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srinithin-ext/Downloads/"/>
    </mc:Choice>
  </mc:AlternateContent>
  <xr:revisionPtr revIDLastSave="0" documentId="13_ncr:1_{3484E50A-B2E1-8442-AE8E-1302A3756F23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Kickstart Q320" sheetId="1" r:id="rId1"/>
  </sheets>
  <externalReferences>
    <externalReference r:id="rId2"/>
  </externalReferences>
  <definedNames>
    <definedName name="_xlnm._FilterDatabase" localSheetId="0" hidden="1">'Kickstart Q320'!$A$1:$BI$2481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2480" i="1" l="1"/>
  <c r="X2480" i="1"/>
  <c r="T2480" i="1"/>
  <c r="S2480" i="1"/>
  <c r="R2480" i="1"/>
  <c r="Q2480" i="1"/>
  <c r="N2480" i="1"/>
  <c r="M2480" i="1"/>
  <c r="L2480" i="1"/>
  <c r="K2480" i="1"/>
  <c r="AO2479" i="1"/>
  <c r="X2479" i="1"/>
  <c r="T2479" i="1"/>
  <c r="S2479" i="1"/>
  <c r="R2479" i="1"/>
  <c r="Q2479" i="1"/>
  <c r="N2479" i="1"/>
  <c r="M2479" i="1"/>
  <c r="L2479" i="1"/>
  <c r="K2479" i="1"/>
  <c r="P2479" i="1" s="1"/>
  <c r="U2479" i="1" s="1"/>
  <c r="AO2478" i="1"/>
  <c r="X2478" i="1"/>
  <c r="T2478" i="1"/>
  <c r="S2478" i="1"/>
  <c r="R2478" i="1"/>
  <c r="Q2478" i="1"/>
  <c r="N2478" i="1"/>
  <c r="M2478" i="1"/>
  <c r="L2478" i="1"/>
  <c r="K2478" i="1"/>
  <c r="AO2477" i="1"/>
  <c r="X2477" i="1"/>
  <c r="T2477" i="1"/>
  <c r="S2477" i="1"/>
  <c r="R2477" i="1"/>
  <c r="Q2477" i="1"/>
  <c r="N2477" i="1"/>
  <c r="M2477" i="1"/>
  <c r="L2477" i="1"/>
  <c r="K2477" i="1"/>
  <c r="P2477" i="1" s="1"/>
  <c r="U2477" i="1" s="1"/>
  <c r="AO2476" i="1"/>
  <c r="X2476" i="1"/>
  <c r="T2476" i="1"/>
  <c r="S2476" i="1"/>
  <c r="R2476" i="1"/>
  <c r="Q2476" i="1"/>
  <c r="N2476" i="1"/>
  <c r="M2476" i="1"/>
  <c r="L2476" i="1"/>
  <c r="K2476" i="1"/>
  <c r="AO2475" i="1"/>
  <c r="X2475" i="1"/>
  <c r="T2475" i="1"/>
  <c r="S2475" i="1"/>
  <c r="R2475" i="1"/>
  <c r="Q2475" i="1"/>
  <c r="N2475" i="1"/>
  <c r="M2475" i="1"/>
  <c r="L2475" i="1"/>
  <c r="K2475" i="1"/>
  <c r="P2475" i="1" s="1"/>
  <c r="AO2474" i="1"/>
  <c r="X2474" i="1"/>
  <c r="T2474" i="1"/>
  <c r="S2474" i="1"/>
  <c r="R2474" i="1"/>
  <c r="Q2474" i="1"/>
  <c r="N2474" i="1"/>
  <c r="M2474" i="1"/>
  <c r="L2474" i="1"/>
  <c r="K2474" i="1"/>
  <c r="AO2473" i="1"/>
  <c r="X2473" i="1"/>
  <c r="T2473" i="1"/>
  <c r="S2473" i="1"/>
  <c r="R2473" i="1"/>
  <c r="Q2473" i="1"/>
  <c r="N2473" i="1"/>
  <c r="M2473" i="1"/>
  <c r="L2473" i="1"/>
  <c r="K2473" i="1"/>
  <c r="AO2472" i="1"/>
  <c r="X2472" i="1"/>
  <c r="T2472" i="1"/>
  <c r="S2472" i="1"/>
  <c r="R2472" i="1"/>
  <c r="Q2472" i="1"/>
  <c r="N2472" i="1"/>
  <c r="M2472" i="1"/>
  <c r="L2472" i="1"/>
  <c r="K2472" i="1"/>
  <c r="AO2471" i="1"/>
  <c r="X2471" i="1"/>
  <c r="T2471" i="1"/>
  <c r="S2471" i="1"/>
  <c r="R2471" i="1"/>
  <c r="Q2471" i="1"/>
  <c r="N2471" i="1"/>
  <c r="M2471" i="1"/>
  <c r="L2471" i="1"/>
  <c r="K2471" i="1"/>
  <c r="AO2470" i="1"/>
  <c r="X2470" i="1"/>
  <c r="T2470" i="1"/>
  <c r="S2470" i="1"/>
  <c r="R2470" i="1"/>
  <c r="Q2470" i="1"/>
  <c r="N2470" i="1"/>
  <c r="M2470" i="1"/>
  <c r="L2470" i="1"/>
  <c r="K2470" i="1"/>
  <c r="AO2469" i="1"/>
  <c r="X2469" i="1"/>
  <c r="T2469" i="1"/>
  <c r="S2469" i="1"/>
  <c r="R2469" i="1"/>
  <c r="Q2469" i="1"/>
  <c r="N2469" i="1"/>
  <c r="M2469" i="1"/>
  <c r="L2469" i="1"/>
  <c r="K2469" i="1"/>
  <c r="AO2468" i="1"/>
  <c r="X2468" i="1"/>
  <c r="T2468" i="1"/>
  <c r="S2468" i="1"/>
  <c r="R2468" i="1"/>
  <c r="Q2468" i="1"/>
  <c r="N2468" i="1"/>
  <c r="M2468" i="1"/>
  <c r="L2468" i="1"/>
  <c r="K2468" i="1"/>
  <c r="AO2467" i="1"/>
  <c r="X2467" i="1"/>
  <c r="T2467" i="1"/>
  <c r="S2467" i="1"/>
  <c r="R2467" i="1"/>
  <c r="Q2467" i="1"/>
  <c r="N2467" i="1"/>
  <c r="M2467" i="1"/>
  <c r="L2467" i="1"/>
  <c r="K2467" i="1"/>
  <c r="AO2466" i="1"/>
  <c r="X2466" i="1"/>
  <c r="T2466" i="1"/>
  <c r="S2466" i="1"/>
  <c r="R2466" i="1"/>
  <c r="Q2466" i="1"/>
  <c r="N2466" i="1"/>
  <c r="M2466" i="1"/>
  <c r="L2466" i="1"/>
  <c r="K2466" i="1"/>
  <c r="AO2465" i="1"/>
  <c r="X2465" i="1"/>
  <c r="T2465" i="1"/>
  <c r="S2465" i="1"/>
  <c r="R2465" i="1"/>
  <c r="Q2465" i="1"/>
  <c r="N2465" i="1"/>
  <c r="M2465" i="1"/>
  <c r="L2465" i="1"/>
  <c r="K2465" i="1"/>
  <c r="AO2464" i="1"/>
  <c r="X2464" i="1"/>
  <c r="T2464" i="1"/>
  <c r="S2464" i="1"/>
  <c r="R2464" i="1"/>
  <c r="Q2464" i="1"/>
  <c r="N2464" i="1"/>
  <c r="M2464" i="1"/>
  <c r="L2464" i="1"/>
  <c r="K2464" i="1"/>
  <c r="AO2463" i="1"/>
  <c r="X2463" i="1"/>
  <c r="T2463" i="1"/>
  <c r="S2463" i="1"/>
  <c r="R2463" i="1"/>
  <c r="Q2463" i="1"/>
  <c r="N2463" i="1"/>
  <c r="M2463" i="1"/>
  <c r="L2463" i="1"/>
  <c r="K2463" i="1"/>
  <c r="AO2462" i="1"/>
  <c r="X2462" i="1"/>
  <c r="T2462" i="1"/>
  <c r="S2462" i="1"/>
  <c r="R2462" i="1"/>
  <c r="Q2462" i="1"/>
  <c r="N2462" i="1"/>
  <c r="M2462" i="1"/>
  <c r="L2462" i="1"/>
  <c r="K2462" i="1"/>
  <c r="AO2461" i="1"/>
  <c r="X2461" i="1"/>
  <c r="T2461" i="1"/>
  <c r="S2461" i="1"/>
  <c r="R2461" i="1"/>
  <c r="Q2461" i="1"/>
  <c r="N2461" i="1"/>
  <c r="M2461" i="1"/>
  <c r="L2461" i="1"/>
  <c r="K2461" i="1"/>
  <c r="AO2460" i="1"/>
  <c r="X2460" i="1"/>
  <c r="T2460" i="1"/>
  <c r="S2460" i="1"/>
  <c r="R2460" i="1"/>
  <c r="Q2460" i="1"/>
  <c r="N2460" i="1"/>
  <c r="M2460" i="1"/>
  <c r="L2460" i="1"/>
  <c r="K2460" i="1"/>
  <c r="AO2459" i="1"/>
  <c r="X2459" i="1"/>
  <c r="T2459" i="1"/>
  <c r="S2459" i="1"/>
  <c r="R2459" i="1"/>
  <c r="Q2459" i="1"/>
  <c r="N2459" i="1"/>
  <c r="M2459" i="1"/>
  <c r="L2459" i="1"/>
  <c r="K2459" i="1"/>
  <c r="AO2458" i="1"/>
  <c r="X2458" i="1"/>
  <c r="T2458" i="1"/>
  <c r="S2458" i="1"/>
  <c r="R2458" i="1"/>
  <c r="Q2458" i="1"/>
  <c r="N2458" i="1"/>
  <c r="M2458" i="1"/>
  <c r="L2458" i="1"/>
  <c r="K2458" i="1"/>
  <c r="AO2457" i="1"/>
  <c r="X2457" i="1"/>
  <c r="T2457" i="1"/>
  <c r="S2457" i="1"/>
  <c r="R2457" i="1"/>
  <c r="Q2457" i="1"/>
  <c r="N2457" i="1"/>
  <c r="M2457" i="1"/>
  <c r="L2457" i="1"/>
  <c r="K2457" i="1"/>
  <c r="AO2456" i="1"/>
  <c r="X2456" i="1"/>
  <c r="T2456" i="1"/>
  <c r="S2456" i="1"/>
  <c r="R2456" i="1"/>
  <c r="Q2456" i="1"/>
  <c r="N2456" i="1"/>
  <c r="M2456" i="1"/>
  <c r="L2456" i="1"/>
  <c r="K2456" i="1"/>
  <c r="AO2455" i="1"/>
  <c r="X2455" i="1"/>
  <c r="T2455" i="1"/>
  <c r="S2455" i="1"/>
  <c r="R2455" i="1"/>
  <c r="Q2455" i="1"/>
  <c r="N2455" i="1"/>
  <c r="M2455" i="1"/>
  <c r="L2455" i="1"/>
  <c r="K2455" i="1"/>
  <c r="AO2454" i="1"/>
  <c r="X2454" i="1"/>
  <c r="T2454" i="1"/>
  <c r="S2454" i="1"/>
  <c r="R2454" i="1"/>
  <c r="Q2454" i="1"/>
  <c r="N2454" i="1"/>
  <c r="M2454" i="1"/>
  <c r="L2454" i="1"/>
  <c r="K2454" i="1"/>
  <c r="AO2453" i="1"/>
  <c r="X2453" i="1"/>
  <c r="T2453" i="1"/>
  <c r="S2453" i="1"/>
  <c r="R2453" i="1"/>
  <c r="Q2453" i="1"/>
  <c r="N2453" i="1"/>
  <c r="M2453" i="1"/>
  <c r="L2453" i="1"/>
  <c r="K2453" i="1"/>
  <c r="AO2452" i="1"/>
  <c r="X2452" i="1"/>
  <c r="T2452" i="1"/>
  <c r="S2452" i="1"/>
  <c r="R2452" i="1"/>
  <c r="Q2452" i="1"/>
  <c r="N2452" i="1"/>
  <c r="M2452" i="1"/>
  <c r="L2452" i="1"/>
  <c r="K2452" i="1"/>
  <c r="AO2451" i="1"/>
  <c r="X2451" i="1"/>
  <c r="T2451" i="1"/>
  <c r="S2451" i="1"/>
  <c r="R2451" i="1"/>
  <c r="Q2451" i="1"/>
  <c r="N2451" i="1"/>
  <c r="M2451" i="1"/>
  <c r="L2451" i="1"/>
  <c r="K2451" i="1"/>
  <c r="AO2450" i="1"/>
  <c r="X2450" i="1"/>
  <c r="T2450" i="1"/>
  <c r="S2450" i="1"/>
  <c r="R2450" i="1"/>
  <c r="Q2450" i="1"/>
  <c r="N2450" i="1"/>
  <c r="M2450" i="1"/>
  <c r="L2450" i="1"/>
  <c r="K2450" i="1"/>
  <c r="AO2449" i="1"/>
  <c r="X2449" i="1"/>
  <c r="T2449" i="1"/>
  <c r="S2449" i="1"/>
  <c r="R2449" i="1"/>
  <c r="Q2449" i="1"/>
  <c r="N2449" i="1"/>
  <c r="M2449" i="1"/>
  <c r="L2449" i="1"/>
  <c r="K2449" i="1"/>
  <c r="AO2448" i="1"/>
  <c r="X2448" i="1"/>
  <c r="T2448" i="1"/>
  <c r="S2448" i="1"/>
  <c r="R2448" i="1"/>
  <c r="Q2448" i="1"/>
  <c r="N2448" i="1"/>
  <c r="M2448" i="1"/>
  <c r="L2448" i="1"/>
  <c r="K2448" i="1"/>
  <c r="AO2447" i="1"/>
  <c r="X2447" i="1"/>
  <c r="T2447" i="1"/>
  <c r="S2447" i="1"/>
  <c r="R2447" i="1"/>
  <c r="Q2447" i="1"/>
  <c r="N2447" i="1"/>
  <c r="M2447" i="1"/>
  <c r="L2447" i="1"/>
  <c r="K2447" i="1"/>
  <c r="AO2446" i="1"/>
  <c r="X2446" i="1"/>
  <c r="T2446" i="1"/>
  <c r="S2446" i="1"/>
  <c r="R2446" i="1"/>
  <c r="Q2446" i="1"/>
  <c r="N2446" i="1"/>
  <c r="M2446" i="1"/>
  <c r="L2446" i="1"/>
  <c r="K2446" i="1"/>
  <c r="AO2445" i="1"/>
  <c r="X2445" i="1"/>
  <c r="T2445" i="1"/>
  <c r="S2445" i="1"/>
  <c r="R2445" i="1"/>
  <c r="Q2445" i="1"/>
  <c r="N2445" i="1"/>
  <c r="M2445" i="1"/>
  <c r="L2445" i="1"/>
  <c r="K2445" i="1"/>
  <c r="AO2444" i="1"/>
  <c r="X2444" i="1"/>
  <c r="T2444" i="1"/>
  <c r="S2444" i="1"/>
  <c r="R2444" i="1"/>
  <c r="Q2444" i="1"/>
  <c r="N2444" i="1"/>
  <c r="M2444" i="1"/>
  <c r="L2444" i="1"/>
  <c r="K2444" i="1"/>
  <c r="AO2443" i="1"/>
  <c r="X2443" i="1"/>
  <c r="T2443" i="1"/>
  <c r="S2443" i="1"/>
  <c r="R2443" i="1"/>
  <c r="Q2443" i="1"/>
  <c r="N2443" i="1"/>
  <c r="M2443" i="1"/>
  <c r="L2443" i="1"/>
  <c r="K2443" i="1"/>
  <c r="AO2442" i="1"/>
  <c r="X2442" i="1"/>
  <c r="T2442" i="1"/>
  <c r="S2442" i="1"/>
  <c r="R2442" i="1"/>
  <c r="Q2442" i="1"/>
  <c r="N2442" i="1"/>
  <c r="M2442" i="1"/>
  <c r="L2442" i="1"/>
  <c r="K2442" i="1"/>
  <c r="AO2441" i="1"/>
  <c r="X2441" i="1"/>
  <c r="T2441" i="1"/>
  <c r="S2441" i="1"/>
  <c r="R2441" i="1"/>
  <c r="Q2441" i="1"/>
  <c r="N2441" i="1"/>
  <c r="M2441" i="1"/>
  <c r="L2441" i="1"/>
  <c r="K2441" i="1"/>
  <c r="AO2440" i="1"/>
  <c r="X2440" i="1"/>
  <c r="T2440" i="1"/>
  <c r="S2440" i="1"/>
  <c r="R2440" i="1"/>
  <c r="Q2440" i="1"/>
  <c r="N2440" i="1"/>
  <c r="M2440" i="1"/>
  <c r="L2440" i="1"/>
  <c r="K2440" i="1"/>
  <c r="AO2439" i="1"/>
  <c r="X2439" i="1"/>
  <c r="T2439" i="1"/>
  <c r="S2439" i="1"/>
  <c r="R2439" i="1"/>
  <c r="Q2439" i="1"/>
  <c r="N2439" i="1"/>
  <c r="M2439" i="1"/>
  <c r="L2439" i="1"/>
  <c r="K2439" i="1"/>
  <c r="AO2438" i="1"/>
  <c r="X2438" i="1"/>
  <c r="T2438" i="1"/>
  <c r="S2438" i="1"/>
  <c r="R2438" i="1"/>
  <c r="Q2438" i="1"/>
  <c r="N2438" i="1"/>
  <c r="M2438" i="1"/>
  <c r="L2438" i="1"/>
  <c r="K2438" i="1"/>
  <c r="AO2437" i="1"/>
  <c r="X2437" i="1"/>
  <c r="T2437" i="1"/>
  <c r="S2437" i="1"/>
  <c r="R2437" i="1"/>
  <c r="Q2437" i="1"/>
  <c r="N2437" i="1"/>
  <c r="M2437" i="1"/>
  <c r="L2437" i="1"/>
  <c r="K2437" i="1"/>
  <c r="AO2436" i="1"/>
  <c r="X2436" i="1"/>
  <c r="T2436" i="1"/>
  <c r="S2436" i="1"/>
  <c r="R2436" i="1"/>
  <c r="Q2436" i="1"/>
  <c r="N2436" i="1"/>
  <c r="M2436" i="1"/>
  <c r="L2436" i="1"/>
  <c r="K2436" i="1"/>
  <c r="AO2435" i="1"/>
  <c r="X2435" i="1"/>
  <c r="T2435" i="1"/>
  <c r="S2435" i="1"/>
  <c r="R2435" i="1"/>
  <c r="Q2435" i="1"/>
  <c r="N2435" i="1"/>
  <c r="M2435" i="1"/>
  <c r="L2435" i="1"/>
  <c r="K2435" i="1"/>
  <c r="AO2434" i="1"/>
  <c r="X2434" i="1"/>
  <c r="T2434" i="1"/>
  <c r="S2434" i="1"/>
  <c r="R2434" i="1"/>
  <c r="Q2434" i="1"/>
  <c r="N2434" i="1"/>
  <c r="M2434" i="1"/>
  <c r="L2434" i="1"/>
  <c r="K2434" i="1"/>
  <c r="AO2433" i="1"/>
  <c r="X2433" i="1"/>
  <c r="T2433" i="1"/>
  <c r="S2433" i="1"/>
  <c r="R2433" i="1"/>
  <c r="Q2433" i="1"/>
  <c r="N2433" i="1"/>
  <c r="M2433" i="1"/>
  <c r="L2433" i="1"/>
  <c r="K2433" i="1"/>
  <c r="AO2432" i="1"/>
  <c r="X2432" i="1"/>
  <c r="T2432" i="1"/>
  <c r="S2432" i="1"/>
  <c r="R2432" i="1"/>
  <c r="Q2432" i="1"/>
  <c r="N2432" i="1"/>
  <c r="M2432" i="1"/>
  <c r="L2432" i="1"/>
  <c r="K2432" i="1"/>
  <c r="AO2431" i="1"/>
  <c r="X2431" i="1"/>
  <c r="T2431" i="1"/>
  <c r="S2431" i="1"/>
  <c r="R2431" i="1"/>
  <c r="Q2431" i="1"/>
  <c r="N2431" i="1"/>
  <c r="M2431" i="1"/>
  <c r="L2431" i="1"/>
  <c r="K2431" i="1"/>
  <c r="AO2430" i="1"/>
  <c r="X2430" i="1"/>
  <c r="T2430" i="1"/>
  <c r="S2430" i="1"/>
  <c r="R2430" i="1"/>
  <c r="Q2430" i="1"/>
  <c r="N2430" i="1"/>
  <c r="M2430" i="1"/>
  <c r="L2430" i="1"/>
  <c r="K2430" i="1"/>
  <c r="AO2429" i="1"/>
  <c r="X2429" i="1"/>
  <c r="T2429" i="1"/>
  <c r="S2429" i="1"/>
  <c r="R2429" i="1"/>
  <c r="Q2429" i="1"/>
  <c r="N2429" i="1"/>
  <c r="M2429" i="1"/>
  <c r="L2429" i="1"/>
  <c r="K2429" i="1"/>
  <c r="AO2428" i="1"/>
  <c r="X2428" i="1"/>
  <c r="T2428" i="1"/>
  <c r="S2428" i="1"/>
  <c r="R2428" i="1"/>
  <c r="Q2428" i="1"/>
  <c r="N2428" i="1"/>
  <c r="M2428" i="1"/>
  <c r="L2428" i="1"/>
  <c r="K2428" i="1"/>
  <c r="AO2427" i="1"/>
  <c r="X2427" i="1"/>
  <c r="T2427" i="1"/>
  <c r="S2427" i="1"/>
  <c r="R2427" i="1"/>
  <c r="Q2427" i="1"/>
  <c r="N2427" i="1"/>
  <c r="M2427" i="1"/>
  <c r="L2427" i="1"/>
  <c r="K2427" i="1"/>
  <c r="AO2426" i="1"/>
  <c r="X2426" i="1"/>
  <c r="T2426" i="1"/>
  <c r="S2426" i="1"/>
  <c r="R2426" i="1"/>
  <c r="Q2426" i="1"/>
  <c r="N2426" i="1"/>
  <c r="M2426" i="1"/>
  <c r="L2426" i="1"/>
  <c r="K2426" i="1"/>
  <c r="AO2425" i="1"/>
  <c r="X2425" i="1"/>
  <c r="T2425" i="1"/>
  <c r="S2425" i="1"/>
  <c r="R2425" i="1"/>
  <c r="Q2425" i="1"/>
  <c r="N2425" i="1"/>
  <c r="M2425" i="1"/>
  <c r="L2425" i="1"/>
  <c r="K2425" i="1"/>
  <c r="AO2424" i="1"/>
  <c r="X2424" i="1"/>
  <c r="T2424" i="1"/>
  <c r="S2424" i="1"/>
  <c r="R2424" i="1"/>
  <c r="Q2424" i="1"/>
  <c r="N2424" i="1"/>
  <c r="M2424" i="1"/>
  <c r="L2424" i="1"/>
  <c r="K2424" i="1"/>
  <c r="AO2423" i="1"/>
  <c r="X2423" i="1"/>
  <c r="T2423" i="1"/>
  <c r="S2423" i="1"/>
  <c r="R2423" i="1"/>
  <c r="Q2423" i="1"/>
  <c r="N2423" i="1"/>
  <c r="M2423" i="1"/>
  <c r="L2423" i="1"/>
  <c r="K2423" i="1"/>
  <c r="AO2422" i="1"/>
  <c r="X2422" i="1"/>
  <c r="T2422" i="1"/>
  <c r="S2422" i="1"/>
  <c r="R2422" i="1"/>
  <c r="Q2422" i="1"/>
  <c r="N2422" i="1"/>
  <c r="M2422" i="1"/>
  <c r="L2422" i="1"/>
  <c r="K2422" i="1"/>
  <c r="AO2421" i="1"/>
  <c r="X2421" i="1"/>
  <c r="T2421" i="1"/>
  <c r="S2421" i="1"/>
  <c r="R2421" i="1"/>
  <c r="Q2421" i="1"/>
  <c r="N2421" i="1"/>
  <c r="M2421" i="1"/>
  <c r="L2421" i="1"/>
  <c r="K2421" i="1"/>
  <c r="AO2420" i="1"/>
  <c r="X2420" i="1"/>
  <c r="T2420" i="1"/>
  <c r="S2420" i="1"/>
  <c r="R2420" i="1"/>
  <c r="Q2420" i="1"/>
  <c r="N2420" i="1"/>
  <c r="M2420" i="1"/>
  <c r="L2420" i="1"/>
  <c r="K2420" i="1"/>
  <c r="AO2419" i="1"/>
  <c r="X2419" i="1"/>
  <c r="T2419" i="1"/>
  <c r="S2419" i="1"/>
  <c r="R2419" i="1"/>
  <c r="Q2419" i="1"/>
  <c r="N2419" i="1"/>
  <c r="M2419" i="1"/>
  <c r="L2419" i="1"/>
  <c r="K2419" i="1"/>
  <c r="AO2418" i="1"/>
  <c r="X2418" i="1"/>
  <c r="T2418" i="1"/>
  <c r="S2418" i="1"/>
  <c r="R2418" i="1"/>
  <c r="Q2418" i="1"/>
  <c r="N2418" i="1"/>
  <c r="M2418" i="1"/>
  <c r="L2418" i="1"/>
  <c r="K2418" i="1"/>
  <c r="AO2417" i="1"/>
  <c r="X2417" i="1"/>
  <c r="T2417" i="1"/>
  <c r="S2417" i="1"/>
  <c r="R2417" i="1"/>
  <c r="Q2417" i="1"/>
  <c r="N2417" i="1"/>
  <c r="M2417" i="1"/>
  <c r="L2417" i="1"/>
  <c r="K2417" i="1"/>
  <c r="AO2416" i="1"/>
  <c r="X2416" i="1"/>
  <c r="T2416" i="1"/>
  <c r="S2416" i="1"/>
  <c r="R2416" i="1"/>
  <c r="Q2416" i="1"/>
  <c r="N2416" i="1"/>
  <c r="M2416" i="1"/>
  <c r="L2416" i="1"/>
  <c r="K2416" i="1"/>
  <c r="AO2415" i="1"/>
  <c r="X2415" i="1"/>
  <c r="T2415" i="1"/>
  <c r="S2415" i="1"/>
  <c r="R2415" i="1"/>
  <c r="Q2415" i="1"/>
  <c r="N2415" i="1"/>
  <c r="M2415" i="1"/>
  <c r="L2415" i="1"/>
  <c r="K2415" i="1"/>
  <c r="AO2414" i="1"/>
  <c r="X2414" i="1"/>
  <c r="T2414" i="1"/>
  <c r="S2414" i="1"/>
  <c r="R2414" i="1"/>
  <c r="Q2414" i="1"/>
  <c r="N2414" i="1"/>
  <c r="M2414" i="1"/>
  <c r="L2414" i="1"/>
  <c r="K2414" i="1"/>
  <c r="AO2413" i="1"/>
  <c r="X2413" i="1"/>
  <c r="T2413" i="1"/>
  <c r="S2413" i="1"/>
  <c r="R2413" i="1"/>
  <c r="Q2413" i="1"/>
  <c r="N2413" i="1"/>
  <c r="M2413" i="1"/>
  <c r="L2413" i="1"/>
  <c r="K2413" i="1"/>
  <c r="AO2412" i="1"/>
  <c r="X2412" i="1"/>
  <c r="T2412" i="1"/>
  <c r="S2412" i="1"/>
  <c r="R2412" i="1"/>
  <c r="Q2412" i="1"/>
  <c r="N2412" i="1"/>
  <c r="M2412" i="1"/>
  <c r="L2412" i="1"/>
  <c r="K2412" i="1"/>
  <c r="AO2411" i="1"/>
  <c r="X2411" i="1"/>
  <c r="T2411" i="1"/>
  <c r="S2411" i="1"/>
  <c r="R2411" i="1"/>
  <c r="Q2411" i="1"/>
  <c r="N2411" i="1"/>
  <c r="M2411" i="1"/>
  <c r="L2411" i="1"/>
  <c r="K2411" i="1"/>
  <c r="AO2410" i="1"/>
  <c r="X2410" i="1"/>
  <c r="T2410" i="1"/>
  <c r="S2410" i="1"/>
  <c r="R2410" i="1"/>
  <c r="Q2410" i="1"/>
  <c r="N2410" i="1"/>
  <c r="M2410" i="1"/>
  <c r="L2410" i="1"/>
  <c r="K2410" i="1"/>
  <c r="AO2409" i="1"/>
  <c r="X2409" i="1"/>
  <c r="T2409" i="1"/>
  <c r="S2409" i="1"/>
  <c r="R2409" i="1"/>
  <c r="Q2409" i="1"/>
  <c r="N2409" i="1"/>
  <c r="M2409" i="1"/>
  <c r="L2409" i="1"/>
  <c r="K2409" i="1"/>
  <c r="AO2408" i="1"/>
  <c r="X2408" i="1"/>
  <c r="T2408" i="1"/>
  <c r="S2408" i="1"/>
  <c r="R2408" i="1"/>
  <c r="Q2408" i="1"/>
  <c r="N2408" i="1"/>
  <c r="M2408" i="1"/>
  <c r="L2408" i="1"/>
  <c r="K2408" i="1"/>
  <c r="AO2407" i="1"/>
  <c r="X2407" i="1"/>
  <c r="T2407" i="1"/>
  <c r="S2407" i="1"/>
  <c r="R2407" i="1"/>
  <c r="Q2407" i="1"/>
  <c r="N2407" i="1"/>
  <c r="M2407" i="1"/>
  <c r="L2407" i="1"/>
  <c r="K2407" i="1"/>
  <c r="AO2406" i="1"/>
  <c r="X2406" i="1"/>
  <c r="T2406" i="1"/>
  <c r="S2406" i="1"/>
  <c r="R2406" i="1"/>
  <c r="Q2406" i="1"/>
  <c r="N2406" i="1"/>
  <c r="M2406" i="1"/>
  <c r="L2406" i="1"/>
  <c r="K2406" i="1"/>
  <c r="AO2405" i="1"/>
  <c r="X2405" i="1"/>
  <c r="T2405" i="1"/>
  <c r="S2405" i="1"/>
  <c r="R2405" i="1"/>
  <c r="Q2405" i="1"/>
  <c r="N2405" i="1"/>
  <c r="M2405" i="1"/>
  <c r="L2405" i="1"/>
  <c r="K2405" i="1"/>
  <c r="AO2404" i="1"/>
  <c r="X2404" i="1"/>
  <c r="T2404" i="1"/>
  <c r="S2404" i="1"/>
  <c r="R2404" i="1"/>
  <c r="Q2404" i="1"/>
  <c r="N2404" i="1"/>
  <c r="M2404" i="1"/>
  <c r="L2404" i="1"/>
  <c r="K2404" i="1"/>
  <c r="AO2403" i="1"/>
  <c r="X2403" i="1"/>
  <c r="T2403" i="1"/>
  <c r="S2403" i="1"/>
  <c r="R2403" i="1"/>
  <c r="Q2403" i="1"/>
  <c r="N2403" i="1"/>
  <c r="M2403" i="1"/>
  <c r="L2403" i="1"/>
  <c r="K2403" i="1"/>
  <c r="AO2402" i="1"/>
  <c r="X2402" i="1"/>
  <c r="T2402" i="1"/>
  <c r="S2402" i="1"/>
  <c r="R2402" i="1"/>
  <c r="Q2402" i="1"/>
  <c r="N2402" i="1"/>
  <c r="M2402" i="1"/>
  <c r="L2402" i="1"/>
  <c r="K2402" i="1"/>
  <c r="AO2401" i="1"/>
  <c r="X2401" i="1"/>
  <c r="T2401" i="1"/>
  <c r="S2401" i="1"/>
  <c r="R2401" i="1"/>
  <c r="Q2401" i="1"/>
  <c r="N2401" i="1"/>
  <c r="M2401" i="1"/>
  <c r="L2401" i="1"/>
  <c r="K2401" i="1"/>
  <c r="AO2400" i="1"/>
  <c r="X2400" i="1"/>
  <c r="T2400" i="1"/>
  <c r="S2400" i="1"/>
  <c r="R2400" i="1"/>
  <c r="Q2400" i="1"/>
  <c r="N2400" i="1"/>
  <c r="M2400" i="1"/>
  <c r="L2400" i="1"/>
  <c r="K2400" i="1"/>
  <c r="AO2399" i="1"/>
  <c r="X2399" i="1"/>
  <c r="T2399" i="1"/>
  <c r="S2399" i="1"/>
  <c r="R2399" i="1"/>
  <c r="Q2399" i="1"/>
  <c r="N2399" i="1"/>
  <c r="M2399" i="1"/>
  <c r="L2399" i="1"/>
  <c r="K2399" i="1"/>
  <c r="AO2398" i="1"/>
  <c r="X2398" i="1"/>
  <c r="T2398" i="1"/>
  <c r="S2398" i="1"/>
  <c r="R2398" i="1"/>
  <c r="Q2398" i="1"/>
  <c r="N2398" i="1"/>
  <c r="M2398" i="1"/>
  <c r="L2398" i="1"/>
  <c r="K2398" i="1"/>
  <c r="AO2397" i="1"/>
  <c r="X2397" i="1"/>
  <c r="T2397" i="1"/>
  <c r="S2397" i="1"/>
  <c r="R2397" i="1"/>
  <c r="Q2397" i="1"/>
  <c r="N2397" i="1"/>
  <c r="M2397" i="1"/>
  <c r="L2397" i="1"/>
  <c r="K2397" i="1"/>
  <c r="AO2396" i="1"/>
  <c r="X2396" i="1"/>
  <c r="T2396" i="1"/>
  <c r="S2396" i="1"/>
  <c r="R2396" i="1"/>
  <c r="Q2396" i="1"/>
  <c r="N2396" i="1"/>
  <c r="M2396" i="1"/>
  <c r="L2396" i="1"/>
  <c r="K2396" i="1"/>
  <c r="AO2395" i="1"/>
  <c r="X2395" i="1"/>
  <c r="T2395" i="1"/>
  <c r="S2395" i="1"/>
  <c r="R2395" i="1"/>
  <c r="Q2395" i="1"/>
  <c r="N2395" i="1"/>
  <c r="M2395" i="1"/>
  <c r="L2395" i="1"/>
  <c r="K2395" i="1"/>
  <c r="AO2394" i="1"/>
  <c r="X2394" i="1"/>
  <c r="T2394" i="1"/>
  <c r="S2394" i="1"/>
  <c r="R2394" i="1"/>
  <c r="Q2394" i="1"/>
  <c r="N2394" i="1"/>
  <c r="M2394" i="1"/>
  <c r="L2394" i="1"/>
  <c r="K2394" i="1"/>
  <c r="AO2393" i="1"/>
  <c r="X2393" i="1"/>
  <c r="T2393" i="1"/>
  <c r="S2393" i="1"/>
  <c r="R2393" i="1"/>
  <c r="Q2393" i="1"/>
  <c r="N2393" i="1"/>
  <c r="M2393" i="1"/>
  <c r="L2393" i="1"/>
  <c r="K2393" i="1"/>
  <c r="AO2392" i="1"/>
  <c r="X2392" i="1"/>
  <c r="T2392" i="1"/>
  <c r="S2392" i="1"/>
  <c r="R2392" i="1"/>
  <c r="Q2392" i="1"/>
  <c r="N2392" i="1"/>
  <c r="M2392" i="1"/>
  <c r="L2392" i="1"/>
  <c r="K2392" i="1"/>
  <c r="AO2391" i="1"/>
  <c r="X2391" i="1"/>
  <c r="T2391" i="1"/>
  <c r="S2391" i="1"/>
  <c r="R2391" i="1"/>
  <c r="Q2391" i="1"/>
  <c r="N2391" i="1"/>
  <c r="M2391" i="1"/>
  <c r="L2391" i="1"/>
  <c r="K2391" i="1"/>
  <c r="AO2390" i="1"/>
  <c r="X2390" i="1"/>
  <c r="T2390" i="1"/>
  <c r="S2390" i="1"/>
  <c r="R2390" i="1"/>
  <c r="Q2390" i="1"/>
  <c r="N2390" i="1"/>
  <c r="M2390" i="1"/>
  <c r="L2390" i="1"/>
  <c r="K2390" i="1"/>
  <c r="AO2389" i="1"/>
  <c r="X2389" i="1"/>
  <c r="T2389" i="1"/>
  <c r="S2389" i="1"/>
  <c r="R2389" i="1"/>
  <c r="Q2389" i="1"/>
  <c r="N2389" i="1"/>
  <c r="M2389" i="1"/>
  <c r="L2389" i="1"/>
  <c r="K2389" i="1"/>
  <c r="AO2388" i="1"/>
  <c r="X2388" i="1"/>
  <c r="T2388" i="1"/>
  <c r="S2388" i="1"/>
  <c r="R2388" i="1"/>
  <c r="Q2388" i="1"/>
  <c r="N2388" i="1"/>
  <c r="M2388" i="1"/>
  <c r="L2388" i="1"/>
  <c r="K2388" i="1"/>
  <c r="AO2387" i="1"/>
  <c r="X2387" i="1"/>
  <c r="T2387" i="1"/>
  <c r="S2387" i="1"/>
  <c r="R2387" i="1"/>
  <c r="Q2387" i="1"/>
  <c r="N2387" i="1"/>
  <c r="M2387" i="1"/>
  <c r="L2387" i="1"/>
  <c r="K2387" i="1"/>
  <c r="AO2386" i="1"/>
  <c r="X2386" i="1"/>
  <c r="T2386" i="1"/>
  <c r="S2386" i="1"/>
  <c r="R2386" i="1"/>
  <c r="Q2386" i="1"/>
  <c r="N2386" i="1"/>
  <c r="M2386" i="1"/>
  <c r="L2386" i="1"/>
  <c r="K2386" i="1"/>
  <c r="AO2385" i="1"/>
  <c r="X2385" i="1"/>
  <c r="T2385" i="1"/>
  <c r="S2385" i="1"/>
  <c r="R2385" i="1"/>
  <c r="Q2385" i="1"/>
  <c r="N2385" i="1"/>
  <c r="M2385" i="1"/>
  <c r="L2385" i="1"/>
  <c r="K2385" i="1"/>
  <c r="AO2384" i="1"/>
  <c r="X2384" i="1"/>
  <c r="T2384" i="1"/>
  <c r="S2384" i="1"/>
  <c r="R2384" i="1"/>
  <c r="Q2384" i="1"/>
  <c r="N2384" i="1"/>
  <c r="M2384" i="1"/>
  <c r="L2384" i="1"/>
  <c r="K2384" i="1"/>
  <c r="AO2383" i="1"/>
  <c r="X2383" i="1"/>
  <c r="T2383" i="1"/>
  <c r="S2383" i="1"/>
  <c r="R2383" i="1"/>
  <c r="Q2383" i="1"/>
  <c r="N2383" i="1"/>
  <c r="M2383" i="1"/>
  <c r="L2383" i="1"/>
  <c r="K2383" i="1"/>
  <c r="AO2382" i="1"/>
  <c r="X2382" i="1"/>
  <c r="T2382" i="1"/>
  <c r="S2382" i="1"/>
  <c r="R2382" i="1"/>
  <c r="Q2382" i="1"/>
  <c r="N2382" i="1"/>
  <c r="M2382" i="1"/>
  <c r="L2382" i="1"/>
  <c r="K2382" i="1"/>
  <c r="AO2381" i="1"/>
  <c r="X2381" i="1"/>
  <c r="T2381" i="1"/>
  <c r="S2381" i="1"/>
  <c r="R2381" i="1"/>
  <c r="Q2381" i="1"/>
  <c r="N2381" i="1"/>
  <c r="M2381" i="1"/>
  <c r="L2381" i="1"/>
  <c r="K2381" i="1"/>
  <c r="AO2380" i="1"/>
  <c r="X2380" i="1"/>
  <c r="T2380" i="1"/>
  <c r="S2380" i="1"/>
  <c r="R2380" i="1"/>
  <c r="Q2380" i="1"/>
  <c r="N2380" i="1"/>
  <c r="M2380" i="1"/>
  <c r="L2380" i="1"/>
  <c r="K2380" i="1"/>
  <c r="AO2379" i="1"/>
  <c r="X2379" i="1"/>
  <c r="T2379" i="1"/>
  <c r="S2379" i="1"/>
  <c r="R2379" i="1"/>
  <c r="Q2379" i="1"/>
  <c r="N2379" i="1"/>
  <c r="M2379" i="1"/>
  <c r="L2379" i="1"/>
  <c r="K2379" i="1"/>
  <c r="AO2378" i="1"/>
  <c r="X2378" i="1"/>
  <c r="T2378" i="1"/>
  <c r="S2378" i="1"/>
  <c r="R2378" i="1"/>
  <c r="Q2378" i="1"/>
  <c r="N2378" i="1"/>
  <c r="M2378" i="1"/>
  <c r="L2378" i="1"/>
  <c r="K2378" i="1"/>
  <c r="AO2377" i="1"/>
  <c r="X2377" i="1"/>
  <c r="T2377" i="1"/>
  <c r="S2377" i="1"/>
  <c r="R2377" i="1"/>
  <c r="Q2377" i="1"/>
  <c r="N2377" i="1"/>
  <c r="M2377" i="1"/>
  <c r="L2377" i="1"/>
  <c r="K2377" i="1"/>
  <c r="AO2376" i="1"/>
  <c r="X2376" i="1"/>
  <c r="T2376" i="1"/>
  <c r="S2376" i="1"/>
  <c r="R2376" i="1"/>
  <c r="Q2376" i="1"/>
  <c r="N2376" i="1"/>
  <c r="M2376" i="1"/>
  <c r="L2376" i="1"/>
  <c r="K2376" i="1"/>
  <c r="AO2375" i="1"/>
  <c r="X2375" i="1"/>
  <c r="T2375" i="1"/>
  <c r="S2375" i="1"/>
  <c r="R2375" i="1"/>
  <c r="Q2375" i="1"/>
  <c r="N2375" i="1"/>
  <c r="M2375" i="1"/>
  <c r="L2375" i="1"/>
  <c r="K2375" i="1"/>
  <c r="AO2374" i="1"/>
  <c r="X2374" i="1"/>
  <c r="T2374" i="1"/>
  <c r="S2374" i="1"/>
  <c r="R2374" i="1"/>
  <c r="Q2374" i="1"/>
  <c r="N2374" i="1"/>
  <c r="M2374" i="1"/>
  <c r="L2374" i="1"/>
  <c r="K2374" i="1"/>
  <c r="AO2373" i="1"/>
  <c r="X2373" i="1"/>
  <c r="T2373" i="1"/>
  <c r="S2373" i="1"/>
  <c r="R2373" i="1"/>
  <c r="Q2373" i="1"/>
  <c r="N2373" i="1"/>
  <c r="M2373" i="1"/>
  <c r="L2373" i="1"/>
  <c r="K2373" i="1"/>
  <c r="AO2372" i="1"/>
  <c r="X2372" i="1"/>
  <c r="T2372" i="1"/>
  <c r="S2372" i="1"/>
  <c r="R2372" i="1"/>
  <c r="Q2372" i="1"/>
  <c r="N2372" i="1"/>
  <c r="M2372" i="1"/>
  <c r="L2372" i="1"/>
  <c r="K2372" i="1"/>
  <c r="AO2371" i="1"/>
  <c r="X2371" i="1"/>
  <c r="T2371" i="1"/>
  <c r="S2371" i="1"/>
  <c r="R2371" i="1"/>
  <c r="Q2371" i="1"/>
  <c r="N2371" i="1"/>
  <c r="M2371" i="1"/>
  <c r="L2371" i="1"/>
  <c r="K2371" i="1"/>
  <c r="AO2370" i="1"/>
  <c r="X2370" i="1"/>
  <c r="T2370" i="1"/>
  <c r="S2370" i="1"/>
  <c r="R2370" i="1"/>
  <c r="Q2370" i="1"/>
  <c r="N2370" i="1"/>
  <c r="M2370" i="1"/>
  <c r="L2370" i="1"/>
  <c r="K2370" i="1"/>
  <c r="AO2369" i="1"/>
  <c r="X2369" i="1"/>
  <c r="T2369" i="1"/>
  <c r="S2369" i="1"/>
  <c r="R2369" i="1"/>
  <c r="Q2369" i="1"/>
  <c r="N2369" i="1"/>
  <c r="M2369" i="1"/>
  <c r="L2369" i="1"/>
  <c r="K2369" i="1"/>
  <c r="AO2368" i="1"/>
  <c r="X2368" i="1"/>
  <c r="T2368" i="1"/>
  <c r="S2368" i="1"/>
  <c r="R2368" i="1"/>
  <c r="Q2368" i="1"/>
  <c r="N2368" i="1"/>
  <c r="M2368" i="1"/>
  <c r="L2368" i="1"/>
  <c r="K2368" i="1"/>
  <c r="AO2367" i="1"/>
  <c r="X2367" i="1"/>
  <c r="T2367" i="1"/>
  <c r="S2367" i="1"/>
  <c r="R2367" i="1"/>
  <c r="Q2367" i="1"/>
  <c r="N2367" i="1"/>
  <c r="M2367" i="1"/>
  <c r="L2367" i="1"/>
  <c r="K2367" i="1"/>
  <c r="AO2366" i="1"/>
  <c r="X2366" i="1"/>
  <c r="T2366" i="1"/>
  <c r="S2366" i="1"/>
  <c r="R2366" i="1"/>
  <c r="Q2366" i="1"/>
  <c r="N2366" i="1"/>
  <c r="M2366" i="1"/>
  <c r="L2366" i="1"/>
  <c r="K2366" i="1"/>
  <c r="AO2365" i="1"/>
  <c r="X2365" i="1"/>
  <c r="T2365" i="1"/>
  <c r="S2365" i="1"/>
  <c r="R2365" i="1"/>
  <c r="Q2365" i="1"/>
  <c r="N2365" i="1"/>
  <c r="M2365" i="1"/>
  <c r="L2365" i="1"/>
  <c r="K2365" i="1"/>
  <c r="AO2364" i="1"/>
  <c r="X2364" i="1"/>
  <c r="T2364" i="1"/>
  <c r="S2364" i="1"/>
  <c r="R2364" i="1"/>
  <c r="Q2364" i="1"/>
  <c r="N2364" i="1"/>
  <c r="M2364" i="1"/>
  <c r="L2364" i="1"/>
  <c r="K2364" i="1"/>
  <c r="AO2363" i="1"/>
  <c r="X2363" i="1"/>
  <c r="T2363" i="1"/>
  <c r="S2363" i="1"/>
  <c r="R2363" i="1"/>
  <c r="Q2363" i="1"/>
  <c r="N2363" i="1"/>
  <c r="M2363" i="1"/>
  <c r="L2363" i="1"/>
  <c r="K2363" i="1"/>
  <c r="AO2362" i="1"/>
  <c r="X2362" i="1"/>
  <c r="T2362" i="1"/>
  <c r="S2362" i="1"/>
  <c r="R2362" i="1"/>
  <c r="Q2362" i="1"/>
  <c r="N2362" i="1"/>
  <c r="M2362" i="1"/>
  <c r="L2362" i="1"/>
  <c r="K2362" i="1"/>
  <c r="AO2361" i="1"/>
  <c r="X2361" i="1"/>
  <c r="T2361" i="1"/>
  <c r="S2361" i="1"/>
  <c r="R2361" i="1"/>
  <c r="Q2361" i="1"/>
  <c r="N2361" i="1"/>
  <c r="M2361" i="1"/>
  <c r="L2361" i="1"/>
  <c r="K2361" i="1"/>
  <c r="AO2360" i="1"/>
  <c r="X2360" i="1"/>
  <c r="T2360" i="1"/>
  <c r="S2360" i="1"/>
  <c r="R2360" i="1"/>
  <c r="Q2360" i="1"/>
  <c r="N2360" i="1"/>
  <c r="M2360" i="1"/>
  <c r="L2360" i="1"/>
  <c r="K2360" i="1"/>
  <c r="AO2359" i="1"/>
  <c r="X2359" i="1"/>
  <c r="T2359" i="1"/>
  <c r="S2359" i="1"/>
  <c r="R2359" i="1"/>
  <c r="Q2359" i="1"/>
  <c r="N2359" i="1"/>
  <c r="M2359" i="1"/>
  <c r="L2359" i="1"/>
  <c r="K2359" i="1"/>
  <c r="AO2358" i="1"/>
  <c r="X2358" i="1"/>
  <c r="T2358" i="1"/>
  <c r="S2358" i="1"/>
  <c r="R2358" i="1"/>
  <c r="Q2358" i="1"/>
  <c r="N2358" i="1"/>
  <c r="M2358" i="1"/>
  <c r="L2358" i="1"/>
  <c r="K2358" i="1"/>
  <c r="AO2357" i="1"/>
  <c r="X2357" i="1"/>
  <c r="T2357" i="1"/>
  <c r="S2357" i="1"/>
  <c r="R2357" i="1"/>
  <c r="Q2357" i="1"/>
  <c r="N2357" i="1"/>
  <c r="M2357" i="1"/>
  <c r="L2357" i="1"/>
  <c r="K2357" i="1"/>
  <c r="AO2356" i="1"/>
  <c r="X2356" i="1"/>
  <c r="T2356" i="1"/>
  <c r="S2356" i="1"/>
  <c r="R2356" i="1"/>
  <c r="Q2356" i="1"/>
  <c r="N2356" i="1"/>
  <c r="M2356" i="1"/>
  <c r="L2356" i="1"/>
  <c r="K2356" i="1"/>
  <c r="AO2355" i="1"/>
  <c r="X2355" i="1"/>
  <c r="T2355" i="1"/>
  <c r="S2355" i="1"/>
  <c r="R2355" i="1"/>
  <c r="Q2355" i="1"/>
  <c r="N2355" i="1"/>
  <c r="M2355" i="1"/>
  <c r="L2355" i="1"/>
  <c r="K2355" i="1"/>
  <c r="AO2354" i="1"/>
  <c r="X2354" i="1"/>
  <c r="T2354" i="1"/>
  <c r="S2354" i="1"/>
  <c r="R2354" i="1"/>
  <c r="Q2354" i="1"/>
  <c r="N2354" i="1"/>
  <c r="M2354" i="1"/>
  <c r="L2354" i="1"/>
  <c r="K2354" i="1"/>
  <c r="AO2353" i="1"/>
  <c r="X2353" i="1"/>
  <c r="T2353" i="1"/>
  <c r="S2353" i="1"/>
  <c r="R2353" i="1"/>
  <c r="Q2353" i="1"/>
  <c r="N2353" i="1"/>
  <c r="M2353" i="1"/>
  <c r="L2353" i="1"/>
  <c r="K2353" i="1"/>
  <c r="AO2352" i="1"/>
  <c r="X2352" i="1"/>
  <c r="T2352" i="1"/>
  <c r="S2352" i="1"/>
  <c r="R2352" i="1"/>
  <c r="Q2352" i="1"/>
  <c r="N2352" i="1"/>
  <c r="M2352" i="1"/>
  <c r="L2352" i="1"/>
  <c r="K2352" i="1"/>
  <c r="AO2351" i="1"/>
  <c r="X2351" i="1"/>
  <c r="T2351" i="1"/>
  <c r="S2351" i="1"/>
  <c r="R2351" i="1"/>
  <c r="Q2351" i="1"/>
  <c r="N2351" i="1"/>
  <c r="M2351" i="1"/>
  <c r="L2351" i="1"/>
  <c r="K2351" i="1"/>
  <c r="AO2350" i="1"/>
  <c r="X2350" i="1"/>
  <c r="T2350" i="1"/>
  <c r="S2350" i="1"/>
  <c r="R2350" i="1"/>
  <c r="Q2350" i="1"/>
  <c r="N2350" i="1"/>
  <c r="M2350" i="1"/>
  <c r="L2350" i="1"/>
  <c r="K2350" i="1"/>
  <c r="AO2349" i="1"/>
  <c r="X2349" i="1"/>
  <c r="T2349" i="1"/>
  <c r="S2349" i="1"/>
  <c r="R2349" i="1"/>
  <c r="Q2349" i="1"/>
  <c r="N2349" i="1"/>
  <c r="M2349" i="1"/>
  <c r="L2349" i="1"/>
  <c r="K2349" i="1"/>
  <c r="AO2348" i="1"/>
  <c r="X2348" i="1"/>
  <c r="T2348" i="1"/>
  <c r="S2348" i="1"/>
  <c r="R2348" i="1"/>
  <c r="Q2348" i="1"/>
  <c r="N2348" i="1"/>
  <c r="M2348" i="1"/>
  <c r="L2348" i="1"/>
  <c r="K2348" i="1"/>
  <c r="AO2347" i="1"/>
  <c r="X2347" i="1"/>
  <c r="T2347" i="1"/>
  <c r="S2347" i="1"/>
  <c r="R2347" i="1"/>
  <c r="Q2347" i="1"/>
  <c r="N2347" i="1"/>
  <c r="M2347" i="1"/>
  <c r="L2347" i="1"/>
  <c r="K2347" i="1"/>
  <c r="AO2346" i="1"/>
  <c r="X2346" i="1"/>
  <c r="T2346" i="1"/>
  <c r="S2346" i="1"/>
  <c r="R2346" i="1"/>
  <c r="Q2346" i="1"/>
  <c r="N2346" i="1"/>
  <c r="M2346" i="1"/>
  <c r="L2346" i="1"/>
  <c r="K2346" i="1"/>
  <c r="AO2345" i="1"/>
  <c r="X2345" i="1"/>
  <c r="T2345" i="1"/>
  <c r="S2345" i="1"/>
  <c r="R2345" i="1"/>
  <c r="Q2345" i="1"/>
  <c r="N2345" i="1"/>
  <c r="M2345" i="1"/>
  <c r="L2345" i="1"/>
  <c r="K2345" i="1"/>
  <c r="AO2344" i="1"/>
  <c r="X2344" i="1"/>
  <c r="T2344" i="1"/>
  <c r="S2344" i="1"/>
  <c r="R2344" i="1"/>
  <c r="Q2344" i="1"/>
  <c r="N2344" i="1"/>
  <c r="M2344" i="1"/>
  <c r="L2344" i="1"/>
  <c r="K2344" i="1"/>
  <c r="AO2343" i="1"/>
  <c r="X2343" i="1"/>
  <c r="T2343" i="1"/>
  <c r="S2343" i="1"/>
  <c r="R2343" i="1"/>
  <c r="Q2343" i="1"/>
  <c r="N2343" i="1"/>
  <c r="M2343" i="1"/>
  <c r="L2343" i="1"/>
  <c r="K2343" i="1"/>
  <c r="AO2342" i="1"/>
  <c r="X2342" i="1"/>
  <c r="T2342" i="1"/>
  <c r="S2342" i="1"/>
  <c r="R2342" i="1"/>
  <c r="Q2342" i="1"/>
  <c r="N2342" i="1"/>
  <c r="M2342" i="1"/>
  <c r="L2342" i="1"/>
  <c r="K2342" i="1"/>
  <c r="AO2341" i="1"/>
  <c r="X2341" i="1"/>
  <c r="T2341" i="1"/>
  <c r="S2341" i="1"/>
  <c r="R2341" i="1"/>
  <c r="Q2341" i="1"/>
  <c r="N2341" i="1"/>
  <c r="M2341" i="1"/>
  <c r="L2341" i="1"/>
  <c r="K2341" i="1"/>
  <c r="AO2340" i="1"/>
  <c r="X2340" i="1"/>
  <c r="T2340" i="1"/>
  <c r="S2340" i="1"/>
  <c r="R2340" i="1"/>
  <c r="Q2340" i="1"/>
  <c r="N2340" i="1"/>
  <c r="M2340" i="1"/>
  <c r="L2340" i="1"/>
  <c r="K2340" i="1"/>
  <c r="AO2339" i="1"/>
  <c r="X2339" i="1"/>
  <c r="T2339" i="1"/>
  <c r="S2339" i="1"/>
  <c r="R2339" i="1"/>
  <c r="Q2339" i="1"/>
  <c r="N2339" i="1"/>
  <c r="M2339" i="1"/>
  <c r="L2339" i="1"/>
  <c r="K2339" i="1"/>
  <c r="AO2338" i="1"/>
  <c r="X2338" i="1"/>
  <c r="T2338" i="1"/>
  <c r="S2338" i="1"/>
  <c r="R2338" i="1"/>
  <c r="Q2338" i="1"/>
  <c r="N2338" i="1"/>
  <c r="M2338" i="1"/>
  <c r="L2338" i="1"/>
  <c r="K2338" i="1"/>
  <c r="AO2337" i="1"/>
  <c r="X2337" i="1"/>
  <c r="T2337" i="1"/>
  <c r="S2337" i="1"/>
  <c r="R2337" i="1"/>
  <c r="Q2337" i="1"/>
  <c r="N2337" i="1"/>
  <c r="M2337" i="1"/>
  <c r="L2337" i="1"/>
  <c r="K2337" i="1"/>
  <c r="AO2336" i="1"/>
  <c r="X2336" i="1"/>
  <c r="T2336" i="1"/>
  <c r="S2336" i="1"/>
  <c r="R2336" i="1"/>
  <c r="Q2336" i="1"/>
  <c r="N2336" i="1"/>
  <c r="M2336" i="1"/>
  <c r="L2336" i="1"/>
  <c r="K2336" i="1"/>
  <c r="AO2335" i="1"/>
  <c r="X2335" i="1"/>
  <c r="T2335" i="1"/>
  <c r="S2335" i="1"/>
  <c r="R2335" i="1"/>
  <c r="Q2335" i="1"/>
  <c r="N2335" i="1"/>
  <c r="M2335" i="1"/>
  <c r="L2335" i="1"/>
  <c r="K2335" i="1"/>
  <c r="AO2334" i="1"/>
  <c r="X2334" i="1"/>
  <c r="T2334" i="1"/>
  <c r="S2334" i="1"/>
  <c r="R2334" i="1"/>
  <c r="Q2334" i="1"/>
  <c r="N2334" i="1"/>
  <c r="M2334" i="1"/>
  <c r="L2334" i="1"/>
  <c r="K2334" i="1"/>
  <c r="AO2333" i="1"/>
  <c r="X2333" i="1"/>
  <c r="T2333" i="1"/>
  <c r="S2333" i="1"/>
  <c r="R2333" i="1"/>
  <c r="Q2333" i="1"/>
  <c r="N2333" i="1"/>
  <c r="M2333" i="1"/>
  <c r="L2333" i="1"/>
  <c r="K2333" i="1"/>
  <c r="AO2332" i="1"/>
  <c r="X2332" i="1"/>
  <c r="T2332" i="1"/>
  <c r="S2332" i="1"/>
  <c r="R2332" i="1"/>
  <c r="Q2332" i="1"/>
  <c r="N2332" i="1"/>
  <c r="M2332" i="1"/>
  <c r="L2332" i="1"/>
  <c r="K2332" i="1"/>
  <c r="AO2331" i="1"/>
  <c r="X2331" i="1"/>
  <c r="T2331" i="1"/>
  <c r="S2331" i="1"/>
  <c r="R2331" i="1"/>
  <c r="Q2331" i="1"/>
  <c r="N2331" i="1"/>
  <c r="M2331" i="1"/>
  <c r="L2331" i="1"/>
  <c r="K2331" i="1"/>
  <c r="AO2330" i="1"/>
  <c r="X2330" i="1"/>
  <c r="T2330" i="1"/>
  <c r="S2330" i="1"/>
  <c r="R2330" i="1"/>
  <c r="Q2330" i="1"/>
  <c r="N2330" i="1"/>
  <c r="M2330" i="1"/>
  <c r="L2330" i="1"/>
  <c r="K2330" i="1"/>
  <c r="AO2329" i="1"/>
  <c r="X2329" i="1"/>
  <c r="T2329" i="1"/>
  <c r="S2329" i="1"/>
  <c r="R2329" i="1"/>
  <c r="Q2329" i="1"/>
  <c r="N2329" i="1"/>
  <c r="M2329" i="1"/>
  <c r="L2329" i="1"/>
  <c r="K2329" i="1"/>
  <c r="AO2328" i="1"/>
  <c r="X2328" i="1"/>
  <c r="T2328" i="1"/>
  <c r="S2328" i="1"/>
  <c r="R2328" i="1"/>
  <c r="Q2328" i="1"/>
  <c r="N2328" i="1"/>
  <c r="M2328" i="1"/>
  <c r="L2328" i="1"/>
  <c r="K2328" i="1"/>
  <c r="AO2327" i="1"/>
  <c r="X2327" i="1"/>
  <c r="T2327" i="1"/>
  <c r="S2327" i="1"/>
  <c r="R2327" i="1"/>
  <c r="Q2327" i="1"/>
  <c r="N2327" i="1"/>
  <c r="M2327" i="1"/>
  <c r="L2327" i="1"/>
  <c r="K2327" i="1"/>
  <c r="AO2326" i="1"/>
  <c r="X2326" i="1"/>
  <c r="T2326" i="1"/>
  <c r="S2326" i="1"/>
  <c r="R2326" i="1"/>
  <c r="Q2326" i="1"/>
  <c r="N2326" i="1"/>
  <c r="M2326" i="1"/>
  <c r="L2326" i="1"/>
  <c r="K2326" i="1"/>
  <c r="AO2325" i="1"/>
  <c r="X2325" i="1"/>
  <c r="T2325" i="1"/>
  <c r="S2325" i="1"/>
  <c r="R2325" i="1"/>
  <c r="Q2325" i="1"/>
  <c r="N2325" i="1"/>
  <c r="M2325" i="1"/>
  <c r="L2325" i="1"/>
  <c r="K2325" i="1"/>
  <c r="AO2324" i="1"/>
  <c r="X2324" i="1"/>
  <c r="T2324" i="1"/>
  <c r="S2324" i="1"/>
  <c r="R2324" i="1"/>
  <c r="Q2324" i="1"/>
  <c r="N2324" i="1"/>
  <c r="M2324" i="1"/>
  <c r="L2324" i="1"/>
  <c r="K2324" i="1"/>
  <c r="AO2323" i="1"/>
  <c r="X2323" i="1"/>
  <c r="T2323" i="1"/>
  <c r="S2323" i="1"/>
  <c r="R2323" i="1"/>
  <c r="Q2323" i="1"/>
  <c r="N2323" i="1"/>
  <c r="M2323" i="1"/>
  <c r="L2323" i="1"/>
  <c r="K2323" i="1"/>
  <c r="AO2322" i="1"/>
  <c r="X2322" i="1"/>
  <c r="T2322" i="1"/>
  <c r="S2322" i="1"/>
  <c r="R2322" i="1"/>
  <c r="Q2322" i="1"/>
  <c r="N2322" i="1"/>
  <c r="M2322" i="1"/>
  <c r="L2322" i="1"/>
  <c r="K2322" i="1"/>
  <c r="AO2321" i="1"/>
  <c r="X2321" i="1"/>
  <c r="T2321" i="1"/>
  <c r="S2321" i="1"/>
  <c r="R2321" i="1"/>
  <c r="Q2321" i="1"/>
  <c r="N2321" i="1"/>
  <c r="M2321" i="1"/>
  <c r="L2321" i="1"/>
  <c r="K2321" i="1"/>
  <c r="AO2320" i="1"/>
  <c r="X2320" i="1"/>
  <c r="T2320" i="1"/>
  <c r="S2320" i="1"/>
  <c r="R2320" i="1"/>
  <c r="Q2320" i="1"/>
  <c r="N2320" i="1"/>
  <c r="M2320" i="1"/>
  <c r="L2320" i="1"/>
  <c r="K2320" i="1"/>
  <c r="AO2319" i="1"/>
  <c r="X2319" i="1"/>
  <c r="T2319" i="1"/>
  <c r="S2319" i="1"/>
  <c r="R2319" i="1"/>
  <c r="Q2319" i="1"/>
  <c r="N2319" i="1"/>
  <c r="M2319" i="1"/>
  <c r="L2319" i="1"/>
  <c r="K2319" i="1"/>
  <c r="AO2318" i="1"/>
  <c r="X2318" i="1"/>
  <c r="T2318" i="1"/>
  <c r="S2318" i="1"/>
  <c r="R2318" i="1"/>
  <c r="Q2318" i="1"/>
  <c r="N2318" i="1"/>
  <c r="M2318" i="1"/>
  <c r="L2318" i="1"/>
  <c r="K2318" i="1"/>
  <c r="AO2317" i="1"/>
  <c r="X2317" i="1"/>
  <c r="T2317" i="1"/>
  <c r="S2317" i="1"/>
  <c r="R2317" i="1"/>
  <c r="Q2317" i="1"/>
  <c r="N2317" i="1"/>
  <c r="M2317" i="1"/>
  <c r="L2317" i="1"/>
  <c r="K2317" i="1"/>
  <c r="AO2316" i="1"/>
  <c r="X2316" i="1"/>
  <c r="T2316" i="1"/>
  <c r="S2316" i="1"/>
  <c r="R2316" i="1"/>
  <c r="Q2316" i="1"/>
  <c r="N2316" i="1"/>
  <c r="M2316" i="1"/>
  <c r="L2316" i="1"/>
  <c r="K2316" i="1"/>
  <c r="AO2315" i="1"/>
  <c r="X2315" i="1"/>
  <c r="T2315" i="1"/>
  <c r="S2315" i="1"/>
  <c r="R2315" i="1"/>
  <c r="Q2315" i="1"/>
  <c r="N2315" i="1"/>
  <c r="M2315" i="1"/>
  <c r="L2315" i="1"/>
  <c r="K2315" i="1"/>
  <c r="AO2314" i="1"/>
  <c r="X2314" i="1"/>
  <c r="T2314" i="1"/>
  <c r="S2314" i="1"/>
  <c r="R2314" i="1"/>
  <c r="Q2314" i="1"/>
  <c r="N2314" i="1"/>
  <c r="M2314" i="1"/>
  <c r="L2314" i="1"/>
  <c r="K2314" i="1"/>
  <c r="AO2313" i="1"/>
  <c r="X2313" i="1"/>
  <c r="T2313" i="1"/>
  <c r="S2313" i="1"/>
  <c r="R2313" i="1"/>
  <c r="Q2313" i="1"/>
  <c r="N2313" i="1"/>
  <c r="M2313" i="1"/>
  <c r="L2313" i="1"/>
  <c r="K2313" i="1"/>
  <c r="AO2312" i="1"/>
  <c r="X2312" i="1"/>
  <c r="T2312" i="1"/>
  <c r="S2312" i="1"/>
  <c r="R2312" i="1"/>
  <c r="Q2312" i="1"/>
  <c r="N2312" i="1"/>
  <c r="M2312" i="1"/>
  <c r="L2312" i="1"/>
  <c r="K2312" i="1"/>
  <c r="AO2311" i="1"/>
  <c r="X2311" i="1"/>
  <c r="T2311" i="1"/>
  <c r="S2311" i="1"/>
  <c r="R2311" i="1"/>
  <c r="Q2311" i="1"/>
  <c r="N2311" i="1"/>
  <c r="M2311" i="1"/>
  <c r="L2311" i="1"/>
  <c r="K2311" i="1"/>
  <c r="AO2310" i="1"/>
  <c r="X2310" i="1"/>
  <c r="T2310" i="1"/>
  <c r="S2310" i="1"/>
  <c r="R2310" i="1"/>
  <c r="Q2310" i="1"/>
  <c r="N2310" i="1"/>
  <c r="M2310" i="1"/>
  <c r="L2310" i="1"/>
  <c r="K2310" i="1"/>
  <c r="AO2309" i="1"/>
  <c r="X2309" i="1"/>
  <c r="T2309" i="1"/>
  <c r="S2309" i="1"/>
  <c r="R2309" i="1"/>
  <c r="Q2309" i="1"/>
  <c r="N2309" i="1"/>
  <c r="M2309" i="1"/>
  <c r="L2309" i="1"/>
  <c r="K2309" i="1"/>
  <c r="AO2308" i="1"/>
  <c r="X2308" i="1"/>
  <c r="T2308" i="1"/>
  <c r="S2308" i="1"/>
  <c r="R2308" i="1"/>
  <c r="Q2308" i="1"/>
  <c r="N2308" i="1"/>
  <c r="M2308" i="1"/>
  <c r="L2308" i="1"/>
  <c r="K2308" i="1"/>
  <c r="AO2307" i="1"/>
  <c r="X2307" i="1"/>
  <c r="T2307" i="1"/>
  <c r="S2307" i="1"/>
  <c r="R2307" i="1"/>
  <c r="Q2307" i="1"/>
  <c r="N2307" i="1"/>
  <c r="M2307" i="1"/>
  <c r="L2307" i="1"/>
  <c r="K2307" i="1"/>
  <c r="AO2306" i="1"/>
  <c r="X2306" i="1"/>
  <c r="T2306" i="1"/>
  <c r="S2306" i="1"/>
  <c r="R2306" i="1"/>
  <c r="Q2306" i="1"/>
  <c r="N2306" i="1"/>
  <c r="M2306" i="1"/>
  <c r="L2306" i="1"/>
  <c r="K2306" i="1"/>
  <c r="AO2305" i="1"/>
  <c r="X2305" i="1"/>
  <c r="T2305" i="1"/>
  <c r="S2305" i="1"/>
  <c r="R2305" i="1"/>
  <c r="Q2305" i="1"/>
  <c r="N2305" i="1"/>
  <c r="M2305" i="1"/>
  <c r="L2305" i="1"/>
  <c r="K2305" i="1"/>
  <c r="AO2304" i="1"/>
  <c r="X2304" i="1"/>
  <c r="T2304" i="1"/>
  <c r="S2304" i="1"/>
  <c r="R2304" i="1"/>
  <c r="Q2304" i="1"/>
  <c r="N2304" i="1"/>
  <c r="M2304" i="1"/>
  <c r="L2304" i="1"/>
  <c r="K2304" i="1"/>
  <c r="AO2303" i="1"/>
  <c r="X2303" i="1"/>
  <c r="T2303" i="1"/>
  <c r="S2303" i="1"/>
  <c r="R2303" i="1"/>
  <c r="Q2303" i="1"/>
  <c r="N2303" i="1"/>
  <c r="M2303" i="1"/>
  <c r="L2303" i="1"/>
  <c r="K2303" i="1"/>
  <c r="AO2302" i="1"/>
  <c r="X2302" i="1"/>
  <c r="T2302" i="1"/>
  <c r="S2302" i="1"/>
  <c r="R2302" i="1"/>
  <c r="Q2302" i="1"/>
  <c r="N2302" i="1"/>
  <c r="M2302" i="1"/>
  <c r="L2302" i="1"/>
  <c r="K2302" i="1"/>
  <c r="AO2301" i="1"/>
  <c r="X2301" i="1"/>
  <c r="T2301" i="1"/>
  <c r="S2301" i="1"/>
  <c r="R2301" i="1"/>
  <c r="Q2301" i="1"/>
  <c r="N2301" i="1"/>
  <c r="M2301" i="1"/>
  <c r="L2301" i="1"/>
  <c r="K2301" i="1"/>
  <c r="AO2300" i="1"/>
  <c r="X2300" i="1"/>
  <c r="T2300" i="1"/>
  <c r="S2300" i="1"/>
  <c r="R2300" i="1"/>
  <c r="Q2300" i="1"/>
  <c r="N2300" i="1"/>
  <c r="M2300" i="1"/>
  <c r="L2300" i="1"/>
  <c r="K2300" i="1"/>
  <c r="AO2299" i="1"/>
  <c r="X2299" i="1"/>
  <c r="T2299" i="1"/>
  <c r="S2299" i="1"/>
  <c r="R2299" i="1"/>
  <c r="Q2299" i="1"/>
  <c r="N2299" i="1"/>
  <c r="M2299" i="1"/>
  <c r="L2299" i="1"/>
  <c r="K2299" i="1"/>
  <c r="AO2298" i="1"/>
  <c r="X2298" i="1"/>
  <c r="T2298" i="1"/>
  <c r="S2298" i="1"/>
  <c r="R2298" i="1"/>
  <c r="Q2298" i="1"/>
  <c r="N2298" i="1"/>
  <c r="M2298" i="1"/>
  <c r="L2298" i="1"/>
  <c r="K2298" i="1"/>
  <c r="AO2297" i="1"/>
  <c r="X2297" i="1"/>
  <c r="T2297" i="1"/>
  <c r="S2297" i="1"/>
  <c r="R2297" i="1"/>
  <c r="Q2297" i="1"/>
  <c r="N2297" i="1"/>
  <c r="M2297" i="1"/>
  <c r="L2297" i="1"/>
  <c r="K2297" i="1"/>
  <c r="AO2296" i="1"/>
  <c r="X2296" i="1"/>
  <c r="T2296" i="1"/>
  <c r="S2296" i="1"/>
  <c r="R2296" i="1"/>
  <c r="Q2296" i="1"/>
  <c r="N2296" i="1"/>
  <c r="M2296" i="1"/>
  <c r="L2296" i="1"/>
  <c r="K2296" i="1"/>
  <c r="AO2295" i="1"/>
  <c r="X2295" i="1"/>
  <c r="T2295" i="1"/>
  <c r="S2295" i="1"/>
  <c r="R2295" i="1"/>
  <c r="Q2295" i="1"/>
  <c r="N2295" i="1"/>
  <c r="M2295" i="1"/>
  <c r="L2295" i="1"/>
  <c r="K2295" i="1"/>
  <c r="AO2294" i="1"/>
  <c r="X2294" i="1"/>
  <c r="T2294" i="1"/>
  <c r="S2294" i="1"/>
  <c r="R2294" i="1"/>
  <c r="Q2294" i="1"/>
  <c r="N2294" i="1"/>
  <c r="M2294" i="1"/>
  <c r="L2294" i="1"/>
  <c r="K2294" i="1"/>
  <c r="AO2293" i="1"/>
  <c r="X2293" i="1"/>
  <c r="T2293" i="1"/>
  <c r="S2293" i="1"/>
  <c r="R2293" i="1"/>
  <c r="Q2293" i="1"/>
  <c r="N2293" i="1"/>
  <c r="M2293" i="1"/>
  <c r="L2293" i="1"/>
  <c r="K2293" i="1"/>
  <c r="AO2292" i="1"/>
  <c r="X2292" i="1"/>
  <c r="T2292" i="1"/>
  <c r="S2292" i="1"/>
  <c r="R2292" i="1"/>
  <c r="Q2292" i="1"/>
  <c r="N2292" i="1"/>
  <c r="M2292" i="1"/>
  <c r="L2292" i="1"/>
  <c r="K2292" i="1"/>
  <c r="AO2291" i="1"/>
  <c r="X2291" i="1"/>
  <c r="T2291" i="1"/>
  <c r="S2291" i="1"/>
  <c r="R2291" i="1"/>
  <c r="Q2291" i="1"/>
  <c r="N2291" i="1"/>
  <c r="M2291" i="1"/>
  <c r="L2291" i="1"/>
  <c r="K2291" i="1"/>
  <c r="AO2290" i="1"/>
  <c r="X2290" i="1"/>
  <c r="T2290" i="1"/>
  <c r="S2290" i="1"/>
  <c r="R2290" i="1"/>
  <c r="Q2290" i="1"/>
  <c r="N2290" i="1"/>
  <c r="M2290" i="1"/>
  <c r="L2290" i="1"/>
  <c r="K2290" i="1"/>
  <c r="AO2289" i="1"/>
  <c r="X2289" i="1"/>
  <c r="T2289" i="1"/>
  <c r="S2289" i="1"/>
  <c r="R2289" i="1"/>
  <c r="Q2289" i="1"/>
  <c r="N2289" i="1"/>
  <c r="M2289" i="1"/>
  <c r="L2289" i="1"/>
  <c r="K2289" i="1"/>
  <c r="AO2288" i="1"/>
  <c r="X2288" i="1"/>
  <c r="T2288" i="1"/>
  <c r="S2288" i="1"/>
  <c r="R2288" i="1"/>
  <c r="Q2288" i="1"/>
  <c r="N2288" i="1"/>
  <c r="M2288" i="1"/>
  <c r="L2288" i="1"/>
  <c r="K2288" i="1"/>
  <c r="AO2287" i="1"/>
  <c r="X2287" i="1"/>
  <c r="T2287" i="1"/>
  <c r="S2287" i="1"/>
  <c r="R2287" i="1"/>
  <c r="Q2287" i="1"/>
  <c r="N2287" i="1"/>
  <c r="M2287" i="1"/>
  <c r="L2287" i="1"/>
  <c r="K2287" i="1"/>
  <c r="AO2286" i="1"/>
  <c r="X2286" i="1"/>
  <c r="T2286" i="1"/>
  <c r="S2286" i="1"/>
  <c r="R2286" i="1"/>
  <c r="Q2286" i="1"/>
  <c r="N2286" i="1"/>
  <c r="M2286" i="1"/>
  <c r="L2286" i="1"/>
  <c r="K2286" i="1"/>
  <c r="AO2285" i="1"/>
  <c r="X2285" i="1"/>
  <c r="T2285" i="1"/>
  <c r="S2285" i="1"/>
  <c r="R2285" i="1"/>
  <c r="Q2285" i="1"/>
  <c r="N2285" i="1"/>
  <c r="M2285" i="1"/>
  <c r="L2285" i="1"/>
  <c r="K2285" i="1"/>
  <c r="AO2284" i="1"/>
  <c r="X2284" i="1"/>
  <c r="T2284" i="1"/>
  <c r="S2284" i="1"/>
  <c r="R2284" i="1"/>
  <c r="Q2284" i="1"/>
  <c r="N2284" i="1"/>
  <c r="M2284" i="1"/>
  <c r="L2284" i="1"/>
  <c r="K2284" i="1"/>
  <c r="AO2283" i="1"/>
  <c r="X2283" i="1"/>
  <c r="T2283" i="1"/>
  <c r="S2283" i="1"/>
  <c r="R2283" i="1"/>
  <c r="Q2283" i="1"/>
  <c r="N2283" i="1"/>
  <c r="M2283" i="1"/>
  <c r="L2283" i="1"/>
  <c r="K2283" i="1"/>
  <c r="AO2282" i="1"/>
  <c r="X2282" i="1"/>
  <c r="T2282" i="1"/>
  <c r="S2282" i="1"/>
  <c r="R2282" i="1"/>
  <c r="Q2282" i="1"/>
  <c r="N2282" i="1"/>
  <c r="M2282" i="1"/>
  <c r="L2282" i="1"/>
  <c r="K2282" i="1"/>
  <c r="AO2281" i="1"/>
  <c r="X2281" i="1"/>
  <c r="T2281" i="1"/>
  <c r="S2281" i="1"/>
  <c r="R2281" i="1"/>
  <c r="Q2281" i="1"/>
  <c r="N2281" i="1"/>
  <c r="M2281" i="1"/>
  <c r="L2281" i="1"/>
  <c r="K2281" i="1"/>
  <c r="AO2280" i="1"/>
  <c r="X2280" i="1"/>
  <c r="T2280" i="1"/>
  <c r="S2280" i="1"/>
  <c r="R2280" i="1"/>
  <c r="Q2280" i="1"/>
  <c r="N2280" i="1"/>
  <c r="M2280" i="1"/>
  <c r="L2280" i="1"/>
  <c r="K2280" i="1"/>
  <c r="AO2279" i="1"/>
  <c r="X2279" i="1"/>
  <c r="T2279" i="1"/>
  <c r="S2279" i="1"/>
  <c r="R2279" i="1"/>
  <c r="Q2279" i="1"/>
  <c r="N2279" i="1"/>
  <c r="M2279" i="1"/>
  <c r="L2279" i="1"/>
  <c r="K2279" i="1"/>
  <c r="AO2278" i="1"/>
  <c r="X2278" i="1"/>
  <c r="T2278" i="1"/>
  <c r="S2278" i="1"/>
  <c r="R2278" i="1"/>
  <c r="Q2278" i="1"/>
  <c r="N2278" i="1"/>
  <c r="M2278" i="1"/>
  <c r="L2278" i="1"/>
  <c r="K2278" i="1"/>
  <c r="AO2277" i="1"/>
  <c r="X2277" i="1"/>
  <c r="T2277" i="1"/>
  <c r="S2277" i="1"/>
  <c r="R2277" i="1"/>
  <c r="Q2277" i="1"/>
  <c r="N2277" i="1"/>
  <c r="M2277" i="1"/>
  <c r="L2277" i="1"/>
  <c r="K2277" i="1"/>
  <c r="AO2276" i="1"/>
  <c r="X2276" i="1"/>
  <c r="T2276" i="1"/>
  <c r="S2276" i="1"/>
  <c r="R2276" i="1"/>
  <c r="Q2276" i="1"/>
  <c r="N2276" i="1"/>
  <c r="M2276" i="1"/>
  <c r="L2276" i="1"/>
  <c r="K2276" i="1"/>
  <c r="AO2275" i="1"/>
  <c r="X2275" i="1"/>
  <c r="T2275" i="1"/>
  <c r="S2275" i="1"/>
  <c r="R2275" i="1"/>
  <c r="Q2275" i="1"/>
  <c r="N2275" i="1"/>
  <c r="M2275" i="1"/>
  <c r="L2275" i="1"/>
  <c r="K2275" i="1"/>
  <c r="AO2274" i="1"/>
  <c r="X2274" i="1"/>
  <c r="T2274" i="1"/>
  <c r="S2274" i="1"/>
  <c r="R2274" i="1"/>
  <c r="Q2274" i="1"/>
  <c r="N2274" i="1"/>
  <c r="M2274" i="1"/>
  <c r="L2274" i="1"/>
  <c r="K2274" i="1"/>
  <c r="AO2273" i="1"/>
  <c r="X2273" i="1"/>
  <c r="T2273" i="1"/>
  <c r="S2273" i="1"/>
  <c r="R2273" i="1"/>
  <c r="Q2273" i="1"/>
  <c r="N2273" i="1"/>
  <c r="M2273" i="1"/>
  <c r="L2273" i="1"/>
  <c r="K2273" i="1"/>
  <c r="AO2272" i="1"/>
  <c r="X2272" i="1"/>
  <c r="T2272" i="1"/>
  <c r="S2272" i="1"/>
  <c r="R2272" i="1"/>
  <c r="Q2272" i="1"/>
  <c r="N2272" i="1"/>
  <c r="M2272" i="1"/>
  <c r="L2272" i="1"/>
  <c r="K2272" i="1"/>
  <c r="AO2271" i="1"/>
  <c r="X2271" i="1"/>
  <c r="T2271" i="1"/>
  <c r="S2271" i="1"/>
  <c r="R2271" i="1"/>
  <c r="Q2271" i="1"/>
  <c r="N2271" i="1"/>
  <c r="M2271" i="1"/>
  <c r="L2271" i="1"/>
  <c r="K2271" i="1"/>
  <c r="AO2270" i="1"/>
  <c r="X2270" i="1"/>
  <c r="T2270" i="1"/>
  <c r="S2270" i="1"/>
  <c r="R2270" i="1"/>
  <c r="Q2270" i="1"/>
  <c r="N2270" i="1"/>
  <c r="M2270" i="1"/>
  <c r="L2270" i="1"/>
  <c r="K2270" i="1"/>
  <c r="AO2269" i="1"/>
  <c r="X2269" i="1"/>
  <c r="T2269" i="1"/>
  <c r="S2269" i="1"/>
  <c r="R2269" i="1"/>
  <c r="Q2269" i="1"/>
  <c r="N2269" i="1"/>
  <c r="M2269" i="1"/>
  <c r="L2269" i="1"/>
  <c r="K2269" i="1"/>
  <c r="AO2268" i="1"/>
  <c r="X2268" i="1"/>
  <c r="T2268" i="1"/>
  <c r="S2268" i="1"/>
  <c r="R2268" i="1"/>
  <c r="Q2268" i="1"/>
  <c r="N2268" i="1"/>
  <c r="M2268" i="1"/>
  <c r="L2268" i="1"/>
  <c r="K2268" i="1"/>
  <c r="AO2267" i="1"/>
  <c r="X2267" i="1"/>
  <c r="T2267" i="1"/>
  <c r="S2267" i="1"/>
  <c r="R2267" i="1"/>
  <c r="Q2267" i="1"/>
  <c r="N2267" i="1"/>
  <c r="M2267" i="1"/>
  <c r="L2267" i="1"/>
  <c r="K2267" i="1"/>
  <c r="AO2266" i="1"/>
  <c r="X2266" i="1"/>
  <c r="T2266" i="1"/>
  <c r="S2266" i="1"/>
  <c r="R2266" i="1"/>
  <c r="Q2266" i="1"/>
  <c r="N2266" i="1"/>
  <c r="M2266" i="1"/>
  <c r="L2266" i="1"/>
  <c r="K2266" i="1"/>
  <c r="AO2265" i="1"/>
  <c r="X2265" i="1"/>
  <c r="T2265" i="1"/>
  <c r="S2265" i="1"/>
  <c r="R2265" i="1"/>
  <c r="Q2265" i="1"/>
  <c r="N2265" i="1"/>
  <c r="M2265" i="1"/>
  <c r="L2265" i="1"/>
  <c r="K2265" i="1"/>
  <c r="AO2264" i="1"/>
  <c r="X2264" i="1"/>
  <c r="T2264" i="1"/>
  <c r="S2264" i="1"/>
  <c r="R2264" i="1"/>
  <c r="Q2264" i="1"/>
  <c r="N2264" i="1"/>
  <c r="M2264" i="1"/>
  <c r="L2264" i="1"/>
  <c r="K2264" i="1"/>
  <c r="AO2263" i="1"/>
  <c r="X2263" i="1"/>
  <c r="T2263" i="1"/>
  <c r="S2263" i="1"/>
  <c r="R2263" i="1"/>
  <c r="Q2263" i="1"/>
  <c r="N2263" i="1"/>
  <c r="M2263" i="1"/>
  <c r="L2263" i="1"/>
  <c r="K2263" i="1"/>
  <c r="AO2262" i="1"/>
  <c r="X2262" i="1"/>
  <c r="T2262" i="1"/>
  <c r="S2262" i="1"/>
  <c r="R2262" i="1"/>
  <c r="Q2262" i="1"/>
  <c r="N2262" i="1"/>
  <c r="M2262" i="1"/>
  <c r="L2262" i="1"/>
  <c r="K2262" i="1"/>
  <c r="AO2261" i="1"/>
  <c r="X2261" i="1"/>
  <c r="T2261" i="1"/>
  <c r="S2261" i="1"/>
  <c r="R2261" i="1"/>
  <c r="Q2261" i="1"/>
  <c r="N2261" i="1"/>
  <c r="M2261" i="1"/>
  <c r="L2261" i="1"/>
  <c r="K2261" i="1"/>
  <c r="AO2260" i="1"/>
  <c r="X2260" i="1"/>
  <c r="T2260" i="1"/>
  <c r="S2260" i="1"/>
  <c r="R2260" i="1"/>
  <c r="Q2260" i="1"/>
  <c r="N2260" i="1"/>
  <c r="M2260" i="1"/>
  <c r="L2260" i="1"/>
  <c r="K2260" i="1"/>
  <c r="AO2259" i="1"/>
  <c r="X2259" i="1"/>
  <c r="T2259" i="1"/>
  <c r="S2259" i="1"/>
  <c r="R2259" i="1"/>
  <c r="Q2259" i="1"/>
  <c r="N2259" i="1"/>
  <c r="M2259" i="1"/>
  <c r="L2259" i="1"/>
  <c r="K2259" i="1"/>
  <c r="AO2258" i="1"/>
  <c r="X2258" i="1"/>
  <c r="T2258" i="1"/>
  <c r="S2258" i="1"/>
  <c r="R2258" i="1"/>
  <c r="Q2258" i="1"/>
  <c r="N2258" i="1"/>
  <c r="M2258" i="1"/>
  <c r="L2258" i="1"/>
  <c r="K2258" i="1"/>
  <c r="AO2257" i="1"/>
  <c r="X2257" i="1"/>
  <c r="T2257" i="1"/>
  <c r="S2257" i="1"/>
  <c r="R2257" i="1"/>
  <c r="Q2257" i="1"/>
  <c r="N2257" i="1"/>
  <c r="M2257" i="1"/>
  <c r="L2257" i="1"/>
  <c r="K2257" i="1"/>
  <c r="AO2256" i="1"/>
  <c r="X2256" i="1"/>
  <c r="T2256" i="1"/>
  <c r="S2256" i="1"/>
  <c r="R2256" i="1"/>
  <c r="Q2256" i="1"/>
  <c r="N2256" i="1"/>
  <c r="M2256" i="1"/>
  <c r="L2256" i="1"/>
  <c r="K2256" i="1"/>
  <c r="AO2255" i="1"/>
  <c r="X2255" i="1"/>
  <c r="T2255" i="1"/>
  <c r="S2255" i="1"/>
  <c r="R2255" i="1"/>
  <c r="Q2255" i="1"/>
  <c r="N2255" i="1"/>
  <c r="M2255" i="1"/>
  <c r="L2255" i="1"/>
  <c r="K2255" i="1"/>
  <c r="AO2254" i="1"/>
  <c r="X2254" i="1"/>
  <c r="T2254" i="1"/>
  <c r="S2254" i="1"/>
  <c r="R2254" i="1"/>
  <c r="Q2254" i="1"/>
  <c r="N2254" i="1"/>
  <c r="M2254" i="1"/>
  <c r="L2254" i="1"/>
  <c r="K2254" i="1"/>
  <c r="AO2253" i="1"/>
  <c r="X2253" i="1"/>
  <c r="T2253" i="1"/>
  <c r="S2253" i="1"/>
  <c r="R2253" i="1"/>
  <c r="Q2253" i="1"/>
  <c r="N2253" i="1"/>
  <c r="M2253" i="1"/>
  <c r="L2253" i="1"/>
  <c r="K2253" i="1"/>
  <c r="AO2252" i="1"/>
  <c r="X2252" i="1"/>
  <c r="T2252" i="1"/>
  <c r="S2252" i="1"/>
  <c r="R2252" i="1"/>
  <c r="Q2252" i="1"/>
  <c r="N2252" i="1"/>
  <c r="M2252" i="1"/>
  <c r="L2252" i="1"/>
  <c r="K2252" i="1"/>
  <c r="AO2251" i="1"/>
  <c r="X2251" i="1"/>
  <c r="T2251" i="1"/>
  <c r="S2251" i="1"/>
  <c r="R2251" i="1"/>
  <c r="Q2251" i="1"/>
  <c r="N2251" i="1"/>
  <c r="M2251" i="1"/>
  <c r="L2251" i="1"/>
  <c r="K2251" i="1"/>
  <c r="AO2250" i="1"/>
  <c r="X2250" i="1"/>
  <c r="T2250" i="1"/>
  <c r="S2250" i="1"/>
  <c r="R2250" i="1"/>
  <c r="Q2250" i="1"/>
  <c r="N2250" i="1"/>
  <c r="M2250" i="1"/>
  <c r="L2250" i="1"/>
  <c r="K2250" i="1"/>
  <c r="AO2249" i="1"/>
  <c r="X2249" i="1"/>
  <c r="T2249" i="1"/>
  <c r="S2249" i="1"/>
  <c r="R2249" i="1"/>
  <c r="Q2249" i="1"/>
  <c r="N2249" i="1"/>
  <c r="M2249" i="1"/>
  <c r="L2249" i="1"/>
  <c r="K2249" i="1"/>
  <c r="AO2248" i="1"/>
  <c r="X2248" i="1"/>
  <c r="T2248" i="1"/>
  <c r="S2248" i="1"/>
  <c r="R2248" i="1"/>
  <c r="Q2248" i="1"/>
  <c r="N2248" i="1"/>
  <c r="M2248" i="1"/>
  <c r="L2248" i="1"/>
  <c r="K2248" i="1"/>
  <c r="AO2247" i="1"/>
  <c r="X2247" i="1"/>
  <c r="T2247" i="1"/>
  <c r="S2247" i="1"/>
  <c r="R2247" i="1"/>
  <c r="Q2247" i="1"/>
  <c r="N2247" i="1"/>
  <c r="M2247" i="1"/>
  <c r="L2247" i="1"/>
  <c r="K2247" i="1"/>
  <c r="AO2246" i="1"/>
  <c r="X2246" i="1"/>
  <c r="T2246" i="1"/>
  <c r="S2246" i="1"/>
  <c r="R2246" i="1"/>
  <c r="Q2246" i="1"/>
  <c r="N2246" i="1"/>
  <c r="M2246" i="1"/>
  <c r="L2246" i="1"/>
  <c r="K2246" i="1"/>
  <c r="AO2245" i="1"/>
  <c r="X2245" i="1"/>
  <c r="T2245" i="1"/>
  <c r="S2245" i="1"/>
  <c r="R2245" i="1"/>
  <c r="Q2245" i="1"/>
  <c r="N2245" i="1"/>
  <c r="M2245" i="1"/>
  <c r="L2245" i="1"/>
  <c r="K2245" i="1"/>
  <c r="AO2244" i="1"/>
  <c r="X2244" i="1"/>
  <c r="T2244" i="1"/>
  <c r="S2244" i="1"/>
  <c r="R2244" i="1"/>
  <c r="Q2244" i="1"/>
  <c r="N2244" i="1"/>
  <c r="M2244" i="1"/>
  <c r="L2244" i="1"/>
  <c r="K2244" i="1"/>
  <c r="AO2243" i="1"/>
  <c r="X2243" i="1"/>
  <c r="T2243" i="1"/>
  <c r="S2243" i="1"/>
  <c r="R2243" i="1"/>
  <c r="Q2243" i="1"/>
  <c r="N2243" i="1"/>
  <c r="M2243" i="1"/>
  <c r="L2243" i="1"/>
  <c r="K2243" i="1"/>
  <c r="AO2242" i="1"/>
  <c r="X2242" i="1"/>
  <c r="T2242" i="1"/>
  <c r="S2242" i="1"/>
  <c r="R2242" i="1"/>
  <c r="Q2242" i="1"/>
  <c r="N2242" i="1"/>
  <c r="M2242" i="1"/>
  <c r="L2242" i="1"/>
  <c r="K2242" i="1"/>
  <c r="AO2241" i="1"/>
  <c r="X2241" i="1"/>
  <c r="T2241" i="1"/>
  <c r="S2241" i="1"/>
  <c r="R2241" i="1"/>
  <c r="Q2241" i="1"/>
  <c r="N2241" i="1"/>
  <c r="M2241" i="1"/>
  <c r="L2241" i="1"/>
  <c r="K2241" i="1"/>
  <c r="AO2240" i="1"/>
  <c r="X2240" i="1"/>
  <c r="T2240" i="1"/>
  <c r="S2240" i="1"/>
  <c r="R2240" i="1"/>
  <c r="Q2240" i="1"/>
  <c r="N2240" i="1"/>
  <c r="M2240" i="1"/>
  <c r="L2240" i="1"/>
  <c r="K2240" i="1"/>
  <c r="AO2239" i="1"/>
  <c r="X2239" i="1"/>
  <c r="T2239" i="1"/>
  <c r="S2239" i="1"/>
  <c r="R2239" i="1"/>
  <c r="Q2239" i="1"/>
  <c r="N2239" i="1"/>
  <c r="M2239" i="1"/>
  <c r="L2239" i="1"/>
  <c r="K2239" i="1"/>
  <c r="AO2238" i="1"/>
  <c r="X2238" i="1"/>
  <c r="T2238" i="1"/>
  <c r="S2238" i="1"/>
  <c r="R2238" i="1"/>
  <c r="Q2238" i="1"/>
  <c r="N2238" i="1"/>
  <c r="M2238" i="1"/>
  <c r="L2238" i="1"/>
  <c r="K2238" i="1"/>
  <c r="AO2237" i="1"/>
  <c r="X2237" i="1"/>
  <c r="T2237" i="1"/>
  <c r="S2237" i="1"/>
  <c r="R2237" i="1"/>
  <c r="Q2237" i="1"/>
  <c r="N2237" i="1"/>
  <c r="M2237" i="1"/>
  <c r="L2237" i="1"/>
  <c r="K2237" i="1"/>
  <c r="AO2236" i="1"/>
  <c r="X2236" i="1"/>
  <c r="T2236" i="1"/>
  <c r="S2236" i="1"/>
  <c r="R2236" i="1"/>
  <c r="Q2236" i="1"/>
  <c r="N2236" i="1"/>
  <c r="M2236" i="1"/>
  <c r="L2236" i="1"/>
  <c r="K2236" i="1"/>
  <c r="AO2235" i="1"/>
  <c r="X2235" i="1"/>
  <c r="T2235" i="1"/>
  <c r="S2235" i="1"/>
  <c r="R2235" i="1"/>
  <c r="Q2235" i="1"/>
  <c r="N2235" i="1"/>
  <c r="M2235" i="1"/>
  <c r="L2235" i="1"/>
  <c r="K2235" i="1"/>
  <c r="AO2234" i="1"/>
  <c r="X2234" i="1"/>
  <c r="T2234" i="1"/>
  <c r="S2234" i="1"/>
  <c r="R2234" i="1"/>
  <c r="Q2234" i="1"/>
  <c r="N2234" i="1"/>
  <c r="M2234" i="1"/>
  <c r="L2234" i="1"/>
  <c r="K2234" i="1"/>
  <c r="AO2233" i="1"/>
  <c r="X2233" i="1"/>
  <c r="T2233" i="1"/>
  <c r="S2233" i="1"/>
  <c r="R2233" i="1"/>
  <c r="Q2233" i="1"/>
  <c r="N2233" i="1"/>
  <c r="M2233" i="1"/>
  <c r="L2233" i="1"/>
  <c r="K2233" i="1"/>
  <c r="AO2232" i="1"/>
  <c r="X2232" i="1"/>
  <c r="T2232" i="1"/>
  <c r="S2232" i="1"/>
  <c r="R2232" i="1"/>
  <c r="Q2232" i="1"/>
  <c r="N2232" i="1"/>
  <c r="M2232" i="1"/>
  <c r="L2232" i="1"/>
  <c r="K2232" i="1"/>
  <c r="AO2231" i="1"/>
  <c r="X2231" i="1"/>
  <c r="T2231" i="1"/>
  <c r="S2231" i="1"/>
  <c r="R2231" i="1"/>
  <c r="Q2231" i="1"/>
  <c r="N2231" i="1"/>
  <c r="M2231" i="1"/>
  <c r="L2231" i="1"/>
  <c r="K2231" i="1"/>
  <c r="AO2230" i="1"/>
  <c r="X2230" i="1"/>
  <c r="T2230" i="1"/>
  <c r="S2230" i="1"/>
  <c r="R2230" i="1"/>
  <c r="Q2230" i="1"/>
  <c r="N2230" i="1"/>
  <c r="M2230" i="1"/>
  <c r="L2230" i="1"/>
  <c r="K2230" i="1"/>
  <c r="AO2229" i="1"/>
  <c r="X2229" i="1"/>
  <c r="T2229" i="1"/>
  <c r="S2229" i="1"/>
  <c r="R2229" i="1"/>
  <c r="Q2229" i="1"/>
  <c r="N2229" i="1"/>
  <c r="M2229" i="1"/>
  <c r="L2229" i="1"/>
  <c r="K2229" i="1"/>
  <c r="AO2228" i="1"/>
  <c r="X2228" i="1"/>
  <c r="T2228" i="1"/>
  <c r="S2228" i="1"/>
  <c r="R2228" i="1"/>
  <c r="Q2228" i="1"/>
  <c r="N2228" i="1"/>
  <c r="M2228" i="1"/>
  <c r="L2228" i="1"/>
  <c r="K2228" i="1"/>
  <c r="AO2227" i="1"/>
  <c r="X2227" i="1"/>
  <c r="T2227" i="1"/>
  <c r="S2227" i="1"/>
  <c r="R2227" i="1"/>
  <c r="Q2227" i="1"/>
  <c r="N2227" i="1"/>
  <c r="M2227" i="1"/>
  <c r="L2227" i="1"/>
  <c r="K2227" i="1"/>
  <c r="AO2226" i="1"/>
  <c r="X2226" i="1"/>
  <c r="T2226" i="1"/>
  <c r="S2226" i="1"/>
  <c r="R2226" i="1"/>
  <c r="Q2226" i="1"/>
  <c r="N2226" i="1"/>
  <c r="M2226" i="1"/>
  <c r="L2226" i="1"/>
  <c r="K2226" i="1"/>
  <c r="AO2225" i="1"/>
  <c r="X2225" i="1"/>
  <c r="T2225" i="1"/>
  <c r="S2225" i="1"/>
  <c r="R2225" i="1"/>
  <c r="Q2225" i="1"/>
  <c r="N2225" i="1"/>
  <c r="M2225" i="1"/>
  <c r="L2225" i="1"/>
  <c r="K2225" i="1"/>
  <c r="AO2224" i="1"/>
  <c r="X2224" i="1"/>
  <c r="T2224" i="1"/>
  <c r="S2224" i="1"/>
  <c r="R2224" i="1"/>
  <c r="Q2224" i="1"/>
  <c r="N2224" i="1"/>
  <c r="M2224" i="1"/>
  <c r="L2224" i="1"/>
  <c r="K2224" i="1"/>
  <c r="AO2223" i="1"/>
  <c r="X2223" i="1"/>
  <c r="T2223" i="1"/>
  <c r="S2223" i="1"/>
  <c r="R2223" i="1"/>
  <c r="Q2223" i="1"/>
  <c r="N2223" i="1"/>
  <c r="M2223" i="1"/>
  <c r="L2223" i="1"/>
  <c r="K2223" i="1"/>
  <c r="AO2222" i="1"/>
  <c r="X2222" i="1"/>
  <c r="T2222" i="1"/>
  <c r="S2222" i="1"/>
  <c r="R2222" i="1"/>
  <c r="Q2222" i="1"/>
  <c r="N2222" i="1"/>
  <c r="M2222" i="1"/>
  <c r="L2222" i="1"/>
  <c r="K2222" i="1"/>
  <c r="AO2221" i="1"/>
  <c r="X2221" i="1"/>
  <c r="T2221" i="1"/>
  <c r="S2221" i="1"/>
  <c r="R2221" i="1"/>
  <c r="Q2221" i="1"/>
  <c r="N2221" i="1"/>
  <c r="M2221" i="1"/>
  <c r="L2221" i="1"/>
  <c r="K2221" i="1"/>
  <c r="AO2220" i="1"/>
  <c r="X2220" i="1"/>
  <c r="T2220" i="1"/>
  <c r="S2220" i="1"/>
  <c r="R2220" i="1"/>
  <c r="Q2220" i="1"/>
  <c r="N2220" i="1"/>
  <c r="M2220" i="1"/>
  <c r="L2220" i="1"/>
  <c r="K2220" i="1"/>
  <c r="AO2219" i="1"/>
  <c r="X2219" i="1"/>
  <c r="T2219" i="1"/>
  <c r="S2219" i="1"/>
  <c r="R2219" i="1"/>
  <c r="Q2219" i="1"/>
  <c r="N2219" i="1"/>
  <c r="M2219" i="1"/>
  <c r="L2219" i="1"/>
  <c r="K2219" i="1"/>
  <c r="AO2218" i="1"/>
  <c r="X2218" i="1"/>
  <c r="T2218" i="1"/>
  <c r="S2218" i="1"/>
  <c r="R2218" i="1"/>
  <c r="Q2218" i="1"/>
  <c r="N2218" i="1"/>
  <c r="M2218" i="1"/>
  <c r="L2218" i="1"/>
  <c r="K2218" i="1"/>
  <c r="AO2217" i="1"/>
  <c r="X2217" i="1"/>
  <c r="T2217" i="1"/>
  <c r="S2217" i="1"/>
  <c r="R2217" i="1"/>
  <c r="Q2217" i="1"/>
  <c r="N2217" i="1"/>
  <c r="M2217" i="1"/>
  <c r="L2217" i="1"/>
  <c r="K2217" i="1"/>
  <c r="AO2216" i="1"/>
  <c r="X2216" i="1"/>
  <c r="T2216" i="1"/>
  <c r="S2216" i="1"/>
  <c r="R2216" i="1"/>
  <c r="Q2216" i="1"/>
  <c r="N2216" i="1"/>
  <c r="M2216" i="1"/>
  <c r="L2216" i="1"/>
  <c r="K2216" i="1"/>
  <c r="AO2215" i="1"/>
  <c r="X2215" i="1"/>
  <c r="T2215" i="1"/>
  <c r="S2215" i="1"/>
  <c r="R2215" i="1"/>
  <c r="Q2215" i="1"/>
  <c r="N2215" i="1"/>
  <c r="M2215" i="1"/>
  <c r="L2215" i="1"/>
  <c r="K2215" i="1"/>
  <c r="AO2214" i="1"/>
  <c r="X2214" i="1"/>
  <c r="T2214" i="1"/>
  <c r="S2214" i="1"/>
  <c r="R2214" i="1"/>
  <c r="Q2214" i="1"/>
  <c r="N2214" i="1"/>
  <c r="M2214" i="1"/>
  <c r="L2214" i="1"/>
  <c r="K2214" i="1"/>
  <c r="AO2213" i="1"/>
  <c r="X2213" i="1"/>
  <c r="T2213" i="1"/>
  <c r="S2213" i="1"/>
  <c r="R2213" i="1"/>
  <c r="Q2213" i="1"/>
  <c r="N2213" i="1"/>
  <c r="M2213" i="1"/>
  <c r="L2213" i="1"/>
  <c r="K2213" i="1"/>
  <c r="AO2212" i="1"/>
  <c r="X2212" i="1"/>
  <c r="T2212" i="1"/>
  <c r="S2212" i="1"/>
  <c r="R2212" i="1"/>
  <c r="Q2212" i="1"/>
  <c r="N2212" i="1"/>
  <c r="M2212" i="1"/>
  <c r="L2212" i="1"/>
  <c r="K2212" i="1"/>
  <c r="AO2211" i="1"/>
  <c r="X2211" i="1"/>
  <c r="T2211" i="1"/>
  <c r="S2211" i="1"/>
  <c r="R2211" i="1"/>
  <c r="Q2211" i="1"/>
  <c r="N2211" i="1"/>
  <c r="M2211" i="1"/>
  <c r="L2211" i="1"/>
  <c r="K2211" i="1"/>
  <c r="AO2210" i="1"/>
  <c r="X2210" i="1"/>
  <c r="T2210" i="1"/>
  <c r="S2210" i="1"/>
  <c r="R2210" i="1"/>
  <c r="Q2210" i="1"/>
  <c r="N2210" i="1"/>
  <c r="M2210" i="1"/>
  <c r="L2210" i="1"/>
  <c r="K2210" i="1"/>
  <c r="AO2209" i="1"/>
  <c r="X2209" i="1"/>
  <c r="T2209" i="1"/>
  <c r="S2209" i="1"/>
  <c r="R2209" i="1"/>
  <c r="Q2209" i="1"/>
  <c r="N2209" i="1"/>
  <c r="M2209" i="1"/>
  <c r="L2209" i="1"/>
  <c r="K2209" i="1"/>
  <c r="AO2208" i="1"/>
  <c r="X2208" i="1"/>
  <c r="T2208" i="1"/>
  <c r="S2208" i="1"/>
  <c r="R2208" i="1"/>
  <c r="Q2208" i="1"/>
  <c r="N2208" i="1"/>
  <c r="M2208" i="1"/>
  <c r="L2208" i="1"/>
  <c r="K2208" i="1"/>
  <c r="AO2207" i="1"/>
  <c r="X2207" i="1"/>
  <c r="T2207" i="1"/>
  <c r="S2207" i="1"/>
  <c r="R2207" i="1"/>
  <c r="Q2207" i="1"/>
  <c r="N2207" i="1"/>
  <c r="M2207" i="1"/>
  <c r="L2207" i="1"/>
  <c r="K2207" i="1"/>
  <c r="AO2206" i="1"/>
  <c r="X2206" i="1"/>
  <c r="T2206" i="1"/>
  <c r="S2206" i="1"/>
  <c r="R2206" i="1"/>
  <c r="Q2206" i="1"/>
  <c r="N2206" i="1"/>
  <c r="M2206" i="1"/>
  <c r="L2206" i="1"/>
  <c r="K2206" i="1"/>
  <c r="AO2205" i="1"/>
  <c r="X2205" i="1"/>
  <c r="T2205" i="1"/>
  <c r="S2205" i="1"/>
  <c r="R2205" i="1"/>
  <c r="Q2205" i="1"/>
  <c r="N2205" i="1"/>
  <c r="M2205" i="1"/>
  <c r="L2205" i="1"/>
  <c r="K2205" i="1"/>
  <c r="AO2204" i="1"/>
  <c r="X2204" i="1"/>
  <c r="T2204" i="1"/>
  <c r="S2204" i="1"/>
  <c r="R2204" i="1"/>
  <c r="Q2204" i="1"/>
  <c r="N2204" i="1"/>
  <c r="M2204" i="1"/>
  <c r="L2204" i="1"/>
  <c r="K2204" i="1"/>
  <c r="AO2203" i="1"/>
  <c r="X2203" i="1"/>
  <c r="T2203" i="1"/>
  <c r="S2203" i="1"/>
  <c r="R2203" i="1"/>
  <c r="Q2203" i="1"/>
  <c r="N2203" i="1"/>
  <c r="M2203" i="1"/>
  <c r="L2203" i="1"/>
  <c r="K2203" i="1"/>
  <c r="AO2202" i="1"/>
  <c r="X2202" i="1"/>
  <c r="T2202" i="1"/>
  <c r="S2202" i="1"/>
  <c r="R2202" i="1"/>
  <c r="Q2202" i="1"/>
  <c r="N2202" i="1"/>
  <c r="M2202" i="1"/>
  <c r="L2202" i="1"/>
  <c r="K2202" i="1"/>
  <c r="AO2201" i="1"/>
  <c r="X2201" i="1"/>
  <c r="T2201" i="1"/>
  <c r="S2201" i="1"/>
  <c r="R2201" i="1"/>
  <c r="Q2201" i="1"/>
  <c r="N2201" i="1"/>
  <c r="M2201" i="1"/>
  <c r="L2201" i="1"/>
  <c r="K2201" i="1"/>
  <c r="AO2200" i="1"/>
  <c r="X2200" i="1"/>
  <c r="T2200" i="1"/>
  <c r="S2200" i="1"/>
  <c r="R2200" i="1"/>
  <c r="Q2200" i="1"/>
  <c r="N2200" i="1"/>
  <c r="M2200" i="1"/>
  <c r="L2200" i="1"/>
  <c r="K2200" i="1"/>
  <c r="AO2199" i="1"/>
  <c r="X2199" i="1"/>
  <c r="T2199" i="1"/>
  <c r="S2199" i="1"/>
  <c r="R2199" i="1"/>
  <c r="Q2199" i="1"/>
  <c r="N2199" i="1"/>
  <c r="M2199" i="1"/>
  <c r="L2199" i="1"/>
  <c r="K2199" i="1"/>
  <c r="AO2198" i="1"/>
  <c r="X2198" i="1"/>
  <c r="T2198" i="1"/>
  <c r="S2198" i="1"/>
  <c r="R2198" i="1"/>
  <c r="Q2198" i="1"/>
  <c r="N2198" i="1"/>
  <c r="M2198" i="1"/>
  <c r="L2198" i="1"/>
  <c r="K2198" i="1"/>
  <c r="AO2197" i="1"/>
  <c r="X2197" i="1"/>
  <c r="T2197" i="1"/>
  <c r="S2197" i="1"/>
  <c r="R2197" i="1"/>
  <c r="Q2197" i="1"/>
  <c r="N2197" i="1"/>
  <c r="M2197" i="1"/>
  <c r="L2197" i="1"/>
  <c r="K2197" i="1"/>
  <c r="AO2196" i="1"/>
  <c r="X2196" i="1"/>
  <c r="T2196" i="1"/>
  <c r="S2196" i="1"/>
  <c r="R2196" i="1"/>
  <c r="Q2196" i="1"/>
  <c r="N2196" i="1"/>
  <c r="M2196" i="1"/>
  <c r="L2196" i="1"/>
  <c r="K2196" i="1"/>
  <c r="AO2195" i="1"/>
  <c r="X2195" i="1"/>
  <c r="T2195" i="1"/>
  <c r="S2195" i="1"/>
  <c r="R2195" i="1"/>
  <c r="Q2195" i="1"/>
  <c r="N2195" i="1"/>
  <c r="M2195" i="1"/>
  <c r="L2195" i="1"/>
  <c r="K2195" i="1"/>
  <c r="AO2194" i="1"/>
  <c r="X2194" i="1"/>
  <c r="T2194" i="1"/>
  <c r="S2194" i="1"/>
  <c r="R2194" i="1"/>
  <c r="Q2194" i="1"/>
  <c r="N2194" i="1"/>
  <c r="M2194" i="1"/>
  <c r="L2194" i="1"/>
  <c r="K2194" i="1"/>
  <c r="AO2193" i="1"/>
  <c r="X2193" i="1"/>
  <c r="T2193" i="1"/>
  <c r="S2193" i="1"/>
  <c r="R2193" i="1"/>
  <c r="Q2193" i="1"/>
  <c r="N2193" i="1"/>
  <c r="M2193" i="1"/>
  <c r="L2193" i="1"/>
  <c r="K2193" i="1"/>
  <c r="AO2192" i="1"/>
  <c r="X2192" i="1"/>
  <c r="T2192" i="1"/>
  <c r="S2192" i="1"/>
  <c r="R2192" i="1"/>
  <c r="Q2192" i="1"/>
  <c r="N2192" i="1"/>
  <c r="M2192" i="1"/>
  <c r="L2192" i="1"/>
  <c r="K2192" i="1"/>
  <c r="AO2191" i="1"/>
  <c r="X2191" i="1"/>
  <c r="T2191" i="1"/>
  <c r="S2191" i="1"/>
  <c r="R2191" i="1"/>
  <c r="Q2191" i="1"/>
  <c r="N2191" i="1"/>
  <c r="M2191" i="1"/>
  <c r="L2191" i="1"/>
  <c r="K2191" i="1"/>
  <c r="AO2190" i="1"/>
  <c r="X2190" i="1"/>
  <c r="T2190" i="1"/>
  <c r="S2190" i="1"/>
  <c r="R2190" i="1"/>
  <c r="Q2190" i="1"/>
  <c r="N2190" i="1"/>
  <c r="M2190" i="1"/>
  <c r="L2190" i="1"/>
  <c r="K2190" i="1"/>
  <c r="AO2189" i="1"/>
  <c r="X2189" i="1"/>
  <c r="T2189" i="1"/>
  <c r="S2189" i="1"/>
  <c r="R2189" i="1"/>
  <c r="Q2189" i="1"/>
  <c r="N2189" i="1"/>
  <c r="M2189" i="1"/>
  <c r="L2189" i="1"/>
  <c r="K2189" i="1"/>
  <c r="AO2188" i="1"/>
  <c r="X2188" i="1"/>
  <c r="T2188" i="1"/>
  <c r="S2188" i="1"/>
  <c r="R2188" i="1"/>
  <c r="Q2188" i="1"/>
  <c r="N2188" i="1"/>
  <c r="M2188" i="1"/>
  <c r="L2188" i="1"/>
  <c r="K2188" i="1"/>
  <c r="AO2187" i="1"/>
  <c r="X2187" i="1"/>
  <c r="T2187" i="1"/>
  <c r="S2187" i="1"/>
  <c r="R2187" i="1"/>
  <c r="Q2187" i="1"/>
  <c r="N2187" i="1"/>
  <c r="M2187" i="1"/>
  <c r="L2187" i="1"/>
  <c r="K2187" i="1"/>
  <c r="AO2186" i="1"/>
  <c r="X2186" i="1"/>
  <c r="T2186" i="1"/>
  <c r="S2186" i="1"/>
  <c r="R2186" i="1"/>
  <c r="Q2186" i="1"/>
  <c r="N2186" i="1"/>
  <c r="M2186" i="1"/>
  <c r="L2186" i="1"/>
  <c r="K2186" i="1"/>
  <c r="AO2185" i="1"/>
  <c r="X2185" i="1"/>
  <c r="T2185" i="1"/>
  <c r="S2185" i="1"/>
  <c r="R2185" i="1"/>
  <c r="Q2185" i="1"/>
  <c r="N2185" i="1"/>
  <c r="M2185" i="1"/>
  <c r="L2185" i="1"/>
  <c r="K2185" i="1"/>
  <c r="AO2184" i="1"/>
  <c r="X2184" i="1"/>
  <c r="T2184" i="1"/>
  <c r="S2184" i="1"/>
  <c r="R2184" i="1"/>
  <c r="Q2184" i="1"/>
  <c r="N2184" i="1"/>
  <c r="M2184" i="1"/>
  <c r="L2184" i="1"/>
  <c r="K2184" i="1"/>
  <c r="AO2183" i="1"/>
  <c r="X2183" i="1"/>
  <c r="T2183" i="1"/>
  <c r="S2183" i="1"/>
  <c r="R2183" i="1"/>
  <c r="Q2183" i="1"/>
  <c r="N2183" i="1"/>
  <c r="M2183" i="1"/>
  <c r="L2183" i="1"/>
  <c r="K2183" i="1"/>
  <c r="AO2182" i="1"/>
  <c r="X2182" i="1"/>
  <c r="T2182" i="1"/>
  <c r="S2182" i="1"/>
  <c r="R2182" i="1"/>
  <c r="Q2182" i="1"/>
  <c r="N2182" i="1"/>
  <c r="M2182" i="1"/>
  <c r="L2182" i="1"/>
  <c r="K2182" i="1"/>
  <c r="AO2181" i="1"/>
  <c r="X2181" i="1"/>
  <c r="T2181" i="1"/>
  <c r="S2181" i="1"/>
  <c r="R2181" i="1"/>
  <c r="Q2181" i="1"/>
  <c r="N2181" i="1"/>
  <c r="M2181" i="1"/>
  <c r="L2181" i="1"/>
  <c r="K2181" i="1"/>
  <c r="AO2180" i="1"/>
  <c r="X2180" i="1"/>
  <c r="T2180" i="1"/>
  <c r="S2180" i="1"/>
  <c r="R2180" i="1"/>
  <c r="Q2180" i="1"/>
  <c r="N2180" i="1"/>
  <c r="M2180" i="1"/>
  <c r="L2180" i="1"/>
  <c r="K2180" i="1"/>
  <c r="AO2179" i="1"/>
  <c r="X2179" i="1"/>
  <c r="T2179" i="1"/>
  <c r="S2179" i="1"/>
  <c r="R2179" i="1"/>
  <c r="Q2179" i="1"/>
  <c r="N2179" i="1"/>
  <c r="M2179" i="1"/>
  <c r="L2179" i="1"/>
  <c r="K2179" i="1"/>
  <c r="AO2178" i="1"/>
  <c r="X2178" i="1"/>
  <c r="T2178" i="1"/>
  <c r="S2178" i="1"/>
  <c r="R2178" i="1"/>
  <c r="Q2178" i="1"/>
  <c r="N2178" i="1"/>
  <c r="M2178" i="1"/>
  <c r="L2178" i="1"/>
  <c r="K2178" i="1"/>
  <c r="AO2177" i="1"/>
  <c r="X2177" i="1"/>
  <c r="T2177" i="1"/>
  <c r="S2177" i="1"/>
  <c r="R2177" i="1"/>
  <c r="Q2177" i="1"/>
  <c r="N2177" i="1"/>
  <c r="M2177" i="1"/>
  <c r="L2177" i="1"/>
  <c r="K2177" i="1"/>
  <c r="AO2176" i="1"/>
  <c r="X2176" i="1"/>
  <c r="T2176" i="1"/>
  <c r="S2176" i="1"/>
  <c r="R2176" i="1"/>
  <c r="Q2176" i="1"/>
  <c r="N2176" i="1"/>
  <c r="M2176" i="1"/>
  <c r="L2176" i="1"/>
  <c r="K2176" i="1"/>
  <c r="AO2175" i="1"/>
  <c r="X2175" i="1"/>
  <c r="T2175" i="1"/>
  <c r="S2175" i="1"/>
  <c r="R2175" i="1"/>
  <c r="Q2175" i="1"/>
  <c r="N2175" i="1"/>
  <c r="M2175" i="1"/>
  <c r="L2175" i="1"/>
  <c r="K2175" i="1"/>
  <c r="AO2174" i="1"/>
  <c r="X2174" i="1"/>
  <c r="T2174" i="1"/>
  <c r="S2174" i="1"/>
  <c r="R2174" i="1"/>
  <c r="Q2174" i="1"/>
  <c r="N2174" i="1"/>
  <c r="M2174" i="1"/>
  <c r="L2174" i="1"/>
  <c r="K2174" i="1"/>
  <c r="AO2173" i="1"/>
  <c r="X2173" i="1"/>
  <c r="T2173" i="1"/>
  <c r="S2173" i="1"/>
  <c r="R2173" i="1"/>
  <c r="Q2173" i="1"/>
  <c r="N2173" i="1"/>
  <c r="M2173" i="1"/>
  <c r="L2173" i="1"/>
  <c r="K2173" i="1"/>
  <c r="AO2172" i="1"/>
  <c r="X2172" i="1"/>
  <c r="T2172" i="1"/>
  <c r="S2172" i="1"/>
  <c r="R2172" i="1"/>
  <c r="Q2172" i="1"/>
  <c r="N2172" i="1"/>
  <c r="M2172" i="1"/>
  <c r="L2172" i="1"/>
  <c r="K2172" i="1"/>
  <c r="AO2171" i="1"/>
  <c r="X2171" i="1"/>
  <c r="T2171" i="1"/>
  <c r="S2171" i="1"/>
  <c r="R2171" i="1"/>
  <c r="Q2171" i="1"/>
  <c r="N2171" i="1"/>
  <c r="M2171" i="1"/>
  <c r="L2171" i="1"/>
  <c r="K2171" i="1"/>
  <c r="AO2170" i="1"/>
  <c r="X2170" i="1"/>
  <c r="T2170" i="1"/>
  <c r="S2170" i="1"/>
  <c r="R2170" i="1"/>
  <c r="Q2170" i="1"/>
  <c r="N2170" i="1"/>
  <c r="M2170" i="1"/>
  <c r="L2170" i="1"/>
  <c r="K2170" i="1"/>
  <c r="AO2169" i="1"/>
  <c r="X2169" i="1"/>
  <c r="T2169" i="1"/>
  <c r="S2169" i="1"/>
  <c r="R2169" i="1"/>
  <c r="Q2169" i="1"/>
  <c r="N2169" i="1"/>
  <c r="M2169" i="1"/>
  <c r="L2169" i="1"/>
  <c r="K2169" i="1"/>
  <c r="AO2168" i="1"/>
  <c r="X2168" i="1"/>
  <c r="T2168" i="1"/>
  <c r="S2168" i="1"/>
  <c r="R2168" i="1"/>
  <c r="Q2168" i="1"/>
  <c r="N2168" i="1"/>
  <c r="M2168" i="1"/>
  <c r="L2168" i="1"/>
  <c r="K2168" i="1"/>
  <c r="AO2167" i="1"/>
  <c r="X2167" i="1"/>
  <c r="T2167" i="1"/>
  <c r="S2167" i="1"/>
  <c r="R2167" i="1"/>
  <c r="Q2167" i="1"/>
  <c r="N2167" i="1"/>
  <c r="M2167" i="1"/>
  <c r="L2167" i="1"/>
  <c r="K2167" i="1"/>
  <c r="AO2166" i="1"/>
  <c r="X2166" i="1"/>
  <c r="T2166" i="1"/>
  <c r="S2166" i="1"/>
  <c r="R2166" i="1"/>
  <c r="Q2166" i="1"/>
  <c r="N2166" i="1"/>
  <c r="M2166" i="1"/>
  <c r="L2166" i="1"/>
  <c r="K2166" i="1"/>
  <c r="AO2165" i="1"/>
  <c r="X2165" i="1"/>
  <c r="T2165" i="1"/>
  <c r="S2165" i="1"/>
  <c r="R2165" i="1"/>
  <c r="Q2165" i="1"/>
  <c r="N2165" i="1"/>
  <c r="M2165" i="1"/>
  <c r="L2165" i="1"/>
  <c r="K2165" i="1"/>
  <c r="AO2164" i="1"/>
  <c r="X2164" i="1"/>
  <c r="T2164" i="1"/>
  <c r="S2164" i="1"/>
  <c r="R2164" i="1"/>
  <c r="Q2164" i="1"/>
  <c r="N2164" i="1"/>
  <c r="M2164" i="1"/>
  <c r="L2164" i="1"/>
  <c r="K2164" i="1"/>
  <c r="AO2163" i="1"/>
  <c r="X2163" i="1"/>
  <c r="T2163" i="1"/>
  <c r="S2163" i="1"/>
  <c r="R2163" i="1"/>
  <c r="Q2163" i="1"/>
  <c r="N2163" i="1"/>
  <c r="M2163" i="1"/>
  <c r="L2163" i="1"/>
  <c r="K2163" i="1"/>
  <c r="AO2162" i="1"/>
  <c r="X2162" i="1"/>
  <c r="T2162" i="1"/>
  <c r="S2162" i="1"/>
  <c r="R2162" i="1"/>
  <c r="Q2162" i="1"/>
  <c r="N2162" i="1"/>
  <c r="M2162" i="1"/>
  <c r="L2162" i="1"/>
  <c r="K2162" i="1"/>
  <c r="AO2161" i="1"/>
  <c r="X2161" i="1"/>
  <c r="T2161" i="1"/>
  <c r="S2161" i="1"/>
  <c r="R2161" i="1"/>
  <c r="Q2161" i="1"/>
  <c r="N2161" i="1"/>
  <c r="M2161" i="1"/>
  <c r="L2161" i="1"/>
  <c r="K2161" i="1"/>
  <c r="AO2160" i="1"/>
  <c r="X2160" i="1"/>
  <c r="T2160" i="1"/>
  <c r="S2160" i="1"/>
  <c r="R2160" i="1"/>
  <c r="Q2160" i="1"/>
  <c r="N2160" i="1"/>
  <c r="M2160" i="1"/>
  <c r="L2160" i="1"/>
  <c r="K2160" i="1"/>
  <c r="AO2159" i="1"/>
  <c r="X2159" i="1"/>
  <c r="T2159" i="1"/>
  <c r="S2159" i="1"/>
  <c r="R2159" i="1"/>
  <c r="Q2159" i="1"/>
  <c r="N2159" i="1"/>
  <c r="M2159" i="1"/>
  <c r="L2159" i="1"/>
  <c r="K2159" i="1"/>
  <c r="AO2158" i="1"/>
  <c r="X2158" i="1"/>
  <c r="T2158" i="1"/>
  <c r="S2158" i="1"/>
  <c r="R2158" i="1"/>
  <c r="Q2158" i="1"/>
  <c r="N2158" i="1"/>
  <c r="M2158" i="1"/>
  <c r="L2158" i="1"/>
  <c r="K2158" i="1"/>
  <c r="AO2157" i="1"/>
  <c r="X2157" i="1"/>
  <c r="T2157" i="1"/>
  <c r="S2157" i="1"/>
  <c r="R2157" i="1"/>
  <c r="Q2157" i="1"/>
  <c r="N2157" i="1"/>
  <c r="M2157" i="1"/>
  <c r="L2157" i="1"/>
  <c r="K2157" i="1"/>
  <c r="AO2156" i="1"/>
  <c r="X2156" i="1"/>
  <c r="T2156" i="1"/>
  <c r="S2156" i="1"/>
  <c r="R2156" i="1"/>
  <c r="Q2156" i="1"/>
  <c r="N2156" i="1"/>
  <c r="M2156" i="1"/>
  <c r="L2156" i="1"/>
  <c r="K2156" i="1"/>
  <c r="AO2155" i="1"/>
  <c r="X2155" i="1"/>
  <c r="T2155" i="1"/>
  <c r="S2155" i="1"/>
  <c r="R2155" i="1"/>
  <c r="Q2155" i="1"/>
  <c r="N2155" i="1"/>
  <c r="M2155" i="1"/>
  <c r="L2155" i="1"/>
  <c r="K2155" i="1"/>
  <c r="AO2154" i="1"/>
  <c r="X2154" i="1"/>
  <c r="T2154" i="1"/>
  <c r="S2154" i="1"/>
  <c r="R2154" i="1"/>
  <c r="Q2154" i="1"/>
  <c r="N2154" i="1"/>
  <c r="M2154" i="1"/>
  <c r="L2154" i="1"/>
  <c r="K2154" i="1"/>
  <c r="AO2153" i="1"/>
  <c r="X2153" i="1"/>
  <c r="T2153" i="1"/>
  <c r="S2153" i="1"/>
  <c r="R2153" i="1"/>
  <c r="Q2153" i="1"/>
  <c r="N2153" i="1"/>
  <c r="M2153" i="1"/>
  <c r="L2153" i="1"/>
  <c r="K2153" i="1"/>
  <c r="AO2152" i="1"/>
  <c r="X2152" i="1"/>
  <c r="T2152" i="1"/>
  <c r="S2152" i="1"/>
  <c r="R2152" i="1"/>
  <c r="Q2152" i="1"/>
  <c r="N2152" i="1"/>
  <c r="M2152" i="1"/>
  <c r="L2152" i="1"/>
  <c r="K2152" i="1"/>
  <c r="AO2151" i="1"/>
  <c r="X2151" i="1"/>
  <c r="T2151" i="1"/>
  <c r="S2151" i="1"/>
  <c r="R2151" i="1"/>
  <c r="Q2151" i="1"/>
  <c r="N2151" i="1"/>
  <c r="M2151" i="1"/>
  <c r="L2151" i="1"/>
  <c r="K2151" i="1"/>
  <c r="AO2150" i="1"/>
  <c r="X2150" i="1"/>
  <c r="T2150" i="1"/>
  <c r="S2150" i="1"/>
  <c r="R2150" i="1"/>
  <c r="Q2150" i="1"/>
  <c r="N2150" i="1"/>
  <c r="M2150" i="1"/>
  <c r="L2150" i="1"/>
  <c r="K2150" i="1"/>
  <c r="AO2149" i="1"/>
  <c r="X2149" i="1"/>
  <c r="T2149" i="1"/>
  <c r="S2149" i="1"/>
  <c r="R2149" i="1"/>
  <c r="Q2149" i="1"/>
  <c r="N2149" i="1"/>
  <c r="M2149" i="1"/>
  <c r="L2149" i="1"/>
  <c r="K2149" i="1"/>
  <c r="AO2148" i="1"/>
  <c r="X2148" i="1"/>
  <c r="T2148" i="1"/>
  <c r="S2148" i="1"/>
  <c r="R2148" i="1"/>
  <c r="Q2148" i="1"/>
  <c r="N2148" i="1"/>
  <c r="M2148" i="1"/>
  <c r="L2148" i="1"/>
  <c r="K2148" i="1"/>
  <c r="AO2147" i="1"/>
  <c r="X2147" i="1"/>
  <c r="T2147" i="1"/>
  <c r="S2147" i="1"/>
  <c r="R2147" i="1"/>
  <c r="Q2147" i="1"/>
  <c r="N2147" i="1"/>
  <c r="M2147" i="1"/>
  <c r="L2147" i="1"/>
  <c r="K2147" i="1"/>
  <c r="AO2146" i="1"/>
  <c r="X2146" i="1"/>
  <c r="T2146" i="1"/>
  <c r="S2146" i="1"/>
  <c r="R2146" i="1"/>
  <c r="Q2146" i="1"/>
  <c r="N2146" i="1"/>
  <c r="M2146" i="1"/>
  <c r="L2146" i="1"/>
  <c r="K2146" i="1"/>
  <c r="AO2145" i="1"/>
  <c r="X2145" i="1"/>
  <c r="T2145" i="1"/>
  <c r="S2145" i="1"/>
  <c r="R2145" i="1"/>
  <c r="Q2145" i="1"/>
  <c r="N2145" i="1"/>
  <c r="M2145" i="1"/>
  <c r="L2145" i="1"/>
  <c r="K2145" i="1"/>
  <c r="AO2144" i="1"/>
  <c r="X2144" i="1"/>
  <c r="T2144" i="1"/>
  <c r="S2144" i="1"/>
  <c r="R2144" i="1"/>
  <c r="Q2144" i="1"/>
  <c r="N2144" i="1"/>
  <c r="M2144" i="1"/>
  <c r="L2144" i="1"/>
  <c r="K2144" i="1"/>
  <c r="AO2143" i="1"/>
  <c r="X2143" i="1"/>
  <c r="T2143" i="1"/>
  <c r="S2143" i="1"/>
  <c r="R2143" i="1"/>
  <c r="Q2143" i="1"/>
  <c r="N2143" i="1"/>
  <c r="M2143" i="1"/>
  <c r="L2143" i="1"/>
  <c r="K2143" i="1"/>
  <c r="AO2142" i="1"/>
  <c r="X2142" i="1"/>
  <c r="T2142" i="1"/>
  <c r="S2142" i="1"/>
  <c r="R2142" i="1"/>
  <c r="Q2142" i="1"/>
  <c r="N2142" i="1"/>
  <c r="M2142" i="1"/>
  <c r="L2142" i="1"/>
  <c r="K2142" i="1"/>
  <c r="AO2141" i="1"/>
  <c r="X2141" i="1"/>
  <c r="T2141" i="1"/>
  <c r="S2141" i="1"/>
  <c r="R2141" i="1"/>
  <c r="Q2141" i="1"/>
  <c r="N2141" i="1"/>
  <c r="M2141" i="1"/>
  <c r="L2141" i="1"/>
  <c r="K2141" i="1"/>
  <c r="AO2140" i="1"/>
  <c r="X2140" i="1"/>
  <c r="T2140" i="1"/>
  <c r="S2140" i="1"/>
  <c r="R2140" i="1"/>
  <c r="Q2140" i="1"/>
  <c r="N2140" i="1"/>
  <c r="M2140" i="1"/>
  <c r="L2140" i="1"/>
  <c r="K2140" i="1"/>
  <c r="AO2139" i="1"/>
  <c r="X2139" i="1"/>
  <c r="T2139" i="1"/>
  <c r="S2139" i="1"/>
  <c r="R2139" i="1"/>
  <c r="Q2139" i="1"/>
  <c r="N2139" i="1"/>
  <c r="M2139" i="1"/>
  <c r="L2139" i="1"/>
  <c r="K2139" i="1"/>
  <c r="AO2138" i="1"/>
  <c r="X2138" i="1"/>
  <c r="T2138" i="1"/>
  <c r="S2138" i="1"/>
  <c r="R2138" i="1"/>
  <c r="Q2138" i="1"/>
  <c r="N2138" i="1"/>
  <c r="M2138" i="1"/>
  <c r="L2138" i="1"/>
  <c r="K2138" i="1"/>
  <c r="AO2137" i="1"/>
  <c r="X2137" i="1"/>
  <c r="T2137" i="1"/>
  <c r="S2137" i="1"/>
  <c r="R2137" i="1"/>
  <c r="Q2137" i="1"/>
  <c r="N2137" i="1"/>
  <c r="M2137" i="1"/>
  <c r="L2137" i="1"/>
  <c r="K2137" i="1"/>
  <c r="AO2136" i="1"/>
  <c r="X2136" i="1"/>
  <c r="T2136" i="1"/>
  <c r="S2136" i="1"/>
  <c r="R2136" i="1"/>
  <c r="Q2136" i="1"/>
  <c r="N2136" i="1"/>
  <c r="M2136" i="1"/>
  <c r="L2136" i="1"/>
  <c r="K2136" i="1"/>
  <c r="AO2135" i="1"/>
  <c r="X2135" i="1"/>
  <c r="T2135" i="1"/>
  <c r="S2135" i="1"/>
  <c r="R2135" i="1"/>
  <c r="Q2135" i="1"/>
  <c r="N2135" i="1"/>
  <c r="M2135" i="1"/>
  <c r="L2135" i="1"/>
  <c r="K2135" i="1"/>
  <c r="AO2134" i="1"/>
  <c r="X2134" i="1"/>
  <c r="T2134" i="1"/>
  <c r="S2134" i="1"/>
  <c r="R2134" i="1"/>
  <c r="Q2134" i="1"/>
  <c r="N2134" i="1"/>
  <c r="M2134" i="1"/>
  <c r="L2134" i="1"/>
  <c r="K2134" i="1"/>
  <c r="AO2133" i="1"/>
  <c r="X2133" i="1"/>
  <c r="T2133" i="1"/>
  <c r="S2133" i="1"/>
  <c r="R2133" i="1"/>
  <c r="Q2133" i="1"/>
  <c r="N2133" i="1"/>
  <c r="M2133" i="1"/>
  <c r="L2133" i="1"/>
  <c r="K2133" i="1"/>
  <c r="AO2132" i="1"/>
  <c r="X2132" i="1"/>
  <c r="T2132" i="1"/>
  <c r="S2132" i="1"/>
  <c r="R2132" i="1"/>
  <c r="Q2132" i="1"/>
  <c r="N2132" i="1"/>
  <c r="M2132" i="1"/>
  <c r="L2132" i="1"/>
  <c r="K2132" i="1"/>
  <c r="AO2131" i="1"/>
  <c r="X2131" i="1"/>
  <c r="T2131" i="1"/>
  <c r="S2131" i="1"/>
  <c r="R2131" i="1"/>
  <c r="Q2131" i="1"/>
  <c r="N2131" i="1"/>
  <c r="M2131" i="1"/>
  <c r="L2131" i="1"/>
  <c r="K2131" i="1"/>
  <c r="AO2130" i="1"/>
  <c r="X2130" i="1"/>
  <c r="T2130" i="1"/>
  <c r="S2130" i="1"/>
  <c r="R2130" i="1"/>
  <c r="Q2130" i="1"/>
  <c r="N2130" i="1"/>
  <c r="M2130" i="1"/>
  <c r="L2130" i="1"/>
  <c r="K2130" i="1"/>
  <c r="AO2129" i="1"/>
  <c r="X2129" i="1"/>
  <c r="T2129" i="1"/>
  <c r="S2129" i="1"/>
  <c r="R2129" i="1"/>
  <c r="Q2129" i="1"/>
  <c r="N2129" i="1"/>
  <c r="M2129" i="1"/>
  <c r="L2129" i="1"/>
  <c r="K2129" i="1"/>
  <c r="AO2128" i="1"/>
  <c r="X2128" i="1"/>
  <c r="T2128" i="1"/>
  <c r="S2128" i="1"/>
  <c r="R2128" i="1"/>
  <c r="Q2128" i="1"/>
  <c r="N2128" i="1"/>
  <c r="M2128" i="1"/>
  <c r="L2128" i="1"/>
  <c r="K2128" i="1"/>
  <c r="AO2127" i="1"/>
  <c r="X2127" i="1"/>
  <c r="T2127" i="1"/>
  <c r="S2127" i="1"/>
  <c r="R2127" i="1"/>
  <c r="Q2127" i="1"/>
  <c r="N2127" i="1"/>
  <c r="M2127" i="1"/>
  <c r="L2127" i="1"/>
  <c r="K2127" i="1"/>
  <c r="AO2126" i="1"/>
  <c r="X2126" i="1"/>
  <c r="T2126" i="1"/>
  <c r="S2126" i="1"/>
  <c r="R2126" i="1"/>
  <c r="Q2126" i="1"/>
  <c r="N2126" i="1"/>
  <c r="M2126" i="1"/>
  <c r="L2126" i="1"/>
  <c r="K2126" i="1"/>
  <c r="AO2125" i="1"/>
  <c r="X2125" i="1"/>
  <c r="T2125" i="1"/>
  <c r="S2125" i="1"/>
  <c r="R2125" i="1"/>
  <c r="Q2125" i="1"/>
  <c r="N2125" i="1"/>
  <c r="M2125" i="1"/>
  <c r="L2125" i="1"/>
  <c r="K2125" i="1"/>
  <c r="AO2124" i="1"/>
  <c r="X2124" i="1"/>
  <c r="T2124" i="1"/>
  <c r="S2124" i="1"/>
  <c r="R2124" i="1"/>
  <c r="Q2124" i="1"/>
  <c r="N2124" i="1"/>
  <c r="M2124" i="1"/>
  <c r="L2124" i="1"/>
  <c r="K2124" i="1"/>
  <c r="AO2123" i="1"/>
  <c r="X2123" i="1"/>
  <c r="T2123" i="1"/>
  <c r="S2123" i="1"/>
  <c r="R2123" i="1"/>
  <c r="Q2123" i="1"/>
  <c r="N2123" i="1"/>
  <c r="M2123" i="1"/>
  <c r="L2123" i="1"/>
  <c r="K2123" i="1"/>
  <c r="AO2122" i="1"/>
  <c r="X2122" i="1"/>
  <c r="T2122" i="1"/>
  <c r="S2122" i="1"/>
  <c r="R2122" i="1"/>
  <c r="Q2122" i="1"/>
  <c r="N2122" i="1"/>
  <c r="M2122" i="1"/>
  <c r="L2122" i="1"/>
  <c r="K2122" i="1"/>
  <c r="AO2121" i="1"/>
  <c r="X2121" i="1"/>
  <c r="T2121" i="1"/>
  <c r="S2121" i="1"/>
  <c r="R2121" i="1"/>
  <c r="Q2121" i="1"/>
  <c r="N2121" i="1"/>
  <c r="M2121" i="1"/>
  <c r="L2121" i="1"/>
  <c r="K2121" i="1"/>
  <c r="AO2120" i="1"/>
  <c r="X2120" i="1"/>
  <c r="T2120" i="1"/>
  <c r="S2120" i="1"/>
  <c r="R2120" i="1"/>
  <c r="Q2120" i="1"/>
  <c r="N2120" i="1"/>
  <c r="M2120" i="1"/>
  <c r="L2120" i="1"/>
  <c r="K2120" i="1"/>
  <c r="AO2119" i="1"/>
  <c r="X2119" i="1"/>
  <c r="T2119" i="1"/>
  <c r="S2119" i="1"/>
  <c r="R2119" i="1"/>
  <c r="Q2119" i="1"/>
  <c r="N2119" i="1"/>
  <c r="M2119" i="1"/>
  <c r="L2119" i="1"/>
  <c r="K2119" i="1"/>
  <c r="AO2118" i="1"/>
  <c r="X2118" i="1"/>
  <c r="T2118" i="1"/>
  <c r="S2118" i="1"/>
  <c r="R2118" i="1"/>
  <c r="Q2118" i="1"/>
  <c r="N2118" i="1"/>
  <c r="M2118" i="1"/>
  <c r="L2118" i="1"/>
  <c r="K2118" i="1"/>
  <c r="AO2117" i="1"/>
  <c r="X2117" i="1"/>
  <c r="T2117" i="1"/>
  <c r="S2117" i="1"/>
  <c r="R2117" i="1"/>
  <c r="Q2117" i="1"/>
  <c r="N2117" i="1"/>
  <c r="M2117" i="1"/>
  <c r="L2117" i="1"/>
  <c r="K2117" i="1"/>
  <c r="AO2116" i="1"/>
  <c r="X2116" i="1"/>
  <c r="T2116" i="1"/>
  <c r="S2116" i="1"/>
  <c r="R2116" i="1"/>
  <c r="Q2116" i="1"/>
  <c r="N2116" i="1"/>
  <c r="M2116" i="1"/>
  <c r="L2116" i="1"/>
  <c r="K2116" i="1"/>
  <c r="AO2115" i="1"/>
  <c r="X2115" i="1"/>
  <c r="T2115" i="1"/>
  <c r="S2115" i="1"/>
  <c r="R2115" i="1"/>
  <c r="Q2115" i="1"/>
  <c r="N2115" i="1"/>
  <c r="M2115" i="1"/>
  <c r="L2115" i="1"/>
  <c r="K2115" i="1"/>
  <c r="AO2114" i="1"/>
  <c r="X2114" i="1"/>
  <c r="T2114" i="1"/>
  <c r="S2114" i="1"/>
  <c r="R2114" i="1"/>
  <c r="Q2114" i="1"/>
  <c r="N2114" i="1"/>
  <c r="M2114" i="1"/>
  <c r="L2114" i="1"/>
  <c r="K2114" i="1"/>
  <c r="AO2113" i="1"/>
  <c r="X2113" i="1"/>
  <c r="T2113" i="1"/>
  <c r="S2113" i="1"/>
  <c r="R2113" i="1"/>
  <c r="Q2113" i="1"/>
  <c r="N2113" i="1"/>
  <c r="M2113" i="1"/>
  <c r="L2113" i="1"/>
  <c r="K2113" i="1"/>
  <c r="AO2112" i="1"/>
  <c r="X2112" i="1"/>
  <c r="T2112" i="1"/>
  <c r="S2112" i="1"/>
  <c r="R2112" i="1"/>
  <c r="Q2112" i="1"/>
  <c r="N2112" i="1"/>
  <c r="M2112" i="1"/>
  <c r="L2112" i="1"/>
  <c r="K2112" i="1"/>
  <c r="AO2111" i="1"/>
  <c r="X2111" i="1"/>
  <c r="T2111" i="1"/>
  <c r="S2111" i="1"/>
  <c r="R2111" i="1"/>
  <c r="Q2111" i="1"/>
  <c r="N2111" i="1"/>
  <c r="M2111" i="1"/>
  <c r="L2111" i="1"/>
  <c r="K2111" i="1"/>
  <c r="AO2110" i="1"/>
  <c r="X2110" i="1"/>
  <c r="T2110" i="1"/>
  <c r="S2110" i="1"/>
  <c r="R2110" i="1"/>
  <c r="Q2110" i="1"/>
  <c r="N2110" i="1"/>
  <c r="M2110" i="1"/>
  <c r="L2110" i="1"/>
  <c r="K2110" i="1"/>
  <c r="AO2109" i="1"/>
  <c r="X2109" i="1"/>
  <c r="T2109" i="1"/>
  <c r="S2109" i="1"/>
  <c r="R2109" i="1"/>
  <c r="Q2109" i="1"/>
  <c r="N2109" i="1"/>
  <c r="M2109" i="1"/>
  <c r="L2109" i="1"/>
  <c r="K2109" i="1"/>
  <c r="AO2108" i="1"/>
  <c r="X2108" i="1"/>
  <c r="T2108" i="1"/>
  <c r="S2108" i="1"/>
  <c r="R2108" i="1"/>
  <c r="Q2108" i="1"/>
  <c r="N2108" i="1"/>
  <c r="M2108" i="1"/>
  <c r="L2108" i="1"/>
  <c r="K2108" i="1"/>
  <c r="AO2107" i="1"/>
  <c r="X2107" i="1"/>
  <c r="T2107" i="1"/>
  <c r="S2107" i="1"/>
  <c r="R2107" i="1"/>
  <c r="Q2107" i="1"/>
  <c r="N2107" i="1"/>
  <c r="M2107" i="1"/>
  <c r="L2107" i="1"/>
  <c r="K2107" i="1"/>
  <c r="AO2106" i="1"/>
  <c r="X2106" i="1"/>
  <c r="T2106" i="1"/>
  <c r="S2106" i="1"/>
  <c r="R2106" i="1"/>
  <c r="Q2106" i="1"/>
  <c r="N2106" i="1"/>
  <c r="M2106" i="1"/>
  <c r="L2106" i="1"/>
  <c r="K2106" i="1"/>
  <c r="AO2105" i="1"/>
  <c r="X2105" i="1"/>
  <c r="T2105" i="1"/>
  <c r="S2105" i="1"/>
  <c r="R2105" i="1"/>
  <c r="Q2105" i="1"/>
  <c r="N2105" i="1"/>
  <c r="M2105" i="1"/>
  <c r="L2105" i="1"/>
  <c r="K2105" i="1"/>
  <c r="AO2104" i="1"/>
  <c r="X2104" i="1"/>
  <c r="T2104" i="1"/>
  <c r="S2104" i="1"/>
  <c r="R2104" i="1"/>
  <c r="Q2104" i="1"/>
  <c r="N2104" i="1"/>
  <c r="M2104" i="1"/>
  <c r="L2104" i="1"/>
  <c r="K2104" i="1"/>
  <c r="AO2103" i="1"/>
  <c r="X2103" i="1"/>
  <c r="T2103" i="1"/>
  <c r="S2103" i="1"/>
  <c r="R2103" i="1"/>
  <c r="Q2103" i="1"/>
  <c r="N2103" i="1"/>
  <c r="M2103" i="1"/>
  <c r="L2103" i="1"/>
  <c r="K2103" i="1"/>
  <c r="AO2102" i="1"/>
  <c r="X2102" i="1"/>
  <c r="T2102" i="1"/>
  <c r="S2102" i="1"/>
  <c r="R2102" i="1"/>
  <c r="Q2102" i="1"/>
  <c r="N2102" i="1"/>
  <c r="M2102" i="1"/>
  <c r="L2102" i="1"/>
  <c r="K2102" i="1"/>
  <c r="AO2101" i="1"/>
  <c r="X2101" i="1"/>
  <c r="T2101" i="1"/>
  <c r="S2101" i="1"/>
  <c r="R2101" i="1"/>
  <c r="Q2101" i="1"/>
  <c r="N2101" i="1"/>
  <c r="M2101" i="1"/>
  <c r="L2101" i="1"/>
  <c r="K2101" i="1"/>
  <c r="AO2100" i="1"/>
  <c r="X2100" i="1"/>
  <c r="T2100" i="1"/>
  <c r="S2100" i="1"/>
  <c r="R2100" i="1"/>
  <c r="Q2100" i="1"/>
  <c r="N2100" i="1"/>
  <c r="M2100" i="1"/>
  <c r="L2100" i="1"/>
  <c r="K2100" i="1"/>
  <c r="AO2099" i="1"/>
  <c r="X2099" i="1"/>
  <c r="T2099" i="1"/>
  <c r="S2099" i="1"/>
  <c r="R2099" i="1"/>
  <c r="Q2099" i="1"/>
  <c r="N2099" i="1"/>
  <c r="M2099" i="1"/>
  <c r="L2099" i="1"/>
  <c r="K2099" i="1"/>
  <c r="AO2098" i="1"/>
  <c r="X2098" i="1"/>
  <c r="T2098" i="1"/>
  <c r="S2098" i="1"/>
  <c r="R2098" i="1"/>
  <c r="Q2098" i="1"/>
  <c r="N2098" i="1"/>
  <c r="M2098" i="1"/>
  <c r="L2098" i="1"/>
  <c r="K2098" i="1"/>
  <c r="AO2097" i="1"/>
  <c r="X2097" i="1"/>
  <c r="T2097" i="1"/>
  <c r="S2097" i="1"/>
  <c r="R2097" i="1"/>
  <c r="Q2097" i="1"/>
  <c r="N2097" i="1"/>
  <c r="M2097" i="1"/>
  <c r="L2097" i="1"/>
  <c r="K2097" i="1"/>
  <c r="AO2096" i="1"/>
  <c r="X2096" i="1"/>
  <c r="T2096" i="1"/>
  <c r="S2096" i="1"/>
  <c r="R2096" i="1"/>
  <c r="Q2096" i="1"/>
  <c r="N2096" i="1"/>
  <c r="M2096" i="1"/>
  <c r="L2096" i="1"/>
  <c r="K2096" i="1"/>
  <c r="AO2095" i="1"/>
  <c r="X2095" i="1"/>
  <c r="T2095" i="1"/>
  <c r="S2095" i="1"/>
  <c r="R2095" i="1"/>
  <c r="Q2095" i="1"/>
  <c r="N2095" i="1"/>
  <c r="M2095" i="1"/>
  <c r="L2095" i="1"/>
  <c r="K2095" i="1"/>
  <c r="AO2094" i="1"/>
  <c r="X2094" i="1"/>
  <c r="T2094" i="1"/>
  <c r="S2094" i="1"/>
  <c r="R2094" i="1"/>
  <c r="Q2094" i="1"/>
  <c r="N2094" i="1"/>
  <c r="M2094" i="1"/>
  <c r="L2094" i="1"/>
  <c r="K2094" i="1"/>
  <c r="AO2093" i="1"/>
  <c r="X2093" i="1"/>
  <c r="T2093" i="1"/>
  <c r="S2093" i="1"/>
  <c r="R2093" i="1"/>
  <c r="Q2093" i="1"/>
  <c r="N2093" i="1"/>
  <c r="M2093" i="1"/>
  <c r="L2093" i="1"/>
  <c r="K2093" i="1"/>
  <c r="AO2092" i="1"/>
  <c r="X2092" i="1"/>
  <c r="T2092" i="1"/>
  <c r="S2092" i="1"/>
  <c r="R2092" i="1"/>
  <c r="Q2092" i="1"/>
  <c r="N2092" i="1"/>
  <c r="M2092" i="1"/>
  <c r="L2092" i="1"/>
  <c r="K2092" i="1"/>
  <c r="AO2091" i="1"/>
  <c r="X2091" i="1"/>
  <c r="T2091" i="1"/>
  <c r="S2091" i="1"/>
  <c r="R2091" i="1"/>
  <c r="Q2091" i="1"/>
  <c r="N2091" i="1"/>
  <c r="M2091" i="1"/>
  <c r="L2091" i="1"/>
  <c r="K2091" i="1"/>
  <c r="AO2090" i="1"/>
  <c r="X2090" i="1"/>
  <c r="T2090" i="1"/>
  <c r="S2090" i="1"/>
  <c r="R2090" i="1"/>
  <c r="Q2090" i="1"/>
  <c r="N2090" i="1"/>
  <c r="M2090" i="1"/>
  <c r="L2090" i="1"/>
  <c r="K2090" i="1"/>
  <c r="AO2089" i="1"/>
  <c r="X2089" i="1"/>
  <c r="T2089" i="1"/>
  <c r="S2089" i="1"/>
  <c r="R2089" i="1"/>
  <c r="Q2089" i="1"/>
  <c r="N2089" i="1"/>
  <c r="M2089" i="1"/>
  <c r="L2089" i="1"/>
  <c r="K2089" i="1"/>
  <c r="AO2088" i="1"/>
  <c r="X2088" i="1"/>
  <c r="T2088" i="1"/>
  <c r="S2088" i="1"/>
  <c r="R2088" i="1"/>
  <c r="Q2088" i="1"/>
  <c r="N2088" i="1"/>
  <c r="M2088" i="1"/>
  <c r="L2088" i="1"/>
  <c r="K2088" i="1"/>
  <c r="AO2087" i="1"/>
  <c r="X2087" i="1"/>
  <c r="T2087" i="1"/>
  <c r="S2087" i="1"/>
  <c r="R2087" i="1"/>
  <c r="Q2087" i="1"/>
  <c r="N2087" i="1"/>
  <c r="M2087" i="1"/>
  <c r="L2087" i="1"/>
  <c r="K2087" i="1"/>
  <c r="AO2086" i="1"/>
  <c r="X2086" i="1"/>
  <c r="T2086" i="1"/>
  <c r="S2086" i="1"/>
  <c r="R2086" i="1"/>
  <c r="Q2086" i="1"/>
  <c r="N2086" i="1"/>
  <c r="M2086" i="1"/>
  <c r="L2086" i="1"/>
  <c r="K2086" i="1"/>
  <c r="AO2085" i="1"/>
  <c r="X2085" i="1"/>
  <c r="T2085" i="1"/>
  <c r="S2085" i="1"/>
  <c r="R2085" i="1"/>
  <c r="Q2085" i="1"/>
  <c r="N2085" i="1"/>
  <c r="M2085" i="1"/>
  <c r="L2085" i="1"/>
  <c r="K2085" i="1"/>
  <c r="AO2084" i="1"/>
  <c r="X2084" i="1"/>
  <c r="T2084" i="1"/>
  <c r="S2084" i="1"/>
  <c r="R2084" i="1"/>
  <c r="Q2084" i="1"/>
  <c r="N2084" i="1"/>
  <c r="M2084" i="1"/>
  <c r="L2084" i="1"/>
  <c r="K2084" i="1"/>
  <c r="AO2083" i="1"/>
  <c r="X2083" i="1"/>
  <c r="T2083" i="1"/>
  <c r="S2083" i="1"/>
  <c r="R2083" i="1"/>
  <c r="Q2083" i="1"/>
  <c r="N2083" i="1"/>
  <c r="M2083" i="1"/>
  <c r="L2083" i="1"/>
  <c r="K2083" i="1"/>
  <c r="AO2082" i="1"/>
  <c r="X2082" i="1"/>
  <c r="T2082" i="1"/>
  <c r="S2082" i="1"/>
  <c r="R2082" i="1"/>
  <c r="Q2082" i="1"/>
  <c r="N2082" i="1"/>
  <c r="M2082" i="1"/>
  <c r="L2082" i="1"/>
  <c r="K2082" i="1"/>
  <c r="AO2081" i="1"/>
  <c r="X2081" i="1"/>
  <c r="T2081" i="1"/>
  <c r="S2081" i="1"/>
  <c r="R2081" i="1"/>
  <c r="Q2081" i="1"/>
  <c r="N2081" i="1"/>
  <c r="M2081" i="1"/>
  <c r="L2081" i="1"/>
  <c r="K2081" i="1"/>
  <c r="AO2080" i="1"/>
  <c r="X2080" i="1"/>
  <c r="T2080" i="1"/>
  <c r="S2080" i="1"/>
  <c r="R2080" i="1"/>
  <c r="Q2080" i="1"/>
  <c r="N2080" i="1"/>
  <c r="M2080" i="1"/>
  <c r="L2080" i="1"/>
  <c r="K2080" i="1"/>
  <c r="AO2079" i="1"/>
  <c r="X2079" i="1"/>
  <c r="T2079" i="1"/>
  <c r="S2079" i="1"/>
  <c r="R2079" i="1"/>
  <c r="Q2079" i="1"/>
  <c r="N2079" i="1"/>
  <c r="M2079" i="1"/>
  <c r="L2079" i="1"/>
  <c r="K2079" i="1"/>
  <c r="AO2078" i="1"/>
  <c r="X2078" i="1"/>
  <c r="T2078" i="1"/>
  <c r="S2078" i="1"/>
  <c r="R2078" i="1"/>
  <c r="Q2078" i="1"/>
  <c r="N2078" i="1"/>
  <c r="M2078" i="1"/>
  <c r="L2078" i="1"/>
  <c r="K2078" i="1"/>
  <c r="AO2077" i="1"/>
  <c r="X2077" i="1"/>
  <c r="T2077" i="1"/>
  <c r="S2077" i="1"/>
  <c r="R2077" i="1"/>
  <c r="Q2077" i="1"/>
  <c r="N2077" i="1"/>
  <c r="M2077" i="1"/>
  <c r="L2077" i="1"/>
  <c r="K2077" i="1"/>
  <c r="AO2076" i="1"/>
  <c r="X2076" i="1"/>
  <c r="T2076" i="1"/>
  <c r="S2076" i="1"/>
  <c r="R2076" i="1"/>
  <c r="Q2076" i="1"/>
  <c r="N2076" i="1"/>
  <c r="M2076" i="1"/>
  <c r="L2076" i="1"/>
  <c r="K2076" i="1"/>
  <c r="AO2075" i="1"/>
  <c r="X2075" i="1"/>
  <c r="T2075" i="1"/>
  <c r="S2075" i="1"/>
  <c r="R2075" i="1"/>
  <c r="Q2075" i="1"/>
  <c r="N2075" i="1"/>
  <c r="M2075" i="1"/>
  <c r="L2075" i="1"/>
  <c r="K2075" i="1"/>
  <c r="AO2074" i="1"/>
  <c r="X2074" i="1"/>
  <c r="T2074" i="1"/>
  <c r="S2074" i="1"/>
  <c r="R2074" i="1"/>
  <c r="Q2074" i="1"/>
  <c r="N2074" i="1"/>
  <c r="M2074" i="1"/>
  <c r="L2074" i="1"/>
  <c r="K2074" i="1"/>
  <c r="AO2073" i="1"/>
  <c r="X2073" i="1"/>
  <c r="T2073" i="1"/>
  <c r="S2073" i="1"/>
  <c r="R2073" i="1"/>
  <c r="Q2073" i="1"/>
  <c r="N2073" i="1"/>
  <c r="M2073" i="1"/>
  <c r="L2073" i="1"/>
  <c r="K2073" i="1"/>
  <c r="AO2072" i="1"/>
  <c r="X2072" i="1"/>
  <c r="T2072" i="1"/>
  <c r="S2072" i="1"/>
  <c r="R2072" i="1"/>
  <c r="Q2072" i="1"/>
  <c r="N2072" i="1"/>
  <c r="M2072" i="1"/>
  <c r="L2072" i="1"/>
  <c r="K2072" i="1"/>
  <c r="AO2071" i="1"/>
  <c r="X2071" i="1"/>
  <c r="T2071" i="1"/>
  <c r="S2071" i="1"/>
  <c r="R2071" i="1"/>
  <c r="Q2071" i="1"/>
  <c r="N2071" i="1"/>
  <c r="M2071" i="1"/>
  <c r="L2071" i="1"/>
  <c r="K2071" i="1"/>
  <c r="AO2070" i="1"/>
  <c r="X2070" i="1"/>
  <c r="T2070" i="1"/>
  <c r="S2070" i="1"/>
  <c r="R2070" i="1"/>
  <c r="Q2070" i="1"/>
  <c r="N2070" i="1"/>
  <c r="M2070" i="1"/>
  <c r="L2070" i="1"/>
  <c r="K2070" i="1"/>
  <c r="AO2069" i="1"/>
  <c r="X2069" i="1"/>
  <c r="T2069" i="1"/>
  <c r="S2069" i="1"/>
  <c r="R2069" i="1"/>
  <c r="Q2069" i="1"/>
  <c r="N2069" i="1"/>
  <c r="M2069" i="1"/>
  <c r="L2069" i="1"/>
  <c r="K2069" i="1"/>
  <c r="AO2068" i="1"/>
  <c r="X2068" i="1"/>
  <c r="T2068" i="1"/>
  <c r="S2068" i="1"/>
  <c r="R2068" i="1"/>
  <c r="Q2068" i="1"/>
  <c r="N2068" i="1"/>
  <c r="M2068" i="1"/>
  <c r="L2068" i="1"/>
  <c r="K2068" i="1"/>
  <c r="AO2067" i="1"/>
  <c r="X2067" i="1"/>
  <c r="T2067" i="1"/>
  <c r="S2067" i="1"/>
  <c r="R2067" i="1"/>
  <c r="Q2067" i="1"/>
  <c r="N2067" i="1"/>
  <c r="M2067" i="1"/>
  <c r="L2067" i="1"/>
  <c r="K2067" i="1"/>
  <c r="AO2066" i="1"/>
  <c r="X2066" i="1"/>
  <c r="T2066" i="1"/>
  <c r="S2066" i="1"/>
  <c r="R2066" i="1"/>
  <c r="Q2066" i="1"/>
  <c r="N2066" i="1"/>
  <c r="M2066" i="1"/>
  <c r="L2066" i="1"/>
  <c r="K2066" i="1"/>
  <c r="AO2065" i="1"/>
  <c r="X2065" i="1"/>
  <c r="T2065" i="1"/>
  <c r="S2065" i="1"/>
  <c r="R2065" i="1"/>
  <c r="Q2065" i="1"/>
  <c r="N2065" i="1"/>
  <c r="M2065" i="1"/>
  <c r="L2065" i="1"/>
  <c r="K2065" i="1"/>
  <c r="AO2064" i="1"/>
  <c r="X2064" i="1"/>
  <c r="T2064" i="1"/>
  <c r="S2064" i="1"/>
  <c r="R2064" i="1"/>
  <c r="Q2064" i="1"/>
  <c r="N2064" i="1"/>
  <c r="M2064" i="1"/>
  <c r="L2064" i="1"/>
  <c r="K2064" i="1"/>
  <c r="AO2063" i="1"/>
  <c r="X2063" i="1"/>
  <c r="T2063" i="1"/>
  <c r="S2063" i="1"/>
  <c r="R2063" i="1"/>
  <c r="Q2063" i="1"/>
  <c r="N2063" i="1"/>
  <c r="M2063" i="1"/>
  <c r="L2063" i="1"/>
  <c r="K2063" i="1"/>
  <c r="AO2062" i="1"/>
  <c r="X2062" i="1"/>
  <c r="T2062" i="1"/>
  <c r="S2062" i="1"/>
  <c r="R2062" i="1"/>
  <c r="Q2062" i="1"/>
  <c r="N2062" i="1"/>
  <c r="M2062" i="1"/>
  <c r="L2062" i="1"/>
  <c r="K2062" i="1"/>
  <c r="AO2061" i="1"/>
  <c r="X2061" i="1"/>
  <c r="T2061" i="1"/>
  <c r="S2061" i="1"/>
  <c r="R2061" i="1"/>
  <c r="Q2061" i="1"/>
  <c r="N2061" i="1"/>
  <c r="M2061" i="1"/>
  <c r="L2061" i="1"/>
  <c r="K2061" i="1"/>
  <c r="AO2060" i="1"/>
  <c r="X2060" i="1"/>
  <c r="T2060" i="1"/>
  <c r="S2060" i="1"/>
  <c r="R2060" i="1"/>
  <c r="Q2060" i="1"/>
  <c r="N2060" i="1"/>
  <c r="M2060" i="1"/>
  <c r="L2060" i="1"/>
  <c r="K2060" i="1"/>
  <c r="AO2059" i="1"/>
  <c r="X2059" i="1"/>
  <c r="T2059" i="1"/>
  <c r="S2059" i="1"/>
  <c r="R2059" i="1"/>
  <c r="Q2059" i="1"/>
  <c r="N2059" i="1"/>
  <c r="M2059" i="1"/>
  <c r="L2059" i="1"/>
  <c r="K2059" i="1"/>
  <c r="AO2058" i="1"/>
  <c r="X2058" i="1"/>
  <c r="T2058" i="1"/>
  <c r="S2058" i="1"/>
  <c r="R2058" i="1"/>
  <c r="Q2058" i="1"/>
  <c r="N2058" i="1"/>
  <c r="M2058" i="1"/>
  <c r="L2058" i="1"/>
  <c r="K2058" i="1"/>
  <c r="AO2057" i="1"/>
  <c r="X2057" i="1"/>
  <c r="T2057" i="1"/>
  <c r="S2057" i="1"/>
  <c r="R2057" i="1"/>
  <c r="Q2057" i="1"/>
  <c r="N2057" i="1"/>
  <c r="M2057" i="1"/>
  <c r="L2057" i="1"/>
  <c r="K2057" i="1"/>
  <c r="AO2056" i="1"/>
  <c r="X2056" i="1"/>
  <c r="T2056" i="1"/>
  <c r="S2056" i="1"/>
  <c r="R2056" i="1"/>
  <c r="Q2056" i="1"/>
  <c r="N2056" i="1"/>
  <c r="M2056" i="1"/>
  <c r="L2056" i="1"/>
  <c r="K2056" i="1"/>
  <c r="AO2055" i="1"/>
  <c r="X2055" i="1"/>
  <c r="T2055" i="1"/>
  <c r="S2055" i="1"/>
  <c r="R2055" i="1"/>
  <c r="Q2055" i="1"/>
  <c r="N2055" i="1"/>
  <c r="M2055" i="1"/>
  <c r="L2055" i="1"/>
  <c r="K2055" i="1"/>
  <c r="AO2054" i="1"/>
  <c r="X2054" i="1"/>
  <c r="T2054" i="1"/>
  <c r="S2054" i="1"/>
  <c r="R2054" i="1"/>
  <c r="Q2054" i="1"/>
  <c r="N2054" i="1"/>
  <c r="M2054" i="1"/>
  <c r="L2054" i="1"/>
  <c r="K2054" i="1"/>
  <c r="AO2053" i="1"/>
  <c r="X2053" i="1"/>
  <c r="T2053" i="1"/>
  <c r="S2053" i="1"/>
  <c r="R2053" i="1"/>
  <c r="Q2053" i="1"/>
  <c r="N2053" i="1"/>
  <c r="M2053" i="1"/>
  <c r="L2053" i="1"/>
  <c r="K2053" i="1"/>
  <c r="AO2052" i="1"/>
  <c r="X2052" i="1"/>
  <c r="T2052" i="1"/>
  <c r="S2052" i="1"/>
  <c r="R2052" i="1"/>
  <c r="Q2052" i="1"/>
  <c r="N2052" i="1"/>
  <c r="M2052" i="1"/>
  <c r="L2052" i="1"/>
  <c r="K2052" i="1"/>
  <c r="AO2051" i="1"/>
  <c r="X2051" i="1"/>
  <c r="T2051" i="1"/>
  <c r="S2051" i="1"/>
  <c r="R2051" i="1"/>
  <c r="Q2051" i="1"/>
  <c r="N2051" i="1"/>
  <c r="M2051" i="1"/>
  <c r="L2051" i="1"/>
  <c r="K2051" i="1"/>
  <c r="AO2050" i="1"/>
  <c r="X2050" i="1"/>
  <c r="T2050" i="1"/>
  <c r="S2050" i="1"/>
  <c r="R2050" i="1"/>
  <c r="Q2050" i="1"/>
  <c r="N2050" i="1"/>
  <c r="M2050" i="1"/>
  <c r="L2050" i="1"/>
  <c r="K2050" i="1"/>
  <c r="AO2049" i="1"/>
  <c r="X2049" i="1"/>
  <c r="T2049" i="1"/>
  <c r="S2049" i="1"/>
  <c r="R2049" i="1"/>
  <c r="Q2049" i="1"/>
  <c r="N2049" i="1"/>
  <c r="M2049" i="1"/>
  <c r="L2049" i="1"/>
  <c r="K2049" i="1"/>
  <c r="AO2048" i="1"/>
  <c r="X2048" i="1"/>
  <c r="T2048" i="1"/>
  <c r="S2048" i="1"/>
  <c r="R2048" i="1"/>
  <c r="Q2048" i="1"/>
  <c r="N2048" i="1"/>
  <c r="M2048" i="1"/>
  <c r="L2048" i="1"/>
  <c r="K2048" i="1"/>
  <c r="AO2047" i="1"/>
  <c r="X2047" i="1"/>
  <c r="T2047" i="1"/>
  <c r="S2047" i="1"/>
  <c r="R2047" i="1"/>
  <c r="Q2047" i="1"/>
  <c r="N2047" i="1"/>
  <c r="M2047" i="1"/>
  <c r="L2047" i="1"/>
  <c r="K2047" i="1"/>
  <c r="AO2046" i="1"/>
  <c r="X2046" i="1"/>
  <c r="T2046" i="1"/>
  <c r="S2046" i="1"/>
  <c r="R2046" i="1"/>
  <c r="Q2046" i="1"/>
  <c r="N2046" i="1"/>
  <c r="M2046" i="1"/>
  <c r="L2046" i="1"/>
  <c r="K2046" i="1"/>
  <c r="AO2045" i="1"/>
  <c r="X2045" i="1"/>
  <c r="T2045" i="1"/>
  <c r="S2045" i="1"/>
  <c r="R2045" i="1"/>
  <c r="Q2045" i="1"/>
  <c r="N2045" i="1"/>
  <c r="M2045" i="1"/>
  <c r="L2045" i="1"/>
  <c r="K2045" i="1"/>
  <c r="AO2044" i="1"/>
  <c r="X2044" i="1"/>
  <c r="T2044" i="1"/>
  <c r="S2044" i="1"/>
  <c r="R2044" i="1"/>
  <c r="Q2044" i="1"/>
  <c r="N2044" i="1"/>
  <c r="M2044" i="1"/>
  <c r="L2044" i="1"/>
  <c r="K2044" i="1"/>
  <c r="AO2043" i="1"/>
  <c r="X2043" i="1"/>
  <c r="T2043" i="1"/>
  <c r="S2043" i="1"/>
  <c r="R2043" i="1"/>
  <c r="Q2043" i="1"/>
  <c r="N2043" i="1"/>
  <c r="M2043" i="1"/>
  <c r="L2043" i="1"/>
  <c r="K2043" i="1"/>
  <c r="AO2042" i="1"/>
  <c r="X2042" i="1"/>
  <c r="T2042" i="1"/>
  <c r="S2042" i="1"/>
  <c r="R2042" i="1"/>
  <c r="Q2042" i="1"/>
  <c r="N2042" i="1"/>
  <c r="M2042" i="1"/>
  <c r="L2042" i="1"/>
  <c r="K2042" i="1"/>
  <c r="AO2041" i="1"/>
  <c r="X2041" i="1"/>
  <c r="T2041" i="1"/>
  <c r="S2041" i="1"/>
  <c r="R2041" i="1"/>
  <c r="Q2041" i="1"/>
  <c r="N2041" i="1"/>
  <c r="M2041" i="1"/>
  <c r="L2041" i="1"/>
  <c r="K2041" i="1"/>
  <c r="AO2040" i="1"/>
  <c r="X2040" i="1"/>
  <c r="T2040" i="1"/>
  <c r="S2040" i="1"/>
  <c r="R2040" i="1"/>
  <c r="Q2040" i="1"/>
  <c r="N2040" i="1"/>
  <c r="M2040" i="1"/>
  <c r="L2040" i="1"/>
  <c r="K2040" i="1"/>
  <c r="AO2039" i="1"/>
  <c r="X2039" i="1"/>
  <c r="T2039" i="1"/>
  <c r="S2039" i="1"/>
  <c r="R2039" i="1"/>
  <c r="Q2039" i="1"/>
  <c r="N2039" i="1"/>
  <c r="M2039" i="1"/>
  <c r="L2039" i="1"/>
  <c r="K2039" i="1"/>
  <c r="AO2038" i="1"/>
  <c r="X2038" i="1"/>
  <c r="T2038" i="1"/>
  <c r="S2038" i="1"/>
  <c r="R2038" i="1"/>
  <c r="Q2038" i="1"/>
  <c r="N2038" i="1"/>
  <c r="M2038" i="1"/>
  <c r="L2038" i="1"/>
  <c r="K2038" i="1"/>
  <c r="AO2037" i="1"/>
  <c r="X2037" i="1"/>
  <c r="T2037" i="1"/>
  <c r="S2037" i="1"/>
  <c r="R2037" i="1"/>
  <c r="Q2037" i="1"/>
  <c r="N2037" i="1"/>
  <c r="M2037" i="1"/>
  <c r="L2037" i="1"/>
  <c r="K2037" i="1"/>
  <c r="AO2036" i="1"/>
  <c r="X2036" i="1"/>
  <c r="T2036" i="1"/>
  <c r="S2036" i="1"/>
  <c r="R2036" i="1"/>
  <c r="Q2036" i="1"/>
  <c r="N2036" i="1"/>
  <c r="M2036" i="1"/>
  <c r="L2036" i="1"/>
  <c r="K2036" i="1"/>
  <c r="AO2035" i="1"/>
  <c r="X2035" i="1"/>
  <c r="T2035" i="1"/>
  <c r="S2035" i="1"/>
  <c r="R2035" i="1"/>
  <c r="Q2035" i="1"/>
  <c r="N2035" i="1"/>
  <c r="M2035" i="1"/>
  <c r="L2035" i="1"/>
  <c r="K2035" i="1"/>
  <c r="AO2034" i="1"/>
  <c r="X2034" i="1"/>
  <c r="T2034" i="1"/>
  <c r="S2034" i="1"/>
  <c r="R2034" i="1"/>
  <c r="Q2034" i="1"/>
  <c r="N2034" i="1"/>
  <c r="M2034" i="1"/>
  <c r="L2034" i="1"/>
  <c r="K2034" i="1"/>
  <c r="AO2033" i="1"/>
  <c r="X2033" i="1"/>
  <c r="T2033" i="1"/>
  <c r="S2033" i="1"/>
  <c r="R2033" i="1"/>
  <c r="Q2033" i="1"/>
  <c r="N2033" i="1"/>
  <c r="M2033" i="1"/>
  <c r="L2033" i="1"/>
  <c r="K2033" i="1"/>
  <c r="AO2032" i="1"/>
  <c r="X2032" i="1"/>
  <c r="T2032" i="1"/>
  <c r="S2032" i="1"/>
  <c r="R2032" i="1"/>
  <c r="Q2032" i="1"/>
  <c r="N2032" i="1"/>
  <c r="M2032" i="1"/>
  <c r="L2032" i="1"/>
  <c r="K2032" i="1"/>
  <c r="AO2031" i="1"/>
  <c r="X2031" i="1"/>
  <c r="T2031" i="1"/>
  <c r="S2031" i="1"/>
  <c r="R2031" i="1"/>
  <c r="Q2031" i="1"/>
  <c r="N2031" i="1"/>
  <c r="M2031" i="1"/>
  <c r="L2031" i="1"/>
  <c r="K2031" i="1"/>
  <c r="AO2030" i="1"/>
  <c r="X2030" i="1"/>
  <c r="T2030" i="1"/>
  <c r="S2030" i="1"/>
  <c r="R2030" i="1"/>
  <c r="Q2030" i="1"/>
  <c r="N2030" i="1"/>
  <c r="M2030" i="1"/>
  <c r="L2030" i="1"/>
  <c r="K2030" i="1"/>
  <c r="AO2029" i="1"/>
  <c r="X2029" i="1"/>
  <c r="T2029" i="1"/>
  <c r="S2029" i="1"/>
  <c r="R2029" i="1"/>
  <c r="Q2029" i="1"/>
  <c r="N2029" i="1"/>
  <c r="M2029" i="1"/>
  <c r="L2029" i="1"/>
  <c r="K2029" i="1"/>
  <c r="AO2028" i="1"/>
  <c r="X2028" i="1"/>
  <c r="T2028" i="1"/>
  <c r="S2028" i="1"/>
  <c r="R2028" i="1"/>
  <c r="Q2028" i="1"/>
  <c r="N2028" i="1"/>
  <c r="M2028" i="1"/>
  <c r="L2028" i="1"/>
  <c r="K2028" i="1"/>
  <c r="AO2027" i="1"/>
  <c r="X2027" i="1"/>
  <c r="T2027" i="1"/>
  <c r="S2027" i="1"/>
  <c r="R2027" i="1"/>
  <c r="Q2027" i="1"/>
  <c r="N2027" i="1"/>
  <c r="M2027" i="1"/>
  <c r="L2027" i="1"/>
  <c r="K2027" i="1"/>
  <c r="AO2026" i="1"/>
  <c r="X2026" i="1"/>
  <c r="T2026" i="1"/>
  <c r="S2026" i="1"/>
  <c r="R2026" i="1"/>
  <c r="Q2026" i="1"/>
  <c r="N2026" i="1"/>
  <c r="M2026" i="1"/>
  <c r="L2026" i="1"/>
  <c r="K2026" i="1"/>
  <c r="AO2025" i="1"/>
  <c r="X2025" i="1"/>
  <c r="T2025" i="1"/>
  <c r="S2025" i="1"/>
  <c r="R2025" i="1"/>
  <c r="Q2025" i="1"/>
  <c r="N2025" i="1"/>
  <c r="M2025" i="1"/>
  <c r="L2025" i="1"/>
  <c r="K2025" i="1"/>
  <c r="AO2024" i="1"/>
  <c r="X2024" i="1"/>
  <c r="T2024" i="1"/>
  <c r="S2024" i="1"/>
  <c r="R2024" i="1"/>
  <c r="Q2024" i="1"/>
  <c r="N2024" i="1"/>
  <c r="M2024" i="1"/>
  <c r="L2024" i="1"/>
  <c r="K2024" i="1"/>
  <c r="AO2023" i="1"/>
  <c r="X2023" i="1"/>
  <c r="T2023" i="1"/>
  <c r="S2023" i="1"/>
  <c r="R2023" i="1"/>
  <c r="Q2023" i="1"/>
  <c r="N2023" i="1"/>
  <c r="M2023" i="1"/>
  <c r="L2023" i="1"/>
  <c r="K2023" i="1"/>
  <c r="AO2022" i="1"/>
  <c r="X2022" i="1"/>
  <c r="T2022" i="1"/>
  <c r="S2022" i="1"/>
  <c r="R2022" i="1"/>
  <c r="Q2022" i="1"/>
  <c r="N2022" i="1"/>
  <c r="M2022" i="1"/>
  <c r="L2022" i="1"/>
  <c r="K2022" i="1"/>
  <c r="AO2021" i="1"/>
  <c r="X2021" i="1"/>
  <c r="T2021" i="1"/>
  <c r="S2021" i="1"/>
  <c r="R2021" i="1"/>
  <c r="Q2021" i="1"/>
  <c r="N2021" i="1"/>
  <c r="M2021" i="1"/>
  <c r="L2021" i="1"/>
  <c r="K2021" i="1"/>
  <c r="AO2020" i="1"/>
  <c r="X2020" i="1"/>
  <c r="T2020" i="1"/>
  <c r="S2020" i="1"/>
  <c r="R2020" i="1"/>
  <c r="Q2020" i="1"/>
  <c r="N2020" i="1"/>
  <c r="M2020" i="1"/>
  <c r="L2020" i="1"/>
  <c r="K2020" i="1"/>
  <c r="AO2019" i="1"/>
  <c r="X2019" i="1"/>
  <c r="T2019" i="1"/>
  <c r="S2019" i="1"/>
  <c r="R2019" i="1"/>
  <c r="Q2019" i="1"/>
  <c r="N2019" i="1"/>
  <c r="M2019" i="1"/>
  <c r="L2019" i="1"/>
  <c r="K2019" i="1"/>
  <c r="AO2018" i="1"/>
  <c r="X2018" i="1"/>
  <c r="T2018" i="1"/>
  <c r="S2018" i="1"/>
  <c r="R2018" i="1"/>
  <c r="Q2018" i="1"/>
  <c r="N2018" i="1"/>
  <c r="M2018" i="1"/>
  <c r="L2018" i="1"/>
  <c r="K2018" i="1"/>
  <c r="AO2017" i="1"/>
  <c r="X2017" i="1"/>
  <c r="T2017" i="1"/>
  <c r="S2017" i="1"/>
  <c r="R2017" i="1"/>
  <c r="Q2017" i="1"/>
  <c r="N2017" i="1"/>
  <c r="M2017" i="1"/>
  <c r="L2017" i="1"/>
  <c r="K2017" i="1"/>
  <c r="AO2016" i="1"/>
  <c r="X2016" i="1"/>
  <c r="T2016" i="1"/>
  <c r="S2016" i="1"/>
  <c r="R2016" i="1"/>
  <c r="Q2016" i="1"/>
  <c r="N2016" i="1"/>
  <c r="M2016" i="1"/>
  <c r="L2016" i="1"/>
  <c r="K2016" i="1"/>
  <c r="AO2015" i="1"/>
  <c r="X2015" i="1"/>
  <c r="T2015" i="1"/>
  <c r="S2015" i="1"/>
  <c r="R2015" i="1"/>
  <c r="Q2015" i="1"/>
  <c r="N2015" i="1"/>
  <c r="M2015" i="1"/>
  <c r="L2015" i="1"/>
  <c r="K2015" i="1"/>
  <c r="AO2014" i="1"/>
  <c r="X2014" i="1"/>
  <c r="T2014" i="1"/>
  <c r="S2014" i="1"/>
  <c r="R2014" i="1"/>
  <c r="Q2014" i="1"/>
  <c r="N2014" i="1"/>
  <c r="M2014" i="1"/>
  <c r="L2014" i="1"/>
  <c r="K2014" i="1"/>
  <c r="AO2013" i="1"/>
  <c r="X2013" i="1"/>
  <c r="T2013" i="1"/>
  <c r="S2013" i="1"/>
  <c r="R2013" i="1"/>
  <c r="Q2013" i="1"/>
  <c r="N2013" i="1"/>
  <c r="M2013" i="1"/>
  <c r="L2013" i="1"/>
  <c r="K2013" i="1"/>
  <c r="AO2012" i="1"/>
  <c r="X2012" i="1"/>
  <c r="T2012" i="1"/>
  <c r="S2012" i="1"/>
  <c r="R2012" i="1"/>
  <c r="Q2012" i="1"/>
  <c r="N2012" i="1"/>
  <c r="M2012" i="1"/>
  <c r="L2012" i="1"/>
  <c r="K2012" i="1"/>
  <c r="AO2011" i="1"/>
  <c r="X2011" i="1"/>
  <c r="T2011" i="1"/>
  <c r="S2011" i="1"/>
  <c r="R2011" i="1"/>
  <c r="Q2011" i="1"/>
  <c r="N2011" i="1"/>
  <c r="M2011" i="1"/>
  <c r="L2011" i="1"/>
  <c r="K2011" i="1"/>
  <c r="AO2010" i="1"/>
  <c r="X2010" i="1"/>
  <c r="T2010" i="1"/>
  <c r="S2010" i="1"/>
  <c r="R2010" i="1"/>
  <c r="Q2010" i="1"/>
  <c r="N2010" i="1"/>
  <c r="M2010" i="1"/>
  <c r="L2010" i="1"/>
  <c r="K2010" i="1"/>
  <c r="AO2009" i="1"/>
  <c r="X2009" i="1"/>
  <c r="T2009" i="1"/>
  <c r="S2009" i="1"/>
  <c r="R2009" i="1"/>
  <c r="Q2009" i="1"/>
  <c r="N2009" i="1"/>
  <c r="M2009" i="1"/>
  <c r="L2009" i="1"/>
  <c r="K2009" i="1"/>
  <c r="AO2008" i="1"/>
  <c r="X2008" i="1"/>
  <c r="T2008" i="1"/>
  <c r="S2008" i="1"/>
  <c r="R2008" i="1"/>
  <c r="Q2008" i="1"/>
  <c r="N2008" i="1"/>
  <c r="M2008" i="1"/>
  <c r="L2008" i="1"/>
  <c r="K2008" i="1"/>
  <c r="AO2007" i="1"/>
  <c r="X2007" i="1"/>
  <c r="T2007" i="1"/>
  <c r="S2007" i="1"/>
  <c r="R2007" i="1"/>
  <c r="Q2007" i="1"/>
  <c r="N2007" i="1"/>
  <c r="M2007" i="1"/>
  <c r="L2007" i="1"/>
  <c r="K2007" i="1"/>
  <c r="AO2006" i="1"/>
  <c r="X2006" i="1"/>
  <c r="T2006" i="1"/>
  <c r="S2006" i="1"/>
  <c r="R2006" i="1"/>
  <c r="Q2006" i="1"/>
  <c r="N2006" i="1"/>
  <c r="M2006" i="1"/>
  <c r="L2006" i="1"/>
  <c r="K2006" i="1"/>
  <c r="AO2005" i="1"/>
  <c r="X2005" i="1"/>
  <c r="T2005" i="1"/>
  <c r="S2005" i="1"/>
  <c r="R2005" i="1"/>
  <c r="Q2005" i="1"/>
  <c r="N2005" i="1"/>
  <c r="M2005" i="1"/>
  <c r="L2005" i="1"/>
  <c r="K2005" i="1"/>
  <c r="AO2004" i="1"/>
  <c r="X2004" i="1"/>
  <c r="T2004" i="1"/>
  <c r="S2004" i="1"/>
  <c r="R2004" i="1"/>
  <c r="Q2004" i="1"/>
  <c r="N2004" i="1"/>
  <c r="M2004" i="1"/>
  <c r="L2004" i="1"/>
  <c r="K2004" i="1"/>
  <c r="AO2003" i="1"/>
  <c r="X2003" i="1"/>
  <c r="T2003" i="1"/>
  <c r="S2003" i="1"/>
  <c r="R2003" i="1"/>
  <c r="Q2003" i="1"/>
  <c r="N2003" i="1"/>
  <c r="M2003" i="1"/>
  <c r="L2003" i="1"/>
  <c r="K2003" i="1"/>
  <c r="AO2002" i="1"/>
  <c r="X2002" i="1"/>
  <c r="T2002" i="1"/>
  <c r="S2002" i="1"/>
  <c r="R2002" i="1"/>
  <c r="Q2002" i="1"/>
  <c r="N2002" i="1"/>
  <c r="M2002" i="1"/>
  <c r="L2002" i="1"/>
  <c r="K2002" i="1"/>
  <c r="AO2001" i="1"/>
  <c r="X2001" i="1"/>
  <c r="T2001" i="1"/>
  <c r="S2001" i="1"/>
  <c r="R2001" i="1"/>
  <c r="Q2001" i="1"/>
  <c r="N2001" i="1"/>
  <c r="M2001" i="1"/>
  <c r="L2001" i="1"/>
  <c r="K2001" i="1"/>
  <c r="AO2000" i="1"/>
  <c r="X2000" i="1"/>
  <c r="T2000" i="1"/>
  <c r="S2000" i="1"/>
  <c r="R2000" i="1"/>
  <c r="Q2000" i="1"/>
  <c r="N2000" i="1"/>
  <c r="M2000" i="1"/>
  <c r="L2000" i="1"/>
  <c r="K2000" i="1"/>
  <c r="AO1999" i="1"/>
  <c r="X1999" i="1"/>
  <c r="T1999" i="1"/>
  <c r="S1999" i="1"/>
  <c r="R1999" i="1"/>
  <c r="Q1999" i="1"/>
  <c r="N1999" i="1"/>
  <c r="M1999" i="1"/>
  <c r="L1999" i="1"/>
  <c r="K1999" i="1"/>
  <c r="AO1998" i="1"/>
  <c r="X1998" i="1"/>
  <c r="T1998" i="1"/>
  <c r="S1998" i="1"/>
  <c r="R1998" i="1"/>
  <c r="Q1998" i="1"/>
  <c r="N1998" i="1"/>
  <c r="M1998" i="1"/>
  <c r="L1998" i="1"/>
  <c r="K1998" i="1"/>
  <c r="AO1997" i="1"/>
  <c r="X1997" i="1"/>
  <c r="T1997" i="1"/>
  <c r="S1997" i="1"/>
  <c r="R1997" i="1"/>
  <c r="Q1997" i="1"/>
  <c r="N1997" i="1"/>
  <c r="M1997" i="1"/>
  <c r="L1997" i="1"/>
  <c r="K1997" i="1"/>
  <c r="AO1996" i="1"/>
  <c r="X1996" i="1"/>
  <c r="T1996" i="1"/>
  <c r="S1996" i="1"/>
  <c r="R1996" i="1"/>
  <c r="Q1996" i="1"/>
  <c r="N1996" i="1"/>
  <c r="M1996" i="1"/>
  <c r="L1996" i="1"/>
  <c r="K1996" i="1"/>
  <c r="AO1995" i="1"/>
  <c r="X1995" i="1"/>
  <c r="T1995" i="1"/>
  <c r="S1995" i="1"/>
  <c r="R1995" i="1"/>
  <c r="Q1995" i="1"/>
  <c r="N1995" i="1"/>
  <c r="M1995" i="1"/>
  <c r="L1995" i="1"/>
  <c r="K1995" i="1"/>
  <c r="AO1994" i="1"/>
  <c r="X1994" i="1"/>
  <c r="T1994" i="1"/>
  <c r="S1994" i="1"/>
  <c r="R1994" i="1"/>
  <c r="Q1994" i="1"/>
  <c r="N1994" i="1"/>
  <c r="M1994" i="1"/>
  <c r="L1994" i="1"/>
  <c r="K1994" i="1"/>
  <c r="AO1993" i="1"/>
  <c r="X1993" i="1"/>
  <c r="T1993" i="1"/>
  <c r="S1993" i="1"/>
  <c r="R1993" i="1"/>
  <c r="Q1993" i="1"/>
  <c r="N1993" i="1"/>
  <c r="M1993" i="1"/>
  <c r="L1993" i="1"/>
  <c r="K1993" i="1"/>
  <c r="AO1992" i="1"/>
  <c r="X1992" i="1"/>
  <c r="T1992" i="1"/>
  <c r="S1992" i="1"/>
  <c r="R1992" i="1"/>
  <c r="Q1992" i="1"/>
  <c r="N1992" i="1"/>
  <c r="M1992" i="1"/>
  <c r="L1992" i="1"/>
  <c r="K1992" i="1"/>
  <c r="AO1991" i="1"/>
  <c r="X1991" i="1"/>
  <c r="T1991" i="1"/>
  <c r="S1991" i="1"/>
  <c r="R1991" i="1"/>
  <c r="Q1991" i="1"/>
  <c r="N1991" i="1"/>
  <c r="M1991" i="1"/>
  <c r="L1991" i="1"/>
  <c r="K1991" i="1"/>
  <c r="AO1990" i="1"/>
  <c r="X1990" i="1"/>
  <c r="T1990" i="1"/>
  <c r="S1990" i="1"/>
  <c r="R1990" i="1"/>
  <c r="Q1990" i="1"/>
  <c r="N1990" i="1"/>
  <c r="M1990" i="1"/>
  <c r="L1990" i="1"/>
  <c r="K1990" i="1"/>
  <c r="AO1989" i="1"/>
  <c r="X1989" i="1"/>
  <c r="T1989" i="1"/>
  <c r="S1989" i="1"/>
  <c r="R1989" i="1"/>
  <c r="Q1989" i="1"/>
  <c r="N1989" i="1"/>
  <c r="M1989" i="1"/>
  <c r="L1989" i="1"/>
  <c r="K1989" i="1"/>
  <c r="AO1988" i="1"/>
  <c r="X1988" i="1"/>
  <c r="T1988" i="1"/>
  <c r="S1988" i="1"/>
  <c r="R1988" i="1"/>
  <c r="Q1988" i="1"/>
  <c r="N1988" i="1"/>
  <c r="M1988" i="1"/>
  <c r="L1988" i="1"/>
  <c r="K1988" i="1"/>
  <c r="AO1987" i="1"/>
  <c r="X1987" i="1"/>
  <c r="T1987" i="1"/>
  <c r="S1987" i="1"/>
  <c r="R1987" i="1"/>
  <c r="Q1987" i="1"/>
  <c r="N1987" i="1"/>
  <c r="M1987" i="1"/>
  <c r="L1987" i="1"/>
  <c r="K1987" i="1"/>
  <c r="AO1986" i="1"/>
  <c r="X1986" i="1"/>
  <c r="T1986" i="1"/>
  <c r="S1986" i="1"/>
  <c r="R1986" i="1"/>
  <c r="Q1986" i="1"/>
  <c r="N1986" i="1"/>
  <c r="M1986" i="1"/>
  <c r="L1986" i="1"/>
  <c r="K1986" i="1"/>
  <c r="AO1985" i="1"/>
  <c r="X1985" i="1"/>
  <c r="T1985" i="1"/>
  <c r="S1985" i="1"/>
  <c r="R1985" i="1"/>
  <c r="Q1985" i="1"/>
  <c r="N1985" i="1"/>
  <c r="M1985" i="1"/>
  <c r="L1985" i="1"/>
  <c r="K1985" i="1"/>
  <c r="AO1984" i="1"/>
  <c r="X1984" i="1"/>
  <c r="T1984" i="1"/>
  <c r="S1984" i="1"/>
  <c r="R1984" i="1"/>
  <c r="Q1984" i="1"/>
  <c r="N1984" i="1"/>
  <c r="M1984" i="1"/>
  <c r="L1984" i="1"/>
  <c r="K1984" i="1"/>
  <c r="AO1983" i="1"/>
  <c r="X1983" i="1"/>
  <c r="T1983" i="1"/>
  <c r="S1983" i="1"/>
  <c r="R1983" i="1"/>
  <c r="Q1983" i="1"/>
  <c r="N1983" i="1"/>
  <c r="M1983" i="1"/>
  <c r="L1983" i="1"/>
  <c r="K1983" i="1"/>
  <c r="AO1982" i="1"/>
  <c r="X1982" i="1"/>
  <c r="T1982" i="1"/>
  <c r="S1982" i="1"/>
  <c r="R1982" i="1"/>
  <c r="Q1982" i="1"/>
  <c r="N1982" i="1"/>
  <c r="M1982" i="1"/>
  <c r="L1982" i="1"/>
  <c r="K1982" i="1"/>
  <c r="AO1981" i="1"/>
  <c r="X1981" i="1"/>
  <c r="T1981" i="1"/>
  <c r="S1981" i="1"/>
  <c r="R1981" i="1"/>
  <c r="Q1981" i="1"/>
  <c r="N1981" i="1"/>
  <c r="M1981" i="1"/>
  <c r="L1981" i="1"/>
  <c r="K1981" i="1"/>
  <c r="AO1980" i="1"/>
  <c r="X1980" i="1"/>
  <c r="T1980" i="1"/>
  <c r="S1980" i="1"/>
  <c r="R1980" i="1"/>
  <c r="Q1980" i="1"/>
  <c r="N1980" i="1"/>
  <c r="M1980" i="1"/>
  <c r="L1980" i="1"/>
  <c r="K1980" i="1"/>
  <c r="AO1979" i="1"/>
  <c r="X1979" i="1"/>
  <c r="T1979" i="1"/>
  <c r="S1979" i="1"/>
  <c r="R1979" i="1"/>
  <c r="Q1979" i="1"/>
  <c r="N1979" i="1"/>
  <c r="M1979" i="1"/>
  <c r="L1979" i="1"/>
  <c r="K1979" i="1"/>
  <c r="AO1978" i="1"/>
  <c r="X1978" i="1"/>
  <c r="T1978" i="1"/>
  <c r="S1978" i="1"/>
  <c r="R1978" i="1"/>
  <c r="Q1978" i="1"/>
  <c r="N1978" i="1"/>
  <c r="M1978" i="1"/>
  <c r="L1978" i="1"/>
  <c r="K1978" i="1"/>
  <c r="AO1977" i="1"/>
  <c r="X1977" i="1"/>
  <c r="T1977" i="1"/>
  <c r="S1977" i="1"/>
  <c r="R1977" i="1"/>
  <c r="Q1977" i="1"/>
  <c r="N1977" i="1"/>
  <c r="M1977" i="1"/>
  <c r="L1977" i="1"/>
  <c r="K1977" i="1"/>
  <c r="AO1976" i="1"/>
  <c r="X1976" i="1"/>
  <c r="T1976" i="1"/>
  <c r="S1976" i="1"/>
  <c r="R1976" i="1"/>
  <c r="Q1976" i="1"/>
  <c r="N1976" i="1"/>
  <c r="M1976" i="1"/>
  <c r="L1976" i="1"/>
  <c r="K1976" i="1"/>
  <c r="AO1975" i="1"/>
  <c r="X1975" i="1"/>
  <c r="T1975" i="1"/>
  <c r="S1975" i="1"/>
  <c r="R1975" i="1"/>
  <c r="Q1975" i="1"/>
  <c r="N1975" i="1"/>
  <c r="M1975" i="1"/>
  <c r="L1975" i="1"/>
  <c r="K1975" i="1"/>
  <c r="AO1974" i="1"/>
  <c r="X1974" i="1"/>
  <c r="T1974" i="1"/>
  <c r="S1974" i="1"/>
  <c r="R1974" i="1"/>
  <c r="Q1974" i="1"/>
  <c r="N1974" i="1"/>
  <c r="M1974" i="1"/>
  <c r="L1974" i="1"/>
  <c r="K1974" i="1"/>
  <c r="AO1973" i="1"/>
  <c r="X1973" i="1"/>
  <c r="T1973" i="1"/>
  <c r="S1973" i="1"/>
  <c r="R1973" i="1"/>
  <c r="Q1973" i="1"/>
  <c r="N1973" i="1"/>
  <c r="M1973" i="1"/>
  <c r="L1973" i="1"/>
  <c r="K1973" i="1"/>
  <c r="AO1972" i="1"/>
  <c r="X1972" i="1"/>
  <c r="T1972" i="1"/>
  <c r="S1972" i="1"/>
  <c r="R1972" i="1"/>
  <c r="Q1972" i="1"/>
  <c r="N1972" i="1"/>
  <c r="M1972" i="1"/>
  <c r="L1972" i="1"/>
  <c r="K1972" i="1"/>
  <c r="AO1971" i="1"/>
  <c r="X1971" i="1"/>
  <c r="T1971" i="1"/>
  <c r="S1971" i="1"/>
  <c r="R1971" i="1"/>
  <c r="Q1971" i="1"/>
  <c r="N1971" i="1"/>
  <c r="M1971" i="1"/>
  <c r="L1971" i="1"/>
  <c r="K1971" i="1"/>
  <c r="AO1970" i="1"/>
  <c r="X1970" i="1"/>
  <c r="T1970" i="1"/>
  <c r="S1970" i="1"/>
  <c r="R1970" i="1"/>
  <c r="Q1970" i="1"/>
  <c r="N1970" i="1"/>
  <c r="M1970" i="1"/>
  <c r="L1970" i="1"/>
  <c r="K1970" i="1"/>
  <c r="AO1969" i="1"/>
  <c r="X1969" i="1"/>
  <c r="T1969" i="1"/>
  <c r="S1969" i="1"/>
  <c r="R1969" i="1"/>
  <c r="Q1969" i="1"/>
  <c r="N1969" i="1"/>
  <c r="M1969" i="1"/>
  <c r="L1969" i="1"/>
  <c r="K1969" i="1"/>
  <c r="AO1968" i="1"/>
  <c r="X1968" i="1"/>
  <c r="T1968" i="1"/>
  <c r="S1968" i="1"/>
  <c r="R1968" i="1"/>
  <c r="Q1968" i="1"/>
  <c r="N1968" i="1"/>
  <c r="M1968" i="1"/>
  <c r="L1968" i="1"/>
  <c r="K1968" i="1"/>
  <c r="AO1967" i="1"/>
  <c r="X1967" i="1"/>
  <c r="T1967" i="1"/>
  <c r="S1967" i="1"/>
  <c r="R1967" i="1"/>
  <c r="Q1967" i="1"/>
  <c r="N1967" i="1"/>
  <c r="M1967" i="1"/>
  <c r="L1967" i="1"/>
  <c r="K1967" i="1"/>
  <c r="AO1966" i="1"/>
  <c r="X1966" i="1"/>
  <c r="T1966" i="1"/>
  <c r="S1966" i="1"/>
  <c r="R1966" i="1"/>
  <c r="Q1966" i="1"/>
  <c r="N1966" i="1"/>
  <c r="M1966" i="1"/>
  <c r="L1966" i="1"/>
  <c r="K1966" i="1"/>
  <c r="AO1965" i="1"/>
  <c r="X1965" i="1"/>
  <c r="T1965" i="1"/>
  <c r="S1965" i="1"/>
  <c r="R1965" i="1"/>
  <c r="Q1965" i="1"/>
  <c r="N1965" i="1"/>
  <c r="M1965" i="1"/>
  <c r="L1965" i="1"/>
  <c r="K1965" i="1"/>
  <c r="AO1964" i="1"/>
  <c r="X1964" i="1"/>
  <c r="T1964" i="1"/>
  <c r="S1964" i="1"/>
  <c r="R1964" i="1"/>
  <c r="Q1964" i="1"/>
  <c r="N1964" i="1"/>
  <c r="M1964" i="1"/>
  <c r="L1964" i="1"/>
  <c r="K1964" i="1"/>
  <c r="AO1963" i="1"/>
  <c r="X1963" i="1"/>
  <c r="T1963" i="1"/>
  <c r="S1963" i="1"/>
  <c r="R1963" i="1"/>
  <c r="Q1963" i="1"/>
  <c r="N1963" i="1"/>
  <c r="M1963" i="1"/>
  <c r="L1963" i="1"/>
  <c r="K1963" i="1"/>
  <c r="AO1962" i="1"/>
  <c r="X1962" i="1"/>
  <c r="T1962" i="1"/>
  <c r="S1962" i="1"/>
  <c r="R1962" i="1"/>
  <c r="Q1962" i="1"/>
  <c r="N1962" i="1"/>
  <c r="M1962" i="1"/>
  <c r="L1962" i="1"/>
  <c r="K1962" i="1"/>
  <c r="AO1961" i="1"/>
  <c r="X1961" i="1"/>
  <c r="T1961" i="1"/>
  <c r="S1961" i="1"/>
  <c r="R1961" i="1"/>
  <c r="Q1961" i="1"/>
  <c r="N1961" i="1"/>
  <c r="M1961" i="1"/>
  <c r="L1961" i="1"/>
  <c r="K1961" i="1"/>
  <c r="AO1960" i="1"/>
  <c r="X1960" i="1"/>
  <c r="T1960" i="1"/>
  <c r="S1960" i="1"/>
  <c r="R1960" i="1"/>
  <c r="Q1960" i="1"/>
  <c r="N1960" i="1"/>
  <c r="M1960" i="1"/>
  <c r="L1960" i="1"/>
  <c r="K1960" i="1"/>
  <c r="AO1959" i="1"/>
  <c r="X1959" i="1"/>
  <c r="T1959" i="1"/>
  <c r="S1959" i="1"/>
  <c r="R1959" i="1"/>
  <c r="Q1959" i="1"/>
  <c r="N1959" i="1"/>
  <c r="M1959" i="1"/>
  <c r="L1959" i="1"/>
  <c r="K1959" i="1"/>
  <c r="AO1958" i="1"/>
  <c r="X1958" i="1"/>
  <c r="T1958" i="1"/>
  <c r="S1958" i="1"/>
  <c r="R1958" i="1"/>
  <c r="Q1958" i="1"/>
  <c r="N1958" i="1"/>
  <c r="M1958" i="1"/>
  <c r="L1958" i="1"/>
  <c r="K1958" i="1"/>
  <c r="AO1957" i="1"/>
  <c r="X1957" i="1"/>
  <c r="T1957" i="1"/>
  <c r="S1957" i="1"/>
  <c r="R1957" i="1"/>
  <c r="Q1957" i="1"/>
  <c r="N1957" i="1"/>
  <c r="M1957" i="1"/>
  <c r="L1957" i="1"/>
  <c r="K1957" i="1"/>
  <c r="AO1956" i="1"/>
  <c r="X1956" i="1"/>
  <c r="T1956" i="1"/>
  <c r="S1956" i="1"/>
  <c r="R1956" i="1"/>
  <c r="Q1956" i="1"/>
  <c r="N1956" i="1"/>
  <c r="M1956" i="1"/>
  <c r="L1956" i="1"/>
  <c r="K1956" i="1"/>
  <c r="AO1955" i="1"/>
  <c r="X1955" i="1"/>
  <c r="T1955" i="1"/>
  <c r="S1955" i="1"/>
  <c r="R1955" i="1"/>
  <c r="Q1955" i="1"/>
  <c r="N1955" i="1"/>
  <c r="M1955" i="1"/>
  <c r="L1955" i="1"/>
  <c r="K1955" i="1"/>
  <c r="AO1954" i="1"/>
  <c r="X1954" i="1"/>
  <c r="T1954" i="1"/>
  <c r="S1954" i="1"/>
  <c r="R1954" i="1"/>
  <c r="Q1954" i="1"/>
  <c r="N1954" i="1"/>
  <c r="M1954" i="1"/>
  <c r="L1954" i="1"/>
  <c r="K1954" i="1"/>
  <c r="AO1953" i="1"/>
  <c r="X1953" i="1"/>
  <c r="T1953" i="1"/>
  <c r="S1953" i="1"/>
  <c r="R1953" i="1"/>
  <c r="Q1953" i="1"/>
  <c r="N1953" i="1"/>
  <c r="M1953" i="1"/>
  <c r="L1953" i="1"/>
  <c r="K1953" i="1"/>
  <c r="AO1952" i="1"/>
  <c r="X1952" i="1"/>
  <c r="T1952" i="1"/>
  <c r="S1952" i="1"/>
  <c r="R1952" i="1"/>
  <c r="Q1952" i="1"/>
  <c r="N1952" i="1"/>
  <c r="M1952" i="1"/>
  <c r="L1952" i="1"/>
  <c r="K1952" i="1"/>
  <c r="AO1951" i="1"/>
  <c r="X1951" i="1"/>
  <c r="T1951" i="1"/>
  <c r="S1951" i="1"/>
  <c r="R1951" i="1"/>
  <c r="Q1951" i="1"/>
  <c r="N1951" i="1"/>
  <c r="M1951" i="1"/>
  <c r="L1951" i="1"/>
  <c r="K1951" i="1"/>
  <c r="AO1950" i="1"/>
  <c r="X1950" i="1"/>
  <c r="T1950" i="1"/>
  <c r="S1950" i="1"/>
  <c r="R1950" i="1"/>
  <c r="Q1950" i="1"/>
  <c r="N1950" i="1"/>
  <c r="M1950" i="1"/>
  <c r="L1950" i="1"/>
  <c r="K1950" i="1"/>
  <c r="AO1949" i="1"/>
  <c r="X1949" i="1"/>
  <c r="T1949" i="1"/>
  <c r="S1949" i="1"/>
  <c r="R1949" i="1"/>
  <c r="Q1949" i="1"/>
  <c r="N1949" i="1"/>
  <c r="M1949" i="1"/>
  <c r="L1949" i="1"/>
  <c r="K1949" i="1"/>
  <c r="AO1948" i="1"/>
  <c r="X1948" i="1"/>
  <c r="T1948" i="1"/>
  <c r="S1948" i="1"/>
  <c r="R1948" i="1"/>
  <c r="Q1948" i="1"/>
  <c r="N1948" i="1"/>
  <c r="M1948" i="1"/>
  <c r="L1948" i="1"/>
  <c r="K1948" i="1"/>
  <c r="AO1947" i="1"/>
  <c r="X1947" i="1"/>
  <c r="T1947" i="1"/>
  <c r="S1947" i="1"/>
  <c r="R1947" i="1"/>
  <c r="Q1947" i="1"/>
  <c r="N1947" i="1"/>
  <c r="M1947" i="1"/>
  <c r="L1947" i="1"/>
  <c r="K1947" i="1"/>
  <c r="AO1946" i="1"/>
  <c r="X1946" i="1"/>
  <c r="T1946" i="1"/>
  <c r="S1946" i="1"/>
  <c r="R1946" i="1"/>
  <c r="Q1946" i="1"/>
  <c r="N1946" i="1"/>
  <c r="M1946" i="1"/>
  <c r="L1946" i="1"/>
  <c r="K1946" i="1"/>
  <c r="AO1945" i="1"/>
  <c r="X1945" i="1"/>
  <c r="T1945" i="1"/>
  <c r="S1945" i="1"/>
  <c r="R1945" i="1"/>
  <c r="Q1945" i="1"/>
  <c r="N1945" i="1"/>
  <c r="M1945" i="1"/>
  <c r="L1945" i="1"/>
  <c r="K1945" i="1"/>
  <c r="AO1944" i="1"/>
  <c r="X1944" i="1"/>
  <c r="T1944" i="1"/>
  <c r="S1944" i="1"/>
  <c r="R1944" i="1"/>
  <c r="Q1944" i="1"/>
  <c r="N1944" i="1"/>
  <c r="M1944" i="1"/>
  <c r="L1944" i="1"/>
  <c r="K1944" i="1"/>
  <c r="AO1943" i="1"/>
  <c r="X1943" i="1"/>
  <c r="T1943" i="1"/>
  <c r="S1943" i="1"/>
  <c r="R1943" i="1"/>
  <c r="Q1943" i="1"/>
  <c r="N1943" i="1"/>
  <c r="M1943" i="1"/>
  <c r="L1943" i="1"/>
  <c r="K1943" i="1"/>
  <c r="AO1942" i="1"/>
  <c r="X1942" i="1"/>
  <c r="T1942" i="1"/>
  <c r="S1942" i="1"/>
  <c r="R1942" i="1"/>
  <c r="Q1942" i="1"/>
  <c r="N1942" i="1"/>
  <c r="M1942" i="1"/>
  <c r="L1942" i="1"/>
  <c r="K1942" i="1"/>
  <c r="AO1941" i="1"/>
  <c r="X1941" i="1"/>
  <c r="T1941" i="1"/>
  <c r="S1941" i="1"/>
  <c r="R1941" i="1"/>
  <c r="Q1941" i="1"/>
  <c r="N1941" i="1"/>
  <c r="M1941" i="1"/>
  <c r="L1941" i="1"/>
  <c r="K1941" i="1"/>
  <c r="AO1940" i="1"/>
  <c r="X1940" i="1"/>
  <c r="T1940" i="1"/>
  <c r="S1940" i="1"/>
  <c r="R1940" i="1"/>
  <c r="Q1940" i="1"/>
  <c r="N1940" i="1"/>
  <c r="M1940" i="1"/>
  <c r="L1940" i="1"/>
  <c r="K1940" i="1"/>
  <c r="AO1939" i="1"/>
  <c r="X1939" i="1"/>
  <c r="T1939" i="1"/>
  <c r="S1939" i="1"/>
  <c r="R1939" i="1"/>
  <c r="Q1939" i="1"/>
  <c r="N1939" i="1"/>
  <c r="M1939" i="1"/>
  <c r="L1939" i="1"/>
  <c r="K1939" i="1"/>
  <c r="AO1938" i="1"/>
  <c r="X1938" i="1"/>
  <c r="T1938" i="1"/>
  <c r="S1938" i="1"/>
  <c r="R1938" i="1"/>
  <c r="Q1938" i="1"/>
  <c r="N1938" i="1"/>
  <c r="M1938" i="1"/>
  <c r="L1938" i="1"/>
  <c r="K1938" i="1"/>
  <c r="AO1937" i="1"/>
  <c r="X1937" i="1"/>
  <c r="T1937" i="1"/>
  <c r="S1937" i="1"/>
  <c r="R1937" i="1"/>
  <c r="Q1937" i="1"/>
  <c r="N1937" i="1"/>
  <c r="M1937" i="1"/>
  <c r="L1937" i="1"/>
  <c r="K1937" i="1"/>
  <c r="AO1936" i="1"/>
  <c r="X1936" i="1"/>
  <c r="T1936" i="1"/>
  <c r="S1936" i="1"/>
  <c r="R1936" i="1"/>
  <c r="Q1936" i="1"/>
  <c r="N1936" i="1"/>
  <c r="M1936" i="1"/>
  <c r="L1936" i="1"/>
  <c r="K1936" i="1"/>
  <c r="AO1935" i="1"/>
  <c r="X1935" i="1"/>
  <c r="T1935" i="1"/>
  <c r="S1935" i="1"/>
  <c r="R1935" i="1"/>
  <c r="Q1935" i="1"/>
  <c r="N1935" i="1"/>
  <c r="M1935" i="1"/>
  <c r="L1935" i="1"/>
  <c r="K1935" i="1"/>
  <c r="AO1934" i="1"/>
  <c r="X1934" i="1"/>
  <c r="T1934" i="1"/>
  <c r="S1934" i="1"/>
  <c r="R1934" i="1"/>
  <c r="Q1934" i="1"/>
  <c r="N1934" i="1"/>
  <c r="M1934" i="1"/>
  <c r="L1934" i="1"/>
  <c r="K1934" i="1"/>
  <c r="AO1933" i="1"/>
  <c r="X1933" i="1"/>
  <c r="T1933" i="1"/>
  <c r="S1933" i="1"/>
  <c r="R1933" i="1"/>
  <c r="Q1933" i="1"/>
  <c r="N1933" i="1"/>
  <c r="M1933" i="1"/>
  <c r="L1933" i="1"/>
  <c r="K1933" i="1"/>
  <c r="AO1932" i="1"/>
  <c r="X1932" i="1"/>
  <c r="T1932" i="1"/>
  <c r="S1932" i="1"/>
  <c r="R1932" i="1"/>
  <c r="Q1932" i="1"/>
  <c r="N1932" i="1"/>
  <c r="M1932" i="1"/>
  <c r="L1932" i="1"/>
  <c r="K1932" i="1"/>
  <c r="AO1931" i="1"/>
  <c r="X1931" i="1"/>
  <c r="T1931" i="1"/>
  <c r="S1931" i="1"/>
  <c r="R1931" i="1"/>
  <c r="Q1931" i="1"/>
  <c r="N1931" i="1"/>
  <c r="M1931" i="1"/>
  <c r="L1931" i="1"/>
  <c r="K1931" i="1"/>
  <c r="AO1930" i="1"/>
  <c r="X1930" i="1"/>
  <c r="T1930" i="1"/>
  <c r="S1930" i="1"/>
  <c r="R1930" i="1"/>
  <c r="Q1930" i="1"/>
  <c r="N1930" i="1"/>
  <c r="M1930" i="1"/>
  <c r="L1930" i="1"/>
  <c r="K1930" i="1"/>
  <c r="AO1929" i="1"/>
  <c r="X1929" i="1"/>
  <c r="T1929" i="1"/>
  <c r="S1929" i="1"/>
  <c r="R1929" i="1"/>
  <c r="Q1929" i="1"/>
  <c r="N1929" i="1"/>
  <c r="M1929" i="1"/>
  <c r="L1929" i="1"/>
  <c r="K1929" i="1"/>
  <c r="AO1928" i="1"/>
  <c r="X1928" i="1"/>
  <c r="T1928" i="1"/>
  <c r="S1928" i="1"/>
  <c r="R1928" i="1"/>
  <c r="Q1928" i="1"/>
  <c r="N1928" i="1"/>
  <c r="M1928" i="1"/>
  <c r="L1928" i="1"/>
  <c r="K1928" i="1"/>
  <c r="AO1927" i="1"/>
  <c r="X1927" i="1"/>
  <c r="T1927" i="1"/>
  <c r="S1927" i="1"/>
  <c r="R1927" i="1"/>
  <c r="Q1927" i="1"/>
  <c r="N1927" i="1"/>
  <c r="M1927" i="1"/>
  <c r="L1927" i="1"/>
  <c r="K1927" i="1"/>
  <c r="AO1926" i="1"/>
  <c r="X1926" i="1"/>
  <c r="T1926" i="1"/>
  <c r="S1926" i="1"/>
  <c r="R1926" i="1"/>
  <c r="Q1926" i="1"/>
  <c r="N1926" i="1"/>
  <c r="M1926" i="1"/>
  <c r="L1926" i="1"/>
  <c r="K1926" i="1"/>
  <c r="AO1925" i="1"/>
  <c r="X1925" i="1"/>
  <c r="T1925" i="1"/>
  <c r="S1925" i="1"/>
  <c r="R1925" i="1"/>
  <c r="Q1925" i="1"/>
  <c r="N1925" i="1"/>
  <c r="M1925" i="1"/>
  <c r="L1925" i="1"/>
  <c r="K1925" i="1"/>
  <c r="AO1924" i="1"/>
  <c r="X1924" i="1"/>
  <c r="T1924" i="1"/>
  <c r="S1924" i="1"/>
  <c r="R1924" i="1"/>
  <c r="Q1924" i="1"/>
  <c r="N1924" i="1"/>
  <c r="M1924" i="1"/>
  <c r="L1924" i="1"/>
  <c r="K1924" i="1"/>
  <c r="AO1923" i="1"/>
  <c r="X1923" i="1"/>
  <c r="T1923" i="1"/>
  <c r="S1923" i="1"/>
  <c r="R1923" i="1"/>
  <c r="Q1923" i="1"/>
  <c r="N1923" i="1"/>
  <c r="M1923" i="1"/>
  <c r="L1923" i="1"/>
  <c r="K1923" i="1"/>
  <c r="AO1922" i="1"/>
  <c r="X1922" i="1"/>
  <c r="T1922" i="1"/>
  <c r="S1922" i="1"/>
  <c r="R1922" i="1"/>
  <c r="Q1922" i="1"/>
  <c r="N1922" i="1"/>
  <c r="M1922" i="1"/>
  <c r="L1922" i="1"/>
  <c r="K1922" i="1"/>
  <c r="AO1921" i="1"/>
  <c r="X1921" i="1"/>
  <c r="T1921" i="1"/>
  <c r="S1921" i="1"/>
  <c r="R1921" i="1"/>
  <c r="Q1921" i="1"/>
  <c r="N1921" i="1"/>
  <c r="M1921" i="1"/>
  <c r="L1921" i="1"/>
  <c r="K1921" i="1"/>
  <c r="AO1920" i="1"/>
  <c r="X1920" i="1"/>
  <c r="T1920" i="1"/>
  <c r="S1920" i="1"/>
  <c r="R1920" i="1"/>
  <c r="Q1920" i="1"/>
  <c r="N1920" i="1"/>
  <c r="M1920" i="1"/>
  <c r="L1920" i="1"/>
  <c r="K1920" i="1"/>
  <c r="AO1919" i="1"/>
  <c r="X1919" i="1"/>
  <c r="T1919" i="1"/>
  <c r="S1919" i="1"/>
  <c r="R1919" i="1"/>
  <c r="Q1919" i="1"/>
  <c r="N1919" i="1"/>
  <c r="M1919" i="1"/>
  <c r="L1919" i="1"/>
  <c r="K1919" i="1"/>
  <c r="AO1918" i="1"/>
  <c r="X1918" i="1"/>
  <c r="T1918" i="1"/>
  <c r="S1918" i="1"/>
  <c r="R1918" i="1"/>
  <c r="Q1918" i="1"/>
  <c r="N1918" i="1"/>
  <c r="M1918" i="1"/>
  <c r="L1918" i="1"/>
  <c r="K1918" i="1"/>
  <c r="AO1917" i="1"/>
  <c r="X1917" i="1"/>
  <c r="T1917" i="1"/>
  <c r="S1917" i="1"/>
  <c r="R1917" i="1"/>
  <c r="Q1917" i="1"/>
  <c r="N1917" i="1"/>
  <c r="M1917" i="1"/>
  <c r="L1917" i="1"/>
  <c r="K1917" i="1"/>
  <c r="AO1916" i="1"/>
  <c r="X1916" i="1"/>
  <c r="T1916" i="1"/>
  <c r="S1916" i="1"/>
  <c r="R1916" i="1"/>
  <c r="Q1916" i="1"/>
  <c r="N1916" i="1"/>
  <c r="M1916" i="1"/>
  <c r="L1916" i="1"/>
  <c r="K1916" i="1"/>
  <c r="AO1915" i="1"/>
  <c r="X1915" i="1"/>
  <c r="T1915" i="1"/>
  <c r="S1915" i="1"/>
  <c r="R1915" i="1"/>
  <c r="Q1915" i="1"/>
  <c r="N1915" i="1"/>
  <c r="M1915" i="1"/>
  <c r="L1915" i="1"/>
  <c r="K1915" i="1"/>
  <c r="AO1914" i="1"/>
  <c r="X1914" i="1"/>
  <c r="T1914" i="1"/>
  <c r="S1914" i="1"/>
  <c r="R1914" i="1"/>
  <c r="Q1914" i="1"/>
  <c r="N1914" i="1"/>
  <c r="M1914" i="1"/>
  <c r="L1914" i="1"/>
  <c r="K1914" i="1"/>
  <c r="AO1913" i="1"/>
  <c r="X1913" i="1"/>
  <c r="T1913" i="1"/>
  <c r="S1913" i="1"/>
  <c r="R1913" i="1"/>
  <c r="Q1913" i="1"/>
  <c r="N1913" i="1"/>
  <c r="M1913" i="1"/>
  <c r="L1913" i="1"/>
  <c r="K1913" i="1"/>
  <c r="AO1912" i="1"/>
  <c r="X1912" i="1"/>
  <c r="T1912" i="1"/>
  <c r="S1912" i="1"/>
  <c r="R1912" i="1"/>
  <c r="Q1912" i="1"/>
  <c r="N1912" i="1"/>
  <c r="M1912" i="1"/>
  <c r="L1912" i="1"/>
  <c r="K1912" i="1"/>
  <c r="AO1911" i="1"/>
  <c r="X1911" i="1"/>
  <c r="T1911" i="1"/>
  <c r="S1911" i="1"/>
  <c r="R1911" i="1"/>
  <c r="Q1911" i="1"/>
  <c r="N1911" i="1"/>
  <c r="M1911" i="1"/>
  <c r="L1911" i="1"/>
  <c r="K1911" i="1"/>
  <c r="AO1910" i="1"/>
  <c r="X1910" i="1"/>
  <c r="T1910" i="1"/>
  <c r="S1910" i="1"/>
  <c r="R1910" i="1"/>
  <c r="Q1910" i="1"/>
  <c r="N1910" i="1"/>
  <c r="M1910" i="1"/>
  <c r="L1910" i="1"/>
  <c r="K1910" i="1"/>
  <c r="AO1909" i="1"/>
  <c r="X1909" i="1"/>
  <c r="T1909" i="1"/>
  <c r="S1909" i="1"/>
  <c r="R1909" i="1"/>
  <c r="Q1909" i="1"/>
  <c r="N1909" i="1"/>
  <c r="M1909" i="1"/>
  <c r="L1909" i="1"/>
  <c r="K1909" i="1"/>
  <c r="AO1908" i="1"/>
  <c r="X1908" i="1"/>
  <c r="T1908" i="1"/>
  <c r="S1908" i="1"/>
  <c r="R1908" i="1"/>
  <c r="Q1908" i="1"/>
  <c r="N1908" i="1"/>
  <c r="M1908" i="1"/>
  <c r="L1908" i="1"/>
  <c r="K1908" i="1"/>
  <c r="AO1907" i="1"/>
  <c r="X1907" i="1"/>
  <c r="T1907" i="1"/>
  <c r="S1907" i="1"/>
  <c r="R1907" i="1"/>
  <c r="Q1907" i="1"/>
  <c r="N1907" i="1"/>
  <c r="M1907" i="1"/>
  <c r="L1907" i="1"/>
  <c r="K1907" i="1"/>
  <c r="AO1906" i="1"/>
  <c r="X1906" i="1"/>
  <c r="T1906" i="1"/>
  <c r="S1906" i="1"/>
  <c r="R1906" i="1"/>
  <c r="Q1906" i="1"/>
  <c r="N1906" i="1"/>
  <c r="M1906" i="1"/>
  <c r="L1906" i="1"/>
  <c r="K1906" i="1"/>
  <c r="AO1905" i="1"/>
  <c r="X1905" i="1"/>
  <c r="T1905" i="1"/>
  <c r="S1905" i="1"/>
  <c r="R1905" i="1"/>
  <c r="Q1905" i="1"/>
  <c r="N1905" i="1"/>
  <c r="M1905" i="1"/>
  <c r="L1905" i="1"/>
  <c r="K1905" i="1"/>
  <c r="AO1904" i="1"/>
  <c r="X1904" i="1"/>
  <c r="T1904" i="1"/>
  <c r="S1904" i="1"/>
  <c r="R1904" i="1"/>
  <c r="Q1904" i="1"/>
  <c r="N1904" i="1"/>
  <c r="M1904" i="1"/>
  <c r="L1904" i="1"/>
  <c r="K1904" i="1"/>
  <c r="AO1903" i="1"/>
  <c r="X1903" i="1"/>
  <c r="T1903" i="1"/>
  <c r="S1903" i="1"/>
  <c r="R1903" i="1"/>
  <c r="Q1903" i="1"/>
  <c r="N1903" i="1"/>
  <c r="M1903" i="1"/>
  <c r="L1903" i="1"/>
  <c r="K1903" i="1"/>
  <c r="AO1902" i="1"/>
  <c r="X1902" i="1"/>
  <c r="T1902" i="1"/>
  <c r="S1902" i="1"/>
  <c r="R1902" i="1"/>
  <c r="Q1902" i="1"/>
  <c r="N1902" i="1"/>
  <c r="M1902" i="1"/>
  <c r="L1902" i="1"/>
  <c r="K1902" i="1"/>
  <c r="AO1901" i="1"/>
  <c r="X1901" i="1"/>
  <c r="T1901" i="1"/>
  <c r="S1901" i="1"/>
  <c r="R1901" i="1"/>
  <c r="Q1901" i="1"/>
  <c r="N1901" i="1"/>
  <c r="M1901" i="1"/>
  <c r="L1901" i="1"/>
  <c r="K1901" i="1"/>
  <c r="AO1900" i="1"/>
  <c r="X1900" i="1"/>
  <c r="T1900" i="1"/>
  <c r="S1900" i="1"/>
  <c r="R1900" i="1"/>
  <c r="Q1900" i="1"/>
  <c r="N1900" i="1"/>
  <c r="M1900" i="1"/>
  <c r="L1900" i="1"/>
  <c r="K1900" i="1"/>
  <c r="AO1899" i="1"/>
  <c r="X1899" i="1"/>
  <c r="T1899" i="1"/>
  <c r="S1899" i="1"/>
  <c r="R1899" i="1"/>
  <c r="Q1899" i="1"/>
  <c r="N1899" i="1"/>
  <c r="M1899" i="1"/>
  <c r="L1899" i="1"/>
  <c r="K1899" i="1"/>
  <c r="AO1898" i="1"/>
  <c r="X1898" i="1"/>
  <c r="T1898" i="1"/>
  <c r="S1898" i="1"/>
  <c r="R1898" i="1"/>
  <c r="Q1898" i="1"/>
  <c r="N1898" i="1"/>
  <c r="M1898" i="1"/>
  <c r="L1898" i="1"/>
  <c r="K1898" i="1"/>
  <c r="AO1897" i="1"/>
  <c r="X1897" i="1"/>
  <c r="T1897" i="1"/>
  <c r="S1897" i="1"/>
  <c r="R1897" i="1"/>
  <c r="Q1897" i="1"/>
  <c r="N1897" i="1"/>
  <c r="M1897" i="1"/>
  <c r="L1897" i="1"/>
  <c r="K1897" i="1"/>
  <c r="AO1896" i="1"/>
  <c r="X1896" i="1"/>
  <c r="T1896" i="1"/>
  <c r="S1896" i="1"/>
  <c r="R1896" i="1"/>
  <c r="Q1896" i="1"/>
  <c r="N1896" i="1"/>
  <c r="M1896" i="1"/>
  <c r="L1896" i="1"/>
  <c r="K1896" i="1"/>
  <c r="AO1895" i="1"/>
  <c r="X1895" i="1"/>
  <c r="T1895" i="1"/>
  <c r="S1895" i="1"/>
  <c r="R1895" i="1"/>
  <c r="Q1895" i="1"/>
  <c r="N1895" i="1"/>
  <c r="M1895" i="1"/>
  <c r="L1895" i="1"/>
  <c r="K1895" i="1"/>
  <c r="AO1894" i="1"/>
  <c r="X1894" i="1"/>
  <c r="T1894" i="1"/>
  <c r="S1894" i="1"/>
  <c r="R1894" i="1"/>
  <c r="Q1894" i="1"/>
  <c r="N1894" i="1"/>
  <c r="M1894" i="1"/>
  <c r="L1894" i="1"/>
  <c r="K1894" i="1"/>
  <c r="AO1893" i="1"/>
  <c r="X1893" i="1"/>
  <c r="T1893" i="1"/>
  <c r="S1893" i="1"/>
  <c r="R1893" i="1"/>
  <c r="Q1893" i="1"/>
  <c r="N1893" i="1"/>
  <c r="M1893" i="1"/>
  <c r="L1893" i="1"/>
  <c r="K1893" i="1"/>
  <c r="AO1892" i="1"/>
  <c r="X1892" i="1"/>
  <c r="T1892" i="1"/>
  <c r="S1892" i="1"/>
  <c r="R1892" i="1"/>
  <c r="Q1892" i="1"/>
  <c r="N1892" i="1"/>
  <c r="M1892" i="1"/>
  <c r="L1892" i="1"/>
  <c r="K1892" i="1"/>
  <c r="AO1891" i="1"/>
  <c r="X1891" i="1"/>
  <c r="T1891" i="1"/>
  <c r="S1891" i="1"/>
  <c r="R1891" i="1"/>
  <c r="Q1891" i="1"/>
  <c r="N1891" i="1"/>
  <c r="M1891" i="1"/>
  <c r="L1891" i="1"/>
  <c r="K1891" i="1"/>
  <c r="AO1890" i="1"/>
  <c r="X1890" i="1"/>
  <c r="T1890" i="1"/>
  <c r="S1890" i="1"/>
  <c r="R1890" i="1"/>
  <c r="Q1890" i="1"/>
  <c r="N1890" i="1"/>
  <c r="M1890" i="1"/>
  <c r="L1890" i="1"/>
  <c r="K1890" i="1"/>
  <c r="AO1889" i="1"/>
  <c r="X1889" i="1"/>
  <c r="T1889" i="1"/>
  <c r="S1889" i="1"/>
  <c r="R1889" i="1"/>
  <c r="Q1889" i="1"/>
  <c r="N1889" i="1"/>
  <c r="M1889" i="1"/>
  <c r="L1889" i="1"/>
  <c r="K1889" i="1"/>
  <c r="AO1888" i="1"/>
  <c r="X1888" i="1"/>
  <c r="T1888" i="1"/>
  <c r="S1888" i="1"/>
  <c r="R1888" i="1"/>
  <c r="Q1888" i="1"/>
  <c r="N1888" i="1"/>
  <c r="M1888" i="1"/>
  <c r="L1888" i="1"/>
  <c r="K1888" i="1"/>
  <c r="AO1887" i="1"/>
  <c r="X1887" i="1"/>
  <c r="T1887" i="1"/>
  <c r="S1887" i="1"/>
  <c r="R1887" i="1"/>
  <c r="Q1887" i="1"/>
  <c r="N1887" i="1"/>
  <c r="M1887" i="1"/>
  <c r="L1887" i="1"/>
  <c r="K1887" i="1"/>
  <c r="AO1886" i="1"/>
  <c r="X1886" i="1"/>
  <c r="T1886" i="1"/>
  <c r="S1886" i="1"/>
  <c r="R1886" i="1"/>
  <c r="Q1886" i="1"/>
  <c r="N1886" i="1"/>
  <c r="M1886" i="1"/>
  <c r="L1886" i="1"/>
  <c r="K1886" i="1"/>
  <c r="AO1885" i="1"/>
  <c r="X1885" i="1"/>
  <c r="T1885" i="1"/>
  <c r="S1885" i="1"/>
  <c r="R1885" i="1"/>
  <c r="Q1885" i="1"/>
  <c r="N1885" i="1"/>
  <c r="M1885" i="1"/>
  <c r="L1885" i="1"/>
  <c r="K1885" i="1"/>
  <c r="AO1884" i="1"/>
  <c r="X1884" i="1"/>
  <c r="T1884" i="1"/>
  <c r="S1884" i="1"/>
  <c r="R1884" i="1"/>
  <c r="Q1884" i="1"/>
  <c r="N1884" i="1"/>
  <c r="M1884" i="1"/>
  <c r="L1884" i="1"/>
  <c r="K1884" i="1"/>
  <c r="AO1883" i="1"/>
  <c r="X1883" i="1"/>
  <c r="T1883" i="1"/>
  <c r="S1883" i="1"/>
  <c r="R1883" i="1"/>
  <c r="Q1883" i="1"/>
  <c r="N1883" i="1"/>
  <c r="M1883" i="1"/>
  <c r="L1883" i="1"/>
  <c r="K1883" i="1"/>
  <c r="AO1882" i="1"/>
  <c r="X1882" i="1"/>
  <c r="T1882" i="1"/>
  <c r="S1882" i="1"/>
  <c r="R1882" i="1"/>
  <c r="Q1882" i="1"/>
  <c r="N1882" i="1"/>
  <c r="M1882" i="1"/>
  <c r="L1882" i="1"/>
  <c r="K1882" i="1"/>
  <c r="AO1881" i="1"/>
  <c r="X1881" i="1"/>
  <c r="T1881" i="1"/>
  <c r="S1881" i="1"/>
  <c r="R1881" i="1"/>
  <c r="Q1881" i="1"/>
  <c r="N1881" i="1"/>
  <c r="M1881" i="1"/>
  <c r="L1881" i="1"/>
  <c r="K1881" i="1"/>
  <c r="AO1880" i="1"/>
  <c r="X1880" i="1"/>
  <c r="T1880" i="1"/>
  <c r="S1880" i="1"/>
  <c r="R1880" i="1"/>
  <c r="Q1880" i="1"/>
  <c r="N1880" i="1"/>
  <c r="M1880" i="1"/>
  <c r="L1880" i="1"/>
  <c r="K1880" i="1"/>
  <c r="AO1879" i="1"/>
  <c r="X1879" i="1"/>
  <c r="T1879" i="1"/>
  <c r="S1879" i="1"/>
  <c r="R1879" i="1"/>
  <c r="Q1879" i="1"/>
  <c r="N1879" i="1"/>
  <c r="M1879" i="1"/>
  <c r="L1879" i="1"/>
  <c r="K1879" i="1"/>
  <c r="AO1878" i="1"/>
  <c r="X1878" i="1"/>
  <c r="T1878" i="1"/>
  <c r="S1878" i="1"/>
  <c r="R1878" i="1"/>
  <c r="Q1878" i="1"/>
  <c r="N1878" i="1"/>
  <c r="M1878" i="1"/>
  <c r="L1878" i="1"/>
  <c r="K1878" i="1"/>
  <c r="AO1877" i="1"/>
  <c r="X1877" i="1"/>
  <c r="T1877" i="1"/>
  <c r="S1877" i="1"/>
  <c r="R1877" i="1"/>
  <c r="Q1877" i="1"/>
  <c r="N1877" i="1"/>
  <c r="M1877" i="1"/>
  <c r="L1877" i="1"/>
  <c r="K1877" i="1"/>
  <c r="AO1876" i="1"/>
  <c r="X1876" i="1"/>
  <c r="T1876" i="1"/>
  <c r="S1876" i="1"/>
  <c r="R1876" i="1"/>
  <c r="Q1876" i="1"/>
  <c r="N1876" i="1"/>
  <c r="M1876" i="1"/>
  <c r="L1876" i="1"/>
  <c r="K1876" i="1"/>
  <c r="AO1875" i="1"/>
  <c r="X1875" i="1"/>
  <c r="T1875" i="1"/>
  <c r="S1875" i="1"/>
  <c r="R1875" i="1"/>
  <c r="Q1875" i="1"/>
  <c r="N1875" i="1"/>
  <c r="M1875" i="1"/>
  <c r="L1875" i="1"/>
  <c r="K1875" i="1"/>
  <c r="AO1874" i="1"/>
  <c r="X1874" i="1"/>
  <c r="T1874" i="1"/>
  <c r="S1874" i="1"/>
  <c r="R1874" i="1"/>
  <c r="Q1874" i="1"/>
  <c r="N1874" i="1"/>
  <c r="M1874" i="1"/>
  <c r="L1874" i="1"/>
  <c r="K1874" i="1"/>
  <c r="AO1873" i="1"/>
  <c r="X1873" i="1"/>
  <c r="T1873" i="1"/>
  <c r="S1873" i="1"/>
  <c r="R1873" i="1"/>
  <c r="Q1873" i="1"/>
  <c r="N1873" i="1"/>
  <c r="M1873" i="1"/>
  <c r="L1873" i="1"/>
  <c r="K1873" i="1"/>
  <c r="AO1872" i="1"/>
  <c r="X1872" i="1"/>
  <c r="T1872" i="1"/>
  <c r="S1872" i="1"/>
  <c r="R1872" i="1"/>
  <c r="Q1872" i="1"/>
  <c r="N1872" i="1"/>
  <c r="M1872" i="1"/>
  <c r="L1872" i="1"/>
  <c r="K1872" i="1"/>
  <c r="AO1871" i="1"/>
  <c r="X1871" i="1"/>
  <c r="T1871" i="1"/>
  <c r="S1871" i="1"/>
  <c r="R1871" i="1"/>
  <c r="Q1871" i="1"/>
  <c r="N1871" i="1"/>
  <c r="M1871" i="1"/>
  <c r="L1871" i="1"/>
  <c r="K1871" i="1"/>
  <c r="AO1870" i="1"/>
  <c r="X1870" i="1"/>
  <c r="T1870" i="1"/>
  <c r="S1870" i="1"/>
  <c r="R1870" i="1"/>
  <c r="Q1870" i="1"/>
  <c r="N1870" i="1"/>
  <c r="M1870" i="1"/>
  <c r="L1870" i="1"/>
  <c r="K1870" i="1"/>
  <c r="AO1869" i="1"/>
  <c r="X1869" i="1"/>
  <c r="T1869" i="1"/>
  <c r="S1869" i="1"/>
  <c r="R1869" i="1"/>
  <c r="Q1869" i="1"/>
  <c r="N1869" i="1"/>
  <c r="M1869" i="1"/>
  <c r="L1869" i="1"/>
  <c r="K1869" i="1"/>
  <c r="AO1868" i="1"/>
  <c r="X1868" i="1"/>
  <c r="T1868" i="1"/>
  <c r="S1868" i="1"/>
  <c r="R1868" i="1"/>
  <c r="Q1868" i="1"/>
  <c r="N1868" i="1"/>
  <c r="M1868" i="1"/>
  <c r="L1868" i="1"/>
  <c r="K1868" i="1"/>
  <c r="AO1867" i="1"/>
  <c r="X1867" i="1"/>
  <c r="T1867" i="1"/>
  <c r="S1867" i="1"/>
  <c r="R1867" i="1"/>
  <c r="Q1867" i="1"/>
  <c r="N1867" i="1"/>
  <c r="M1867" i="1"/>
  <c r="L1867" i="1"/>
  <c r="K1867" i="1"/>
  <c r="AO1866" i="1"/>
  <c r="X1866" i="1"/>
  <c r="T1866" i="1"/>
  <c r="S1866" i="1"/>
  <c r="R1866" i="1"/>
  <c r="Q1866" i="1"/>
  <c r="N1866" i="1"/>
  <c r="M1866" i="1"/>
  <c r="L1866" i="1"/>
  <c r="K1866" i="1"/>
  <c r="AO1865" i="1"/>
  <c r="X1865" i="1"/>
  <c r="T1865" i="1"/>
  <c r="S1865" i="1"/>
  <c r="R1865" i="1"/>
  <c r="Q1865" i="1"/>
  <c r="N1865" i="1"/>
  <c r="M1865" i="1"/>
  <c r="L1865" i="1"/>
  <c r="K1865" i="1"/>
  <c r="AO1864" i="1"/>
  <c r="X1864" i="1"/>
  <c r="T1864" i="1"/>
  <c r="S1864" i="1"/>
  <c r="R1864" i="1"/>
  <c r="Q1864" i="1"/>
  <c r="N1864" i="1"/>
  <c r="M1864" i="1"/>
  <c r="L1864" i="1"/>
  <c r="K1864" i="1"/>
  <c r="AO1863" i="1"/>
  <c r="X1863" i="1"/>
  <c r="T1863" i="1"/>
  <c r="S1863" i="1"/>
  <c r="R1863" i="1"/>
  <c r="Q1863" i="1"/>
  <c r="N1863" i="1"/>
  <c r="M1863" i="1"/>
  <c r="L1863" i="1"/>
  <c r="K1863" i="1"/>
  <c r="AO1862" i="1"/>
  <c r="X1862" i="1"/>
  <c r="T1862" i="1"/>
  <c r="S1862" i="1"/>
  <c r="R1862" i="1"/>
  <c r="Q1862" i="1"/>
  <c r="N1862" i="1"/>
  <c r="M1862" i="1"/>
  <c r="L1862" i="1"/>
  <c r="K1862" i="1"/>
  <c r="AO1861" i="1"/>
  <c r="X1861" i="1"/>
  <c r="T1861" i="1"/>
  <c r="S1861" i="1"/>
  <c r="R1861" i="1"/>
  <c r="Q1861" i="1"/>
  <c r="N1861" i="1"/>
  <c r="M1861" i="1"/>
  <c r="L1861" i="1"/>
  <c r="K1861" i="1"/>
  <c r="AO1860" i="1"/>
  <c r="X1860" i="1"/>
  <c r="T1860" i="1"/>
  <c r="S1860" i="1"/>
  <c r="R1860" i="1"/>
  <c r="Q1860" i="1"/>
  <c r="N1860" i="1"/>
  <c r="M1860" i="1"/>
  <c r="L1860" i="1"/>
  <c r="K1860" i="1"/>
  <c r="AO1859" i="1"/>
  <c r="X1859" i="1"/>
  <c r="T1859" i="1"/>
  <c r="S1859" i="1"/>
  <c r="R1859" i="1"/>
  <c r="Q1859" i="1"/>
  <c r="N1859" i="1"/>
  <c r="M1859" i="1"/>
  <c r="L1859" i="1"/>
  <c r="K1859" i="1"/>
  <c r="AO1858" i="1"/>
  <c r="X1858" i="1"/>
  <c r="T1858" i="1"/>
  <c r="S1858" i="1"/>
  <c r="R1858" i="1"/>
  <c r="Q1858" i="1"/>
  <c r="N1858" i="1"/>
  <c r="M1858" i="1"/>
  <c r="L1858" i="1"/>
  <c r="K1858" i="1"/>
  <c r="AO1857" i="1"/>
  <c r="X1857" i="1"/>
  <c r="T1857" i="1"/>
  <c r="S1857" i="1"/>
  <c r="R1857" i="1"/>
  <c r="Q1857" i="1"/>
  <c r="N1857" i="1"/>
  <c r="M1857" i="1"/>
  <c r="L1857" i="1"/>
  <c r="K1857" i="1"/>
  <c r="AO1856" i="1"/>
  <c r="X1856" i="1"/>
  <c r="T1856" i="1"/>
  <c r="S1856" i="1"/>
  <c r="R1856" i="1"/>
  <c r="Q1856" i="1"/>
  <c r="N1856" i="1"/>
  <c r="M1856" i="1"/>
  <c r="L1856" i="1"/>
  <c r="K1856" i="1"/>
  <c r="AO1855" i="1"/>
  <c r="X1855" i="1"/>
  <c r="T1855" i="1"/>
  <c r="S1855" i="1"/>
  <c r="R1855" i="1"/>
  <c r="Q1855" i="1"/>
  <c r="N1855" i="1"/>
  <c r="M1855" i="1"/>
  <c r="L1855" i="1"/>
  <c r="K1855" i="1"/>
  <c r="AO1854" i="1"/>
  <c r="X1854" i="1"/>
  <c r="T1854" i="1"/>
  <c r="S1854" i="1"/>
  <c r="R1854" i="1"/>
  <c r="Q1854" i="1"/>
  <c r="N1854" i="1"/>
  <c r="M1854" i="1"/>
  <c r="L1854" i="1"/>
  <c r="K1854" i="1"/>
  <c r="AO1853" i="1"/>
  <c r="X1853" i="1"/>
  <c r="T1853" i="1"/>
  <c r="S1853" i="1"/>
  <c r="R1853" i="1"/>
  <c r="Q1853" i="1"/>
  <c r="N1853" i="1"/>
  <c r="M1853" i="1"/>
  <c r="L1853" i="1"/>
  <c r="K1853" i="1"/>
  <c r="AO1852" i="1"/>
  <c r="X1852" i="1"/>
  <c r="T1852" i="1"/>
  <c r="S1852" i="1"/>
  <c r="R1852" i="1"/>
  <c r="Q1852" i="1"/>
  <c r="N1852" i="1"/>
  <c r="M1852" i="1"/>
  <c r="L1852" i="1"/>
  <c r="K1852" i="1"/>
  <c r="AO1851" i="1"/>
  <c r="X1851" i="1"/>
  <c r="T1851" i="1"/>
  <c r="S1851" i="1"/>
  <c r="R1851" i="1"/>
  <c r="Q1851" i="1"/>
  <c r="N1851" i="1"/>
  <c r="M1851" i="1"/>
  <c r="L1851" i="1"/>
  <c r="K1851" i="1"/>
  <c r="AO1850" i="1"/>
  <c r="X1850" i="1"/>
  <c r="T1850" i="1"/>
  <c r="S1850" i="1"/>
  <c r="R1850" i="1"/>
  <c r="Q1850" i="1"/>
  <c r="N1850" i="1"/>
  <c r="M1850" i="1"/>
  <c r="L1850" i="1"/>
  <c r="K1850" i="1"/>
  <c r="AO1849" i="1"/>
  <c r="X1849" i="1"/>
  <c r="T1849" i="1"/>
  <c r="S1849" i="1"/>
  <c r="R1849" i="1"/>
  <c r="Q1849" i="1"/>
  <c r="N1849" i="1"/>
  <c r="M1849" i="1"/>
  <c r="L1849" i="1"/>
  <c r="K1849" i="1"/>
  <c r="AO1848" i="1"/>
  <c r="X1848" i="1"/>
  <c r="T1848" i="1"/>
  <c r="S1848" i="1"/>
  <c r="R1848" i="1"/>
  <c r="Q1848" i="1"/>
  <c r="N1848" i="1"/>
  <c r="M1848" i="1"/>
  <c r="L1848" i="1"/>
  <c r="K1848" i="1"/>
  <c r="AO1847" i="1"/>
  <c r="X1847" i="1"/>
  <c r="T1847" i="1"/>
  <c r="S1847" i="1"/>
  <c r="R1847" i="1"/>
  <c r="Q1847" i="1"/>
  <c r="N1847" i="1"/>
  <c r="M1847" i="1"/>
  <c r="L1847" i="1"/>
  <c r="K1847" i="1"/>
  <c r="AO1846" i="1"/>
  <c r="X1846" i="1"/>
  <c r="T1846" i="1"/>
  <c r="S1846" i="1"/>
  <c r="R1846" i="1"/>
  <c r="Q1846" i="1"/>
  <c r="N1846" i="1"/>
  <c r="M1846" i="1"/>
  <c r="L1846" i="1"/>
  <c r="K1846" i="1"/>
  <c r="AO1845" i="1"/>
  <c r="X1845" i="1"/>
  <c r="T1845" i="1"/>
  <c r="S1845" i="1"/>
  <c r="R1845" i="1"/>
  <c r="Q1845" i="1"/>
  <c r="N1845" i="1"/>
  <c r="M1845" i="1"/>
  <c r="L1845" i="1"/>
  <c r="K1845" i="1"/>
  <c r="AO1844" i="1"/>
  <c r="X1844" i="1"/>
  <c r="T1844" i="1"/>
  <c r="S1844" i="1"/>
  <c r="R1844" i="1"/>
  <c r="Q1844" i="1"/>
  <c r="N1844" i="1"/>
  <c r="M1844" i="1"/>
  <c r="L1844" i="1"/>
  <c r="K1844" i="1"/>
  <c r="AO1843" i="1"/>
  <c r="X1843" i="1"/>
  <c r="T1843" i="1"/>
  <c r="S1843" i="1"/>
  <c r="R1843" i="1"/>
  <c r="Q1843" i="1"/>
  <c r="N1843" i="1"/>
  <c r="M1843" i="1"/>
  <c r="L1843" i="1"/>
  <c r="K1843" i="1"/>
  <c r="AO1842" i="1"/>
  <c r="X1842" i="1"/>
  <c r="T1842" i="1"/>
  <c r="S1842" i="1"/>
  <c r="R1842" i="1"/>
  <c r="Q1842" i="1"/>
  <c r="N1842" i="1"/>
  <c r="M1842" i="1"/>
  <c r="L1842" i="1"/>
  <c r="K1842" i="1"/>
  <c r="AO1841" i="1"/>
  <c r="X1841" i="1"/>
  <c r="T1841" i="1"/>
  <c r="S1841" i="1"/>
  <c r="R1841" i="1"/>
  <c r="Q1841" i="1"/>
  <c r="N1841" i="1"/>
  <c r="M1841" i="1"/>
  <c r="L1841" i="1"/>
  <c r="K1841" i="1"/>
  <c r="AO1840" i="1"/>
  <c r="X1840" i="1"/>
  <c r="T1840" i="1"/>
  <c r="S1840" i="1"/>
  <c r="R1840" i="1"/>
  <c r="Q1840" i="1"/>
  <c r="N1840" i="1"/>
  <c r="M1840" i="1"/>
  <c r="L1840" i="1"/>
  <c r="K1840" i="1"/>
  <c r="AO1839" i="1"/>
  <c r="X1839" i="1"/>
  <c r="T1839" i="1"/>
  <c r="S1839" i="1"/>
  <c r="R1839" i="1"/>
  <c r="Q1839" i="1"/>
  <c r="N1839" i="1"/>
  <c r="M1839" i="1"/>
  <c r="L1839" i="1"/>
  <c r="K1839" i="1"/>
  <c r="AO1838" i="1"/>
  <c r="X1838" i="1"/>
  <c r="T1838" i="1"/>
  <c r="S1838" i="1"/>
  <c r="R1838" i="1"/>
  <c r="Q1838" i="1"/>
  <c r="N1838" i="1"/>
  <c r="M1838" i="1"/>
  <c r="L1838" i="1"/>
  <c r="K1838" i="1"/>
  <c r="AO1837" i="1"/>
  <c r="X1837" i="1"/>
  <c r="T1837" i="1"/>
  <c r="S1837" i="1"/>
  <c r="R1837" i="1"/>
  <c r="Q1837" i="1"/>
  <c r="N1837" i="1"/>
  <c r="M1837" i="1"/>
  <c r="L1837" i="1"/>
  <c r="K1837" i="1"/>
  <c r="AO1836" i="1"/>
  <c r="X1836" i="1"/>
  <c r="T1836" i="1"/>
  <c r="S1836" i="1"/>
  <c r="R1836" i="1"/>
  <c r="Q1836" i="1"/>
  <c r="N1836" i="1"/>
  <c r="M1836" i="1"/>
  <c r="L1836" i="1"/>
  <c r="K1836" i="1"/>
  <c r="AO1835" i="1"/>
  <c r="X1835" i="1"/>
  <c r="T1835" i="1"/>
  <c r="S1835" i="1"/>
  <c r="R1835" i="1"/>
  <c r="Q1835" i="1"/>
  <c r="N1835" i="1"/>
  <c r="M1835" i="1"/>
  <c r="L1835" i="1"/>
  <c r="K1835" i="1"/>
  <c r="AO1834" i="1"/>
  <c r="X1834" i="1"/>
  <c r="T1834" i="1"/>
  <c r="S1834" i="1"/>
  <c r="R1834" i="1"/>
  <c r="Q1834" i="1"/>
  <c r="N1834" i="1"/>
  <c r="M1834" i="1"/>
  <c r="L1834" i="1"/>
  <c r="K1834" i="1"/>
  <c r="AO1833" i="1"/>
  <c r="X1833" i="1"/>
  <c r="T1833" i="1"/>
  <c r="S1833" i="1"/>
  <c r="R1833" i="1"/>
  <c r="Q1833" i="1"/>
  <c r="N1833" i="1"/>
  <c r="M1833" i="1"/>
  <c r="L1833" i="1"/>
  <c r="K1833" i="1"/>
  <c r="AO1832" i="1"/>
  <c r="X1832" i="1"/>
  <c r="T1832" i="1"/>
  <c r="S1832" i="1"/>
  <c r="R1832" i="1"/>
  <c r="Q1832" i="1"/>
  <c r="N1832" i="1"/>
  <c r="M1832" i="1"/>
  <c r="L1832" i="1"/>
  <c r="K1832" i="1"/>
  <c r="AO1831" i="1"/>
  <c r="X1831" i="1"/>
  <c r="T1831" i="1"/>
  <c r="S1831" i="1"/>
  <c r="R1831" i="1"/>
  <c r="Q1831" i="1"/>
  <c r="N1831" i="1"/>
  <c r="M1831" i="1"/>
  <c r="L1831" i="1"/>
  <c r="K1831" i="1"/>
  <c r="AO1830" i="1"/>
  <c r="X1830" i="1"/>
  <c r="T1830" i="1"/>
  <c r="S1830" i="1"/>
  <c r="R1830" i="1"/>
  <c r="Q1830" i="1"/>
  <c r="N1830" i="1"/>
  <c r="M1830" i="1"/>
  <c r="L1830" i="1"/>
  <c r="K1830" i="1"/>
  <c r="AO1829" i="1"/>
  <c r="X1829" i="1"/>
  <c r="T1829" i="1"/>
  <c r="S1829" i="1"/>
  <c r="R1829" i="1"/>
  <c r="Q1829" i="1"/>
  <c r="N1829" i="1"/>
  <c r="M1829" i="1"/>
  <c r="L1829" i="1"/>
  <c r="K1829" i="1"/>
  <c r="AO1828" i="1"/>
  <c r="X1828" i="1"/>
  <c r="T1828" i="1"/>
  <c r="S1828" i="1"/>
  <c r="R1828" i="1"/>
  <c r="Q1828" i="1"/>
  <c r="N1828" i="1"/>
  <c r="M1828" i="1"/>
  <c r="L1828" i="1"/>
  <c r="K1828" i="1"/>
  <c r="AO1827" i="1"/>
  <c r="X1827" i="1"/>
  <c r="T1827" i="1"/>
  <c r="S1827" i="1"/>
  <c r="R1827" i="1"/>
  <c r="Q1827" i="1"/>
  <c r="N1827" i="1"/>
  <c r="M1827" i="1"/>
  <c r="L1827" i="1"/>
  <c r="K1827" i="1"/>
  <c r="AO1826" i="1"/>
  <c r="X1826" i="1"/>
  <c r="T1826" i="1"/>
  <c r="S1826" i="1"/>
  <c r="R1826" i="1"/>
  <c r="Q1826" i="1"/>
  <c r="N1826" i="1"/>
  <c r="M1826" i="1"/>
  <c r="L1826" i="1"/>
  <c r="K1826" i="1"/>
  <c r="AO1825" i="1"/>
  <c r="X1825" i="1"/>
  <c r="T1825" i="1"/>
  <c r="S1825" i="1"/>
  <c r="R1825" i="1"/>
  <c r="Q1825" i="1"/>
  <c r="N1825" i="1"/>
  <c r="M1825" i="1"/>
  <c r="L1825" i="1"/>
  <c r="K1825" i="1"/>
  <c r="AO1824" i="1"/>
  <c r="X1824" i="1"/>
  <c r="T1824" i="1"/>
  <c r="S1824" i="1"/>
  <c r="R1824" i="1"/>
  <c r="Q1824" i="1"/>
  <c r="N1824" i="1"/>
  <c r="M1824" i="1"/>
  <c r="L1824" i="1"/>
  <c r="K1824" i="1"/>
  <c r="AO1823" i="1"/>
  <c r="X1823" i="1"/>
  <c r="T1823" i="1"/>
  <c r="S1823" i="1"/>
  <c r="R1823" i="1"/>
  <c r="Q1823" i="1"/>
  <c r="N1823" i="1"/>
  <c r="M1823" i="1"/>
  <c r="L1823" i="1"/>
  <c r="K1823" i="1"/>
  <c r="AO1822" i="1"/>
  <c r="X1822" i="1"/>
  <c r="T1822" i="1"/>
  <c r="S1822" i="1"/>
  <c r="R1822" i="1"/>
  <c r="Q1822" i="1"/>
  <c r="N1822" i="1"/>
  <c r="M1822" i="1"/>
  <c r="L1822" i="1"/>
  <c r="K1822" i="1"/>
  <c r="AO1821" i="1"/>
  <c r="X1821" i="1"/>
  <c r="T1821" i="1"/>
  <c r="S1821" i="1"/>
  <c r="R1821" i="1"/>
  <c r="Q1821" i="1"/>
  <c r="N1821" i="1"/>
  <c r="M1821" i="1"/>
  <c r="L1821" i="1"/>
  <c r="K1821" i="1"/>
  <c r="AO1820" i="1"/>
  <c r="X1820" i="1"/>
  <c r="T1820" i="1"/>
  <c r="S1820" i="1"/>
  <c r="R1820" i="1"/>
  <c r="Q1820" i="1"/>
  <c r="N1820" i="1"/>
  <c r="M1820" i="1"/>
  <c r="L1820" i="1"/>
  <c r="K1820" i="1"/>
  <c r="AO1819" i="1"/>
  <c r="X1819" i="1"/>
  <c r="T1819" i="1"/>
  <c r="S1819" i="1"/>
  <c r="R1819" i="1"/>
  <c r="Q1819" i="1"/>
  <c r="N1819" i="1"/>
  <c r="M1819" i="1"/>
  <c r="L1819" i="1"/>
  <c r="K1819" i="1"/>
  <c r="AO1818" i="1"/>
  <c r="X1818" i="1"/>
  <c r="T1818" i="1"/>
  <c r="S1818" i="1"/>
  <c r="R1818" i="1"/>
  <c r="Q1818" i="1"/>
  <c r="N1818" i="1"/>
  <c r="M1818" i="1"/>
  <c r="L1818" i="1"/>
  <c r="K1818" i="1"/>
  <c r="AO1817" i="1"/>
  <c r="X1817" i="1"/>
  <c r="T1817" i="1"/>
  <c r="S1817" i="1"/>
  <c r="R1817" i="1"/>
  <c r="Q1817" i="1"/>
  <c r="N1817" i="1"/>
  <c r="M1817" i="1"/>
  <c r="L1817" i="1"/>
  <c r="K1817" i="1"/>
  <c r="AO1816" i="1"/>
  <c r="X1816" i="1"/>
  <c r="T1816" i="1"/>
  <c r="S1816" i="1"/>
  <c r="R1816" i="1"/>
  <c r="Q1816" i="1"/>
  <c r="N1816" i="1"/>
  <c r="M1816" i="1"/>
  <c r="L1816" i="1"/>
  <c r="K1816" i="1"/>
  <c r="AO1815" i="1"/>
  <c r="X1815" i="1"/>
  <c r="T1815" i="1"/>
  <c r="S1815" i="1"/>
  <c r="R1815" i="1"/>
  <c r="Q1815" i="1"/>
  <c r="N1815" i="1"/>
  <c r="M1815" i="1"/>
  <c r="L1815" i="1"/>
  <c r="K1815" i="1"/>
  <c r="AO1814" i="1"/>
  <c r="X1814" i="1"/>
  <c r="T1814" i="1"/>
  <c r="S1814" i="1"/>
  <c r="R1814" i="1"/>
  <c r="Q1814" i="1"/>
  <c r="N1814" i="1"/>
  <c r="M1814" i="1"/>
  <c r="L1814" i="1"/>
  <c r="K1814" i="1"/>
  <c r="AO1813" i="1"/>
  <c r="X1813" i="1"/>
  <c r="T1813" i="1"/>
  <c r="S1813" i="1"/>
  <c r="R1813" i="1"/>
  <c r="Q1813" i="1"/>
  <c r="N1813" i="1"/>
  <c r="M1813" i="1"/>
  <c r="L1813" i="1"/>
  <c r="K1813" i="1"/>
  <c r="AO1812" i="1"/>
  <c r="X1812" i="1"/>
  <c r="T1812" i="1"/>
  <c r="S1812" i="1"/>
  <c r="R1812" i="1"/>
  <c r="Q1812" i="1"/>
  <c r="N1812" i="1"/>
  <c r="M1812" i="1"/>
  <c r="L1812" i="1"/>
  <c r="K1812" i="1"/>
  <c r="AO1811" i="1"/>
  <c r="X1811" i="1"/>
  <c r="T1811" i="1"/>
  <c r="S1811" i="1"/>
  <c r="R1811" i="1"/>
  <c r="Q1811" i="1"/>
  <c r="N1811" i="1"/>
  <c r="M1811" i="1"/>
  <c r="L1811" i="1"/>
  <c r="K1811" i="1"/>
  <c r="AO1810" i="1"/>
  <c r="X1810" i="1"/>
  <c r="T1810" i="1"/>
  <c r="S1810" i="1"/>
  <c r="R1810" i="1"/>
  <c r="Q1810" i="1"/>
  <c r="N1810" i="1"/>
  <c r="M1810" i="1"/>
  <c r="L1810" i="1"/>
  <c r="K1810" i="1"/>
  <c r="AO1809" i="1"/>
  <c r="X1809" i="1"/>
  <c r="T1809" i="1"/>
  <c r="S1809" i="1"/>
  <c r="R1809" i="1"/>
  <c r="Q1809" i="1"/>
  <c r="N1809" i="1"/>
  <c r="M1809" i="1"/>
  <c r="L1809" i="1"/>
  <c r="K1809" i="1"/>
  <c r="AO1808" i="1"/>
  <c r="X1808" i="1"/>
  <c r="T1808" i="1"/>
  <c r="S1808" i="1"/>
  <c r="R1808" i="1"/>
  <c r="Q1808" i="1"/>
  <c r="N1808" i="1"/>
  <c r="M1808" i="1"/>
  <c r="L1808" i="1"/>
  <c r="K1808" i="1"/>
  <c r="AO1807" i="1"/>
  <c r="X1807" i="1"/>
  <c r="T1807" i="1"/>
  <c r="S1807" i="1"/>
  <c r="R1807" i="1"/>
  <c r="Q1807" i="1"/>
  <c r="N1807" i="1"/>
  <c r="M1807" i="1"/>
  <c r="L1807" i="1"/>
  <c r="K1807" i="1"/>
  <c r="AO1806" i="1"/>
  <c r="X1806" i="1"/>
  <c r="T1806" i="1"/>
  <c r="S1806" i="1"/>
  <c r="R1806" i="1"/>
  <c r="Q1806" i="1"/>
  <c r="N1806" i="1"/>
  <c r="M1806" i="1"/>
  <c r="L1806" i="1"/>
  <c r="K1806" i="1"/>
  <c r="AO1805" i="1"/>
  <c r="X1805" i="1"/>
  <c r="T1805" i="1"/>
  <c r="S1805" i="1"/>
  <c r="R1805" i="1"/>
  <c r="Q1805" i="1"/>
  <c r="N1805" i="1"/>
  <c r="M1805" i="1"/>
  <c r="L1805" i="1"/>
  <c r="K1805" i="1"/>
  <c r="AO1804" i="1"/>
  <c r="X1804" i="1"/>
  <c r="T1804" i="1"/>
  <c r="S1804" i="1"/>
  <c r="R1804" i="1"/>
  <c r="Q1804" i="1"/>
  <c r="N1804" i="1"/>
  <c r="M1804" i="1"/>
  <c r="L1804" i="1"/>
  <c r="K1804" i="1"/>
  <c r="AO1803" i="1"/>
  <c r="X1803" i="1"/>
  <c r="T1803" i="1"/>
  <c r="S1803" i="1"/>
  <c r="R1803" i="1"/>
  <c r="Q1803" i="1"/>
  <c r="N1803" i="1"/>
  <c r="M1803" i="1"/>
  <c r="L1803" i="1"/>
  <c r="K1803" i="1"/>
  <c r="AO1802" i="1"/>
  <c r="X1802" i="1"/>
  <c r="T1802" i="1"/>
  <c r="S1802" i="1"/>
  <c r="R1802" i="1"/>
  <c r="Q1802" i="1"/>
  <c r="N1802" i="1"/>
  <c r="M1802" i="1"/>
  <c r="L1802" i="1"/>
  <c r="K1802" i="1"/>
  <c r="AO1801" i="1"/>
  <c r="X1801" i="1"/>
  <c r="T1801" i="1"/>
  <c r="S1801" i="1"/>
  <c r="R1801" i="1"/>
  <c r="Q1801" i="1"/>
  <c r="N1801" i="1"/>
  <c r="M1801" i="1"/>
  <c r="L1801" i="1"/>
  <c r="K1801" i="1"/>
  <c r="AO1800" i="1"/>
  <c r="X1800" i="1"/>
  <c r="T1800" i="1"/>
  <c r="S1800" i="1"/>
  <c r="R1800" i="1"/>
  <c r="Q1800" i="1"/>
  <c r="N1800" i="1"/>
  <c r="M1800" i="1"/>
  <c r="L1800" i="1"/>
  <c r="K1800" i="1"/>
  <c r="AO1799" i="1"/>
  <c r="X1799" i="1"/>
  <c r="T1799" i="1"/>
  <c r="S1799" i="1"/>
  <c r="R1799" i="1"/>
  <c r="Q1799" i="1"/>
  <c r="N1799" i="1"/>
  <c r="M1799" i="1"/>
  <c r="L1799" i="1"/>
  <c r="K1799" i="1"/>
  <c r="AO1798" i="1"/>
  <c r="X1798" i="1"/>
  <c r="T1798" i="1"/>
  <c r="S1798" i="1"/>
  <c r="R1798" i="1"/>
  <c r="Q1798" i="1"/>
  <c r="N1798" i="1"/>
  <c r="M1798" i="1"/>
  <c r="L1798" i="1"/>
  <c r="K1798" i="1"/>
  <c r="AO1797" i="1"/>
  <c r="X1797" i="1"/>
  <c r="T1797" i="1"/>
  <c r="S1797" i="1"/>
  <c r="R1797" i="1"/>
  <c r="Q1797" i="1"/>
  <c r="N1797" i="1"/>
  <c r="M1797" i="1"/>
  <c r="L1797" i="1"/>
  <c r="K1797" i="1"/>
  <c r="AO1796" i="1"/>
  <c r="X1796" i="1"/>
  <c r="T1796" i="1"/>
  <c r="S1796" i="1"/>
  <c r="R1796" i="1"/>
  <c r="Q1796" i="1"/>
  <c r="N1796" i="1"/>
  <c r="M1796" i="1"/>
  <c r="L1796" i="1"/>
  <c r="K1796" i="1"/>
  <c r="AO1795" i="1"/>
  <c r="X1795" i="1"/>
  <c r="T1795" i="1"/>
  <c r="S1795" i="1"/>
  <c r="R1795" i="1"/>
  <c r="Q1795" i="1"/>
  <c r="N1795" i="1"/>
  <c r="M1795" i="1"/>
  <c r="L1795" i="1"/>
  <c r="K1795" i="1"/>
  <c r="AO1794" i="1"/>
  <c r="X1794" i="1"/>
  <c r="T1794" i="1"/>
  <c r="S1794" i="1"/>
  <c r="R1794" i="1"/>
  <c r="Q1794" i="1"/>
  <c r="N1794" i="1"/>
  <c r="M1794" i="1"/>
  <c r="L1794" i="1"/>
  <c r="K1794" i="1"/>
  <c r="AO1793" i="1"/>
  <c r="X1793" i="1"/>
  <c r="T1793" i="1"/>
  <c r="S1793" i="1"/>
  <c r="R1793" i="1"/>
  <c r="Q1793" i="1"/>
  <c r="N1793" i="1"/>
  <c r="M1793" i="1"/>
  <c r="L1793" i="1"/>
  <c r="K1793" i="1"/>
  <c r="AO1792" i="1"/>
  <c r="X1792" i="1"/>
  <c r="T1792" i="1"/>
  <c r="S1792" i="1"/>
  <c r="R1792" i="1"/>
  <c r="Q1792" i="1"/>
  <c r="N1792" i="1"/>
  <c r="M1792" i="1"/>
  <c r="L1792" i="1"/>
  <c r="K1792" i="1"/>
  <c r="AO1791" i="1"/>
  <c r="X1791" i="1"/>
  <c r="T1791" i="1"/>
  <c r="S1791" i="1"/>
  <c r="R1791" i="1"/>
  <c r="Q1791" i="1"/>
  <c r="N1791" i="1"/>
  <c r="M1791" i="1"/>
  <c r="L1791" i="1"/>
  <c r="K1791" i="1"/>
  <c r="AO1790" i="1"/>
  <c r="X1790" i="1"/>
  <c r="T1790" i="1"/>
  <c r="S1790" i="1"/>
  <c r="R1790" i="1"/>
  <c r="Q1790" i="1"/>
  <c r="N1790" i="1"/>
  <c r="M1790" i="1"/>
  <c r="L1790" i="1"/>
  <c r="K1790" i="1"/>
  <c r="AO1789" i="1"/>
  <c r="X1789" i="1"/>
  <c r="T1789" i="1"/>
  <c r="S1789" i="1"/>
  <c r="R1789" i="1"/>
  <c r="Q1789" i="1"/>
  <c r="N1789" i="1"/>
  <c r="M1789" i="1"/>
  <c r="L1789" i="1"/>
  <c r="K1789" i="1"/>
  <c r="AO1788" i="1"/>
  <c r="X1788" i="1"/>
  <c r="T1788" i="1"/>
  <c r="S1788" i="1"/>
  <c r="R1788" i="1"/>
  <c r="Q1788" i="1"/>
  <c r="N1788" i="1"/>
  <c r="M1788" i="1"/>
  <c r="L1788" i="1"/>
  <c r="K1788" i="1"/>
  <c r="AO1787" i="1"/>
  <c r="X1787" i="1"/>
  <c r="T1787" i="1"/>
  <c r="S1787" i="1"/>
  <c r="R1787" i="1"/>
  <c r="Q1787" i="1"/>
  <c r="N1787" i="1"/>
  <c r="M1787" i="1"/>
  <c r="L1787" i="1"/>
  <c r="K1787" i="1"/>
  <c r="AO1786" i="1"/>
  <c r="X1786" i="1"/>
  <c r="T1786" i="1"/>
  <c r="S1786" i="1"/>
  <c r="R1786" i="1"/>
  <c r="Q1786" i="1"/>
  <c r="N1786" i="1"/>
  <c r="M1786" i="1"/>
  <c r="L1786" i="1"/>
  <c r="K1786" i="1"/>
  <c r="AO1785" i="1"/>
  <c r="X1785" i="1"/>
  <c r="T1785" i="1"/>
  <c r="S1785" i="1"/>
  <c r="R1785" i="1"/>
  <c r="Q1785" i="1"/>
  <c r="N1785" i="1"/>
  <c r="M1785" i="1"/>
  <c r="L1785" i="1"/>
  <c r="K1785" i="1"/>
  <c r="AO1784" i="1"/>
  <c r="X1784" i="1"/>
  <c r="T1784" i="1"/>
  <c r="S1784" i="1"/>
  <c r="R1784" i="1"/>
  <c r="Q1784" i="1"/>
  <c r="N1784" i="1"/>
  <c r="M1784" i="1"/>
  <c r="L1784" i="1"/>
  <c r="K1784" i="1"/>
  <c r="AO1783" i="1"/>
  <c r="X1783" i="1"/>
  <c r="T1783" i="1"/>
  <c r="S1783" i="1"/>
  <c r="R1783" i="1"/>
  <c r="Q1783" i="1"/>
  <c r="N1783" i="1"/>
  <c r="M1783" i="1"/>
  <c r="L1783" i="1"/>
  <c r="K1783" i="1"/>
  <c r="AO1782" i="1"/>
  <c r="X1782" i="1"/>
  <c r="T1782" i="1"/>
  <c r="S1782" i="1"/>
  <c r="R1782" i="1"/>
  <c r="Q1782" i="1"/>
  <c r="N1782" i="1"/>
  <c r="M1782" i="1"/>
  <c r="L1782" i="1"/>
  <c r="K1782" i="1"/>
  <c r="AO1781" i="1"/>
  <c r="X1781" i="1"/>
  <c r="T1781" i="1"/>
  <c r="S1781" i="1"/>
  <c r="R1781" i="1"/>
  <c r="Q1781" i="1"/>
  <c r="N1781" i="1"/>
  <c r="M1781" i="1"/>
  <c r="L1781" i="1"/>
  <c r="K1781" i="1"/>
  <c r="AO1780" i="1"/>
  <c r="X1780" i="1"/>
  <c r="T1780" i="1"/>
  <c r="S1780" i="1"/>
  <c r="R1780" i="1"/>
  <c r="Q1780" i="1"/>
  <c r="N1780" i="1"/>
  <c r="M1780" i="1"/>
  <c r="L1780" i="1"/>
  <c r="K1780" i="1"/>
  <c r="AO1779" i="1"/>
  <c r="X1779" i="1"/>
  <c r="T1779" i="1"/>
  <c r="S1779" i="1"/>
  <c r="R1779" i="1"/>
  <c r="Q1779" i="1"/>
  <c r="N1779" i="1"/>
  <c r="M1779" i="1"/>
  <c r="L1779" i="1"/>
  <c r="K1779" i="1"/>
  <c r="AO1778" i="1"/>
  <c r="X1778" i="1"/>
  <c r="T1778" i="1"/>
  <c r="S1778" i="1"/>
  <c r="R1778" i="1"/>
  <c r="Q1778" i="1"/>
  <c r="N1778" i="1"/>
  <c r="M1778" i="1"/>
  <c r="L1778" i="1"/>
  <c r="K1778" i="1"/>
  <c r="AO1777" i="1"/>
  <c r="X1777" i="1"/>
  <c r="T1777" i="1"/>
  <c r="S1777" i="1"/>
  <c r="R1777" i="1"/>
  <c r="Q1777" i="1"/>
  <c r="N1777" i="1"/>
  <c r="M1777" i="1"/>
  <c r="L1777" i="1"/>
  <c r="K1777" i="1"/>
  <c r="AO1776" i="1"/>
  <c r="X1776" i="1"/>
  <c r="T1776" i="1"/>
  <c r="S1776" i="1"/>
  <c r="R1776" i="1"/>
  <c r="Q1776" i="1"/>
  <c r="N1776" i="1"/>
  <c r="M1776" i="1"/>
  <c r="L1776" i="1"/>
  <c r="K1776" i="1"/>
  <c r="AO1775" i="1"/>
  <c r="X1775" i="1"/>
  <c r="T1775" i="1"/>
  <c r="S1775" i="1"/>
  <c r="R1775" i="1"/>
  <c r="Q1775" i="1"/>
  <c r="N1775" i="1"/>
  <c r="M1775" i="1"/>
  <c r="L1775" i="1"/>
  <c r="K1775" i="1"/>
  <c r="AO1774" i="1"/>
  <c r="X1774" i="1"/>
  <c r="T1774" i="1"/>
  <c r="S1774" i="1"/>
  <c r="R1774" i="1"/>
  <c r="Q1774" i="1"/>
  <c r="N1774" i="1"/>
  <c r="M1774" i="1"/>
  <c r="L1774" i="1"/>
  <c r="K1774" i="1"/>
  <c r="AO1773" i="1"/>
  <c r="X1773" i="1"/>
  <c r="T1773" i="1"/>
  <c r="S1773" i="1"/>
  <c r="R1773" i="1"/>
  <c r="Q1773" i="1"/>
  <c r="N1773" i="1"/>
  <c r="M1773" i="1"/>
  <c r="L1773" i="1"/>
  <c r="K1773" i="1"/>
  <c r="AO1772" i="1"/>
  <c r="X1772" i="1"/>
  <c r="T1772" i="1"/>
  <c r="S1772" i="1"/>
  <c r="R1772" i="1"/>
  <c r="Q1772" i="1"/>
  <c r="N1772" i="1"/>
  <c r="M1772" i="1"/>
  <c r="L1772" i="1"/>
  <c r="K1772" i="1"/>
  <c r="AO1771" i="1"/>
  <c r="X1771" i="1"/>
  <c r="T1771" i="1"/>
  <c r="S1771" i="1"/>
  <c r="R1771" i="1"/>
  <c r="Q1771" i="1"/>
  <c r="N1771" i="1"/>
  <c r="M1771" i="1"/>
  <c r="L1771" i="1"/>
  <c r="K1771" i="1"/>
  <c r="AO1770" i="1"/>
  <c r="X1770" i="1"/>
  <c r="T1770" i="1"/>
  <c r="S1770" i="1"/>
  <c r="R1770" i="1"/>
  <c r="Q1770" i="1"/>
  <c r="N1770" i="1"/>
  <c r="M1770" i="1"/>
  <c r="L1770" i="1"/>
  <c r="K1770" i="1"/>
  <c r="AO1769" i="1"/>
  <c r="X1769" i="1"/>
  <c r="T1769" i="1"/>
  <c r="S1769" i="1"/>
  <c r="R1769" i="1"/>
  <c r="Q1769" i="1"/>
  <c r="N1769" i="1"/>
  <c r="M1769" i="1"/>
  <c r="L1769" i="1"/>
  <c r="K1769" i="1"/>
  <c r="AO1768" i="1"/>
  <c r="X1768" i="1"/>
  <c r="T1768" i="1"/>
  <c r="S1768" i="1"/>
  <c r="R1768" i="1"/>
  <c r="Q1768" i="1"/>
  <c r="N1768" i="1"/>
  <c r="M1768" i="1"/>
  <c r="L1768" i="1"/>
  <c r="K1768" i="1"/>
  <c r="AO1767" i="1"/>
  <c r="X1767" i="1"/>
  <c r="T1767" i="1"/>
  <c r="S1767" i="1"/>
  <c r="R1767" i="1"/>
  <c r="Q1767" i="1"/>
  <c r="N1767" i="1"/>
  <c r="M1767" i="1"/>
  <c r="L1767" i="1"/>
  <c r="K1767" i="1"/>
  <c r="AO1766" i="1"/>
  <c r="X1766" i="1"/>
  <c r="T1766" i="1"/>
  <c r="S1766" i="1"/>
  <c r="R1766" i="1"/>
  <c r="Q1766" i="1"/>
  <c r="N1766" i="1"/>
  <c r="M1766" i="1"/>
  <c r="L1766" i="1"/>
  <c r="K1766" i="1"/>
  <c r="AO1765" i="1"/>
  <c r="X1765" i="1"/>
  <c r="T1765" i="1"/>
  <c r="S1765" i="1"/>
  <c r="R1765" i="1"/>
  <c r="Q1765" i="1"/>
  <c r="N1765" i="1"/>
  <c r="M1765" i="1"/>
  <c r="L1765" i="1"/>
  <c r="K1765" i="1"/>
  <c r="AO1764" i="1"/>
  <c r="X1764" i="1"/>
  <c r="T1764" i="1"/>
  <c r="S1764" i="1"/>
  <c r="R1764" i="1"/>
  <c r="Q1764" i="1"/>
  <c r="N1764" i="1"/>
  <c r="M1764" i="1"/>
  <c r="L1764" i="1"/>
  <c r="K1764" i="1"/>
  <c r="AO1763" i="1"/>
  <c r="X1763" i="1"/>
  <c r="T1763" i="1"/>
  <c r="S1763" i="1"/>
  <c r="R1763" i="1"/>
  <c r="Q1763" i="1"/>
  <c r="N1763" i="1"/>
  <c r="M1763" i="1"/>
  <c r="L1763" i="1"/>
  <c r="K1763" i="1"/>
  <c r="AO1762" i="1"/>
  <c r="X1762" i="1"/>
  <c r="T1762" i="1"/>
  <c r="S1762" i="1"/>
  <c r="R1762" i="1"/>
  <c r="Q1762" i="1"/>
  <c r="N1762" i="1"/>
  <c r="M1762" i="1"/>
  <c r="L1762" i="1"/>
  <c r="K1762" i="1"/>
  <c r="AO1761" i="1"/>
  <c r="X1761" i="1"/>
  <c r="T1761" i="1"/>
  <c r="S1761" i="1"/>
  <c r="R1761" i="1"/>
  <c r="Q1761" i="1"/>
  <c r="N1761" i="1"/>
  <c r="M1761" i="1"/>
  <c r="L1761" i="1"/>
  <c r="K1761" i="1"/>
  <c r="AO1760" i="1"/>
  <c r="X1760" i="1"/>
  <c r="T1760" i="1"/>
  <c r="S1760" i="1"/>
  <c r="R1760" i="1"/>
  <c r="Q1760" i="1"/>
  <c r="N1760" i="1"/>
  <c r="M1760" i="1"/>
  <c r="L1760" i="1"/>
  <c r="K1760" i="1"/>
  <c r="AO1759" i="1"/>
  <c r="X1759" i="1"/>
  <c r="T1759" i="1"/>
  <c r="S1759" i="1"/>
  <c r="R1759" i="1"/>
  <c r="Q1759" i="1"/>
  <c r="N1759" i="1"/>
  <c r="M1759" i="1"/>
  <c r="L1759" i="1"/>
  <c r="K1759" i="1"/>
  <c r="AO1758" i="1"/>
  <c r="X1758" i="1"/>
  <c r="T1758" i="1"/>
  <c r="S1758" i="1"/>
  <c r="R1758" i="1"/>
  <c r="Q1758" i="1"/>
  <c r="N1758" i="1"/>
  <c r="M1758" i="1"/>
  <c r="L1758" i="1"/>
  <c r="K1758" i="1"/>
  <c r="AO1757" i="1"/>
  <c r="X1757" i="1"/>
  <c r="T1757" i="1"/>
  <c r="S1757" i="1"/>
  <c r="R1757" i="1"/>
  <c r="Q1757" i="1"/>
  <c r="N1757" i="1"/>
  <c r="M1757" i="1"/>
  <c r="L1757" i="1"/>
  <c r="K1757" i="1"/>
  <c r="AO1756" i="1"/>
  <c r="X1756" i="1"/>
  <c r="T1756" i="1"/>
  <c r="S1756" i="1"/>
  <c r="R1756" i="1"/>
  <c r="Q1756" i="1"/>
  <c r="N1756" i="1"/>
  <c r="M1756" i="1"/>
  <c r="L1756" i="1"/>
  <c r="K1756" i="1"/>
  <c r="AO1755" i="1"/>
  <c r="X1755" i="1"/>
  <c r="T1755" i="1"/>
  <c r="S1755" i="1"/>
  <c r="R1755" i="1"/>
  <c r="Q1755" i="1"/>
  <c r="N1755" i="1"/>
  <c r="M1755" i="1"/>
  <c r="L1755" i="1"/>
  <c r="K1755" i="1"/>
  <c r="AO1754" i="1"/>
  <c r="X1754" i="1"/>
  <c r="T1754" i="1"/>
  <c r="S1754" i="1"/>
  <c r="R1754" i="1"/>
  <c r="Q1754" i="1"/>
  <c r="N1754" i="1"/>
  <c r="M1754" i="1"/>
  <c r="L1754" i="1"/>
  <c r="K1754" i="1"/>
  <c r="AO1753" i="1"/>
  <c r="X1753" i="1"/>
  <c r="T1753" i="1"/>
  <c r="S1753" i="1"/>
  <c r="R1753" i="1"/>
  <c r="Q1753" i="1"/>
  <c r="N1753" i="1"/>
  <c r="M1753" i="1"/>
  <c r="L1753" i="1"/>
  <c r="K1753" i="1"/>
  <c r="AO1752" i="1"/>
  <c r="X1752" i="1"/>
  <c r="T1752" i="1"/>
  <c r="S1752" i="1"/>
  <c r="R1752" i="1"/>
  <c r="Q1752" i="1"/>
  <c r="N1752" i="1"/>
  <c r="M1752" i="1"/>
  <c r="L1752" i="1"/>
  <c r="K1752" i="1"/>
  <c r="AO1751" i="1"/>
  <c r="X1751" i="1"/>
  <c r="T1751" i="1"/>
  <c r="S1751" i="1"/>
  <c r="R1751" i="1"/>
  <c r="Q1751" i="1"/>
  <c r="N1751" i="1"/>
  <c r="M1751" i="1"/>
  <c r="L1751" i="1"/>
  <c r="K1751" i="1"/>
  <c r="AO1750" i="1"/>
  <c r="X1750" i="1"/>
  <c r="T1750" i="1"/>
  <c r="S1750" i="1"/>
  <c r="R1750" i="1"/>
  <c r="Q1750" i="1"/>
  <c r="N1750" i="1"/>
  <c r="M1750" i="1"/>
  <c r="L1750" i="1"/>
  <c r="K1750" i="1"/>
  <c r="AO1749" i="1"/>
  <c r="X1749" i="1"/>
  <c r="T1749" i="1"/>
  <c r="S1749" i="1"/>
  <c r="R1749" i="1"/>
  <c r="Q1749" i="1"/>
  <c r="N1749" i="1"/>
  <c r="M1749" i="1"/>
  <c r="L1749" i="1"/>
  <c r="K1749" i="1"/>
  <c r="AO1748" i="1"/>
  <c r="X1748" i="1"/>
  <c r="T1748" i="1"/>
  <c r="S1748" i="1"/>
  <c r="R1748" i="1"/>
  <c r="Q1748" i="1"/>
  <c r="N1748" i="1"/>
  <c r="M1748" i="1"/>
  <c r="L1748" i="1"/>
  <c r="K1748" i="1"/>
  <c r="AO1747" i="1"/>
  <c r="X1747" i="1"/>
  <c r="T1747" i="1"/>
  <c r="S1747" i="1"/>
  <c r="R1747" i="1"/>
  <c r="Q1747" i="1"/>
  <c r="N1747" i="1"/>
  <c r="M1747" i="1"/>
  <c r="L1747" i="1"/>
  <c r="K1747" i="1"/>
  <c r="AO1746" i="1"/>
  <c r="X1746" i="1"/>
  <c r="T1746" i="1"/>
  <c r="S1746" i="1"/>
  <c r="R1746" i="1"/>
  <c r="Q1746" i="1"/>
  <c r="N1746" i="1"/>
  <c r="M1746" i="1"/>
  <c r="L1746" i="1"/>
  <c r="K1746" i="1"/>
  <c r="AO1745" i="1"/>
  <c r="X1745" i="1"/>
  <c r="T1745" i="1"/>
  <c r="S1745" i="1"/>
  <c r="R1745" i="1"/>
  <c r="Q1745" i="1"/>
  <c r="N1745" i="1"/>
  <c r="M1745" i="1"/>
  <c r="L1745" i="1"/>
  <c r="K1745" i="1"/>
  <c r="AO1744" i="1"/>
  <c r="X1744" i="1"/>
  <c r="T1744" i="1"/>
  <c r="S1744" i="1"/>
  <c r="R1744" i="1"/>
  <c r="Q1744" i="1"/>
  <c r="N1744" i="1"/>
  <c r="M1744" i="1"/>
  <c r="L1744" i="1"/>
  <c r="K1744" i="1"/>
  <c r="AO1743" i="1"/>
  <c r="X1743" i="1"/>
  <c r="T1743" i="1"/>
  <c r="S1743" i="1"/>
  <c r="R1743" i="1"/>
  <c r="Q1743" i="1"/>
  <c r="N1743" i="1"/>
  <c r="M1743" i="1"/>
  <c r="L1743" i="1"/>
  <c r="K1743" i="1"/>
  <c r="AO1742" i="1"/>
  <c r="X1742" i="1"/>
  <c r="T1742" i="1"/>
  <c r="S1742" i="1"/>
  <c r="R1742" i="1"/>
  <c r="Q1742" i="1"/>
  <c r="N1742" i="1"/>
  <c r="M1742" i="1"/>
  <c r="L1742" i="1"/>
  <c r="K1742" i="1"/>
  <c r="AO1741" i="1"/>
  <c r="X1741" i="1"/>
  <c r="T1741" i="1"/>
  <c r="S1741" i="1"/>
  <c r="R1741" i="1"/>
  <c r="Q1741" i="1"/>
  <c r="N1741" i="1"/>
  <c r="M1741" i="1"/>
  <c r="L1741" i="1"/>
  <c r="K1741" i="1"/>
  <c r="AO1740" i="1"/>
  <c r="X1740" i="1"/>
  <c r="T1740" i="1"/>
  <c r="S1740" i="1"/>
  <c r="R1740" i="1"/>
  <c r="Q1740" i="1"/>
  <c r="N1740" i="1"/>
  <c r="M1740" i="1"/>
  <c r="L1740" i="1"/>
  <c r="K1740" i="1"/>
  <c r="AO1739" i="1"/>
  <c r="X1739" i="1"/>
  <c r="T1739" i="1"/>
  <c r="S1739" i="1"/>
  <c r="R1739" i="1"/>
  <c r="Q1739" i="1"/>
  <c r="N1739" i="1"/>
  <c r="M1739" i="1"/>
  <c r="L1739" i="1"/>
  <c r="K1739" i="1"/>
  <c r="AO1738" i="1"/>
  <c r="X1738" i="1"/>
  <c r="T1738" i="1"/>
  <c r="S1738" i="1"/>
  <c r="R1738" i="1"/>
  <c r="Q1738" i="1"/>
  <c r="N1738" i="1"/>
  <c r="M1738" i="1"/>
  <c r="L1738" i="1"/>
  <c r="K1738" i="1"/>
  <c r="AO1737" i="1"/>
  <c r="X1737" i="1"/>
  <c r="T1737" i="1"/>
  <c r="S1737" i="1"/>
  <c r="R1737" i="1"/>
  <c r="Q1737" i="1"/>
  <c r="N1737" i="1"/>
  <c r="M1737" i="1"/>
  <c r="L1737" i="1"/>
  <c r="K1737" i="1"/>
  <c r="AO1736" i="1"/>
  <c r="X1736" i="1"/>
  <c r="T1736" i="1"/>
  <c r="S1736" i="1"/>
  <c r="R1736" i="1"/>
  <c r="Q1736" i="1"/>
  <c r="N1736" i="1"/>
  <c r="M1736" i="1"/>
  <c r="L1736" i="1"/>
  <c r="K1736" i="1"/>
  <c r="AO1735" i="1"/>
  <c r="X1735" i="1"/>
  <c r="T1735" i="1"/>
  <c r="S1735" i="1"/>
  <c r="R1735" i="1"/>
  <c r="Q1735" i="1"/>
  <c r="N1735" i="1"/>
  <c r="M1735" i="1"/>
  <c r="L1735" i="1"/>
  <c r="K1735" i="1"/>
  <c r="AO1734" i="1"/>
  <c r="X1734" i="1"/>
  <c r="T1734" i="1"/>
  <c r="S1734" i="1"/>
  <c r="R1734" i="1"/>
  <c r="Q1734" i="1"/>
  <c r="N1734" i="1"/>
  <c r="M1734" i="1"/>
  <c r="L1734" i="1"/>
  <c r="K1734" i="1"/>
  <c r="AO1733" i="1"/>
  <c r="X1733" i="1"/>
  <c r="T1733" i="1"/>
  <c r="S1733" i="1"/>
  <c r="R1733" i="1"/>
  <c r="Q1733" i="1"/>
  <c r="N1733" i="1"/>
  <c r="M1733" i="1"/>
  <c r="L1733" i="1"/>
  <c r="K1733" i="1"/>
  <c r="AO1732" i="1"/>
  <c r="X1732" i="1"/>
  <c r="T1732" i="1"/>
  <c r="S1732" i="1"/>
  <c r="R1732" i="1"/>
  <c r="Q1732" i="1"/>
  <c r="N1732" i="1"/>
  <c r="M1732" i="1"/>
  <c r="L1732" i="1"/>
  <c r="K1732" i="1"/>
  <c r="AO1731" i="1"/>
  <c r="X1731" i="1"/>
  <c r="T1731" i="1"/>
  <c r="S1731" i="1"/>
  <c r="R1731" i="1"/>
  <c r="Q1731" i="1"/>
  <c r="N1731" i="1"/>
  <c r="M1731" i="1"/>
  <c r="L1731" i="1"/>
  <c r="K1731" i="1"/>
  <c r="AO1730" i="1"/>
  <c r="X1730" i="1"/>
  <c r="T1730" i="1"/>
  <c r="S1730" i="1"/>
  <c r="R1730" i="1"/>
  <c r="Q1730" i="1"/>
  <c r="N1730" i="1"/>
  <c r="M1730" i="1"/>
  <c r="L1730" i="1"/>
  <c r="K1730" i="1"/>
  <c r="AO1729" i="1"/>
  <c r="X1729" i="1"/>
  <c r="T1729" i="1"/>
  <c r="S1729" i="1"/>
  <c r="R1729" i="1"/>
  <c r="Q1729" i="1"/>
  <c r="N1729" i="1"/>
  <c r="M1729" i="1"/>
  <c r="L1729" i="1"/>
  <c r="K1729" i="1"/>
  <c r="AO1728" i="1"/>
  <c r="X1728" i="1"/>
  <c r="T1728" i="1"/>
  <c r="S1728" i="1"/>
  <c r="R1728" i="1"/>
  <c r="Q1728" i="1"/>
  <c r="N1728" i="1"/>
  <c r="M1728" i="1"/>
  <c r="L1728" i="1"/>
  <c r="K1728" i="1"/>
  <c r="AO1727" i="1"/>
  <c r="X1727" i="1"/>
  <c r="T1727" i="1"/>
  <c r="S1727" i="1"/>
  <c r="R1727" i="1"/>
  <c r="Q1727" i="1"/>
  <c r="N1727" i="1"/>
  <c r="M1727" i="1"/>
  <c r="L1727" i="1"/>
  <c r="K1727" i="1"/>
  <c r="AO1726" i="1"/>
  <c r="X1726" i="1"/>
  <c r="T1726" i="1"/>
  <c r="S1726" i="1"/>
  <c r="R1726" i="1"/>
  <c r="Q1726" i="1"/>
  <c r="N1726" i="1"/>
  <c r="M1726" i="1"/>
  <c r="L1726" i="1"/>
  <c r="K1726" i="1"/>
  <c r="AO1725" i="1"/>
  <c r="X1725" i="1"/>
  <c r="T1725" i="1"/>
  <c r="S1725" i="1"/>
  <c r="R1725" i="1"/>
  <c r="Q1725" i="1"/>
  <c r="N1725" i="1"/>
  <c r="M1725" i="1"/>
  <c r="L1725" i="1"/>
  <c r="K1725" i="1"/>
  <c r="AO1724" i="1"/>
  <c r="X1724" i="1"/>
  <c r="T1724" i="1"/>
  <c r="S1724" i="1"/>
  <c r="R1724" i="1"/>
  <c r="Q1724" i="1"/>
  <c r="N1724" i="1"/>
  <c r="M1724" i="1"/>
  <c r="L1724" i="1"/>
  <c r="K1724" i="1"/>
  <c r="AO1723" i="1"/>
  <c r="X1723" i="1"/>
  <c r="T1723" i="1"/>
  <c r="S1723" i="1"/>
  <c r="R1723" i="1"/>
  <c r="Q1723" i="1"/>
  <c r="N1723" i="1"/>
  <c r="M1723" i="1"/>
  <c r="L1723" i="1"/>
  <c r="K1723" i="1"/>
  <c r="AO1722" i="1"/>
  <c r="X1722" i="1"/>
  <c r="T1722" i="1"/>
  <c r="S1722" i="1"/>
  <c r="R1722" i="1"/>
  <c r="Q1722" i="1"/>
  <c r="N1722" i="1"/>
  <c r="M1722" i="1"/>
  <c r="L1722" i="1"/>
  <c r="K1722" i="1"/>
  <c r="AO1721" i="1"/>
  <c r="X1721" i="1"/>
  <c r="T1721" i="1"/>
  <c r="S1721" i="1"/>
  <c r="R1721" i="1"/>
  <c r="Q1721" i="1"/>
  <c r="N1721" i="1"/>
  <c r="M1721" i="1"/>
  <c r="L1721" i="1"/>
  <c r="K1721" i="1"/>
  <c r="AO1720" i="1"/>
  <c r="X1720" i="1"/>
  <c r="T1720" i="1"/>
  <c r="S1720" i="1"/>
  <c r="R1720" i="1"/>
  <c r="Q1720" i="1"/>
  <c r="N1720" i="1"/>
  <c r="M1720" i="1"/>
  <c r="L1720" i="1"/>
  <c r="K1720" i="1"/>
  <c r="AO1719" i="1"/>
  <c r="X1719" i="1"/>
  <c r="T1719" i="1"/>
  <c r="S1719" i="1"/>
  <c r="R1719" i="1"/>
  <c r="Q1719" i="1"/>
  <c r="N1719" i="1"/>
  <c r="M1719" i="1"/>
  <c r="L1719" i="1"/>
  <c r="K1719" i="1"/>
  <c r="AO1718" i="1"/>
  <c r="X1718" i="1"/>
  <c r="T1718" i="1"/>
  <c r="S1718" i="1"/>
  <c r="R1718" i="1"/>
  <c r="Q1718" i="1"/>
  <c r="N1718" i="1"/>
  <c r="M1718" i="1"/>
  <c r="L1718" i="1"/>
  <c r="K1718" i="1"/>
  <c r="AO1717" i="1"/>
  <c r="X1717" i="1"/>
  <c r="T1717" i="1"/>
  <c r="S1717" i="1"/>
  <c r="R1717" i="1"/>
  <c r="Q1717" i="1"/>
  <c r="N1717" i="1"/>
  <c r="M1717" i="1"/>
  <c r="L1717" i="1"/>
  <c r="K1717" i="1"/>
  <c r="AO1716" i="1"/>
  <c r="X1716" i="1"/>
  <c r="T1716" i="1"/>
  <c r="S1716" i="1"/>
  <c r="R1716" i="1"/>
  <c r="Q1716" i="1"/>
  <c r="N1716" i="1"/>
  <c r="M1716" i="1"/>
  <c r="L1716" i="1"/>
  <c r="K1716" i="1"/>
  <c r="AO1715" i="1"/>
  <c r="X1715" i="1"/>
  <c r="T1715" i="1"/>
  <c r="S1715" i="1"/>
  <c r="R1715" i="1"/>
  <c r="Q1715" i="1"/>
  <c r="N1715" i="1"/>
  <c r="M1715" i="1"/>
  <c r="L1715" i="1"/>
  <c r="K1715" i="1"/>
  <c r="AO1714" i="1"/>
  <c r="X1714" i="1"/>
  <c r="T1714" i="1"/>
  <c r="S1714" i="1"/>
  <c r="R1714" i="1"/>
  <c r="Q1714" i="1"/>
  <c r="N1714" i="1"/>
  <c r="M1714" i="1"/>
  <c r="L1714" i="1"/>
  <c r="K1714" i="1"/>
  <c r="AO1713" i="1"/>
  <c r="X1713" i="1"/>
  <c r="T1713" i="1"/>
  <c r="S1713" i="1"/>
  <c r="R1713" i="1"/>
  <c r="Q1713" i="1"/>
  <c r="N1713" i="1"/>
  <c r="M1713" i="1"/>
  <c r="L1713" i="1"/>
  <c r="K1713" i="1"/>
  <c r="AO1712" i="1"/>
  <c r="X1712" i="1"/>
  <c r="T1712" i="1"/>
  <c r="S1712" i="1"/>
  <c r="R1712" i="1"/>
  <c r="Q1712" i="1"/>
  <c r="N1712" i="1"/>
  <c r="M1712" i="1"/>
  <c r="L1712" i="1"/>
  <c r="K1712" i="1"/>
  <c r="AO1711" i="1"/>
  <c r="X1711" i="1"/>
  <c r="T1711" i="1"/>
  <c r="S1711" i="1"/>
  <c r="R1711" i="1"/>
  <c r="Q1711" i="1"/>
  <c r="N1711" i="1"/>
  <c r="M1711" i="1"/>
  <c r="L1711" i="1"/>
  <c r="K1711" i="1"/>
  <c r="AO1710" i="1"/>
  <c r="X1710" i="1"/>
  <c r="T1710" i="1"/>
  <c r="S1710" i="1"/>
  <c r="R1710" i="1"/>
  <c r="Q1710" i="1"/>
  <c r="N1710" i="1"/>
  <c r="M1710" i="1"/>
  <c r="L1710" i="1"/>
  <c r="K1710" i="1"/>
  <c r="AO1709" i="1"/>
  <c r="X1709" i="1"/>
  <c r="T1709" i="1"/>
  <c r="S1709" i="1"/>
  <c r="R1709" i="1"/>
  <c r="Q1709" i="1"/>
  <c r="N1709" i="1"/>
  <c r="M1709" i="1"/>
  <c r="L1709" i="1"/>
  <c r="K1709" i="1"/>
  <c r="AO1708" i="1"/>
  <c r="X1708" i="1"/>
  <c r="T1708" i="1"/>
  <c r="S1708" i="1"/>
  <c r="R1708" i="1"/>
  <c r="Q1708" i="1"/>
  <c r="N1708" i="1"/>
  <c r="M1708" i="1"/>
  <c r="L1708" i="1"/>
  <c r="K1708" i="1"/>
  <c r="AO1707" i="1"/>
  <c r="X1707" i="1"/>
  <c r="T1707" i="1"/>
  <c r="S1707" i="1"/>
  <c r="R1707" i="1"/>
  <c r="Q1707" i="1"/>
  <c r="N1707" i="1"/>
  <c r="M1707" i="1"/>
  <c r="L1707" i="1"/>
  <c r="K1707" i="1"/>
  <c r="AO1706" i="1"/>
  <c r="X1706" i="1"/>
  <c r="T1706" i="1"/>
  <c r="S1706" i="1"/>
  <c r="R1706" i="1"/>
  <c r="Q1706" i="1"/>
  <c r="N1706" i="1"/>
  <c r="M1706" i="1"/>
  <c r="L1706" i="1"/>
  <c r="K1706" i="1"/>
  <c r="AO1705" i="1"/>
  <c r="X1705" i="1"/>
  <c r="T1705" i="1"/>
  <c r="S1705" i="1"/>
  <c r="R1705" i="1"/>
  <c r="Q1705" i="1"/>
  <c r="N1705" i="1"/>
  <c r="M1705" i="1"/>
  <c r="L1705" i="1"/>
  <c r="K1705" i="1"/>
  <c r="AO1704" i="1"/>
  <c r="X1704" i="1"/>
  <c r="T1704" i="1"/>
  <c r="S1704" i="1"/>
  <c r="R1704" i="1"/>
  <c r="Q1704" i="1"/>
  <c r="N1704" i="1"/>
  <c r="M1704" i="1"/>
  <c r="L1704" i="1"/>
  <c r="K1704" i="1"/>
  <c r="AO1703" i="1"/>
  <c r="X1703" i="1"/>
  <c r="T1703" i="1"/>
  <c r="S1703" i="1"/>
  <c r="R1703" i="1"/>
  <c r="Q1703" i="1"/>
  <c r="N1703" i="1"/>
  <c r="M1703" i="1"/>
  <c r="L1703" i="1"/>
  <c r="K1703" i="1"/>
  <c r="AO1702" i="1"/>
  <c r="X1702" i="1"/>
  <c r="T1702" i="1"/>
  <c r="S1702" i="1"/>
  <c r="R1702" i="1"/>
  <c r="Q1702" i="1"/>
  <c r="N1702" i="1"/>
  <c r="M1702" i="1"/>
  <c r="L1702" i="1"/>
  <c r="K1702" i="1"/>
  <c r="AO1701" i="1"/>
  <c r="X1701" i="1"/>
  <c r="T1701" i="1"/>
  <c r="S1701" i="1"/>
  <c r="R1701" i="1"/>
  <c r="Q1701" i="1"/>
  <c r="N1701" i="1"/>
  <c r="M1701" i="1"/>
  <c r="L1701" i="1"/>
  <c r="K1701" i="1"/>
  <c r="AO1700" i="1"/>
  <c r="X1700" i="1"/>
  <c r="T1700" i="1"/>
  <c r="S1700" i="1"/>
  <c r="R1700" i="1"/>
  <c r="Q1700" i="1"/>
  <c r="N1700" i="1"/>
  <c r="M1700" i="1"/>
  <c r="L1700" i="1"/>
  <c r="K1700" i="1"/>
  <c r="AO1699" i="1"/>
  <c r="X1699" i="1"/>
  <c r="T1699" i="1"/>
  <c r="S1699" i="1"/>
  <c r="R1699" i="1"/>
  <c r="Q1699" i="1"/>
  <c r="N1699" i="1"/>
  <c r="M1699" i="1"/>
  <c r="L1699" i="1"/>
  <c r="K1699" i="1"/>
  <c r="AO1698" i="1"/>
  <c r="X1698" i="1"/>
  <c r="T1698" i="1"/>
  <c r="S1698" i="1"/>
  <c r="R1698" i="1"/>
  <c r="Q1698" i="1"/>
  <c r="N1698" i="1"/>
  <c r="M1698" i="1"/>
  <c r="L1698" i="1"/>
  <c r="K1698" i="1"/>
  <c r="AO1697" i="1"/>
  <c r="X1697" i="1"/>
  <c r="T1697" i="1"/>
  <c r="S1697" i="1"/>
  <c r="R1697" i="1"/>
  <c r="Q1697" i="1"/>
  <c r="N1697" i="1"/>
  <c r="M1697" i="1"/>
  <c r="L1697" i="1"/>
  <c r="K1697" i="1"/>
  <c r="AO1696" i="1"/>
  <c r="X1696" i="1"/>
  <c r="T1696" i="1"/>
  <c r="S1696" i="1"/>
  <c r="R1696" i="1"/>
  <c r="Q1696" i="1"/>
  <c r="N1696" i="1"/>
  <c r="M1696" i="1"/>
  <c r="L1696" i="1"/>
  <c r="K1696" i="1"/>
  <c r="AO1695" i="1"/>
  <c r="X1695" i="1"/>
  <c r="T1695" i="1"/>
  <c r="S1695" i="1"/>
  <c r="R1695" i="1"/>
  <c r="Q1695" i="1"/>
  <c r="N1695" i="1"/>
  <c r="M1695" i="1"/>
  <c r="L1695" i="1"/>
  <c r="K1695" i="1"/>
  <c r="AO1694" i="1"/>
  <c r="X1694" i="1"/>
  <c r="T1694" i="1"/>
  <c r="S1694" i="1"/>
  <c r="R1694" i="1"/>
  <c r="Q1694" i="1"/>
  <c r="N1694" i="1"/>
  <c r="M1694" i="1"/>
  <c r="L1694" i="1"/>
  <c r="K1694" i="1"/>
  <c r="AO1693" i="1"/>
  <c r="X1693" i="1"/>
  <c r="T1693" i="1"/>
  <c r="S1693" i="1"/>
  <c r="R1693" i="1"/>
  <c r="Q1693" i="1"/>
  <c r="N1693" i="1"/>
  <c r="M1693" i="1"/>
  <c r="L1693" i="1"/>
  <c r="K1693" i="1"/>
  <c r="AO1692" i="1"/>
  <c r="X1692" i="1"/>
  <c r="T1692" i="1"/>
  <c r="S1692" i="1"/>
  <c r="R1692" i="1"/>
  <c r="Q1692" i="1"/>
  <c r="N1692" i="1"/>
  <c r="M1692" i="1"/>
  <c r="L1692" i="1"/>
  <c r="K1692" i="1"/>
  <c r="AO1691" i="1"/>
  <c r="X1691" i="1"/>
  <c r="T1691" i="1"/>
  <c r="S1691" i="1"/>
  <c r="R1691" i="1"/>
  <c r="Q1691" i="1"/>
  <c r="N1691" i="1"/>
  <c r="M1691" i="1"/>
  <c r="L1691" i="1"/>
  <c r="K1691" i="1"/>
  <c r="AO1690" i="1"/>
  <c r="X1690" i="1"/>
  <c r="T1690" i="1"/>
  <c r="S1690" i="1"/>
  <c r="R1690" i="1"/>
  <c r="Q1690" i="1"/>
  <c r="N1690" i="1"/>
  <c r="M1690" i="1"/>
  <c r="L1690" i="1"/>
  <c r="K1690" i="1"/>
  <c r="AO1689" i="1"/>
  <c r="X1689" i="1"/>
  <c r="T1689" i="1"/>
  <c r="S1689" i="1"/>
  <c r="R1689" i="1"/>
  <c r="Q1689" i="1"/>
  <c r="N1689" i="1"/>
  <c r="M1689" i="1"/>
  <c r="L1689" i="1"/>
  <c r="K1689" i="1"/>
  <c r="AO1688" i="1"/>
  <c r="X1688" i="1"/>
  <c r="T1688" i="1"/>
  <c r="S1688" i="1"/>
  <c r="R1688" i="1"/>
  <c r="Q1688" i="1"/>
  <c r="N1688" i="1"/>
  <c r="M1688" i="1"/>
  <c r="L1688" i="1"/>
  <c r="K1688" i="1"/>
  <c r="AO1687" i="1"/>
  <c r="X1687" i="1"/>
  <c r="T1687" i="1"/>
  <c r="S1687" i="1"/>
  <c r="R1687" i="1"/>
  <c r="Q1687" i="1"/>
  <c r="N1687" i="1"/>
  <c r="M1687" i="1"/>
  <c r="L1687" i="1"/>
  <c r="K1687" i="1"/>
  <c r="AO1686" i="1"/>
  <c r="X1686" i="1"/>
  <c r="T1686" i="1"/>
  <c r="S1686" i="1"/>
  <c r="R1686" i="1"/>
  <c r="Q1686" i="1"/>
  <c r="N1686" i="1"/>
  <c r="M1686" i="1"/>
  <c r="L1686" i="1"/>
  <c r="K1686" i="1"/>
  <c r="AO1685" i="1"/>
  <c r="X1685" i="1"/>
  <c r="T1685" i="1"/>
  <c r="S1685" i="1"/>
  <c r="R1685" i="1"/>
  <c r="Q1685" i="1"/>
  <c r="N1685" i="1"/>
  <c r="M1685" i="1"/>
  <c r="L1685" i="1"/>
  <c r="K1685" i="1"/>
  <c r="AO1684" i="1"/>
  <c r="X1684" i="1"/>
  <c r="T1684" i="1"/>
  <c r="S1684" i="1"/>
  <c r="R1684" i="1"/>
  <c r="Q1684" i="1"/>
  <c r="N1684" i="1"/>
  <c r="M1684" i="1"/>
  <c r="L1684" i="1"/>
  <c r="K1684" i="1"/>
  <c r="AO1683" i="1"/>
  <c r="X1683" i="1"/>
  <c r="T1683" i="1"/>
  <c r="S1683" i="1"/>
  <c r="R1683" i="1"/>
  <c r="Q1683" i="1"/>
  <c r="N1683" i="1"/>
  <c r="M1683" i="1"/>
  <c r="L1683" i="1"/>
  <c r="K1683" i="1"/>
  <c r="AO1682" i="1"/>
  <c r="X1682" i="1"/>
  <c r="T1682" i="1"/>
  <c r="S1682" i="1"/>
  <c r="R1682" i="1"/>
  <c r="Q1682" i="1"/>
  <c r="N1682" i="1"/>
  <c r="M1682" i="1"/>
  <c r="L1682" i="1"/>
  <c r="K1682" i="1"/>
  <c r="AO1681" i="1"/>
  <c r="X1681" i="1"/>
  <c r="T1681" i="1"/>
  <c r="S1681" i="1"/>
  <c r="R1681" i="1"/>
  <c r="Q1681" i="1"/>
  <c r="N1681" i="1"/>
  <c r="M1681" i="1"/>
  <c r="L1681" i="1"/>
  <c r="K1681" i="1"/>
  <c r="AO1680" i="1"/>
  <c r="X1680" i="1"/>
  <c r="T1680" i="1"/>
  <c r="S1680" i="1"/>
  <c r="R1680" i="1"/>
  <c r="Q1680" i="1"/>
  <c r="N1680" i="1"/>
  <c r="M1680" i="1"/>
  <c r="L1680" i="1"/>
  <c r="K1680" i="1"/>
  <c r="AO1679" i="1"/>
  <c r="X1679" i="1"/>
  <c r="T1679" i="1"/>
  <c r="S1679" i="1"/>
  <c r="R1679" i="1"/>
  <c r="Q1679" i="1"/>
  <c r="N1679" i="1"/>
  <c r="M1679" i="1"/>
  <c r="L1679" i="1"/>
  <c r="K1679" i="1"/>
  <c r="AO1678" i="1"/>
  <c r="X1678" i="1"/>
  <c r="T1678" i="1"/>
  <c r="S1678" i="1"/>
  <c r="R1678" i="1"/>
  <c r="Q1678" i="1"/>
  <c r="N1678" i="1"/>
  <c r="M1678" i="1"/>
  <c r="L1678" i="1"/>
  <c r="K1678" i="1"/>
  <c r="AO1677" i="1"/>
  <c r="X1677" i="1"/>
  <c r="T1677" i="1"/>
  <c r="S1677" i="1"/>
  <c r="R1677" i="1"/>
  <c r="Q1677" i="1"/>
  <c r="N1677" i="1"/>
  <c r="M1677" i="1"/>
  <c r="L1677" i="1"/>
  <c r="K1677" i="1"/>
  <c r="AO1676" i="1"/>
  <c r="X1676" i="1"/>
  <c r="T1676" i="1"/>
  <c r="S1676" i="1"/>
  <c r="R1676" i="1"/>
  <c r="Q1676" i="1"/>
  <c r="N1676" i="1"/>
  <c r="M1676" i="1"/>
  <c r="L1676" i="1"/>
  <c r="K1676" i="1"/>
  <c r="AO1675" i="1"/>
  <c r="X1675" i="1"/>
  <c r="T1675" i="1"/>
  <c r="S1675" i="1"/>
  <c r="R1675" i="1"/>
  <c r="Q1675" i="1"/>
  <c r="N1675" i="1"/>
  <c r="M1675" i="1"/>
  <c r="L1675" i="1"/>
  <c r="K1675" i="1"/>
  <c r="AO1674" i="1"/>
  <c r="X1674" i="1"/>
  <c r="T1674" i="1"/>
  <c r="S1674" i="1"/>
  <c r="R1674" i="1"/>
  <c r="Q1674" i="1"/>
  <c r="N1674" i="1"/>
  <c r="M1674" i="1"/>
  <c r="L1674" i="1"/>
  <c r="K1674" i="1"/>
  <c r="AO1673" i="1"/>
  <c r="X1673" i="1"/>
  <c r="T1673" i="1"/>
  <c r="S1673" i="1"/>
  <c r="R1673" i="1"/>
  <c r="Q1673" i="1"/>
  <c r="N1673" i="1"/>
  <c r="M1673" i="1"/>
  <c r="L1673" i="1"/>
  <c r="K1673" i="1"/>
  <c r="AO1672" i="1"/>
  <c r="X1672" i="1"/>
  <c r="T1672" i="1"/>
  <c r="S1672" i="1"/>
  <c r="R1672" i="1"/>
  <c r="Q1672" i="1"/>
  <c r="N1672" i="1"/>
  <c r="M1672" i="1"/>
  <c r="L1672" i="1"/>
  <c r="K1672" i="1"/>
  <c r="AO1671" i="1"/>
  <c r="X1671" i="1"/>
  <c r="T1671" i="1"/>
  <c r="S1671" i="1"/>
  <c r="R1671" i="1"/>
  <c r="Q1671" i="1"/>
  <c r="N1671" i="1"/>
  <c r="M1671" i="1"/>
  <c r="L1671" i="1"/>
  <c r="K1671" i="1"/>
  <c r="AO1670" i="1"/>
  <c r="X1670" i="1"/>
  <c r="T1670" i="1"/>
  <c r="S1670" i="1"/>
  <c r="R1670" i="1"/>
  <c r="Q1670" i="1"/>
  <c r="N1670" i="1"/>
  <c r="M1670" i="1"/>
  <c r="L1670" i="1"/>
  <c r="K1670" i="1"/>
  <c r="AO1669" i="1"/>
  <c r="X1669" i="1"/>
  <c r="T1669" i="1"/>
  <c r="S1669" i="1"/>
  <c r="R1669" i="1"/>
  <c r="Q1669" i="1"/>
  <c r="N1669" i="1"/>
  <c r="M1669" i="1"/>
  <c r="L1669" i="1"/>
  <c r="K1669" i="1"/>
  <c r="AO1668" i="1"/>
  <c r="X1668" i="1"/>
  <c r="T1668" i="1"/>
  <c r="S1668" i="1"/>
  <c r="R1668" i="1"/>
  <c r="Q1668" i="1"/>
  <c r="N1668" i="1"/>
  <c r="M1668" i="1"/>
  <c r="L1668" i="1"/>
  <c r="K1668" i="1"/>
  <c r="AO1667" i="1"/>
  <c r="X1667" i="1"/>
  <c r="T1667" i="1"/>
  <c r="S1667" i="1"/>
  <c r="R1667" i="1"/>
  <c r="Q1667" i="1"/>
  <c r="N1667" i="1"/>
  <c r="M1667" i="1"/>
  <c r="L1667" i="1"/>
  <c r="K1667" i="1"/>
  <c r="AO1666" i="1"/>
  <c r="X1666" i="1"/>
  <c r="T1666" i="1"/>
  <c r="S1666" i="1"/>
  <c r="R1666" i="1"/>
  <c r="Q1666" i="1"/>
  <c r="N1666" i="1"/>
  <c r="M1666" i="1"/>
  <c r="L1666" i="1"/>
  <c r="K1666" i="1"/>
  <c r="AO1665" i="1"/>
  <c r="X1665" i="1"/>
  <c r="T1665" i="1"/>
  <c r="S1665" i="1"/>
  <c r="R1665" i="1"/>
  <c r="Q1665" i="1"/>
  <c r="N1665" i="1"/>
  <c r="M1665" i="1"/>
  <c r="L1665" i="1"/>
  <c r="K1665" i="1"/>
  <c r="AO1664" i="1"/>
  <c r="X1664" i="1"/>
  <c r="T1664" i="1"/>
  <c r="S1664" i="1"/>
  <c r="R1664" i="1"/>
  <c r="Q1664" i="1"/>
  <c r="N1664" i="1"/>
  <c r="M1664" i="1"/>
  <c r="L1664" i="1"/>
  <c r="K1664" i="1"/>
  <c r="AO1663" i="1"/>
  <c r="X1663" i="1"/>
  <c r="T1663" i="1"/>
  <c r="S1663" i="1"/>
  <c r="R1663" i="1"/>
  <c r="Q1663" i="1"/>
  <c r="N1663" i="1"/>
  <c r="M1663" i="1"/>
  <c r="L1663" i="1"/>
  <c r="K1663" i="1"/>
  <c r="AO1662" i="1"/>
  <c r="X1662" i="1"/>
  <c r="T1662" i="1"/>
  <c r="S1662" i="1"/>
  <c r="R1662" i="1"/>
  <c r="Q1662" i="1"/>
  <c r="N1662" i="1"/>
  <c r="M1662" i="1"/>
  <c r="L1662" i="1"/>
  <c r="K1662" i="1"/>
  <c r="AO1661" i="1"/>
  <c r="X1661" i="1"/>
  <c r="T1661" i="1"/>
  <c r="S1661" i="1"/>
  <c r="R1661" i="1"/>
  <c r="Q1661" i="1"/>
  <c r="N1661" i="1"/>
  <c r="M1661" i="1"/>
  <c r="L1661" i="1"/>
  <c r="K1661" i="1"/>
  <c r="AO1660" i="1"/>
  <c r="X1660" i="1"/>
  <c r="T1660" i="1"/>
  <c r="S1660" i="1"/>
  <c r="R1660" i="1"/>
  <c r="Q1660" i="1"/>
  <c r="N1660" i="1"/>
  <c r="M1660" i="1"/>
  <c r="L1660" i="1"/>
  <c r="K1660" i="1"/>
  <c r="AO1659" i="1"/>
  <c r="X1659" i="1"/>
  <c r="T1659" i="1"/>
  <c r="S1659" i="1"/>
  <c r="R1659" i="1"/>
  <c r="Q1659" i="1"/>
  <c r="N1659" i="1"/>
  <c r="M1659" i="1"/>
  <c r="L1659" i="1"/>
  <c r="K1659" i="1"/>
  <c r="AO1658" i="1"/>
  <c r="X1658" i="1"/>
  <c r="T1658" i="1"/>
  <c r="S1658" i="1"/>
  <c r="R1658" i="1"/>
  <c r="Q1658" i="1"/>
  <c r="N1658" i="1"/>
  <c r="M1658" i="1"/>
  <c r="L1658" i="1"/>
  <c r="K1658" i="1"/>
  <c r="AO1657" i="1"/>
  <c r="X1657" i="1"/>
  <c r="T1657" i="1"/>
  <c r="S1657" i="1"/>
  <c r="R1657" i="1"/>
  <c r="Q1657" i="1"/>
  <c r="N1657" i="1"/>
  <c r="M1657" i="1"/>
  <c r="L1657" i="1"/>
  <c r="K1657" i="1"/>
  <c r="AO1656" i="1"/>
  <c r="X1656" i="1"/>
  <c r="T1656" i="1"/>
  <c r="S1656" i="1"/>
  <c r="R1656" i="1"/>
  <c r="Q1656" i="1"/>
  <c r="N1656" i="1"/>
  <c r="M1656" i="1"/>
  <c r="L1656" i="1"/>
  <c r="K1656" i="1"/>
  <c r="AO1655" i="1"/>
  <c r="X1655" i="1"/>
  <c r="T1655" i="1"/>
  <c r="S1655" i="1"/>
  <c r="R1655" i="1"/>
  <c r="Q1655" i="1"/>
  <c r="N1655" i="1"/>
  <c r="M1655" i="1"/>
  <c r="L1655" i="1"/>
  <c r="K1655" i="1"/>
  <c r="AO1654" i="1"/>
  <c r="X1654" i="1"/>
  <c r="T1654" i="1"/>
  <c r="S1654" i="1"/>
  <c r="R1654" i="1"/>
  <c r="Q1654" i="1"/>
  <c r="N1654" i="1"/>
  <c r="M1654" i="1"/>
  <c r="L1654" i="1"/>
  <c r="K1654" i="1"/>
  <c r="AO1653" i="1"/>
  <c r="X1653" i="1"/>
  <c r="T1653" i="1"/>
  <c r="S1653" i="1"/>
  <c r="R1653" i="1"/>
  <c r="Q1653" i="1"/>
  <c r="N1653" i="1"/>
  <c r="M1653" i="1"/>
  <c r="L1653" i="1"/>
  <c r="K1653" i="1"/>
  <c r="AO1652" i="1"/>
  <c r="X1652" i="1"/>
  <c r="T1652" i="1"/>
  <c r="S1652" i="1"/>
  <c r="R1652" i="1"/>
  <c r="Q1652" i="1"/>
  <c r="N1652" i="1"/>
  <c r="M1652" i="1"/>
  <c r="L1652" i="1"/>
  <c r="K1652" i="1"/>
  <c r="AO1651" i="1"/>
  <c r="X1651" i="1"/>
  <c r="T1651" i="1"/>
  <c r="S1651" i="1"/>
  <c r="R1651" i="1"/>
  <c r="Q1651" i="1"/>
  <c r="N1651" i="1"/>
  <c r="M1651" i="1"/>
  <c r="L1651" i="1"/>
  <c r="K1651" i="1"/>
  <c r="AO1650" i="1"/>
  <c r="X1650" i="1"/>
  <c r="T1650" i="1"/>
  <c r="S1650" i="1"/>
  <c r="R1650" i="1"/>
  <c r="Q1650" i="1"/>
  <c r="N1650" i="1"/>
  <c r="M1650" i="1"/>
  <c r="L1650" i="1"/>
  <c r="K1650" i="1"/>
  <c r="AO1649" i="1"/>
  <c r="X1649" i="1"/>
  <c r="T1649" i="1"/>
  <c r="S1649" i="1"/>
  <c r="R1649" i="1"/>
  <c r="Q1649" i="1"/>
  <c r="N1649" i="1"/>
  <c r="M1649" i="1"/>
  <c r="L1649" i="1"/>
  <c r="K1649" i="1"/>
  <c r="AO1648" i="1"/>
  <c r="X1648" i="1"/>
  <c r="T1648" i="1"/>
  <c r="S1648" i="1"/>
  <c r="R1648" i="1"/>
  <c r="Q1648" i="1"/>
  <c r="N1648" i="1"/>
  <c r="M1648" i="1"/>
  <c r="L1648" i="1"/>
  <c r="K1648" i="1"/>
  <c r="AO1647" i="1"/>
  <c r="X1647" i="1"/>
  <c r="T1647" i="1"/>
  <c r="S1647" i="1"/>
  <c r="R1647" i="1"/>
  <c r="Q1647" i="1"/>
  <c r="N1647" i="1"/>
  <c r="M1647" i="1"/>
  <c r="L1647" i="1"/>
  <c r="K1647" i="1"/>
  <c r="AO1646" i="1"/>
  <c r="X1646" i="1"/>
  <c r="T1646" i="1"/>
  <c r="S1646" i="1"/>
  <c r="R1646" i="1"/>
  <c r="Q1646" i="1"/>
  <c r="N1646" i="1"/>
  <c r="M1646" i="1"/>
  <c r="L1646" i="1"/>
  <c r="K1646" i="1"/>
  <c r="AO1645" i="1"/>
  <c r="X1645" i="1"/>
  <c r="T1645" i="1"/>
  <c r="S1645" i="1"/>
  <c r="R1645" i="1"/>
  <c r="Q1645" i="1"/>
  <c r="N1645" i="1"/>
  <c r="M1645" i="1"/>
  <c r="L1645" i="1"/>
  <c r="K1645" i="1"/>
  <c r="AO1644" i="1"/>
  <c r="X1644" i="1"/>
  <c r="T1644" i="1"/>
  <c r="S1644" i="1"/>
  <c r="R1644" i="1"/>
  <c r="Q1644" i="1"/>
  <c r="N1644" i="1"/>
  <c r="M1644" i="1"/>
  <c r="L1644" i="1"/>
  <c r="K1644" i="1"/>
  <c r="AO1643" i="1"/>
  <c r="X1643" i="1"/>
  <c r="T1643" i="1"/>
  <c r="S1643" i="1"/>
  <c r="R1643" i="1"/>
  <c r="Q1643" i="1"/>
  <c r="N1643" i="1"/>
  <c r="M1643" i="1"/>
  <c r="L1643" i="1"/>
  <c r="K1643" i="1"/>
  <c r="AO1642" i="1"/>
  <c r="X1642" i="1"/>
  <c r="T1642" i="1"/>
  <c r="S1642" i="1"/>
  <c r="R1642" i="1"/>
  <c r="Q1642" i="1"/>
  <c r="N1642" i="1"/>
  <c r="M1642" i="1"/>
  <c r="L1642" i="1"/>
  <c r="K1642" i="1"/>
  <c r="AO1641" i="1"/>
  <c r="X1641" i="1"/>
  <c r="T1641" i="1"/>
  <c r="S1641" i="1"/>
  <c r="R1641" i="1"/>
  <c r="Q1641" i="1"/>
  <c r="N1641" i="1"/>
  <c r="M1641" i="1"/>
  <c r="L1641" i="1"/>
  <c r="K1641" i="1"/>
  <c r="AO1640" i="1"/>
  <c r="X1640" i="1"/>
  <c r="T1640" i="1"/>
  <c r="S1640" i="1"/>
  <c r="R1640" i="1"/>
  <c r="Q1640" i="1"/>
  <c r="N1640" i="1"/>
  <c r="M1640" i="1"/>
  <c r="L1640" i="1"/>
  <c r="K1640" i="1"/>
  <c r="AO1639" i="1"/>
  <c r="X1639" i="1"/>
  <c r="T1639" i="1"/>
  <c r="S1639" i="1"/>
  <c r="R1639" i="1"/>
  <c r="Q1639" i="1"/>
  <c r="N1639" i="1"/>
  <c r="M1639" i="1"/>
  <c r="L1639" i="1"/>
  <c r="K1639" i="1"/>
  <c r="AO1638" i="1"/>
  <c r="X1638" i="1"/>
  <c r="T1638" i="1"/>
  <c r="S1638" i="1"/>
  <c r="R1638" i="1"/>
  <c r="Q1638" i="1"/>
  <c r="N1638" i="1"/>
  <c r="M1638" i="1"/>
  <c r="L1638" i="1"/>
  <c r="K1638" i="1"/>
  <c r="AO1637" i="1"/>
  <c r="X1637" i="1"/>
  <c r="T1637" i="1"/>
  <c r="S1637" i="1"/>
  <c r="R1637" i="1"/>
  <c r="Q1637" i="1"/>
  <c r="N1637" i="1"/>
  <c r="M1637" i="1"/>
  <c r="L1637" i="1"/>
  <c r="K1637" i="1"/>
  <c r="AO1636" i="1"/>
  <c r="X1636" i="1"/>
  <c r="T1636" i="1"/>
  <c r="S1636" i="1"/>
  <c r="R1636" i="1"/>
  <c r="Q1636" i="1"/>
  <c r="N1636" i="1"/>
  <c r="M1636" i="1"/>
  <c r="L1636" i="1"/>
  <c r="K1636" i="1"/>
  <c r="AO1635" i="1"/>
  <c r="X1635" i="1"/>
  <c r="T1635" i="1"/>
  <c r="S1635" i="1"/>
  <c r="R1635" i="1"/>
  <c r="Q1635" i="1"/>
  <c r="N1635" i="1"/>
  <c r="M1635" i="1"/>
  <c r="L1635" i="1"/>
  <c r="K1635" i="1"/>
  <c r="AO1634" i="1"/>
  <c r="X1634" i="1"/>
  <c r="T1634" i="1"/>
  <c r="S1634" i="1"/>
  <c r="R1634" i="1"/>
  <c r="Q1634" i="1"/>
  <c r="N1634" i="1"/>
  <c r="M1634" i="1"/>
  <c r="L1634" i="1"/>
  <c r="K1634" i="1"/>
  <c r="AO1633" i="1"/>
  <c r="X1633" i="1"/>
  <c r="T1633" i="1"/>
  <c r="S1633" i="1"/>
  <c r="R1633" i="1"/>
  <c r="Q1633" i="1"/>
  <c r="N1633" i="1"/>
  <c r="M1633" i="1"/>
  <c r="L1633" i="1"/>
  <c r="K1633" i="1"/>
  <c r="AO1632" i="1"/>
  <c r="X1632" i="1"/>
  <c r="T1632" i="1"/>
  <c r="S1632" i="1"/>
  <c r="R1632" i="1"/>
  <c r="Q1632" i="1"/>
  <c r="N1632" i="1"/>
  <c r="M1632" i="1"/>
  <c r="L1632" i="1"/>
  <c r="K1632" i="1"/>
  <c r="AO1631" i="1"/>
  <c r="X1631" i="1"/>
  <c r="T1631" i="1"/>
  <c r="S1631" i="1"/>
  <c r="R1631" i="1"/>
  <c r="Q1631" i="1"/>
  <c r="N1631" i="1"/>
  <c r="M1631" i="1"/>
  <c r="L1631" i="1"/>
  <c r="K1631" i="1"/>
  <c r="AO1630" i="1"/>
  <c r="X1630" i="1"/>
  <c r="T1630" i="1"/>
  <c r="S1630" i="1"/>
  <c r="R1630" i="1"/>
  <c r="Q1630" i="1"/>
  <c r="N1630" i="1"/>
  <c r="M1630" i="1"/>
  <c r="L1630" i="1"/>
  <c r="K1630" i="1"/>
  <c r="AO1629" i="1"/>
  <c r="X1629" i="1"/>
  <c r="T1629" i="1"/>
  <c r="S1629" i="1"/>
  <c r="R1629" i="1"/>
  <c r="Q1629" i="1"/>
  <c r="N1629" i="1"/>
  <c r="M1629" i="1"/>
  <c r="L1629" i="1"/>
  <c r="K1629" i="1"/>
  <c r="AO1628" i="1"/>
  <c r="X1628" i="1"/>
  <c r="T1628" i="1"/>
  <c r="S1628" i="1"/>
  <c r="R1628" i="1"/>
  <c r="Q1628" i="1"/>
  <c r="N1628" i="1"/>
  <c r="M1628" i="1"/>
  <c r="L1628" i="1"/>
  <c r="K1628" i="1"/>
  <c r="AO1627" i="1"/>
  <c r="X1627" i="1"/>
  <c r="T1627" i="1"/>
  <c r="S1627" i="1"/>
  <c r="R1627" i="1"/>
  <c r="Q1627" i="1"/>
  <c r="N1627" i="1"/>
  <c r="M1627" i="1"/>
  <c r="L1627" i="1"/>
  <c r="K1627" i="1"/>
  <c r="AO1626" i="1"/>
  <c r="X1626" i="1"/>
  <c r="T1626" i="1"/>
  <c r="S1626" i="1"/>
  <c r="R1626" i="1"/>
  <c r="Q1626" i="1"/>
  <c r="N1626" i="1"/>
  <c r="M1626" i="1"/>
  <c r="L1626" i="1"/>
  <c r="K1626" i="1"/>
  <c r="AO1625" i="1"/>
  <c r="X1625" i="1"/>
  <c r="T1625" i="1"/>
  <c r="S1625" i="1"/>
  <c r="R1625" i="1"/>
  <c r="Q1625" i="1"/>
  <c r="N1625" i="1"/>
  <c r="M1625" i="1"/>
  <c r="L1625" i="1"/>
  <c r="K1625" i="1"/>
  <c r="AO1624" i="1"/>
  <c r="X1624" i="1"/>
  <c r="T1624" i="1"/>
  <c r="S1624" i="1"/>
  <c r="R1624" i="1"/>
  <c r="Q1624" i="1"/>
  <c r="N1624" i="1"/>
  <c r="M1624" i="1"/>
  <c r="L1624" i="1"/>
  <c r="K1624" i="1"/>
  <c r="AO1623" i="1"/>
  <c r="X1623" i="1"/>
  <c r="T1623" i="1"/>
  <c r="S1623" i="1"/>
  <c r="R1623" i="1"/>
  <c r="Q1623" i="1"/>
  <c r="N1623" i="1"/>
  <c r="M1623" i="1"/>
  <c r="L1623" i="1"/>
  <c r="K1623" i="1"/>
  <c r="AO1622" i="1"/>
  <c r="X1622" i="1"/>
  <c r="T1622" i="1"/>
  <c r="S1622" i="1"/>
  <c r="R1622" i="1"/>
  <c r="Q1622" i="1"/>
  <c r="N1622" i="1"/>
  <c r="M1622" i="1"/>
  <c r="L1622" i="1"/>
  <c r="K1622" i="1"/>
  <c r="AO1621" i="1"/>
  <c r="X1621" i="1"/>
  <c r="T1621" i="1"/>
  <c r="S1621" i="1"/>
  <c r="R1621" i="1"/>
  <c r="Q1621" i="1"/>
  <c r="N1621" i="1"/>
  <c r="M1621" i="1"/>
  <c r="L1621" i="1"/>
  <c r="K1621" i="1"/>
  <c r="AO1620" i="1"/>
  <c r="X1620" i="1"/>
  <c r="T1620" i="1"/>
  <c r="S1620" i="1"/>
  <c r="R1620" i="1"/>
  <c r="Q1620" i="1"/>
  <c r="N1620" i="1"/>
  <c r="M1620" i="1"/>
  <c r="L1620" i="1"/>
  <c r="K1620" i="1"/>
  <c r="AO1619" i="1"/>
  <c r="X1619" i="1"/>
  <c r="T1619" i="1"/>
  <c r="S1619" i="1"/>
  <c r="R1619" i="1"/>
  <c r="Q1619" i="1"/>
  <c r="N1619" i="1"/>
  <c r="M1619" i="1"/>
  <c r="L1619" i="1"/>
  <c r="K1619" i="1"/>
  <c r="AO1618" i="1"/>
  <c r="X1618" i="1"/>
  <c r="T1618" i="1"/>
  <c r="S1618" i="1"/>
  <c r="R1618" i="1"/>
  <c r="Q1618" i="1"/>
  <c r="N1618" i="1"/>
  <c r="M1618" i="1"/>
  <c r="L1618" i="1"/>
  <c r="K1618" i="1"/>
  <c r="AO1617" i="1"/>
  <c r="X1617" i="1"/>
  <c r="T1617" i="1"/>
  <c r="S1617" i="1"/>
  <c r="R1617" i="1"/>
  <c r="Q1617" i="1"/>
  <c r="N1617" i="1"/>
  <c r="M1617" i="1"/>
  <c r="L1617" i="1"/>
  <c r="K1617" i="1"/>
  <c r="AO1616" i="1"/>
  <c r="X1616" i="1"/>
  <c r="T1616" i="1"/>
  <c r="S1616" i="1"/>
  <c r="R1616" i="1"/>
  <c r="Q1616" i="1"/>
  <c r="N1616" i="1"/>
  <c r="M1616" i="1"/>
  <c r="L1616" i="1"/>
  <c r="K1616" i="1"/>
  <c r="AO1615" i="1"/>
  <c r="X1615" i="1"/>
  <c r="T1615" i="1"/>
  <c r="S1615" i="1"/>
  <c r="R1615" i="1"/>
  <c r="Q1615" i="1"/>
  <c r="N1615" i="1"/>
  <c r="M1615" i="1"/>
  <c r="L1615" i="1"/>
  <c r="K1615" i="1"/>
  <c r="AO1614" i="1"/>
  <c r="X1614" i="1"/>
  <c r="T1614" i="1"/>
  <c r="S1614" i="1"/>
  <c r="R1614" i="1"/>
  <c r="Q1614" i="1"/>
  <c r="N1614" i="1"/>
  <c r="M1614" i="1"/>
  <c r="L1614" i="1"/>
  <c r="K1614" i="1"/>
  <c r="AO1613" i="1"/>
  <c r="X1613" i="1"/>
  <c r="T1613" i="1"/>
  <c r="S1613" i="1"/>
  <c r="R1613" i="1"/>
  <c r="Q1613" i="1"/>
  <c r="N1613" i="1"/>
  <c r="M1613" i="1"/>
  <c r="L1613" i="1"/>
  <c r="K1613" i="1"/>
  <c r="AO1612" i="1"/>
  <c r="X1612" i="1"/>
  <c r="T1612" i="1"/>
  <c r="S1612" i="1"/>
  <c r="R1612" i="1"/>
  <c r="Q1612" i="1"/>
  <c r="N1612" i="1"/>
  <c r="M1612" i="1"/>
  <c r="L1612" i="1"/>
  <c r="K1612" i="1"/>
  <c r="AO1611" i="1"/>
  <c r="X1611" i="1"/>
  <c r="T1611" i="1"/>
  <c r="S1611" i="1"/>
  <c r="R1611" i="1"/>
  <c r="Q1611" i="1"/>
  <c r="N1611" i="1"/>
  <c r="M1611" i="1"/>
  <c r="L1611" i="1"/>
  <c r="K1611" i="1"/>
  <c r="AO1610" i="1"/>
  <c r="X1610" i="1"/>
  <c r="T1610" i="1"/>
  <c r="S1610" i="1"/>
  <c r="R1610" i="1"/>
  <c r="Q1610" i="1"/>
  <c r="N1610" i="1"/>
  <c r="M1610" i="1"/>
  <c r="L1610" i="1"/>
  <c r="K1610" i="1"/>
  <c r="AO1609" i="1"/>
  <c r="X1609" i="1"/>
  <c r="T1609" i="1"/>
  <c r="S1609" i="1"/>
  <c r="R1609" i="1"/>
  <c r="Q1609" i="1"/>
  <c r="N1609" i="1"/>
  <c r="M1609" i="1"/>
  <c r="L1609" i="1"/>
  <c r="K1609" i="1"/>
  <c r="AO1608" i="1"/>
  <c r="X1608" i="1"/>
  <c r="T1608" i="1"/>
  <c r="S1608" i="1"/>
  <c r="R1608" i="1"/>
  <c r="Q1608" i="1"/>
  <c r="N1608" i="1"/>
  <c r="M1608" i="1"/>
  <c r="L1608" i="1"/>
  <c r="K1608" i="1"/>
  <c r="AO1607" i="1"/>
  <c r="X1607" i="1"/>
  <c r="T1607" i="1"/>
  <c r="S1607" i="1"/>
  <c r="R1607" i="1"/>
  <c r="Q1607" i="1"/>
  <c r="N1607" i="1"/>
  <c r="M1607" i="1"/>
  <c r="L1607" i="1"/>
  <c r="K1607" i="1"/>
  <c r="AO1606" i="1"/>
  <c r="X1606" i="1"/>
  <c r="T1606" i="1"/>
  <c r="S1606" i="1"/>
  <c r="R1606" i="1"/>
  <c r="Q1606" i="1"/>
  <c r="N1606" i="1"/>
  <c r="M1606" i="1"/>
  <c r="L1606" i="1"/>
  <c r="K1606" i="1"/>
  <c r="AO1605" i="1"/>
  <c r="X1605" i="1"/>
  <c r="T1605" i="1"/>
  <c r="S1605" i="1"/>
  <c r="R1605" i="1"/>
  <c r="Q1605" i="1"/>
  <c r="N1605" i="1"/>
  <c r="M1605" i="1"/>
  <c r="L1605" i="1"/>
  <c r="K1605" i="1"/>
  <c r="AO1604" i="1"/>
  <c r="X1604" i="1"/>
  <c r="T1604" i="1"/>
  <c r="S1604" i="1"/>
  <c r="R1604" i="1"/>
  <c r="Q1604" i="1"/>
  <c r="N1604" i="1"/>
  <c r="M1604" i="1"/>
  <c r="L1604" i="1"/>
  <c r="K1604" i="1"/>
  <c r="AO1603" i="1"/>
  <c r="X1603" i="1"/>
  <c r="T1603" i="1"/>
  <c r="S1603" i="1"/>
  <c r="R1603" i="1"/>
  <c r="Q1603" i="1"/>
  <c r="N1603" i="1"/>
  <c r="M1603" i="1"/>
  <c r="L1603" i="1"/>
  <c r="K1603" i="1"/>
  <c r="AO1602" i="1"/>
  <c r="X1602" i="1"/>
  <c r="T1602" i="1"/>
  <c r="S1602" i="1"/>
  <c r="R1602" i="1"/>
  <c r="Q1602" i="1"/>
  <c r="N1602" i="1"/>
  <c r="M1602" i="1"/>
  <c r="L1602" i="1"/>
  <c r="K1602" i="1"/>
  <c r="AO1601" i="1"/>
  <c r="X1601" i="1"/>
  <c r="T1601" i="1"/>
  <c r="S1601" i="1"/>
  <c r="R1601" i="1"/>
  <c r="Q1601" i="1"/>
  <c r="N1601" i="1"/>
  <c r="M1601" i="1"/>
  <c r="L1601" i="1"/>
  <c r="K1601" i="1"/>
  <c r="AO1600" i="1"/>
  <c r="X1600" i="1"/>
  <c r="T1600" i="1"/>
  <c r="S1600" i="1"/>
  <c r="R1600" i="1"/>
  <c r="Q1600" i="1"/>
  <c r="N1600" i="1"/>
  <c r="M1600" i="1"/>
  <c r="L1600" i="1"/>
  <c r="K1600" i="1"/>
  <c r="AO1599" i="1"/>
  <c r="X1599" i="1"/>
  <c r="T1599" i="1"/>
  <c r="S1599" i="1"/>
  <c r="R1599" i="1"/>
  <c r="Q1599" i="1"/>
  <c r="N1599" i="1"/>
  <c r="M1599" i="1"/>
  <c r="L1599" i="1"/>
  <c r="K1599" i="1"/>
  <c r="AO1598" i="1"/>
  <c r="X1598" i="1"/>
  <c r="T1598" i="1"/>
  <c r="S1598" i="1"/>
  <c r="R1598" i="1"/>
  <c r="Q1598" i="1"/>
  <c r="N1598" i="1"/>
  <c r="M1598" i="1"/>
  <c r="L1598" i="1"/>
  <c r="K1598" i="1"/>
  <c r="AO1597" i="1"/>
  <c r="X1597" i="1"/>
  <c r="T1597" i="1"/>
  <c r="S1597" i="1"/>
  <c r="R1597" i="1"/>
  <c r="Q1597" i="1"/>
  <c r="N1597" i="1"/>
  <c r="M1597" i="1"/>
  <c r="L1597" i="1"/>
  <c r="K1597" i="1"/>
  <c r="AO1596" i="1"/>
  <c r="X1596" i="1"/>
  <c r="T1596" i="1"/>
  <c r="S1596" i="1"/>
  <c r="R1596" i="1"/>
  <c r="Q1596" i="1"/>
  <c r="N1596" i="1"/>
  <c r="M1596" i="1"/>
  <c r="L1596" i="1"/>
  <c r="K1596" i="1"/>
  <c r="AO1595" i="1"/>
  <c r="X1595" i="1"/>
  <c r="T1595" i="1"/>
  <c r="S1595" i="1"/>
  <c r="R1595" i="1"/>
  <c r="Q1595" i="1"/>
  <c r="N1595" i="1"/>
  <c r="M1595" i="1"/>
  <c r="L1595" i="1"/>
  <c r="K1595" i="1"/>
  <c r="AO1594" i="1"/>
  <c r="X1594" i="1"/>
  <c r="T1594" i="1"/>
  <c r="S1594" i="1"/>
  <c r="R1594" i="1"/>
  <c r="Q1594" i="1"/>
  <c r="N1594" i="1"/>
  <c r="M1594" i="1"/>
  <c r="L1594" i="1"/>
  <c r="K1594" i="1"/>
  <c r="AO1593" i="1"/>
  <c r="X1593" i="1"/>
  <c r="T1593" i="1"/>
  <c r="S1593" i="1"/>
  <c r="R1593" i="1"/>
  <c r="Q1593" i="1"/>
  <c r="N1593" i="1"/>
  <c r="M1593" i="1"/>
  <c r="L1593" i="1"/>
  <c r="K1593" i="1"/>
  <c r="AO1592" i="1"/>
  <c r="X1592" i="1"/>
  <c r="T1592" i="1"/>
  <c r="S1592" i="1"/>
  <c r="R1592" i="1"/>
  <c r="Q1592" i="1"/>
  <c r="N1592" i="1"/>
  <c r="M1592" i="1"/>
  <c r="L1592" i="1"/>
  <c r="K1592" i="1"/>
  <c r="AO1591" i="1"/>
  <c r="X1591" i="1"/>
  <c r="T1591" i="1"/>
  <c r="S1591" i="1"/>
  <c r="R1591" i="1"/>
  <c r="Q1591" i="1"/>
  <c r="N1591" i="1"/>
  <c r="M1591" i="1"/>
  <c r="L1591" i="1"/>
  <c r="K1591" i="1"/>
  <c r="AO1590" i="1"/>
  <c r="X1590" i="1"/>
  <c r="T1590" i="1"/>
  <c r="S1590" i="1"/>
  <c r="R1590" i="1"/>
  <c r="Q1590" i="1"/>
  <c r="N1590" i="1"/>
  <c r="M1590" i="1"/>
  <c r="L1590" i="1"/>
  <c r="K1590" i="1"/>
  <c r="AO1589" i="1"/>
  <c r="X1589" i="1"/>
  <c r="T1589" i="1"/>
  <c r="S1589" i="1"/>
  <c r="R1589" i="1"/>
  <c r="Q1589" i="1"/>
  <c r="N1589" i="1"/>
  <c r="M1589" i="1"/>
  <c r="L1589" i="1"/>
  <c r="K1589" i="1"/>
  <c r="AO1588" i="1"/>
  <c r="X1588" i="1"/>
  <c r="T1588" i="1"/>
  <c r="S1588" i="1"/>
  <c r="R1588" i="1"/>
  <c r="Q1588" i="1"/>
  <c r="N1588" i="1"/>
  <c r="M1588" i="1"/>
  <c r="L1588" i="1"/>
  <c r="K1588" i="1"/>
  <c r="AO1587" i="1"/>
  <c r="X1587" i="1"/>
  <c r="T1587" i="1"/>
  <c r="S1587" i="1"/>
  <c r="R1587" i="1"/>
  <c r="Q1587" i="1"/>
  <c r="N1587" i="1"/>
  <c r="M1587" i="1"/>
  <c r="L1587" i="1"/>
  <c r="K1587" i="1"/>
  <c r="AO1586" i="1"/>
  <c r="X1586" i="1"/>
  <c r="T1586" i="1"/>
  <c r="S1586" i="1"/>
  <c r="R1586" i="1"/>
  <c r="Q1586" i="1"/>
  <c r="N1586" i="1"/>
  <c r="M1586" i="1"/>
  <c r="L1586" i="1"/>
  <c r="K1586" i="1"/>
  <c r="AO1585" i="1"/>
  <c r="X1585" i="1"/>
  <c r="T1585" i="1"/>
  <c r="S1585" i="1"/>
  <c r="R1585" i="1"/>
  <c r="Q1585" i="1"/>
  <c r="N1585" i="1"/>
  <c r="M1585" i="1"/>
  <c r="L1585" i="1"/>
  <c r="K1585" i="1"/>
  <c r="AO1584" i="1"/>
  <c r="X1584" i="1"/>
  <c r="T1584" i="1"/>
  <c r="S1584" i="1"/>
  <c r="R1584" i="1"/>
  <c r="Q1584" i="1"/>
  <c r="N1584" i="1"/>
  <c r="M1584" i="1"/>
  <c r="L1584" i="1"/>
  <c r="K1584" i="1"/>
  <c r="AO1583" i="1"/>
  <c r="X1583" i="1"/>
  <c r="T1583" i="1"/>
  <c r="S1583" i="1"/>
  <c r="R1583" i="1"/>
  <c r="Q1583" i="1"/>
  <c r="N1583" i="1"/>
  <c r="M1583" i="1"/>
  <c r="L1583" i="1"/>
  <c r="K1583" i="1"/>
  <c r="AO1582" i="1"/>
  <c r="X1582" i="1"/>
  <c r="T1582" i="1"/>
  <c r="S1582" i="1"/>
  <c r="R1582" i="1"/>
  <c r="Q1582" i="1"/>
  <c r="N1582" i="1"/>
  <c r="M1582" i="1"/>
  <c r="L1582" i="1"/>
  <c r="K1582" i="1"/>
  <c r="AO1581" i="1"/>
  <c r="X1581" i="1"/>
  <c r="T1581" i="1"/>
  <c r="S1581" i="1"/>
  <c r="R1581" i="1"/>
  <c r="Q1581" i="1"/>
  <c r="N1581" i="1"/>
  <c r="M1581" i="1"/>
  <c r="L1581" i="1"/>
  <c r="K1581" i="1"/>
  <c r="AO1580" i="1"/>
  <c r="X1580" i="1"/>
  <c r="T1580" i="1"/>
  <c r="S1580" i="1"/>
  <c r="R1580" i="1"/>
  <c r="Q1580" i="1"/>
  <c r="N1580" i="1"/>
  <c r="M1580" i="1"/>
  <c r="L1580" i="1"/>
  <c r="K1580" i="1"/>
  <c r="AO1579" i="1"/>
  <c r="X1579" i="1"/>
  <c r="T1579" i="1"/>
  <c r="S1579" i="1"/>
  <c r="R1579" i="1"/>
  <c r="Q1579" i="1"/>
  <c r="N1579" i="1"/>
  <c r="M1579" i="1"/>
  <c r="L1579" i="1"/>
  <c r="K1579" i="1"/>
  <c r="AO1578" i="1"/>
  <c r="X1578" i="1"/>
  <c r="T1578" i="1"/>
  <c r="S1578" i="1"/>
  <c r="R1578" i="1"/>
  <c r="Q1578" i="1"/>
  <c r="N1578" i="1"/>
  <c r="M1578" i="1"/>
  <c r="L1578" i="1"/>
  <c r="K1578" i="1"/>
  <c r="AO1577" i="1"/>
  <c r="X1577" i="1"/>
  <c r="T1577" i="1"/>
  <c r="S1577" i="1"/>
  <c r="R1577" i="1"/>
  <c r="Q1577" i="1"/>
  <c r="N1577" i="1"/>
  <c r="M1577" i="1"/>
  <c r="L1577" i="1"/>
  <c r="K1577" i="1"/>
  <c r="AO1576" i="1"/>
  <c r="X1576" i="1"/>
  <c r="T1576" i="1"/>
  <c r="S1576" i="1"/>
  <c r="R1576" i="1"/>
  <c r="Q1576" i="1"/>
  <c r="N1576" i="1"/>
  <c r="M1576" i="1"/>
  <c r="L1576" i="1"/>
  <c r="K1576" i="1"/>
  <c r="AO1575" i="1"/>
  <c r="X1575" i="1"/>
  <c r="T1575" i="1"/>
  <c r="S1575" i="1"/>
  <c r="R1575" i="1"/>
  <c r="Q1575" i="1"/>
  <c r="N1575" i="1"/>
  <c r="M1575" i="1"/>
  <c r="L1575" i="1"/>
  <c r="K1575" i="1"/>
  <c r="AO1574" i="1"/>
  <c r="X1574" i="1"/>
  <c r="T1574" i="1"/>
  <c r="S1574" i="1"/>
  <c r="R1574" i="1"/>
  <c r="Q1574" i="1"/>
  <c r="N1574" i="1"/>
  <c r="M1574" i="1"/>
  <c r="L1574" i="1"/>
  <c r="K1574" i="1"/>
  <c r="AO1573" i="1"/>
  <c r="X1573" i="1"/>
  <c r="T1573" i="1"/>
  <c r="S1573" i="1"/>
  <c r="R1573" i="1"/>
  <c r="Q1573" i="1"/>
  <c r="N1573" i="1"/>
  <c r="M1573" i="1"/>
  <c r="L1573" i="1"/>
  <c r="K1573" i="1"/>
  <c r="AO1572" i="1"/>
  <c r="X1572" i="1"/>
  <c r="T1572" i="1"/>
  <c r="S1572" i="1"/>
  <c r="R1572" i="1"/>
  <c r="Q1572" i="1"/>
  <c r="N1572" i="1"/>
  <c r="M1572" i="1"/>
  <c r="L1572" i="1"/>
  <c r="K1572" i="1"/>
  <c r="AO1571" i="1"/>
  <c r="X1571" i="1"/>
  <c r="T1571" i="1"/>
  <c r="S1571" i="1"/>
  <c r="R1571" i="1"/>
  <c r="Q1571" i="1"/>
  <c r="N1571" i="1"/>
  <c r="M1571" i="1"/>
  <c r="L1571" i="1"/>
  <c r="K1571" i="1"/>
  <c r="AO1570" i="1"/>
  <c r="X1570" i="1"/>
  <c r="T1570" i="1"/>
  <c r="S1570" i="1"/>
  <c r="R1570" i="1"/>
  <c r="Q1570" i="1"/>
  <c r="N1570" i="1"/>
  <c r="M1570" i="1"/>
  <c r="L1570" i="1"/>
  <c r="K1570" i="1"/>
  <c r="AO1569" i="1"/>
  <c r="X1569" i="1"/>
  <c r="T1569" i="1"/>
  <c r="S1569" i="1"/>
  <c r="R1569" i="1"/>
  <c r="Q1569" i="1"/>
  <c r="N1569" i="1"/>
  <c r="M1569" i="1"/>
  <c r="L1569" i="1"/>
  <c r="K1569" i="1"/>
  <c r="AO1568" i="1"/>
  <c r="X1568" i="1"/>
  <c r="T1568" i="1"/>
  <c r="S1568" i="1"/>
  <c r="R1568" i="1"/>
  <c r="Q1568" i="1"/>
  <c r="N1568" i="1"/>
  <c r="M1568" i="1"/>
  <c r="L1568" i="1"/>
  <c r="K1568" i="1"/>
  <c r="AO1567" i="1"/>
  <c r="X1567" i="1"/>
  <c r="T1567" i="1"/>
  <c r="S1567" i="1"/>
  <c r="R1567" i="1"/>
  <c r="Q1567" i="1"/>
  <c r="N1567" i="1"/>
  <c r="M1567" i="1"/>
  <c r="L1567" i="1"/>
  <c r="K1567" i="1"/>
  <c r="AO1566" i="1"/>
  <c r="X1566" i="1"/>
  <c r="T1566" i="1"/>
  <c r="S1566" i="1"/>
  <c r="R1566" i="1"/>
  <c r="Q1566" i="1"/>
  <c r="N1566" i="1"/>
  <c r="M1566" i="1"/>
  <c r="L1566" i="1"/>
  <c r="K1566" i="1"/>
  <c r="AO1565" i="1"/>
  <c r="X1565" i="1"/>
  <c r="T1565" i="1"/>
  <c r="S1565" i="1"/>
  <c r="R1565" i="1"/>
  <c r="Q1565" i="1"/>
  <c r="N1565" i="1"/>
  <c r="M1565" i="1"/>
  <c r="L1565" i="1"/>
  <c r="K1565" i="1"/>
  <c r="AO1564" i="1"/>
  <c r="X1564" i="1"/>
  <c r="T1564" i="1"/>
  <c r="S1564" i="1"/>
  <c r="R1564" i="1"/>
  <c r="Q1564" i="1"/>
  <c r="N1564" i="1"/>
  <c r="M1564" i="1"/>
  <c r="L1564" i="1"/>
  <c r="K1564" i="1"/>
  <c r="AO1563" i="1"/>
  <c r="X1563" i="1"/>
  <c r="T1563" i="1"/>
  <c r="S1563" i="1"/>
  <c r="R1563" i="1"/>
  <c r="Q1563" i="1"/>
  <c r="N1563" i="1"/>
  <c r="M1563" i="1"/>
  <c r="L1563" i="1"/>
  <c r="K1563" i="1"/>
  <c r="AO1562" i="1"/>
  <c r="X1562" i="1"/>
  <c r="T1562" i="1"/>
  <c r="S1562" i="1"/>
  <c r="R1562" i="1"/>
  <c r="Q1562" i="1"/>
  <c r="N1562" i="1"/>
  <c r="M1562" i="1"/>
  <c r="L1562" i="1"/>
  <c r="K1562" i="1"/>
  <c r="AO1561" i="1"/>
  <c r="X1561" i="1"/>
  <c r="T1561" i="1"/>
  <c r="S1561" i="1"/>
  <c r="R1561" i="1"/>
  <c r="Q1561" i="1"/>
  <c r="N1561" i="1"/>
  <c r="M1561" i="1"/>
  <c r="L1561" i="1"/>
  <c r="K1561" i="1"/>
  <c r="AO1560" i="1"/>
  <c r="X1560" i="1"/>
  <c r="T1560" i="1"/>
  <c r="S1560" i="1"/>
  <c r="R1560" i="1"/>
  <c r="Q1560" i="1"/>
  <c r="N1560" i="1"/>
  <c r="M1560" i="1"/>
  <c r="L1560" i="1"/>
  <c r="K1560" i="1"/>
  <c r="AO1559" i="1"/>
  <c r="X1559" i="1"/>
  <c r="T1559" i="1"/>
  <c r="S1559" i="1"/>
  <c r="R1559" i="1"/>
  <c r="Q1559" i="1"/>
  <c r="N1559" i="1"/>
  <c r="M1559" i="1"/>
  <c r="L1559" i="1"/>
  <c r="K1559" i="1"/>
  <c r="AO1558" i="1"/>
  <c r="X1558" i="1"/>
  <c r="T1558" i="1"/>
  <c r="S1558" i="1"/>
  <c r="R1558" i="1"/>
  <c r="Q1558" i="1"/>
  <c r="N1558" i="1"/>
  <c r="M1558" i="1"/>
  <c r="L1558" i="1"/>
  <c r="K1558" i="1"/>
  <c r="AO1557" i="1"/>
  <c r="X1557" i="1"/>
  <c r="T1557" i="1"/>
  <c r="S1557" i="1"/>
  <c r="R1557" i="1"/>
  <c r="Q1557" i="1"/>
  <c r="N1557" i="1"/>
  <c r="M1557" i="1"/>
  <c r="L1557" i="1"/>
  <c r="K1557" i="1"/>
  <c r="AO1556" i="1"/>
  <c r="X1556" i="1"/>
  <c r="T1556" i="1"/>
  <c r="S1556" i="1"/>
  <c r="R1556" i="1"/>
  <c r="Q1556" i="1"/>
  <c r="N1556" i="1"/>
  <c r="M1556" i="1"/>
  <c r="L1556" i="1"/>
  <c r="K1556" i="1"/>
  <c r="AO1555" i="1"/>
  <c r="X1555" i="1"/>
  <c r="T1555" i="1"/>
  <c r="S1555" i="1"/>
  <c r="R1555" i="1"/>
  <c r="Q1555" i="1"/>
  <c r="N1555" i="1"/>
  <c r="M1555" i="1"/>
  <c r="L1555" i="1"/>
  <c r="K1555" i="1"/>
  <c r="AO1554" i="1"/>
  <c r="X1554" i="1"/>
  <c r="T1554" i="1"/>
  <c r="S1554" i="1"/>
  <c r="R1554" i="1"/>
  <c r="Q1554" i="1"/>
  <c r="N1554" i="1"/>
  <c r="M1554" i="1"/>
  <c r="L1554" i="1"/>
  <c r="K1554" i="1"/>
  <c r="AO1553" i="1"/>
  <c r="X1553" i="1"/>
  <c r="T1553" i="1"/>
  <c r="S1553" i="1"/>
  <c r="R1553" i="1"/>
  <c r="Q1553" i="1"/>
  <c r="N1553" i="1"/>
  <c r="M1553" i="1"/>
  <c r="L1553" i="1"/>
  <c r="K1553" i="1"/>
  <c r="AO1552" i="1"/>
  <c r="X1552" i="1"/>
  <c r="T1552" i="1"/>
  <c r="S1552" i="1"/>
  <c r="R1552" i="1"/>
  <c r="Q1552" i="1"/>
  <c r="N1552" i="1"/>
  <c r="M1552" i="1"/>
  <c r="L1552" i="1"/>
  <c r="K1552" i="1"/>
  <c r="AO1551" i="1"/>
  <c r="X1551" i="1"/>
  <c r="T1551" i="1"/>
  <c r="S1551" i="1"/>
  <c r="R1551" i="1"/>
  <c r="Q1551" i="1"/>
  <c r="N1551" i="1"/>
  <c r="M1551" i="1"/>
  <c r="L1551" i="1"/>
  <c r="K1551" i="1"/>
  <c r="AO1550" i="1"/>
  <c r="X1550" i="1"/>
  <c r="T1550" i="1"/>
  <c r="S1550" i="1"/>
  <c r="R1550" i="1"/>
  <c r="Q1550" i="1"/>
  <c r="N1550" i="1"/>
  <c r="M1550" i="1"/>
  <c r="L1550" i="1"/>
  <c r="K1550" i="1"/>
  <c r="AO1549" i="1"/>
  <c r="X1549" i="1"/>
  <c r="T1549" i="1"/>
  <c r="S1549" i="1"/>
  <c r="R1549" i="1"/>
  <c r="Q1549" i="1"/>
  <c r="N1549" i="1"/>
  <c r="M1549" i="1"/>
  <c r="L1549" i="1"/>
  <c r="K1549" i="1"/>
  <c r="AO1548" i="1"/>
  <c r="X1548" i="1"/>
  <c r="T1548" i="1"/>
  <c r="S1548" i="1"/>
  <c r="R1548" i="1"/>
  <c r="Q1548" i="1"/>
  <c r="N1548" i="1"/>
  <c r="M1548" i="1"/>
  <c r="L1548" i="1"/>
  <c r="K1548" i="1"/>
  <c r="AO1547" i="1"/>
  <c r="X1547" i="1"/>
  <c r="T1547" i="1"/>
  <c r="S1547" i="1"/>
  <c r="R1547" i="1"/>
  <c r="Q1547" i="1"/>
  <c r="N1547" i="1"/>
  <c r="M1547" i="1"/>
  <c r="L1547" i="1"/>
  <c r="K1547" i="1"/>
  <c r="AO1546" i="1"/>
  <c r="X1546" i="1"/>
  <c r="T1546" i="1"/>
  <c r="S1546" i="1"/>
  <c r="R1546" i="1"/>
  <c r="Q1546" i="1"/>
  <c r="N1546" i="1"/>
  <c r="M1546" i="1"/>
  <c r="L1546" i="1"/>
  <c r="K1546" i="1"/>
  <c r="AO1545" i="1"/>
  <c r="X1545" i="1"/>
  <c r="T1545" i="1"/>
  <c r="S1545" i="1"/>
  <c r="R1545" i="1"/>
  <c r="Q1545" i="1"/>
  <c r="N1545" i="1"/>
  <c r="M1545" i="1"/>
  <c r="L1545" i="1"/>
  <c r="K1545" i="1"/>
  <c r="AO1544" i="1"/>
  <c r="X1544" i="1"/>
  <c r="T1544" i="1"/>
  <c r="S1544" i="1"/>
  <c r="R1544" i="1"/>
  <c r="Q1544" i="1"/>
  <c r="N1544" i="1"/>
  <c r="M1544" i="1"/>
  <c r="L1544" i="1"/>
  <c r="K1544" i="1"/>
  <c r="AO1543" i="1"/>
  <c r="X1543" i="1"/>
  <c r="T1543" i="1"/>
  <c r="S1543" i="1"/>
  <c r="R1543" i="1"/>
  <c r="Q1543" i="1"/>
  <c r="N1543" i="1"/>
  <c r="M1543" i="1"/>
  <c r="L1543" i="1"/>
  <c r="K1543" i="1"/>
  <c r="AO1542" i="1"/>
  <c r="X1542" i="1"/>
  <c r="T1542" i="1"/>
  <c r="S1542" i="1"/>
  <c r="R1542" i="1"/>
  <c r="Q1542" i="1"/>
  <c r="N1542" i="1"/>
  <c r="M1542" i="1"/>
  <c r="L1542" i="1"/>
  <c r="K1542" i="1"/>
  <c r="AO1541" i="1"/>
  <c r="X1541" i="1"/>
  <c r="T1541" i="1"/>
  <c r="S1541" i="1"/>
  <c r="R1541" i="1"/>
  <c r="Q1541" i="1"/>
  <c r="N1541" i="1"/>
  <c r="M1541" i="1"/>
  <c r="L1541" i="1"/>
  <c r="K1541" i="1"/>
  <c r="AO1540" i="1"/>
  <c r="X1540" i="1"/>
  <c r="T1540" i="1"/>
  <c r="S1540" i="1"/>
  <c r="R1540" i="1"/>
  <c r="Q1540" i="1"/>
  <c r="N1540" i="1"/>
  <c r="M1540" i="1"/>
  <c r="L1540" i="1"/>
  <c r="K1540" i="1"/>
  <c r="AO1539" i="1"/>
  <c r="X1539" i="1"/>
  <c r="T1539" i="1"/>
  <c r="S1539" i="1"/>
  <c r="R1539" i="1"/>
  <c r="Q1539" i="1"/>
  <c r="N1539" i="1"/>
  <c r="M1539" i="1"/>
  <c r="L1539" i="1"/>
  <c r="K1539" i="1"/>
  <c r="AO1538" i="1"/>
  <c r="X1538" i="1"/>
  <c r="T1538" i="1"/>
  <c r="S1538" i="1"/>
  <c r="R1538" i="1"/>
  <c r="Q1538" i="1"/>
  <c r="N1538" i="1"/>
  <c r="M1538" i="1"/>
  <c r="L1538" i="1"/>
  <c r="K1538" i="1"/>
  <c r="AO1537" i="1"/>
  <c r="X1537" i="1"/>
  <c r="T1537" i="1"/>
  <c r="S1537" i="1"/>
  <c r="R1537" i="1"/>
  <c r="Q1537" i="1"/>
  <c r="N1537" i="1"/>
  <c r="M1537" i="1"/>
  <c r="L1537" i="1"/>
  <c r="K1537" i="1"/>
  <c r="AO1536" i="1"/>
  <c r="X1536" i="1"/>
  <c r="T1536" i="1"/>
  <c r="S1536" i="1"/>
  <c r="R1536" i="1"/>
  <c r="Q1536" i="1"/>
  <c r="N1536" i="1"/>
  <c r="M1536" i="1"/>
  <c r="L1536" i="1"/>
  <c r="K1536" i="1"/>
  <c r="AO1535" i="1"/>
  <c r="X1535" i="1"/>
  <c r="T1535" i="1"/>
  <c r="S1535" i="1"/>
  <c r="R1535" i="1"/>
  <c r="Q1535" i="1"/>
  <c r="N1535" i="1"/>
  <c r="M1535" i="1"/>
  <c r="L1535" i="1"/>
  <c r="K1535" i="1"/>
  <c r="AO1534" i="1"/>
  <c r="X1534" i="1"/>
  <c r="T1534" i="1"/>
  <c r="S1534" i="1"/>
  <c r="R1534" i="1"/>
  <c r="Q1534" i="1"/>
  <c r="N1534" i="1"/>
  <c r="M1534" i="1"/>
  <c r="L1534" i="1"/>
  <c r="K1534" i="1"/>
  <c r="AO1533" i="1"/>
  <c r="X1533" i="1"/>
  <c r="T1533" i="1"/>
  <c r="S1533" i="1"/>
  <c r="R1533" i="1"/>
  <c r="Q1533" i="1"/>
  <c r="N1533" i="1"/>
  <c r="M1533" i="1"/>
  <c r="L1533" i="1"/>
  <c r="K1533" i="1"/>
  <c r="AO1532" i="1"/>
  <c r="X1532" i="1"/>
  <c r="T1532" i="1"/>
  <c r="S1532" i="1"/>
  <c r="R1532" i="1"/>
  <c r="Q1532" i="1"/>
  <c r="N1532" i="1"/>
  <c r="M1532" i="1"/>
  <c r="L1532" i="1"/>
  <c r="K1532" i="1"/>
  <c r="AO1531" i="1"/>
  <c r="X1531" i="1"/>
  <c r="T1531" i="1"/>
  <c r="S1531" i="1"/>
  <c r="R1531" i="1"/>
  <c r="Q1531" i="1"/>
  <c r="N1531" i="1"/>
  <c r="M1531" i="1"/>
  <c r="L1531" i="1"/>
  <c r="K1531" i="1"/>
  <c r="AO1530" i="1"/>
  <c r="X1530" i="1"/>
  <c r="T1530" i="1"/>
  <c r="S1530" i="1"/>
  <c r="R1530" i="1"/>
  <c r="Q1530" i="1"/>
  <c r="N1530" i="1"/>
  <c r="M1530" i="1"/>
  <c r="L1530" i="1"/>
  <c r="K1530" i="1"/>
  <c r="AO1529" i="1"/>
  <c r="X1529" i="1"/>
  <c r="T1529" i="1"/>
  <c r="S1529" i="1"/>
  <c r="R1529" i="1"/>
  <c r="Q1529" i="1"/>
  <c r="N1529" i="1"/>
  <c r="M1529" i="1"/>
  <c r="L1529" i="1"/>
  <c r="K1529" i="1"/>
  <c r="AO1528" i="1"/>
  <c r="X1528" i="1"/>
  <c r="T1528" i="1"/>
  <c r="S1528" i="1"/>
  <c r="R1528" i="1"/>
  <c r="Q1528" i="1"/>
  <c r="N1528" i="1"/>
  <c r="M1528" i="1"/>
  <c r="L1528" i="1"/>
  <c r="K1528" i="1"/>
  <c r="AO1527" i="1"/>
  <c r="X1527" i="1"/>
  <c r="T1527" i="1"/>
  <c r="S1527" i="1"/>
  <c r="R1527" i="1"/>
  <c r="Q1527" i="1"/>
  <c r="N1527" i="1"/>
  <c r="M1527" i="1"/>
  <c r="L1527" i="1"/>
  <c r="K1527" i="1"/>
  <c r="AO1526" i="1"/>
  <c r="X1526" i="1"/>
  <c r="T1526" i="1"/>
  <c r="S1526" i="1"/>
  <c r="R1526" i="1"/>
  <c r="Q1526" i="1"/>
  <c r="N1526" i="1"/>
  <c r="M1526" i="1"/>
  <c r="L1526" i="1"/>
  <c r="K1526" i="1"/>
  <c r="AO1525" i="1"/>
  <c r="X1525" i="1"/>
  <c r="T1525" i="1"/>
  <c r="S1525" i="1"/>
  <c r="R1525" i="1"/>
  <c r="Q1525" i="1"/>
  <c r="N1525" i="1"/>
  <c r="M1525" i="1"/>
  <c r="L1525" i="1"/>
  <c r="K1525" i="1"/>
  <c r="AO1524" i="1"/>
  <c r="X1524" i="1"/>
  <c r="T1524" i="1"/>
  <c r="S1524" i="1"/>
  <c r="R1524" i="1"/>
  <c r="Q1524" i="1"/>
  <c r="N1524" i="1"/>
  <c r="M1524" i="1"/>
  <c r="L1524" i="1"/>
  <c r="K1524" i="1"/>
  <c r="AO1523" i="1"/>
  <c r="X1523" i="1"/>
  <c r="T1523" i="1"/>
  <c r="S1523" i="1"/>
  <c r="R1523" i="1"/>
  <c r="Q1523" i="1"/>
  <c r="N1523" i="1"/>
  <c r="M1523" i="1"/>
  <c r="L1523" i="1"/>
  <c r="K1523" i="1"/>
  <c r="AO1522" i="1"/>
  <c r="X1522" i="1"/>
  <c r="T1522" i="1"/>
  <c r="S1522" i="1"/>
  <c r="R1522" i="1"/>
  <c r="Q1522" i="1"/>
  <c r="N1522" i="1"/>
  <c r="M1522" i="1"/>
  <c r="L1522" i="1"/>
  <c r="K1522" i="1"/>
  <c r="AO1521" i="1"/>
  <c r="X1521" i="1"/>
  <c r="T1521" i="1"/>
  <c r="S1521" i="1"/>
  <c r="R1521" i="1"/>
  <c r="Q1521" i="1"/>
  <c r="N1521" i="1"/>
  <c r="M1521" i="1"/>
  <c r="L1521" i="1"/>
  <c r="K1521" i="1"/>
  <c r="AO1520" i="1"/>
  <c r="X1520" i="1"/>
  <c r="T1520" i="1"/>
  <c r="S1520" i="1"/>
  <c r="R1520" i="1"/>
  <c r="Q1520" i="1"/>
  <c r="N1520" i="1"/>
  <c r="M1520" i="1"/>
  <c r="L1520" i="1"/>
  <c r="K1520" i="1"/>
  <c r="AO1519" i="1"/>
  <c r="X1519" i="1"/>
  <c r="T1519" i="1"/>
  <c r="S1519" i="1"/>
  <c r="R1519" i="1"/>
  <c r="Q1519" i="1"/>
  <c r="N1519" i="1"/>
  <c r="M1519" i="1"/>
  <c r="L1519" i="1"/>
  <c r="K1519" i="1"/>
  <c r="AO1518" i="1"/>
  <c r="X1518" i="1"/>
  <c r="T1518" i="1"/>
  <c r="S1518" i="1"/>
  <c r="R1518" i="1"/>
  <c r="Q1518" i="1"/>
  <c r="N1518" i="1"/>
  <c r="M1518" i="1"/>
  <c r="L1518" i="1"/>
  <c r="K1518" i="1"/>
  <c r="AO1517" i="1"/>
  <c r="X1517" i="1"/>
  <c r="T1517" i="1"/>
  <c r="S1517" i="1"/>
  <c r="R1517" i="1"/>
  <c r="Q1517" i="1"/>
  <c r="N1517" i="1"/>
  <c r="M1517" i="1"/>
  <c r="L1517" i="1"/>
  <c r="K1517" i="1"/>
  <c r="AO1516" i="1"/>
  <c r="X1516" i="1"/>
  <c r="T1516" i="1"/>
  <c r="S1516" i="1"/>
  <c r="R1516" i="1"/>
  <c r="Q1516" i="1"/>
  <c r="N1516" i="1"/>
  <c r="M1516" i="1"/>
  <c r="L1516" i="1"/>
  <c r="K1516" i="1"/>
  <c r="AO1515" i="1"/>
  <c r="X1515" i="1"/>
  <c r="T1515" i="1"/>
  <c r="S1515" i="1"/>
  <c r="R1515" i="1"/>
  <c r="Q1515" i="1"/>
  <c r="N1515" i="1"/>
  <c r="M1515" i="1"/>
  <c r="L1515" i="1"/>
  <c r="K1515" i="1"/>
  <c r="AO1514" i="1"/>
  <c r="X1514" i="1"/>
  <c r="T1514" i="1"/>
  <c r="S1514" i="1"/>
  <c r="R1514" i="1"/>
  <c r="Q1514" i="1"/>
  <c r="N1514" i="1"/>
  <c r="M1514" i="1"/>
  <c r="L1514" i="1"/>
  <c r="K1514" i="1"/>
  <c r="AO1513" i="1"/>
  <c r="X1513" i="1"/>
  <c r="T1513" i="1"/>
  <c r="S1513" i="1"/>
  <c r="R1513" i="1"/>
  <c r="Q1513" i="1"/>
  <c r="N1513" i="1"/>
  <c r="M1513" i="1"/>
  <c r="L1513" i="1"/>
  <c r="K1513" i="1"/>
  <c r="AO1512" i="1"/>
  <c r="X1512" i="1"/>
  <c r="T1512" i="1"/>
  <c r="S1512" i="1"/>
  <c r="R1512" i="1"/>
  <c r="Q1512" i="1"/>
  <c r="N1512" i="1"/>
  <c r="M1512" i="1"/>
  <c r="L1512" i="1"/>
  <c r="K1512" i="1"/>
  <c r="AO1511" i="1"/>
  <c r="X1511" i="1"/>
  <c r="T1511" i="1"/>
  <c r="S1511" i="1"/>
  <c r="R1511" i="1"/>
  <c r="Q1511" i="1"/>
  <c r="N1511" i="1"/>
  <c r="M1511" i="1"/>
  <c r="L1511" i="1"/>
  <c r="K1511" i="1"/>
  <c r="AO1510" i="1"/>
  <c r="X1510" i="1"/>
  <c r="T1510" i="1"/>
  <c r="S1510" i="1"/>
  <c r="R1510" i="1"/>
  <c r="Q1510" i="1"/>
  <c r="N1510" i="1"/>
  <c r="M1510" i="1"/>
  <c r="L1510" i="1"/>
  <c r="K1510" i="1"/>
  <c r="AO1509" i="1"/>
  <c r="X1509" i="1"/>
  <c r="T1509" i="1"/>
  <c r="S1509" i="1"/>
  <c r="R1509" i="1"/>
  <c r="Q1509" i="1"/>
  <c r="N1509" i="1"/>
  <c r="M1509" i="1"/>
  <c r="L1509" i="1"/>
  <c r="K1509" i="1"/>
  <c r="AO1508" i="1"/>
  <c r="X1508" i="1"/>
  <c r="T1508" i="1"/>
  <c r="S1508" i="1"/>
  <c r="R1508" i="1"/>
  <c r="Q1508" i="1"/>
  <c r="N1508" i="1"/>
  <c r="M1508" i="1"/>
  <c r="L1508" i="1"/>
  <c r="K1508" i="1"/>
  <c r="AO1507" i="1"/>
  <c r="X1507" i="1"/>
  <c r="T1507" i="1"/>
  <c r="S1507" i="1"/>
  <c r="R1507" i="1"/>
  <c r="Q1507" i="1"/>
  <c r="N1507" i="1"/>
  <c r="M1507" i="1"/>
  <c r="L1507" i="1"/>
  <c r="K1507" i="1"/>
  <c r="AO1506" i="1"/>
  <c r="X1506" i="1"/>
  <c r="T1506" i="1"/>
  <c r="S1506" i="1"/>
  <c r="R1506" i="1"/>
  <c r="Q1506" i="1"/>
  <c r="N1506" i="1"/>
  <c r="M1506" i="1"/>
  <c r="L1506" i="1"/>
  <c r="K1506" i="1"/>
  <c r="AO1505" i="1"/>
  <c r="X1505" i="1"/>
  <c r="T1505" i="1"/>
  <c r="S1505" i="1"/>
  <c r="R1505" i="1"/>
  <c r="Q1505" i="1"/>
  <c r="N1505" i="1"/>
  <c r="M1505" i="1"/>
  <c r="L1505" i="1"/>
  <c r="K1505" i="1"/>
  <c r="AO1504" i="1"/>
  <c r="X1504" i="1"/>
  <c r="T1504" i="1"/>
  <c r="S1504" i="1"/>
  <c r="R1504" i="1"/>
  <c r="Q1504" i="1"/>
  <c r="N1504" i="1"/>
  <c r="M1504" i="1"/>
  <c r="L1504" i="1"/>
  <c r="K1504" i="1"/>
  <c r="AO1503" i="1"/>
  <c r="X1503" i="1"/>
  <c r="T1503" i="1"/>
  <c r="S1503" i="1"/>
  <c r="R1503" i="1"/>
  <c r="Q1503" i="1"/>
  <c r="N1503" i="1"/>
  <c r="M1503" i="1"/>
  <c r="L1503" i="1"/>
  <c r="K1503" i="1"/>
  <c r="AO1502" i="1"/>
  <c r="X1502" i="1"/>
  <c r="T1502" i="1"/>
  <c r="S1502" i="1"/>
  <c r="R1502" i="1"/>
  <c r="Q1502" i="1"/>
  <c r="N1502" i="1"/>
  <c r="M1502" i="1"/>
  <c r="L1502" i="1"/>
  <c r="K1502" i="1"/>
  <c r="AO1501" i="1"/>
  <c r="X1501" i="1"/>
  <c r="T1501" i="1"/>
  <c r="S1501" i="1"/>
  <c r="R1501" i="1"/>
  <c r="Q1501" i="1"/>
  <c r="N1501" i="1"/>
  <c r="M1501" i="1"/>
  <c r="L1501" i="1"/>
  <c r="K1501" i="1"/>
  <c r="AO1500" i="1"/>
  <c r="X1500" i="1"/>
  <c r="T1500" i="1"/>
  <c r="S1500" i="1"/>
  <c r="R1500" i="1"/>
  <c r="Q1500" i="1"/>
  <c r="N1500" i="1"/>
  <c r="M1500" i="1"/>
  <c r="L1500" i="1"/>
  <c r="K1500" i="1"/>
  <c r="AO1499" i="1"/>
  <c r="X1499" i="1"/>
  <c r="T1499" i="1"/>
  <c r="S1499" i="1"/>
  <c r="R1499" i="1"/>
  <c r="Q1499" i="1"/>
  <c r="N1499" i="1"/>
  <c r="M1499" i="1"/>
  <c r="L1499" i="1"/>
  <c r="K1499" i="1"/>
  <c r="AO1498" i="1"/>
  <c r="X1498" i="1"/>
  <c r="T1498" i="1"/>
  <c r="S1498" i="1"/>
  <c r="R1498" i="1"/>
  <c r="Q1498" i="1"/>
  <c r="N1498" i="1"/>
  <c r="M1498" i="1"/>
  <c r="L1498" i="1"/>
  <c r="K1498" i="1"/>
  <c r="AO1497" i="1"/>
  <c r="X1497" i="1"/>
  <c r="T1497" i="1"/>
  <c r="S1497" i="1"/>
  <c r="R1497" i="1"/>
  <c r="Q1497" i="1"/>
  <c r="N1497" i="1"/>
  <c r="M1497" i="1"/>
  <c r="L1497" i="1"/>
  <c r="K1497" i="1"/>
  <c r="AO1496" i="1"/>
  <c r="X1496" i="1"/>
  <c r="T1496" i="1"/>
  <c r="S1496" i="1"/>
  <c r="R1496" i="1"/>
  <c r="Q1496" i="1"/>
  <c r="N1496" i="1"/>
  <c r="M1496" i="1"/>
  <c r="L1496" i="1"/>
  <c r="K1496" i="1"/>
  <c r="AO1495" i="1"/>
  <c r="X1495" i="1"/>
  <c r="T1495" i="1"/>
  <c r="S1495" i="1"/>
  <c r="R1495" i="1"/>
  <c r="Q1495" i="1"/>
  <c r="N1495" i="1"/>
  <c r="M1495" i="1"/>
  <c r="L1495" i="1"/>
  <c r="K1495" i="1"/>
  <c r="AO1494" i="1"/>
  <c r="X1494" i="1"/>
  <c r="T1494" i="1"/>
  <c r="S1494" i="1"/>
  <c r="R1494" i="1"/>
  <c r="Q1494" i="1"/>
  <c r="N1494" i="1"/>
  <c r="M1494" i="1"/>
  <c r="L1494" i="1"/>
  <c r="K1494" i="1"/>
  <c r="AO1493" i="1"/>
  <c r="X1493" i="1"/>
  <c r="T1493" i="1"/>
  <c r="S1493" i="1"/>
  <c r="R1493" i="1"/>
  <c r="Q1493" i="1"/>
  <c r="N1493" i="1"/>
  <c r="M1493" i="1"/>
  <c r="L1493" i="1"/>
  <c r="K1493" i="1"/>
  <c r="AO1492" i="1"/>
  <c r="X1492" i="1"/>
  <c r="T1492" i="1"/>
  <c r="S1492" i="1"/>
  <c r="R1492" i="1"/>
  <c r="Q1492" i="1"/>
  <c r="N1492" i="1"/>
  <c r="M1492" i="1"/>
  <c r="L1492" i="1"/>
  <c r="K1492" i="1"/>
  <c r="AO1491" i="1"/>
  <c r="X1491" i="1"/>
  <c r="T1491" i="1"/>
  <c r="S1491" i="1"/>
  <c r="R1491" i="1"/>
  <c r="Q1491" i="1"/>
  <c r="N1491" i="1"/>
  <c r="M1491" i="1"/>
  <c r="L1491" i="1"/>
  <c r="K1491" i="1"/>
  <c r="AO1490" i="1"/>
  <c r="X1490" i="1"/>
  <c r="T1490" i="1"/>
  <c r="S1490" i="1"/>
  <c r="R1490" i="1"/>
  <c r="Q1490" i="1"/>
  <c r="N1490" i="1"/>
  <c r="M1490" i="1"/>
  <c r="L1490" i="1"/>
  <c r="K1490" i="1"/>
  <c r="AO1489" i="1"/>
  <c r="X1489" i="1"/>
  <c r="T1489" i="1"/>
  <c r="S1489" i="1"/>
  <c r="R1489" i="1"/>
  <c r="Q1489" i="1"/>
  <c r="N1489" i="1"/>
  <c r="M1489" i="1"/>
  <c r="L1489" i="1"/>
  <c r="K1489" i="1"/>
  <c r="AO1488" i="1"/>
  <c r="X1488" i="1"/>
  <c r="T1488" i="1"/>
  <c r="S1488" i="1"/>
  <c r="R1488" i="1"/>
  <c r="Q1488" i="1"/>
  <c r="N1488" i="1"/>
  <c r="M1488" i="1"/>
  <c r="L1488" i="1"/>
  <c r="K1488" i="1"/>
  <c r="AO1487" i="1"/>
  <c r="X1487" i="1"/>
  <c r="T1487" i="1"/>
  <c r="S1487" i="1"/>
  <c r="R1487" i="1"/>
  <c r="Q1487" i="1"/>
  <c r="N1487" i="1"/>
  <c r="M1487" i="1"/>
  <c r="L1487" i="1"/>
  <c r="K1487" i="1"/>
  <c r="AO1486" i="1"/>
  <c r="X1486" i="1"/>
  <c r="T1486" i="1"/>
  <c r="S1486" i="1"/>
  <c r="R1486" i="1"/>
  <c r="Q1486" i="1"/>
  <c r="N1486" i="1"/>
  <c r="M1486" i="1"/>
  <c r="L1486" i="1"/>
  <c r="K1486" i="1"/>
  <c r="AO1485" i="1"/>
  <c r="X1485" i="1"/>
  <c r="T1485" i="1"/>
  <c r="S1485" i="1"/>
  <c r="R1485" i="1"/>
  <c r="Q1485" i="1"/>
  <c r="N1485" i="1"/>
  <c r="M1485" i="1"/>
  <c r="L1485" i="1"/>
  <c r="K1485" i="1"/>
  <c r="AO1484" i="1"/>
  <c r="X1484" i="1"/>
  <c r="T1484" i="1"/>
  <c r="S1484" i="1"/>
  <c r="R1484" i="1"/>
  <c r="Q1484" i="1"/>
  <c r="N1484" i="1"/>
  <c r="M1484" i="1"/>
  <c r="L1484" i="1"/>
  <c r="K1484" i="1"/>
  <c r="AO1483" i="1"/>
  <c r="X1483" i="1"/>
  <c r="T1483" i="1"/>
  <c r="S1483" i="1"/>
  <c r="R1483" i="1"/>
  <c r="Q1483" i="1"/>
  <c r="N1483" i="1"/>
  <c r="M1483" i="1"/>
  <c r="L1483" i="1"/>
  <c r="K1483" i="1"/>
  <c r="AO1482" i="1"/>
  <c r="X1482" i="1"/>
  <c r="T1482" i="1"/>
  <c r="S1482" i="1"/>
  <c r="R1482" i="1"/>
  <c r="Q1482" i="1"/>
  <c r="N1482" i="1"/>
  <c r="M1482" i="1"/>
  <c r="L1482" i="1"/>
  <c r="K1482" i="1"/>
  <c r="AO1481" i="1"/>
  <c r="X1481" i="1"/>
  <c r="T1481" i="1"/>
  <c r="S1481" i="1"/>
  <c r="R1481" i="1"/>
  <c r="Q1481" i="1"/>
  <c r="N1481" i="1"/>
  <c r="M1481" i="1"/>
  <c r="L1481" i="1"/>
  <c r="K1481" i="1"/>
  <c r="AO1480" i="1"/>
  <c r="X1480" i="1"/>
  <c r="T1480" i="1"/>
  <c r="S1480" i="1"/>
  <c r="R1480" i="1"/>
  <c r="Q1480" i="1"/>
  <c r="N1480" i="1"/>
  <c r="M1480" i="1"/>
  <c r="L1480" i="1"/>
  <c r="K1480" i="1"/>
  <c r="AO1479" i="1"/>
  <c r="X1479" i="1"/>
  <c r="T1479" i="1"/>
  <c r="S1479" i="1"/>
  <c r="R1479" i="1"/>
  <c r="Q1479" i="1"/>
  <c r="N1479" i="1"/>
  <c r="M1479" i="1"/>
  <c r="L1479" i="1"/>
  <c r="K1479" i="1"/>
  <c r="AO1478" i="1"/>
  <c r="X1478" i="1"/>
  <c r="T1478" i="1"/>
  <c r="S1478" i="1"/>
  <c r="R1478" i="1"/>
  <c r="Q1478" i="1"/>
  <c r="N1478" i="1"/>
  <c r="M1478" i="1"/>
  <c r="L1478" i="1"/>
  <c r="K1478" i="1"/>
  <c r="AO1477" i="1"/>
  <c r="X1477" i="1"/>
  <c r="T1477" i="1"/>
  <c r="S1477" i="1"/>
  <c r="R1477" i="1"/>
  <c r="Q1477" i="1"/>
  <c r="N1477" i="1"/>
  <c r="M1477" i="1"/>
  <c r="L1477" i="1"/>
  <c r="K1477" i="1"/>
  <c r="AO1476" i="1"/>
  <c r="X1476" i="1"/>
  <c r="T1476" i="1"/>
  <c r="S1476" i="1"/>
  <c r="R1476" i="1"/>
  <c r="Q1476" i="1"/>
  <c r="N1476" i="1"/>
  <c r="M1476" i="1"/>
  <c r="L1476" i="1"/>
  <c r="K1476" i="1"/>
  <c r="AO1475" i="1"/>
  <c r="X1475" i="1"/>
  <c r="T1475" i="1"/>
  <c r="S1475" i="1"/>
  <c r="R1475" i="1"/>
  <c r="Q1475" i="1"/>
  <c r="N1475" i="1"/>
  <c r="M1475" i="1"/>
  <c r="L1475" i="1"/>
  <c r="K1475" i="1"/>
  <c r="AO1474" i="1"/>
  <c r="X1474" i="1"/>
  <c r="T1474" i="1"/>
  <c r="S1474" i="1"/>
  <c r="R1474" i="1"/>
  <c r="Q1474" i="1"/>
  <c r="N1474" i="1"/>
  <c r="M1474" i="1"/>
  <c r="L1474" i="1"/>
  <c r="K1474" i="1"/>
  <c r="AO1473" i="1"/>
  <c r="X1473" i="1"/>
  <c r="T1473" i="1"/>
  <c r="S1473" i="1"/>
  <c r="R1473" i="1"/>
  <c r="Q1473" i="1"/>
  <c r="N1473" i="1"/>
  <c r="M1473" i="1"/>
  <c r="L1473" i="1"/>
  <c r="K1473" i="1"/>
  <c r="AO1472" i="1"/>
  <c r="X1472" i="1"/>
  <c r="T1472" i="1"/>
  <c r="S1472" i="1"/>
  <c r="R1472" i="1"/>
  <c r="Q1472" i="1"/>
  <c r="N1472" i="1"/>
  <c r="M1472" i="1"/>
  <c r="L1472" i="1"/>
  <c r="K1472" i="1"/>
  <c r="AO1471" i="1"/>
  <c r="X1471" i="1"/>
  <c r="T1471" i="1"/>
  <c r="S1471" i="1"/>
  <c r="R1471" i="1"/>
  <c r="Q1471" i="1"/>
  <c r="N1471" i="1"/>
  <c r="M1471" i="1"/>
  <c r="L1471" i="1"/>
  <c r="K1471" i="1"/>
  <c r="AO1470" i="1"/>
  <c r="X1470" i="1"/>
  <c r="T1470" i="1"/>
  <c r="S1470" i="1"/>
  <c r="R1470" i="1"/>
  <c r="Q1470" i="1"/>
  <c r="N1470" i="1"/>
  <c r="M1470" i="1"/>
  <c r="L1470" i="1"/>
  <c r="K1470" i="1"/>
  <c r="AO1469" i="1"/>
  <c r="X1469" i="1"/>
  <c r="T1469" i="1"/>
  <c r="S1469" i="1"/>
  <c r="R1469" i="1"/>
  <c r="Q1469" i="1"/>
  <c r="N1469" i="1"/>
  <c r="M1469" i="1"/>
  <c r="L1469" i="1"/>
  <c r="K1469" i="1"/>
  <c r="AO1468" i="1"/>
  <c r="X1468" i="1"/>
  <c r="T1468" i="1"/>
  <c r="S1468" i="1"/>
  <c r="R1468" i="1"/>
  <c r="Q1468" i="1"/>
  <c r="N1468" i="1"/>
  <c r="M1468" i="1"/>
  <c r="L1468" i="1"/>
  <c r="K1468" i="1"/>
  <c r="AO1467" i="1"/>
  <c r="X1467" i="1"/>
  <c r="T1467" i="1"/>
  <c r="S1467" i="1"/>
  <c r="R1467" i="1"/>
  <c r="Q1467" i="1"/>
  <c r="N1467" i="1"/>
  <c r="M1467" i="1"/>
  <c r="L1467" i="1"/>
  <c r="K1467" i="1"/>
  <c r="AO1466" i="1"/>
  <c r="X1466" i="1"/>
  <c r="T1466" i="1"/>
  <c r="S1466" i="1"/>
  <c r="R1466" i="1"/>
  <c r="Q1466" i="1"/>
  <c r="N1466" i="1"/>
  <c r="M1466" i="1"/>
  <c r="L1466" i="1"/>
  <c r="K1466" i="1"/>
  <c r="AO1465" i="1"/>
  <c r="X1465" i="1"/>
  <c r="T1465" i="1"/>
  <c r="S1465" i="1"/>
  <c r="R1465" i="1"/>
  <c r="Q1465" i="1"/>
  <c r="N1465" i="1"/>
  <c r="M1465" i="1"/>
  <c r="L1465" i="1"/>
  <c r="K1465" i="1"/>
  <c r="AO1464" i="1"/>
  <c r="X1464" i="1"/>
  <c r="T1464" i="1"/>
  <c r="S1464" i="1"/>
  <c r="R1464" i="1"/>
  <c r="Q1464" i="1"/>
  <c r="N1464" i="1"/>
  <c r="M1464" i="1"/>
  <c r="L1464" i="1"/>
  <c r="K1464" i="1"/>
  <c r="AO1463" i="1"/>
  <c r="X1463" i="1"/>
  <c r="T1463" i="1"/>
  <c r="S1463" i="1"/>
  <c r="R1463" i="1"/>
  <c r="Q1463" i="1"/>
  <c r="N1463" i="1"/>
  <c r="M1463" i="1"/>
  <c r="L1463" i="1"/>
  <c r="K1463" i="1"/>
  <c r="AO1462" i="1"/>
  <c r="X1462" i="1"/>
  <c r="T1462" i="1"/>
  <c r="S1462" i="1"/>
  <c r="R1462" i="1"/>
  <c r="Q1462" i="1"/>
  <c r="N1462" i="1"/>
  <c r="M1462" i="1"/>
  <c r="L1462" i="1"/>
  <c r="K1462" i="1"/>
  <c r="AO1461" i="1"/>
  <c r="X1461" i="1"/>
  <c r="T1461" i="1"/>
  <c r="S1461" i="1"/>
  <c r="R1461" i="1"/>
  <c r="Q1461" i="1"/>
  <c r="N1461" i="1"/>
  <c r="M1461" i="1"/>
  <c r="L1461" i="1"/>
  <c r="K1461" i="1"/>
  <c r="AO1460" i="1"/>
  <c r="X1460" i="1"/>
  <c r="T1460" i="1"/>
  <c r="S1460" i="1"/>
  <c r="R1460" i="1"/>
  <c r="Q1460" i="1"/>
  <c r="N1460" i="1"/>
  <c r="M1460" i="1"/>
  <c r="L1460" i="1"/>
  <c r="K1460" i="1"/>
  <c r="AO1459" i="1"/>
  <c r="X1459" i="1"/>
  <c r="T1459" i="1"/>
  <c r="S1459" i="1"/>
  <c r="R1459" i="1"/>
  <c r="Q1459" i="1"/>
  <c r="N1459" i="1"/>
  <c r="M1459" i="1"/>
  <c r="L1459" i="1"/>
  <c r="K1459" i="1"/>
  <c r="AO1458" i="1"/>
  <c r="X1458" i="1"/>
  <c r="T1458" i="1"/>
  <c r="S1458" i="1"/>
  <c r="R1458" i="1"/>
  <c r="Q1458" i="1"/>
  <c r="N1458" i="1"/>
  <c r="M1458" i="1"/>
  <c r="L1458" i="1"/>
  <c r="K1458" i="1"/>
  <c r="AO1457" i="1"/>
  <c r="X1457" i="1"/>
  <c r="T1457" i="1"/>
  <c r="S1457" i="1"/>
  <c r="R1457" i="1"/>
  <c r="Q1457" i="1"/>
  <c r="N1457" i="1"/>
  <c r="M1457" i="1"/>
  <c r="L1457" i="1"/>
  <c r="K1457" i="1"/>
  <c r="AO1456" i="1"/>
  <c r="X1456" i="1"/>
  <c r="T1456" i="1"/>
  <c r="S1456" i="1"/>
  <c r="R1456" i="1"/>
  <c r="Q1456" i="1"/>
  <c r="N1456" i="1"/>
  <c r="M1456" i="1"/>
  <c r="L1456" i="1"/>
  <c r="K1456" i="1"/>
  <c r="AO1455" i="1"/>
  <c r="X1455" i="1"/>
  <c r="T1455" i="1"/>
  <c r="S1455" i="1"/>
  <c r="R1455" i="1"/>
  <c r="Q1455" i="1"/>
  <c r="N1455" i="1"/>
  <c r="M1455" i="1"/>
  <c r="L1455" i="1"/>
  <c r="K1455" i="1"/>
  <c r="AO1454" i="1"/>
  <c r="X1454" i="1"/>
  <c r="T1454" i="1"/>
  <c r="S1454" i="1"/>
  <c r="R1454" i="1"/>
  <c r="Q1454" i="1"/>
  <c r="N1454" i="1"/>
  <c r="M1454" i="1"/>
  <c r="L1454" i="1"/>
  <c r="K1454" i="1"/>
  <c r="AO1453" i="1"/>
  <c r="X1453" i="1"/>
  <c r="T1453" i="1"/>
  <c r="S1453" i="1"/>
  <c r="R1453" i="1"/>
  <c r="Q1453" i="1"/>
  <c r="N1453" i="1"/>
  <c r="M1453" i="1"/>
  <c r="L1453" i="1"/>
  <c r="K1453" i="1"/>
  <c r="AO1452" i="1"/>
  <c r="X1452" i="1"/>
  <c r="T1452" i="1"/>
  <c r="S1452" i="1"/>
  <c r="R1452" i="1"/>
  <c r="Q1452" i="1"/>
  <c r="N1452" i="1"/>
  <c r="M1452" i="1"/>
  <c r="L1452" i="1"/>
  <c r="K1452" i="1"/>
  <c r="AO1451" i="1"/>
  <c r="X1451" i="1"/>
  <c r="T1451" i="1"/>
  <c r="S1451" i="1"/>
  <c r="R1451" i="1"/>
  <c r="Q1451" i="1"/>
  <c r="N1451" i="1"/>
  <c r="M1451" i="1"/>
  <c r="L1451" i="1"/>
  <c r="K1451" i="1"/>
  <c r="AO1450" i="1"/>
  <c r="X1450" i="1"/>
  <c r="T1450" i="1"/>
  <c r="S1450" i="1"/>
  <c r="R1450" i="1"/>
  <c r="Q1450" i="1"/>
  <c r="N1450" i="1"/>
  <c r="M1450" i="1"/>
  <c r="L1450" i="1"/>
  <c r="K1450" i="1"/>
  <c r="AO1449" i="1"/>
  <c r="X1449" i="1"/>
  <c r="T1449" i="1"/>
  <c r="S1449" i="1"/>
  <c r="R1449" i="1"/>
  <c r="Q1449" i="1"/>
  <c r="N1449" i="1"/>
  <c r="M1449" i="1"/>
  <c r="L1449" i="1"/>
  <c r="K1449" i="1"/>
  <c r="AO1448" i="1"/>
  <c r="X1448" i="1"/>
  <c r="T1448" i="1"/>
  <c r="S1448" i="1"/>
  <c r="R1448" i="1"/>
  <c r="Q1448" i="1"/>
  <c r="N1448" i="1"/>
  <c r="M1448" i="1"/>
  <c r="L1448" i="1"/>
  <c r="K1448" i="1"/>
  <c r="AO1447" i="1"/>
  <c r="X1447" i="1"/>
  <c r="T1447" i="1"/>
  <c r="S1447" i="1"/>
  <c r="R1447" i="1"/>
  <c r="Q1447" i="1"/>
  <c r="N1447" i="1"/>
  <c r="M1447" i="1"/>
  <c r="L1447" i="1"/>
  <c r="K1447" i="1"/>
  <c r="AO1446" i="1"/>
  <c r="X1446" i="1"/>
  <c r="T1446" i="1"/>
  <c r="S1446" i="1"/>
  <c r="R1446" i="1"/>
  <c r="Q1446" i="1"/>
  <c r="N1446" i="1"/>
  <c r="M1446" i="1"/>
  <c r="L1446" i="1"/>
  <c r="K1446" i="1"/>
  <c r="AO1445" i="1"/>
  <c r="X1445" i="1"/>
  <c r="T1445" i="1"/>
  <c r="S1445" i="1"/>
  <c r="R1445" i="1"/>
  <c r="Q1445" i="1"/>
  <c r="N1445" i="1"/>
  <c r="M1445" i="1"/>
  <c r="L1445" i="1"/>
  <c r="K1445" i="1"/>
  <c r="AO1444" i="1"/>
  <c r="X1444" i="1"/>
  <c r="T1444" i="1"/>
  <c r="S1444" i="1"/>
  <c r="R1444" i="1"/>
  <c r="Q1444" i="1"/>
  <c r="N1444" i="1"/>
  <c r="M1444" i="1"/>
  <c r="L1444" i="1"/>
  <c r="K1444" i="1"/>
  <c r="AO1443" i="1"/>
  <c r="X1443" i="1"/>
  <c r="T1443" i="1"/>
  <c r="S1443" i="1"/>
  <c r="R1443" i="1"/>
  <c r="Q1443" i="1"/>
  <c r="N1443" i="1"/>
  <c r="M1443" i="1"/>
  <c r="L1443" i="1"/>
  <c r="K1443" i="1"/>
  <c r="AO1442" i="1"/>
  <c r="X1442" i="1"/>
  <c r="T1442" i="1"/>
  <c r="S1442" i="1"/>
  <c r="R1442" i="1"/>
  <c r="Q1442" i="1"/>
  <c r="N1442" i="1"/>
  <c r="M1442" i="1"/>
  <c r="L1442" i="1"/>
  <c r="K1442" i="1"/>
  <c r="AO1441" i="1"/>
  <c r="X1441" i="1"/>
  <c r="T1441" i="1"/>
  <c r="S1441" i="1"/>
  <c r="R1441" i="1"/>
  <c r="Q1441" i="1"/>
  <c r="N1441" i="1"/>
  <c r="M1441" i="1"/>
  <c r="L1441" i="1"/>
  <c r="K1441" i="1"/>
  <c r="AO1440" i="1"/>
  <c r="X1440" i="1"/>
  <c r="T1440" i="1"/>
  <c r="S1440" i="1"/>
  <c r="R1440" i="1"/>
  <c r="Q1440" i="1"/>
  <c r="N1440" i="1"/>
  <c r="M1440" i="1"/>
  <c r="L1440" i="1"/>
  <c r="K1440" i="1"/>
  <c r="AO1439" i="1"/>
  <c r="X1439" i="1"/>
  <c r="T1439" i="1"/>
  <c r="S1439" i="1"/>
  <c r="R1439" i="1"/>
  <c r="Q1439" i="1"/>
  <c r="N1439" i="1"/>
  <c r="M1439" i="1"/>
  <c r="L1439" i="1"/>
  <c r="K1439" i="1"/>
  <c r="AO1438" i="1"/>
  <c r="X1438" i="1"/>
  <c r="T1438" i="1"/>
  <c r="S1438" i="1"/>
  <c r="R1438" i="1"/>
  <c r="Q1438" i="1"/>
  <c r="N1438" i="1"/>
  <c r="M1438" i="1"/>
  <c r="L1438" i="1"/>
  <c r="K1438" i="1"/>
  <c r="AO1437" i="1"/>
  <c r="X1437" i="1"/>
  <c r="T1437" i="1"/>
  <c r="S1437" i="1"/>
  <c r="R1437" i="1"/>
  <c r="Q1437" i="1"/>
  <c r="N1437" i="1"/>
  <c r="M1437" i="1"/>
  <c r="L1437" i="1"/>
  <c r="K1437" i="1"/>
  <c r="AO1436" i="1"/>
  <c r="X1436" i="1"/>
  <c r="T1436" i="1"/>
  <c r="S1436" i="1"/>
  <c r="R1436" i="1"/>
  <c r="Q1436" i="1"/>
  <c r="N1436" i="1"/>
  <c r="M1436" i="1"/>
  <c r="L1436" i="1"/>
  <c r="K1436" i="1"/>
  <c r="AO1435" i="1"/>
  <c r="X1435" i="1"/>
  <c r="T1435" i="1"/>
  <c r="S1435" i="1"/>
  <c r="R1435" i="1"/>
  <c r="Q1435" i="1"/>
  <c r="N1435" i="1"/>
  <c r="M1435" i="1"/>
  <c r="L1435" i="1"/>
  <c r="K1435" i="1"/>
  <c r="AO1434" i="1"/>
  <c r="X1434" i="1"/>
  <c r="T1434" i="1"/>
  <c r="S1434" i="1"/>
  <c r="R1434" i="1"/>
  <c r="Q1434" i="1"/>
  <c r="N1434" i="1"/>
  <c r="M1434" i="1"/>
  <c r="L1434" i="1"/>
  <c r="K1434" i="1"/>
  <c r="AO1433" i="1"/>
  <c r="X1433" i="1"/>
  <c r="T1433" i="1"/>
  <c r="S1433" i="1"/>
  <c r="R1433" i="1"/>
  <c r="Q1433" i="1"/>
  <c r="N1433" i="1"/>
  <c r="M1433" i="1"/>
  <c r="L1433" i="1"/>
  <c r="K1433" i="1"/>
  <c r="AO1432" i="1"/>
  <c r="X1432" i="1"/>
  <c r="T1432" i="1"/>
  <c r="S1432" i="1"/>
  <c r="R1432" i="1"/>
  <c r="Q1432" i="1"/>
  <c r="N1432" i="1"/>
  <c r="M1432" i="1"/>
  <c r="L1432" i="1"/>
  <c r="K1432" i="1"/>
  <c r="AO1431" i="1"/>
  <c r="X1431" i="1"/>
  <c r="T1431" i="1"/>
  <c r="S1431" i="1"/>
  <c r="R1431" i="1"/>
  <c r="Q1431" i="1"/>
  <c r="N1431" i="1"/>
  <c r="M1431" i="1"/>
  <c r="L1431" i="1"/>
  <c r="K1431" i="1"/>
  <c r="AO1430" i="1"/>
  <c r="X1430" i="1"/>
  <c r="T1430" i="1"/>
  <c r="S1430" i="1"/>
  <c r="R1430" i="1"/>
  <c r="Q1430" i="1"/>
  <c r="N1430" i="1"/>
  <c r="M1430" i="1"/>
  <c r="L1430" i="1"/>
  <c r="K1430" i="1"/>
  <c r="AO1429" i="1"/>
  <c r="X1429" i="1"/>
  <c r="T1429" i="1"/>
  <c r="S1429" i="1"/>
  <c r="R1429" i="1"/>
  <c r="Q1429" i="1"/>
  <c r="N1429" i="1"/>
  <c r="M1429" i="1"/>
  <c r="L1429" i="1"/>
  <c r="K1429" i="1"/>
  <c r="AO1428" i="1"/>
  <c r="X1428" i="1"/>
  <c r="T1428" i="1"/>
  <c r="S1428" i="1"/>
  <c r="R1428" i="1"/>
  <c r="Q1428" i="1"/>
  <c r="N1428" i="1"/>
  <c r="M1428" i="1"/>
  <c r="L1428" i="1"/>
  <c r="K1428" i="1"/>
  <c r="AO1427" i="1"/>
  <c r="X1427" i="1"/>
  <c r="T1427" i="1"/>
  <c r="S1427" i="1"/>
  <c r="R1427" i="1"/>
  <c r="Q1427" i="1"/>
  <c r="N1427" i="1"/>
  <c r="M1427" i="1"/>
  <c r="L1427" i="1"/>
  <c r="K1427" i="1"/>
  <c r="AO1426" i="1"/>
  <c r="X1426" i="1"/>
  <c r="T1426" i="1"/>
  <c r="S1426" i="1"/>
  <c r="R1426" i="1"/>
  <c r="Q1426" i="1"/>
  <c r="N1426" i="1"/>
  <c r="M1426" i="1"/>
  <c r="L1426" i="1"/>
  <c r="K1426" i="1"/>
  <c r="AO1425" i="1"/>
  <c r="X1425" i="1"/>
  <c r="T1425" i="1"/>
  <c r="S1425" i="1"/>
  <c r="R1425" i="1"/>
  <c r="Q1425" i="1"/>
  <c r="N1425" i="1"/>
  <c r="M1425" i="1"/>
  <c r="L1425" i="1"/>
  <c r="K1425" i="1"/>
  <c r="AO1424" i="1"/>
  <c r="X1424" i="1"/>
  <c r="T1424" i="1"/>
  <c r="S1424" i="1"/>
  <c r="R1424" i="1"/>
  <c r="Q1424" i="1"/>
  <c r="N1424" i="1"/>
  <c r="M1424" i="1"/>
  <c r="L1424" i="1"/>
  <c r="K1424" i="1"/>
  <c r="AO1423" i="1"/>
  <c r="X1423" i="1"/>
  <c r="T1423" i="1"/>
  <c r="S1423" i="1"/>
  <c r="R1423" i="1"/>
  <c r="Q1423" i="1"/>
  <c r="N1423" i="1"/>
  <c r="M1423" i="1"/>
  <c r="L1423" i="1"/>
  <c r="K1423" i="1"/>
  <c r="AO1422" i="1"/>
  <c r="X1422" i="1"/>
  <c r="T1422" i="1"/>
  <c r="S1422" i="1"/>
  <c r="R1422" i="1"/>
  <c r="Q1422" i="1"/>
  <c r="N1422" i="1"/>
  <c r="M1422" i="1"/>
  <c r="L1422" i="1"/>
  <c r="K1422" i="1"/>
  <c r="AO1421" i="1"/>
  <c r="X1421" i="1"/>
  <c r="T1421" i="1"/>
  <c r="S1421" i="1"/>
  <c r="R1421" i="1"/>
  <c r="Q1421" i="1"/>
  <c r="N1421" i="1"/>
  <c r="M1421" i="1"/>
  <c r="L1421" i="1"/>
  <c r="K1421" i="1"/>
  <c r="AO1420" i="1"/>
  <c r="X1420" i="1"/>
  <c r="T1420" i="1"/>
  <c r="S1420" i="1"/>
  <c r="R1420" i="1"/>
  <c r="Q1420" i="1"/>
  <c r="N1420" i="1"/>
  <c r="M1420" i="1"/>
  <c r="L1420" i="1"/>
  <c r="K1420" i="1"/>
  <c r="AO1419" i="1"/>
  <c r="X1419" i="1"/>
  <c r="T1419" i="1"/>
  <c r="S1419" i="1"/>
  <c r="R1419" i="1"/>
  <c r="Q1419" i="1"/>
  <c r="N1419" i="1"/>
  <c r="M1419" i="1"/>
  <c r="L1419" i="1"/>
  <c r="K1419" i="1"/>
  <c r="AO1418" i="1"/>
  <c r="X1418" i="1"/>
  <c r="T1418" i="1"/>
  <c r="S1418" i="1"/>
  <c r="R1418" i="1"/>
  <c r="Q1418" i="1"/>
  <c r="N1418" i="1"/>
  <c r="M1418" i="1"/>
  <c r="L1418" i="1"/>
  <c r="K1418" i="1"/>
  <c r="AO1417" i="1"/>
  <c r="X1417" i="1"/>
  <c r="T1417" i="1"/>
  <c r="S1417" i="1"/>
  <c r="R1417" i="1"/>
  <c r="Q1417" i="1"/>
  <c r="N1417" i="1"/>
  <c r="M1417" i="1"/>
  <c r="L1417" i="1"/>
  <c r="K1417" i="1"/>
  <c r="AO1416" i="1"/>
  <c r="X1416" i="1"/>
  <c r="T1416" i="1"/>
  <c r="S1416" i="1"/>
  <c r="R1416" i="1"/>
  <c r="Q1416" i="1"/>
  <c r="N1416" i="1"/>
  <c r="M1416" i="1"/>
  <c r="L1416" i="1"/>
  <c r="K1416" i="1"/>
  <c r="AO1415" i="1"/>
  <c r="X1415" i="1"/>
  <c r="T1415" i="1"/>
  <c r="S1415" i="1"/>
  <c r="R1415" i="1"/>
  <c r="Q1415" i="1"/>
  <c r="N1415" i="1"/>
  <c r="M1415" i="1"/>
  <c r="L1415" i="1"/>
  <c r="K1415" i="1"/>
  <c r="AO1414" i="1"/>
  <c r="X1414" i="1"/>
  <c r="T1414" i="1"/>
  <c r="S1414" i="1"/>
  <c r="R1414" i="1"/>
  <c r="Q1414" i="1"/>
  <c r="N1414" i="1"/>
  <c r="M1414" i="1"/>
  <c r="L1414" i="1"/>
  <c r="K1414" i="1"/>
  <c r="AO1413" i="1"/>
  <c r="X1413" i="1"/>
  <c r="T1413" i="1"/>
  <c r="S1413" i="1"/>
  <c r="R1413" i="1"/>
  <c r="Q1413" i="1"/>
  <c r="N1413" i="1"/>
  <c r="M1413" i="1"/>
  <c r="L1413" i="1"/>
  <c r="K1413" i="1"/>
  <c r="AO1412" i="1"/>
  <c r="X1412" i="1"/>
  <c r="T1412" i="1"/>
  <c r="S1412" i="1"/>
  <c r="R1412" i="1"/>
  <c r="Q1412" i="1"/>
  <c r="N1412" i="1"/>
  <c r="M1412" i="1"/>
  <c r="L1412" i="1"/>
  <c r="K1412" i="1"/>
  <c r="AO1411" i="1"/>
  <c r="X1411" i="1"/>
  <c r="T1411" i="1"/>
  <c r="S1411" i="1"/>
  <c r="R1411" i="1"/>
  <c r="Q1411" i="1"/>
  <c r="N1411" i="1"/>
  <c r="M1411" i="1"/>
  <c r="L1411" i="1"/>
  <c r="K1411" i="1"/>
  <c r="AO1410" i="1"/>
  <c r="X1410" i="1"/>
  <c r="T1410" i="1"/>
  <c r="S1410" i="1"/>
  <c r="R1410" i="1"/>
  <c r="Q1410" i="1"/>
  <c r="N1410" i="1"/>
  <c r="M1410" i="1"/>
  <c r="L1410" i="1"/>
  <c r="K1410" i="1"/>
  <c r="AO1409" i="1"/>
  <c r="X1409" i="1"/>
  <c r="T1409" i="1"/>
  <c r="S1409" i="1"/>
  <c r="R1409" i="1"/>
  <c r="Q1409" i="1"/>
  <c r="N1409" i="1"/>
  <c r="M1409" i="1"/>
  <c r="L1409" i="1"/>
  <c r="K1409" i="1"/>
  <c r="AO1408" i="1"/>
  <c r="X1408" i="1"/>
  <c r="T1408" i="1"/>
  <c r="S1408" i="1"/>
  <c r="R1408" i="1"/>
  <c r="Q1408" i="1"/>
  <c r="N1408" i="1"/>
  <c r="M1408" i="1"/>
  <c r="L1408" i="1"/>
  <c r="K1408" i="1"/>
  <c r="AO1407" i="1"/>
  <c r="X1407" i="1"/>
  <c r="T1407" i="1"/>
  <c r="S1407" i="1"/>
  <c r="R1407" i="1"/>
  <c r="Q1407" i="1"/>
  <c r="N1407" i="1"/>
  <c r="M1407" i="1"/>
  <c r="L1407" i="1"/>
  <c r="K1407" i="1"/>
  <c r="AO1406" i="1"/>
  <c r="X1406" i="1"/>
  <c r="T1406" i="1"/>
  <c r="S1406" i="1"/>
  <c r="R1406" i="1"/>
  <c r="Q1406" i="1"/>
  <c r="N1406" i="1"/>
  <c r="M1406" i="1"/>
  <c r="L1406" i="1"/>
  <c r="K1406" i="1"/>
  <c r="AO1405" i="1"/>
  <c r="X1405" i="1"/>
  <c r="T1405" i="1"/>
  <c r="S1405" i="1"/>
  <c r="R1405" i="1"/>
  <c r="Q1405" i="1"/>
  <c r="N1405" i="1"/>
  <c r="M1405" i="1"/>
  <c r="L1405" i="1"/>
  <c r="K1405" i="1"/>
  <c r="AO1404" i="1"/>
  <c r="X1404" i="1"/>
  <c r="T1404" i="1"/>
  <c r="S1404" i="1"/>
  <c r="R1404" i="1"/>
  <c r="Q1404" i="1"/>
  <c r="N1404" i="1"/>
  <c r="M1404" i="1"/>
  <c r="L1404" i="1"/>
  <c r="K1404" i="1"/>
  <c r="AO1403" i="1"/>
  <c r="X1403" i="1"/>
  <c r="T1403" i="1"/>
  <c r="S1403" i="1"/>
  <c r="R1403" i="1"/>
  <c r="Q1403" i="1"/>
  <c r="N1403" i="1"/>
  <c r="M1403" i="1"/>
  <c r="L1403" i="1"/>
  <c r="K1403" i="1"/>
  <c r="AO1402" i="1"/>
  <c r="X1402" i="1"/>
  <c r="T1402" i="1"/>
  <c r="S1402" i="1"/>
  <c r="R1402" i="1"/>
  <c r="Q1402" i="1"/>
  <c r="N1402" i="1"/>
  <c r="M1402" i="1"/>
  <c r="L1402" i="1"/>
  <c r="K1402" i="1"/>
  <c r="AO1401" i="1"/>
  <c r="X1401" i="1"/>
  <c r="T1401" i="1"/>
  <c r="S1401" i="1"/>
  <c r="R1401" i="1"/>
  <c r="Q1401" i="1"/>
  <c r="N1401" i="1"/>
  <c r="M1401" i="1"/>
  <c r="L1401" i="1"/>
  <c r="K1401" i="1"/>
  <c r="AO1400" i="1"/>
  <c r="X1400" i="1"/>
  <c r="T1400" i="1"/>
  <c r="S1400" i="1"/>
  <c r="R1400" i="1"/>
  <c r="Q1400" i="1"/>
  <c r="N1400" i="1"/>
  <c r="M1400" i="1"/>
  <c r="L1400" i="1"/>
  <c r="K1400" i="1"/>
  <c r="AO1399" i="1"/>
  <c r="X1399" i="1"/>
  <c r="T1399" i="1"/>
  <c r="S1399" i="1"/>
  <c r="R1399" i="1"/>
  <c r="Q1399" i="1"/>
  <c r="N1399" i="1"/>
  <c r="M1399" i="1"/>
  <c r="L1399" i="1"/>
  <c r="K1399" i="1"/>
  <c r="AO1398" i="1"/>
  <c r="X1398" i="1"/>
  <c r="T1398" i="1"/>
  <c r="S1398" i="1"/>
  <c r="R1398" i="1"/>
  <c r="Q1398" i="1"/>
  <c r="N1398" i="1"/>
  <c r="M1398" i="1"/>
  <c r="L1398" i="1"/>
  <c r="K1398" i="1"/>
  <c r="AO1397" i="1"/>
  <c r="X1397" i="1"/>
  <c r="T1397" i="1"/>
  <c r="S1397" i="1"/>
  <c r="R1397" i="1"/>
  <c r="Q1397" i="1"/>
  <c r="N1397" i="1"/>
  <c r="M1397" i="1"/>
  <c r="L1397" i="1"/>
  <c r="K1397" i="1"/>
  <c r="AO1396" i="1"/>
  <c r="X1396" i="1"/>
  <c r="T1396" i="1"/>
  <c r="S1396" i="1"/>
  <c r="R1396" i="1"/>
  <c r="Q1396" i="1"/>
  <c r="N1396" i="1"/>
  <c r="M1396" i="1"/>
  <c r="L1396" i="1"/>
  <c r="K1396" i="1"/>
  <c r="AO1395" i="1"/>
  <c r="X1395" i="1"/>
  <c r="T1395" i="1"/>
  <c r="S1395" i="1"/>
  <c r="R1395" i="1"/>
  <c r="Q1395" i="1"/>
  <c r="N1395" i="1"/>
  <c r="M1395" i="1"/>
  <c r="L1395" i="1"/>
  <c r="K1395" i="1"/>
  <c r="AO1394" i="1"/>
  <c r="X1394" i="1"/>
  <c r="T1394" i="1"/>
  <c r="S1394" i="1"/>
  <c r="R1394" i="1"/>
  <c r="Q1394" i="1"/>
  <c r="N1394" i="1"/>
  <c r="M1394" i="1"/>
  <c r="L1394" i="1"/>
  <c r="K1394" i="1"/>
  <c r="AO1393" i="1"/>
  <c r="X1393" i="1"/>
  <c r="T1393" i="1"/>
  <c r="S1393" i="1"/>
  <c r="R1393" i="1"/>
  <c r="Q1393" i="1"/>
  <c r="N1393" i="1"/>
  <c r="M1393" i="1"/>
  <c r="L1393" i="1"/>
  <c r="K1393" i="1"/>
  <c r="AO1392" i="1"/>
  <c r="X1392" i="1"/>
  <c r="T1392" i="1"/>
  <c r="S1392" i="1"/>
  <c r="R1392" i="1"/>
  <c r="Q1392" i="1"/>
  <c r="N1392" i="1"/>
  <c r="M1392" i="1"/>
  <c r="L1392" i="1"/>
  <c r="K1392" i="1"/>
  <c r="AO1391" i="1"/>
  <c r="X1391" i="1"/>
  <c r="T1391" i="1"/>
  <c r="S1391" i="1"/>
  <c r="R1391" i="1"/>
  <c r="Q1391" i="1"/>
  <c r="N1391" i="1"/>
  <c r="M1391" i="1"/>
  <c r="L1391" i="1"/>
  <c r="K1391" i="1"/>
  <c r="AO1390" i="1"/>
  <c r="X1390" i="1"/>
  <c r="T1390" i="1"/>
  <c r="S1390" i="1"/>
  <c r="R1390" i="1"/>
  <c r="Q1390" i="1"/>
  <c r="N1390" i="1"/>
  <c r="M1390" i="1"/>
  <c r="L1390" i="1"/>
  <c r="K1390" i="1"/>
  <c r="AO1389" i="1"/>
  <c r="X1389" i="1"/>
  <c r="T1389" i="1"/>
  <c r="S1389" i="1"/>
  <c r="R1389" i="1"/>
  <c r="Q1389" i="1"/>
  <c r="N1389" i="1"/>
  <c r="M1389" i="1"/>
  <c r="L1389" i="1"/>
  <c r="K1389" i="1"/>
  <c r="AO1388" i="1"/>
  <c r="X1388" i="1"/>
  <c r="T1388" i="1"/>
  <c r="S1388" i="1"/>
  <c r="R1388" i="1"/>
  <c r="Q1388" i="1"/>
  <c r="N1388" i="1"/>
  <c r="M1388" i="1"/>
  <c r="L1388" i="1"/>
  <c r="K1388" i="1"/>
  <c r="AO1387" i="1"/>
  <c r="X1387" i="1"/>
  <c r="T1387" i="1"/>
  <c r="S1387" i="1"/>
  <c r="R1387" i="1"/>
  <c r="Q1387" i="1"/>
  <c r="N1387" i="1"/>
  <c r="M1387" i="1"/>
  <c r="L1387" i="1"/>
  <c r="K1387" i="1"/>
  <c r="AO1386" i="1"/>
  <c r="X1386" i="1"/>
  <c r="T1386" i="1"/>
  <c r="S1386" i="1"/>
  <c r="R1386" i="1"/>
  <c r="Q1386" i="1"/>
  <c r="N1386" i="1"/>
  <c r="M1386" i="1"/>
  <c r="L1386" i="1"/>
  <c r="K1386" i="1"/>
  <c r="AO1385" i="1"/>
  <c r="X1385" i="1"/>
  <c r="T1385" i="1"/>
  <c r="S1385" i="1"/>
  <c r="R1385" i="1"/>
  <c r="Q1385" i="1"/>
  <c r="N1385" i="1"/>
  <c r="M1385" i="1"/>
  <c r="L1385" i="1"/>
  <c r="K1385" i="1"/>
  <c r="AO1384" i="1"/>
  <c r="X1384" i="1"/>
  <c r="T1384" i="1"/>
  <c r="S1384" i="1"/>
  <c r="R1384" i="1"/>
  <c r="Q1384" i="1"/>
  <c r="N1384" i="1"/>
  <c r="M1384" i="1"/>
  <c r="L1384" i="1"/>
  <c r="K1384" i="1"/>
  <c r="AO1383" i="1"/>
  <c r="X1383" i="1"/>
  <c r="T1383" i="1"/>
  <c r="S1383" i="1"/>
  <c r="R1383" i="1"/>
  <c r="Q1383" i="1"/>
  <c r="N1383" i="1"/>
  <c r="M1383" i="1"/>
  <c r="L1383" i="1"/>
  <c r="K1383" i="1"/>
  <c r="AO1382" i="1"/>
  <c r="X1382" i="1"/>
  <c r="T1382" i="1"/>
  <c r="S1382" i="1"/>
  <c r="R1382" i="1"/>
  <c r="Q1382" i="1"/>
  <c r="N1382" i="1"/>
  <c r="M1382" i="1"/>
  <c r="L1382" i="1"/>
  <c r="K1382" i="1"/>
  <c r="AO1381" i="1"/>
  <c r="X1381" i="1"/>
  <c r="T1381" i="1"/>
  <c r="S1381" i="1"/>
  <c r="R1381" i="1"/>
  <c r="Q1381" i="1"/>
  <c r="N1381" i="1"/>
  <c r="M1381" i="1"/>
  <c r="L1381" i="1"/>
  <c r="K1381" i="1"/>
  <c r="AO1380" i="1"/>
  <c r="X1380" i="1"/>
  <c r="T1380" i="1"/>
  <c r="S1380" i="1"/>
  <c r="R1380" i="1"/>
  <c r="Q1380" i="1"/>
  <c r="N1380" i="1"/>
  <c r="M1380" i="1"/>
  <c r="L1380" i="1"/>
  <c r="K1380" i="1"/>
  <c r="AO1379" i="1"/>
  <c r="X1379" i="1"/>
  <c r="T1379" i="1"/>
  <c r="S1379" i="1"/>
  <c r="R1379" i="1"/>
  <c r="Q1379" i="1"/>
  <c r="N1379" i="1"/>
  <c r="M1379" i="1"/>
  <c r="L1379" i="1"/>
  <c r="K1379" i="1"/>
  <c r="AO1378" i="1"/>
  <c r="X1378" i="1"/>
  <c r="T1378" i="1"/>
  <c r="S1378" i="1"/>
  <c r="R1378" i="1"/>
  <c r="Q1378" i="1"/>
  <c r="N1378" i="1"/>
  <c r="M1378" i="1"/>
  <c r="L1378" i="1"/>
  <c r="K1378" i="1"/>
  <c r="AO1377" i="1"/>
  <c r="X1377" i="1"/>
  <c r="T1377" i="1"/>
  <c r="S1377" i="1"/>
  <c r="R1377" i="1"/>
  <c r="Q1377" i="1"/>
  <c r="N1377" i="1"/>
  <c r="M1377" i="1"/>
  <c r="L1377" i="1"/>
  <c r="K1377" i="1"/>
  <c r="AO1376" i="1"/>
  <c r="X1376" i="1"/>
  <c r="T1376" i="1"/>
  <c r="S1376" i="1"/>
  <c r="R1376" i="1"/>
  <c r="Q1376" i="1"/>
  <c r="N1376" i="1"/>
  <c r="M1376" i="1"/>
  <c r="L1376" i="1"/>
  <c r="K1376" i="1"/>
  <c r="AO1375" i="1"/>
  <c r="X1375" i="1"/>
  <c r="T1375" i="1"/>
  <c r="S1375" i="1"/>
  <c r="R1375" i="1"/>
  <c r="Q1375" i="1"/>
  <c r="N1375" i="1"/>
  <c r="M1375" i="1"/>
  <c r="L1375" i="1"/>
  <c r="K1375" i="1"/>
  <c r="AO1374" i="1"/>
  <c r="X1374" i="1"/>
  <c r="T1374" i="1"/>
  <c r="S1374" i="1"/>
  <c r="R1374" i="1"/>
  <c r="Q1374" i="1"/>
  <c r="N1374" i="1"/>
  <c r="M1374" i="1"/>
  <c r="L1374" i="1"/>
  <c r="K1374" i="1"/>
  <c r="AO1373" i="1"/>
  <c r="X1373" i="1"/>
  <c r="T1373" i="1"/>
  <c r="S1373" i="1"/>
  <c r="R1373" i="1"/>
  <c r="Q1373" i="1"/>
  <c r="N1373" i="1"/>
  <c r="M1373" i="1"/>
  <c r="L1373" i="1"/>
  <c r="K1373" i="1"/>
  <c r="AO1372" i="1"/>
  <c r="X1372" i="1"/>
  <c r="T1372" i="1"/>
  <c r="S1372" i="1"/>
  <c r="R1372" i="1"/>
  <c r="Q1372" i="1"/>
  <c r="N1372" i="1"/>
  <c r="M1372" i="1"/>
  <c r="L1372" i="1"/>
  <c r="K1372" i="1"/>
  <c r="AO1371" i="1"/>
  <c r="X1371" i="1"/>
  <c r="T1371" i="1"/>
  <c r="S1371" i="1"/>
  <c r="R1371" i="1"/>
  <c r="Q1371" i="1"/>
  <c r="N1371" i="1"/>
  <c r="M1371" i="1"/>
  <c r="L1371" i="1"/>
  <c r="K1371" i="1"/>
  <c r="AO1370" i="1"/>
  <c r="X1370" i="1"/>
  <c r="T1370" i="1"/>
  <c r="S1370" i="1"/>
  <c r="R1370" i="1"/>
  <c r="Q1370" i="1"/>
  <c r="N1370" i="1"/>
  <c r="M1370" i="1"/>
  <c r="L1370" i="1"/>
  <c r="K1370" i="1"/>
  <c r="AO1369" i="1"/>
  <c r="X1369" i="1"/>
  <c r="T1369" i="1"/>
  <c r="S1369" i="1"/>
  <c r="R1369" i="1"/>
  <c r="Q1369" i="1"/>
  <c r="N1369" i="1"/>
  <c r="M1369" i="1"/>
  <c r="L1369" i="1"/>
  <c r="K1369" i="1"/>
  <c r="AO1368" i="1"/>
  <c r="X1368" i="1"/>
  <c r="T1368" i="1"/>
  <c r="S1368" i="1"/>
  <c r="R1368" i="1"/>
  <c r="Q1368" i="1"/>
  <c r="N1368" i="1"/>
  <c r="M1368" i="1"/>
  <c r="L1368" i="1"/>
  <c r="K1368" i="1"/>
  <c r="AO1367" i="1"/>
  <c r="X1367" i="1"/>
  <c r="T1367" i="1"/>
  <c r="S1367" i="1"/>
  <c r="R1367" i="1"/>
  <c r="Q1367" i="1"/>
  <c r="N1367" i="1"/>
  <c r="M1367" i="1"/>
  <c r="L1367" i="1"/>
  <c r="K1367" i="1"/>
  <c r="AO1366" i="1"/>
  <c r="X1366" i="1"/>
  <c r="T1366" i="1"/>
  <c r="S1366" i="1"/>
  <c r="R1366" i="1"/>
  <c r="Q1366" i="1"/>
  <c r="N1366" i="1"/>
  <c r="M1366" i="1"/>
  <c r="L1366" i="1"/>
  <c r="K1366" i="1"/>
  <c r="AO1365" i="1"/>
  <c r="X1365" i="1"/>
  <c r="T1365" i="1"/>
  <c r="S1365" i="1"/>
  <c r="R1365" i="1"/>
  <c r="Q1365" i="1"/>
  <c r="N1365" i="1"/>
  <c r="M1365" i="1"/>
  <c r="L1365" i="1"/>
  <c r="K1365" i="1"/>
  <c r="AO1364" i="1"/>
  <c r="X1364" i="1"/>
  <c r="T1364" i="1"/>
  <c r="S1364" i="1"/>
  <c r="R1364" i="1"/>
  <c r="Q1364" i="1"/>
  <c r="N1364" i="1"/>
  <c r="M1364" i="1"/>
  <c r="L1364" i="1"/>
  <c r="K1364" i="1"/>
  <c r="AO1363" i="1"/>
  <c r="X1363" i="1"/>
  <c r="T1363" i="1"/>
  <c r="S1363" i="1"/>
  <c r="R1363" i="1"/>
  <c r="Q1363" i="1"/>
  <c r="N1363" i="1"/>
  <c r="M1363" i="1"/>
  <c r="L1363" i="1"/>
  <c r="K1363" i="1"/>
  <c r="AO1362" i="1"/>
  <c r="X1362" i="1"/>
  <c r="T1362" i="1"/>
  <c r="S1362" i="1"/>
  <c r="R1362" i="1"/>
  <c r="Q1362" i="1"/>
  <c r="N1362" i="1"/>
  <c r="M1362" i="1"/>
  <c r="L1362" i="1"/>
  <c r="K1362" i="1"/>
  <c r="AO1361" i="1"/>
  <c r="X1361" i="1"/>
  <c r="T1361" i="1"/>
  <c r="S1361" i="1"/>
  <c r="R1361" i="1"/>
  <c r="Q1361" i="1"/>
  <c r="N1361" i="1"/>
  <c r="M1361" i="1"/>
  <c r="L1361" i="1"/>
  <c r="K1361" i="1"/>
  <c r="AO1360" i="1"/>
  <c r="X1360" i="1"/>
  <c r="T1360" i="1"/>
  <c r="S1360" i="1"/>
  <c r="R1360" i="1"/>
  <c r="Q1360" i="1"/>
  <c r="N1360" i="1"/>
  <c r="M1360" i="1"/>
  <c r="L1360" i="1"/>
  <c r="K1360" i="1"/>
  <c r="AO1359" i="1"/>
  <c r="X1359" i="1"/>
  <c r="T1359" i="1"/>
  <c r="S1359" i="1"/>
  <c r="R1359" i="1"/>
  <c r="Q1359" i="1"/>
  <c r="N1359" i="1"/>
  <c r="M1359" i="1"/>
  <c r="L1359" i="1"/>
  <c r="K1359" i="1"/>
  <c r="AO1358" i="1"/>
  <c r="X1358" i="1"/>
  <c r="T1358" i="1"/>
  <c r="S1358" i="1"/>
  <c r="R1358" i="1"/>
  <c r="Q1358" i="1"/>
  <c r="N1358" i="1"/>
  <c r="M1358" i="1"/>
  <c r="L1358" i="1"/>
  <c r="K1358" i="1"/>
  <c r="AO1357" i="1"/>
  <c r="X1357" i="1"/>
  <c r="T1357" i="1"/>
  <c r="S1357" i="1"/>
  <c r="R1357" i="1"/>
  <c r="Q1357" i="1"/>
  <c r="N1357" i="1"/>
  <c r="M1357" i="1"/>
  <c r="L1357" i="1"/>
  <c r="K1357" i="1"/>
  <c r="AO1356" i="1"/>
  <c r="X1356" i="1"/>
  <c r="T1356" i="1"/>
  <c r="S1356" i="1"/>
  <c r="R1356" i="1"/>
  <c r="Q1356" i="1"/>
  <c r="N1356" i="1"/>
  <c r="M1356" i="1"/>
  <c r="L1356" i="1"/>
  <c r="K1356" i="1"/>
  <c r="AO1355" i="1"/>
  <c r="X1355" i="1"/>
  <c r="T1355" i="1"/>
  <c r="S1355" i="1"/>
  <c r="R1355" i="1"/>
  <c r="Q1355" i="1"/>
  <c r="N1355" i="1"/>
  <c r="M1355" i="1"/>
  <c r="L1355" i="1"/>
  <c r="K1355" i="1"/>
  <c r="AO1354" i="1"/>
  <c r="X1354" i="1"/>
  <c r="T1354" i="1"/>
  <c r="S1354" i="1"/>
  <c r="R1354" i="1"/>
  <c r="Q1354" i="1"/>
  <c r="N1354" i="1"/>
  <c r="M1354" i="1"/>
  <c r="L1354" i="1"/>
  <c r="K1354" i="1"/>
  <c r="AO1353" i="1"/>
  <c r="X1353" i="1"/>
  <c r="T1353" i="1"/>
  <c r="S1353" i="1"/>
  <c r="R1353" i="1"/>
  <c r="Q1353" i="1"/>
  <c r="N1353" i="1"/>
  <c r="M1353" i="1"/>
  <c r="L1353" i="1"/>
  <c r="K1353" i="1"/>
  <c r="AO1352" i="1"/>
  <c r="X1352" i="1"/>
  <c r="T1352" i="1"/>
  <c r="S1352" i="1"/>
  <c r="R1352" i="1"/>
  <c r="Q1352" i="1"/>
  <c r="N1352" i="1"/>
  <c r="M1352" i="1"/>
  <c r="L1352" i="1"/>
  <c r="K1352" i="1"/>
  <c r="AO1351" i="1"/>
  <c r="X1351" i="1"/>
  <c r="T1351" i="1"/>
  <c r="S1351" i="1"/>
  <c r="R1351" i="1"/>
  <c r="Q1351" i="1"/>
  <c r="N1351" i="1"/>
  <c r="M1351" i="1"/>
  <c r="L1351" i="1"/>
  <c r="K1351" i="1"/>
  <c r="AO1350" i="1"/>
  <c r="X1350" i="1"/>
  <c r="T1350" i="1"/>
  <c r="S1350" i="1"/>
  <c r="R1350" i="1"/>
  <c r="Q1350" i="1"/>
  <c r="N1350" i="1"/>
  <c r="M1350" i="1"/>
  <c r="L1350" i="1"/>
  <c r="K1350" i="1"/>
  <c r="AO1349" i="1"/>
  <c r="X1349" i="1"/>
  <c r="T1349" i="1"/>
  <c r="S1349" i="1"/>
  <c r="R1349" i="1"/>
  <c r="Q1349" i="1"/>
  <c r="N1349" i="1"/>
  <c r="M1349" i="1"/>
  <c r="L1349" i="1"/>
  <c r="K1349" i="1"/>
  <c r="AO1348" i="1"/>
  <c r="X1348" i="1"/>
  <c r="T1348" i="1"/>
  <c r="S1348" i="1"/>
  <c r="R1348" i="1"/>
  <c r="Q1348" i="1"/>
  <c r="N1348" i="1"/>
  <c r="M1348" i="1"/>
  <c r="L1348" i="1"/>
  <c r="K1348" i="1"/>
  <c r="AO1347" i="1"/>
  <c r="X1347" i="1"/>
  <c r="T1347" i="1"/>
  <c r="S1347" i="1"/>
  <c r="R1347" i="1"/>
  <c r="Q1347" i="1"/>
  <c r="N1347" i="1"/>
  <c r="M1347" i="1"/>
  <c r="L1347" i="1"/>
  <c r="K1347" i="1"/>
  <c r="AO1346" i="1"/>
  <c r="X1346" i="1"/>
  <c r="T1346" i="1"/>
  <c r="S1346" i="1"/>
  <c r="R1346" i="1"/>
  <c r="Q1346" i="1"/>
  <c r="N1346" i="1"/>
  <c r="M1346" i="1"/>
  <c r="L1346" i="1"/>
  <c r="K1346" i="1"/>
  <c r="AO1345" i="1"/>
  <c r="X1345" i="1"/>
  <c r="T1345" i="1"/>
  <c r="S1345" i="1"/>
  <c r="R1345" i="1"/>
  <c r="Q1345" i="1"/>
  <c r="N1345" i="1"/>
  <c r="M1345" i="1"/>
  <c r="L1345" i="1"/>
  <c r="K1345" i="1"/>
  <c r="AO1344" i="1"/>
  <c r="X1344" i="1"/>
  <c r="T1344" i="1"/>
  <c r="S1344" i="1"/>
  <c r="R1344" i="1"/>
  <c r="Q1344" i="1"/>
  <c r="N1344" i="1"/>
  <c r="M1344" i="1"/>
  <c r="L1344" i="1"/>
  <c r="K1344" i="1"/>
  <c r="AO1343" i="1"/>
  <c r="X1343" i="1"/>
  <c r="T1343" i="1"/>
  <c r="S1343" i="1"/>
  <c r="R1343" i="1"/>
  <c r="Q1343" i="1"/>
  <c r="N1343" i="1"/>
  <c r="M1343" i="1"/>
  <c r="L1343" i="1"/>
  <c r="K1343" i="1"/>
  <c r="AO1342" i="1"/>
  <c r="X1342" i="1"/>
  <c r="T1342" i="1"/>
  <c r="S1342" i="1"/>
  <c r="R1342" i="1"/>
  <c r="Q1342" i="1"/>
  <c r="N1342" i="1"/>
  <c r="M1342" i="1"/>
  <c r="L1342" i="1"/>
  <c r="K1342" i="1"/>
  <c r="AO1341" i="1"/>
  <c r="X1341" i="1"/>
  <c r="T1341" i="1"/>
  <c r="S1341" i="1"/>
  <c r="R1341" i="1"/>
  <c r="Q1341" i="1"/>
  <c r="N1341" i="1"/>
  <c r="M1341" i="1"/>
  <c r="L1341" i="1"/>
  <c r="K1341" i="1"/>
  <c r="AO1340" i="1"/>
  <c r="X1340" i="1"/>
  <c r="T1340" i="1"/>
  <c r="S1340" i="1"/>
  <c r="R1340" i="1"/>
  <c r="Q1340" i="1"/>
  <c r="N1340" i="1"/>
  <c r="M1340" i="1"/>
  <c r="L1340" i="1"/>
  <c r="K1340" i="1"/>
  <c r="AO1339" i="1"/>
  <c r="X1339" i="1"/>
  <c r="T1339" i="1"/>
  <c r="S1339" i="1"/>
  <c r="R1339" i="1"/>
  <c r="Q1339" i="1"/>
  <c r="N1339" i="1"/>
  <c r="M1339" i="1"/>
  <c r="L1339" i="1"/>
  <c r="K1339" i="1"/>
  <c r="AO1338" i="1"/>
  <c r="X1338" i="1"/>
  <c r="T1338" i="1"/>
  <c r="S1338" i="1"/>
  <c r="R1338" i="1"/>
  <c r="Q1338" i="1"/>
  <c r="N1338" i="1"/>
  <c r="M1338" i="1"/>
  <c r="L1338" i="1"/>
  <c r="K1338" i="1"/>
  <c r="AO1337" i="1"/>
  <c r="X1337" i="1"/>
  <c r="T1337" i="1"/>
  <c r="S1337" i="1"/>
  <c r="R1337" i="1"/>
  <c r="Q1337" i="1"/>
  <c r="N1337" i="1"/>
  <c r="M1337" i="1"/>
  <c r="L1337" i="1"/>
  <c r="K1337" i="1"/>
  <c r="AO1336" i="1"/>
  <c r="X1336" i="1"/>
  <c r="T1336" i="1"/>
  <c r="S1336" i="1"/>
  <c r="R1336" i="1"/>
  <c r="Q1336" i="1"/>
  <c r="N1336" i="1"/>
  <c r="M1336" i="1"/>
  <c r="L1336" i="1"/>
  <c r="K1336" i="1"/>
  <c r="AO1335" i="1"/>
  <c r="X1335" i="1"/>
  <c r="T1335" i="1"/>
  <c r="S1335" i="1"/>
  <c r="R1335" i="1"/>
  <c r="Q1335" i="1"/>
  <c r="N1335" i="1"/>
  <c r="M1335" i="1"/>
  <c r="L1335" i="1"/>
  <c r="K1335" i="1"/>
  <c r="AO1334" i="1"/>
  <c r="X1334" i="1"/>
  <c r="T1334" i="1"/>
  <c r="S1334" i="1"/>
  <c r="R1334" i="1"/>
  <c r="Q1334" i="1"/>
  <c r="N1334" i="1"/>
  <c r="M1334" i="1"/>
  <c r="L1334" i="1"/>
  <c r="K1334" i="1"/>
  <c r="AO1333" i="1"/>
  <c r="X1333" i="1"/>
  <c r="T1333" i="1"/>
  <c r="S1333" i="1"/>
  <c r="R1333" i="1"/>
  <c r="Q1333" i="1"/>
  <c r="N1333" i="1"/>
  <c r="M1333" i="1"/>
  <c r="L1333" i="1"/>
  <c r="K1333" i="1"/>
  <c r="AO1332" i="1"/>
  <c r="X1332" i="1"/>
  <c r="T1332" i="1"/>
  <c r="S1332" i="1"/>
  <c r="R1332" i="1"/>
  <c r="Q1332" i="1"/>
  <c r="N1332" i="1"/>
  <c r="M1332" i="1"/>
  <c r="L1332" i="1"/>
  <c r="K1332" i="1"/>
  <c r="AO1331" i="1"/>
  <c r="X1331" i="1"/>
  <c r="T1331" i="1"/>
  <c r="S1331" i="1"/>
  <c r="R1331" i="1"/>
  <c r="Q1331" i="1"/>
  <c r="N1331" i="1"/>
  <c r="M1331" i="1"/>
  <c r="L1331" i="1"/>
  <c r="K1331" i="1"/>
  <c r="AO1330" i="1"/>
  <c r="X1330" i="1"/>
  <c r="T1330" i="1"/>
  <c r="S1330" i="1"/>
  <c r="R1330" i="1"/>
  <c r="Q1330" i="1"/>
  <c r="N1330" i="1"/>
  <c r="M1330" i="1"/>
  <c r="L1330" i="1"/>
  <c r="K1330" i="1"/>
  <c r="AO1329" i="1"/>
  <c r="X1329" i="1"/>
  <c r="T1329" i="1"/>
  <c r="S1329" i="1"/>
  <c r="R1329" i="1"/>
  <c r="Q1329" i="1"/>
  <c r="N1329" i="1"/>
  <c r="M1329" i="1"/>
  <c r="L1329" i="1"/>
  <c r="K1329" i="1"/>
  <c r="AO1328" i="1"/>
  <c r="X1328" i="1"/>
  <c r="T1328" i="1"/>
  <c r="S1328" i="1"/>
  <c r="R1328" i="1"/>
  <c r="Q1328" i="1"/>
  <c r="N1328" i="1"/>
  <c r="M1328" i="1"/>
  <c r="L1328" i="1"/>
  <c r="K1328" i="1"/>
  <c r="AO1327" i="1"/>
  <c r="X1327" i="1"/>
  <c r="T1327" i="1"/>
  <c r="S1327" i="1"/>
  <c r="R1327" i="1"/>
  <c r="Q1327" i="1"/>
  <c r="N1327" i="1"/>
  <c r="M1327" i="1"/>
  <c r="L1327" i="1"/>
  <c r="K1327" i="1"/>
  <c r="AO1326" i="1"/>
  <c r="X1326" i="1"/>
  <c r="T1326" i="1"/>
  <c r="S1326" i="1"/>
  <c r="R1326" i="1"/>
  <c r="Q1326" i="1"/>
  <c r="N1326" i="1"/>
  <c r="M1326" i="1"/>
  <c r="L1326" i="1"/>
  <c r="K1326" i="1"/>
  <c r="AO1325" i="1"/>
  <c r="X1325" i="1"/>
  <c r="T1325" i="1"/>
  <c r="S1325" i="1"/>
  <c r="R1325" i="1"/>
  <c r="Q1325" i="1"/>
  <c r="N1325" i="1"/>
  <c r="M1325" i="1"/>
  <c r="L1325" i="1"/>
  <c r="K1325" i="1"/>
  <c r="AO1324" i="1"/>
  <c r="X1324" i="1"/>
  <c r="T1324" i="1"/>
  <c r="S1324" i="1"/>
  <c r="R1324" i="1"/>
  <c r="Q1324" i="1"/>
  <c r="N1324" i="1"/>
  <c r="M1324" i="1"/>
  <c r="L1324" i="1"/>
  <c r="K1324" i="1"/>
  <c r="AO1323" i="1"/>
  <c r="X1323" i="1"/>
  <c r="T1323" i="1"/>
  <c r="S1323" i="1"/>
  <c r="R1323" i="1"/>
  <c r="Q1323" i="1"/>
  <c r="N1323" i="1"/>
  <c r="M1323" i="1"/>
  <c r="L1323" i="1"/>
  <c r="K1323" i="1"/>
  <c r="AO1322" i="1"/>
  <c r="X1322" i="1"/>
  <c r="T1322" i="1"/>
  <c r="S1322" i="1"/>
  <c r="R1322" i="1"/>
  <c r="Q1322" i="1"/>
  <c r="N1322" i="1"/>
  <c r="M1322" i="1"/>
  <c r="L1322" i="1"/>
  <c r="K1322" i="1"/>
  <c r="AO1321" i="1"/>
  <c r="X1321" i="1"/>
  <c r="T1321" i="1"/>
  <c r="S1321" i="1"/>
  <c r="R1321" i="1"/>
  <c r="Q1321" i="1"/>
  <c r="N1321" i="1"/>
  <c r="M1321" i="1"/>
  <c r="L1321" i="1"/>
  <c r="K1321" i="1"/>
  <c r="AO1320" i="1"/>
  <c r="X1320" i="1"/>
  <c r="T1320" i="1"/>
  <c r="S1320" i="1"/>
  <c r="R1320" i="1"/>
  <c r="Q1320" i="1"/>
  <c r="N1320" i="1"/>
  <c r="M1320" i="1"/>
  <c r="L1320" i="1"/>
  <c r="K1320" i="1"/>
  <c r="AO1319" i="1"/>
  <c r="X1319" i="1"/>
  <c r="T1319" i="1"/>
  <c r="S1319" i="1"/>
  <c r="R1319" i="1"/>
  <c r="Q1319" i="1"/>
  <c r="N1319" i="1"/>
  <c r="M1319" i="1"/>
  <c r="L1319" i="1"/>
  <c r="K1319" i="1"/>
  <c r="AO1318" i="1"/>
  <c r="X1318" i="1"/>
  <c r="T1318" i="1"/>
  <c r="S1318" i="1"/>
  <c r="R1318" i="1"/>
  <c r="Q1318" i="1"/>
  <c r="N1318" i="1"/>
  <c r="M1318" i="1"/>
  <c r="L1318" i="1"/>
  <c r="K1318" i="1"/>
  <c r="AO1317" i="1"/>
  <c r="X1317" i="1"/>
  <c r="T1317" i="1"/>
  <c r="S1317" i="1"/>
  <c r="R1317" i="1"/>
  <c r="Q1317" i="1"/>
  <c r="N1317" i="1"/>
  <c r="M1317" i="1"/>
  <c r="L1317" i="1"/>
  <c r="K1317" i="1"/>
  <c r="AO1316" i="1"/>
  <c r="X1316" i="1"/>
  <c r="T1316" i="1"/>
  <c r="S1316" i="1"/>
  <c r="R1316" i="1"/>
  <c r="Q1316" i="1"/>
  <c r="N1316" i="1"/>
  <c r="M1316" i="1"/>
  <c r="L1316" i="1"/>
  <c r="K1316" i="1"/>
  <c r="AO1315" i="1"/>
  <c r="X1315" i="1"/>
  <c r="T1315" i="1"/>
  <c r="S1315" i="1"/>
  <c r="R1315" i="1"/>
  <c r="Q1315" i="1"/>
  <c r="N1315" i="1"/>
  <c r="M1315" i="1"/>
  <c r="L1315" i="1"/>
  <c r="K1315" i="1"/>
  <c r="AO1314" i="1"/>
  <c r="X1314" i="1"/>
  <c r="T1314" i="1"/>
  <c r="S1314" i="1"/>
  <c r="R1314" i="1"/>
  <c r="Q1314" i="1"/>
  <c r="N1314" i="1"/>
  <c r="M1314" i="1"/>
  <c r="L1314" i="1"/>
  <c r="K1314" i="1"/>
  <c r="AO1313" i="1"/>
  <c r="X1313" i="1"/>
  <c r="T1313" i="1"/>
  <c r="S1313" i="1"/>
  <c r="R1313" i="1"/>
  <c r="Q1313" i="1"/>
  <c r="N1313" i="1"/>
  <c r="M1313" i="1"/>
  <c r="L1313" i="1"/>
  <c r="K1313" i="1"/>
  <c r="AO1312" i="1"/>
  <c r="X1312" i="1"/>
  <c r="T1312" i="1"/>
  <c r="S1312" i="1"/>
  <c r="R1312" i="1"/>
  <c r="Q1312" i="1"/>
  <c r="N1312" i="1"/>
  <c r="M1312" i="1"/>
  <c r="L1312" i="1"/>
  <c r="K1312" i="1"/>
  <c r="AO1311" i="1"/>
  <c r="X1311" i="1"/>
  <c r="T1311" i="1"/>
  <c r="S1311" i="1"/>
  <c r="R1311" i="1"/>
  <c r="Q1311" i="1"/>
  <c r="N1311" i="1"/>
  <c r="M1311" i="1"/>
  <c r="L1311" i="1"/>
  <c r="K1311" i="1"/>
  <c r="AO1310" i="1"/>
  <c r="X1310" i="1"/>
  <c r="T1310" i="1"/>
  <c r="S1310" i="1"/>
  <c r="R1310" i="1"/>
  <c r="Q1310" i="1"/>
  <c r="N1310" i="1"/>
  <c r="M1310" i="1"/>
  <c r="L1310" i="1"/>
  <c r="K1310" i="1"/>
  <c r="AO1309" i="1"/>
  <c r="X1309" i="1"/>
  <c r="T1309" i="1"/>
  <c r="S1309" i="1"/>
  <c r="R1309" i="1"/>
  <c r="Q1309" i="1"/>
  <c r="N1309" i="1"/>
  <c r="M1309" i="1"/>
  <c r="L1309" i="1"/>
  <c r="K1309" i="1"/>
  <c r="AO1308" i="1"/>
  <c r="X1308" i="1"/>
  <c r="T1308" i="1"/>
  <c r="S1308" i="1"/>
  <c r="R1308" i="1"/>
  <c r="Q1308" i="1"/>
  <c r="N1308" i="1"/>
  <c r="M1308" i="1"/>
  <c r="L1308" i="1"/>
  <c r="K1308" i="1"/>
  <c r="AO1307" i="1"/>
  <c r="X1307" i="1"/>
  <c r="T1307" i="1"/>
  <c r="S1307" i="1"/>
  <c r="R1307" i="1"/>
  <c r="Q1307" i="1"/>
  <c r="N1307" i="1"/>
  <c r="M1307" i="1"/>
  <c r="L1307" i="1"/>
  <c r="K1307" i="1"/>
  <c r="AO1306" i="1"/>
  <c r="X1306" i="1"/>
  <c r="T1306" i="1"/>
  <c r="S1306" i="1"/>
  <c r="R1306" i="1"/>
  <c r="Q1306" i="1"/>
  <c r="N1306" i="1"/>
  <c r="M1306" i="1"/>
  <c r="L1306" i="1"/>
  <c r="K1306" i="1"/>
  <c r="AO1305" i="1"/>
  <c r="X1305" i="1"/>
  <c r="T1305" i="1"/>
  <c r="S1305" i="1"/>
  <c r="R1305" i="1"/>
  <c r="Q1305" i="1"/>
  <c r="N1305" i="1"/>
  <c r="M1305" i="1"/>
  <c r="L1305" i="1"/>
  <c r="K1305" i="1"/>
  <c r="AO1304" i="1"/>
  <c r="X1304" i="1"/>
  <c r="T1304" i="1"/>
  <c r="S1304" i="1"/>
  <c r="R1304" i="1"/>
  <c r="Q1304" i="1"/>
  <c r="N1304" i="1"/>
  <c r="M1304" i="1"/>
  <c r="L1304" i="1"/>
  <c r="K1304" i="1"/>
  <c r="AO1303" i="1"/>
  <c r="X1303" i="1"/>
  <c r="T1303" i="1"/>
  <c r="S1303" i="1"/>
  <c r="R1303" i="1"/>
  <c r="Q1303" i="1"/>
  <c r="N1303" i="1"/>
  <c r="M1303" i="1"/>
  <c r="L1303" i="1"/>
  <c r="K1303" i="1"/>
  <c r="AO1302" i="1"/>
  <c r="X1302" i="1"/>
  <c r="T1302" i="1"/>
  <c r="S1302" i="1"/>
  <c r="R1302" i="1"/>
  <c r="Q1302" i="1"/>
  <c r="N1302" i="1"/>
  <c r="M1302" i="1"/>
  <c r="L1302" i="1"/>
  <c r="K1302" i="1"/>
  <c r="AO1301" i="1"/>
  <c r="X1301" i="1"/>
  <c r="T1301" i="1"/>
  <c r="S1301" i="1"/>
  <c r="R1301" i="1"/>
  <c r="Q1301" i="1"/>
  <c r="N1301" i="1"/>
  <c r="M1301" i="1"/>
  <c r="L1301" i="1"/>
  <c r="K1301" i="1"/>
  <c r="AO1300" i="1"/>
  <c r="X1300" i="1"/>
  <c r="T1300" i="1"/>
  <c r="S1300" i="1"/>
  <c r="R1300" i="1"/>
  <c r="Q1300" i="1"/>
  <c r="N1300" i="1"/>
  <c r="M1300" i="1"/>
  <c r="L1300" i="1"/>
  <c r="K1300" i="1"/>
  <c r="AO1299" i="1"/>
  <c r="X1299" i="1"/>
  <c r="T1299" i="1"/>
  <c r="S1299" i="1"/>
  <c r="R1299" i="1"/>
  <c r="Q1299" i="1"/>
  <c r="N1299" i="1"/>
  <c r="M1299" i="1"/>
  <c r="L1299" i="1"/>
  <c r="K1299" i="1"/>
  <c r="AO1298" i="1"/>
  <c r="X1298" i="1"/>
  <c r="T1298" i="1"/>
  <c r="S1298" i="1"/>
  <c r="R1298" i="1"/>
  <c r="Q1298" i="1"/>
  <c r="N1298" i="1"/>
  <c r="M1298" i="1"/>
  <c r="L1298" i="1"/>
  <c r="K1298" i="1"/>
  <c r="AO1297" i="1"/>
  <c r="X1297" i="1"/>
  <c r="T1297" i="1"/>
  <c r="S1297" i="1"/>
  <c r="R1297" i="1"/>
  <c r="Q1297" i="1"/>
  <c r="N1297" i="1"/>
  <c r="M1297" i="1"/>
  <c r="L1297" i="1"/>
  <c r="K1297" i="1"/>
  <c r="AO1296" i="1"/>
  <c r="X1296" i="1"/>
  <c r="T1296" i="1"/>
  <c r="S1296" i="1"/>
  <c r="R1296" i="1"/>
  <c r="Q1296" i="1"/>
  <c r="N1296" i="1"/>
  <c r="M1296" i="1"/>
  <c r="L1296" i="1"/>
  <c r="K1296" i="1"/>
  <c r="AO1295" i="1"/>
  <c r="X1295" i="1"/>
  <c r="T1295" i="1"/>
  <c r="S1295" i="1"/>
  <c r="R1295" i="1"/>
  <c r="Q1295" i="1"/>
  <c r="N1295" i="1"/>
  <c r="M1295" i="1"/>
  <c r="L1295" i="1"/>
  <c r="K1295" i="1"/>
  <c r="AO1294" i="1"/>
  <c r="X1294" i="1"/>
  <c r="T1294" i="1"/>
  <c r="S1294" i="1"/>
  <c r="R1294" i="1"/>
  <c r="Q1294" i="1"/>
  <c r="N1294" i="1"/>
  <c r="M1294" i="1"/>
  <c r="L1294" i="1"/>
  <c r="K1294" i="1"/>
  <c r="AO1293" i="1"/>
  <c r="X1293" i="1"/>
  <c r="T1293" i="1"/>
  <c r="S1293" i="1"/>
  <c r="R1293" i="1"/>
  <c r="Q1293" i="1"/>
  <c r="N1293" i="1"/>
  <c r="M1293" i="1"/>
  <c r="L1293" i="1"/>
  <c r="K1293" i="1"/>
  <c r="AO1292" i="1"/>
  <c r="X1292" i="1"/>
  <c r="T1292" i="1"/>
  <c r="S1292" i="1"/>
  <c r="R1292" i="1"/>
  <c r="Q1292" i="1"/>
  <c r="N1292" i="1"/>
  <c r="M1292" i="1"/>
  <c r="L1292" i="1"/>
  <c r="K1292" i="1"/>
  <c r="AO1291" i="1"/>
  <c r="X1291" i="1"/>
  <c r="T1291" i="1"/>
  <c r="S1291" i="1"/>
  <c r="R1291" i="1"/>
  <c r="Q1291" i="1"/>
  <c r="N1291" i="1"/>
  <c r="M1291" i="1"/>
  <c r="L1291" i="1"/>
  <c r="K1291" i="1"/>
  <c r="AO1290" i="1"/>
  <c r="X1290" i="1"/>
  <c r="T1290" i="1"/>
  <c r="S1290" i="1"/>
  <c r="R1290" i="1"/>
  <c r="Q1290" i="1"/>
  <c r="N1290" i="1"/>
  <c r="M1290" i="1"/>
  <c r="L1290" i="1"/>
  <c r="K1290" i="1"/>
  <c r="AO1289" i="1"/>
  <c r="X1289" i="1"/>
  <c r="T1289" i="1"/>
  <c r="S1289" i="1"/>
  <c r="R1289" i="1"/>
  <c r="Q1289" i="1"/>
  <c r="N1289" i="1"/>
  <c r="M1289" i="1"/>
  <c r="L1289" i="1"/>
  <c r="K1289" i="1"/>
  <c r="AO1288" i="1"/>
  <c r="X1288" i="1"/>
  <c r="T1288" i="1"/>
  <c r="S1288" i="1"/>
  <c r="R1288" i="1"/>
  <c r="Q1288" i="1"/>
  <c r="N1288" i="1"/>
  <c r="M1288" i="1"/>
  <c r="L1288" i="1"/>
  <c r="K1288" i="1"/>
  <c r="AO1287" i="1"/>
  <c r="X1287" i="1"/>
  <c r="T1287" i="1"/>
  <c r="S1287" i="1"/>
  <c r="R1287" i="1"/>
  <c r="Q1287" i="1"/>
  <c r="N1287" i="1"/>
  <c r="M1287" i="1"/>
  <c r="L1287" i="1"/>
  <c r="K1287" i="1"/>
  <c r="AO1286" i="1"/>
  <c r="X1286" i="1"/>
  <c r="T1286" i="1"/>
  <c r="S1286" i="1"/>
  <c r="R1286" i="1"/>
  <c r="Q1286" i="1"/>
  <c r="N1286" i="1"/>
  <c r="M1286" i="1"/>
  <c r="L1286" i="1"/>
  <c r="K1286" i="1"/>
  <c r="AO1285" i="1"/>
  <c r="X1285" i="1"/>
  <c r="T1285" i="1"/>
  <c r="S1285" i="1"/>
  <c r="R1285" i="1"/>
  <c r="Q1285" i="1"/>
  <c r="N1285" i="1"/>
  <c r="M1285" i="1"/>
  <c r="L1285" i="1"/>
  <c r="K1285" i="1"/>
  <c r="AO1284" i="1"/>
  <c r="X1284" i="1"/>
  <c r="T1284" i="1"/>
  <c r="S1284" i="1"/>
  <c r="R1284" i="1"/>
  <c r="Q1284" i="1"/>
  <c r="N1284" i="1"/>
  <c r="M1284" i="1"/>
  <c r="L1284" i="1"/>
  <c r="K1284" i="1"/>
  <c r="AO1283" i="1"/>
  <c r="X1283" i="1"/>
  <c r="T1283" i="1"/>
  <c r="S1283" i="1"/>
  <c r="R1283" i="1"/>
  <c r="Q1283" i="1"/>
  <c r="N1283" i="1"/>
  <c r="M1283" i="1"/>
  <c r="L1283" i="1"/>
  <c r="K1283" i="1"/>
  <c r="AO1282" i="1"/>
  <c r="X1282" i="1"/>
  <c r="T1282" i="1"/>
  <c r="S1282" i="1"/>
  <c r="R1282" i="1"/>
  <c r="Q1282" i="1"/>
  <c r="N1282" i="1"/>
  <c r="M1282" i="1"/>
  <c r="L1282" i="1"/>
  <c r="K1282" i="1"/>
  <c r="AO1281" i="1"/>
  <c r="X1281" i="1"/>
  <c r="T1281" i="1"/>
  <c r="S1281" i="1"/>
  <c r="R1281" i="1"/>
  <c r="Q1281" i="1"/>
  <c r="N1281" i="1"/>
  <c r="M1281" i="1"/>
  <c r="L1281" i="1"/>
  <c r="K1281" i="1"/>
  <c r="AO1280" i="1"/>
  <c r="X1280" i="1"/>
  <c r="T1280" i="1"/>
  <c r="S1280" i="1"/>
  <c r="R1280" i="1"/>
  <c r="Q1280" i="1"/>
  <c r="N1280" i="1"/>
  <c r="M1280" i="1"/>
  <c r="L1280" i="1"/>
  <c r="K1280" i="1"/>
  <c r="AO1279" i="1"/>
  <c r="X1279" i="1"/>
  <c r="T1279" i="1"/>
  <c r="S1279" i="1"/>
  <c r="R1279" i="1"/>
  <c r="Q1279" i="1"/>
  <c r="N1279" i="1"/>
  <c r="M1279" i="1"/>
  <c r="L1279" i="1"/>
  <c r="K1279" i="1"/>
  <c r="AO1278" i="1"/>
  <c r="X1278" i="1"/>
  <c r="T1278" i="1"/>
  <c r="S1278" i="1"/>
  <c r="R1278" i="1"/>
  <c r="Q1278" i="1"/>
  <c r="N1278" i="1"/>
  <c r="M1278" i="1"/>
  <c r="L1278" i="1"/>
  <c r="K1278" i="1"/>
  <c r="AO1277" i="1"/>
  <c r="X1277" i="1"/>
  <c r="T1277" i="1"/>
  <c r="S1277" i="1"/>
  <c r="R1277" i="1"/>
  <c r="Q1277" i="1"/>
  <c r="N1277" i="1"/>
  <c r="M1277" i="1"/>
  <c r="L1277" i="1"/>
  <c r="K1277" i="1"/>
  <c r="AO1276" i="1"/>
  <c r="X1276" i="1"/>
  <c r="T1276" i="1"/>
  <c r="S1276" i="1"/>
  <c r="R1276" i="1"/>
  <c r="Q1276" i="1"/>
  <c r="N1276" i="1"/>
  <c r="M1276" i="1"/>
  <c r="L1276" i="1"/>
  <c r="K1276" i="1"/>
  <c r="AO1275" i="1"/>
  <c r="X1275" i="1"/>
  <c r="T1275" i="1"/>
  <c r="S1275" i="1"/>
  <c r="R1275" i="1"/>
  <c r="Q1275" i="1"/>
  <c r="N1275" i="1"/>
  <c r="M1275" i="1"/>
  <c r="L1275" i="1"/>
  <c r="K1275" i="1"/>
  <c r="AO1274" i="1"/>
  <c r="X1274" i="1"/>
  <c r="T1274" i="1"/>
  <c r="S1274" i="1"/>
  <c r="R1274" i="1"/>
  <c r="Q1274" i="1"/>
  <c r="N1274" i="1"/>
  <c r="M1274" i="1"/>
  <c r="L1274" i="1"/>
  <c r="K1274" i="1"/>
  <c r="AO1273" i="1"/>
  <c r="X1273" i="1"/>
  <c r="T1273" i="1"/>
  <c r="S1273" i="1"/>
  <c r="R1273" i="1"/>
  <c r="Q1273" i="1"/>
  <c r="N1273" i="1"/>
  <c r="M1273" i="1"/>
  <c r="L1273" i="1"/>
  <c r="K1273" i="1"/>
  <c r="AO1272" i="1"/>
  <c r="X1272" i="1"/>
  <c r="T1272" i="1"/>
  <c r="S1272" i="1"/>
  <c r="R1272" i="1"/>
  <c r="Q1272" i="1"/>
  <c r="N1272" i="1"/>
  <c r="M1272" i="1"/>
  <c r="L1272" i="1"/>
  <c r="K1272" i="1"/>
  <c r="AO1271" i="1"/>
  <c r="X1271" i="1"/>
  <c r="T1271" i="1"/>
  <c r="S1271" i="1"/>
  <c r="R1271" i="1"/>
  <c r="Q1271" i="1"/>
  <c r="N1271" i="1"/>
  <c r="M1271" i="1"/>
  <c r="L1271" i="1"/>
  <c r="K1271" i="1"/>
  <c r="AO1270" i="1"/>
  <c r="X1270" i="1"/>
  <c r="T1270" i="1"/>
  <c r="S1270" i="1"/>
  <c r="R1270" i="1"/>
  <c r="Q1270" i="1"/>
  <c r="N1270" i="1"/>
  <c r="M1270" i="1"/>
  <c r="L1270" i="1"/>
  <c r="K1270" i="1"/>
  <c r="AO1269" i="1"/>
  <c r="X1269" i="1"/>
  <c r="T1269" i="1"/>
  <c r="S1269" i="1"/>
  <c r="R1269" i="1"/>
  <c r="Q1269" i="1"/>
  <c r="N1269" i="1"/>
  <c r="M1269" i="1"/>
  <c r="L1269" i="1"/>
  <c r="K1269" i="1"/>
  <c r="AO1268" i="1"/>
  <c r="X1268" i="1"/>
  <c r="T1268" i="1"/>
  <c r="S1268" i="1"/>
  <c r="R1268" i="1"/>
  <c r="Q1268" i="1"/>
  <c r="N1268" i="1"/>
  <c r="M1268" i="1"/>
  <c r="L1268" i="1"/>
  <c r="K1268" i="1"/>
  <c r="AO1267" i="1"/>
  <c r="X1267" i="1"/>
  <c r="T1267" i="1"/>
  <c r="S1267" i="1"/>
  <c r="R1267" i="1"/>
  <c r="Q1267" i="1"/>
  <c r="N1267" i="1"/>
  <c r="M1267" i="1"/>
  <c r="L1267" i="1"/>
  <c r="K1267" i="1"/>
  <c r="AO1266" i="1"/>
  <c r="X1266" i="1"/>
  <c r="T1266" i="1"/>
  <c r="S1266" i="1"/>
  <c r="R1266" i="1"/>
  <c r="Q1266" i="1"/>
  <c r="N1266" i="1"/>
  <c r="M1266" i="1"/>
  <c r="L1266" i="1"/>
  <c r="K1266" i="1"/>
  <c r="AO1265" i="1"/>
  <c r="X1265" i="1"/>
  <c r="T1265" i="1"/>
  <c r="S1265" i="1"/>
  <c r="R1265" i="1"/>
  <c r="Q1265" i="1"/>
  <c r="N1265" i="1"/>
  <c r="M1265" i="1"/>
  <c r="L1265" i="1"/>
  <c r="K1265" i="1"/>
  <c r="AO1264" i="1"/>
  <c r="X1264" i="1"/>
  <c r="T1264" i="1"/>
  <c r="S1264" i="1"/>
  <c r="R1264" i="1"/>
  <c r="Q1264" i="1"/>
  <c r="N1264" i="1"/>
  <c r="M1264" i="1"/>
  <c r="L1264" i="1"/>
  <c r="K1264" i="1"/>
  <c r="AO1263" i="1"/>
  <c r="X1263" i="1"/>
  <c r="T1263" i="1"/>
  <c r="S1263" i="1"/>
  <c r="R1263" i="1"/>
  <c r="Q1263" i="1"/>
  <c r="N1263" i="1"/>
  <c r="M1263" i="1"/>
  <c r="L1263" i="1"/>
  <c r="K1263" i="1"/>
  <c r="AO1262" i="1"/>
  <c r="X1262" i="1"/>
  <c r="T1262" i="1"/>
  <c r="S1262" i="1"/>
  <c r="R1262" i="1"/>
  <c r="Q1262" i="1"/>
  <c r="N1262" i="1"/>
  <c r="M1262" i="1"/>
  <c r="L1262" i="1"/>
  <c r="K1262" i="1"/>
  <c r="AO1261" i="1"/>
  <c r="X1261" i="1"/>
  <c r="T1261" i="1"/>
  <c r="S1261" i="1"/>
  <c r="R1261" i="1"/>
  <c r="Q1261" i="1"/>
  <c r="N1261" i="1"/>
  <c r="M1261" i="1"/>
  <c r="L1261" i="1"/>
  <c r="K1261" i="1"/>
  <c r="AO1260" i="1"/>
  <c r="X1260" i="1"/>
  <c r="T1260" i="1"/>
  <c r="S1260" i="1"/>
  <c r="R1260" i="1"/>
  <c r="Q1260" i="1"/>
  <c r="N1260" i="1"/>
  <c r="M1260" i="1"/>
  <c r="L1260" i="1"/>
  <c r="K1260" i="1"/>
  <c r="AO1259" i="1"/>
  <c r="X1259" i="1"/>
  <c r="T1259" i="1"/>
  <c r="S1259" i="1"/>
  <c r="R1259" i="1"/>
  <c r="Q1259" i="1"/>
  <c r="N1259" i="1"/>
  <c r="M1259" i="1"/>
  <c r="L1259" i="1"/>
  <c r="K1259" i="1"/>
  <c r="AO1258" i="1"/>
  <c r="X1258" i="1"/>
  <c r="T1258" i="1"/>
  <c r="S1258" i="1"/>
  <c r="R1258" i="1"/>
  <c r="Q1258" i="1"/>
  <c r="N1258" i="1"/>
  <c r="M1258" i="1"/>
  <c r="L1258" i="1"/>
  <c r="K1258" i="1"/>
  <c r="AO1257" i="1"/>
  <c r="X1257" i="1"/>
  <c r="T1257" i="1"/>
  <c r="S1257" i="1"/>
  <c r="R1257" i="1"/>
  <c r="Q1257" i="1"/>
  <c r="N1257" i="1"/>
  <c r="M1257" i="1"/>
  <c r="L1257" i="1"/>
  <c r="K1257" i="1"/>
  <c r="AO1256" i="1"/>
  <c r="X1256" i="1"/>
  <c r="T1256" i="1"/>
  <c r="S1256" i="1"/>
  <c r="R1256" i="1"/>
  <c r="Q1256" i="1"/>
  <c r="N1256" i="1"/>
  <c r="M1256" i="1"/>
  <c r="L1256" i="1"/>
  <c r="K1256" i="1"/>
  <c r="AO1255" i="1"/>
  <c r="X1255" i="1"/>
  <c r="T1255" i="1"/>
  <c r="S1255" i="1"/>
  <c r="R1255" i="1"/>
  <c r="Q1255" i="1"/>
  <c r="N1255" i="1"/>
  <c r="M1255" i="1"/>
  <c r="L1255" i="1"/>
  <c r="K1255" i="1"/>
  <c r="AO1254" i="1"/>
  <c r="X1254" i="1"/>
  <c r="T1254" i="1"/>
  <c r="S1254" i="1"/>
  <c r="R1254" i="1"/>
  <c r="Q1254" i="1"/>
  <c r="N1254" i="1"/>
  <c r="M1254" i="1"/>
  <c r="L1254" i="1"/>
  <c r="K1254" i="1"/>
  <c r="AO1253" i="1"/>
  <c r="X1253" i="1"/>
  <c r="T1253" i="1"/>
  <c r="S1253" i="1"/>
  <c r="R1253" i="1"/>
  <c r="Q1253" i="1"/>
  <c r="N1253" i="1"/>
  <c r="M1253" i="1"/>
  <c r="L1253" i="1"/>
  <c r="K1253" i="1"/>
  <c r="AO1252" i="1"/>
  <c r="X1252" i="1"/>
  <c r="T1252" i="1"/>
  <c r="S1252" i="1"/>
  <c r="R1252" i="1"/>
  <c r="Q1252" i="1"/>
  <c r="N1252" i="1"/>
  <c r="M1252" i="1"/>
  <c r="L1252" i="1"/>
  <c r="K1252" i="1"/>
  <c r="AO1251" i="1"/>
  <c r="X1251" i="1"/>
  <c r="T1251" i="1"/>
  <c r="S1251" i="1"/>
  <c r="R1251" i="1"/>
  <c r="Q1251" i="1"/>
  <c r="N1251" i="1"/>
  <c r="M1251" i="1"/>
  <c r="L1251" i="1"/>
  <c r="K1251" i="1"/>
  <c r="AO1250" i="1"/>
  <c r="X1250" i="1"/>
  <c r="T1250" i="1"/>
  <c r="S1250" i="1"/>
  <c r="R1250" i="1"/>
  <c r="Q1250" i="1"/>
  <c r="N1250" i="1"/>
  <c r="M1250" i="1"/>
  <c r="L1250" i="1"/>
  <c r="K1250" i="1"/>
  <c r="AO1249" i="1"/>
  <c r="X1249" i="1"/>
  <c r="T1249" i="1"/>
  <c r="S1249" i="1"/>
  <c r="R1249" i="1"/>
  <c r="Q1249" i="1"/>
  <c r="N1249" i="1"/>
  <c r="M1249" i="1"/>
  <c r="L1249" i="1"/>
  <c r="K1249" i="1"/>
  <c r="AO1248" i="1"/>
  <c r="X1248" i="1"/>
  <c r="T1248" i="1"/>
  <c r="S1248" i="1"/>
  <c r="R1248" i="1"/>
  <c r="Q1248" i="1"/>
  <c r="N1248" i="1"/>
  <c r="M1248" i="1"/>
  <c r="L1248" i="1"/>
  <c r="K1248" i="1"/>
  <c r="AO1247" i="1"/>
  <c r="X1247" i="1"/>
  <c r="T1247" i="1"/>
  <c r="S1247" i="1"/>
  <c r="R1247" i="1"/>
  <c r="Q1247" i="1"/>
  <c r="N1247" i="1"/>
  <c r="M1247" i="1"/>
  <c r="L1247" i="1"/>
  <c r="K1247" i="1"/>
  <c r="AO1246" i="1"/>
  <c r="X1246" i="1"/>
  <c r="T1246" i="1"/>
  <c r="S1246" i="1"/>
  <c r="R1246" i="1"/>
  <c r="Q1246" i="1"/>
  <c r="N1246" i="1"/>
  <c r="M1246" i="1"/>
  <c r="L1246" i="1"/>
  <c r="K1246" i="1"/>
  <c r="AO1245" i="1"/>
  <c r="X1245" i="1"/>
  <c r="T1245" i="1"/>
  <c r="S1245" i="1"/>
  <c r="R1245" i="1"/>
  <c r="Q1245" i="1"/>
  <c r="N1245" i="1"/>
  <c r="M1245" i="1"/>
  <c r="L1245" i="1"/>
  <c r="K1245" i="1"/>
  <c r="AO1244" i="1"/>
  <c r="X1244" i="1"/>
  <c r="T1244" i="1"/>
  <c r="S1244" i="1"/>
  <c r="R1244" i="1"/>
  <c r="Q1244" i="1"/>
  <c r="N1244" i="1"/>
  <c r="M1244" i="1"/>
  <c r="L1244" i="1"/>
  <c r="K1244" i="1"/>
  <c r="AO1243" i="1"/>
  <c r="X1243" i="1"/>
  <c r="T1243" i="1"/>
  <c r="S1243" i="1"/>
  <c r="R1243" i="1"/>
  <c r="Q1243" i="1"/>
  <c r="N1243" i="1"/>
  <c r="M1243" i="1"/>
  <c r="L1243" i="1"/>
  <c r="K1243" i="1"/>
  <c r="AO1242" i="1"/>
  <c r="X1242" i="1"/>
  <c r="T1242" i="1"/>
  <c r="S1242" i="1"/>
  <c r="R1242" i="1"/>
  <c r="Q1242" i="1"/>
  <c r="N1242" i="1"/>
  <c r="M1242" i="1"/>
  <c r="L1242" i="1"/>
  <c r="K1242" i="1"/>
  <c r="AO1241" i="1"/>
  <c r="X1241" i="1"/>
  <c r="T1241" i="1"/>
  <c r="S1241" i="1"/>
  <c r="R1241" i="1"/>
  <c r="Q1241" i="1"/>
  <c r="N1241" i="1"/>
  <c r="M1241" i="1"/>
  <c r="L1241" i="1"/>
  <c r="K1241" i="1"/>
  <c r="AO1240" i="1"/>
  <c r="X1240" i="1"/>
  <c r="T1240" i="1"/>
  <c r="S1240" i="1"/>
  <c r="R1240" i="1"/>
  <c r="Q1240" i="1"/>
  <c r="N1240" i="1"/>
  <c r="M1240" i="1"/>
  <c r="L1240" i="1"/>
  <c r="K1240" i="1"/>
  <c r="AO1239" i="1"/>
  <c r="X1239" i="1"/>
  <c r="T1239" i="1"/>
  <c r="S1239" i="1"/>
  <c r="R1239" i="1"/>
  <c r="Q1239" i="1"/>
  <c r="N1239" i="1"/>
  <c r="M1239" i="1"/>
  <c r="L1239" i="1"/>
  <c r="K1239" i="1"/>
  <c r="AO1238" i="1"/>
  <c r="X1238" i="1"/>
  <c r="T1238" i="1"/>
  <c r="S1238" i="1"/>
  <c r="R1238" i="1"/>
  <c r="Q1238" i="1"/>
  <c r="N1238" i="1"/>
  <c r="M1238" i="1"/>
  <c r="L1238" i="1"/>
  <c r="K1238" i="1"/>
  <c r="AO1237" i="1"/>
  <c r="X1237" i="1"/>
  <c r="T1237" i="1"/>
  <c r="S1237" i="1"/>
  <c r="R1237" i="1"/>
  <c r="Q1237" i="1"/>
  <c r="N1237" i="1"/>
  <c r="M1237" i="1"/>
  <c r="L1237" i="1"/>
  <c r="K1237" i="1"/>
  <c r="AO1236" i="1"/>
  <c r="X1236" i="1"/>
  <c r="T1236" i="1"/>
  <c r="S1236" i="1"/>
  <c r="R1236" i="1"/>
  <c r="Q1236" i="1"/>
  <c r="N1236" i="1"/>
  <c r="M1236" i="1"/>
  <c r="L1236" i="1"/>
  <c r="K1236" i="1"/>
  <c r="AO1235" i="1"/>
  <c r="X1235" i="1"/>
  <c r="T1235" i="1"/>
  <c r="S1235" i="1"/>
  <c r="R1235" i="1"/>
  <c r="Q1235" i="1"/>
  <c r="N1235" i="1"/>
  <c r="M1235" i="1"/>
  <c r="L1235" i="1"/>
  <c r="K1235" i="1"/>
  <c r="AO1234" i="1"/>
  <c r="X1234" i="1"/>
  <c r="T1234" i="1"/>
  <c r="S1234" i="1"/>
  <c r="R1234" i="1"/>
  <c r="Q1234" i="1"/>
  <c r="N1234" i="1"/>
  <c r="M1234" i="1"/>
  <c r="L1234" i="1"/>
  <c r="K1234" i="1"/>
  <c r="AO1233" i="1"/>
  <c r="X1233" i="1"/>
  <c r="T1233" i="1"/>
  <c r="S1233" i="1"/>
  <c r="R1233" i="1"/>
  <c r="Q1233" i="1"/>
  <c r="N1233" i="1"/>
  <c r="M1233" i="1"/>
  <c r="L1233" i="1"/>
  <c r="K1233" i="1"/>
  <c r="AO1232" i="1"/>
  <c r="X1232" i="1"/>
  <c r="T1232" i="1"/>
  <c r="S1232" i="1"/>
  <c r="R1232" i="1"/>
  <c r="Q1232" i="1"/>
  <c r="N1232" i="1"/>
  <c r="M1232" i="1"/>
  <c r="L1232" i="1"/>
  <c r="K1232" i="1"/>
  <c r="AO1231" i="1"/>
  <c r="X1231" i="1"/>
  <c r="T1231" i="1"/>
  <c r="S1231" i="1"/>
  <c r="R1231" i="1"/>
  <c r="Q1231" i="1"/>
  <c r="N1231" i="1"/>
  <c r="M1231" i="1"/>
  <c r="L1231" i="1"/>
  <c r="K1231" i="1"/>
  <c r="AO1230" i="1"/>
  <c r="X1230" i="1"/>
  <c r="T1230" i="1"/>
  <c r="S1230" i="1"/>
  <c r="R1230" i="1"/>
  <c r="Q1230" i="1"/>
  <c r="N1230" i="1"/>
  <c r="M1230" i="1"/>
  <c r="L1230" i="1"/>
  <c r="K1230" i="1"/>
  <c r="AO1229" i="1"/>
  <c r="X1229" i="1"/>
  <c r="T1229" i="1"/>
  <c r="S1229" i="1"/>
  <c r="R1229" i="1"/>
  <c r="Q1229" i="1"/>
  <c r="N1229" i="1"/>
  <c r="M1229" i="1"/>
  <c r="L1229" i="1"/>
  <c r="K1229" i="1"/>
  <c r="AO1228" i="1"/>
  <c r="X1228" i="1"/>
  <c r="T1228" i="1"/>
  <c r="S1228" i="1"/>
  <c r="R1228" i="1"/>
  <c r="Q1228" i="1"/>
  <c r="N1228" i="1"/>
  <c r="M1228" i="1"/>
  <c r="L1228" i="1"/>
  <c r="K1228" i="1"/>
  <c r="AO1227" i="1"/>
  <c r="X1227" i="1"/>
  <c r="T1227" i="1"/>
  <c r="S1227" i="1"/>
  <c r="R1227" i="1"/>
  <c r="Q1227" i="1"/>
  <c r="N1227" i="1"/>
  <c r="M1227" i="1"/>
  <c r="L1227" i="1"/>
  <c r="K1227" i="1"/>
  <c r="AO1226" i="1"/>
  <c r="X1226" i="1"/>
  <c r="T1226" i="1"/>
  <c r="S1226" i="1"/>
  <c r="R1226" i="1"/>
  <c r="Q1226" i="1"/>
  <c r="N1226" i="1"/>
  <c r="M1226" i="1"/>
  <c r="L1226" i="1"/>
  <c r="K1226" i="1"/>
  <c r="AO1225" i="1"/>
  <c r="X1225" i="1"/>
  <c r="T1225" i="1"/>
  <c r="S1225" i="1"/>
  <c r="R1225" i="1"/>
  <c r="Q1225" i="1"/>
  <c r="N1225" i="1"/>
  <c r="M1225" i="1"/>
  <c r="L1225" i="1"/>
  <c r="K1225" i="1"/>
  <c r="AO1224" i="1"/>
  <c r="X1224" i="1"/>
  <c r="T1224" i="1"/>
  <c r="S1224" i="1"/>
  <c r="R1224" i="1"/>
  <c r="Q1224" i="1"/>
  <c r="N1224" i="1"/>
  <c r="M1224" i="1"/>
  <c r="L1224" i="1"/>
  <c r="K1224" i="1"/>
  <c r="AO1223" i="1"/>
  <c r="X1223" i="1"/>
  <c r="T1223" i="1"/>
  <c r="S1223" i="1"/>
  <c r="R1223" i="1"/>
  <c r="Q1223" i="1"/>
  <c r="N1223" i="1"/>
  <c r="M1223" i="1"/>
  <c r="L1223" i="1"/>
  <c r="K1223" i="1"/>
  <c r="AO1222" i="1"/>
  <c r="X1222" i="1"/>
  <c r="T1222" i="1"/>
  <c r="S1222" i="1"/>
  <c r="R1222" i="1"/>
  <c r="Q1222" i="1"/>
  <c r="N1222" i="1"/>
  <c r="M1222" i="1"/>
  <c r="L1222" i="1"/>
  <c r="K1222" i="1"/>
  <c r="AO1221" i="1"/>
  <c r="X1221" i="1"/>
  <c r="T1221" i="1"/>
  <c r="S1221" i="1"/>
  <c r="R1221" i="1"/>
  <c r="Q1221" i="1"/>
  <c r="N1221" i="1"/>
  <c r="M1221" i="1"/>
  <c r="L1221" i="1"/>
  <c r="K1221" i="1"/>
  <c r="AO1220" i="1"/>
  <c r="X1220" i="1"/>
  <c r="T1220" i="1"/>
  <c r="S1220" i="1"/>
  <c r="R1220" i="1"/>
  <c r="Q1220" i="1"/>
  <c r="N1220" i="1"/>
  <c r="M1220" i="1"/>
  <c r="L1220" i="1"/>
  <c r="K1220" i="1"/>
  <c r="AO1219" i="1"/>
  <c r="X1219" i="1"/>
  <c r="T1219" i="1"/>
  <c r="S1219" i="1"/>
  <c r="R1219" i="1"/>
  <c r="Q1219" i="1"/>
  <c r="N1219" i="1"/>
  <c r="M1219" i="1"/>
  <c r="L1219" i="1"/>
  <c r="K1219" i="1"/>
  <c r="AO1218" i="1"/>
  <c r="X1218" i="1"/>
  <c r="T1218" i="1"/>
  <c r="S1218" i="1"/>
  <c r="R1218" i="1"/>
  <c r="Q1218" i="1"/>
  <c r="N1218" i="1"/>
  <c r="M1218" i="1"/>
  <c r="L1218" i="1"/>
  <c r="K1218" i="1"/>
  <c r="AO1217" i="1"/>
  <c r="X1217" i="1"/>
  <c r="T1217" i="1"/>
  <c r="S1217" i="1"/>
  <c r="R1217" i="1"/>
  <c r="Q1217" i="1"/>
  <c r="N1217" i="1"/>
  <c r="M1217" i="1"/>
  <c r="L1217" i="1"/>
  <c r="K1217" i="1"/>
  <c r="AO1216" i="1"/>
  <c r="X1216" i="1"/>
  <c r="T1216" i="1"/>
  <c r="S1216" i="1"/>
  <c r="R1216" i="1"/>
  <c r="Q1216" i="1"/>
  <c r="N1216" i="1"/>
  <c r="M1216" i="1"/>
  <c r="L1216" i="1"/>
  <c r="K1216" i="1"/>
  <c r="AO1215" i="1"/>
  <c r="X1215" i="1"/>
  <c r="T1215" i="1"/>
  <c r="S1215" i="1"/>
  <c r="R1215" i="1"/>
  <c r="Q1215" i="1"/>
  <c r="N1215" i="1"/>
  <c r="M1215" i="1"/>
  <c r="L1215" i="1"/>
  <c r="K1215" i="1"/>
  <c r="AO1214" i="1"/>
  <c r="X1214" i="1"/>
  <c r="T1214" i="1"/>
  <c r="S1214" i="1"/>
  <c r="R1214" i="1"/>
  <c r="Q1214" i="1"/>
  <c r="N1214" i="1"/>
  <c r="M1214" i="1"/>
  <c r="L1214" i="1"/>
  <c r="K1214" i="1"/>
  <c r="AO1213" i="1"/>
  <c r="X1213" i="1"/>
  <c r="T1213" i="1"/>
  <c r="S1213" i="1"/>
  <c r="R1213" i="1"/>
  <c r="Q1213" i="1"/>
  <c r="N1213" i="1"/>
  <c r="M1213" i="1"/>
  <c r="L1213" i="1"/>
  <c r="K1213" i="1"/>
  <c r="AO1212" i="1"/>
  <c r="X1212" i="1"/>
  <c r="T1212" i="1"/>
  <c r="S1212" i="1"/>
  <c r="R1212" i="1"/>
  <c r="Q1212" i="1"/>
  <c r="N1212" i="1"/>
  <c r="M1212" i="1"/>
  <c r="L1212" i="1"/>
  <c r="K1212" i="1"/>
  <c r="AO1211" i="1"/>
  <c r="X1211" i="1"/>
  <c r="T1211" i="1"/>
  <c r="S1211" i="1"/>
  <c r="R1211" i="1"/>
  <c r="Q1211" i="1"/>
  <c r="N1211" i="1"/>
  <c r="M1211" i="1"/>
  <c r="L1211" i="1"/>
  <c r="K1211" i="1"/>
  <c r="AO1210" i="1"/>
  <c r="X1210" i="1"/>
  <c r="T1210" i="1"/>
  <c r="S1210" i="1"/>
  <c r="R1210" i="1"/>
  <c r="Q1210" i="1"/>
  <c r="N1210" i="1"/>
  <c r="M1210" i="1"/>
  <c r="L1210" i="1"/>
  <c r="K1210" i="1"/>
  <c r="AO1209" i="1"/>
  <c r="X1209" i="1"/>
  <c r="T1209" i="1"/>
  <c r="S1209" i="1"/>
  <c r="R1209" i="1"/>
  <c r="Q1209" i="1"/>
  <c r="N1209" i="1"/>
  <c r="M1209" i="1"/>
  <c r="L1209" i="1"/>
  <c r="K1209" i="1"/>
  <c r="AO1208" i="1"/>
  <c r="X1208" i="1"/>
  <c r="T1208" i="1"/>
  <c r="S1208" i="1"/>
  <c r="R1208" i="1"/>
  <c r="Q1208" i="1"/>
  <c r="N1208" i="1"/>
  <c r="M1208" i="1"/>
  <c r="L1208" i="1"/>
  <c r="K1208" i="1"/>
  <c r="AO1207" i="1"/>
  <c r="X1207" i="1"/>
  <c r="T1207" i="1"/>
  <c r="S1207" i="1"/>
  <c r="R1207" i="1"/>
  <c r="Q1207" i="1"/>
  <c r="N1207" i="1"/>
  <c r="M1207" i="1"/>
  <c r="L1207" i="1"/>
  <c r="K1207" i="1"/>
  <c r="AO1206" i="1"/>
  <c r="X1206" i="1"/>
  <c r="T1206" i="1"/>
  <c r="S1206" i="1"/>
  <c r="R1206" i="1"/>
  <c r="Q1206" i="1"/>
  <c r="N1206" i="1"/>
  <c r="M1206" i="1"/>
  <c r="L1206" i="1"/>
  <c r="K1206" i="1"/>
  <c r="AO1205" i="1"/>
  <c r="X1205" i="1"/>
  <c r="T1205" i="1"/>
  <c r="S1205" i="1"/>
  <c r="R1205" i="1"/>
  <c r="Q1205" i="1"/>
  <c r="N1205" i="1"/>
  <c r="M1205" i="1"/>
  <c r="L1205" i="1"/>
  <c r="K1205" i="1"/>
  <c r="AO1204" i="1"/>
  <c r="X1204" i="1"/>
  <c r="T1204" i="1"/>
  <c r="S1204" i="1"/>
  <c r="R1204" i="1"/>
  <c r="Q1204" i="1"/>
  <c r="N1204" i="1"/>
  <c r="M1204" i="1"/>
  <c r="L1204" i="1"/>
  <c r="K1204" i="1"/>
  <c r="AO1203" i="1"/>
  <c r="X1203" i="1"/>
  <c r="T1203" i="1"/>
  <c r="S1203" i="1"/>
  <c r="R1203" i="1"/>
  <c r="Q1203" i="1"/>
  <c r="N1203" i="1"/>
  <c r="M1203" i="1"/>
  <c r="L1203" i="1"/>
  <c r="K1203" i="1"/>
  <c r="AO1202" i="1"/>
  <c r="X1202" i="1"/>
  <c r="T1202" i="1"/>
  <c r="S1202" i="1"/>
  <c r="R1202" i="1"/>
  <c r="Q1202" i="1"/>
  <c r="N1202" i="1"/>
  <c r="M1202" i="1"/>
  <c r="L1202" i="1"/>
  <c r="K1202" i="1"/>
  <c r="AO1201" i="1"/>
  <c r="X1201" i="1"/>
  <c r="T1201" i="1"/>
  <c r="S1201" i="1"/>
  <c r="R1201" i="1"/>
  <c r="Q1201" i="1"/>
  <c r="N1201" i="1"/>
  <c r="M1201" i="1"/>
  <c r="L1201" i="1"/>
  <c r="K1201" i="1"/>
  <c r="AO1200" i="1"/>
  <c r="X1200" i="1"/>
  <c r="T1200" i="1"/>
  <c r="S1200" i="1"/>
  <c r="R1200" i="1"/>
  <c r="Q1200" i="1"/>
  <c r="N1200" i="1"/>
  <c r="M1200" i="1"/>
  <c r="L1200" i="1"/>
  <c r="K1200" i="1"/>
  <c r="AO1199" i="1"/>
  <c r="X1199" i="1"/>
  <c r="T1199" i="1"/>
  <c r="S1199" i="1"/>
  <c r="R1199" i="1"/>
  <c r="Q1199" i="1"/>
  <c r="N1199" i="1"/>
  <c r="M1199" i="1"/>
  <c r="L1199" i="1"/>
  <c r="K1199" i="1"/>
  <c r="AO1198" i="1"/>
  <c r="X1198" i="1"/>
  <c r="T1198" i="1"/>
  <c r="S1198" i="1"/>
  <c r="R1198" i="1"/>
  <c r="Q1198" i="1"/>
  <c r="N1198" i="1"/>
  <c r="M1198" i="1"/>
  <c r="L1198" i="1"/>
  <c r="K1198" i="1"/>
  <c r="AO1197" i="1"/>
  <c r="X1197" i="1"/>
  <c r="T1197" i="1"/>
  <c r="S1197" i="1"/>
  <c r="R1197" i="1"/>
  <c r="Q1197" i="1"/>
  <c r="N1197" i="1"/>
  <c r="M1197" i="1"/>
  <c r="L1197" i="1"/>
  <c r="K1197" i="1"/>
  <c r="AO1196" i="1"/>
  <c r="X1196" i="1"/>
  <c r="T1196" i="1"/>
  <c r="S1196" i="1"/>
  <c r="R1196" i="1"/>
  <c r="Q1196" i="1"/>
  <c r="N1196" i="1"/>
  <c r="M1196" i="1"/>
  <c r="L1196" i="1"/>
  <c r="K1196" i="1"/>
  <c r="AO1195" i="1"/>
  <c r="X1195" i="1"/>
  <c r="T1195" i="1"/>
  <c r="S1195" i="1"/>
  <c r="R1195" i="1"/>
  <c r="Q1195" i="1"/>
  <c r="N1195" i="1"/>
  <c r="M1195" i="1"/>
  <c r="L1195" i="1"/>
  <c r="K1195" i="1"/>
  <c r="AO1194" i="1"/>
  <c r="X1194" i="1"/>
  <c r="T1194" i="1"/>
  <c r="S1194" i="1"/>
  <c r="R1194" i="1"/>
  <c r="Q1194" i="1"/>
  <c r="N1194" i="1"/>
  <c r="M1194" i="1"/>
  <c r="L1194" i="1"/>
  <c r="K1194" i="1"/>
  <c r="AO1193" i="1"/>
  <c r="X1193" i="1"/>
  <c r="T1193" i="1"/>
  <c r="S1193" i="1"/>
  <c r="R1193" i="1"/>
  <c r="Q1193" i="1"/>
  <c r="N1193" i="1"/>
  <c r="M1193" i="1"/>
  <c r="L1193" i="1"/>
  <c r="K1193" i="1"/>
  <c r="AO1192" i="1"/>
  <c r="X1192" i="1"/>
  <c r="T1192" i="1"/>
  <c r="S1192" i="1"/>
  <c r="R1192" i="1"/>
  <c r="Q1192" i="1"/>
  <c r="N1192" i="1"/>
  <c r="M1192" i="1"/>
  <c r="L1192" i="1"/>
  <c r="K1192" i="1"/>
  <c r="AO1191" i="1"/>
  <c r="X1191" i="1"/>
  <c r="T1191" i="1"/>
  <c r="S1191" i="1"/>
  <c r="R1191" i="1"/>
  <c r="Q1191" i="1"/>
  <c r="N1191" i="1"/>
  <c r="M1191" i="1"/>
  <c r="L1191" i="1"/>
  <c r="K1191" i="1"/>
  <c r="AO1190" i="1"/>
  <c r="X1190" i="1"/>
  <c r="T1190" i="1"/>
  <c r="S1190" i="1"/>
  <c r="R1190" i="1"/>
  <c r="Q1190" i="1"/>
  <c r="N1190" i="1"/>
  <c r="M1190" i="1"/>
  <c r="L1190" i="1"/>
  <c r="K1190" i="1"/>
  <c r="AO1189" i="1"/>
  <c r="X1189" i="1"/>
  <c r="T1189" i="1"/>
  <c r="S1189" i="1"/>
  <c r="R1189" i="1"/>
  <c r="Q1189" i="1"/>
  <c r="N1189" i="1"/>
  <c r="M1189" i="1"/>
  <c r="L1189" i="1"/>
  <c r="K1189" i="1"/>
  <c r="AO1188" i="1"/>
  <c r="X1188" i="1"/>
  <c r="T1188" i="1"/>
  <c r="S1188" i="1"/>
  <c r="R1188" i="1"/>
  <c r="Q1188" i="1"/>
  <c r="N1188" i="1"/>
  <c r="M1188" i="1"/>
  <c r="L1188" i="1"/>
  <c r="K1188" i="1"/>
  <c r="AO1187" i="1"/>
  <c r="X1187" i="1"/>
  <c r="T1187" i="1"/>
  <c r="S1187" i="1"/>
  <c r="R1187" i="1"/>
  <c r="Q1187" i="1"/>
  <c r="N1187" i="1"/>
  <c r="M1187" i="1"/>
  <c r="L1187" i="1"/>
  <c r="K1187" i="1"/>
  <c r="AO1186" i="1"/>
  <c r="X1186" i="1"/>
  <c r="T1186" i="1"/>
  <c r="S1186" i="1"/>
  <c r="R1186" i="1"/>
  <c r="Q1186" i="1"/>
  <c r="N1186" i="1"/>
  <c r="M1186" i="1"/>
  <c r="L1186" i="1"/>
  <c r="K1186" i="1"/>
  <c r="AO1185" i="1"/>
  <c r="X1185" i="1"/>
  <c r="T1185" i="1"/>
  <c r="S1185" i="1"/>
  <c r="R1185" i="1"/>
  <c r="Q1185" i="1"/>
  <c r="N1185" i="1"/>
  <c r="M1185" i="1"/>
  <c r="L1185" i="1"/>
  <c r="K1185" i="1"/>
  <c r="AO1184" i="1"/>
  <c r="X1184" i="1"/>
  <c r="T1184" i="1"/>
  <c r="S1184" i="1"/>
  <c r="R1184" i="1"/>
  <c r="Q1184" i="1"/>
  <c r="N1184" i="1"/>
  <c r="M1184" i="1"/>
  <c r="L1184" i="1"/>
  <c r="K1184" i="1"/>
  <c r="AO1183" i="1"/>
  <c r="X1183" i="1"/>
  <c r="T1183" i="1"/>
  <c r="S1183" i="1"/>
  <c r="R1183" i="1"/>
  <c r="Q1183" i="1"/>
  <c r="N1183" i="1"/>
  <c r="M1183" i="1"/>
  <c r="L1183" i="1"/>
  <c r="K1183" i="1"/>
  <c r="AO1182" i="1"/>
  <c r="X1182" i="1"/>
  <c r="T1182" i="1"/>
  <c r="S1182" i="1"/>
  <c r="R1182" i="1"/>
  <c r="Q1182" i="1"/>
  <c r="N1182" i="1"/>
  <c r="M1182" i="1"/>
  <c r="L1182" i="1"/>
  <c r="K1182" i="1"/>
  <c r="AO1181" i="1"/>
  <c r="X1181" i="1"/>
  <c r="T1181" i="1"/>
  <c r="S1181" i="1"/>
  <c r="R1181" i="1"/>
  <c r="Q1181" i="1"/>
  <c r="N1181" i="1"/>
  <c r="M1181" i="1"/>
  <c r="L1181" i="1"/>
  <c r="K1181" i="1"/>
  <c r="AO1180" i="1"/>
  <c r="X1180" i="1"/>
  <c r="T1180" i="1"/>
  <c r="S1180" i="1"/>
  <c r="R1180" i="1"/>
  <c r="Q1180" i="1"/>
  <c r="N1180" i="1"/>
  <c r="M1180" i="1"/>
  <c r="L1180" i="1"/>
  <c r="K1180" i="1"/>
  <c r="AO1179" i="1"/>
  <c r="X1179" i="1"/>
  <c r="T1179" i="1"/>
  <c r="S1179" i="1"/>
  <c r="R1179" i="1"/>
  <c r="Q1179" i="1"/>
  <c r="N1179" i="1"/>
  <c r="M1179" i="1"/>
  <c r="L1179" i="1"/>
  <c r="K1179" i="1"/>
  <c r="AO1178" i="1"/>
  <c r="X1178" i="1"/>
  <c r="T1178" i="1"/>
  <c r="S1178" i="1"/>
  <c r="R1178" i="1"/>
  <c r="Q1178" i="1"/>
  <c r="N1178" i="1"/>
  <c r="M1178" i="1"/>
  <c r="L1178" i="1"/>
  <c r="K1178" i="1"/>
  <c r="AO1177" i="1"/>
  <c r="X1177" i="1"/>
  <c r="T1177" i="1"/>
  <c r="S1177" i="1"/>
  <c r="R1177" i="1"/>
  <c r="Q1177" i="1"/>
  <c r="N1177" i="1"/>
  <c r="M1177" i="1"/>
  <c r="L1177" i="1"/>
  <c r="K1177" i="1"/>
  <c r="AO1176" i="1"/>
  <c r="X1176" i="1"/>
  <c r="T1176" i="1"/>
  <c r="S1176" i="1"/>
  <c r="R1176" i="1"/>
  <c r="Q1176" i="1"/>
  <c r="N1176" i="1"/>
  <c r="M1176" i="1"/>
  <c r="L1176" i="1"/>
  <c r="K1176" i="1"/>
  <c r="AO1175" i="1"/>
  <c r="X1175" i="1"/>
  <c r="T1175" i="1"/>
  <c r="S1175" i="1"/>
  <c r="R1175" i="1"/>
  <c r="Q1175" i="1"/>
  <c r="N1175" i="1"/>
  <c r="M1175" i="1"/>
  <c r="L1175" i="1"/>
  <c r="K1175" i="1"/>
  <c r="AO1174" i="1"/>
  <c r="X1174" i="1"/>
  <c r="T1174" i="1"/>
  <c r="S1174" i="1"/>
  <c r="R1174" i="1"/>
  <c r="Q1174" i="1"/>
  <c r="N1174" i="1"/>
  <c r="M1174" i="1"/>
  <c r="L1174" i="1"/>
  <c r="K1174" i="1"/>
  <c r="AO1173" i="1"/>
  <c r="X1173" i="1"/>
  <c r="T1173" i="1"/>
  <c r="S1173" i="1"/>
  <c r="R1173" i="1"/>
  <c r="Q1173" i="1"/>
  <c r="N1173" i="1"/>
  <c r="M1173" i="1"/>
  <c r="L1173" i="1"/>
  <c r="K1173" i="1"/>
  <c r="AO1172" i="1"/>
  <c r="X1172" i="1"/>
  <c r="T1172" i="1"/>
  <c r="S1172" i="1"/>
  <c r="R1172" i="1"/>
  <c r="Q1172" i="1"/>
  <c r="N1172" i="1"/>
  <c r="M1172" i="1"/>
  <c r="L1172" i="1"/>
  <c r="K1172" i="1"/>
  <c r="AO1171" i="1"/>
  <c r="X1171" i="1"/>
  <c r="T1171" i="1"/>
  <c r="S1171" i="1"/>
  <c r="R1171" i="1"/>
  <c r="Q1171" i="1"/>
  <c r="N1171" i="1"/>
  <c r="M1171" i="1"/>
  <c r="L1171" i="1"/>
  <c r="K1171" i="1"/>
  <c r="AO1170" i="1"/>
  <c r="X1170" i="1"/>
  <c r="T1170" i="1"/>
  <c r="S1170" i="1"/>
  <c r="R1170" i="1"/>
  <c r="Q1170" i="1"/>
  <c r="N1170" i="1"/>
  <c r="M1170" i="1"/>
  <c r="L1170" i="1"/>
  <c r="K1170" i="1"/>
  <c r="AO1169" i="1"/>
  <c r="X1169" i="1"/>
  <c r="T1169" i="1"/>
  <c r="S1169" i="1"/>
  <c r="R1169" i="1"/>
  <c r="Q1169" i="1"/>
  <c r="N1169" i="1"/>
  <c r="M1169" i="1"/>
  <c r="L1169" i="1"/>
  <c r="K1169" i="1"/>
  <c r="AO1168" i="1"/>
  <c r="X1168" i="1"/>
  <c r="T1168" i="1"/>
  <c r="S1168" i="1"/>
  <c r="R1168" i="1"/>
  <c r="Q1168" i="1"/>
  <c r="N1168" i="1"/>
  <c r="M1168" i="1"/>
  <c r="L1168" i="1"/>
  <c r="K1168" i="1"/>
  <c r="AO1167" i="1"/>
  <c r="X1167" i="1"/>
  <c r="T1167" i="1"/>
  <c r="S1167" i="1"/>
  <c r="R1167" i="1"/>
  <c r="Q1167" i="1"/>
  <c r="N1167" i="1"/>
  <c r="M1167" i="1"/>
  <c r="L1167" i="1"/>
  <c r="K1167" i="1"/>
  <c r="AO1166" i="1"/>
  <c r="X1166" i="1"/>
  <c r="T1166" i="1"/>
  <c r="S1166" i="1"/>
  <c r="R1166" i="1"/>
  <c r="Q1166" i="1"/>
  <c r="N1166" i="1"/>
  <c r="M1166" i="1"/>
  <c r="L1166" i="1"/>
  <c r="K1166" i="1"/>
  <c r="AO1165" i="1"/>
  <c r="X1165" i="1"/>
  <c r="T1165" i="1"/>
  <c r="S1165" i="1"/>
  <c r="R1165" i="1"/>
  <c r="Q1165" i="1"/>
  <c r="N1165" i="1"/>
  <c r="M1165" i="1"/>
  <c r="L1165" i="1"/>
  <c r="K1165" i="1"/>
  <c r="AO1164" i="1"/>
  <c r="X1164" i="1"/>
  <c r="T1164" i="1"/>
  <c r="S1164" i="1"/>
  <c r="R1164" i="1"/>
  <c r="Q1164" i="1"/>
  <c r="N1164" i="1"/>
  <c r="M1164" i="1"/>
  <c r="L1164" i="1"/>
  <c r="K1164" i="1"/>
  <c r="AO1163" i="1"/>
  <c r="X1163" i="1"/>
  <c r="T1163" i="1"/>
  <c r="S1163" i="1"/>
  <c r="R1163" i="1"/>
  <c r="Q1163" i="1"/>
  <c r="N1163" i="1"/>
  <c r="M1163" i="1"/>
  <c r="L1163" i="1"/>
  <c r="K1163" i="1"/>
  <c r="AO1162" i="1"/>
  <c r="X1162" i="1"/>
  <c r="T1162" i="1"/>
  <c r="S1162" i="1"/>
  <c r="R1162" i="1"/>
  <c r="Q1162" i="1"/>
  <c r="N1162" i="1"/>
  <c r="M1162" i="1"/>
  <c r="L1162" i="1"/>
  <c r="K1162" i="1"/>
  <c r="AO1161" i="1"/>
  <c r="X1161" i="1"/>
  <c r="T1161" i="1"/>
  <c r="S1161" i="1"/>
  <c r="R1161" i="1"/>
  <c r="Q1161" i="1"/>
  <c r="N1161" i="1"/>
  <c r="M1161" i="1"/>
  <c r="L1161" i="1"/>
  <c r="K1161" i="1"/>
  <c r="AO1160" i="1"/>
  <c r="X1160" i="1"/>
  <c r="T1160" i="1"/>
  <c r="S1160" i="1"/>
  <c r="R1160" i="1"/>
  <c r="Q1160" i="1"/>
  <c r="N1160" i="1"/>
  <c r="M1160" i="1"/>
  <c r="L1160" i="1"/>
  <c r="K1160" i="1"/>
  <c r="AO1159" i="1"/>
  <c r="X1159" i="1"/>
  <c r="T1159" i="1"/>
  <c r="S1159" i="1"/>
  <c r="R1159" i="1"/>
  <c r="Q1159" i="1"/>
  <c r="N1159" i="1"/>
  <c r="M1159" i="1"/>
  <c r="L1159" i="1"/>
  <c r="K1159" i="1"/>
  <c r="AO1158" i="1"/>
  <c r="X1158" i="1"/>
  <c r="T1158" i="1"/>
  <c r="S1158" i="1"/>
  <c r="R1158" i="1"/>
  <c r="Q1158" i="1"/>
  <c r="N1158" i="1"/>
  <c r="M1158" i="1"/>
  <c r="L1158" i="1"/>
  <c r="K1158" i="1"/>
  <c r="AO1157" i="1"/>
  <c r="X1157" i="1"/>
  <c r="T1157" i="1"/>
  <c r="S1157" i="1"/>
  <c r="R1157" i="1"/>
  <c r="Q1157" i="1"/>
  <c r="N1157" i="1"/>
  <c r="M1157" i="1"/>
  <c r="L1157" i="1"/>
  <c r="K1157" i="1"/>
  <c r="AO1156" i="1"/>
  <c r="X1156" i="1"/>
  <c r="T1156" i="1"/>
  <c r="S1156" i="1"/>
  <c r="R1156" i="1"/>
  <c r="Q1156" i="1"/>
  <c r="N1156" i="1"/>
  <c r="M1156" i="1"/>
  <c r="L1156" i="1"/>
  <c r="K1156" i="1"/>
  <c r="AO1155" i="1"/>
  <c r="X1155" i="1"/>
  <c r="T1155" i="1"/>
  <c r="S1155" i="1"/>
  <c r="R1155" i="1"/>
  <c r="Q1155" i="1"/>
  <c r="N1155" i="1"/>
  <c r="M1155" i="1"/>
  <c r="L1155" i="1"/>
  <c r="K1155" i="1"/>
  <c r="AO1154" i="1"/>
  <c r="X1154" i="1"/>
  <c r="T1154" i="1"/>
  <c r="S1154" i="1"/>
  <c r="R1154" i="1"/>
  <c r="Q1154" i="1"/>
  <c r="N1154" i="1"/>
  <c r="M1154" i="1"/>
  <c r="L1154" i="1"/>
  <c r="K1154" i="1"/>
  <c r="AO1153" i="1"/>
  <c r="X1153" i="1"/>
  <c r="T1153" i="1"/>
  <c r="S1153" i="1"/>
  <c r="R1153" i="1"/>
  <c r="Q1153" i="1"/>
  <c r="N1153" i="1"/>
  <c r="M1153" i="1"/>
  <c r="L1153" i="1"/>
  <c r="K1153" i="1"/>
  <c r="AO1152" i="1"/>
  <c r="X1152" i="1"/>
  <c r="T1152" i="1"/>
  <c r="S1152" i="1"/>
  <c r="R1152" i="1"/>
  <c r="Q1152" i="1"/>
  <c r="N1152" i="1"/>
  <c r="M1152" i="1"/>
  <c r="L1152" i="1"/>
  <c r="K1152" i="1"/>
  <c r="AO1151" i="1"/>
  <c r="X1151" i="1"/>
  <c r="T1151" i="1"/>
  <c r="S1151" i="1"/>
  <c r="R1151" i="1"/>
  <c r="Q1151" i="1"/>
  <c r="N1151" i="1"/>
  <c r="M1151" i="1"/>
  <c r="L1151" i="1"/>
  <c r="K1151" i="1"/>
  <c r="AO1150" i="1"/>
  <c r="X1150" i="1"/>
  <c r="T1150" i="1"/>
  <c r="S1150" i="1"/>
  <c r="R1150" i="1"/>
  <c r="Q1150" i="1"/>
  <c r="N1150" i="1"/>
  <c r="M1150" i="1"/>
  <c r="L1150" i="1"/>
  <c r="K1150" i="1"/>
  <c r="AO1149" i="1"/>
  <c r="X1149" i="1"/>
  <c r="T1149" i="1"/>
  <c r="S1149" i="1"/>
  <c r="R1149" i="1"/>
  <c r="Q1149" i="1"/>
  <c r="N1149" i="1"/>
  <c r="M1149" i="1"/>
  <c r="L1149" i="1"/>
  <c r="K1149" i="1"/>
  <c r="AO1148" i="1"/>
  <c r="X1148" i="1"/>
  <c r="T1148" i="1"/>
  <c r="S1148" i="1"/>
  <c r="R1148" i="1"/>
  <c r="Q1148" i="1"/>
  <c r="N1148" i="1"/>
  <c r="M1148" i="1"/>
  <c r="L1148" i="1"/>
  <c r="K1148" i="1"/>
  <c r="AO1147" i="1"/>
  <c r="X1147" i="1"/>
  <c r="T1147" i="1"/>
  <c r="S1147" i="1"/>
  <c r="R1147" i="1"/>
  <c r="Q1147" i="1"/>
  <c r="N1147" i="1"/>
  <c r="M1147" i="1"/>
  <c r="L1147" i="1"/>
  <c r="K1147" i="1"/>
  <c r="AO1146" i="1"/>
  <c r="X1146" i="1"/>
  <c r="T1146" i="1"/>
  <c r="S1146" i="1"/>
  <c r="R1146" i="1"/>
  <c r="Q1146" i="1"/>
  <c r="N1146" i="1"/>
  <c r="M1146" i="1"/>
  <c r="L1146" i="1"/>
  <c r="K1146" i="1"/>
  <c r="AO1145" i="1"/>
  <c r="X1145" i="1"/>
  <c r="T1145" i="1"/>
  <c r="S1145" i="1"/>
  <c r="R1145" i="1"/>
  <c r="Q1145" i="1"/>
  <c r="N1145" i="1"/>
  <c r="M1145" i="1"/>
  <c r="L1145" i="1"/>
  <c r="K1145" i="1"/>
  <c r="AO1144" i="1"/>
  <c r="X1144" i="1"/>
  <c r="T1144" i="1"/>
  <c r="S1144" i="1"/>
  <c r="R1144" i="1"/>
  <c r="Q1144" i="1"/>
  <c r="N1144" i="1"/>
  <c r="M1144" i="1"/>
  <c r="L1144" i="1"/>
  <c r="K1144" i="1"/>
  <c r="AO1143" i="1"/>
  <c r="X1143" i="1"/>
  <c r="T1143" i="1"/>
  <c r="S1143" i="1"/>
  <c r="R1143" i="1"/>
  <c r="Q1143" i="1"/>
  <c r="N1143" i="1"/>
  <c r="M1143" i="1"/>
  <c r="L1143" i="1"/>
  <c r="K1143" i="1"/>
  <c r="AO1142" i="1"/>
  <c r="X1142" i="1"/>
  <c r="T1142" i="1"/>
  <c r="S1142" i="1"/>
  <c r="R1142" i="1"/>
  <c r="Q1142" i="1"/>
  <c r="N1142" i="1"/>
  <c r="M1142" i="1"/>
  <c r="L1142" i="1"/>
  <c r="K1142" i="1"/>
  <c r="AO1141" i="1"/>
  <c r="X1141" i="1"/>
  <c r="T1141" i="1"/>
  <c r="S1141" i="1"/>
  <c r="R1141" i="1"/>
  <c r="Q1141" i="1"/>
  <c r="N1141" i="1"/>
  <c r="M1141" i="1"/>
  <c r="L1141" i="1"/>
  <c r="K1141" i="1"/>
  <c r="AO1140" i="1"/>
  <c r="X1140" i="1"/>
  <c r="T1140" i="1"/>
  <c r="S1140" i="1"/>
  <c r="R1140" i="1"/>
  <c r="Q1140" i="1"/>
  <c r="N1140" i="1"/>
  <c r="M1140" i="1"/>
  <c r="L1140" i="1"/>
  <c r="K1140" i="1"/>
  <c r="AO1139" i="1"/>
  <c r="X1139" i="1"/>
  <c r="T1139" i="1"/>
  <c r="S1139" i="1"/>
  <c r="R1139" i="1"/>
  <c r="Q1139" i="1"/>
  <c r="N1139" i="1"/>
  <c r="M1139" i="1"/>
  <c r="L1139" i="1"/>
  <c r="K1139" i="1"/>
  <c r="AO1138" i="1"/>
  <c r="X1138" i="1"/>
  <c r="T1138" i="1"/>
  <c r="S1138" i="1"/>
  <c r="R1138" i="1"/>
  <c r="Q1138" i="1"/>
  <c r="N1138" i="1"/>
  <c r="M1138" i="1"/>
  <c r="L1138" i="1"/>
  <c r="K1138" i="1"/>
  <c r="AO1137" i="1"/>
  <c r="X1137" i="1"/>
  <c r="T1137" i="1"/>
  <c r="S1137" i="1"/>
  <c r="R1137" i="1"/>
  <c r="Q1137" i="1"/>
  <c r="N1137" i="1"/>
  <c r="M1137" i="1"/>
  <c r="L1137" i="1"/>
  <c r="K1137" i="1"/>
  <c r="AO1136" i="1"/>
  <c r="X1136" i="1"/>
  <c r="T1136" i="1"/>
  <c r="S1136" i="1"/>
  <c r="R1136" i="1"/>
  <c r="Q1136" i="1"/>
  <c r="N1136" i="1"/>
  <c r="M1136" i="1"/>
  <c r="L1136" i="1"/>
  <c r="K1136" i="1"/>
  <c r="AO1135" i="1"/>
  <c r="X1135" i="1"/>
  <c r="T1135" i="1"/>
  <c r="S1135" i="1"/>
  <c r="R1135" i="1"/>
  <c r="Q1135" i="1"/>
  <c r="N1135" i="1"/>
  <c r="M1135" i="1"/>
  <c r="L1135" i="1"/>
  <c r="K1135" i="1"/>
  <c r="AO1134" i="1"/>
  <c r="X1134" i="1"/>
  <c r="T1134" i="1"/>
  <c r="S1134" i="1"/>
  <c r="R1134" i="1"/>
  <c r="Q1134" i="1"/>
  <c r="N1134" i="1"/>
  <c r="M1134" i="1"/>
  <c r="L1134" i="1"/>
  <c r="K1134" i="1"/>
  <c r="AO1133" i="1"/>
  <c r="X1133" i="1"/>
  <c r="T1133" i="1"/>
  <c r="S1133" i="1"/>
  <c r="R1133" i="1"/>
  <c r="Q1133" i="1"/>
  <c r="N1133" i="1"/>
  <c r="M1133" i="1"/>
  <c r="L1133" i="1"/>
  <c r="K1133" i="1"/>
  <c r="AO1132" i="1"/>
  <c r="X1132" i="1"/>
  <c r="T1132" i="1"/>
  <c r="S1132" i="1"/>
  <c r="R1132" i="1"/>
  <c r="Q1132" i="1"/>
  <c r="N1132" i="1"/>
  <c r="M1132" i="1"/>
  <c r="L1132" i="1"/>
  <c r="K1132" i="1"/>
  <c r="AO1131" i="1"/>
  <c r="X1131" i="1"/>
  <c r="T1131" i="1"/>
  <c r="S1131" i="1"/>
  <c r="R1131" i="1"/>
  <c r="Q1131" i="1"/>
  <c r="N1131" i="1"/>
  <c r="M1131" i="1"/>
  <c r="L1131" i="1"/>
  <c r="K1131" i="1"/>
  <c r="AO1130" i="1"/>
  <c r="X1130" i="1"/>
  <c r="T1130" i="1"/>
  <c r="S1130" i="1"/>
  <c r="R1130" i="1"/>
  <c r="Q1130" i="1"/>
  <c r="N1130" i="1"/>
  <c r="M1130" i="1"/>
  <c r="L1130" i="1"/>
  <c r="K1130" i="1"/>
  <c r="AO1129" i="1"/>
  <c r="X1129" i="1"/>
  <c r="T1129" i="1"/>
  <c r="S1129" i="1"/>
  <c r="R1129" i="1"/>
  <c r="Q1129" i="1"/>
  <c r="N1129" i="1"/>
  <c r="M1129" i="1"/>
  <c r="L1129" i="1"/>
  <c r="K1129" i="1"/>
  <c r="AO1128" i="1"/>
  <c r="X1128" i="1"/>
  <c r="T1128" i="1"/>
  <c r="S1128" i="1"/>
  <c r="R1128" i="1"/>
  <c r="Q1128" i="1"/>
  <c r="N1128" i="1"/>
  <c r="M1128" i="1"/>
  <c r="L1128" i="1"/>
  <c r="K1128" i="1"/>
  <c r="AO1127" i="1"/>
  <c r="X1127" i="1"/>
  <c r="T1127" i="1"/>
  <c r="S1127" i="1"/>
  <c r="R1127" i="1"/>
  <c r="Q1127" i="1"/>
  <c r="N1127" i="1"/>
  <c r="M1127" i="1"/>
  <c r="L1127" i="1"/>
  <c r="K1127" i="1"/>
  <c r="AO1126" i="1"/>
  <c r="X1126" i="1"/>
  <c r="T1126" i="1"/>
  <c r="S1126" i="1"/>
  <c r="R1126" i="1"/>
  <c r="Q1126" i="1"/>
  <c r="N1126" i="1"/>
  <c r="M1126" i="1"/>
  <c r="L1126" i="1"/>
  <c r="K1126" i="1"/>
  <c r="AO1125" i="1"/>
  <c r="X1125" i="1"/>
  <c r="T1125" i="1"/>
  <c r="S1125" i="1"/>
  <c r="R1125" i="1"/>
  <c r="Q1125" i="1"/>
  <c r="N1125" i="1"/>
  <c r="M1125" i="1"/>
  <c r="L1125" i="1"/>
  <c r="K1125" i="1"/>
  <c r="AO1124" i="1"/>
  <c r="X1124" i="1"/>
  <c r="T1124" i="1"/>
  <c r="S1124" i="1"/>
  <c r="R1124" i="1"/>
  <c r="Q1124" i="1"/>
  <c r="N1124" i="1"/>
  <c r="M1124" i="1"/>
  <c r="L1124" i="1"/>
  <c r="K1124" i="1"/>
  <c r="AO1123" i="1"/>
  <c r="X1123" i="1"/>
  <c r="T1123" i="1"/>
  <c r="S1123" i="1"/>
  <c r="R1123" i="1"/>
  <c r="Q1123" i="1"/>
  <c r="N1123" i="1"/>
  <c r="M1123" i="1"/>
  <c r="L1123" i="1"/>
  <c r="K1123" i="1"/>
  <c r="AO1122" i="1"/>
  <c r="X1122" i="1"/>
  <c r="T1122" i="1"/>
  <c r="S1122" i="1"/>
  <c r="R1122" i="1"/>
  <c r="Q1122" i="1"/>
  <c r="N1122" i="1"/>
  <c r="M1122" i="1"/>
  <c r="L1122" i="1"/>
  <c r="K1122" i="1"/>
  <c r="AO1121" i="1"/>
  <c r="X1121" i="1"/>
  <c r="T1121" i="1"/>
  <c r="S1121" i="1"/>
  <c r="R1121" i="1"/>
  <c r="Q1121" i="1"/>
  <c r="N1121" i="1"/>
  <c r="M1121" i="1"/>
  <c r="L1121" i="1"/>
  <c r="K1121" i="1"/>
  <c r="AO1120" i="1"/>
  <c r="X1120" i="1"/>
  <c r="T1120" i="1"/>
  <c r="S1120" i="1"/>
  <c r="R1120" i="1"/>
  <c r="Q1120" i="1"/>
  <c r="N1120" i="1"/>
  <c r="M1120" i="1"/>
  <c r="L1120" i="1"/>
  <c r="K1120" i="1"/>
  <c r="AO1119" i="1"/>
  <c r="X1119" i="1"/>
  <c r="T1119" i="1"/>
  <c r="S1119" i="1"/>
  <c r="R1119" i="1"/>
  <c r="Q1119" i="1"/>
  <c r="N1119" i="1"/>
  <c r="M1119" i="1"/>
  <c r="L1119" i="1"/>
  <c r="K1119" i="1"/>
  <c r="AO1118" i="1"/>
  <c r="X1118" i="1"/>
  <c r="T1118" i="1"/>
  <c r="S1118" i="1"/>
  <c r="R1118" i="1"/>
  <c r="Q1118" i="1"/>
  <c r="N1118" i="1"/>
  <c r="M1118" i="1"/>
  <c r="L1118" i="1"/>
  <c r="K1118" i="1"/>
  <c r="AO1117" i="1"/>
  <c r="X1117" i="1"/>
  <c r="T1117" i="1"/>
  <c r="S1117" i="1"/>
  <c r="R1117" i="1"/>
  <c r="Q1117" i="1"/>
  <c r="N1117" i="1"/>
  <c r="M1117" i="1"/>
  <c r="L1117" i="1"/>
  <c r="K1117" i="1"/>
  <c r="AO1116" i="1"/>
  <c r="X1116" i="1"/>
  <c r="T1116" i="1"/>
  <c r="S1116" i="1"/>
  <c r="R1116" i="1"/>
  <c r="Q1116" i="1"/>
  <c r="N1116" i="1"/>
  <c r="M1116" i="1"/>
  <c r="L1116" i="1"/>
  <c r="K1116" i="1"/>
  <c r="AO1115" i="1"/>
  <c r="X1115" i="1"/>
  <c r="T1115" i="1"/>
  <c r="S1115" i="1"/>
  <c r="R1115" i="1"/>
  <c r="Q1115" i="1"/>
  <c r="N1115" i="1"/>
  <c r="M1115" i="1"/>
  <c r="L1115" i="1"/>
  <c r="K1115" i="1"/>
  <c r="AO1114" i="1"/>
  <c r="X1114" i="1"/>
  <c r="T1114" i="1"/>
  <c r="S1114" i="1"/>
  <c r="R1114" i="1"/>
  <c r="Q1114" i="1"/>
  <c r="N1114" i="1"/>
  <c r="M1114" i="1"/>
  <c r="L1114" i="1"/>
  <c r="K1114" i="1"/>
  <c r="AO1113" i="1"/>
  <c r="X1113" i="1"/>
  <c r="T1113" i="1"/>
  <c r="S1113" i="1"/>
  <c r="R1113" i="1"/>
  <c r="Q1113" i="1"/>
  <c r="N1113" i="1"/>
  <c r="M1113" i="1"/>
  <c r="L1113" i="1"/>
  <c r="K1113" i="1"/>
  <c r="AO1112" i="1"/>
  <c r="X1112" i="1"/>
  <c r="T1112" i="1"/>
  <c r="S1112" i="1"/>
  <c r="R1112" i="1"/>
  <c r="Q1112" i="1"/>
  <c r="N1112" i="1"/>
  <c r="M1112" i="1"/>
  <c r="L1112" i="1"/>
  <c r="K1112" i="1"/>
  <c r="AO1111" i="1"/>
  <c r="X1111" i="1"/>
  <c r="T1111" i="1"/>
  <c r="S1111" i="1"/>
  <c r="R1111" i="1"/>
  <c r="Q1111" i="1"/>
  <c r="N1111" i="1"/>
  <c r="M1111" i="1"/>
  <c r="L1111" i="1"/>
  <c r="K1111" i="1"/>
  <c r="AO1110" i="1"/>
  <c r="X1110" i="1"/>
  <c r="T1110" i="1"/>
  <c r="S1110" i="1"/>
  <c r="R1110" i="1"/>
  <c r="Q1110" i="1"/>
  <c r="N1110" i="1"/>
  <c r="M1110" i="1"/>
  <c r="L1110" i="1"/>
  <c r="K1110" i="1"/>
  <c r="AO1109" i="1"/>
  <c r="X1109" i="1"/>
  <c r="T1109" i="1"/>
  <c r="S1109" i="1"/>
  <c r="R1109" i="1"/>
  <c r="Q1109" i="1"/>
  <c r="N1109" i="1"/>
  <c r="M1109" i="1"/>
  <c r="L1109" i="1"/>
  <c r="K1109" i="1"/>
  <c r="AO1108" i="1"/>
  <c r="X1108" i="1"/>
  <c r="T1108" i="1"/>
  <c r="S1108" i="1"/>
  <c r="R1108" i="1"/>
  <c r="Q1108" i="1"/>
  <c r="N1108" i="1"/>
  <c r="M1108" i="1"/>
  <c r="L1108" i="1"/>
  <c r="K1108" i="1"/>
  <c r="AO1107" i="1"/>
  <c r="X1107" i="1"/>
  <c r="T1107" i="1"/>
  <c r="S1107" i="1"/>
  <c r="R1107" i="1"/>
  <c r="Q1107" i="1"/>
  <c r="N1107" i="1"/>
  <c r="M1107" i="1"/>
  <c r="L1107" i="1"/>
  <c r="K1107" i="1"/>
  <c r="AO1106" i="1"/>
  <c r="X1106" i="1"/>
  <c r="T1106" i="1"/>
  <c r="S1106" i="1"/>
  <c r="R1106" i="1"/>
  <c r="Q1106" i="1"/>
  <c r="N1106" i="1"/>
  <c r="M1106" i="1"/>
  <c r="L1106" i="1"/>
  <c r="K1106" i="1"/>
  <c r="AO1105" i="1"/>
  <c r="X1105" i="1"/>
  <c r="T1105" i="1"/>
  <c r="S1105" i="1"/>
  <c r="R1105" i="1"/>
  <c r="Q1105" i="1"/>
  <c r="N1105" i="1"/>
  <c r="M1105" i="1"/>
  <c r="L1105" i="1"/>
  <c r="K1105" i="1"/>
  <c r="AO1104" i="1"/>
  <c r="X1104" i="1"/>
  <c r="T1104" i="1"/>
  <c r="S1104" i="1"/>
  <c r="R1104" i="1"/>
  <c r="Q1104" i="1"/>
  <c r="N1104" i="1"/>
  <c r="M1104" i="1"/>
  <c r="L1104" i="1"/>
  <c r="K1104" i="1"/>
  <c r="AO1103" i="1"/>
  <c r="X1103" i="1"/>
  <c r="T1103" i="1"/>
  <c r="S1103" i="1"/>
  <c r="R1103" i="1"/>
  <c r="Q1103" i="1"/>
  <c r="N1103" i="1"/>
  <c r="M1103" i="1"/>
  <c r="L1103" i="1"/>
  <c r="K1103" i="1"/>
  <c r="AO1102" i="1"/>
  <c r="X1102" i="1"/>
  <c r="T1102" i="1"/>
  <c r="S1102" i="1"/>
  <c r="R1102" i="1"/>
  <c r="Q1102" i="1"/>
  <c r="N1102" i="1"/>
  <c r="M1102" i="1"/>
  <c r="L1102" i="1"/>
  <c r="K1102" i="1"/>
  <c r="AO1101" i="1"/>
  <c r="X1101" i="1"/>
  <c r="T1101" i="1"/>
  <c r="S1101" i="1"/>
  <c r="R1101" i="1"/>
  <c r="Q1101" i="1"/>
  <c r="N1101" i="1"/>
  <c r="M1101" i="1"/>
  <c r="L1101" i="1"/>
  <c r="K1101" i="1"/>
  <c r="AO1100" i="1"/>
  <c r="X1100" i="1"/>
  <c r="T1100" i="1"/>
  <c r="S1100" i="1"/>
  <c r="R1100" i="1"/>
  <c r="Q1100" i="1"/>
  <c r="N1100" i="1"/>
  <c r="M1100" i="1"/>
  <c r="L1100" i="1"/>
  <c r="K1100" i="1"/>
  <c r="AO1099" i="1"/>
  <c r="X1099" i="1"/>
  <c r="T1099" i="1"/>
  <c r="S1099" i="1"/>
  <c r="R1099" i="1"/>
  <c r="Q1099" i="1"/>
  <c r="N1099" i="1"/>
  <c r="M1099" i="1"/>
  <c r="L1099" i="1"/>
  <c r="K1099" i="1"/>
  <c r="AO1098" i="1"/>
  <c r="X1098" i="1"/>
  <c r="T1098" i="1"/>
  <c r="S1098" i="1"/>
  <c r="R1098" i="1"/>
  <c r="Q1098" i="1"/>
  <c r="N1098" i="1"/>
  <c r="M1098" i="1"/>
  <c r="L1098" i="1"/>
  <c r="K1098" i="1"/>
  <c r="AO1097" i="1"/>
  <c r="X1097" i="1"/>
  <c r="T1097" i="1"/>
  <c r="S1097" i="1"/>
  <c r="R1097" i="1"/>
  <c r="Q1097" i="1"/>
  <c r="N1097" i="1"/>
  <c r="M1097" i="1"/>
  <c r="L1097" i="1"/>
  <c r="K1097" i="1"/>
  <c r="AO1096" i="1"/>
  <c r="X1096" i="1"/>
  <c r="T1096" i="1"/>
  <c r="S1096" i="1"/>
  <c r="R1096" i="1"/>
  <c r="Q1096" i="1"/>
  <c r="N1096" i="1"/>
  <c r="M1096" i="1"/>
  <c r="L1096" i="1"/>
  <c r="K1096" i="1"/>
  <c r="AO1095" i="1"/>
  <c r="X1095" i="1"/>
  <c r="T1095" i="1"/>
  <c r="S1095" i="1"/>
  <c r="R1095" i="1"/>
  <c r="Q1095" i="1"/>
  <c r="N1095" i="1"/>
  <c r="M1095" i="1"/>
  <c r="L1095" i="1"/>
  <c r="K1095" i="1"/>
  <c r="AO1094" i="1"/>
  <c r="X1094" i="1"/>
  <c r="T1094" i="1"/>
  <c r="S1094" i="1"/>
  <c r="R1094" i="1"/>
  <c r="Q1094" i="1"/>
  <c r="N1094" i="1"/>
  <c r="M1094" i="1"/>
  <c r="L1094" i="1"/>
  <c r="K1094" i="1"/>
  <c r="AO1093" i="1"/>
  <c r="X1093" i="1"/>
  <c r="T1093" i="1"/>
  <c r="S1093" i="1"/>
  <c r="R1093" i="1"/>
  <c r="Q1093" i="1"/>
  <c r="N1093" i="1"/>
  <c r="M1093" i="1"/>
  <c r="L1093" i="1"/>
  <c r="K1093" i="1"/>
  <c r="AO1092" i="1"/>
  <c r="X1092" i="1"/>
  <c r="T1092" i="1"/>
  <c r="S1092" i="1"/>
  <c r="R1092" i="1"/>
  <c r="Q1092" i="1"/>
  <c r="N1092" i="1"/>
  <c r="M1092" i="1"/>
  <c r="L1092" i="1"/>
  <c r="K1092" i="1"/>
  <c r="AO1091" i="1"/>
  <c r="X1091" i="1"/>
  <c r="T1091" i="1"/>
  <c r="S1091" i="1"/>
  <c r="R1091" i="1"/>
  <c r="Q1091" i="1"/>
  <c r="N1091" i="1"/>
  <c r="M1091" i="1"/>
  <c r="L1091" i="1"/>
  <c r="K1091" i="1"/>
  <c r="AO1090" i="1"/>
  <c r="X1090" i="1"/>
  <c r="T1090" i="1"/>
  <c r="S1090" i="1"/>
  <c r="R1090" i="1"/>
  <c r="Q1090" i="1"/>
  <c r="N1090" i="1"/>
  <c r="M1090" i="1"/>
  <c r="L1090" i="1"/>
  <c r="K1090" i="1"/>
  <c r="AO1089" i="1"/>
  <c r="X1089" i="1"/>
  <c r="T1089" i="1"/>
  <c r="S1089" i="1"/>
  <c r="R1089" i="1"/>
  <c r="Q1089" i="1"/>
  <c r="N1089" i="1"/>
  <c r="M1089" i="1"/>
  <c r="L1089" i="1"/>
  <c r="K1089" i="1"/>
  <c r="AO1088" i="1"/>
  <c r="X1088" i="1"/>
  <c r="T1088" i="1"/>
  <c r="S1088" i="1"/>
  <c r="R1088" i="1"/>
  <c r="Q1088" i="1"/>
  <c r="N1088" i="1"/>
  <c r="M1088" i="1"/>
  <c r="L1088" i="1"/>
  <c r="K1088" i="1"/>
  <c r="AO1087" i="1"/>
  <c r="X1087" i="1"/>
  <c r="T1087" i="1"/>
  <c r="S1087" i="1"/>
  <c r="R1087" i="1"/>
  <c r="Q1087" i="1"/>
  <c r="N1087" i="1"/>
  <c r="M1087" i="1"/>
  <c r="L1087" i="1"/>
  <c r="K1087" i="1"/>
  <c r="AO1086" i="1"/>
  <c r="X1086" i="1"/>
  <c r="T1086" i="1"/>
  <c r="S1086" i="1"/>
  <c r="R1086" i="1"/>
  <c r="Q1086" i="1"/>
  <c r="N1086" i="1"/>
  <c r="M1086" i="1"/>
  <c r="L1086" i="1"/>
  <c r="K1086" i="1"/>
  <c r="AO1085" i="1"/>
  <c r="X1085" i="1"/>
  <c r="T1085" i="1"/>
  <c r="S1085" i="1"/>
  <c r="R1085" i="1"/>
  <c r="Q1085" i="1"/>
  <c r="N1085" i="1"/>
  <c r="M1085" i="1"/>
  <c r="L1085" i="1"/>
  <c r="K1085" i="1"/>
  <c r="AO1084" i="1"/>
  <c r="X1084" i="1"/>
  <c r="T1084" i="1"/>
  <c r="S1084" i="1"/>
  <c r="R1084" i="1"/>
  <c r="Q1084" i="1"/>
  <c r="N1084" i="1"/>
  <c r="M1084" i="1"/>
  <c r="L1084" i="1"/>
  <c r="K1084" i="1"/>
  <c r="AO1083" i="1"/>
  <c r="X1083" i="1"/>
  <c r="T1083" i="1"/>
  <c r="S1083" i="1"/>
  <c r="R1083" i="1"/>
  <c r="Q1083" i="1"/>
  <c r="N1083" i="1"/>
  <c r="M1083" i="1"/>
  <c r="L1083" i="1"/>
  <c r="K1083" i="1"/>
  <c r="AO1082" i="1"/>
  <c r="X1082" i="1"/>
  <c r="T1082" i="1"/>
  <c r="S1082" i="1"/>
  <c r="R1082" i="1"/>
  <c r="Q1082" i="1"/>
  <c r="N1082" i="1"/>
  <c r="M1082" i="1"/>
  <c r="L1082" i="1"/>
  <c r="K1082" i="1"/>
  <c r="AO1081" i="1"/>
  <c r="X1081" i="1"/>
  <c r="T1081" i="1"/>
  <c r="S1081" i="1"/>
  <c r="R1081" i="1"/>
  <c r="Q1081" i="1"/>
  <c r="N1081" i="1"/>
  <c r="M1081" i="1"/>
  <c r="L1081" i="1"/>
  <c r="K1081" i="1"/>
  <c r="AO1080" i="1"/>
  <c r="X1080" i="1"/>
  <c r="T1080" i="1"/>
  <c r="S1080" i="1"/>
  <c r="R1080" i="1"/>
  <c r="Q1080" i="1"/>
  <c r="N1080" i="1"/>
  <c r="M1080" i="1"/>
  <c r="L1080" i="1"/>
  <c r="K1080" i="1"/>
  <c r="AO1079" i="1"/>
  <c r="X1079" i="1"/>
  <c r="T1079" i="1"/>
  <c r="S1079" i="1"/>
  <c r="R1079" i="1"/>
  <c r="Q1079" i="1"/>
  <c r="N1079" i="1"/>
  <c r="M1079" i="1"/>
  <c r="L1079" i="1"/>
  <c r="K1079" i="1"/>
  <c r="AO1078" i="1"/>
  <c r="X1078" i="1"/>
  <c r="T1078" i="1"/>
  <c r="S1078" i="1"/>
  <c r="R1078" i="1"/>
  <c r="Q1078" i="1"/>
  <c r="N1078" i="1"/>
  <c r="M1078" i="1"/>
  <c r="L1078" i="1"/>
  <c r="K1078" i="1"/>
  <c r="AO1077" i="1"/>
  <c r="X1077" i="1"/>
  <c r="T1077" i="1"/>
  <c r="S1077" i="1"/>
  <c r="R1077" i="1"/>
  <c r="Q1077" i="1"/>
  <c r="N1077" i="1"/>
  <c r="M1077" i="1"/>
  <c r="L1077" i="1"/>
  <c r="K1077" i="1"/>
  <c r="AO1076" i="1"/>
  <c r="X1076" i="1"/>
  <c r="T1076" i="1"/>
  <c r="S1076" i="1"/>
  <c r="R1076" i="1"/>
  <c r="Q1076" i="1"/>
  <c r="N1076" i="1"/>
  <c r="M1076" i="1"/>
  <c r="L1076" i="1"/>
  <c r="K1076" i="1"/>
  <c r="AO1075" i="1"/>
  <c r="X1075" i="1"/>
  <c r="T1075" i="1"/>
  <c r="S1075" i="1"/>
  <c r="R1075" i="1"/>
  <c r="Q1075" i="1"/>
  <c r="N1075" i="1"/>
  <c r="M1075" i="1"/>
  <c r="L1075" i="1"/>
  <c r="K1075" i="1"/>
  <c r="AO1074" i="1"/>
  <c r="X1074" i="1"/>
  <c r="T1074" i="1"/>
  <c r="S1074" i="1"/>
  <c r="R1074" i="1"/>
  <c r="Q1074" i="1"/>
  <c r="N1074" i="1"/>
  <c r="M1074" i="1"/>
  <c r="L1074" i="1"/>
  <c r="K1074" i="1"/>
  <c r="AO1073" i="1"/>
  <c r="X1073" i="1"/>
  <c r="T1073" i="1"/>
  <c r="S1073" i="1"/>
  <c r="R1073" i="1"/>
  <c r="Q1073" i="1"/>
  <c r="N1073" i="1"/>
  <c r="M1073" i="1"/>
  <c r="L1073" i="1"/>
  <c r="K1073" i="1"/>
  <c r="AO1072" i="1"/>
  <c r="X1072" i="1"/>
  <c r="T1072" i="1"/>
  <c r="S1072" i="1"/>
  <c r="R1072" i="1"/>
  <c r="Q1072" i="1"/>
  <c r="N1072" i="1"/>
  <c r="M1072" i="1"/>
  <c r="L1072" i="1"/>
  <c r="K1072" i="1"/>
  <c r="AO1071" i="1"/>
  <c r="X1071" i="1"/>
  <c r="T1071" i="1"/>
  <c r="S1071" i="1"/>
  <c r="R1071" i="1"/>
  <c r="Q1071" i="1"/>
  <c r="N1071" i="1"/>
  <c r="M1071" i="1"/>
  <c r="L1071" i="1"/>
  <c r="K1071" i="1"/>
  <c r="AO1070" i="1"/>
  <c r="X1070" i="1"/>
  <c r="T1070" i="1"/>
  <c r="S1070" i="1"/>
  <c r="R1070" i="1"/>
  <c r="Q1070" i="1"/>
  <c r="N1070" i="1"/>
  <c r="M1070" i="1"/>
  <c r="L1070" i="1"/>
  <c r="K1070" i="1"/>
  <c r="AO1069" i="1"/>
  <c r="X1069" i="1"/>
  <c r="T1069" i="1"/>
  <c r="S1069" i="1"/>
  <c r="R1069" i="1"/>
  <c r="Q1069" i="1"/>
  <c r="N1069" i="1"/>
  <c r="M1069" i="1"/>
  <c r="L1069" i="1"/>
  <c r="K1069" i="1"/>
  <c r="AO1068" i="1"/>
  <c r="X1068" i="1"/>
  <c r="T1068" i="1"/>
  <c r="S1068" i="1"/>
  <c r="R1068" i="1"/>
  <c r="Q1068" i="1"/>
  <c r="N1068" i="1"/>
  <c r="M1068" i="1"/>
  <c r="L1068" i="1"/>
  <c r="K1068" i="1"/>
  <c r="AO1067" i="1"/>
  <c r="X1067" i="1"/>
  <c r="T1067" i="1"/>
  <c r="S1067" i="1"/>
  <c r="R1067" i="1"/>
  <c r="Q1067" i="1"/>
  <c r="N1067" i="1"/>
  <c r="M1067" i="1"/>
  <c r="L1067" i="1"/>
  <c r="K1067" i="1"/>
  <c r="AO1066" i="1"/>
  <c r="X1066" i="1"/>
  <c r="T1066" i="1"/>
  <c r="S1066" i="1"/>
  <c r="R1066" i="1"/>
  <c r="Q1066" i="1"/>
  <c r="N1066" i="1"/>
  <c r="M1066" i="1"/>
  <c r="L1066" i="1"/>
  <c r="K1066" i="1"/>
  <c r="AO1065" i="1"/>
  <c r="X1065" i="1"/>
  <c r="T1065" i="1"/>
  <c r="S1065" i="1"/>
  <c r="R1065" i="1"/>
  <c r="Q1065" i="1"/>
  <c r="N1065" i="1"/>
  <c r="M1065" i="1"/>
  <c r="L1065" i="1"/>
  <c r="K1065" i="1"/>
  <c r="AO1064" i="1"/>
  <c r="X1064" i="1"/>
  <c r="T1064" i="1"/>
  <c r="S1064" i="1"/>
  <c r="R1064" i="1"/>
  <c r="Q1064" i="1"/>
  <c r="N1064" i="1"/>
  <c r="M1064" i="1"/>
  <c r="L1064" i="1"/>
  <c r="K1064" i="1"/>
  <c r="AO1063" i="1"/>
  <c r="X1063" i="1"/>
  <c r="T1063" i="1"/>
  <c r="S1063" i="1"/>
  <c r="R1063" i="1"/>
  <c r="Q1063" i="1"/>
  <c r="N1063" i="1"/>
  <c r="M1063" i="1"/>
  <c r="L1063" i="1"/>
  <c r="K1063" i="1"/>
  <c r="AO1062" i="1"/>
  <c r="X1062" i="1"/>
  <c r="T1062" i="1"/>
  <c r="S1062" i="1"/>
  <c r="R1062" i="1"/>
  <c r="Q1062" i="1"/>
  <c r="N1062" i="1"/>
  <c r="M1062" i="1"/>
  <c r="L1062" i="1"/>
  <c r="K1062" i="1"/>
  <c r="AO1061" i="1"/>
  <c r="X1061" i="1"/>
  <c r="T1061" i="1"/>
  <c r="S1061" i="1"/>
  <c r="R1061" i="1"/>
  <c r="Q1061" i="1"/>
  <c r="N1061" i="1"/>
  <c r="M1061" i="1"/>
  <c r="L1061" i="1"/>
  <c r="K1061" i="1"/>
  <c r="AO1060" i="1"/>
  <c r="X1060" i="1"/>
  <c r="T1060" i="1"/>
  <c r="S1060" i="1"/>
  <c r="R1060" i="1"/>
  <c r="Q1060" i="1"/>
  <c r="N1060" i="1"/>
  <c r="M1060" i="1"/>
  <c r="L1060" i="1"/>
  <c r="K1060" i="1"/>
  <c r="AO1059" i="1"/>
  <c r="X1059" i="1"/>
  <c r="T1059" i="1"/>
  <c r="S1059" i="1"/>
  <c r="R1059" i="1"/>
  <c r="Q1059" i="1"/>
  <c r="N1059" i="1"/>
  <c r="M1059" i="1"/>
  <c r="L1059" i="1"/>
  <c r="K1059" i="1"/>
  <c r="AO1058" i="1"/>
  <c r="X1058" i="1"/>
  <c r="T1058" i="1"/>
  <c r="S1058" i="1"/>
  <c r="R1058" i="1"/>
  <c r="Q1058" i="1"/>
  <c r="N1058" i="1"/>
  <c r="M1058" i="1"/>
  <c r="L1058" i="1"/>
  <c r="K1058" i="1"/>
  <c r="AO1057" i="1"/>
  <c r="X1057" i="1"/>
  <c r="T1057" i="1"/>
  <c r="S1057" i="1"/>
  <c r="R1057" i="1"/>
  <c r="Q1057" i="1"/>
  <c r="N1057" i="1"/>
  <c r="M1057" i="1"/>
  <c r="L1057" i="1"/>
  <c r="K1057" i="1"/>
  <c r="AO1056" i="1"/>
  <c r="X1056" i="1"/>
  <c r="T1056" i="1"/>
  <c r="S1056" i="1"/>
  <c r="R1056" i="1"/>
  <c r="Q1056" i="1"/>
  <c r="N1056" i="1"/>
  <c r="M1056" i="1"/>
  <c r="L1056" i="1"/>
  <c r="K1056" i="1"/>
  <c r="AO1055" i="1"/>
  <c r="X1055" i="1"/>
  <c r="T1055" i="1"/>
  <c r="S1055" i="1"/>
  <c r="R1055" i="1"/>
  <c r="Q1055" i="1"/>
  <c r="N1055" i="1"/>
  <c r="M1055" i="1"/>
  <c r="L1055" i="1"/>
  <c r="K1055" i="1"/>
  <c r="AO1054" i="1"/>
  <c r="X1054" i="1"/>
  <c r="T1054" i="1"/>
  <c r="S1054" i="1"/>
  <c r="R1054" i="1"/>
  <c r="Q1054" i="1"/>
  <c r="N1054" i="1"/>
  <c r="M1054" i="1"/>
  <c r="L1054" i="1"/>
  <c r="K1054" i="1"/>
  <c r="AO1053" i="1"/>
  <c r="X1053" i="1"/>
  <c r="T1053" i="1"/>
  <c r="S1053" i="1"/>
  <c r="R1053" i="1"/>
  <c r="Q1053" i="1"/>
  <c r="N1053" i="1"/>
  <c r="M1053" i="1"/>
  <c r="L1053" i="1"/>
  <c r="K1053" i="1"/>
  <c r="AO1052" i="1"/>
  <c r="X1052" i="1"/>
  <c r="T1052" i="1"/>
  <c r="S1052" i="1"/>
  <c r="R1052" i="1"/>
  <c r="Q1052" i="1"/>
  <c r="N1052" i="1"/>
  <c r="M1052" i="1"/>
  <c r="L1052" i="1"/>
  <c r="K1052" i="1"/>
  <c r="AO1051" i="1"/>
  <c r="X1051" i="1"/>
  <c r="T1051" i="1"/>
  <c r="S1051" i="1"/>
  <c r="R1051" i="1"/>
  <c r="Q1051" i="1"/>
  <c r="N1051" i="1"/>
  <c r="M1051" i="1"/>
  <c r="L1051" i="1"/>
  <c r="K1051" i="1"/>
  <c r="AO1050" i="1"/>
  <c r="X1050" i="1"/>
  <c r="T1050" i="1"/>
  <c r="S1050" i="1"/>
  <c r="R1050" i="1"/>
  <c r="Q1050" i="1"/>
  <c r="N1050" i="1"/>
  <c r="M1050" i="1"/>
  <c r="L1050" i="1"/>
  <c r="K1050" i="1"/>
  <c r="AO1049" i="1"/>
  <c r="X1049" i="1"/>
  <c r="T1049" i="1"/>
  <c r="S1049" i="1"/>
  <c r="R1049" i="1"/>
  <c r="Q1049" i="1"/>
  <c r="N1049" i="1"/>
  <c r="M1049" i="1"/>
  <c r="L1049" i="1"/>
  <c r="K1049" i="1"/>
  <c r="AO1048" i="1"/>
  <c r="X1048" i="1"/>
  <c r="T1048" i="1"/>
  <c r="S1048" i="1"/>
  <c r="R1048" i="1"/>
  <c r="Q1048" i="1"/>
  <c r="N1048" i="1"/>
  <c r="M1048" i="1"/>
  <c r="L1048" i="1"/>
  <c r="K1048" i="1"/>
  <c r="AO1047" i="1"/>
  <c r="X1047" i="1"/>
  <c r="T1047" i="1"/>
  <c r="S1047" i="1"/>
  <c r="R1047" i="1"/>
  <c r="Q1047" i="1"/>
  <c r="N1047" i="1"/>
  <c r="M1047" i="1"/>
  <c r="L1047" i="1"/>
  <c r="K1047" i="1"/>
  <c r="AO1046" i="1"/>
  <c r="X1046" i="1"/>
  <c r="T1046" i="1"/>
  <c r="S1046" i="1"/>
  <c r="R1046" i="1"/>
  <c r="Q1046" i="1"/>
  <c r="N1046" i="1"/>
  <c r="M1046" i="1"/>
  <c r="L1046" i="1"/>
  <c r="K1046" i="1"/>
  <c r="AO1045" i="1"/>
  <c r="X1045" i="1"/>
  <c r="T1045" i="1"/>
  <c r="S1045" i="1"/>
  <c r="R1045" i="1"/>
  <c r="Q1045" i="1"/>
  <c r="N1045" i="1"/>
  <c r="M1045" i="1"/>
  <c r="L1045" i="1"/>
  <c r="K1045" i="1"/>
  <c r="AO1044" i="1"/>
  <c r="X1044" i="1"/>
  <c r="T1044" i="1"/>
  <c r="S1044" i="1"/>
  <c r="R1044" i="1"/>
  <c r="Q1044" i="1"/>
  <c r="N1044" i="1"/>
  <c r="M1044" i="1"/>
  <c r="L1044" i="1"/>
  <c r="K1044" i="1"/>
  <c r="AO1043" i="1"/>
  <c r="X1043" i="1"/>
  <c r="T1043" i="1"/>
  <c r="S1043" i="1"/>
  <c r="R1043" i="1"/>
  <c r="Q1043" i="1"/>
  <c r="N1043" i="1"/>
  <c r="M1043" i="1"/>
  <c r="L1043" i="1"/>
  <c r="K1043" i="1"/>
  <c r="AO1042" i="1"/>
  <c r="X1042" i="1"/>
  <c r="T1042" i="1"/>
  <c r="S1042" i="1"/>
  <c r="R1042" i="1"/>
  <c r="Q1042" i="1"/>
  <c r="N1042" i="1"/>
  <c r="M1042" i="1"/>
  <c r="L1042" i="1"/>
  <c r="K1042" i="1"/>
  <c r="AO1041" i="1"/>
  <c r="X1041" i="1"/>
  <c r="T1041" i="1"/>
  <c r="S1041" i="1"/>
  <c r="R1041" i="1"/>
  <c r="Q1041" i="1"/>
  <c r="N1041" i="1"/>
  <c r="M1041" i="1"/>
  <c r="L1041" i="1"/>
  <c r="K1041" i="1"/>
  <c r="AO1040" i="1"/>
  <c r="X1040" i="1"/>
  <c r="T1040" i="1"/>
  <c r="S1040" i="1"/>
  <c r="R1040" i="1"/>
  <c r="Q1040" i="1"/>
  <c r="N1040" i="1"/>
  <c r="M1040" i="1"/>
  <c r="L1040" i="1"/>
  <c r="K1040" i="1"/>
  <c r="AO1039" i="1"/>
  <c r="X1039" i="1"/>
  <c r="T1039" i="1"/>
  <c r="S1039" i="1"/>
  <c r="R1039" i="1"/>
  <c r="Q1039" i="1"/>
  <c r="N1039" i="1"/>
  <c r="M1039" i="1"/>
  <c r="L1039" i="1"/>
  <c r="K1039" i="1"/>
  <c r="AO1038" i="1"/>
  <c r="X1038" i="1"/>
  <c r="T1038" i="1"/>
  <c r="S1038" i="1"/>
  <c r="R1038" i="1"/>
  <c r="Q1038" i="1"/>
  <c r="N1038" i="1"/>
  <c r="M1038" i="1"/>
  <c r="L1038" i="1"/>
  <c r="K1038" i="1"/>
  <c r="AO1037" i="1"/>
  <c r="X1037" i="1"/>
  <c r="T1037" i="1"/>
  <c r="S1037" i="1"/>
  <c r="R1037" i="1"/>
  <c r="Q1037" i="1"/>
  <c r="N1037" i="1"/>
  <c r="M1037" i="1"/>
  <c r="L1037" i="1"/>
  <c r="K1037" i="1"/>
  <c r="AO1036" i="1"/>
  <c r="X1036" i="1"/>
  <c r="T1036" i="1"/>
  <c r="S1036" i="1"/>
  <c r="R1036" i="1"/>
  <c r="Q1036" i="1"/>
  <c r="N1036" i="1"/>
  <c r="M1036" i="1"/>
  <c r="L1036" i="1"/>
  <c r="K1036" i="1"/>
  <c r="AO1035" i="1"/>
  <c r="X1035" i="1"/>
  <c r="T1035" i="1"/>
  <c r="S1035" i="1"/>
  <c r="R1035" i="1"/>
  <c r="Q1035" i="1"/>
  <c r="N1035" i="1"/>
  <c r="M1035" i="1"/>
  <c r="L1035" i="1"/>
  <c r="K1035" i="1"/>
  <c r="AO1034" i="1"/>
  <c r="X1034" i="1"/>
  <c r="T1034" i="1"/>
  <c r="S1034" i="1"/>
  <c r="R1034" i="1"/>
  <c r="Q1034" i="1"/>
  <c r="N1034" i="1"/>
  <c r="M1034" i="1"/>
  <c r="L1034" i="1"/>
  <c r="K1034" i="1"/>
  <c r="AO1033" i="1"/>
  <c r="X1033" i="1"/>
  <c r="T1033" i="1"/>
  <c r="S1033" i="1"/>
  <c r="R1033" i="1"/>
  <c r="Q1033" i="1"/>
  <c r="N1033" i="1"/>
  <c r="M1033" i="1"/>
  <c r="L1033" i="1"/>
  <c r="K1033" i="1"/>
  <c r="AO1032" i="1"/>
  <c r="X1032" i="1"/>
  <c r="T1032" i="1"/>
  <c r="S1032" i="1"/>
  <c r="R1032" i="1"/>
  <c r="Q1032" i="1"/>
  <c r="N1032" i="1"/>
  <c r="M1032" i="1"/>
  <c r="L1032" i="1"/>
  <c r="K1032" i="1"/>
  <c r="AO1031" i="1"/>
  <c r="X1031" i="1"/>
  <c r="T1031" i="1"/>
  <c r="S1031" i="1"/>
  <c r="R1031" i="1"/>
  <c r="Q1031" i="1"/>
  <c r="N1031" i="1"/>
  <c r="M1031" i="1"/>
  <c r="L1031" i="1"/>
  <c r="K1031" i="1"/>
  <c r="AO1030" i="1"/>
  <c r="X1030" i="1"/>
  <c r="T1030" i="1"/>
  <c r="S1030" i="1"/>
  <c r="R1030" i="1"/>
  <c r="Q1030" i="1"/>
  <c r="N1030" i="1"/>
  <c r="M1030" i="1"/>
  <c r="L1030" i="1"/>
  <c r="K1030" i="1"/>
  <c r="AO1029" i="1"/>
  <c r="X1029" i="1"/>
  <c r="T1029" i="1"/>
  <c r="S1029" i="1"/>
  <c r="R1029" i="1"/>
  <c r="Q1029" i="1"/>
  <c r="N1029" i="1"/>
  <c r="M1029" i="1"/>
  <c r="L1029" i="1"/>
  <c r="K1029" i="1"/>
  <c r="AO1028" i="1"/>
  <c r="X1028" i="1"/>
  <c r="T1028" i="1"/>
  <c r="S1028" i="1"/>
  <c r="R1028" i="1"/>
  <c r="Q1028" i="1"/>
  <c r="N1028" i="1"/>
  <c r="M1028" i="1"/>
  <c r="L1028" i="1"/>
  <c r="K1028" i="1"/>
  <c r="AO1027" i="1"/>
  <c r="X1027" i="1"/>
  <c r="T1027" i="1"/>
  <c r="S1027" i="1"/>
  <c r="R1027" i="1"/>
  <c r="Q1027" i="1"/>
  <c r="N1027" i="1"/>
  <c r="M1027" i="1"/>
  <c r="L1027" i="1"/>
  <c r="K1027" i="1"/>
  <c r="AO1026" i="1"/>
  <c r="X1026" i="1"/>
  <c r="T1026" i="1"/>
  <c r="S1026" i="1"/>
  <c r="R1026" i="1"/>
  <c r="Q1026" i="1"/>
  <c r="N1026" i="1"/>
  <c r="M1026" i="1"/>
  <c r="L1026" i="1"/>
  <c r="K1026" i="1"/>
  <c r="AO1025" i="1"/>
  <c r="X1025" i="1"/>
  <c r="T1025" i="1"/>
  <c r="S1025" i="1"/>
  <c r="R1025" i="1"/>
  <c r="Q1025" i="1"/>
  <c r="N1025" i="1"/>
  <c r="M1025" i="1"/>
  <c r="L1025" i="1"/>
  <c r="K1025" i="1"/>
  <c r="AO1024" i="1"/>
  <c r="X1024" i="1"/>
  <c r="T1024" i="1"/>
  <c r="S1024" i="1"/>
  <c r="R1024" i="1"/>
  <c r="Q1024" i="1"/>
  <c r="N1024" i="1"/>
  <c r="M1024" i="1"/>
  <c r="L1024" i="1"/>
  <c r="K1024" i="1"/>
  <c r="AO1023" i="1"/>
  <c r="X1023" i="1"/>
  <c r="T1023" i="1"/>
  <c r="S1023" i="1"/>
  <c r="R1023" i="1"/>
  <c r="Q1023" i="1"/>
  <c r="N1023" i="1"/>
  <c r="M1023" i="1"/>
  <c r="L1023" i="1"/>
  <c r="K1023" i="1"/>
  <c r="AO1022" i="1"/>
  <c r="X1022" i="1"/>
  <c r="T1022" i="1"/>
  <c r="S1022" i="1"/>
  <c r="R1022" i="1"/>
  <c r="Q1022" i="1"/>
  <c r="N1022" i="1"/>
  <c r="M1022" i="1"/>
  <c r="L1022" i="1"/>
  <c r="K1022" i="1"/>
  <c r="AO1021" i="1"/>
  <c r="X1021" i="1"/>
  <c r="T1021" i="1"/>
  <c r="S1021" i="1"/>
  <c r="R1021" i="1"/>
  <c r="Q1021" i="1"/>
  <c r="N1021" i="1"/>
  <c r="M1021" i="1"/>
  <c r="L1021" i="1"/>
  <c r="K1021" i="1"/>
  <c r="AO1020" i="1"/>
  <c r="X1020" i="1"/>
  <c r="T1020" i="1"/>
  <c r="S1020" i="1"/>
  <c r="R1020" i="1"/>
  <c r="Q1020" i="1"/>
  <c r="N1020" i="1"/>
  <c r="M1020" i="1"/>
  <c r="L1020" i="1"/>
  <c r="K1020" i="1"/>
  <c r="AO1019" i="1"/>
  <c r="X1019" i="1"/>
  <c r="T1019" i="1"/>
  <c r="S1019" i="1"/>
  <c r="R1019" i="1"/>
  <c r="Q1019" i="1"/>
  <c r="N1019" i="1"/>
  <c r="M1019" i="1"/>
  <c r="L1019" i="1"/>
  <c r="K1019" i="1"/>
  <c r="AO1018" i="1"/>
  <c r="X1018" i="1"/>
  <c r="T1018" i="1"/>
  <c r="S1018" i="1"/>
  <c r="R1018" i="1"/>
  <c r="Q1018" i="1"/>
  <c r="N1018" i="1"/>
  <c r="M1018" i="1"/>
  <c r="L1018" i="1"/>
  <c r="K1018" i="1"/>
  <c r="AO1017" i="1"/>
  <c r="X1017" i="1"/>
  <c r="T1017" i="1"/>
  <c r="S1017" i="1"/>
  <c r="R1017" i="1"/>
  <c r="Q1017" i="1"/>
  <c r="N1017" i="1"/>
  <c r="M1017" i="1"/>
  <c r="L1017" i="1"/>
  <c r="K1017" i="1"/>
  <c r="AO1016" i="1"/>
  <c r="X1016" i="1"/>
  <c r="T1016" i="1"/>
  <c r="S1016" i="1"/>
  <c r="R1016" i="1"/>
  <c r="Q1016" i="1"/>
  <c r="N1016" i="1"/>
  <c r="M1016" i="1"/>
  <c r="L1016" i="1"/>
  <c r="K1016" i="1"/>
  <c r="AO1015" i="1"/>
  <c r="X1015" i="1"/>
  <c r="T1015" i="1"/>
  <c r="S1015" i="1"/>
  <c r="R1015" i="1"/>
  <c r="Q1015" i="1"/>
  <c r="N1015" i="1"/>
  <c r="M1015" i="1"/>
  <c r="L1015" i="1"/>
  <c r="K1015" i="1"/>
  <c r="AO1014" i="1"/>
  <c r="X1014" i="1"/>
  <c r="T1014" i="1"/>
  <c r="S1014" i="1"/>
  <c r="R1014" i="1"/>
  <c r="Q1014" i="1"/>
  <c r="N1014" i="1"/>
  <c r="M1014" i="1"/>
  <c r="L1014" i="1"/>
  <c r="K1014" i="1"/>
  <c r="AO1013" i="1"/>
  <c r="X1013" i="1"/>
  <c r="T1013" i="1"/>
  <c r="S1013" i="1"/>
  <c r="R1013" i="1"/>
  <c r="Q1013" i="1"/>
  <c r="N1013" i="1"/>
  <c r="M1013" i="1"/>
  <c r="L1013" i="1"/>
  <c r="K1013" i="1"/>
  <c r="AO1012" i="1"/>
  <c r="X1012" i="1"/>
  <c r="T1012" i="1"/>
  <c r="S1012" i="1"/>
  <c r="R1012" i="1"/>
  <c r="Q1012" i="1"/>
  <c r="N1012" i="1"/>
  <c r="M1012" i="1"/>
  <c r="L1012" i="1"/>
  <c r="K1012" i="1"/>
  <c r="AO1011" i="1"/>
  <c r="X1011" i="1"/>
  <c r="T1011" i="1"/>
  <c r="S1011" i="1"/>
  <c r="R1011" i="1"/>
  <c r="Q1011" i="1"/>
  <c r="N1011" i="1"/>
  <c r="M1011" i="1"/>
  <c r="L1011" i="1"/>
  <c r="K1011" i="1"/>
  <c r="AO1010" i="1"/>
  <c r="X1010" i="1"/>
  <c r="T1010" i="1"/>
  <c r="S1010" i="1"/>
  <c r="R1010" i="1"/>
  <c r="Q1010" i="1"/>
  <c r="N1010" i="1"/>
  <c r="M1010" i="1"/>
  <c r="L1010" i="1"/>
  <c r="K1010" i="1"/>
  <c r="AO1009" i="1"/>
  <c r="X1009" i="1"/>
  <c r="T1009" i="1"/>
  <c r="S1009" i="1"/>
  <c r="R1009" i="1"/>
  <c r="Q1009" i="1"/>
  <c r="N1009" i="1"/>
  <c r="M1009" i="1"/>
  <c r="L1009" i="1"/>
  <c r="K1009" i="1"/>
  <c r="AO1008" i="1"/>
  <c r="X1008" i="1"/>
  <c r="T1008" i="1"/>
  <c r="S1008" i="1"/>
  <c r="R1008" i="1"/>
  <c r="Q1008" i="1"/>
  <c r="N1008" i="1"/>
  <c r="M1008" i="1"/>
  <c r="L1008" i="1"/>
  <c r="K1008" i="1"/>
  <c r="AO1007" i="1"/>
  <c r="X1007" i="1"/>
  <c r="T1007" i="1"/>
  <c r="S1007" i="1"/>
  <c r="R1007" i="1"/>
  <c r="Q1007" i="1"/>
  <c r="N1007" i="1"/>
  <c r="M1007" i="1"/>
  <c r="L1007" i="1"/>
  <c r="K1007" i="1"/>
  <c r="AO1006" i="1"/>
  <c r="X1006" i="1"/>
  <c r="T1006" i="1"/>
  <c r="S1006" i="1"/>
  <c r="R1006" i="1"/>
  <c r="Q1006" i="1"/>
  <c r="N1006" i="1"/>
  <c r="M1006" i="1"/>
  <c r="L1006" i="1"/>
  <c r="K1006" i="1"/>
  <c r="AO1005" i="1"/>
  <c r="X1005" i="1"/>
  <c r="T1005" i="1"/>
  <c r="S1005" i="1"/>
  <c r="R1005" i="1"/>
  <c r="Q1005" i="1"/>
  <c r="N1005" i="1"/>
  <c r="M1005" i="1"/>
  <c r="L1005" i="1"/>
  <c r="K1005" i="1"/>
  <c r="AO1004" i="1"/>
  <c r="X1004" i="1"/>
  <c r="T1004" i="1"/>
  <c r="S1004" i="1"/>
  <c r="R1004" i="1"/>
  <c r="Q1004" i="1"/>
  <c r="N1004" i="1"/>
  <c r="M1004" i="1"/>
  <c r="L1004" i="1"/>
  <c r="K1004" i="1"/>
  <c r="AO1003" i="1"/>
  <c r="X1003" i="1"/>
  <c r="T1003" i="1"/>
  <c r="S1003" i="1"/>
  <c r="R1003" i="1"/>
  <c r="Q1003" i="1"/>
  <c r="N1003" i="1"/>
  <c r="M1003" i="1"/>
  <c r="L1003" i="1"/>
  <c r="K1003" i="1"/>
  <c r="AO1002" i="1"/>
  <c r="X1002" i="1"/>
  <c r="T1002" i="1"/>
  <c r="S1002" i="1"/>
  <c r="R1002" i="1"/>
  <c r="Q1002" i="1"/>
  <c r="N1002" i="1"/>
  <c r="M1002" i="1"/>
  <c r="L1002" i="1"/>
  <c r="K1002" i="1"/>
  <c r="AO1001" i="1"/>
  <c r="X1001" i="1"/>
  <c r="T1001" i="1"/>
  <c r="S1001" i="1"/>
  <c r="R1001" i="1"/>
  <c r="Q1001" i="1"/>
  <c r="N1001" i="1"/>
  <c r="M1001" i="1"/>
  <c r="L1001" i="1"/>
  <c r="K1001" i="1"/>
  <c r="AO1000" i="1"/>
  <c r="X1000" i="1"/>
  <c r="T1000" i="1"/>
  <c r="S1000" i="1"/>
  <c r="R1000" i="1"/>
  <c r="Q1000" i="1"/>
  <c r="N1000" i="1"/>
  <c r="M1000" i="1"/>
  <c r="L1000" i="1"/>
  <c r="K1000" i="1"/>
  <c r="AO999" i="1"/>
  <c r="X999" i="1"/>
  <c r="T999" i="1"/>
  <c r="S999" i="1"/>
  <c r="R999" i="1"/>
  <c r="Q999" i="1"/>
  <c r="N999" i="1"/>
  <c r="M999" i="1"/>
  <c r="L999" i="1"/>
  <c r="K999" i="1"/>
  <c r="AO998" i="1"/>
  <c r="X998" i="1"/>
  <c r="T998" i="1"/>
  <c r="S998" i="1"/>
  <c r="R998" i="1"/>
  <c r="Q998" i="1"/>
  <c r="N998" i="1"/>
  <c r="M998" i="1"/>
  <c r="L998" i="1"/>
  <c r="K998" i="1"/>
  <c r="AO997" i="1"/>
  <c r="X997" i="1"/>
  <c r="T997" i="1"/>
  <c r="S997" i="1"/>
  <c r="R997" i="1"/>
  <c r="Q997" i="1"/>
  <c r="N997" i="1"/>
  <c r="M997" i="1"/>
  <c r="L997" i="1"/>
  <c r="K997" i="1"/>
  <c r="AO996" i="1"/>
  <c r="X996" i="1"/>
  <c r="T996" i="1"/>
  <c r="S996" i="1"/>
  <c r="R996" i="1"/>
  <c r="Q996" i="1"/>
  <c r="N996" i="1"/>
  <c r="M996" i="1"/>
  <c r="L996" i="1"/>
  <c r="K996" i="1"/>
  <c r="AO995" i="1"/>
  <c r="X995" i="1"/>
  <c r="T995" i="1"/>
  <c r="S995" i="1"/>
  <c r="R995" i="1"/>
  <c r="Q995" i="1"/>
  <c r="N995" i="1"/>
  <c r="M995" i="1"/>
  <c r="L995" i="1"/>
  <c r="K995" i="1"/>
  <c r="AO994" i="1"/>
  <c r="X994" i="1"/>
  <c r="T994" i="1"/>
  <c r="S994" i="1"/>
  <c r="R994" i="1"/>
  <c r="Q994" i="1"/>
  <c r="N994" i="1"/>
  <c r="M994" i="1"/>
  <c r="L994" i="1"/>
  <c r="K994" i="1"/>
  <c r="AO993" i="1"/>
  <c r="X993" i="1"/>
  <c r="T993" i="1"/>
  <c r="S993" i="1"/>
  <c r="R993" i="1"/>
  <c r="Q993" i="1"/>
  <c r="N993" i="1"/>
  <c r="M993" i="1"/>
  <c r="L993" i="1"/>
  <c r="K993" i="1"/>
  <c r="AO992" i="1"/>
  <c r="X992" i="1"/>
  <c r="T992" i="1"/>
  <c r="S992" i="1"/>
  <c r="R992" i="1"/>
  <c r="Q992" i="1"/>
  <c r="N992" i="1"/>
  <c r="M992" i="1"/>
  <c r="L992" i="1"/>
  <c r="K992" i="1"/>
  <c r="AO991" i="1"/>
  <c r="X991" i="1"/>
  <c r="T991" i="1"/>
  <c r="S991" i="1"/>
  <c r="R991" i="1"/>
  <c r="Q991" i="1"/>
  <c r="N991" i="1"/>
  <c r="M991" i="1"/>
  <c r="L991" i="1"/>
  <c r="K991" i="1"/>
  <c r="AO990" i="1"/>
  <c r="X990" i="1"/>
  <c r="T990" i="1"/>
  <c r="S990" i="1"/>
  <c r="R990" i="1"/>
  <c r="Q990" i="1"/>
  <c r="N990" i="1"/>
  <c r="M990" i="1"/>
  <c r="L990" i="1"/>
  <c r="K990" i="1"/>
  <c r="AO989" i="1"/>
  <c r="X989" i="1"/>
  <c r="T989" i="1"/>
  <c r="S989" i="1"/>
  <c r="R989" i="1"/>
  <c r="Q989" i="1"/>
  <c r="N989" i="1"/>
  <c r="M989" i="1"/>
  <c r="L989" i="1"/>
  <c r="K989" i="1"/>
  <c r="AO988" i="1"/>
  <c r="X988" i="1"/>
  <c r="T988" i="1"/>
  <c r="S988" i="1"/>
  <c r="R988" i="1"/>
  <c r="Q988" i="1"/>
  <c r="N988" i="1"/>
  <c r="M988" i="1"/>
  <c r="L988" i="1"/>
  <c r="K988" i="1"/>
  <c r="AO987" i="1"/>
  <c r="X987" i="1"/>
  <c r="T987" i="1"/>
  <c r="S987" i="1"/>
  <c r="R987" i="1"/>
  <c r="Q987" i="1"/>
  <c r="N987" i="1"/>
  <c r="M987" i="1"/>
  <c r="L987" i="1"/>
  <c r="K987" i="1"/>
  <c r="AO986" i="1"/>
  <c r="X986" i="1"/>
  <c r="T986" i="1"/>
  <c r="S986" i="1"/>
  <c r="R986" i="1"/>
  <c r="Q986" i="1"/>
  <c r="N986" i="1"/>
  <c r="M986" i="1"/>
  <c r="L986" i="1"/>
  <c r="K986" i="1"/>
  <c r="AO985" i="1"/>
  <c r="X985" i="1"/>
  <c r="T985" i="1"/>
  <c r="S985" i="1"/>
  <c r="R985" i="1"/>
  <c r="Q985" i="1"/>
  <c r="N985" i="1"/>
  <c r="M985" i="1"/>
  <c r="L985" i="1"/>
  <c r="K985" i="1"/>
  <c r="AO984" i="1"/>
  <c r="X984" i="1"/>
  <c r="T984" i="1"/>
  <c r="S984" i="1"/>
  <c r="R984" i="1"/>
  <c r="Q984" i="1"/>
  <c r="N984" i="1"/>
  <c r="M984" i="1"/>
  <c r="L984" i="1"/>
  <c r="K984" i="1"/>
  <c r="AO983" i="1"/>
  <c r="X983" i="1"/>
  <c r="T983" i="1"/>
  <c r="S983" i="1"/>
  <c r="R983" i="1"/>
  <c r="Q983" i="1"/>
  <c r="N983" i="1"/>
  <c r="M983" i="1"/>
  <c r="L983" i="1"/>
  <c r="K983" i="1"/>
  <c r="AO982" i="1"/>
  <c r="X982" i="1"/>
  <c r="T982" i="1"/>
  <c r="S982" i="1"/>
  <c r="R982" i="1"/>
  <c r="Q982" i="1"/>
  <c r="N982" i="1"/>
  <c r="M982" i="1"/>
  <c r="L982" i="1"/>
  <c r="K982" i="1"/>
  <c r="AO981" i="1"/>
  <c r="X981" i="1"/>
  <c r="T981" i="1"/>
  <c r="S981" i="1"/>
  <c r="R981" i="1"/>
  <c r="Q981" i="1"/>
  <c r="N981" i="1"/>
  <c r="M981" i="1"/>
  <c r="L981" i="1"/>
  <c r="K981" i="1"/>
  <c r="AO980" i="1"/>
  <c r="X980" i="1"/>
  <c r="T980" i="1"/>
  <c r="S980" i="1"/>
  <c r="R980" i="1"/>
  <c r="Q980" i="1"/>
  <c r="N980" i="1"/>
  <c r="M980" i="1"/>
  <c r="L980" i="1"/>
  <c r="K980" i="1"/>
  <c r="AO979" i="1"/>
  <c r="X979" i="1"/>
  <c r="T979" i="1"/>
  <c r="S979" i="1"/>
  <c r="R979" i="1"/>
  <c r="Q979" i="1"/>
  <c r="N979" i="1"/>
  <c r="M979" i="1"/>
  <c r="L979" i="1"/>
  <c r="K979" i="1"/>
  <c r="AO978" i="1"/>
  <c r="X978" i="1"/>
  <c r="T978" i="1"/>
  <c r="S978" i="1"/>
  <c r="R978" i="1"/>
  <c r="Q978" i="1"/>
  <c r="N978" i="1"/>
  <c r="M978" i="1"/>
  <c r="L978" i="1"/>
  <c r="K978" i="1"/>
  <c r="AO977" i="1"/>
  <c r="X977" i="1"/>
  <c r="T977" i="1"/>
  <c r="S977" i="1"/>
  <c r="R977" i="1"/>
  <c r="Q977" i="1"/>
  <c r="N977" i="1"/>
  <c r="M977" i="1"/>
  <c r="L977" i="1"/>
  <c r="K977" i="1"/>
  <c r="AO976" i="1"/>
  <c r="X976" i="1"/>
  <c r="T976" i="1"/>
  <c r="S976" i="1"/>
  <c r="R976" i="1"/>
  <c r="Q976" i="1"/>
  <c r="N976" i="1"/>
  <c r="M976" i="1"/>
  <c r="L976" i="1"/>
  <c r="K976" i="1"/>
  <c r="AO975" i="1"/>
  <c r="X975" i="1"/>
  <c r="T975" i="1"/>
  <c r="S975" i="1"/>
  <c r="R975" i="1"/>
  <c r="Q975" i="1"/>
  <c r="N975" i="1"/>
  <c r="M975" i="1"/>
  <c r="L975" i="1"/>
  <c r="K975" i="1"/>
  <c r="AO974" i="1"/>
  <c r="X974" i="1"/>
  <c r="T974" i="1"/>
  <c r="S974" i="1"/>
  <c r="R974" i="1"/>
  <c r="Q974" i="1"/>
  <c r="N974" i="1"/>
  <c r="M974" i="1"/>
  <c r="L974" i="1"/>
  <c r="K974" i="1"/>
  <c r="AO973" i="1"/>
  <c r="X973" i="1"/>
  <c r="T973" i="1"/>
  <c r="S973" i="1"/>
  <c r="R973" i="1"/>
  <c r="Q973" i="1"/>
  <c r="N973" i="1"/>
  <c r="M973" i="1"/>
  <c r="L973" i="1"/>
  <c r="K973" i="1"/>
  <c r="AO972" i="1"/>
  <c r="X972" i="1"/>
  <c r="T972" i="1"/>
  <c r="S972" i="1"/>
  <c r="R972" i="1"/>
  <c r="Q972" i="1"/>
  <c r="N972" i="1"/>
  <c r="M972" i="1"/>
  <c r="L972" i="1"/>
  <c r="K972" i="1"/>
  <c r="AO971" i="1"/>
  <c r="X971" i="1"/>
  <c r="T971" i="1"/>
  <c r="S971" i="1"/>
  <c r="R971" i="1"/>
  <c r="Q971" i="1"/>
  <c r="N971" i="1"/>
  <c r="M971" i="1"/>
  <c r="L971" i="1"/>
  <c r="K971" i="1"/>
  <c r="AO970" i="1"/>
  <c r="X970" i="1"/>
  <c r="T970" i="1"/>
  <c r="S970" i="1"/>
  <c r="R970" i="1"/>
  <c r="Q970" i="1"/>
  <c r="N970" i="1"/>
  <c r="M970" i="1"/>
  <c r="L970" i="1"/>
  <c r="K970" i="1"/>
  <c r="AO969" i="1"/>
  <c r="X969" i="1"/>
  <c r="T969" i="1"/>
  <c r="S969" i="1"/>
  <c r="R969" i="1"/>
  <c r="Q969" i="1"/>
  <c r="N969" i="1"/>
  <c r="M969" i="1"/>
  <c r="L969" i="1"/>
  <c r="K969" i="1"/>
  <c r="AO968" i="1"/>
  <c r="X968" i="1"/>
  <c r="T968" i="1"/>
  <c r="S968" i="1"/>
  <c r="R968" i="1"/>
  <c r="Q968" i="1"/>
  <c r="N968" i="1"/>
  <c r="M968" i="1"/>
  <c r="L968" i="1"/>
  <c r="K968" i="1"/>
  <c r="AO967" i="1"/>
  <c r="X967" i="1"/>
  <c r="T967" i="1"/>
  <c r="S967" i="1"/>
  <c r="R967" i="1"/>
  <c r="Q967" i="1"/>
  <c r="N967" i="1"/>
  <c r="M967" i="1"/>
  <c r="L967" i="1"/>
  <c r="K967" i="1"/>
  <c r="AO966" i="1"/>
  <c r="X966" i="1"/>
  <c r="T966" i="1"/>
  <c r="S966" i="1"/>
  <c r="R966" i="1"/>
  <c r="Q966" i="1"/>
  <c r="N966" i="1"/>
  <c r="M966" i="1"/>
  <c r="L966" i="1"/>
  <c r="K966" i="1"/>
  <c r="AO965" i="1"/>
  <c r="X965" i="1"/>
  <c r="T965" i="1"/>
  <c r="S965" i="1"/>
  <c r="R965" i="1"/>
  <c r="Q965" i="1"/>
  <c r="N965" i="1"/>
  <c r="M965" i="1"/>
  <c r="L965" i="1"/>
  <c r="K965" i="1"/>
  <c r="AO964" i="1"/>
  <c r="X964" i="1"/>
  <c r="T964" i="1"/>
  <c r="S964" i="1"/>
  <c r="R964" i="1"/>
  <c r="Q964" i="1"/>
  <c r="N964" i="1"/>
  <c r="M964" i="1"/>
  <c r="L964" i="1"/>
  <c r="K964" i="1"/>
  <c r="AO963" i="1"/>
  <c r="X963" i="1"/>
  <c r="T963" i="1"/>
  <c r="S963" i="1"/>
  <c r="R963" i="1"/>
  <c r="Q963" i="1"/>
  <c r="N963" i="1"/>
  <c r="M963" i="1"/>
  <c r="L963" i="1"/>
  <c r="K963" i="1"/>
  <c r="AO962" i="1"/>
  <c r="X962" i="1"/>
  <c r="T962" i="1"/>
  <c r="S962" i="1"/>
  <c r="R962" i="1"/>
  <c r="Q962" i="1"/>
  <c r="N962" i="1"/>
  <c r="M962" i="1"/>
  <c r="L962" i="1"/>
  <c r="K962" i="1"/>
  <c r="AO961" i="1"/>
  <c r="X961" i="1"/>
  <c r="T961" i="1"/>
  <c r="S961" i="1"/>
  <c r="R961" i="1"/>
  <c r="Q961" i="1"/>
  <c r="N961" i="1"/>
  <c r="M961" i="1"/>
  <c r="L961" i="1"/>
  <c r="K961" i="1"/>
  <c r="AO960" i="1"/>
  <c r="X960" i="1"/>
  <c r="T960" i="1"/>
  <c r="S960" i="1"/>
  <c r="R960" i="1"/>
  <c r="Q960" i="1"/>
  <c r="N960" i="1"/>
  <c r="M960" i="1"/>
  <c r="L960" i="1"/>
  <c r="K960" i="1"/>
  <c r="AO959" i="1"/>
  <c r="X959" i="1"/>
  <c r="T959" i="1"/>
  <c r="S959" i="1"/>
  <c r="R959" i="1"/>
  <c r="Q959" i="1"/>
  <c r="N959" i="1"/>
  <c r="M959" i="1"/>
  <c r="L959" i="1"/>
  <c r="K959" i="1"/>
  <c r="AO958" i="1"/>
  <c r="X958" i="1"/>
  <c r="T958" i="1"/>
  <c r="S958" i="1"/>
  <c r="R958" i="1"/>
  <c r="Q958" i="1"/>
  <c r="N958" i="1"/>
  <c r="M958" i="1"/>
  <c r="L958" i="1"/>
  <c r="K958" i="1"/>
  <c r="AO957" i="1"/>
  <c r="X957" i="1"/>
  <c r="T957" i="1"/>
  <c r="S957" i="1"/>
  <c r="R957" i="1"/>
  <c r="Q957" i="1"/>
  <c r="N957" i="1"/>
  <c r="M957" i="1"/>
  <c r="L957" i="1"/>
  <c r="K957" i="1"/>
  <c r="AO956" i="1"/>
  <c r="X956" i="1"/>
  <c r="T956" i="1"/>
  <c r="S956" i="1"/>
  <c r="R956" i="1"/>
  <c r="Q956" i="1"/>
  <c r="N956" i="1"/>
  <c r="M956" i="1"/>
  <c r="L956" i="1"/>
  <c r="K956" i="1"/>
  <c r="AO955" i="1"/>
  <c r="X955" i="1"/>
  <c r="T955" i="1"/>
  <c r="S955" i="1"/>
  <c r="R955" i="1"/>
  <c r="Q955" i="1"/>
  <c r="N955" i="1"/>
  <c r="M955" i="1"/>
  <c r="L955" i="1"/>
  <c r="K955" i="1"/>
  <c r="AO954" i="1"/>
  <c r="X954" i="1"/>
  <c r="T954" i="1"/>
  <c r="S954" i="1"/>
  <c r="R954" i="1"/>
  <c r="Q954" i="1"/>
  <c r="N954" i="1"/>
  <c r="M954" i="1"/>
  <c r="L954" i="1"/>
  <c r="K954" i="1"/>
  <c r="AO953" i="1"/>
  <c r="X953" i="1"/>
  <c r="T953" i="1"/>
  <c r="S953" i="1"/>
  <c r="R953" i="1"/>
  <c r="Q953" i="1"/>
  <c r="N953" i="1"/>
  <c r="M953" i="1"/>
  <c r="L953" i="1"/>
  <c r="K953" i="1"/>
  <c r="AO952" i="1"/>
  <c r="X952" i="1"/>
  <c r="T952" i="1"/>
  <c r="S952" i="1"/>
  <c r="R952" i="1"/>
  <c r="Q952" i="1"/>
  <c r="N952" i="1"/>
  <c r="M952" i="1"/>
  <c r="L952" i="1"/>
  <c r="K952" i="1"/>
  <c r="AO951" i="1"/>
  <c r="X951" i="1"/>
  <c r="T951" i="1"/>
  <c r="S951" i="1"/>
  <c r="R951" i="1"/>
  <c r="Q951" i="1"/>
  <c r="N951" i="1"/>
  <c r="M951" i="1"/>
  <c r="L951" i="1"/>
  <c r="K951" i="1"/>
  <c r="AO950" i="1"/>
  <c r="X950" i="1"/>
  <c r="T950" i="1"/>
  <c r="S950" i="1"/>
  <c r="R950" i="1"/>
  <c r="Q950" i="1"/>
  <c r="N950" i="1"/>
  <c r="M950" i="1"/>
  <c r="L950" i="1"/>
  <c r="K950" i="1"/>
  <c r="AO949" i="1"/>
  <c r="X949" i="1"/>
  <c r="T949" i="1"/>
  <c r="S949" i="1"/>
  <c r="R949" i="1"/>
  <c r="Q949" i="1"/>
  <c r="N949" i="1"/>
  <c r="M949" i="1"/>
  <c r="L949" i="1"/>
  <c r="K949" i="1"/>
  <c r="AO948" i="1"/>
  <c r="X948" i="1"/>
  <c r="T948" i="1"/>
  <c r="S948" i="1"/>
  <c r="R948" i="1"/>
  <c r="Q948" i="1"/>
  <c r="N948" i="1"/>
  <c r="M948" i="1"/>
  <c r="L948" i="1"/>
  <c r="K948" i="1"/>
  <c r="AO947" i="1"/>
  <c r="X947" i="1"/>
  <c r="T947" i="1"/>
  <c r="S947" i="1"/>
  <c r="R947" i="1"/>
  <c r="Q947" i="1"/>
  <c r="N947" i="1"/>
  <c r="M947" i="1"/>
  <c r="L947" i="1"/>
  <c r="K947" i="1"/>
  <c r="AO946" i="1"/>
  <c r="X946" i="1"/>
  <c r="T946" i="1"/>
  <c r="S946" i="1"/>
  <c r="R946" i="1"/>
  <c r="Q946" i="1"/>
  <c r="N946" i="1"/>
  <c r="M946" i="1"/>
  <c r="L946" i="1"/>
  <c r="K946" i="1"/>
  <c r="AO945" i="1"/>
  <c r="X945" i="1"/>
  <c r="T945" i="1"/>
  <c r="S945" i="1"/>
  <c r="R945" i="1"/>
  <c r="Q945" i="1"/>
  <c r="N945" i="1"/>
  <c r="M945" i="1"/>
  <c r="L945" i="1"/>
  <c r="K945" i="1"/>
  <c r="AO944" i="1"/>
  <c r="X944" i="1"/>
  <c r="T944" i="1"/>
  <c r="S944" i="1"/>
  <c r="R944" i="1"/>
  <c r="Q944" i="1"/>
  <c r="N944" i="1"/>
  <c r="M944" i="1"/>
  <c r="L944" i="1"/>
  <c r="K944" i="1"/>
  <c r="AO943" i="1"/>
  <c r="X943" i="1"/>
  <c r="T943" i="1"/>
  <c r="S943" i="1"/>
  <c r="R943" i="1"/>
  <c r="Q943" i="1"/>
  <c r="N943" i="1"/>
  <c r="M943" i="1"/>
  <c r="L943" i="1"/>
  <c r="K943" i="1"/>
  <c r="AO942" i="1"/>
  <c r="X942" i="1"/>
  <c r="T942" i="1"/>
  <c r="S942" i="1"/>
  <c r="R942" i="1"/>
  <c r="Q942" i="1"/>
  <c r="N942" i="1"/>
  <c r="M942" i="1"/>
  <c r="L942" i="1"/>
  <c r="K942" i="1"/>
  <c r="AO941" i="1"/>
  <c r="X941" i="1"/>
  <c r="T941" i="1"/>
  <c r="S941" i="1"/>
  <c r="R941" i="1"/>
  <c r="Q941" i="1"/>
  <c r="N941" i="1"/>
  <c r="M941" i="1"/>
  <c r="L941" i="1"/>
  <c r="K941" i="1"/>
  <c r="AO940" i="1"/>
  <c r="X940" i="1"/>
  <c r="T940" i="1"/>
  <c r="S940" i="1"/>
  <c r="R940" i="1"/>
  <c r="Q940" i="1"/>
  <c r="N940" i="1"/>
  <c r="M940" i="1"/>
  <c r="L940" i="1"/>
  <c r="K940" i="1"/>
  <c r="AO939" i="1"/>
  <c r="X939" i="1"/>
  <c r="T939" i="1"/>
  <c r="S939" i="1"/>
  <c r="R939" i="1"/>
  <c r="Q939" i="1"/>
  <c r="N939" i="1"/>
  <c r="M939" i="1"/>
  <c r="L939" i="1"/>
  <c r="K939" i="1"/>
  <c r="AO938" i="1"/>
  <c r="X938" i="1"/>
  <c r="T938" i="1"/>
  <c r="S938" i="1"/>
  <c r="R938" i="1"/>
  <c r="Q938" i="1"/>
  <c r="N938" i="1"/>
  <c r="M938" i="1"/>
  <c r="L938" i="1"/>
  <c r="K938" i="1"/>
  <c r="AO937" i="1"/>
  <c r="X937" i="1"/>
  <c r="T937" i="1"/>
  <c r="S937" i="1"/>
  <c r="R937" i="1"/>
  <c r="Q937" i="1"/>
  <c r="N937" i="1"/>
  <c r="M937" i="1"/>
  <c r="L937" i="1"/>
  <c r="K937" i="1"/>
  <c r="AO936" i="1"/>
  <c r="X936" i="1"/>
  <c r="T936" i="1"/>
  <c r="S936" i="1"/>
  <c r="R936" i="1"/>
  <c r="Q936" i="1"/>
  <c r="N936" i="1"/>
  <c r="M936" i="1"/>
  <c r="L936" i="1"/>
  <c r="K936" i="1"/>
  <c r="AO935" i="1"/>
  <c r="X935" i="1"/>
  <c r="T935" i="1"/>
  <c r="S935" i="1"/>
  <c r="R935" i="1"/>
  <c r="Q935" i="1"/>
  <c r="N935" i="1"/>
  <c r="M935" i="1"/>
  <c r="L935" i="1"/>
  <c r="K935" i="1"/>
  <c r="AO934" i="1"/>
  <c r="X934" i="1"/>
  <c r="T934" i="1"/>
  <c r="S934" i="1"/>
  <c r="R934" i="1"/>
  <c r="Q934" i="1"/>
  <c r="N934" i="1"/>
  <c r="M934" i="1"/>
  <c r="L934" i="1"/>
  <c r="K934" i="1"/>
  <c r="AO933" i="1"/>
  <c r="X933" i="1"/>
  <c r="T933" i="1"/>
  <c r="S933" i="1"/>
  <c r="R933" i="1"/>
  <c r="Q933" i="1"/>
  <c r="N933" i="1"/>
  <c r="M933" i="1"/>
  <c r="L933" i="1"/>
  <c r="K933" i="1"/>
  <c r="AO932" i="1"/>
  <c r="X932" i="1"/>
  <c r="T932" i="1"/>
  <c r="S932" i="1"/>
  <c r="R932" i="1"/>
  <c r="Q932" i="1"/>
  <c r="N932" i="1"/>
  <c r="M932" i="1"/>
  <c r="L932" i="1"/>
  <c r="K932" i="1"/>
  <c r="AO931" i="1"/>
  <c r="X931" i="1"/>
  <c r="T931" i="1"/>
  <c r="S931" i="1"/>
  <c r="R931" i="1"/>
  <c r="Q931" i="1"/>
  <c r="N931" i="1"/>
  <c r="M931" i="1"/>
  <c r="L931" i="1"/>
  <c r="K931" i="1"/>
  <c r="AO930" i="1"/>
  <c r="X930" i="1"/>
  <c r="T930" i="1"/>
  <c r="S930" i="1"/>
  <c r="R930" i="1"/>
  <c r="Q930" i="1"/>
  <c r="N930" i="1"/>
  <c r="M930" i="1"/>
  <c r="L930" i="1"/>
  <c r="K930" i="1"/>
  <c r="AO929" i="1"/>
  <c r="X929" i="1"/>
  <c r="T929" i="1"/>
  <c r="S929" i="1"/>
  <c r="R929" i="1"/>
  <c r="Q929" i="1"/>
  <c r="N929" i="1"/>
  <c r="M929" i="1"/>
  <c r="L929" i="1"/>
  <c r="K929" i="1"/>
  <c r="AO928" i="1"/>
  <c r="X928" i="1"/>
  <c r="T928" i="1"/>
  <c r="S928" i="1"/>
  <c r="R928" i="1"/>
  <c r="Q928" i="1"/>
  <c r="N928" i="1"/>
  <c r="M928" i="1"/>
  <c r="L928" i="1"/>
  <c r="K928" i="1"/>
  <c r="AO927" i="1"/>
  <c r="X927" i="1"/>
  <c r="T927" i="1"/>
  <c r="S927" i="1"/>
  <c r="R927" i="1"/>
  <c r="Q927" i="1"/>
  <c r="N927" i="1"/>
  <c r="M927" i="1"/>
  <c r="L927" i="1"/>
  <c r="K927" i="1"/>
  <c r="AO926" i="1"/>
  <c r="X926" i="1"/>
  <c r="T926" i="1"/>
  <c r="S926" i="1"/>
  <c r="R926" i="1"/>
  <c r="Q926" i="1"/>
  <c r="N926" i="1"/>
  <c r="M926" i="1"/>
  <c r="L926" i="1"/>
  <c r="K926" i="1"/>
  <c r="AO925" i="1"/>
  <c r="X925" i="1"/>
  <c r="T925" i="1"/>
  <c r="S925" i="1"/>
  <c r="R925" i="1"/>
  <c r="Q925" i="1"/>
  <c r="N925" i="1"/>
  <c r="M925" i="1"/>
  <c r="L925" i="1"/>
  <c r="K925" i="1"/>
  <c r="AO924" i="1"/>
  <c r="X924" i="1"/>
  <c r="T924" i="1"/>
  <c r="S924" i="1"/>
  <c r="R924" i="1"/>
  <c r="Q924" i="1"/>
  <c r="N924" i="1"/>
  <c r="M924" i="1"/>
  <c r="L924" i="1"/>
  <c r="K924" i="1"/>
  <c r="AO923" i="1"/>
  <c r="X923" i="1"/>
  <c r="T923" i="1"/>
  <c r="S923" i="1"/>
  <c r="R923" i="1"/>
  <c r="Q923" i="1"/>
  <c r="N923" i="1"/>
  <c r="M923" i="1"/>
  <c r="L923" i="1"/>
  <c r="K923" i="1"/>
  <c r="AO922" i="1"/>
  <c r="X922" i="1"/>
  <c r="T922" i="1"/>
  <c r="S922" i="1"/>
  <c r="R922" i="1"/>
  <c r="Q922" i="1"/>
  <c r="N922" i="1"/>
  <c r="M922" i="1"/>
  <c r="L922" i="1"/>
  <c r="K922" i="1"/>
  <c r="AO921" i="1"/>
  <c r="X921" i="1"/>
  <c r="T921" i="1"/>
  <c r="S921" i="1"/>
  <c r="R921" i="1"/>
  <c r="Q921" i="1"/>
  <c r="N921" i="1"/>
  <c r="M921" i="1"/>
  <c r="L921" i="1"/>
  <c r="K921" i="1"/>
  <c r="AO920" i="1"/>
  <c r="X920" i="1"/>
  <c r="T920" i="1"/>
  <c r="S920" i="1"/>
  <c r="R920" i="1"/>
  <c r="Q920" i="1"/>
  <c r="N920" i="1"/>
  <c r="M920" i="1"/>
  <c r="L920" i="1"/>
  <c r="K920" i="1"/>
  <c r="AO919" i="1"/>
  <c r="X919" i="1"/>
  <c r="T919" i="1"/>
  <c r="S919" i="1"/>
  <c r="R919" i="1"/>
  <c r="Q919" i="1"/>
  <c r="N919" i="1"/>
  <c r="M919" i="1"/>
  <c r="L919" i="1"/>
  <c r="K919" i="1"/>
  <c r="AO918" i="1"/>
  <c r="X918" i="1"/>
  <c r="T918" i="1"/>
  <c r="S918" i="1"/>
  <c r="R918" i="1"/>
  <c r="Q918" i="1"/>
  <c r="N918" i="1"/>
  <c r="M918" i="1"/>
  <c r="L918" i="1"/>
  <c r="K918" i="1"/>
  <c r="AO917" i="1"/>
  <c r="X917" i="1"/>
  <c r="T917" i="1"/>
  <c r="S917" i="1"/>
  <c r="R917" i="1"/>
  <c r="Q917" i="1"/>
  <c r="N917" i="1"/>
  <c r="M917" i="1"/>
  <c r="L917" i="1"/>
  <c r="K917" i="1"/>
  <c r="AO916" i="1"/>
  <c r="X916" i="1"/>
  <c r="T916" i="1"/>
  <c r="S916" i="1"/>
  <c r="R916" i="1"/>
  <c r="Q916" i="1"/>
  <c r="N916" i="1"/>
  <c r="M916" i="1"/>
  <c r="L916" i="1"/>
  <c r="K916" i="1"/>
  <c r="AO915" i="1"/>
  <c r="X915" i="1"/>
  <c r="T915" i="1"/>
  <c r="S915" i="1"/>
  <c r="R915" i="1"/>
  <c r="Q915" i="1"/>
  <c r="N915" i="1"/>
  <c r="M915" i="1"/>
  <c r="L915" i="1"/>
  <c r="K915" i="1"/>
  <c r="AO914" i="1"/>
  <c r="X914" i="1"/>
  <c r="T914" i="1"/>
  <c r="S914" i="1"/>
  <c r="R914" i="1"/>
  <c r="Q914" i="1"/>
  <c r="N914" i="1"/>
  <c r="M914" i="1"/>
  <c r="L914" i="1"/>
  <c r="K914" i="1"/>
  <c r="AO913" i="1"/>
  <c r="X913" i="1"/>
  <c r="T913" i="1"/>
  <c r="S913" i="1"/>
  <c r="R913" i="1"/>
  <c r="Q913" i="1"/>
  <c r="N913" i="1"/>
  <c r="M913" i="1"/>
  <c r="L913" i="1"/>
  <c r="K913" i="1"/>
  <c r="AO912" i="1"/>
  <c r="X912" i="1"/>
  <c r="T912" i="1"/>
  <c r="S912" i="1"/>
  <c r="R912" i="1"/>
  <c r="Q912" i="1"/>
  <c r="N912" i="1"/>
  <c r="M912" i="1"/>
  <c r="L912" i="1"/>
  <c r="K912" i="1"/>
  <c r="AO911" i="1"/>
  <c r="X911" i="1"/>
  <c r="T911" i="1"/>
  <c r="S911" i="1"/>
  <c r="R911" i="1"/>
  <c r="Q911" i="1"/>
  <c r="N911" i="1"/>
  <c r="M911" i="1"/>
  <c r="L911" i="1"/>
  <c r="K911" i="1"/>
  <c r="AO910" i="1"/>
  <c r="X910" i="1"/>
  <c r="T910" i="1"/>
  <c r="S910" i="1"/>
  <c r="R910" i="1"/>
  <c r="Q910" i="1"/>
  <c r="N910" i="1"/>
  <c r="M910" i="1"/>
  <c r="L910" i="1"/>
  <c r="K910" i="1"/>
  <c r="AO909" i="1"/>
  <c r="X909" i="1"/>
  <c r="T909" i="1"/>
  <c r="S909" i="1"/>
  <c r="R909" i="1"/>
  <c r="Q909" i="1"/>
  <c r="N909" i="1"/>
  <c r="M909" i="1"/>
  <c r="L909" i="1"/>
  <c r="K909" i="1"/>
  <c r="AO908" i="1"/>
  <c r="X908" i="1"/>
  <c r="T908" i="1"/>
  <c r="S908" i="1"/>
  <c r="R908" i="1"/>
  <c r="Q908" i="1"/>
  <c r="N908" i="1"/>
  <c r="M908" i="1"/>
  <c r="L908" i="1"/>
  <c r="K908" i="1"/>
  <c r="AO907" i="1"/>
  <c r="X907" i="1"/>
  <c r="T907" i="1"/>
  <c r="S907" i="1"/>
  <c r="R907" i="1"/>
  <c r="Q907" i="1"/>
  <c r="N907" i="1"/>
  <c r="M907" i="1"/>
  <c r="L907" i="1"/>
  <c r="K907" i="1"/>
  <c r="AO906" i="1"/>
  <c r="X906" i="1"/>
  <c r="T906" i="1"/>
  <c r="S906" i="1"/>
  <c r="R906" i="1"/>
  <c r="Q906" i="1"/>
  <c r="N906" i="1"/>
  <c r="M906" i="1"/>
  <c r="L906" i="1"/>
  <c r="K906" i="1"/>
  <c r="AO905" i="1"/>
  <c r="X905" i="1"/>
  <c r="T905" i="1"/>
  <c r="S905" i="1"/>
  <c r="R905" i="1"/>
  <c r="Q905" i="1"/>
  <c r="N905" i="1"/>
  <c r="M905" i="1"/>
  <c r="L905" i="1"/>
  <c r="K905" i="1"/>
  <c r="AO904" i="1"/>
  <c r="X904" i="1"/>
  <c r="T904" i="1"/>
  <c r="S904" i="1"/>
  <c r="R904" i="1"/>
  <c r="Q904" i="1"/>
  <c r="N904" i="1"/>
  <c r="M904" i="1"/>
  <c r="L904" i="1"/>
  <c r="K904" i="1"/>
  <c r="AO903" i="1"/>
  <c r="X903" i="1"/>
  <c r="T903" i="1"/>
  <c r="S903" i="1"/>
  <c r="R903" i="1"/>
  <c r="Q903" i="1"/>
  <c r="N903" i="1"/>
  <c r="M903" i="1"/>
  <c r="L903" i="1"/>
  <c r="K903" i="1"/>
  <c r="AO902" i="1"/>
  <c r="X902" i="1"/>
  <c r="T902" i="1"/>
  <c r="S902" i="1"/>
  <c r="R902" i="1"/>
  <c r="Q902" i="1"/>
  <c r="N902" i="1"/>
  <c r="M902" i="1"/>
  <c r="L902" i="1"/>
  <c r="K902" i="1"/>
  <c r="AO901" i="1"/>
  <c r="X901" i="1"/>
  <c r="T901" i="1"/>
  <c r="S901" i="1"/>
  <c r="R901" i="1"/>
  <c r="Q901" i="1"/>
  <c r="N901" i="1"/>
  <c r="M901" i="1"/>
  <c r="L901" i="1"/>
  <c r="K901" i="1"/>
  <c r="AO900" i="1"/>
  <c r="X900" i="1"/>
  <c r="T900" i="1"/>
  <c r="S900" i="1"/>
  <c r="R900" i="1"/>
  <c r="Q900" i="1"/>
  <c r="N900" i="1"/>
  <c r="M900" i="1"/>
  <c r="L900" i="1"/>
  <c r="K900" i="1"/>
  <c r="AO899" i="1"/>
  <c r="X899" i="1"/>
  <c r="T899" i="1"/>
  <c r="S899" i="1"/>
  <c r="R899" i="1"/>
  <c r="Q899" i="1"/>
  <c r="N899" i="1"/>
  <c r="M899" i="1"/>
  <c r="L899" i="1"/>
  <c r="K899" i="1"/>
  <c r="AO898" i="1"/>
  <c r="X898" i="1"/>
  <c r="T898" i="1"/>
  <c r="S898" i="1"/>
  <c r="R898" i="1"/>
  <c r="Q898" i="1"/>
  <c r="N898" i="1"/>
  <c r="M898" i="1"/>
  <c r="L898" i="1"/>
  <c r="K898" i="1"/>
  <c r="AO897" i="1"/>
  <c r="X897" i="1"/>
  <c r="T897" i="1"/>
  <c r="S897" i="1"/>
  <c r="R897" i="1"/>
  <c r="Q897" i="1"/>
  <c r="N897" i="1"/>
  <c r="M897" i="1"/>
  <c r="L897" i="1"/>
  <c r="K897" i="1"/>
  <c r="AO896" i="1"/>
  <c r="X896" i="1"/>
  <c r="T896" i="1"/>
  <c r="S896" i="1"/>
  <c r="R896" i="1"/>
  <c r="Q896" i="1"/>
  <c r="N896" i="1"/>
  <c r="M896" i="1"/>
  <c r="L896" i="1"/>
  <c r="K896" i="1"/>
  <c r="AO895" i="1"/>
  <c r="X895" i="1"/>
  <c r="T895" i="1"/>
  <c r="S895" i="1"/>
  <c r="R895" i="1"/>
  <c r="Q895" i="1"/>
  <c r="N895" i="1"/>
  <c r="M895" i="1"/>
  <c r="L895" i="1"/>
  <c r="K895" i="1"/>
  <c r="AO894" i="1"/>
  <c r="X894" i="1"/>
  <c r="T894" i="1"/>
  <c r="S894" i="1"/>
  <c r="R894" i="1"/>
  <c r="Q894" i="1"/>
  <c r="N894" i="1"/>
  <c r="M894" i="1"/>
  <c r="L894" i="1"/>
  <c r="K894" i="1"/>
  <c r="AO893" i="1"/>
  <c r="X893" i="1"/>
  <c r="T893" i="1"/>
  <c r="S893" i="1"/>
  <c r="R893" i="1"/>
  <c r="Q893" i="1"/>
  <c r="N893" i="1"/>
  <c r="M893" i="1"/>
  <c r="L893" i="1"/>
  <c r="K893" i="1"/>
  <c r="AO892" i="1"/>
  <c r="X892" i="1"/>
  <c r="T892" i="1"/>
  <c r="S892" i="1"/>
  <c r="R892" i="1"/>
  <c r="Q892" i="1"/>
  <c r="N892" i="1"/>
  <c r="M892" i="1"/>
  <c r="L892" i="1"/>
  <c r="K892" i="1"/>
  <c r="AO891" i="1"/>
  <c r="X891" i="1"/>
  <c r="T891" i="1"/>
  <c r="S891" i="1"/>
  <c r="R891" i="1"/>
  <c r="Q891" i="1"/>
  <c r="N891" i="1"/>
  <c r="M891" i="1"/>
  <c r="L891" i="1"/>
  <c r="K891" i="1"/>
  <c r="AO890" i="1"/>
  <c r="X890" i="1"/>
  <c r="T890" i="1"/>
  <c r="S890" i="1"/>
  <c r="R890" i="1"/>
  <c r="Q890" i="1"/>
  <c r="N890" i="1"/>
  <c r="M890" i="1"/>
  <c r="L890" i="1"/>
  <c r="K890" i="1"/>
  <c r="AO889" i="1"/>
  <c r="X889" i="1"/>
  <c r="T889" i="1"/>
  <c r="S889" i="1"/>
  <c r="R889" i="1"/>
  <c r="Q889" i="1"/>
  <c r="N889" i="1"/>
  <c r="M889" i="1"/>
  <c r="L889" i="1"/>
  <c r="K889" i="1"/>
  <c r="AO888" i="1"/>
  <c r="X888" i="1"/>
  <c r="T888" i="1"/>
  <c r="S888" i="1"/>
  <c r="R888" i="1"/>
  <c r="Q888" i="1"/>
  <c r="N888" i="1"/>
  <c r="M888" i="1"/>
  <c r="L888" i="1"/>
  <c r="K888" i="1"/>
  <c r="AO887" i="1"/>
  <c r="X887" i="1"/>
  <c r="T887" i="1"/>
  <c r="S887" i="1"/>
  <c r="R887" i="1"/>
  <c r="Q887" i="1"/>
  <c r="N887" i="1"/>
  <c r="M887" i="1"/>
  <c r="L887" i="1"/>
  <c r="K887" i="1"/>
  <c r="AO886" i="1"/>
  <c r="X886" i="1"/>
  <c r="T886" i="1"/>
  <c r="S886" i="1"/>
  <c r="R886" i="1"/>
  <c r="Q886" i="1"/>
  <c r="N886" i="1"/>
  <c r="M886" i="1"/>
  <c r="L886" i="1"/>
  <c r="K886" i="1"/>
  <c r="AO885" i="1"/>
  <c r="X885" i="1"/>
  <c r="T885" i="1"/>
  <c r="S885" i="1"/>
  <c r="R885" i="1"/>
  <c r="Q885" i="1"/>
  <c r="N885" i="1"/>
  <c r="M885" i="1"/>
  <c r="L885" i="1"/>
  <c r="K885" i="1"/>
  <c r="AO884" i="1"/>
  <c r="X884" i="1"/>
  <c r="T884" i="1"/>
  <c r="S884" i="1"/>
  <c r="R884" i="1"/>
  <c r="Q884" i="1"/>
  <c r="N884" i="1"/>
  <c r="M884" i="1"/>
  <c r="L884" i="1"/>
  <c r="K884" i="1"/>
  <c r="AO883" i="1"/>
  <c r="X883" i="1"/>
  <c r="T883" i="1"/>
  <c r="S883" i="1"/>
  <c r="R883" i="1"/>
  <c r="Q883" i="1"/>
  <c r="N883" i="1"/>
  <c r="M883" i="1"/>
  <c r="L883" i="1"/>
  <c r="K883" i="1"/>
  <c r="AO882" i="1"/>
  <c r="X882" i="1"/>
  <c r="T882" i="1"/>
  <c r="S882" i="1"/>
  <c r="R882" i="1"/>
  <c r="Q882" i="1"/>
  <c r="N882" i="1"/>
  <c r="M882" i="1"/>
  <c r="L882" i="1"/>
  <c r="K882" i="1"/>
  <c r="AO881" i="1"/>
  <c r="X881" i="1"/>
  <c r="T881" i="1"/>
  <c r="S881" i="1"/>
  <c r="R881" i="1"/>
  <c r="Q881" i="1"/>
  <c r="N881" i="1"/>
  <c r="M881" i="1"/>
  <c r="L881" i="1"/>
  <c r="K881" i="1"/>
  <c r="AO880" i="1"/>
  <c r="X880" i="1"/>
  <c r="T880" i="1"/>
  <c r="S880" i="1"/>
  <c r="R880" i="1"/>
  <c r="Q880" i="1"/>
  <c r="N880" i="1"/>
  <c r="M880" i="1"/>
  <c r="L880" i="1"/>
  <c r="K880" i="1"/>
  <c r="AO879" i="1"/>
  <c r="X879" i="1"/>
  <c r="T879" i="1"/>
  <c r="S879" i="1"/>
  <c r="R879" i="1"/>
  <c r="Q879" i="1"/>
  <c r="N879" i="1"/>
  <c r="M879" i="1"/>
  <c r="L879" i="1"/>
  <c r="K879" i="1"/>
  <c r="AO878" i="1"/>
  <c r="X878" i="1"/>
  <c r="T878" i="1"/>
  <c r="S878" i="1"/>
  <c r="R878" i="1"/>
  <c r="Q878" i="1"/>
  <c r="N878" i="1"/>
  <c r="M878" i="1"/>
  <c r="L878" i="1"/>
  <c r="K878" i="1"/>
  <c r="AO877" i="1"/>
  <c r="X877" i="1"/>
  <c r="T877" i="1"/>
  <c r="S877" i="1"/>
  <c r="R877" i="1"/>
  <c r="Q877" i="1"/>
  <c r="N877" i="1"/>
  <c r="M877" i="1"/>
  <c r="L877" i="1"/>
  <c r="K877" i="1"/>
  <c r="AO876" i="1"/>
  <c r="X876" i="1"/>
  <c r="T876" i="1"/>
  <c r="S876" i="1"/>
  <c r="R876" i="1"/>
  <c r="Q876" i="1"/>
  <c r="N876" i="1"/>
  <c r="M876" i="1"/>
  <c r="L876" i="1"/>
  <c r="K876" i="1"/>
  <c r="AO875" i="1"/>
  <c r="X875" i="1"/>
  <c r="T875" i="1"/>
  <c r="S875" i="1"/>
  <c r="R875" i="1"/>
  <c r="Q875" i="1"/>
  <c r="N875" i="1"/>
  <c r="M875" i="1"/>
  <c r="L875" i="1"/>
  <c r="K875" i="1"/>
  <c r="AO874" i="1"/>
  <c r="X874" i="1"/>
  <c r="T874" i="1"/>
  <c r="S874" i="1"/>
  <c r="R874" i="1"/>
  <c r="Q874" i="1"/>
  <c r="N874" i="1"/>
  <c r="M874" i="1"/>
  <c r="L874" i="1"/>
  <c r="K874" i="1"/>
  <c r="AO873" i="1"/>
  <c r="X873" i="1"/>
  <c r="T873" i="1"/>
  <c r="S873" i="1"/>
  <c r="R873" i="1"/>
  <c r="Q873" i="1"/>
  <c r="N873" i="1"/>
  <c r="M873" i="1"/>
  <c r="L873" i="1"/>
  <c r="K873" i="1"/>
  <c r="AO872" i="1"/>
  <c r="X872" i="1"/>
  <c r="T872" i="1"/>
  <c r="S872" i="1"/>
  <c r="R872" i="1"/>
  <c r="Q872" i="1"/>
  <c r="N872" i="1"/>
  <c r="M872" i="1"/>
  <c r="L872" i="1"/>
  <c r="K872" i="1"/>
  <c r="AO871" i="1"/>
  <c r="X871" i="1"/>
  <c r="T871" i="1"/>
  <c r="S871" i="1"/>
  <c r="R871" i="1"/>
  <c r="Q871" i="1"/>
  <c r="N871" i="1"/>
  <c r="M871" i="1"/>
  <c r="L871" i="1"/>
  <c r="K871" i="1"/>
  <c r="AO870" i="1"/>
  <c r="X870" i="1"/>
  <c r="T870" i="1"/>
  <c r="S870" i="1"/>
  <c r="R870" i="1"/>
  <c r="Q870" i="1"/>
  <c r="N870" i="1"/>
  <c r="M870" i="1"/>
  <c r="L870" i="1"/>
  <c r="K870" i="1"/>
  <c r="AO869" i="1"/>
  <c r="X869" i="1"/>
  <c r="T869" i="1"/>
  <c r="S869" i="1"/>
  <c r="R869" i="1"/>
  <c r="Q869" i="1"/>
  <c r="N869" i="1"/>
  <c r="M869" i="1"/>
  <c r="L869" i="1"/>
  <c r="K869" i="1"/>
  <c r="AO868" i="1"/>
  <c r="X868" i="1"/>
  <c r="T868" i="1"/>
  <c r="S868" i="1"/>
  <c r="R868" i="1"/>
  <c r="Q868" i="1"/>
  <c r="N868" i="1"/>
  <c r="M868" i="1"/>
  <c r="L868" i="1"/>
  <c r="K868" i="1"/>
  <c r="AO867" i="1"/>
  <c r="X867" i="1"/>
  <c r="T867" i="1"/>
  <c r="S867" i="1"/>
  <c r="R867" i="1"/>
  <c r="Q867" i="1"/>
  <c r="N867" i="1"/>
  <c r="M867" i="1"/>
  <c r="L867" i="1"/>
  <c r="K867" i="1"/>
  <c r="AO866" i="1"/>
  <c r="X866" i="1"/>
  <c r="T866" i="1"/>
  <c r="S866" i="1"/>
  <c r="R866" i="1"/>
  <c r="Q866" i="1"/>
  <c r="N866" i="1"/>
  <c r="M866" i="1"/>
  <c r="L866" i="1"/>
  <c r="K866" i="1"/>
  <c r="AO865" i="1"/>
  <c r="X865" i="1"/>
  <c r="T865" i="1"/>
  <c r="S865" i="1"/>
  <c r="R865" i="1"/>
  <c r="Q865" i="1"/>
  <c r="N865" i="1"/>
  <c r="M865" i="1"/>
  <c r="L865" i="1"/>
  <c r="K865" i="1"/>
  <c r="AO864" i="1"/>
  <c r="X864" i="1"/>
  <c r="T864" i="1"/>
  <c r="S864" i="1"/>
  <c r="R864" i="1"/>
  <c r="Q864" i="1"/>
  <c r="N864" i="1"/>
  <c r="M864" i="1"/>
  <c r="L864" i="1"/>
  <c r="K864" i="1"/>
  <c r="AO863" i="1"/>
  <c r="X863" i="1"/>
  <c r="T863" i="1"/>
  <c r="S863" i="1"/>
  <c r="R863" i="1"/>
  <c r="Q863" i="1"/>
  <c r="N863" i="1"/>
  <c r="M863" i="1"/>
  <c r="L863" i="1"/>
  <c r="K863" i="1"/>
  <c r="AO862" i="1"/>
  <c r="X862" i="1"/>
  <c r="T862" i="1"/>
  <c r="S862" i="1"/>
  <c r="R862" i="1"/>
  <c r="Q862" i="1"/>
  <c r="N862" i="1"/>
  <c r="M862" i="1"/>
  <c r="L862" i="1"/>
  <c r="K862" i="1"/>
  <c r="AO861" i="1"/>
  <c r="X861" i="1"/>
  <c r="T861" i="1"/>
  <c r="S861" i="1"/>
  <c r="R861" i="1"/>
  <c r="Q861" i="1"/>
  <c r="N861" i="1"/>
  <c r="M861" i="1"/>
  <c r="L861" i="1"/>
  <c r="K861" i="1"/>
  <c r="AO860" i="1"/>
  <c r="X860" i="1"/>
  <c r="T860" i="1"/>
  <c r="S860" i="1"/>
  <c r="R860" i="1"/>
  <c r="Q860" i="1"/>
  <c r="N860" i="1"/>
  <c r="M860" i="1"/>
  <c r="L860" i="1"/>
  <c r="K860" i="1"/>
  <c r="AO859" i="1"/>
  <c r="X859" i="1"/>
  <c r="T859" i="1"/>
  <c r="S859" i="1"/>
  <c r="R859" i="1"/>
  <c r="Q859" i="1"/>
  <c r="N859" i="1"/>
  <c r="M859" i="1"/>
  <c r="L859" i="1"/>
  <c r="K859" i="1"/>
  <c r="AO858" i="1"/>
  <c r="X858" i="1"/>
  <c r="T858" i="1"/>
  <c r="S858" i="1"/>
  <c r="R858" i="1"/>
  <c r="Q858" i="1"/>
  <c r="N858" i="1"/>
  <c r="M858" i="1"/>
  <c r="L858" i="1"/>
  <c r="K858" i="1"/>
  <c r="AO857" i="1"/>
  <c r="X857" i="1"/>
  <c r="T857" i="1"/>
  <c r="S857" i="1"/>
  <c r="R857" i="1"/>
  <c r="Q857" i="1"/>
  <c r="N857" i="1"/>
  <c r="M857" i="1"/>
  <c r="L857" i="1"/>
  <c r="K857" i="1"/>
  <c r="AO856" i="1"/>
  <c r="X856" i="1"/>
  <c r="T856" i="1"/>
  <c r="S856" i="1"/>
  <c r="R856" i="1"/>
  <c r="Q856" i="1"/>
  <c r="N856" i="1"/>
  <c r="M856" i="1"/>
  <c r="L856" i="1"/>
  <c r="K856" i="1"/>
  <c r="AO855" i="1"/>
  <c r="X855" i="1"/>
  <c r="T855" i="1"/>
  <c r="S855" i="1"/>
  <c r="R855" i="1"/>
  <c r="Q855" i="1"/>
  <c r="N855" i="1"/>
  <c r="M855" i="1"/>
  <c r="L855" i="1"/>
  <c r="K855" i="1"/>
  <c r="AO854" i="1"/>
  <c r="X854" i="1"/>
  <c r="T854" i="1"/>
  <c r="S854" i="1"/>
  <c r="R854" i="1"/>
  <c r="Q854" i="1"/>
  <c r="N854" i="1"/>
  <c r="M854" i="1"/>
  <c r="L854" i="1"/>
  <c r="K854" i="1"/>
  <c r="AO853" i="1"/>
  <c r="X853" i="1"/>
  <c r="T853" i="1"/>
  <c r="S853" i="1"/>
  <c r="R853" i="1"/>
  <c r="Q853" i="1"/>
  <c r="N853" i="1"/>
  <c r="M853" i="1"/>
  <c r="L853" i="1"/>
  <c r="K853" i="1"/>
  <c r="AO852" i="1"/>
  <c r="X852" i="1"/>
  <c r="T852" i="1"/>
  <c r="S852" i="1"/>
  <c r="R852" i="1"/>
  <c r="Q852" i="1"/>
  <c r="N852" i="1"/>
  <c r="M852" i="1"/>
  <c r="L852" i="1"/>
  <c r="K852" i="1"/>
  <c r="AO851" i="1"/>
  <c r="X851" i="1"/>
  <c r="T851" i="1"/>
  <c r="S851" i="1"/>
  <c r="R851" i="1"/>
  <c r="Q851" i="1"/>
  <c r="N851" i="1"/>
  <c r="M851" i="1"/>
  <c r="L851" i="1"/>
  <c r="K851" i="1"/>
  <c r="AO850" i="1"/>
  <c r="X850" i="1"/>
  <c r="T850" i="1"/>
  <c r="S850" i="1"/>
  <c r="R850" i="1"/>
  <c r="Q850" i="1"/>
  <c r="N850" i="1"/>
  <c r="M850" i="1"/>
  <c r="L850" i="1"/>
  <c r="K850" i="1"/>
  <c r="AO849" i="1"/>
  <c r="X849" i="1"/>
  <c r="T849" i="1"/>
  <c r="S849" i="1"/>
  <c r="R849" i="1"/>
  <c r="Q849" i="1"/>
  <c r="N849" i="1"/>
  <c r="M849" i="1"/>
  <c r="L849" i="1"/>
  <c r="K849" i="1"/>
  <c r="AO848" i="1"/>
  <c r="X848" i="1"/>
  <c r="T848" i="1"/>
  <c r="S848" i="1"/>
  <c r="R848" i="1"/>
  <c r="Q848" i="1"/>
  <c r="N848" i="1"/>
  <c r="M848" i="1"/>
  <c r="L848" i="1"/>
  <c r="K848" i="1"/>
  <c r="AO847" i="1"/>
  <c r="X847" i="1"/>
  <c r="T847" i="1"/>
  <c r="S847" i="1"/>
  <c r="R847" i="1"/>
  <c r="Q847" i="1"/>
  <c r="N847" i="1"/>
  <c r="M847" i="1"/>
  <c r="L847" i="1"/>
  <c r="K847" i="1"/>
  <c r="AO846" i="1"/>
  <c r="X846" i="1"/>
  <c r="T846" i="1"/>
  <c r="S846" i="1"/>
  <c r="R846" i="1"/>
  <c r="Q846" i="1"/>
  <c r="N846" i="1"/>
  <c r="M846" i="1"/>
  <c r="L846" i="1"/>
  <c r="K846" i="1"/>
  <c r="AO845" i="1"/>
  <c r="X845" i="1"/>
  <c r="T845" i="1"/>
  <c r="S845" i="1"/>
  <c r="R845" i="1"/>
  <c r="Q845" i="1"/>
  <c r="N845" i="1"/>
  <c r="M845" i="1"/>
  <c r="L845" i="1"/>
  <c r="K845" i="1"/>
  <c r="AO844" i="1"/>
  <c r="X844" i="1"/>
  <c r="T844" i="1"/>
  <c r="S844" i="1"/>
  <c r="R844" i="1"/>
  <c r="Q844" i="1"/>
  <c r="N844" i="1"/>
  <c r="M844" i="1"/>
  <c r="L844" i="1"/>
  <c r="K844" i="1"/>
  <c r="AO843" i="1"/>
  <c r="X843" i="1"/>
  <c r="T843" i="1"/>
  <c r="S843" i="1"/>
  <c r="R843" i="1"/>
  <c r="Q843" i="1"/>
  <c r="N843" i="1"/>
  <c r="M843" i="1"/>
  <c r="L843" i="1"/>
  <c r="K843" i="1"/>
  <c r="AO842" i="1"/>
  <c r="X842" i="1"/>
  <c r="T842" i="1"/>
  <c r="S842" i="1"/>
  <c r="R842" i="1"/>
  <c r="Q842" i="1"/>
  <c r="N842" i="1"/>
  <c r="M842" i="1"/>
  <c r="L842" i="1"/>
  <c r="K842" i="1"/>
  <c r="AO841" i="1"/>
  <c r="X841" i="1"/>
  <c r="T841" i="1"/>
  <c r="S841" i="1"/>
  <c r="R841" i="1"/>
  <c r="Q841" i="1"/>
  <c r="N841" i="1"/>
  <c r="M841" i="1"/>
  <c r="L841" i="1"/>
  <c r="K841" i="1"/>
  <c r="AO840" i="1"/>
  <c r="X840" i="1"/>
  <c r="T840" i="1"/>
  <c r="S840" i="1"/>
  <c r="R840" i="1"/>
  <c r="Q840" i="1"/>
  <c r="N840" i="1"/>
  <c r="M840" i="1"/>
  <c r="L840" i="1"/>
  <c r="K840" i="1"/>
  <c r="AO839" i="1"/>
  <c r="X839" i="1"/>
  <c r="T839" i="1"/>
  <c r="S839" i="1"/>
  <c r="R839" i="1"/>
  <c r="Q839" i="1"/>
  <c r="N839" i="1"/>
  <c r="M839" i="1"/>
  <c r="L839" i="1"/>
  <c r="K839" i="1"/>
  <c r="AO838" i="1"/>
  <c r="X838" i="1"/>
  <c r="T838" i="1"/>
  <c r="S838" i="1"/>
  <c r="R838" i="1"/>
  <c r="Q838" i="1"/>
  <c r="N838" i="1"/>
  <c r="M838" i="1"/>
  <c r="L838" i="1"/>
  <c r="K838" i="1"/>
  <c r="AO837" i="1"/>
  <c r="X837" i="1"/>
  <c r="T837" i="1"/>
  <c r="S837" i="1"/>
  <c r="R837" i="1"/>
  <c r="Q837" i="1"/>
  <c r="N837" i="1"/>
  <c r="M837" i="1"/>
  <c r="L837" i="1"/>
  <c r="K837" i="1"/>
  <c r="AO836" i="1"/>
  <c r="X836" i="1"/>
  <c r="T836" i="1"/>
  <c r="S836" i="1"/>
  <c r="R836" i="1"/>
  <c r="Q836" i="1"/>
  <c r="N836" i="1"/>
  <c r="M836" i="1"/>
  <c r="L836" i="1"/>
  <c r="K836" i="1"/>
  <c r="AO835" i="1"/>
  <c r="X835" i="1"/>
  <c r="T835" i="1"/>
  <c r="S835" i="1"/>
  <c r="R835" i="1"/>
  <c r="Q835" i="1"/>
  <c r="N835" i="1"/>
  <c r="M835" i="1"/>
  <c r="L835" i="1"/>
  <c r="K835" i="1"/>
  <c r="AO834" i="1"/>
  <c r="X834" i="1"/>
  <c r="T834" i="1"/>
  <c r="S834" i="1"/>
  <c r="R834" i="1"/>
  <c r="Q834" i="1"/>
  <c r="N834" i="1"/>
  <c r="M834" i="1"/>
  <c r="L834" i="1"/>
  <c r="K834" i="1"/>
  <c r="AO833" i="1"/>
  <c r="X833" i="1"/>
  <c r="T833" i="1"/>
  <c r="S833" i="1"/>
  <c r="R833" i="1"/>
  <c r="Q833" i="1"/>
  <c r="N833" i="1"/>
  <c r="M833" i="1"/>
  <c r="L833" i="1"/>
  <c r="K833" i="1"/>
  <c r="AO832" i="1"/>
  <c r="X832" i="1"/>
  <c r="T832" i="1"/>
  <c r="S832" i="1"/>
  <c r="R832" i="1"/>
  <c r="Q832" i="1"/>
  <c r="N832" i="1"/>
  <c r="M832" i="1"/>
  <c r="L832" i="1"/>
  <c r="K832" i="1"/>
  <c r="AO831" i="1"/>
  <c r="X831" i="1"/>
  <c r="T831" i="1"/>
  <c r="S831" i="1"/>
  <c r="R831" i="1"/>
  <c r="Q831" i="1"/>
  <c r="N831" i="1"/>
  <c r="M831" i="1"/>
  <c r="L831" i="1"/>
  <c r="K831" i="1"/>
  <c r="AO830" i="1"/>
  <c r="X830" i="1"/>
  <c r="T830" i="1"/>
  <c r="S830" i="1"/>
  <c r="R830" i="1"/>
  <c r="Q830" i="1"/>
  <c r="N830" i="1"/>
  <c r="M830" i="1"/>
  <c r="L830" i="1"/>
  <c r="K830" i="1"/>
  <c r="AO829" i="1"/>
  <c r="X829" i="1"/>
  <c r="T829" i="1"/>
  <c r="S829" i="1"/>
  <c r="R829" i="1"/>
  <c r="Q829" i="1"/>
  <c r="N829" i="1"/>
  <c r="M829" i="1"/>
  <c r="L829" i="1"/>
  <c r="K829" i="1"/>
  <c r="AO828" i="1"/>
  <c r="X828" i="1"/>
  <c r="T828" i="1"/>
  <c r="S828" i="1"/>
  <c r="R828" i="1"/>
  <c r="Q828" i="1"/>
  <c r="N828" i="1"/>
  <c r="M828" i="1"/>
  <c r="L828" i="1"/>
  <c r="K828" i="1"/>
  <c r="AO827" i="1"/>
  <c r="X827" i="1"/>
  <c r="T827" i="1"/>
  <c r="S827" i="1"/>
  <c r="R827" i="1"/>
  <c r="Q827" i="1"/>
  <c r="N827" i="1"/>
  <c r="M827" i="1"/>
  <c r="L827" i="1"/>
  <c r="K827" i="1"/>
  <c r="AO826" i="1"/>
  <c r="X826" i="1"/>
  <c r="T826" i="1"/>
  <c r="S826" i="1"/>
  <c r="R826" i="1"/>
  <c r="Q826" i="1"/>
  <c r="N826" i="1"/>
  <c r="M826" i="1"/>
  <c r="L826" i="1"/>
  <c r="K826" i="1"/>
  <c r="AO825" i="1"/>
  <c r="X825" i="1"/>
  <c r="T825" i="1"/>
  <c r="S825" i="1"/>
  <c r="R825" i="1"/>
  <c r="Q825" i="1"/>
  <c r="N825" i="1"/>
  <c r="M825" i="1"/>
  <c r="L825" i="1"/>
  <c r="K825" i="1"/>
  <c r="AO824" i="1"/>
  <c r="X824" i="1"/>
  <c r="T824" i="1"/>
  <c r="S824" i="1"/>
  <c r="R824" i="1"/>
  <c r="Q824" i="1"/>
  <c r="N824" i="1"/>
  <c r="M824" i="1"/>
  <c r="L824" i="1"/>
  <c r="K824" i="1"/>
  <c r="AO823" i="1"/>
  <c r="X823" i="1"/>
  <c r="T823" i="1"/>
  <c r="S823" i="1"/>
  <c r="R823" i="1"/>
  <c r="Q823" i="1"/>
  <c r="N823" i="1"/>
  <c r="M823" i="1"/>
  <c r="L823" i="1"/>
  <c r="K823" i="1"/>
  <c r="AO822" i="1"/>
  <c r="X822" i="1"/>
  <c r="T822" i="1"/>
  <c r="S822" i="1"/>
  <c r="R822" i="1"/>
  <c r="Q822" i="1"/>
  <c r="N822" i="1"/>
  <c r="M822" i="1"/>
  <c r="L822" i="1"/>
  <c r="K822" i="1"/>
  <c r="AO821" i="1"/>
  <c r="X821" i="1"/>
  <c r="T821" i="1"/>
  <c r="S821" i="1"/>
  <c r="R821" i="1"/>
  <c r="Q821" i="1"/>
  <c r="N821" i="1"/>
  <c r="M821" i="1"/>
  <c r="L821" i="1"/>
  <c r="K821" i="1"/>
  <c r="AO820" i="1"/>
  <c r="X820" i="1"/>
  <c r="T820" i="1"/>
  <c r="S820" i="1"/>
  <c r="R820" i="1"/>
  <c r="Q820" i="1"/>
  <c r="N820" i="1"/>
  <c r="M820" i="1"/>
  <c r="L820" i="1"/>
  <c r="K820" i="1"/>
  <c r="AO819" i="1"/>
  <c r="X819" i="1"/>
  <c r="T819" i="1"/>
  <c r="S819" i="1"/>
  <c r="R819" i="1"/>
  <c r="Q819" i="1"/>
  <c r="N819" i="1"/>
  <c r="M819" i="1"/>
  <c r="L819" i="1"/>
  <c r="K819" i="1"/>
  <c r="AO818" i="1"/>
  <c r="X818" i="1"/>
  <c r="T818" i="1"/>
  <c r="S818" i="1"/>
  <c r="R818" i="1"/>
  <c r="Q818" i="1"/>
  <c r="N818" i="1"/>
  <c r="M818" i="1"/>
  <c r="L818" i="1"/>
  <c r="K818" i="1"/>
  <c r="AO817" i="1"/>
  <c r="X817" i="1"/>
  <c r="T817" i="1"/>
  <c r="S817" i="1"/>
  <c r="R817" i="1"/>
  <c r="Q817" i="1"/>
  <c r="N817" i="1"/>
  <c r="M817" i="1"/>
  <c r="L817" i="1"/>
  <c r="K817" i="1"/>
  <c r="AO816" i="1"/>
  <c r="X816" i="1"/>
  <c r="T816" i="1"/>
  <c r="S816" i="1"/>
  <c r="R816" i="1"/>
  <c r="Q816" i="1"/>
  <c r="N816" i="1"/>
  <c r="M816" i="1"/>
  <c r="L816" i="1"/>
  <c r="K816" i="1"/>
  <c r="AO815" i="1"/>
  <c r="X815" i="1"/>
  <c r="T815" i="1"/>
  <c r="S815" i="1"/>
  <c r="R815" i="1"/>
  <c r="Q815" i="1"/>
  <c r="N815" i="1"/>
  <c r="M815" i="1"/>
  <c r="L815" i="1"/>
  <c r="K815" i="1"/>
  <c r="AO814" i="1"/>
  <c r="X814" i="1"/>
  <c r="T814" i="1"/>
  <c r="S814" i="1"/>
  <c r="R814" i="1"/>
  <c r="Q814" i="1"/>
  <c r="N814" i="1"/>
  <c r="M814" i="1"/>
  <c r="L814" i="1"/>
  <c r="K814" i="1"/>
  <c r="AO813" i="1"/>
  <c r="X813" i="1"/>
  <c r="T813" i="1"/>
  <c r="S813" i="1"/>
  <c r="R813" i="1"/>
  <c r="Q813" i="1"/>
  <c r="N813" i="1"/>
  <c r="M813" i="1"/>
  <c r="L813" i="1"/>
  <c r="K813" i="1"/>
  <c r="AO812" i="1"/>
  <c r="X812" i="1"/>
  <c r="T812" i="1"/>
  <c r="S812" i="1"/>
  <c r="R812" i="1"/>
  <c r="Q812" i="1"/>
  <c r="N812" i="1"/>
  <c r="M812" i="1"/>
  <c r="L812" i="1"/>
  <c r="K812" i="1"/>
  <c r="AO811" i="1"/>
  <c r="X811" i="1"/>
  <c r="T811" i="1"/>
  <c r="S811" i="1"/>
  <c r="R811" i="1"/>
  <c r="Q811" i="1"/>
  <c r="N811" i="1"/>
  <c r="M811" i="1"/>
  <c r="L811" i="1"/>
  <c r="K811" i="1"/>
  <c r="AO810" i="1"/>
  <c r="X810" i="1"/>
  <c r="T810" i="1"/>
  <c r="S810" i="1"/>
  <c r="R810" i="1"/>
  <c r="Q810" i="1"/>
  <c r="N810" i="1"/>
  <c r="M810" i="1"/>
  <c r="L810" i="1"/>
  <c r="K810" i="1"/>
  <c r="AO809" i="1"/>
  <c r="X809" i="1"/>
  <c r="T809" i="1"/>
  <c r="S809" i="1"/>
  <c r="R809" i="1"/>
  <c r="Q809" i="1"/>
  <c r="N809" i="1"/>
  <c r="M809" i="1"/>
  <c r="L809" i="1"/>
  <c r="K809" i="1"/>
  <c r="AO808" i="1"/>
  <c r="X808" i="1"/>
  <c r="T808" i="1"/>
  <c r="S808" i="1"/>
  <c r="R808" i="1"/>
  <c r="Q808" i="1"/>
  <c r="N808" i="1"/>
  <c r="M808" i="1"/>
  <c r="L808" i="1"/>
  <c r="K808" i="1"/>
  <c r="AO807" i="1"/>
  <c r="X807" i="1"/>
  <c r="T807" i="1"/>
  <c r="S807" i="1"/>
  <c r="R807" i="1"/>
  <c r="Q807" i="1"/>
  <c r="N807" i="1"/>
  <c r="M807" i="1"/>
  <c r="L807" i="1"/>
  <c r="K807" i="1"/>
  <c r="AO806" i="1"/>
  <c r="X806" i="1"/>
  <c r="T806" i="1"/>
  <c r="S806" i="1"/>
  <c r="R806" i="1"/>
  <c r="Q806" i="1"/>
  <c r="N806" i="1"/>
  <c r="M806" i="1"/>
  <c r="L806" i="1"/>
  <c r="K806" i="1"/>
  <c r="AO805" i="1"/>
  <c r="X805" i="1"/>
  <c r="T805" i="1"/>
  <c r="S805" i="1"/>
  <c r="R805" i="1"/>
  <c r="Q805" i="1"/>
  <c r="N805" i="1"/>
  <c r="M805" i="1"/>
  <c r="L805" i="1"/>
  <c r="K805" i="1"/>
  <c r="AO804" i="1"/>
  <c r="X804" i="1"/>
  <c r="T804" i="1"/>
  <c r="S804" i="1"/>
  <c r="R804" i="1"/>
  <c r="Q804" i="1"/>
  <c r="N804" i="1"/>
  <c r="M804" i="1"/>
  <c r="L804" i="1"/>
  <c r="K804" i="1"/>
  <c r="AO803" i="1"/>
  <c r="X803" i="1"/>
  <c r="T803" i="1"/>
  <c r="S803" i="1"/>
  <c r="R803" i="1"/>
  <c r="Q803" i="1"/>
  <c r="N803" i="1"/>
  <c r="M803" i="1"/>
  <c r="L803" i="1"/>
  <c r="K803" i="1"/>
  <c r="AO802" i="1"/>
  <c r="X802" i="1"/>
  <c r="T802" i="1"/>
  <c r="S802" i="1"/>
  <c r="R802" i="1"/>
  <c r="Q802" i="1"/>
  <c r="N802" i="1"/>
  <c r="M802" i="1"/>
  <c r="L802" i="1"/>
  <c r="K802" i="1"/>
  <c r="AO801" i="1"/>
  <c r="X801" i="1"/>
  <c r="T801" i="1"/>
  <c r="S801" i="1"/>
  <c r="R801" i="1"/>
  <c r="Q801" i="1"/>
  <c r="N801" i="1"/>
  <c r="M801" i="1"/>
  <c r="L801" i="1"/>
  <c r="K801" i="1"/>
  <c r="AO800" i="1"/>
  <c r="X800" i="1"/>
  <c r="T800" i="1"/>
  <c r="S800" i="1"/>
  <c r="R800" i="1"/>
  <c r="Q800" i="1"/>
  <c r="N800" i="1"/>
  <c r="M800" i="1"/>
  <c r="L800" i="1"/>
  <c r="K800" i="1"/>
  <c r="AO799" i="1"/>
  <c r="X799" i="1"/>
  <c r="T799" i="1"/>
  <c r="S799" i="1"/>
  <c r="R799" i="1"/>
  <c r="Q799" i="1"/>
  <c r="N799" i="1"/>
  <c r="M799" i="1"/>
  <c r="L799" i="1"/>
  <c r="K799" i="1"/>
  <c r="AO798" i="1"/>
  <c r="X798" i="1"/>
  <c r="T798" i="1"/>
  <c r="S798" i="1"/>
  <c r="R798" i="1"/>
  <c r="Q798" i="1"/>
  <c r="N798" i="1"/>
  <c r="M798" i="1"/>
  <c r="L798" i="1"/>
  <c r="K798" i="1"/>
  <c r="AO797" i="1"/>
  <c r="X797" i="1"/>
  <c r="T797" i="1"/>
  <c r="S797" i="1"/>
  <c r="R797" i="1"/>
  <c r="Q797" i="1"/>
  <c r="N797" i="1"/>
  <c r="M797" i="1"/>
  <c r="L797" i="1"/>
  <c r="K797" i="1"/>
  <c r="AO796" i="1"/>
  <c r="X796" i="1"/>
  <c r="T796" i="1"/>
  <c r="S796" i="1"/>
  <c r="R796" i="1"/>
  <c r="Q796" i="1"/>
  <c r="N796" i="1"/>
  <c r="M796" i="1"/>
  <c r="L796" i="1"/>
  <c r="K796" i="1"/>
  <c r="AO795" i="1"/>
  <c r="X795" i="1"/>
  <c r="T795" i="1"/>
  <c r="S795" i="1"/>
  <c r="R795" i="1"/>
  <c r="Q795" i="1"/>
  <c r="N795" i="1"/>
  <c r="M795" i="1"/>
  <c r="L795" i="1"/>
  <c r="K795" i="1"/>
  <c r="AO794" i="1"/>
  <c r="X794" i="1"/>
  <c r="T794" i="1"/>
  <c r="S794" i="1"/>
  <c r="R794" i="1"/>
  <c r="Q794" i="1"/>
  <c r="N794" i="1"/>
  <c r="M794" i="1"/>
  <c r="L794" i="1"/>
  <c r="K794" i="1"/>
  <c r="AO793" i="1"/>
  <c r="X793" i="1"/>
  <c r="T793" i="1"/>
  <c r="S793" i="1"/>
  <c r="R793" i="1"/>
  <c r="Q793" i="1"/>
  <c r="N793" i="1"/>
  <c r="M793" i="1"/>
  <c r="L793" i="1"/>
  <c r="K793" i="1"/>
  <c r="AO792" i="1"/>
  <c r="X792" i="1"/>
  <c r="T792" i="1"/>
  <c r="S792" i="1"/>
  <c r="R792" i="1"/>
  <c r="Q792" i="1"/>
  <c r="N792" i="1"/>
  <c r="M792" i="1"/>
  <c r="L792" i="1"/>
  <c r="K792" i="1"/>
  <c r="AO791" i="1"/>
  <c r="X791" i="1"/>
  <c r="T791" i="1"/>
  <c r="S791" i="1"/>
  <c r="R791" i="1"/>
  <c r="Q791" i="1"/>
  <c r="N791" i="1"/>
  <c r="M791" i="1"/>
  <c r="L791" i="1"/>
  <c r="K791" i="1"/>
  <c r="AO790" i="1"/>
  <c r="X790" i="1"/>
  <c r="T790" i="1"/>
  <c r="S790" i="1"/>
  <c r="R790" i="1"/>
  <c r="Q790" i="1"/>
  <c r="N790" i="1"/>
  <c r="M790" i="1"/>
  <c r="L790" i="1"/>
  <c r="K790" i="1"/>
  <c r="AO789" i="1"/>
  <c r="X789" i="1"/>
  <c r="T789" i="1"/>
  <c r="S789" i="1"/>
  <c r="R789" i="1"/>
  <c r="Q789" i="1"/>
  <c r="N789" i="1"/>
  <c r="M789" i="1"/>
  <c r="L789" i="1"/>
  <c r="K789" i="1"/>
  <c r="AO788" i="1"/>
  <c r="X788" i="1"/>
  <c r="T788" i="1"/>
  <c r="S788" i="1"/>
  <c r="R788" i="1"/>
  <c r="Q788" i="1"/>
  <c r="N788" i="1"/>
  <c r="M788" i="1"/>
  <c r="L788" i="1"/>
  <c r="K788" i="1"/>
  <c r="AO787" i="1"/>
  <c r="X787" i="1"/>
  <c r="T787" i="1"/>
  <c r="S787" i="1"/>
  <c r="R787" i="1"/>
  <c r="Q787" i="1"/>
  <c r="N787" i="1"/>
  <c r="M787" i="1"/>
  <c r="L787" i="1"/>
  <c r="K787" i="1"/>
  <c r="AO786" i="1"/>
  <c r="X786" i="1"/>
  <c r="T786" i="1"/>
  <c r="S786" i="1"/>
  <c r="R786" i="1"/>
  <c r="Q786" i="1"/>
  <c r="N786" i="1"/>
  <c r="M786" i="1"/>
  <c r="L786" i="1"/>
  <c r="K786" i="1"/>
  <c r="AO785" i="1"/>
  <c r="X785" i="1"/>
  <c r="T785" i="1"/>
  <c r="S785" i="1"/>
  <c r="R785" i="1"/>
  <c r="Q785" i="1"/>
  <c r="N785" i="1"/>
  <c r="M785" i="1"/>
  <c r="L785" i="1"/>
  <c r="K785" i="1"/>
  <c r="AO784" i="1"/>
  <c r="X784" i="1"/>
  <c r="T784" i="1"/>
  <c r="S784" i="1"/>
  <c r="R784" i="1"/>
  <c r="Q784" i="1"/>
  <c r="N784" i="1"/>
  <c r="M784" i="1"/>
  <c r="L784" i="1"/>
  <c r="K784" i="1"/>
  <c r="AO783" i="1"/>
  <c r="X783" i="1"/>
  <c r="T783" i="1"/>
  <c r="S783" i="1"/>
  <c r="R783" i="1"/>
  <c r="Q783" i="1"/>
  <c r="N783" i="1"/>
  <c r="M783" i="1"/>
  <c r="L783" i="1"/>
  <c r="K783" i="1"/>
  <c r="AO782" i="1"/>
  <c r="X782" i="1"/>
  <c r="T782" i="1"/>
  <c r="S782" i="1"/>
  <c r="R782" i="1"/>
  <c r="Q782" i="1"/>
  <c r="N782" i="1"/>
  <c r="M782" i="1"/>
  <c r="L782" i="1"/>
  <c r="K782" i="1"/>
  <c r="AO781" i="1"/>
  <c r="X781" i="1"/>
  <c r="T781" i="1"/>
  <c r="S781" i="1"/>
  <c r="R781" i="1"/>
  <c r="Q781" i="1"/>
  <c r="N781" i="1"/>
  <c r="M781" i="1"/>
  <c r="L781" i="1"/>
  <c r="K781" i="1"/>
  <c r="AO780" i="1"/>
  <c r="X780" i="1"/>
  <c r="T780" i="1"/>
  <c r="S780" i="1"/>
  <c r="R780" i="1"/>
  <c r="Q780" i="1"/>
  <c r="N780" i="1"/>
  <c r="M780" i="1"/>
  <c r="L780" i="1"/>
  <c r="K780" i="1"/>
  <c r="AO779" i="1"/>
  <c r="X779" i="1"/>
  <c r="T779" i="1"/>
  <c r="S779" i="1"/>
  <c r="R779" i="1"/>
  <c r="Q779" i="1"/>
  <c r="N779" i="1"/>
  <c r="M779" i="1"/>
  <c r="L779" i="1"/>
  <c r="K779" i="1"/>
  <c r="AO778" i="1"/>
  <c r="X778" i="1"/>
  <c r="T778" i="1"/>
  <c r="S778" i="1"/>
  <c r="R778" i="1"/>
  <c r="Q778" i="1"/>
  <c r="N778" i="1"/>
  <c r="M778" i="1"/>
  <c r="L778" i="1"/>
  <c r="K778" i="1"/>
  <c r="AO777" i="1"/>
  <c r="X777" i="1"/>
  <c r="T777" i="1"/>
  <c r="S777" i="1"/>
  <c r="R777" i="1"/>
  <c r="Q777" i="1"/>
  <c r="N777" i="1"/>
  <c r="M777" i="1"/>
  <c r="L777" i="1"/>
  <c r="K777" i="1"/>
  <c r="AO776" i="1"/>
  <c r="X776" i="1"/>
  <c r="T776" i="1"/>
  <c r="S776" i="1"/>
  <c r="R776" i="1"/>
  <c r="Q776" i="1"/>
  <c r="N776" i="1"/>
  <c r="M776" i="1"/>
  <c r="L776" i="1"/>
  <c r="K776" i="1"/>
  <c r="AO775" i="1"/>
  <c r="X775" i="1"/>
  <c r="T775" i="1"/>
  <c r="S775" i="1"/>
  <c r="R775" i="1"/>
  <c r="Q775" i="1"/>
  <c r="N775" i="1"/>
  <c r="M775" i="1"/>
  <c r="L775" i="1"/>
  <c r="K775" i="1"/>
  <c r="AO774" i="1"/>
  <c r="X774" i="1"/>
  <c r="T774" i="1"/>
  <c r="S774" i="1"/>
  <c r="R774" i="1"/>
  <c r="Q774" i="1"/>
  <c r="N774" i="1"/>
  <c r="M774" i="1"/>
  <c r="L774" i="1"/>
  <c r="K774" i="1"/>
  <c r="AO773" i="1"/>
  <c r="X773" i="1"/>
  <c r="T773" i="1"/>
  <c r="S773" i="1"/>
  <c r="R773" i="1"/>
  <c r="Q773" i="1"/>
  <c r="N773" i="1"/>
  <c r="M773" i="1"/>
  <c r="L773" i="1"/>
  <c r="K773" i="1"/>
  <c r="AO772" i="1"/>
  <c r="X772" i="1"/>
  <c r="T772" i="1"/>
  <c r="S772" i="1"/>
  <c r="R772" i="1"/>
  <c r="Q772" i="1"/>
  <c r="N772" i="1"/>
  <c r="M772" i="1"/>
  <c r="L772" i="1"/>
  <c r="K772" i="1"/>
  <c r="AO771" i="1"/>
  <c r="X771" i="1"/>
  <c r="T771" i="1"/>
  <c r="S771" i="1"/>
  <c r="R771" i="1"/>
  <c r="Q771" i="1"/>
  <c r="N771" i="1"/>
  <c r="M771" i="1"/>
  <c r="L771" i="1"/>
  <c r="K771" i="1"/>
  <c r="AO770" i="1"/>
  <c r="X770" i="1"/>
  <c r="T770" i="1"/>
  <c r="S770" i="1"/>
  <c r="R770" i="1"/>
  <c r="Q770" i="1"/>
  <c r="N770" i="1"/>
  <c r="M770" i="1"/>
  <c r="L770" i="1"/>
  <c r="K770" i="1"/>
  <c r="AO769" i="1"/>
  <c r="X769" i="1"/>
  <c r="T769" i="1"/>
  <c r="S769" i="1"/>
  <c r="R769" i="1"/>
  <c r="Q769" i="1"/>
  <c r="N769" i="1"/>
  <c r="M769" i="1"/>
  <c r="L769" i="1"/>
  <c r="K769" i="1"/>
  <c r="AO768" i="1"/>
  <c r="X768" i="1"/>
  <c r="T768" i="1"/>
  <c r="S768" i="1"/>
  <c r="R768" i="1"/>
  <c r="Q768" i="1"/>
  <c r="N768" i="1"/>
  <c r="M768" i="1"/>
  <c r="L768" i="1"/>
  <c r="K768" i="1"/>
  <c r="AO767" i="1"/>
  <c r="X767" i="1"/>
  <c r="T767" i="1"/>
  <c r="S767" i="1"/>
  <c r="R767" i="1"/>
  <c r="Q767" i="1"/>
  <c r="N767" i="1"/>
  <c r="M767" i="1"/>
  <c r="L767" i="1"/>
  <c r="K767" i="1"/>
  <c r="AO766" i="1"/>
  <c r="X766" i="1"/>
  <c r="T766" i="1"/>
  <c r="S766" i="1"/>
  <c r="R766" i="1"/>
  <c r="Q766" i="1"/>
  <c r="N766" i="1"/>
  <c r="M766" i="1"/>
  <c r="L766" i="1"/>
  <c r="K766" i="1"/>
  <c r="AO765" i="1"/>
  <c r="X765" i="1"/>
  <c r="T765" i="1"/>
  <c r="S765" i="1"/>
  <c r="R765" i="1"/>
  <c r="Q765" i="1"/>
  <c r="N765" i="1"/>
  <c r="M765" i="1"/>
  <c r="L765" i="1"/>
  <c r="K765" i="1"/>
  <c r="AO764" i="1"/>
  <c r="X764" i="1"/>
  <c r="T764" i="1"/>
  <c r="S764" i="1"/>
  <c r="R764" i="1"/>
  <c r="Q764" i="1"/>
  <c r="N764" i="1"/>
  <c r="M764" i="1"/>
  <c r="L764" i="1"/>
  <c r="K764" i="1"/>
  <c r="AO763" i="1"/>
  <c r="X763" i="1"/>
  <c r="T763" i="1"/>
  <c r="S763" i="1"/>
  <c r="R763" i="1"/>
  <c r="Q763" i="1"/>
  <c r="N763" i="1"/>
  <c r="M763" i="1"/>
  <c r="L763" i="1"/>
  <c r="K763" i="1"/>
  <c r="AO762" i="1"/>
  <c r="X762" i="1"/>
  <c r="T762" i="1"/>
  <c r="S762" i="1"/>
  <c r="R762" i="1"/>
  <c r="Q762" i="1"/>
  <c r="N762" i="1"/>
  <c r="M762" i="1"/>
  <c r="L762" i="1"/>
  <c r="K762" i="1"/>
  <c r="AO761" i="1"/>
  <c r="X761" i="1"/>
  <c r="T761" i="1"/>
  <c r="S761" i="1"/>
  <c r="R761" i="1"/>
  <c r="Q761" i="1"/>
  <c r="N761" i="1"/>
  <c r="M761" i="1"/>
  <c r="L761" i="1"/>
  <c r="K761" i="1"/>
  <c r="AO760" i="1"/>
  <c r="X760" i="1"/>
  <c r="T760" i="1"/>
  <c r="S760" i="1"/>
  <c r="R760" i="1"/>
  <c r="Q760" i="1"/>
  <c r="N760" i="1"/>
  <c r="M760" i="1"/>
  <c r="L760" i="1"/>
  <c r="K760" i="1"/>
  <c r="AO759" i="1"/>
  <c r="X759" i="1"/>
  <c r="T759" i="1"/>
  <c r="S759" i="1"/>
  <c r="R759" i="1"/>
  <c r="Q759" i="1"/>
  <c r="N759" i="1"/>
  <c r="M759" i="1"/>
  <c r="L759" i="1"/>
  <c r="K759" i="1"/>
  <c r="AO758" i="1"/>
  <c r="X758" i="1"/>
  <c r="T758" i="1"/>
  <c r="S758" i="1"/>
  <c r="R758" i="1"/>
  <c r="Q758" i="1"/>
  <c r="N758" i="1"/>
  <c r="M758" i="1"/>
  <c r="L758" i="1"/>
  <c r="K758" i="1"/>
  <c r="AO757" i="1"/>
  <c r="X757" i="1"/>
  <c r="T757" i="1"/>
  <c r="S757" i="1"/>
  <c r="R757" i="1"/>
  <c r="Q757" i="1"/>
  <c r="N757" i="1"/>
  <c r="M757" i="1"/>
  <c r="L757" i="1"/>
  <c r="K757" i="1"/>
  <c r="AO756" i="1"/>
  <c r="X756" i="1"/>
  <c r="T756" i="1"/>
  <c r="S756" i="1"/>
  <c r="R756" i="1"/>
  <c r="Q756" i="1"/>
  <c r="N756" i="1"/>
  <c r="M756" i="1"/>
  <c r="L756" i="1"/>
  <c r="K756" i="1"/>
  <c r="AO755" i="1"/>
  <c r="X755" i="1"/>
  <c r="T755" i="1"/>
  <c r="S755" i="1"/>
  <c r="R755" i="1"/>
  <c r="Q755" i="1"/>
  <c r="N755" i="1"/>
  <c r="M755" i="1"/>
  <c r="L755" i="1"/>
  <c r="K755" i="1"/>
  <c r="AO754" i="1"/>
  <c r="X754" i="1"/>
  <c r="T754" i="1"/>
  <c r="S754" i="1"/>
  <c r="R754" i="1"/>
  <c r="Q754" i="1"/>
  <c r="N754" i="1"/>
  <c r="M754" i="1"/>
  <c r="L754" i="1"/>
  <c r="K754" i="1"/>
  <c r="AO753" i="1"/>
  <c r="X753" i="1"/>
  <c r="T753" i="1"/>
  <c r="S753" i="1"/>
  <c r="R753" i="1"/>
  <c r="Q753" i="1"/>
  <c r="N753" i="1"/>
  <c r="M753" i="1"/>
  <c r="L753" i="1"/>
  <c r="K753" i="1"/>
  <c r="AO752" i="1"/>
  <c r="X752" i="1"/>
  <c r="T752" i="1"/>
  <c r="S752" i="1"/>
  <c r="R752" i="1"/>
  <c r="Q752" i="1"/>
  <c r="N752" i="1"/>
  <c r="M752" i="1"/>
  <c r="L752" i="1"/>
  <c r="K752" i="1"/>
  <c r="AO751" i="1"/>
  <c r="X751" i="1"/>
  <c r="T751" i="1"/>
  <c r="S751" i="1"/>
  <c r="R751" i="1"/>
  <c r="Q751" i="1"/>
  <c r="N751" i="1"/>
  <c r="M751" i="1"/>
  <c r="L751" i="1"/>
  <c r="K751" i="1"/>
  <c r="AO750" i="1"/>
  <c r="X750" i="1"/>
  <c r="T750" i="1"/>
  <c r="S750" i="1"/>
  <c r="R750" i="1"/>
  <c r="Q750" i="1"/>
  <c r="N750" i="1"/>
  <c r="M750" i="1"/>
  <c r="L750" i="1"/>
  <c r="K750" i="1"/>
  <c r="AO749" i="1"/>
  <c r="X749" i="1"/>
  <c r="T749" i="1"/>
  <c r="S749" i="1"/>
  <c r="R749" i="1"/>
  <c r="Q749" i="1"/>
  <c r="N749" i="1"/>
  <c r="M749" i="1"/>
  <c r="L749" i="1"/>
  <c r="K749" i="1"/>
  <c r="AO748" i="1"/>
  <c r="X748" i="1"/>
  <c r="T748" i="1"/>
  <c r="S748" i="1"/>
  <c r="R748" i="1"/>
  <c r="Q748" i="1"/>
  <c r="N748" i="1"/>
  <c r="M748" i="1"/>
  <c r="L748" i="1"/>
  <c r="K748" i="1"/>
  <c r="AO747" i="1"/>
  <c r="X747" i="1"/>
  <c r="T747" i="1"/>
  <c r="S747" i="1"/>
  <c r="R747" i="1"/>
  <c r="Q747" i="1"/>
  <c r="N747" i="1"/>
  <c r="M747" i="1"/>
  <c r="L747" i="1"/>
  <c r="K747" i="1"/>
  <c r="AO746" i="1"/>
  <c r="X746" i="1"/>
  <c r="T746" i="1"/>
  <c r="S746" i="1"/>
  <c r="R746" i="1"/>
  <c r="Q746" i="1"/>
  <c r="N746" i="1"/>
  <c r="M746" i="1"/>
  <c r="L746" i="1"/>
  <c r="K746" i="1"/>
  <c r="AO745" i="1"/>
  <c r="X745" i="1"/>
  <c r="T745" i="1"/>
  <c r="S745" i="1"/>
  <c r="R745" i="1"/>
  <c r="Q745" i="1"/>
  <c r="N745" i="1"/>
  <c r="M745" i="1"/>
  <c r="L745" i="1"/>
  <c r="K745" i="1"/>
  <c r="AO744" i="1"/>
  <c r="X744" i="1"/>
  <c r="T744" i="1"/>
  <c r="S744" i="1"/>
  <c r="R744" i="1"/>
  <c r="Q744" i="1"/>
  <c r="N744" i="1"/>
  <c r="M744" i="1"/>
  <c r="L744" i="1"/>
  <c r="K744" i="1"/>
  <c r="AO743" i="1"/>
  <c r="X743" i="1"/>
  <c r="T743" i="1"/>
  <c r="S743" i="1"/>
  <c r="R743" i="1"/>
  <c r="Q743" i="1"/>
  <c r="N743" i="1"/>
  <c r="M743" i="1"/>
  <c r="L743" i="1"/>
  <c r="K743" i="1"/>
  <c r="AO742" i="1"/>
  <c r="X742" i="1"/>
  <c r="T742" i="1"/>
  <c r="S742" i="1"/>
  <c r="R742" i="1"/>
  <c r="Q742" i="1"/>
  <c r="N742" i="1"/>
  <c r="M742" i="1"/>
  <c r="L742" i="1"/>
  <c r="K742" i="1"/>
  <c r="AO741" i="1"/>
  <c r="X741" i="1"/>
  <c r="T741" i="1"/>
  <c r="S741" i="1"/>
  <c r="R741" i="1"/>
  <c r="Q741" i="1"/>
  <c r="N741" i="1"/>
  <c r="M741" i="1"/>
  <c r="L741" i="1"/>
  <c r="K741" i="1"/>
  <c r="AO740" i="1"/>
  <c r="X740" i="1"/>
  <c r="T740" i="1"/>
  <c r="S740" i="1"/>
  <c r="R740" i="1"/>
  <c r="Q740" i="1"/>
  <c r="N740" i="1"/>
  <c r="M740" i="1"/>
  <c r="L740" i="1"/>
  <c r="K740" i="1"/>
  <c r="AO739" i="1"/>
  <c r="X739" i="1"/>
  <c r="T739" i="1"/>
  <c r="S739" i="1"/>
  <c r="R739" i="1"/>
  <c r="Q739" i="1"/>
  <c r="N739" i="1"/>
  <c r="M739" i="1"/>
  <c r="L739" i="1"/>
  <c r="K739" i="1"/>
  <c r="AO738" i="1"/>
  <c r="X738" i="1"/>
  <c r="T738" i="1"/>
  <c r="S738" i="1"/>
  <c r="R738" i="1"/>
  <c r="Q738" i="1"/>
  <c r="N738" i="1"/>
  <c r="M738" i="1"/>
  <c r="L738" i="1"/>
  <c r="K738" i="1"/>
  <c r="AO737" i="1"/>
  <c r="X737" i="1"/>
  <c r="T737" i="1"/>
  <c r="S737" i="1"/>
  <c r="R737" i="1"/>
  <c r="Q737" i="1"/>
  <c r="N737" i="1"/>
  <c r="M737" i="1"/>
  <c r="L737" i="1"/>
  <c r="K737" i="1"/>
  <c r="AO736" i="1"/>
  <c r="X736" i="1"/>
  <c r="T736" i="1"/>
  <c r="S736" i="1"/>
  <c r="R736" i="1"/>
  <c r="Q736" i="1"/>
  <c r="N736" i="1"/>
  <c r="M736" i="1"/>
  <c r="L736" i="1"/>
  <c r="K736" i="1"/>
  <c r="AO735" i="1"/>
  <c r="X735" i="1"/>
  <c r="T735" i="1"/>
  <c r="S735" i="1"/>
  <c r="R735" i="1"/>
  <c r="Q735" i="1"/>
  <c r="N735" i="1"/>
  <c r="M735" i="1"/>
  <c r="L735" i="1"/>
  <c r="K735" i="1"/>
  <c r="AO734" i="1"/>
  <c r="X734" i="1"/>
  <c r="T734" i="1"/>
  <c r="S734" i="1"/>
  <c r="R734" i="1"/>
  <c r="Q734" i="1"/>
  <c r="N734" i="1"/>
  <c r="M734" i="1"/>
  <c r="L734" i="1"/>
  <c r="K734" i="1"/>
  <c r="AO733" i="1"/>
  <c r="X733" i="1"/>
  <c r="T733" i="1"/>
  <c r="S733" i="1"/>
  <c r="R733" i="1"/>
  <c r="Q733" i="1"/>
  <c r="N733" i="1"/>
  <c r="M733" i="1"/>
  <c r="L733" i="1"/>
  <c r="K733" i="1"/>
  <c r="AO732" i="1"/>
  <c r="X732" i="1"/>
  <c r="T732" i="1"/>
  <c r="S732" i="1"/>
  <c r="R732" i="1"/>
  <c r="Q732" i="1"/>
  <c r="N732" i="1"/>
  <c r="M732" i="1"/>
  <c r="L732" i="1"/>
  <c r="K732" i="1"/>
  <c r="AO731" i="1"/>
  <c r="X731" i="1"/>
  <c r="T731" i="1"/>
  <c r="S731" i="1"/>
  <c r="R731" i="1"/>
  <c r="Q731" i="1"/>
  <c r="N731" i="1"/>
  <c r="M731" i="1"/>
  <c r="L731" i="1"/>
  <c r="K731" i="1"/>
  <c r="AO730" i="1"/>
  <c r="X730" i="1"/>
  <c r="T730" i="1"/>
  <c r="S730" i="1"/>
  <c r="R730" i="1"/>
  <c r="Q730" i="1"/>
  <c r="N730" i="1"/>
  <c r="M730" i="1"/>
  <c r="L730" i="1"/>
  <c r="K730" i="1"/>
  <c r="AO729" i="1"/>
  <c r="X729" i="1"/>
  <c r="T729" i="1"/>
  <c r="S729" i="1"/>
  <c r="R729" i="1"/>
  <c r="Q729" i="1"/>
  <c r="N729" i="1"/>
  <c r="M729" i="1"/>
  <c r="L729" i="1"/>
  <c r="K729" i="1"/>
  <c r="AO728" i="1"/>
  <c r="X728" i="1"/>
  <c r="T728" i="1"/>
  <c r="S728" i="1"/>
  <c r="R728" i="1"/>
  <c r="Q728" i="1"/>
  <c r="N728" i="1"/>
  <c r="M728" i="1"/>
  <c r="L728" i="1"/>
  <c r="K728" i="1"/>
  <c r="AO727" i="1"/>
  <c r="X727" i="1"/>
  <c r="T727" i="1"/>
  <c r="S727" i="1"/>
  <c r="R727" i="1"/>
  <c r="Q727" i="1"/>
  <c r="N727" i="1"/>
  <c r="M727" i="1"/>
  <c r="L727" i="1"/>
  <c r="K727" i="1"/>
  <c r="AO726" i="1"/>
  <c r="X726" i="1"/>
  <c r="T726" i="1"/>
  <c r="S726" i="1"/>
  <c r="R726" i="1"/>
  <c r="Q726" i="1"/>
  <c r="N726" i="1"/>
  <c r="M726" i="1"/>
  <c r="L726" i="1"/>
  <c r="K726" i="1"/>
  <c r="AO725" i="1"/>
  <c r="X725" i="1"/>
  <c r="T725" i="1"/>
  <c r="S725" i="1"/>
  <c r="R725" i="1"/>
  <c r="Q725" i="1"/>
  <c r="N725" i="1"/>
  <c r="M725" i="1"/>
  <c r="L725" i="1"/>
  <c r="K725" i="1"/>
  <c r="AO724" i="1"/>
  <c r="X724" i="1"/>
  <c r="T724" i="1"/>
  <c r="S724" i="1"/>
  <c r="R724" i="1"/>
  <c r="Q724" i="1"/>
  <c r="N724" i="1"/>
  <c r="M724" i="1"/>
  <c r="L724" i="1"/>
  <c r="K724" i="1"/>
  <c r="AO723" i="1"/>
  <c r="X723" i="1"/>
  <c r="T723" i="1"/>
  <c r="S723" i="1"/>
  <c r="R723" i="1"/>
  <c r="Q723" i="1"/>
  <c r="N723" i="1"/>
  <c r="M723" i="1"/>
  <c r="L723" i="1"/>
  <c r="K723" i="1"/>
  <c r="AO722" i="1"/>
  <c r="X722" i="1"/>
  <c r="T722" i="1"/>
  <c r="S722" i="1"/>
  <c r="R722" i="1"/>
  <c r="Q722" i="1"/>
  <c r="N722" i="1"/>
  <c r="M722" i="1"/>
  <c r="L722" i="1"/>
  <c r="K722" i="1"/>
  <c r="AO721" i="1"/>
  <c r="X721" i="1"/>
  <c r="T721" i="1"/>
  <c r="S721" i="1"/>
  <c r="R721" i="1"/>
  <c r="Q721" i="1"/>
  <c r="N721" i="1"/>
  <c r="M721" i="1"/>
  <c r="L721" i="1"/>
  <c r="K721" i="1"/>
  <c r="AO720" i="1"/>
  <c r="X720" i="1"/>
  <c r="T720" i="1"/>
  <c r="S720" i="1"/>
  <c r="R720" i="1"/>
  <c r="Q720" i="1"/>
  <c r="N720" i="1"/>
  <c r="M720" i="1"/>
  <c r="L720" i="1"/>
  <c r="K720" i="1"/>
  <c r="AO719" i="1"/>
  <c r="X719" i="1"/>
  <c r="T719" i="1"/>
  <c r="S719" i="1"/>
  <c r="R719" i="1"/>
  <c r="Q719" i="1"/>
  <c r="N719" i="1"/>
  <c r="M719" i="1"/>
  <c r="L719" i="1"/>
  <c r="K719" i="1"/>
  <c r="AO718" i="1"/>
  <c r="X718" i="1"/>
  <c r="T718" i="1"/>
  <c r="S718" i="1"/>
  <c r="R718" i="1"/>
  <c r="Q718" i="1"/>
  <c r="N718" i="1"/>
  <c r="M718" i="1"/>
  <c r="L718" i="1"/>
  <c r="K718" i="1"/>
  <c r="AO717" i="1"/>
  <c r="X717" i="1"/>
  <c r="T717" i="1"/>
  <c r="S717" i="1"/>
  <c r="R717" i="1"/>
  <c r="Q717" i="1"/>
  <c r="N717" i="1"/>
  <c r="M717" i="1"/>
  <c r="L717" i="1"/>
  <c r="K717" i="1"/>
  <c r="AO716" i="1"/>
  <c r="X716" i="1"/>
  <c r="T716" i="1"/>
  <c r="S716" i="1"/>
  <c r="R716" i="1"/>
  <c r="Q716" i="1"/>
  <c r="N716" i="1"/>
  <c r="M716" i="1"/>
  <c r="L716" i="1"/>
  <c r="K716" i="1"/>
  <c r="AO715" i="1"/>
  <c r="X715" i="1"/>
  <c r="T715" i="1"/>
  <c r="S715" i="1"/>
  <c r="R715" i="1"/>
  <c r="Q715" i="1"/>
  <c r="N715" i="1"/>
  <c r="M715" i="1"/>
  <c r="L715" i="1"/>
  <c r="K715" i="1"/>
  <c r="AO714" i="1"/>
  <c r="X714" i="1"/>
  <c r="T714" i="1"/>
  <c r="S714" i="1"/>
  <c r="R714" i="1"/>
  <c r="Q714" i="1"/>
  <c r="N714" i="1"/>
  <c r="M714" i="1"/>
  <c r="L714" i="1"/>
  <c r="K714" i="1"/>
  <c r="AO713" i="1"/>
  <c r="X713" i="1"/>
  <c r="T713" i="1"/>
  <c r="S713" i="1"/>
  <c r="R713" i="1"/>
  <c r="Q713" i="1"/>
  <c r="N713" i="1"/>
  <c r="M713" i="1"/>
  <c r="L713" i="1"/>
  <c r="K713" i="1"/>
  <c r="AO712" i="1"/>
  <c r="X712" i="1"/>
  <c r="T712" i="1"/>
  <c r="S712" i="1"/>
  <c r="R712" i="1"/>
  <c r="Q712" i="1"/>
  <c r="N712" i="1"/>
  <c r="M712" i="1"/>
  <c r="L712" i="1"/>
  <c r="K712" i="1"/>
  <c r="AO711" i="1"/>
  <c r="X711" i="1"/>
  <c r="T711" i="1"/>
  <c r="S711" i="1"/>
  <c r="R711" i="1"/>
  <c r="Q711" i="1"/>
  <c r="N711" i="1"/>
  <c r="M711" i="1"/>
  <c r="L711" i="1"/>
  <c r="K711" i="1"/>
  <c r="AO710" i="1"/>
  <c r="X710" i="1"/>
  <c r="T710" i="1"/>
  <c r="S710" i="1"/>
  <c r="R710" i="1"/>
  <c r="Q710" i="1"/>
  <c r="N710" i="1"/>
  <c r="M710" i="1"/>
  <c r="L710" i="1"/>
  <c r="K710" i="1"/>
  <c r="AO709" i="1"/>
  <c r="X709" i="1"/>
  <c r="T709" i="1"/>
  <c r="S709" i="1"/>
  <c r="R709" i="1"/>
  <c r="Q709" i="1"/>
  <c r="N709" i="1"/>
  <c r="M709" i="1"/>
  <c r="L709" i="1"/>
  <c r="K709" i="1"/>
  <c r="AO708" i="1"/>
  <c r="X708" i="1"/>
  <c r="T708" i="1"/>
  <c r="S708" i="1"/>
  <c r="R708" i="1"/>
  <c r="Q708" i="1"/>
  <c r="N708" i="1"/>
  <c r="M708" i="1"/>
  <c r="L708" i="1"/>
  <c r="K708" i="1"/>
  <c r="AO707" i="1"/>
  <c r="X707" i="1"/>
  <c r="T707" i="1"/>
  <c r="S707" i="1"/>
  <c r="R707" i="1"/>
  <c r="Q707" i="1"/>
  <c r="N707" i="1"/>
  <c r="M707" i="1"/>
  <c r="L707" i="1"/>
  <c r="K707" i="1"/>
  <c r="AO706" i="1"/>
  <c r="X706" i="1"/>
  <c r="T706" i="1"/>
  <c r="S706" i="1"/>
  <c r="R706" i="1"/>
  <c r="Q706" i="1"/>
  <c r="N706" i="1"/>
  <c r="M706" i="1"/>
  <c r="L706" i="1"/>
  <c r="K706" i="1"/>
  <c r="AO705" i="1"/>
  <c r="X705" i="1"/>
  <c r="T705" i="1"/>
  <c r="S705" i="1"/>
  <c r="R705" i="1"/>
  <c r="Q705" i="1"/>
  <c r="N705" i="1"/>
  <c r="M705" i="1"/>
  <c r="L705" i="1"/>
  <c r="K705" i="1"/>
  <c r="AO704" i="1"/>
  <c r="X704" i="1"/>
  <c r="T704" i="1"/>
  <c r="S704" i="1"/>
  <c r="R704" i="1"/>
  <c r="Q704" i="1"/>
  <c r="N704" i="1"/>
  <c r="M704" i="1"/>
  <c r="L704" i="1"/>
  <c r="K704" i="1"/>
  <c r="AO703" i="1"/>
  <c r="X703" i="1"/>
  <c r="T703" i="1"/>
  <c r="S703" i="1"/>
  <c r="R703" i="1"/>
  <c r="Q703" i="1"/>
  <c r="N703" i="1"/>
  <c r="M703" i="1"/>
  <c r="L703" i="1"/>
  <c r="K703" i="1"/>
  <c r="AO702" i="1"/>
  <c r="X702" i="1"/>
  <c r="T702" i="1"/>
  <c r="S702" i="1"/>
  <c r="R702" i="1"/>
  <c r="Q702" i="1"/>
  <c r="N702" i="1"/>
  <c r="M702" i="1"/>
  <c r="L702" i="1"/>
  <c r="K702" i="1"/>
  <c r="AO701" i="1"/>
  <c r="X701" i="1"/>
  <c r="T701" i="1"/>
  <c r="S701" i="1"/>
  <c r="R701" i="1"/>
  <c r="Q701" i="1"/>
  <c r="N701" i="1"/>
  <c r="M701" i="1"/>
  <c r="L701" i="1"/>
  <c r="K701" i="1"/>
  <c r="AO700" i="1"/>
  <c r="X700" i="1"/>
  <c r="T700" i="1"/>
  <c r="S700" i="1"/>
  <c r="R700" i="1"/>
  <c r="Q700" i="1"/>
  <c r="N700" i="1"/>
  <c r="M700" i="1"/>
  <c r="L700" i="1"/>
  <c r="K700" i="1"/>
  <c r="AO699" i="1"/>
  <c r="X699" i="1"/>
  <c r="T699" i="1"/>
  <c r="S699" i="1"/>
  <c r="R699" i="1"/>
  <c r="Q699" i="1"/>
  <c r="N699" i="1"/>
  <c r="M699" i="1"/>
  <c r="L699" i="1"/>
  <c r="K699" i="1"/>
  <c r="AO698" i="1"/>
  <c r="X698" i="1"/>
  <c r="T698" i="1"/>
  <c r="S698" i="1"/>
  <c r="R698" i="1"/>
  <c r="Q698" i="1"/>
  <c r="N698" i="1"/>
  <c r="M698" i="1"/>
  <c r="L698" i="1"/>
  <c r="K698" i="1"/>
  <c r="AO697" i="1"/>
  <c r="X697" i="1"/>
  <c r="T697" i="1"/>
  <c r="S697" i="1"/>
  <c r="R697" i="1"/>
  <c r="Q697" i="1"/>
  <c r="N697" i="1"/>
  <c r="M697" i="1"/>
  <c r="L697" i="1"/>
  <c r="K697" i="1"/>
  <c r="AO696" i="1"/>
  <c r="X696" i="1"/>
  <c r="T696" i="1"/>
  <c r="S696" i="1"/>
  <c r="R696" i="1"/>
  <c r="Q696" i="1"/>
  <c r="N696" i="1"/>
  <c r="M696" i="1"/>
  <c r="L696" i="1"/>
  <c r="K696" i="1"/>
  <c r="AO695" i="1"/>
  <c r="X695" i="1"/>
  <c r="T695" i="1"/>
  <c r="S695" i="1"/>
  <c r="R695" i="1"/>
  <c r="Q695" i="1"/>
  <c r="N695" i="1"/>
  <c r="M695" i="1"/>
  <c r="L695" i="1"/>
  <c r="K695" i="1"/>
  <c r="AO694" i="1"/>
  <c r="X694" i="1"/>
  <c r="T694" i="1"/>
  <c r="S694" i="1"/>
  <c r="R694" i="1"/>
  <c r="Q694" i="1"/>
  <c r="N694" i="1"/>
  <c r="M694" i="1"/>
  <c r="L694" i="1"/>
  <c r="K694" i="1"/>
  <c r="AO693" i="1"/>
  <c r="X693" i="1"/>
  <c r="T693" i="1"/>
  <c r="S693" i="1"/>
  <c r="R693" i="1"/>
  <c r="Q693" i="1"/>
  <c r="N693" i="1"/>
  <c r="M693" i="1"/>
  <c r="L693" i="1"/>
  <c r="K693" i="1"/>
  <c r="AO692" i="1"/>
  <c r="X692" i="1"/>
  <c r="T692" i="1"/>
  <c r="S692" i="1"/>
  <c r="R692" i="1"/>
  <c r="Q692" i="1"/>
  <c r="N692" i="1"/>
  <c r="M692" i="1"/>
  <c r="L692" i="1"/>
  <c r="K692" i="1"/>
  <c r="AO691" i="1"/>
  <c r="X691" i="1"/>
  <c r="T691" i="1"/>
  <c r="S691" i="1"/>
  <c r="R691" i="1"/>
  <c r="Q691" i="1"/>
  <c r="N691" i="1"/>
  <c r="M691" i="1"/>
  <c r="L691" i="1"/>
  <c r="K691" i="1"/>
  <c r="AO690" i="1"/>
  <c r="X690" i="1"/>
  <c r="T690" i="1"/>
  <c r="S690" i="1"/>
  <c r="R690" i="1"/>
  <c r="Q690" i="1"/>
  <c r="N690" i="1"/>
  <c r="M690" i="1"/>
  <c r="L690" i="1"/>
  <c r="K690" i="1"/>
  <c r="AO689" i="1"/>
  <c r="X689" i="1"/>
  <c r="T689" i="1"/>
  <c r="S689" i="1"/>
  <c r="R689" i="1"/>
  <c r="Q689" i="1"/>
  <c r="N689" i="1"/>
  <c r="M689" i="1"/>
  <c r="L689" i="1"/>
  <c r="K689" i="1"/>
  <c r="AO688" i="1"/>
  <c r="X688" i="1"/>
  <c r="T688" i="1"/>
  <c r="S688" i="1"/>
  <c r="R688" i="1"/>
  <c r="Q688" i="1"/>
  <c r="N688" i="1"/>
  <c r="M688" i="1"/>
  <c r="L688" i="1"/>
  <c r="K688" i="1"/>
  <c r="AO687" i="1"/>
  <c r="X687" i="1"/>
  <c r="T687" i="1"/>
  <c r="S687" i="1"/>
  <c r="R687" i="1"/>
  <c r="Q687" i="1"/>
  <c r="N687" i="1"/>
  <c r="M687" i="1"/>
  <c r="L687" i="1"/>
  <c r="K687" i="1"/>
  <c r="AO686" i="1"/>
  <c r="X686" i="1"/>
  <c r="T686" i="1"/>
  <c r="S686" i="1"/>
  <c r="R686" i="1"/>
  <c r="Q686" i="1"/>
  <c r="N686" i="1"/>
  <c r="M686" i="1"/>
  <c r="L686" i="1"/>
  <c r="K686" i="1"/>
  <c r="AO685" i="1"/>
  <c r="X685" i="1"/>
  <c r="T685" i="1"/>
  <c r="S685" i="1"/>
  <c r="R685" i="1"/>
  <c r="Q685" i="1"/>
  <c r="N685" i="1"/>
  <c r="M685" i="1"/>
  <c r="L685" i="1"/>
  <c r="K685" i="1"/>
  <c r="AO684" i="1"/>
  <c r="X684" i="1"/>
  <c r="T684" i="1"/>
  <c r="S684" i="1"/>
  <c r="R684" i="1"/>
  <c r="Q684" i="1"/>
  <c r="N684" i="1"/>
  <c r="M684" i="1"/>
  <c r="L684" i="1"/>
  <c r="K684" i="1"/>
  <c r="AO683" i="1"/>
  <c r="X683" i="1"/>
  <c r="T683" i="1"/>
  <c r="S683" i="1"/>
  <c r="R683" i="1"/>
  <c r="Q683" i="1"/>
  <c r="N683" i="1"/>
  <c r="M683" i="1"/>
  <c r="L683" i="1"/>
  <c r="K683" i="1"/>
  <c r="AO682" i="1"/>
  <c r="X682" i="1"/>
  <c r="T682" i="1"/>
  <c r="S682" i="1"/>
  <c r="R682" i="1"/>
  <c r="Q682" i="1"/>
  <c r="N682" i="1"/>
  <c r="M682" i="1"/>
  <c r="L682" i="1"/>
  <c r="K682" i="1"/>
  <c r="AO681" i="1"/>
  <c r="X681" i="1"/>
  <c r="T681" i="1"/>
  <c r="S681" i="1"/>
  <c r="R681" i="1"/>
  <c r="Q681" i="1"/>
  <c r="N681" i="1"/>
  <c r="M681" i="1"/>
  <c r="L681" i="1"/>
  <c r="K681" i="1"/>
  <c r="AO680" i="1"/>
  <c r="X680" i="1"/>
  <c r="T680" i="1"/>
  <c r="S680" i="1"/>
  <c r="R680" i="1"/>
  <c r="Q680" i="1"/>
  <c r="N680" i="1"/>
  <c r="M680" i="1"/>
  <c r="L680" i="1"/>
  <c r="K680" i="1"/>
  <c r="AO679" i="1"/>
  <c r="X679" i="1"/>
  <c r="T679" i="1"/>
  <c r="S679" i="1"/>
  <c r="R679" i="1"/>
  <c r="Q679" i="1"/>
  <c r="N679" i="1"/>
  <c r="M679" i="1"/>
  <c r="L679" i="1"/>
  <c r="K679" i="1"/>
  <c r="AO678" i="1"/>
  <c r="X678" i="1"/>
  <c r="T678" i="1"/>
  <c r="S678" i="1"/>
  <c r="R678" i="1"/>
  <c r="Q678" i="1"/>
  <c r="N678" i="1"/>
  <c r="M678" i="1"/>
  <c r="L678" i="1"/>
  <c r="K678" i="1"/>
  <c r="AO677" i="1"/>
  <c r="X677" i="1"/>
  <c r="T677" i="1"/>
  <c r="S677" i="1"/>
  <c r="R677" i="1"/>
  <c r="Q677" i="1"/>
  <c r="N677" i="1"/>
  <c r="M677" i="1"/>
  <c r="L677" i="1"/>
  <c r="K677" i="1"/>
  <c r="AO676" i="1"/>
  <c r="X676" i="1"/>
  <c r="T676" i="1"/>
  <c r="S676" i="1"/>
  <c r="R676" i="1"/>
  <c r="Q676" i="1"/>
  <c r="N676" i="1"/>
  <c r="M676" i="1"/>
  <c r="L676" i="1"/>
  <c r="K676" i="1"/>
  <c r="AO675" i="1"/>
  <c r="X675" i="1"/>
  <c r="T675" i="1"/>
  <c r="S675" i="1"/>
  <c r="R675" i="1"/>
  <c r="Q675" i="1"/>
  <c r="N675" i="1"/>
  <c r="M675" i="1"/>
  <c r="L675" i="1"/>
  <c r="K675" i="1"/>
  <c r="AO674" i="1"/>
  <c r="X674" i="1"/>
  <c r="T674" i="1"/>
  <c r="S674" i="1"/>
  <c r="R674" i="1"/>
  <c r="Q674" i="1"/>
  <c r="N674" i="1"/>
  <c r="M674" i="1"/>
  <c r="L674" i="1"/>
  <c r="K674" i="1"/>
  <c r="AO673" i="1"/>
  <c r="X673" i="1"/>
  <c r="T673" i="1"/>
  <c r="S673" i="1"/>
  <c r="R673" i="1"/>
  <c r="Q673" i="1"/>
  <c r="N673" i="1"/>
  <c r="M673" i="1"/>
  <c r="L673" i="1"/>
  <c r="K673" i="1"/>
  <c r="AO672" i="1"/>
  <c r="X672" i="1"/>
  <c r="T672" i="1"/>
  <c r="S672" i="1"/>
  <c r="R672" i="1"/>
  <c r="Q672" i="1"/>
  <c r="N672" i="1"/>
  <c r="M672" i="1"/>
  <c r="L672" i="1"/>
  <c r="K672" i="1"/>
  <c r="AO671" i="1"/>
  <c r="X671" i="1"/>
  <c r="T671" i="1"/>
  <c r="S671" i="1"/>
  <c r="R671" i="1"/>
  <c r="Q671" i="1"/>
  <c r="N671" i="1"/>
  <c r="M671" i="1"/>
  <c r="L671" i="1"/>
  <c r="K671" i="1"/>
  <c r="AO670" i="1"/>
  <c r="X670" i="1"/>
  <c r="T670" i="1"/>
  <c r="S670" i="1"/>
  <c r="R670" i="1"/>
  <c r="Q670" i="1"/>
  <c r="N670" i="1"/>
  <c r="M670" i="1"/>
  <c r="L670" i="1"/>
  <c r="K670" i="1"/>
  <c r="AO669" i="1"/>
  <c r="X669" i="1"/>
  <c r="T669" i="1"/>
  <c r="S669" i="1"/>
  <c r="R669" i="1"/>
  <c r="Q669" i="1"/>
  <c r="N669" i="1"/>
  <c r="M669" i="1"/>
  <c r="L669" i="1"/>
  <c r="K669" i="1"/>
  <c r="AO668" i="1"/>
  <c r="X668" i="1"/>
  <c r="T668" i="1"/>
  <c r="S668" i="1"/>
  <c r="R668" i="1"/>
  <c r="Q668" i="1"/>
  <c r="N668" i="1"/>
  <c r="M668" i="1"/>
  <c r="L668" i="1"/>
  <c r="K668" i="1"/>
  <c r="AO667" i="1"/>
  <c r="X667" i="1"/>
  <c r="T667" i="1"/>
  <c r="S667" i="1"/>
  <c r="R667" i="1"/>
  <c r="Q667" i="1"/>
  <c r="N667" i="1"/>
  <c r="M667" i="1"/>
  <c r="L667" i="1"/>
  <c r="K667" i="1"/>
  <c r="AO666" i="1"/>
  <c r="X666" i="1"/>
  <c r="T666" i="1"/>
  <c r="S666" i="1"/>
  <c r="R666" i="1"/>
  <c r="Q666" i="1"/>
  <c r="N666" i="1"/>
  <c r="M666" i="1"/>
  <c r="L666" i="1"/>
  <c r="K666" i="1"/>
  <c r="AO665" i="1"/>
  <c r="X665" i="1"/>
  <c r="T665" i="1"/>
  <c r="S665" i="1"/>
  <c r="R665" i="1"/>
  <c r="Q665" i="1"/>
  <c r="N665" i="1"/>
  <c r="M665" i="1"/>
  <c r="L665" i="1"/>
  <c r="K665" i="1"/>
  <c r="AO664" i="1"/>
  <c r="X664" i="1"/>
  <c r="T664" i="1"/>
  <c r="S664" i="1"/>
  <c r="R664" i="1"/>
  <c r="Q664" i="1"/>
  <c r="N664" i="1"/>
  <c r="M664" i="1"/>
  <c r="L664" i="1"/>
  <c r="K664" i="1"/>
  <c r="AO663" i="1"/>
  <c r="X663" i="1"/>
  <c r="T663" i="1"/>
  <c r="S663" i="1"/>
  <c r="R663" i="1"/>
  <c r="Q663" i="1"/>
  <c r="N663" i="1"/>
  <c r="M663" i="1"/>
  <c r="L663" i="1"/>
  <c r="K663" i="1"/>
  <c r="AO662" i="1"/>
  <c r="X662" i="1"/>
  <c r="T662" i="1"/>
  <c r="S662" i="1"/>
  <c r="R662" i="1"/>
  <c r="Q662" i="1"/>
  <c r="N662" i="1"/>
  <c r="M662" i="1"/>
  <c r="L662" i="1"/>
  <c r="K662" i="1"/>
  <c r="AO661" i="1"/>
  <c r="X661" i="1"/>
  <c r="T661" i="1"/>
  <c r="S661" i="1"/>
  <c r="R661" i="1"/>
  <c r="Q661" i="1"/>
  <c r="N661" i="1"/>
  <c r="M661" i="1"/>
  <c r="L661" i="1"/>
  <c r="K661" i="1"/>
  <c r="AO660" i="1"/>
  <c r="X660" i="1"/>
  <c r="T660" i="1"/>
  <c r="S660" i="1"/>
  <c r="R660" i="1"/>
  <c r="Q660" i="1"/>
  <c r="N660" i="1"/>
  <c r="M660" i="1"/>
  <c r="L660" i="1"/>
  <c r="K660" i="1"/>
  <c r="AO659" i="1"/>
  <c r="X659" i="1"/>
  <c r="T659" i="1"/>
  <c r="S659" i="1"/>
  <c r="R659" i="1"/>
  <c r="Q659" i="1"/>
  <c r="N659" i="1"/>
  <c r="M659" i="1"/>
  <c r="L659" i="1"/>
  <c r="K659" i="1"/>
  <c r="AO658" i="1"/>
  <c r="X658" i="1"/>
  <c r="T658" i="1"/>
  <c r="S658" i="1"/>
  <c r="R658" i="1"/>
  <c r="Q658" i="1"/>
  <c r="N658" i="1"/>
  <c r="M658" i="1"/>
  <c r="L658" i="1"/>
  <c r="K658" i="1"/>
  <c r="AO657" i="1"/>
  <c r="X657" i="1"/>
  <c r="T657" i="1"/>
  <c r="S657" i="1"/>
  <c r="R657" i="1"/>
  <c r="Q657" i="1"/>
  <c r="N657" i="1"/>
  <c r="M657" i="1"/>
  <c r="L657" i="1"/>
  <c r="K657" i="1"/>
  <c r="AO656" i="1"/>
  <c r="X656" i="1"/>
  <c r="T656" i="1"/>
  <c r="S656" i="1"/>
  <c r="R656" i="1"/>
  <c r="Q656" i="1"/>
  <c r="N656" i="1"/>
  <c r="M656" i="1"/>
  <c r="L656" i="1"/>
  <c r="K656" i="1"/>
  <c r="AO655" i="1"/>
  <c r="X655" i="1"/>
  <c r="T655" i="1"/>
  <c r="S655" i="1"/>
  <c r="R655" i="1"/>
  <c r="Q655" i="1"/>
  <c r="N655" i="1"/>
  <c r="M655" i="1"/>
  <c r="L655" i="1"/>
  <c r="K655" i="1"/>
  <c r="AO654" i="1"/>
  <c r="X654" i="1"/>
  <c r="T654" i="1"/>
  <c r="S654" i="1"/>
  <c r="R654" i="1"/>
  <c r="Q654" i="1"/>
  <c r="N654" i="1"/>
  <c r="M654" i="1"/>
  <c r="L654" i="1"/>
  <c r="K654" i="1"/>
  <c r="AO653" i="1"/>
  <c r="X653" i="1"/>
  <c r="T653" i="1"/>
  <c r="S653" i="1"/>
  <c r="R653" i="1"/>
  <c r="Q653" i="1"/>
  <c r="N653" i="1"/>
  <c r="M653" i="1"/>
  <c r="L653" i="1"/>
  <c r="K653" i="1"/>
  <c r="AO652" i="1"/>
  <c r="X652" i="1"/>
  <c r="T652" i="1"/>
  <c r="S652" i="1"/>
  <c r="R652" i="1"/>
  <c r="Q652" i="1"/>
  <c r="N652" i="1"/>
  <c r="M652" i="1"/>
  <c r="L652" i="1"/>
  <c r="K652" i="1"/>
  <c r="AO651" i="1"/>
  <c r="X651" i="1"/>
  <c r="T651" i="1"/>
  <c r="S651" i="1"/>
  <c r="R651" i="1"/>
  <c r="Q651" i="1"/>
  <c r="N651" i="1"/>
  <c r="M651" i="1"/>
  <c r="L651" i="1"/>
  <c r="K651" i="1"/>
  <c r="AO650" i="1"/>
  <c r="X650" i="1"/>
  <c r="T650" i="1"/>
  <c r="S650" i="1"/>
  <c r="R650" i="1"/>
  <c r="Q650" i="1"/>
  <c r="N650" i="1"/>
  <c r="M650" i="1"/>
  <c r="L650" i="1"/>
  <c r="K650" i="1"/>
  <c r="AO649" i="1"/>
  <c r="X649" i="1"/>
  <c r="T649" i="1"/>
  <c r="S649" i="1"/>
  <c r="R649" i="1"/>
  <c r="Q649" i="1"/>
  <c r="N649" i="1"/>
  <c r="M649" i="1"/>
  <c r="L649" i="1"/>
  <c r="K649" i="1"/>
  <c r="AO648" i="1"/>
  <c r="X648" i="1"/>
  <c r="T648" i="1"/>
  <c r="S648" i="1"/>
  <c r="R648" i="1"/>
  <c r="Q648" i="1"/>
  <c r="N648" i="1"/>
  <c r="M648" i="1"/>
  <c r="L648" i="1"/>
  <c r="K648" i="1"/>
  <c r="AO647" i="1"/>
  <c r="X647" i="1"/>
  <c r="T647" i="1"/>
  <c r="S647" i="1"/>
  <c r="R647" i="1"/>
  <c r="Q647" i="1"/>
  <c r="N647" i="1"/>
  <c r="M647" i="1"/>
  <c r="L647" i="1"/>
  <c r="K647" i="1"/>
  <c r="AO646" i="1"/>
  <c r="X646" i="1"/>
  <c r="T646" i="1"/>
  <c r="S646" i="1"/>
  <c r="R646" i="1"/>
  <c r="Q646" i="1"/>
  <c r="N646" i="1"/>
  <c r="M646" i="1"/>
  <c r="L646" i="1"/>
  <c r="K646" i="1"/>
  <c r="AO645" i="1"/>
  <c r="X645" i="1"/>
  <c r="T645" i="1"/>
  <c r="S645" i="1"/>
  <c r="R645" i="1"/>
  <c r="Q645" i="1"/>
  <c r="N645" i="1"/>
  <c r="M645" i="1"/>
  <c r="L645" i="1"/>
  <c r="K645" i="1"/>
  <c r="AO644" i="1"/>
  <c r="X644" i="1"/>
  <c r="T644" i="1"/>
  <c r="S644" i="1"/>
  <c r="R644" i="1"/>
  <c r="Q644" i="1"/>
  <c r="N644" i="1"/>
  <c r="M644" i="1"/>
  <c r="L644" i="1"/>
  <c r="K644" i="1"/>
  <c r="AO643" i="1"/>
  <c r="X643" i="1"/>
  <c r="T643" i="1"/>
  <c r="S643" i="1"/>
  <c r="R643" i="1"/>
  <c r="Q643" i="1"/>
  <c r="N643" i="1"/>
  <c r="M643" i="1"/>
  <c r="L643" i="1"/>
  <c r="K643" i="1"/>
  <c r="AO642" i="1"/>
  <c r="X642" i="1"/>
  <c r="T642" i="1"/>
  <c r="S642" i="1"/>
  <c r="R642" i="1"/>
  <c r="Q642" i="1"/>
  <c r="N642" i="1"/>
  <c r="M642" i="1"/>
  <c r="L642" i="1"/>
  <c r="K642" i="1"/>
  <c r="AO641" i="1"/>
  <c r="X641" i="1"/>
  <c r="T641" i="1"/>
  <c r="S641" i="1"/>
  <c r="R641" i="1"/>
  <c r="Q641" i="1"/>
  <c r="N641" i="1"/>
  <c r="M641" i="1"/>
  <c r="L641" i="1"/>
  <c r="K641" i="1"/>
  <c r="AO640" i="1"/>
  <c r="X640" i="1"/>
  <c r="T640" i="1"/>
  <c r="S640" i="1"/>
  <c r="R640" i="1"/>
  <c r="Q640" i="1"/>
  <c r="N640" i="1"/>
  <c r="M640" i="1"/>
  <c r="L640" i="1"/>
  <c r="K640" i="1"/>
  <c r="AO639" i="1"/>
  <c r="X639" i="1"/>
  <c r="T639" i="1"/>
  <c r="S639" i="1"/>
  <c r="R639" i="1"/>
  <c r="Q639" i="1"/>
  <c r="N639" i="1"/>
  <c r="M639" i="1"/>
  <c r="L639" i="1"/>
  <c r="K639" i="1"/>
  <c r="AO638" i="1"/>
  <c r="X638" i="1"/>
  <c r="T638" i="1"/>
  <c r="S638" i="1"/>
  <c r="R638" i="1"/>
  <c r="Q638" i="1"/>
  <c r="N638" i="1"/>
  <c r="M638" i="1"/>
  <c r="L638" i="1"/>
  <c r="K638" i="1"/>
  <c r="AO637" i="1"/>
  <c r="X637" i="1"/>
  <c r="T637" i="1"/>
  <c r="S637" i="1"/>
  <c r="R637" i="1"/>
  <c r="Q637" i="1"/>
  <c r="N637" i="1"/>
  <c r="M637" i="1"/>
  <c r="L637" i="1"/>
  <c r="K637" i="1"/>
  <c r="AO636" i="1"/>
  <c r="X636" i="1"/>
  <c r="T636" i="1"/>
  <c r="S636" i="1"/>
  <c r="R636" i="1"/>
  <c r="Q636" i="1"/>
  <c r="N636" i="1"/>
  <c r="M636" i="1"/>
  <c r="L636" i="1"/>
  <c r="K636" i="1"/>
  <c r="AO635" i="1"/>
  <c r="X635" i="1"/>
  <c r="T635" i="1"/>
  <c r="S635" i="1"/>
  <c r="R635" i="1"/>
  <c r="Q635" i="1"/>
  <c r="N635" i="1"/>
  <c r="M635" i="1"/>
  <c r="L635" i="1"/>
  <c r="K635" i="1"/>
  <c r="AO634" i="1"/>
  <c r="X634" i="1"/>
  <c r="T634" i="1"/>
  <c r="S634" i="1"/>
  <c r="R634" i="1"/>
  <c r="Q634" i="1"/>
  <c r="N634" i="1"/>
  <c r="M634" i="1"/>
  <c r="L634" i="1"/>
  <c r="K634" i="1"/>
  <c r="AO633" i="1"/>
  <c r="X633" i="1"/>
  <c r="T633" i="1"/>
  <c r="S633" i="1"/>
  <c r="R633" i="1"/>
  <c r="Q633" i="1"/>
  <c r="N633" i="1"/>
  <c r="M633" i="1"/>
  <c r="L633" i="1"/>
  <c r="K633" i="1"/>
  <c r="AO632" i="1"/>
  <c r="X632" i="1"/>
  <c r="T632" i="1"/>
  <c r="S632" i="1"/>
  <c r="R632" i="1"/>
  <c r="Q632" i="1"/>
  <c r="N632" i="1"/>
  <c r="M632" i="1"/>
  <c r="L632" i="1"/>
  <c r="K632" i="1"/>
  <c r="AO631" i="1"/>
  <c r="X631" i="1"/>
  <c r="T631" i="1"/>
  <c r="S631" i="1"/>
  <c r="R631" i="1"/>
  <c r="Q631" i="1"/>
  <c r="N631" i="1"/>
  <c r="M631" i="1"/>
  <c r="L631" i="1"/>
  <c r="K631" i="1"/>
  <c r="AO630" i="1"/>
  <c r="X630" i="1"/>
  <c r="T630" i="1"/>
  <c r="S630" i="1"/>
  <c r="R630" i="1"/>
  <c r="Q630" i="1"/>
  <c r="N630" i="1"/>
  <c r="M630" i="1"/>
  <c r="L630" i="1"/>
  <c r="K630" i="1"/>
  <c r="AO629" i="1"/>
  <c r="X629" i="1"/>
  <c r="T629" i="1"/>
  <c r="S629" i="1"/>
  <c r="R629" i="1"/>
  <c r="Q629" i="1"/>
  <c r="N629" i="1"/>
  <c r="M629" i="1"/>
  <c r="L629" i="1"/>
  <c r="K629" i="1"/>
  <c r="AO628" i="1"/>
  <c r="X628" i="1"/>
  <c r="T628" i="1"/>
  <c r="S628" i="1"/>
  <c r="R628" i="1"/>
  <c r="Q628" i="1"/>
  <c r="N628" i="1"/>
  <c r="M628" i="1"/>
  <c r="L628" i="1"/>
  <c r="K628" i="1"/>
  <c r="AO627" i="1"/>
  <c r="X627" i="1"/>
  <c r="T627" i="1"/>
  <c r="S627" i="1"/>
  <c r="R627" i="1"/>
  <c r="Q627" i="1"/>
  <c r="N627" i="1"/>
  <c r="M627" i="1"/>
  <c r="L627" i="1"/>
  <c r="K627" i="1"/>
  <c r="AO626" i="1"/>
  <c r="X626" i="1"/>
  <c r="T626" i="1"/>
  <c r="S626" i="1"/>
  <c r="R626" i="1"/>
  <c r="Q626" i="1"/>
  <c r="N626" i="1"/>
  <c r="M626" i="1"/>
  <c r="L626" i="1"/>
  <c r="K626" i="1"/>
  <c r="AO625" i="1"/>
  <c r="X625" i="1"/>
  <c r="T625" i="1"/>
  <c r="S625" i="1"/>
  <c r="R625" i="1"/>
  <c r="Q625" i="1"/>
  <c r="N625" i="1"/>
  <c r="M625" i="1"/>
  <c r="L625" i="1"/>
  <c r="K625" i="1"/>
  <c r="AO624" i="1"/>
  <c r="X624" i="1"/>
  <c r="T624" i="1"/>
  <c r="S624" i="1"/>
  <c r="R624" i="1"/>
  <c r="Q624" i="1"/>
  <c r="N624" i="1"/>
  <c r="M624" i="1"/>
  <c r="L624" i="1"/>
  <c r="K624" i="1"/>
  <c r="AO623" i="1"/>
  <c r="X623" i="1"/>
  <c r="T623" i="1"/>
  <c r="S623" i="1"/>
  <c r="R623" i="1"/>
  <c r="Q623" i="1"/>
  <c r="N623" i="1"/>
  <c r="M623" i="1"/>
  <c r="L623" i="1"/>
  <c r="K623" i="1"/>
  <c r="AO622" i="1"/>
  <c r="X622" i="1"/>
  <c r="T622" i="1"/>
  <c r="S622" i="1"/>
  <c r="R622" i="1"/>
  <c r="Q622" i="1"/>
  <c r="N622" i="1"/>
  <c r="M622" i="1"/>
  <c r="L622" i="1"/>
  <c r="K622" i="1"/>
  <c r="AO621" i="1"/>
  <c r="X621" i="1"/>
  <c r="T621" i="1"/>
  <c r="S621" i="1"/>
  <c r="R621" i="1"/>
  <c r="Q621" i="1"/>
  <c r="N621" i="1"/>
  <c r="M621" i="1"/>
  <c r="L621" i="1"/>
  <c r="K621" i="1"/>
  <c r="AO620" i="1"/>
  <c r="X620" i="1"/>
  <c r="T620" i="1"/>
  <c r="S620" i="1"/>
  <c r="R620" i="1"/>
  <c r="Q620" i="1"/>
  <c r="N620" i="1"/>
  <c r="M620" i="1"/>
  <c r="L620" i="1"/>
  <c r="K620" i="1"/>
  <c r="AO619" i="1"/>
  <c r="X619" i="1"/>
  <c r="T619" i="1"/>
  <c r="S619" i="1"/>
  <c r="R619" i="1"/>
  <c r="Q619" i="1"/>
  <c r="N619" i="1"/>
  <c r="M619" i="1"/>
  <c r="L619" i="1"/>
  <c r="K619" i="1"/>
  <c r="AO618" i="1"/>
  <c r="X618" i="1"/>
  <c r="T618" i="1"/>
  <c r="S618" i="1"/>
  <c r="R618" i="1"/>
  <c r="Q618" i="1"/>
  <c r="N618" i="1"/>
  <c r="M618" i="1"/>
  <c r="L618" i="1"/>
  <c r="K618" i="1"/>
  <c r="AO617" i="1"/>
  <c r="X617" i="1"/>
  <c r="T617" i="1"/>
  <c r="S617" i="1"/>
  <c r="R617" i="1"/>
  <c r="Q617" i="1"/>
  <c r="N617" i="1"/>
  <c r="M617" i="1"/>
  <c r="L617" i="1"/>
  <c r="K617" i="1"/>
  <c r="AO616" i="1"/>
  <c r="X616" i="1"/>
  <c r="T616" i="1"/>
  <c r="S616" i="1"/>
  <c r="R616" i="1"/>
  <c r="Q616" i="1"/>
  <c r="N616" i="1"/>
  <c r="M616" i="1"/>
  <c r="L616" i="1"/>
  <c r="K616" i="1"/>
  <c r="AO615" i="1"/>
  <c r="X615" i="1"/>
  <c r="T615" i="1"/>
  <c r="S615" i="1"/>
  <c r="R615" i="1"/>
  <c r="Q615" i="1"/>
  <c r="N615" i="1"/>
  <c r="M615" i="1"/>
  <c r="L615" i="1"/>
  <c r="K615" i="1"/>
  <c r="AO614" i="1"/>
  <c r="X614" i="1"/>
  <c r="T614" i="1"/>
  <c r="S614" i="1"/>
  <c r="R614" i="1"/>
  <c r="Q614" i="1"/>
  <c r="N614" i="1"/>
  <c r="M614" i="1"/>
  <c r="L614" i="1"/>
  <c r="K614" i="1"/>
  <c r="AO613" i="1"/>
  <c r="X613" i="1"/>
  <c r="T613" i="1"/>
  <c r="S613" i="1"/>
  <c r="R613" i="1"/>
  <c r="Q613" i="1"/>
  <c r="N613" i="1"/>
  <c r="M613" i="1"/>
  <c r="L613" i="1"/>
  <c r="K613" i="1"/>
  <c r="AO612" i="1"/>
  <c r="X612" i="1"/>
  <c r="T612" i="1"/>
  <c r="S612" i="1"/>
  <c r="R612" i="1"/>
  <c r="Q612" i="1"/>
  <c r="N612" i="1"/>
  <c r="M612" i="1"/>
  <c r="L612" i="1"/>
  <c r="K612" i="1"/>
  <c r="AO611" i="1"/>
  <c r="X611" i="1"/>
  <c r="T611" i="1"/>
  <c r="S611" i="1"/>
  <c r="R611" i="1"/>
  <c r="Q611" i="1"/>
  <c r="N611" i="1"/>
  <c r="M611" i="1"/>
  <c r="L611" i="1"/>
  <c r="K611" i="1"/>
  <c r="AO610" i="1"/>
  <c r="X610" i="1"/>
  <c r="T610" i="1"/>
  <c r="S610" i="1"/>
  <c r="R610" i="1"/>
  <c r="Q610" i="1"/>
  <c r="N610" i="1"/>
  <c r="M610" i="1"/>
  <c r="L610" i="1"/>
  <c r="K610" i="1"/>
  <c r="AO609" i="1"/>
  <c r="X609" i="1"/>
  <c r="T609" i="1"/>
  <c r="S609" i="1"/>
  <c r="R609" i="1"/>
  <c r="Q609" i="1"/>
  <c r="N609" i="1"/>
  <c r="M609" i="1"/>
  <c r="L609" i="1"/>
  <c r="K609" i="1"/>
  <c r="AO608" i="1"/>
  <c r="X608" i="1"/>
  <c r="T608" i="1"/>
  <c r="S608" i="1"/>
  <c r="R608" i="1"/>
  <c r="Q608" i="1"/>
  <c r="N608" i="1"/>
  <c r="M608" i="1"/>
  <c r="L608" i="1"/>
  <c r="K608" i="1"/>
  <c r="AO607" i="1"/>
  <c r="X607" i="1"/>
  <c r="T607" i="1"/>
  <c r="S607" i="1"/>
  <c r="R607" i="1"/>
  <c r="Q607" i="1"/>
  <c r="N607" i="1"/>
  <c r="M607" i="1"/>
  <c r="L607" i="1"/>
  <c r="K607" i="1"/>
  <c r="AO606" i="1"/>
  <c r="X606" i="1"/>
  <c r="T606" i="1"/>
  <c r="S606" i="1"/>
  <c r="R606" i="1"/>
  <c r="Q606" i="1"/>
  <c r="N606" i="1"/>
  <c r="M606" i="1"/>
  <c r="L606" i="1"/>
  <c r="K606" i="1"/>
  <c r="AO605" i="1"/>
  <c r="X605" i="1"/>
  <c r="T605" i="1"/>
  <c r="S605" i="1"/>
  <c r="R605" i="1"/>
  <c r="Q605" i="1"/>
  <c r="N605" i="1"/>
  <c r="M605" i="1"/>
  <c r="L605" i="1"/>
  <c r="K605" i="1"/>
  <c r="AO604" i="1"/>
  <c r="X604" i="1"/>
  <c r="T604" i="1"/>
  <c r="S604" i="1"/>
  <c r="R604" i="1"/>
  <c r="Q604" i="1"/>
  <c r="N604" i="1"/>
  <c r="M604" i="1"/>
  <c r="L604" i="1"/>
  <c r="K604" i="1"/>
  <c r="AO603" i="1"/>
  <c r="X603" i="1"/>
  <c r="T603" i="1"/>
  <c r="S603" i="1"/>
  <c r="R603" i="1"/>
  <c r="Q603" i="1"/>
  <c r="N603" i="1"/>
  <c r="M603" i="1"/>
  <c r="L603" i="1"/>
  <c r="K603" i="1"/>
  <c r="AO602" i="1"/>
  <c r="X602" i="1"/>
  <c r="T602" i="1"/>
  <c r="S602" i="1"/>
  <c r="R602" i="1"/>
  <c r="Q602" i="1"/>
  <c r="N602" i="1"/>
  <c r="M602" i="1"/>
  <c r="L602" i="1"/>
  <c r="K602" i="1"/>
  <c r="AO601" i="1"/>
  <c r="X601" i="1"/>
  <c r="T601" i="1"/>
  <c r="S601" i="1"/>
  <c r="R601" i="1"/>
  <c r="Q601" i="1"/>
  <c r="N601" i="1"/>
  <c r="M601" i="1"/>
  <c r="L601" i="1"/>
  <c r="K601" i="1"/>
  <c r="AO600" i="1"/>
  <c r="X600" i="1"/>
  <c r="T600" i="1"/>
  <c r="S600" i="1"/>
  <c r="R600" i="1"/>
  <c r="Q600" i="1"/>
  <c r="N600" i="1"/>
  <c r="M600" i="1"/>
  <c r="L600" i="1"/>
  <c r="K600" i="1"/>
  <c r="AO599" i="1"/>
  <c r="X599" i="1"/>
  <c r="T599" i="1"/>
  <c r="S599" i="1"/>
  <c r="R599" i="1"/>
  <c r="Q599" i="1"/>
  <c r="N599" i="1"/>
  <c r="M599" i="1"/>
  <c r="L599" i="1"/>
  <c r="K599" i="1"/>
  <c r="AO598" i="1"/>
  <c r="X598" i="1"/>
  <c r="T598" i="1"/>
  <c r="S598" i="1"/>
  <c r="R598" i="1"/>
  <c r="Q598" i="1"/>
  <c r="N598" i="1"/>
  <c r="M598" i="1"/>
  <c r="L598" i="1"/>
  <c r="K598" i="1"/>
  <c r="AO597" i="1"/>
  <c r="X597" i="1"/>
  <c r="T597" i="1"/>
  <c r="S597" i="1"/>
  <c r="R597" i="1"/>
  <c r="Q597" i="1"/>
  <c r="N597" i="1"/>
  <c r="M597" i="1"/>
  <c r="L597" i="1"/>
  <c r="K597" i="1"/>
  <c r="AO596" i="1"/>
  <c r="X596" i="1"/>
  <c r="T596" i="1"/>
  <c r="S596" i="1"/>
  <c r="R596" i="1"/>
  <c r="Q596" i="1"/>
  <c r="N596" i="1"/>
  <c r="M596" i="1"/>
  <c r="L596" i="1"/>
  <c r="K596" i="1"/>
  <c r="AO595" i="1"/>
  <c r="X595" i="1"/>
  <c r="T595" i="1"/>
  <c r="S595" i="1"/>
  <c r="R595" i="1"/>
  <c r="Q595" i="1"/>
  <c r="N595" i="1"/>
  <c r="M595" i="1"/>
  <c r="L595" i="1"/>
  <c r="K595" i="1"/>
  <c r="AO594" i="1"/>
  <c r="X594" i="1"/>
  <c r="T594" i="1"/>
  <c r="S594" i="1"/>
  <c r="R594" i="1"/>
  <c r="Q594" i="1"/>
  <c r="N594" i="1"/>
  <c r="M594" i="1"/>
  <c r="L594" i="1"/>
  <c r="K594" i="1"/>
  <c r="AO593" i="1"/>
  <c r="X593" i="1"/>
  <c r="T593" i="1"/>
  <c r="S593" i="1"/>
  <c r="R593" i="1"/>
  <c r="Q593" i="1"/>
  <c r="N593" i="1"/>
  <c r="M593" i="1"/>
  <c r="L593" i="1"/>
  <c r="K593" i="1"/>
  <c r="AO592" i="1"/>
  <c r="X592" i="1"/>
  <c r="T592" i="1"/>
  <c r="S592" i="1"/>
  <c r="R592" i="1"/>
  <c r="Q592" i="1"/>
  <c r="N592" i="1"/>
  <c r="M592" i="1"/>
  <c r="L592" i="1"/>
  <c r="K592" i="1"/>
  <c r="AO591" i="1"/>
  <c r="X591" i="1"/>
  <c r="T591" i="1"/>
  <c r="S591" i="1"/>
  <c r="R591" i="1"/>
  <c r="Q591" i="1"/>
  <c r="N591" i="1"/>
  <c r="M591" i="1"/>
  <c r="L591" i="1"/>
  <c r="K591" i="1"/>
  <c r="AO590" i="1"/>
  <c r="X590" i="1"/>
  <c r="T590" i="1"/>
  <c r="S590" i="1"/>
  <c r="R590" i="1"/>
  <c r="Q590" i="1"/>
  <c r="N590" i="1"/>
  <c r="M590" i="1"/>
  <c r="L590" i="1"/>
  <c r="K590" i="1"/>
  <c r="AO589" i="1"/>
  <c r="X589" i="1"/>
  <c r="T589" i="1"/>
  <c r="S589" i="1"/>
  <c r="R589" i="1"/>
  <c r="Q589" i="1"/>
  <c r="N589" i="1"/>
  <c r="M589" i="1"/>
  <c r="L589" i="1"/>
  <c r="K589" i="1"/>
  <c r="AO588" i="1"/>
  <c r="X588" i="1"/>
  <c r="T588" i="1"/>
  <c r="S588" i="1"/>
  <c r="R588" i="1"/>
  <c r="Q588" i="1"/>
  <c r="N588" i="1"/>
  <c r="M588" i="1"/>
  <c r="L588" i="1"/>
  <c r="K588" i="1"/>
  <c r="AO587" i="1"/>
  <c r="X587" i="1"/>
  <c r="T587" i="1"/>
  <c r="S587" i="1"/>
  <c r="R587" i="1"/>
  <c r="Q587" i="1"/>
  <c r="N587" i="1"/>
  <c r="M587" i="1"/>
  <c r="L587" i="1"/>
  <c r="K587" i="1"/>
  <c r="AO586" i="1"/>
  <c r="X586" i="1"/>
  <c r="T586" i="1"/>
  <c r="S586" i="1"/>
  <c r="R586" i="1"/>
  <c r="Q586" i="1"/>
  <c r="N586" i="1"/>
  <c r="M586" i="1"/>
  <c r="L586" i="1"/>
  <c r="K586" i="1"/>
  <c r="AO585" i="1"/>
  <c r="X585" i="1"/>
  <c r="T585" i="1"/>
  <c r="S585" i="1"/>
  <c r="R585" i="1"/>
  <c r="Q585" i="1"/>
  <c r="N585" i="1"/>
  <c r="M585" i="1"/>
  <c r="L585" i="1"/>
  <c r="K585" i="1"/>
  <c r="AO584" i="1"/>
  <c r="X584" i="1"/>
  <c r="T584" i="1"/>
  <c r="S584" i="1"/>
  <c r="R584" i="1"/>
  <c r="Q584" i="1"/>
  <c r="N584" i="1"/>
  <c r="M584" i="1"/>
  <c r="L584" i="1"/>
  <c r="K584" i="1"/>
  <c r="AO583" i="1"/>
  <c r="X583" i="1"/>
  <c r="T583" i="1"/>
  <c r="S583" i="1"/>
  <c r="R583" i="1"/>
  <c r="Q583" i="1"/>
  <c r="N583" i="1"/>
  <c r="M583" i="1"/>
  <c r="L583" i="1"/>
  <c r="K583" i="1"/>
  <c r="AO582" i="1"/>
  <c r="X582" i="1"/>
  <c r="T582" i="1"/>
  <c r="S582" i="1"/>
  <c r="R582" i="1"/>
  <c r="Q582" i="1"/>
  <c r="N582" i="1"/>
  <c r="M582" i="1"/>
  <c r="L582" i="1"/>
  <c r="K582" i="1"/>
  <c r="AO581" i="1"/>
  <c r="X581" i="1"/>
  <c r="T581" i="1"/>
  <c r="S581" i="1"/>
  <c r="R581" i="1"/>
  <c r="Q581" i="1"/>
  <c r="N581" i="1"/>
  <c r="M581" i="1"/>
  <c r="L581" i="1"/>
  <c r="K581" i="1"/>
  <c r="AO580" i="1"/>
  <c r="X580" i="1"/>
  <c r="T580" i="1"/>
  <c r="S580" i="1"/>
  <c r="R580" i="1"/>
  <c r="Q580" i="1"/>
  <c r="N580" i="1"/>
  <c r="M580" i="1"/>
  <c r="L580" i="1"/>
  <c r="K580" i="1"/>
  <c r="AO579" i="1"/>
  <c r="X579" i="1"/>
  <c r="T579" i="1"/>
  <c r="S579" i="1"/>
  <c r="R579" i="1"/>
  <c r="Q579" i="1"/>
  <c r="N579" i="1"/>
  <c r="M579" i="1"/>
  <c r="L579" i="1"/>
  <c r="K579" i="1"/>
  <c r="AO578" i="1"/>
  <c r="X578" i="1"/>
  <c r="T578" i="1"/>
  <c r="S578" i="1"/>
  <c r="R578" i="1"/>
  <c r="Q578" i="1"/>
  <c r="N578" i="1"/>
  <c r="M578" i="1"/>
  <c r="L578" i="1"/>
  <c r="K578" i="1"/>
  <c r="AO577" i="1"/>
  <c r="X577" i="1"/>
  <c r="T577" i="1"/>
  <c r="S577" i="1"/>
  <c r="R577" i="1"/>
  <c r="Q577" i="1"/>
  <c r="N577" i="1"/>
  <c r="M577" i="1"/>
  <c r="L577" i="1"/>
  <c r="K577" i="1"/>
  <c r="AO576" i="1"/>
  <c r="X576" i="1"/>
  <c r="T576" i="1"/>
  <c r="S576" i="1"/>
  <c r="R576" i="1"/>
  <c r="Q576" i="1"/>
  <c r="N576" i="1"/>
  <c r="M576" i="1"/>
  <c r="L576" i="1"/>
  <c r="K576" i="1"/>
  <c r="AO575" i="1"/>
  <c r="X575" i="1"/>
  <c r="T575" i="1"/>
  <c r="S575" i="1"/>
  <c r="R575" i="1"/>
  <c r="Q575" i="1"/>
  <c r="N575" i="1"/>
  <c r="M575" i="1"/>
  <c r="L575" i="1"/>
  <c r="K575" i="1"/>
  <c r="AO574" i="1"/>
  <c r="X574" i="1"/>
  <c r="T574" i="1"/>
  <c r="S574" i="1"/>
  <c r="R574" i="1"/>
  <c r="Q574" i="1"/>
  <c r="N574" i="1"/>
  <c r="M574" i="1"/>
  <c r="L574" i="1"/>
  <c r="K574" i="1"/>
  <c r="AO573" i="1"/>
  <c r="X573" i="1"/>
  <c r="T573" i="1"/>
  <c r="S573" i="1"/>
  <c r="R573" i="1"/>
  <c r="Q573" i="1"/>
  <c r="N573" i="1"/>
  <c r="M573" i="1"/>
  <c r="L573" i="1"/>
  <c r="K573" i="1"/>
  <c r="AO572" i="1"/>
  <c r="X572" i="1"/>
  <c r="T572" i="1"/>
  <c r="S572" i="1"/>
  <c r="R572" i="1"/>
  <c r="Q572" i="1"/>
  <c r="N572" i="1"/>
  <c r="M572" i="1"/>
  <c r="L572" i="1"/>
  <c r="K572" i="1"/>
  <c r="AO571" i="1"/>
  <c r="X571" i="1"/>
  <c r="T571" i="1"/>
  <c r="S571" i="1"/>
  <c r="R571" i="1"/>
  <c r="Q571" i="1"/>
  <c r="N571" i="1"/>
  <c r="M571" i="1"/>
  <c r="L571" i="1"/>
  <c r="K571" i="1"/>
  <c r="AO570" i="1"/>
  <c r="X570" i="1"/>
  <c r="T570" i="1"/>
  <c r="S570" i="1"/>
  <c r="R570" i="1"/>
  <c r="Q570" i="1"/>
  <c r="N570" i="1"/>
  <c r="M570" i="1"/>
  <c r="L570" i="1"/>
  <c r="K570" i="1"/>
  <c r="AO569" i="1"/>
  <c r="X569" i="1"/>
  <c r="T569" i="1"/>
  <c r="S569" i="1"/>
  <c r="R569" i="1"/>
  <c r="Q569" i="1"/>
  <c r="N569" i="1"/>
  <c r="M569" i="1"/>
  <c r="L569" i="1"/>
  <c r="K569" i="1"/>
  <c r="AO568" i="1"/>
  <c r="X568" i="1"/>
  <c r="T568" i="1"/>
  <c r="S568" i="1"/>
  <c r="R568" i="1"/>
  <c r="Q568" i="1"/>
  <c r="N568" i="1"/>
  <c r="M568" i="1"/>
  <c r="L568" i="1"/>
  <c r="K568" i="1"/>
  <c r="AO567" i="1"/>
  <c r="X567" i="1"/>
  <c r="T567" i="1"/>
  <c r="S567" i="1"/>
  <c r="R567" i="1"/>
  <c r="Q567" i="1"/>
  <c r="N567" i="1"/>
  <c r="M567" i="1"/>
  <c r="L567" i="1"/>
  <c r="K567" i="1"/>
  <c r="AO566" i="1"/>
  <c r="X566" i="1"/>
  <c r="T566" i="1"/>
  <c r="S566" i="1"/>
  <c r="R566" i="1"/>
  <c r="Q566" i="1"/>
  <c r="N566" i="1"/>
  <c r="M566" i="1"/>
  <c r="L566" i="1"/>
  <c r="K566" i="1"/>
  <c r="AO565" i="1"/>
  <c r="X565" i="1"/>
  <c r="T565" i="1"/>
  <c r="S565" i="1"/>
  <c r="R565" i="1"/>
  <c r="Q565" i="1"/>
  <c r="N565" i="1"/>
  <c r="M565" i="1"/>
  <c r="L565" i="1"/>
  <c r="K565" i="1"/>
  <c r="AO564" i="1"/>
  <c r="X564" i="1"/>
  <c r="T564" i="1"/>
  <c r="S564" i="1"/>
  <c r="R564" i="1"/>
  <c r="Q564" i="1"/>
  <c r="N564" i="1"/>
  <c r="M564" i="1"/>
  <c r="L564" i="1"/>
  <c r="K564" i="1"/>
  <c r="AO563" i="1"/>
  <c r="X563" i="1"/>
  <c r="T563" i="1"/>
  <c r="S563" i="1"/>
  <c r="R563" i="1"/>
  <c r="Q563" i="1"/>
  <c r="N563" i="1"/>
  <c r="M563" i="1"/>
  <c r="L563" i="1"/>
  <c r="K563" i="1"/>
  <c r="AO562" i="1"/>
  <c r="X562" i="1"/>
  <c r="T562" i="1"/>
  <c r="S562" i="1"/>
  <c r="R562" i="1"/>
  <c r="Q562" i="1"/>
  <c r="N562" i="1"/>
  <c r="M562" i="1"/>
  <c r="L562" i="1"/>
  <c r="K562" i="1"/>
  <c r="AO561" i="1"/>
  <c r="X561" i="1"/>
  <c r="T561" i="1"/>
  <c r="S561" i="1"/>
  <c r="R561" i="1"/>
  <c r="Q561" i="1"/>
  <c r="N561" i="1"/>
  <c r="M561" i="1"/>
  <c r="L561" i="1"/>
  <c r="K561" i="1"/>
  <c r="AO560" i="1"/>
  <c r="X560" i="1"/>
  <c r="T560" i="1"/>
  <c r="S560" i="1"/>
  <c r="R560" i="1"/>
  <c r="Q560" i="1"/>
  <c r="N560" i="1"/>
  <c r="M560" i="1"/>
  <c r="L560" i="1"/>
  <c r="K560" i="1"/>
  <c r="AO559" i="1"/>
  <c r="X559" i="1"/>
  <c r="T559" i="1"/>
  <c r="S559" i="1"/>
  <c r="R559" i="1"/>
  <c r="Q559" i="1"/>
  <c r="N559" i="1"/>
  <c r="M559" i="1"/>
  <c r="L559" i="1"/>
  <c r="K559" i="1"/>
  <c r="AO558" i="1"/>
  <c r="X558" i="1"/>
  <c r="T558" i="1"/>
  <c r="S558" i="1"/>
  <c r="R558" i="1"/>
  <c r="Q558" i="1"/>
  <c r="N558" i="1"/>
  <c r="M558" i="1"/>
  <c r="L558" i="1"/>
  <c r="K558" i="1"/>
  <c r="AO557" i="1"/>
  <c r="X557" i="1"/>
  <c r="T557" i="1"/>
  <c r="S557" i="1"/>
  <c r="R557" i="1"/>
  <c r="Q557" i="1"/>
  <c r="N557" i="1"/>
  <c r="M557" i="1"/>
  <c r="L557" i="1"/>
  <c r="K557" i="1"/>
  <c r="AO556" i="1"/>
  <c r="X556" i="1"/>
  <c r="T556" i="1"/>
  <c r="S556" i="1"/>
  <c r="R556" i="1"/>
  <c r="Q556" i="1"/>
  <c r="N556" i="1"/>
  <c r="M556" i="1"/>
  <c r="L556" i="1"/>
  <c r="K556" i="1"/>
  <c r="AO555" i="1"/>
  <c r="X555" i="1"/>
  <c r="T555" i="1"/>
  <c r="S555" i="1"/>
  <c r="R555" i="1"/>
  <c r="Q555" i="1"/>
  <c r="N555" i="1"/>
  <c r="M555" i="1"/>
  <c r="L555" i="1"/>
  <c r="K555" i="1"/>
  <c r="AO554" i="1"/>
  <c r="X554" i="1"/>
  <c r="T554" i="1"/>
  <c r="S554" i="1"/>
  <c r="R554" i="1"/>
  <c r="Q554" i="1"/>
  <c r="N554" i="1"/>
  <c r="M554" i="1"/>
  <c r="L554" i="1"/>
  <c r="K554" i="1"/>
  <c r="AO553" i="1"/>
  <c r="X553" i="1"/>
  <c r="T553" i="1"/>
  <c r="S553" i="1"/>
  <c r="R553" i="1"/>
  <c r="Q553" i="1"/>
  <c r="N553" i="1"/>
  <c r="M553" i="1"/>
  <c r="L553" i="1"/>
  <c r="K553" i="1"/>
  <c r="AO552" i="1"/>
  <c r="X552" i="1"/>
  <c r="T552" i="1"/>
  <c r="S552" i="1"/>
  <c r="R552" i="1"/>
  <c r="Q552" i="1"/>
  <c r="N552" i="1"/>
  <c r="M552" i="1"/>
  <c r="L552" i="1"/>
  <c r="K552" i="1"/>
  <c r="AO551" i="1"/>
  <c r="X551" i="1"/>
  <c r="T551" i="1"/>
  <c r="S551" i="1"/>
  <c r="R551" i="1"/>
  <c r="Q551" i="1"/>
  <c r="N551" i="1"/>
  <c r="M551" i="1"/>
  <c r="L551" i="1"/>
  <c r="K551" i="1"/>
  <c r="AO550" i="1"/>
  <c r="X550" i="1"/>
  <c r="T550" i="1"/>
  <c r="S550" i="1"/>
  <c r="R550" i="1"/>
  <c r="Q550" i="1"/>
  <c r="N550" i="1"/>
  <c r="M550" i="1"/>
  <c r="L550" i="1"/>
  <c r="K550" i="1"/>
  <c r="AO549" i="1"/>
  <c r="X549" i="1"/>
  <c r="T549" i="1"/>
  <c r="S549" i="1"/>
  <c r="R549" i="1"/>
  <c r="Q549" i="1"/>
  <c r="N549" i="1"/>
  <c r="M549" i="1"/>
  <c r="L549" i="1"/>
  <c r="K549" i="1"/>
  <c r="AO548" i="1"/>
  <c r="X548" i="1"/>
  <c r="T548" i="1"/>
  <c r="S548" i="1"/>
  <c r="R548" i="1"/>
  <c r="Q548" i="1"/>
  <c r="N548" i="1"/>
  <c r="M548" i="1"/>
  <c r="L548" i="1"/>
  <c r="K548" i="1"/>
  <c r="AO547" i="1"/>
  <c r="X547" i="1"/>
  <c r="T547" i="1"/>
  <c r="S547" i="1"/>
  <c r="R547" i="1"/>
  <c r="Q547" i="1"/>
  <c r="N547" i="1"/>
  <c r="M547" i="1"/>
  <c r="L547" i="1"/>
  <c r="K547" i="1"/>
  <c r="AO546" i="1"/>
  <c r="X546" i="1"/>
  <c r="T546" i="1"/>
  <c r="S546" i="1"/>
  <c r="R546" i="1"/>
  <c r="Q546" i="1"/>
  <c r="N546" i="1"/>
  <c r="M546" i="1"/>
  <c r="L546" i="1"/>
  <c r="K546" i="1"/>
  <c r="AO545" i="1"/>
  <c r="X545" i="1"/>
  <c r="T545" i="1"/>
  <c r="S545" i="1"/>
  <c r="R545" i="1"/>
  <c r="Q545" i="1"/>
  <c r="N545" i="1"/>
  <c r="M545" i="1"/>
  <c r="L545" i="1"/>
  <c r="K545" i="1"/>
  <c r="AO544" i="1"/>
  <c r="X544" i="1"/>
  <c r="T544" i="1"/>
  <c r="S544" i="1"/>
  <c r="R544" i="1"/>
  <c r="Q544" i="1"/>
  <c r="N544" i="1"/>
  <c r="M544" i="1"/>
  <c r="L544" i="1"/>
  <c r="K544" i="1"/>
  <c r="AO543" i="1"/>
  <c r="X543" i="1"/>
  <c r="T543" i="1"/>
  <c r="S543" i="1"/>
  <c r="R543" i="1"/>
  <c r="Q543" i="1"/>
  <c r="N543" i="1"/>
  <c r="M543" i="1"/>
  <c r="L543" i="1"/>
  <c r="K543" i="1"/>
  <c r="AO542" i="1"/>
  <c r="X542" i="1"/>
  <c r="T542" i="1"/>
  <c r="S542" i="1"/>
  <c r="R542" i="1"/>
  <c r="Q542" i="1"/>
  <c r="N542" i="1"/>
  <c r="M542" i="1"/>
  <c r="L542" i="1"/>
  <c r="K542" i="1"/>
  <c r="AO541" i="1"/>
  <c r="X541" i="1"/>
  <c r="T541" i="1"/>
  <c r="S541" i="1"/>
  <c r="R541" i="1"/>
  <c r="Q541" i="1"/>
  <c r="N541" i="1"/>
  <c r="M541" i="1"/>
  <c r="L541" i="1"/>
  <c r="K541" i="1"/>
  <c r="AO540" i="1"/>
  <c r="X540" i="1"/>
  <c r="T540" i="1"/>
  <c r="S540" i="1"/>
  <c r="R540" i="1"/>
  <c r="Q540" i="1"/>
  <c r="N540" i="1"/>
  <c r="M540" i="1"/>
  <c r="L540" i="1"/>
  <c r="K540" i="1"/>
  <c r="AO539" i="1"/>
  <c r="X539" i="1"/>
  <c r="T539" i="1"/>
  <c r="S539" i="1"/>
  <c r="R539" i="1"/>
  <c r="Q539" i="1"/>
  <c r="N539" i="1"/>
  <c r="M539" i="1"/>
  <c r="L539" i="1"/>
  <c r="K539" i="1"/>
  <c r="AO538" i="1"/>
  <c r="X538" i="1"/>
  <c r="T538" i="1"/>
  <c r="S538" i="1"/>
  <c r="R538" i="1"/>
  <c r="Q538" i="1"/>
  <c r="N538" i="1"/>
  <c r="M538" i="1"/>
  <c r="L538" i="1"/>
  <c r="K538" i="1"/>
  <c r="AO537" i="1"/>
  <c r="X537" i="1"/>
  <c r="T537" i="1"/>
  <c r="S537" i="1"/>
  <c r="R537" i="1"/>
  <c r="Q537" i="1"/>
  <c r="N537" i="1"/>
  <c r="M537" i="1"/>
  <c r="L537" i="1"/>
  <c r="K537" i="1"/>
  <c r="AO536" i="1"/>
  <c r="X536" i="1"/>
  <c r="T536" i="1"/>
  <c r="S536" i="1"/>
  <c r="R536" i="1"/>
  <c r="Q536" i="1"/>
  <c r="N536" i="1"/>
  <c r="M536" i="1"/>
  <c r="L536" i="1"/>
  <c r="K536" i="1"/>
  <c r="AO535" i="1"/>
  <c r="X535" i="1"/>
  <c r="T535" i="1"/>
  <c r="S535" i="1"/>
  <c r="R535" i="1"/>
  <c r="Q535" i="1"/>
  <c r="N535" i="1"/>
  <c r="M535" i="1"/>
  <c r="L535" i="1"/>
  <c r="K535" i="1"/>
  <c r="AO534" i="1"/>
  <c r="X534" i="1"/>
  <c r="T534" i="1"/>
  <c r="S534" i="1"/>
  <c r="R534" i="1"/>
  <c r="Q534" i="1"/>
  <c r="N534" i="1"/>
  <c r="M534" i="1"/>
  <c r="L534" i="1"/>
  <c r="K534" i="1"/>
  <c r="AO533" i="1"/>
  <c r="X533" i="1"/>
  <c r="T533" i="1"/>
  <c r="S533" i="1"/>
  <c r="R533" i="1"/>
  <c r="Q533" i="1"/>
  <c r="N533" i="1"/>
  <c r="M533" i="1"/>
  <c r="L533" i="1"/>
  <c r="K533" i="1"/>
  <c r="AO532" i="1"/>
  <c r="X532" i="1"/>
  <c r="T532" i="1"/>
  <c r="S532" i="1"/>
  <c r="R532" i="1"/>
  <c r="Q532" i="1"/>
  <c r="N532" i="1"/>
  <c r="M532" i="1"/>
  <c r="L532" i="1"/>
  <c r="K532" i="1"/>
  <c r="AO531" i="1"/>
  <c r="X531" i="1"/>
  <c r="T531" i="1"/>
  <c r="S531" i="1"/>
  <c r="R531" i="1"/>
  <c r="Q531" i="1"/>
  <c r="N531" i="1"/>
  <c r="M531" i="1"/>
  <c r="L531" i="1"/>
  <c r="K531" i="1"/>
  <c r="AO530" i="1"/>
  <c r="X530" i="1"/>
  <c r="T530" i="1"/>
  <c r="S530" i="1"/>
  <c r="R530" i="1"/>
  <c r="Q530" i="1"/>
  <c r="N530" i="1"/>
  <c r="M530" i="1"/>
  <c r="L530" i="1"/>
  <c r="K530" i="1"/>
  <c r="AO529" i="1"/>
  <c r="X529" i="1"/>
  <c r="T529" i="1"/>
  <c r="S529" i="1"/>
  <c r="R529" i="1"/>
  <c r="Q529" i="1"/>
  <c r="N529" i="1"/>
  <c r="M529" i="1"/>
  <c r="L529" i="1"/>
  <c r="K529" i="1"/>
  <c r="AO528" i="1"/>
  <c r="X528" i="1"/>
  <c r="T528" i="1"/>
  <c r="S528" i="1"/>
  <c r="R528" i="1"/>
  <c r="Q528" i="1"/>
  <c r="N528" i="1"/>
  <c r="M528" i="1"/>
  <c r="L528" i="1"/>
  <c r="K528" i="1"/>
  <c r="AO527" i="1"/>
  <c r="X527" i="1"/>
  <c r="T527" i="1"/>
  <c r="S527" i="1"/>
  <c r="R527" i="1"/>
  <c r="Q527" i="1"/>
  <c r="N527" i="1"/>
  <c r="M527" i="1"/>
  <c r="L527" i="1"/>
  <c r="K527" i="1"/>
  <c r="AO526" i="1"/>
  <c r="X526" i="1"/>
  <c r="T526" i="1"/>
  <c r="S526" i="1"/>
  <c r="R526" i="1"/>
  <c r="Q526" i="1"/>
  <c r="N526" i="1"/>
  <c r="M526" i="1"/>
  <c r="L526" i="1"/>
  <c r="K526" i="1"/>
  <c r="AO525" i="1"/>
  <c r="X525" i="1"/>
  <c r="T525" i="1"/>
  <c r="S525" i="1"/>
  <c r="R525" i="1"/>
  <c r="Q525" i="1"/>
  <c r="N525" i="1"/>
  <c r="M525" i="1"/>
  <c r="L525" i="1"/>
  <c r="K525" i="1"/>
  <c r="AO524" i="1"/>
  <c r="X524" i="1"/>
  <c r="T524" i="1"/>
  <c r="S524" i="1"/>
  <c r="R524" i="1"/>
  <c r="Q524" i="1"/>
  <c r="N524" i="1"/>
  <c r="M524" i="1"/>
  <c r="L524" i="1"/>
  <c r="K524" i="1"/>
  <c r="AO523" i="1"/>
  <c r="X523" i="1"/>
  <c r="T523" i="1"/>
  <c r="S523" i="1"/>
  <c r="R523" i="1"/>
  <c r="Q523" i="1"/>
  <c r="N523" i="1"/>
  <c r="M523" i="1"/>
  <c r="L523" i="1"/>
  <c r="K523" i="1"/>
  <c r="AO522" i="1"/>
  <c r="X522" i="1"/>
  <c r="T522" i="1"/>
  <c r="S522" i="1"/>
  <c r="R522" i="1"/>
  <c r="Q522" i="1"/>
  <c r="N522" i="1"/>
  <c r="M522" i="1"/>
  <c r="L522" i="1"/>
  <c r="K522" i="1"/>
  <c r="AO521" i="1"/>
  <c r="X521" i="1"/>
  <c r="T521" i="1"/>
  <c r="S521" i="1"/>
  <c r="R521" i="1"/>
  <c r="Q521" i="1"/>
  <c r="N521" i="1"/>
  <c r="M521" i="1"/>
  <c r="L521" i="1"/>
  <c r="K521" i="1"/>
  <c r="AO520" i="1"/>
  <c r="X520" i="1"/>
  <c r="T520" i="1"/>
  <c r="S520" i="1"/>
  <c r="R520" i="1"/>
  <c r="Q520" i="1"/>
  <c r="N520" i="1"/>
  <c r="M520" i="1"/>
  <c r="L520" i="1"/>
  <c r="K520" i="1"/>
  <c r="AO519" i="1"/>
  <c r="X519" i="1"/>
  <c r="T519" i="1"/>
  <c r="S519" i="1"/>
  <c r="R519" i="1"/>
  <c r="Q519" i="1"/>
  <c r="N519" i="1"/>
  <c r="M519" i="1"/>
  <c r="L519" i="1"/>
  <c r="K519" i="1"/>
  <c r="AO518" i="1"/>
  <c r="X518" i="1"/>
  <c r="T518" i="1"/>
  <c r="S518" i="1"/>
  <c r="R518" i="1"/>
  <c r="Q518" i="1"/>
  <c r="N518" i="1"/>
  <c r="M518" i="1"/>
  <c r="L518" i="1"/>
  <c r="K518" i="1"/>
  <c r="AO517" i="1"/>
  <c r="X517" i="1"/>
  <c r="T517" i="1"/>
  <c r="S517" i="1"/>
  <c r="R517" i="1"/>
  <c r="Q517" i="1"/>
  <c r="N517" i="1"/>
  <c r="M517" i="1"/>
  <c r="L517" i="1"/>
  <c r="K517" i="1"/>
  <c r="AO516" i="1"/>
  <c r="X516" i="1"/>
  <c r="T516" i="1"/>
  <c r="S516" i="1"/>
  <c r="R516" i="1"/>
  <c r="Q516" i="1"/>
  <c r="N516" i="1"/>
  <c r="M516" i="1"/>
  <c r="L516" i="1"/>
  <c r="K516" i="1"/>
  <c r="AO515" i="1"/>
  <c r="X515" i="1"/>
  <c r="T515" i="1"/>
  <c r="S515" i="1"/>
  <c r="R515" i="1"/>
  <c r="Q515" i="1"/>
  <c r="N515" i="1"/>
  <c r="M515" i="1"/>
  <c r="L515" i="1"/>
  <c r="K515" i="1"/>
  <c r="AO514" i="1"/>
  <c r="X514" i="1"/>
  <c r="T514" i="1"/>
  <c r="S514" i="1"/>
  <c r="R514" i="1"/>
  <c r="Q514" i="1"/>
  <c r="N514" i="1"/>
  <c r="M514" i="1"/>
  <c r="L514" i="1"/>
  <c r="K514" i="1"/>
  <c r="AO513" i="1"/>
  <c r="X513" i="1"/>
  <c r="T513" i="1"/>
  <c r="S513" i="1"/>
  <c r="R513" i="1"/>
  <c r="Q513" i="1"/>
  <c r="N513" i="1"/>
  <c r="M513" i="1"/>
  <c r="L513" i="1"/>
  <c r="K513" i="1"/>
  <c r="AO512" i="1"/>
  <c r="X512" i="1"/>
  <c r="T512" i="1"/>
  <c r="S512" i="1"/>
  <c r="R512" i="1"/>
  <c r="Q512" i="1"/>
  <c r="N512" i="1"/>
  <c r="M512" i="1"/>
  <c r="L512" i="1"/>
  <c r="K512" i="1"/>
  <c r="AO511" i="1"/>
  <c r="X511" i="1"/>
  <c r="T511" i="1"/>
  <c r="S511" i="1"/>
  <c r="R511" i="1"/>
  <c r="Q511" i="1"/>
  <c r="N511" i="1"/>
  <c r="M511" i="1"/>
  <c r="L511" i="1"/>
  <c r="K511" i="1"/>
  <c r="AO510" i="1"/>
  <c r="X510" i="1"/>
  <c r="T510" i="1"/>
  <c r="S510" i="1"/>
  <c r="R510" i="1"/>
  <c r="Q510" i="1"/>
  <c r="N510" i="1"/>
  <c r="M510" i="1"/>
  <c r="L510" i="1"/>
  <c r="K510" i="1"/>
  <c r="AO509" i="1"/>
  <c r="X509" i="1"/>
  <c r="T509" i="1"/>
  <c r="S509" i="1"/>
  <c r="R509" i="1"/>
  <c r="Q509" i="1"/>
  <c r="N509" i="1"/>
  <c r="M509" i="1"/>
  <c r="L509" i="1"/>
  <c r="K509" i="1"/>
  <c r="AO508" i="1"/>
  <c r="X508" i="1"/>
  <c r="T508" i="1"/>
  <c r="S508" i="1"/>
  <c r="R508" i="1"/>
  <c r="Q508" i="1"/>
  <c r="N508" i="1"/>
  <c r="M508" i="1"/>
  <c r="L508" i="1"/>
  <c r="K508" i="1"/>
  <c r="AO507" i="1"/>
  <c r="X507" i="1"/>
  <c r="T507" i="1"/>
  <c r="S507" i="1"/>
  <c r="R507" i="1"/>
  <c r="Q507" i="1"/>
  <c r="N507" i="1"/>
  <c r="M507" i="1"/>
  <c r="L507" i="1"/>
  <c r="K507" i="1"/>
  <c r="AO506" i="1"/>
  <c r="X506" i="1"/>
  <c r="T506" i="1"/>
  <c r="S506" i="1"/>
  <c r="R506" i="1"/>
  <c r="Q506" i="1"/>
  <c r="N506" i="1"/>
  <c r="M506" i="1"/>
  <c r="L506" i="1"/>
  <c r="K506" i="1"/>
  <c r="AO505" i="1"/>
  <c r="X505" i="1"/>
  <c r="T505" i="1"/>
  <c r="S505" i="1"/>
  <c r="R505" i="1"/>
  <c r="Q505" i="1"/>
  <c r="N505" i="1"/>
  <c r="M505" i="1"/>
  <c r="L505" i="1"/>
  <c r="K505" i="1"/>
  <c r="AO504" i="1"/>
  <c r="X504" i="1"/>
  <c r="T504" i="1"/>
  <c r="S504" i="1"/>
  <c r="R504" i="1"/>
  <c r="Q504" i="1"/>
  <c r="N504" i="1"/>
  <c r="M504" i="1"/>
  <c r="L504" i="1"/>
  <c r="K504" i="1"/>
  <c r="AO503" i="1"/>
  <c r="X503" i="1"/>
  <c r="T503" i="1"/>
  <c r="S503" i="1"/>
  <c r="R503" i="1"/>
  <c r="Q503" i="1"/>
  <c r="N503" i="1"/>
  <c r="M503" i="1"/>
  <c r="L503" i="1"/>
  <c r="K503" i="1"/>
  <c r="AO502" i="1"/>
  <c r="X502" i="1"/>
  <c r="T502" i="1"/>
  <c r="S502" i="1"/>
  <c r="R502" i="1"/>
  <c r="Q502" i="1"/>
  <c r="N502" i="1"/>
  <c r="M502" i="1"/>
  <c r="L502" i="1"/>
  <c r="K502" i="1"/>
  <c r="AO501" i="1"/>
  <c r="X501" i="1"/>
  <c r="T501" i="1"/>
  <c r="S501" i="1"/>
  <c r="R501" i="1"/>
  <c r="Q501" i="1"/>
  <c r="N501" i="1"/>
  <c r="M501" i="1"/>
  <c r="L501" i="1"/>
  <c r="K501" i="1"/>
  <c r="AO500" i="1"/>
  <c r="X500" i="1"/>
  <c r="T500" i="1"/>
  <c r="S500" i="1"/>
  <c r="R500" i="1"/>
  <c r="Q500" i="1"/>
  <c r="N500" i="1"/>
  <c r="M500" i="1"/>
  <c r="L500" i="1"/>
  <c r="K500" i="1"/>
  <c r="AO499" i="1"/>
  <c r="X499" i="1"/>
  <c r="T499" i="1"/>
  <c r="S499" i="1"/>
  <c r="R499" i="1"/>
  <c r="Q499" i="1"/>
  <c r="N499" i="1"/>
  <c r="M499" i="1"/>
  <c r="L499" i="1"/>
  <c r="K499" i="1"/>
  <c r="AO498" i="1"/>
  <c r="X498" i="1"/>
  <c r="T498" i="1"/>
  <c r="S498" i="1"/>
  <c r="R498" i="1"/>
  <c r="Q498" i="1"/>
  <c r="N498" i="1"/>
  <c r="M498" i="1"/>
  <c r="L498" i="1"/>
  <c r="K498" i="1"/>
  <c r="AO497" i="1"/>
  <c r="X497" i="1"/>
  <c r="T497" i="1"/>
  <c r="S497" i="1"/>
  <c r="R497" i="1"/>
  <c r="Q497" i="1"/>
  <c r="N497" i="1"/>
  <c r="M497" i="1"/>
  <c r="L497" i="1"/>
  <c r="K497" i="1"/>
  <c r="AO496" i="1"/>
  <c r="X496" i="1"/>
  <c r="T496" i="1"/>
  <c r="S496" i="1"/>
  <c r="R496" i="1"/>
  <c r="Q496" i="1"/>
  <c r="N496" i="1"/>
  <c r="M496" i="1"/>
  <c r="L496" i="1"/>
  <c r="K496" i="1"/>
  <c r="AO495" i="1"/>
  <c r="X495" i="1"/>
  <c r="T495" i="1"/>
  <c r="S495" i="1"/>
  <c r="R495" i="1"/>
  <c r="Q495" i="1"/>
  <c r="N495" i="1"/>
  <c r="M495" i="1"/>
  <c r="L495" i="1"/>
  <c r="K495" i="1"/>
  <c r="AO494" i="1"/>
  <c r="X494" i="1"/>
  <c r="T494" i="1"/>
  <c r="S494" i="1"/>
  <c r="R494" i="1"/>
  <c r="Q494" i="1"/>
  <c r="N494" i="1"/>
  <c r="M494" i="1"/>
  <c r="L494" i="1"/>
  <c r="K494" i="1"/>
  <c r="AO493" i="1"/>
  <c r="X493" i="1"/>
  <c r="T493" i="1"/>
  <c r="S493" i="1"/>
  <c r="R493" i="1"/>
  <c r="Q493" i="1"/>
  <c r="N493" i="1"/>
  <c r="M493" i="1"/>
  <c r="L493" i="1"/>
  <c r="K493" i="1"/>
  <c r="AO492" i="1"/>
  <c r="X492" i="1"/>
  <c r="T492" i="1"/>
  <c r="S492" i="1"/>
  <c r="R492" i="1"/>
  <c r="Q492" i="1"/>
  <c r="N492" i="1"/>
  <c r="M492" i="1"/>
  <c r="L492" i="1"/>
  <c r="K492" i="1"/>
  <c r="AO491" i="1"/>
  <c r="X491" i="1"/>
  <c r="T491" i="1"/>
  <c r="S491" i="1"/>
  <c r="R491" i="1"/>
  <c r="Q491" i="1"/>
  <c r="N491" i="1"/>
  <c r="M491" i="1"/>
  <c r="L491" i="1"/>
  <c r="K491" i="1"/>
  <c r="AO490" i="1"/>
  <c r="X490" i="1"/>
  <c r="T490" i="1"/>
  <c r="S490" i="1"/>
  <c r="R490" i="1"/>
  <c r="Q490" i="1"/>
  <c r="N490" i="1"/>
  <c r="M490" i="1"/>
  <c r="L490" i="1"/>
  <c r="K490" i="1"/>
  <c r="AO489" i="1"/>
  <c r="X489" i="1"/>
  <c r="T489" i="1"/>
  <c r="S489" i="1"/>
  <c r="R489" i="1"/>
  <c r="Q489" i="1"/>
  <c r="N489" i="1"/>
  <c r="M489" i="1"/>
  <c r="L489" i="1"/>
  <c r="K489" i="1"/>
  <c r="AO488" i="1"/>
  <c r="X488" i="1"/>
  <c r="T488" i="1"/>
  <c r="S488" i="1"/>
  <c r="R488" i="1"/>
  <c r="Q488" i="1"/>
  <c r="N488" i="1"/>
  <c r="M488" i="1"/>
  <c r="L488" i="1"/>
  <c r="K488" i="1"/>
  <c r="AO487" i="1"/>
  <c r="X487" i="1"/>
  <c r="T487" i="1"/>
  <c r="S487" i="1"/>
  <c r="R487" i="1"/>
  <c r="Q487" i="1"/>
  <c r="N487" i="1"/>
  <c r="M487" i="1"/>
  <c r="L487" i="1"/>
  <c r="K487" i="1"/>
  <c r="AO486" i="1"/>
  <c r="X486" i="1"/>
  <c r="T486" i="1"/>
  <c r="S486" i="1"/>
  <c r="R486" i="1"/>
  <c r="Q486" i="1"/>
  <c r="N486" i="1"/>
  <c r="M486" i="1"/>
  <c r="L486" i="1"/>
  <c r="K486" i="1"/>
  <c r="AO485" i="1"/>
  <c r="X485" i="1"/>
  <c r="T485" i="1"/>
  <c r="S485" i="1"/>
  <c r="R485" i="1"/>
  <c r="Q485" i="1"/>
  <c r="N485" i="1"/>
  <c r="M485" i="1"/>
  <c r="L485" i="1"/>
  <c r="K485" i="1"/>
  <c r="AO484" i="1"/>
  <c r="X484" i="1"/>
  <c r="T484" i="1"/>
  <c r="S484" i="1"/>
  <c r="R484" i="1"/>
  <c r="Q484" i="1"/>
  <c r="N484" i="1"/>
  <c r="M484" i="1"/>
  <c r="L484" i="1"/>
  <c r="K484" i="1"/>
  <c r="AO483" i="1"/>
  <c r="X483" i="1"/>
  <c r="T483" i="1"/>
  <c r="S483" i="1"/>
  <c r="R483" i="1"/>
  <c r="Q483" i="1"/>
  <c r="N483" i="1"/>
  <c r="M483" i="1"/>
  <c r="L483" i="1"/>
  <c r="K483" i="1"/>
  <c r="AO482" i="1"/>
  <c r="X482" i="1"/>
  <c r="T482" i="1"/>
  <c r="S482" i="1"/>
  <c r="R482" i="1"/>
  <c r="Q482" i="1"/>
  <c r="N482" i="1"/>
  <c r="M482" i="1"/>
  <c r="L482" i="1"/>
  <c r="K482" i="1"/>
  <c r="AO481" i="1"/>
  <c r="X481" i="1"/>
  <c r="T481" i="1"/>
  <c r="S481" i="1"/>
  <c r="R481" i="1"/>
  <c r="Q481" i="1"/>
  <c r="N481" i="1"/>
  <c r="M481" i="1"/>
  <c r="L481" i="1"/>
  <c r="K481" i="1"/>
  <c r="AO480" i="1"/>
  <c r="X480" i="1"/>
  <c r="T480" i="1"/>
  <c r="S480" i="1"/>
  <c r="R480" i="1"/>
  <c r="Q480" i="1"/>
  <c r="N480" i="1"/>
  <c r="M480" i="1"/>
  <c r="L480" i="1"/>
  <c r="K480" i="1"/>
  <c r="AO479" i="1"/>
  <c r="X479" i="1"/>
  <c r="T479" i="1"/>
  <c r="S479" i="1"/>
  <c r="R479" i="1"/>
  <c r="Q479" i="1"/>
  <c r="N479" i="1"/>
  <c r="M479" i="1"/>
  <c r="L479" i="1"/>
  <c r="K479" i="1"/>
  <c r="AO478" i="1"/>
  <c r="X478" i="1"/>
  <c r="T478" i="1"/>
  <c r="S478" i="1"/>
  <c r="R478" i="1"/>
  <c r="Q478" i="1"/>
  <c r="N478" i="1"/>
  <c r="M478" i="1"/>
  <c r="L478" i="1"/>
  <c r="K478" i="1"/>
  <c r="AO477" i="1"/>
  <c r="X477" i="1"/>
  <c r="T477" i="1"/>
  <c r="S477" i="1"/>
  <c r="R477" i="1"/>
  <c r="Q477" i="1"/>
  <c r="N477" i="1"/>
  <c r="M477" i="1"/>
  <c r="L477" i="1"/>
  <c r="K477" i="1"/>
  <c r="AO476" i="1"/>
  <c r="X476" i="1"/>
  <c r="T476" i="1"/>
  <c r="S476" i="1"/>
  <c r="R476" i="1"/>
  <c r="Q476" i="1"/>
  <c r="N476" i="1"/>
  <c r="M476" i="1"/>
  <c r="L476" i="1"/>
  <c r="K476" i="1"/>
  <c r="AO475" i="1"/>
  <c r="X475" i="1"/>
  <c r="T475" i="1"/>
  <c r="S475" i="1"/>
  <c r="R475" i="1"/>
  <c r="Q475" i="1"/>
  <c r="N475" i="1"/>
  <c r="M475" i="1"/>
  <c r="L475" i="1"/>
  <c r="K475" i="1"/>
  <c r="AO474" i="1"/>
  <c r="X474" i="1"/>
  <c r="T474" i="1"/>
  <c r="S474" i="1"/>
  <c r="R474" i="1"/>
  <c r="Q474" i="1"/>
  <c r="N474" i="1"/>
  <c r="M474" i="1"/>
  <c r="L474" i="1"/>
  <c r="K474" i="1"/>
  <c r="AO473" i="1"/>
  <c r="X473" i="1"/>
  <c r="T473" i="1"/>
  <c r="S473" i="1"/>
  <c r="R473" i="1"/>
  <c r="Q473" i="1"/>
  <c r="N473" i="1"/>
  <c r="M473" i="1"/>
  <c r="L473" i="1"/>
  <c r="K473" i="1"/>
  <c r="AO472" i="1"/>
  <c r="X472" i="1"/>
  <c r="T472" i="1"/>
  <c r="S472" i="1"/>
  <c r="R472" i="1"/>
  <c r="Q472" i="1"/>
  <c r="N472" i="1"/>
  <c r="M472" i="1"/>
  <c r="L472" i="1"/>
  <c r="K472" i="1"/>
  <c r="AO471" i="1"/>
  <c r="X471" i="1"/>
  <c r="T471" i="1"/>
  <c r="S471" i="1"/>
  <c r="R471" i="1"/>
  <c r="Q471" i="1"/>
  <c r="N471" i="1"/>
  <c r="M471" i="1"/>
  <c r="L471" i="1"/>
  <c r="K471" i="1"/>
  <c r="AO470" i="1"/>
  <c r="X470" i="1"/>
  <c r="T470" i="1"/>
  <c r="S470" i="1"/>
  <c r="R470" i="1"/>
  <c r="Q470" i="1"/>
  <c r="N470" i="1"/>
  <c r="M470" i="1"/>
  <c r="L470" i="1"/>
  <c r="K470" i="1"/>
  <c r="AO469" i="1"/>
  <c r="X469" i="1"/>
  <c r="T469" i="1"/>
  <c r="S469" i="1"/>
  <c r="R469" i="1"/>
  <c r="Q469" i="1"/>
  <c r="N469" i="1"/>
  <c r="M469" i="1"/>
  <c r="L469" i="1"/>
  <c r="K469" i="1"/>
  <c r="AO468" i="1"/>
  <c r="X468" i="1"/>
  <c r="T468" i="1"/>
  <c r="S468" i="1"/>
  <c r="R468" i="1"/>
  <c r="Q468" i="1"/>
  <c r="N468" i="1"/>
  <c r="M468" i="1"/>
  <c r="L468" i="1"/>
  <c r="K468" i="1"/>
  <c r="AO467" i="1"/>
  <c r="X467" i="1"/>
  <c r="T467" i="1"/>
  <c r="S467" i="1"/>
  <c r="R467" i="1"/>
  <c r="Q467" i="1"/>
  <c r="N467" i="1"/>
  <c r="M467" i="1"/>
  <c r="L467" i="1"/>
  <c r="K467" i="1"/>
  <c r="AO466" i="1"/>
  <c r="X466" i="1"/>
  <c r="T466" i="1"/>
  <c r="S466" i="1"/>
  <c r="R466" i="1"/>
  <c r="Q466" i="1"/>
  <c r="N466" i="1"/>
  <c r="M466" i="1"/>
  <c r="L466" i="1"/>
  <c r="K466" i="1"/>
  <c r="AO465" i="1"/>
  <c r="X465" i="1"/>
  <c r="T465" i="1"/>
  <c r="S465" i="1"/>
  <c r="R465" i="1"/>
  <c r="Q465" i="1"/>
  <c r="N465" i="1"/>
  <c r="M465" i="1"/>
  <c r="L465" i="1"/>
  <c r="K465" i="1"/>
  <c r="AO464" i="1"/>
  <c r="X464" i="1"/>
  <c r="T464" i="1"/>
  <c r="S464" i="1"/>
  <c r="R464" i="1"/>
  <c r="Q464" i="1"/>
  <c r="N464" i="1"/>
  <c r="M464" i="1"/>
  <c r="L464" i="1"/>
  <c r="K464" i="1"/>
  <c r="AO463" i="1"/>
  <c r="X463" i="1"/>
  <c r="T463" i="1"/>
  <c r="S463" i="1"/>
  <c r="R463" i="1"/>
  <c r="Q463" i="1"/>
  <c r="N463" i="1"/>
  <c r="M463" i="1"/>
  <c r="L463" i="1"/>
  <c r="K463" i="1"/>
  <c r="AO462" i="1"/>
  <c r="X462" i="1"/>
  <c r="T462" i="1"/>
  <c r="S462" i="1"/>
  <c r="R462" i="1"/>
  <c r="Q462" i="1"/>
  <c r="N462" i="1"/>
  <c r="M462" i="1"/>
  <c r="L462" i="1"/>
  <c r="K462" i="1"/>
  <c r="AO461" i="1"/>
  <c r="X461" i="1"/>
  <c r="T461" i="1"/>
  <c r="S461" i="1"/>
  <c r="R461" i="1"/>
  <c r="Q461" i="1"/>
  <c r="N461" i="1"/>
  <c r="M461" i="1"/>
  <c r="L461" i="1"/>
  <c r="K461" i="1"/>
  <c r="AO460" i="1"/>
  <c r="X460" i="1"/>
  <c r="T460" i="1"/>
  <c r="S460" i="1"/>
  <c r="R460" i="1"/>
  <c r="Q460" i="1"/>
  <c r="N460" i="1"/>
  <c r="M460" i="1"/>
  <c r="L460" i="1"/>
  <c r="K460" i="1"/>
  <c r="AO459" i="1"/>
  <c r="X459" i="1"/>
  <c r="T459" i="1"/>
  <c r="S459" i="1"/>
  <c r="R459" i="1"/>
  <c r="Q459" i="1"/>
  <c r="N459" i="1"/>
  <c r="M459" i="1"/>
  <c r="L459" i="1"/>
  <c r="K459" i="1"/>
  <c r="AO458" i="1"/>
  <c r="X458" i="1"/>
  <c r="T458" i="1"/>
  <c r="S458" i="1"/>
  <c r="R458" i="1"/>
  <c r="Q458" i="1"/>
  <c r="N458" i="1"/>
  <c r="M458" i="1"/>
  <c r="L458" i="1"/>
  <c r="K458" i="1"/>
  <c r="AO457" i="1"/>
  <c r="X457" i="1"/>
  <c r="T457" i="1"/>
  <c r="S457" i="1"/>
  <c r="R457" i="1"/>
  <c r="Q457" i="1"/>
  <c r="N457" i="1"/>
  <c r="M457" i="1"/>
  <c r="L457" i="1"/>
  <c r="K457" i="1"/>
  <c r="AO456" i="1"/>
  <c r="X456" i="1"/>
  <c r="T456" i="1"/>
  <c r="S456" i="1"/>
  <c r="R456" i="1"/>
  <c r="Q456" i="1"/>
  <c r="N456" i="1"/>
  <c r="M456" i="1"/>
  <c r="L456" i="1"/>
  <c r="K456" i="1"/>
  <c r="AO455" i="1"/>
  <c r="X455" i="1"/>
  <c r="T455" i="1"/>
  <c r="S455" i="1"/>
  <c r="R455" i="1"/>
  <c r="Q455" i="1"/>
  <c r="N455" i="1"/>
  <c r="M455" i="1"/>
  <c r="L455" i="1"/>
  <c r="K455" i="1"/>
  <c r="AO454" i="1"/>
  <c r="X454" i="1"/>
  <c r="T454" i="1"/>
  <c r="S454" i="1"/>
  <c r="R454" i="1"/>
  <c r="Q454" i="1"/>
  <c r="N454" i="1"/>
  <c r="M454" i="1"/>
  <c r="L454" i="1"/>
  <c r="K454" i="1"/>
  <c r="AO453" i="1"/>
  <c r="X453" i="1"/>
  <c r="T453" i="1"/>
  <c r="S453" i="1"/>
  <c r="R453" i="1"/>
  <c r="Q453" i="1"/>
  <c r="N453" i="1"/>
  <c r="M453" i="1"/>
  <c r="L453" i="1"/>
  <c r="K453" i="1"/>
  <c r="AO452" i="1"/>
  <c r="X452" i="1"/>
  <c r="T452" i="1"/>
  <c r="S452" i="1"/>
  <c r="R452" i="1"/>
  <c r="Q452" i="1"/>
  <c r="N452" i="1"/>
  <c r="M452" i="1"/>
  <c r="L452" i="1"/>
  <c r="K452" i="1"/>
  <c r="AO451" i="1"/>
  <c r="X451" i="1"/>
  <c r="T451" i="1"/>
  <c r="S451" i="1"/>
  <c r="R451" i="1"/>
  <c r="Q451" i="1"/>
  <c r="N451" i="1"/>
  <c r="M451" i="1"/>
  <c r="L451" i="1"/>
  <c r="K451" i="1"/>
  <c r="AO450" i="1"/>
  <c r="X450" i="1"/>
  <c r="T450" i="1"/>
  <c r="S450" i="1"/>
  <c r="R450" i="1"/>
  <c r="Q450" i="1"/>
  <c r="N450" i="1"/>
  <c r="M450" i="1"/>
  <c r="L450" i="1"/>
  <c r="K450" i="1"/>
  <c r="AO449" i="1"/>
  <c r="X449" i="1"/>
  <c r="T449" i="1"/>
  <c r="S449" i="1"/>
  <c r="R449" i="1"/>
  <c r="Q449" i="1"/>
  <c r="N449" i="1"/>
  <c r="M449" i="1"/>
  <c r="L449" i="1"/>
  <c r="K449" i="1"/>
  <c r="AO448" i="1"/>
  <c r="X448" i="1"/>
  <c r="T448" i="1"/>
  <c r="S448" i="1"/>
  <c r="R448" i="1"/>
  <c r="Q448" i="1"/>
  <c r="N448" i="1"/>
  <c r="M448" i="1"/>
  <c r="L448" i="1"/>
  <c r="K448" i="1"/>
  <c r="AO447" i="1"/>
  <c r="X447" i="1"/>
  <c r="T447" i="1"/>
  <c r="S447" i="1"/>
  <c r="R447" i="1"/>
  <c r="Q447" i="1"/>
  <c r="N447" i="1"/>
  <c r="M447" i="1"/>
  <c r="L447" i="1"/>
  <c r="K447" i="1"/>
  <c r="AO446" i="1"/>
  <c r="X446" i="1"/>
  <c r="T446" i="1"/>
  <c r="S446" i="1"/>
  <c r="R446" i="1"/>
  <c r="Q446" i="1"/>
  <c r="N446" i="1"/>
  <c r="M446" i="1"/>
  <c r="L446" i="1"/>
  <c r="K446" i="1"/>
  <c r="AO445" i="1"/>
  <c r="X445" i="1"/>
  <c r="T445" i="1"/>
  <c r="S445" i="1"/>
  <c r="R445" i="1"/>
  <c r="Q445" i="1"/>
  <c r="N445" i="1"/>
  <c r="M445" i="1"/>
  <c r="L445" i="1"/>
  <c r="K445" i="1"/>
  <c r="AO444" i="1"/>
  <c r="X444" i="1"/>
  <c r="T444" i="1"/>
  <c r="S444" i="1"/>
  <c r="R444" i="1"/>
  <c r="Q444" i="1"/>
  <c r="N444" i="1"/>
  <c r="M444" i="1"/>
  <c r="L444" i="1"/>
  <c r="K444" i="1"/>
  <c r="AO443" i="1"/>
  <c r="X443" i="1"/>
  <c r="T443" i="1"/>
  <c r="S443" i="1"/>
  <c r="R443" i="1"/>
  <c r="Q443" i="1"/>
  <c r="N443" i="1"/>
  <c r="M443" i="1"/>
  <c r="L443" i="1"/>
  <c r="K443" i="1"/>
  <c r="AO442" i="1"/>
  <c r="X442" i="1"/>
  <c r="T442" i="1"/>
  <c r="S442" i="1"/>
  <c r="R442" i="1"/>
  <c r="Q442" i="1"/>
  <c r="N442" i="1"/>
  <c r="M442" i="1"/>
  <c r="L442" i="1"/>
  <c r="K442" i="1"/>
  <c r="AO441" i="1"/>
  <c r="X441" i="1"/>
  <c r="T441" i="1"/>
  <c r="S441" i="1"/>
  <c r="R441" i="1"/>
  <c r="Q441" i="1"/>
  <c r="N441" i="1"/>
  <c r="M441" i="1"/>
  <c r="L441" i="1"/>
  <c r="K441" i="1"/>
  <c r="AO440" i="1"/>
  <c r="X440" i="1"/>
  <c r="T440" i="1"/>
  <c r="S440" i="1"/>
  <c r="R440" i="1"/>
  <c r="Q440" i="1"/>
  <c r="N440" i="1"/>
  <c r="M440" i="1"/>
  <c r="L440" i="1"/>
  <c r="K440" i="1"/>
  <c r="AO439" i="1"/>
  <c r="X439" i="1"/>
  <c r="T439" i="1"/>
  <c r="S439" i="1"/>
  <c r="R439" i="1"/>
  <c r="Q439" i="1"/>
  <c r="N439" i="1"/>
  <c r="M439" i="1"/>
  <c r="L439" i="1"/>
  <c r="K439" i="1"/>
  <c r="AO438" i="1"/>
  <c r="X438" i="1"/>
  <c r="T438" i="1"/>
  <c r="S438" i="1"/>
  <c r="R438" i="1"/>
  <c r="Q438" i="1"/>
  <c r="N438" i="1"/>
  <c r="M438" i="1"/>
  <c r="L438" i="1"/>
  <c r="K438" i="1"/>
  <c r="AO437" i="1"/>
  <c r="X437" i="1"/>
  <c r="T437" i="1"/>
  <c r="S437" i="1"/>
  <c r="R437" i="1"/>
  <c r="Q437" i="1"/>
  <c r="N437" i="1"/>
  <c r="M437" i="1"/>
  <c r="L437" i="1"/>
  <c r="K437" i="1"/>
  <c r="AO436" i="1"/>
  <c r="X436" i="1"/>
  <c r="T436" i="1"/>
  <c r="S436" i="1"/>
  <c r="R436" i="1"/>
  <c r="Q436" i="1"/>
  <c r="N436" i="1"/>
  <c r="M436" i="1"/>
  <c r="L436" i="1"/>
  <c r="K436" i="1"/>
  <c r="AO435" i="1"/>
  <c r="X435" i="1"/>
  <c r="T435" i="1"/>
  <c r="S435" i="1"/>
  <c r="R435" i="1"/>
  <c r="Q435" i="1"/>
  <c r="N435" i="1"/>
  <c r="M435" i="1"/>
  <c r="L435" i="1"/>
  <c r="K435" i="1"/>
  <c r="AO434" i="1"/>
  <c r="X434" i="1"/>
  <c r="T434" i="1"/>
  <c r="S434" i="1"/>
  <c r="R434" i="1"/>
  <c r="Q434" i="1"/>
  <c r="N434" i="1"/>
  <c r="M434" i="1"/>
  <c r="L434" i="1"/>
  <c r="K434" i="1"/>
  <c r="AO433" i="1"/>
  <c r="X433" i="1"/>
  <c r="T433" i="1"/>
  <c r="S433" i="1"/>
  <c r="R433" i="1"/>
  <c r="Q433" i="1"/>
  <c r="N433" i="1"/>
  <c r="M433" i="1"/>
  <c r="L433" i="1"/>
  <c r="K433" i="1"/>
  <c r="AO432" i="1"/>
  <c r="X432" i="1"/>
  <c r="T432" i="1"/>
  <c r="S432" i="1"/>
  <c r="R432" i="1"/>
  <c r="Q432" i="1"/>
  <c r="N432" i="1"/>
  <c r="M432" i="1"/>
  <c r="L432" i="1"/>
  <c r="K432" i="1"/>
  <c r="AO431" i="1"/>
  <c r="X431" i="1"/>
  <c r="T431" i="1"/>
  <c r="S431" i="1"/>
  <c r="R431" i="1"/>
  <c r="Q431" i="1"/>
  <c r="N431" i="1"/>
  <c r="M431" i="1"/>
  <c r="L431" i="1"/>
  <c r="K431" i="1"/>
  <c r="AO430" i="1"/>
  <c r="X430" i="1"/>
  <c r="T430" i="1"/>
  <c r="S430" i="1"/>
  <c r="R430" i="1"/>
  <c r="Q430" i="1"/>
  <c r="N430" i="1"/>
  <c r="M430" i="1"/>
  <c r="L430" i="1"/>
  <c r="K430" i="1"/>
  <c r="AO429" i="1"/>
  <c r="X429" i="1"/>
  <c r="T429" i="1"/>
  <c r="S429" i="1"/>
  <c r="R429" i="1"/>
  <c r="Q429" i="1"/>
  <c r="N429" i="1"/>
  <c r="M429" i="1"/>
  <c r="L429" i="1"/>
  <c r="K429" i="1"/>
  <c r="AO428" i="1"/>
  <c r="X428" i="1"/>
  <c r="T428" i="1"/>
  <c r="S428" i="1"/>
  <c r="R428" i="1"/>
  <c r="Q428" i="1"/>
  <c r="N428" i="1"/>
  <c r="M428" i="1"/>
  <c r="L428" i="1"/>
  <c r="K428" i="1"/>
  <c r="AO427" i="1"/>
  <c r="X427" i="1"/>
  <c r="T427" i="1"/>
  <c r="S427" i="1"/>
  <c r="R427" i="1"/>
  <c r="Q427" i="1"/>
  <c r="N427" i="1"/>
  <c r="M427" i="1"/>
  <c r="L427" i="1"/>
  <c r="K427" i="1"/>
  <c r="AO426" i="1"/>
  <c r="X426" i="1"/>
  <c r="T426" i="1"/>
  <c r="S426" i="1"/>
  <c r="R426" i="1"/>
  <c r="Q426" i="1"/>
  <c r="N426" i="1"/>
  <c r="M426" i="1"/>
  <c r="L426" i="1"/>
  <c r="K426" i="1"/>
  <c r="AO425" i="1"/>
  <c r="X425" i="1"/>
  <c r="T425" i="1"/>
  <c r="S425" i="1"/>
  <c r="R425" i="1"/>
  <c r="Q425" i="1"/>
  <c r="N425" i="1"/>
  <c r="M425" i="1"/>
  <c r="L425" i="1"/>
  <c r="K425" i="1"/>
  <c r="AO424" i="1"/>
  <c r="X424" i="1"/>
  <c r="T424" i="1"/>
  <c r="S424" i="1"/>
  <c r="R424" i="1"/>
  <c r="Q424" i="1"/>
  <c r="N424" i="1"/>
  <c r="M424" i="1"/>
  <c r="L424" i="1"/>
  <c r="K424" i="1"/>
  <c r="AO423" i="1"/>
  <c r="X423" i="1"/>
  <c r="T423" i="1"/>
  <c r="S423" i="1"/>
  <c r="R423" i="1"/>
  <c r="Q423" i="1"/>
  <c r="N423" i="1"/>
  <c r="M423" i="1"/>
  <c r="L423" i="1"/>
  <c r="K423" i="1"/>
  <c r="AO422" i="1"/>
  <c r="X422" i="1"/>
  <c r="T422" i="1"/>
  <c r="S422" i="1"/>
  <c r="R422" i="1"/>
  <c r="Q422" i="1"/>
  <c r="N422" i="1"/>
  <c r="M422" i="1"/>
  <c r="L422" i="1"/>
  <c r="K422" i="1"/>
  <c r="AO421" i="1"/>
  <c r="X421" i="1"/>
  <c r="T421" i="1"/>
  <c r="S421" i="1"/>
  <c r="R421" i="1"/>
  <c r="Q421" i="1"/>
  <c r="N421" i="1"/>
  <c r="M421" i="1"/>
  <c r="L421" i="1"/>
  <c r="K421" i="1"/>
  <c r="AO420" i="1"/>
  <c r="X420" i="1"/>
  <c r="T420" i="1"/>
  <c r="S420" i="1"/>
  <c r="R420" i="1"/>
  <c r="Q420" i="1"/>
  <c r="N420" i="1"/>
  <c r="M420" i="1"/>
  <c r="L420" i="1"/>
  <c r="K420" i="1"/>
  <c r="AO419" i="1"/>
  <c r="X419" i="1"/>
  <c r="T419" i="1"/>
  <c r="S419" i="1"/>
  <c r="R419" i="1"/>
  <c r="Q419" i="1"/>
  <c r="N419" i="1"/>
  <c r="M419" i="1"/>
  <c r="L419" i="1"/>
  <c r="K419" i="1"/>
  <c r="AO418" i="1"/>
  <c r="X418" i="1"/>
  <c r="T418" i="1"/>
  <c r="S418" i="1"/>
  <c r="R418" i="1"/>
  <c r="Q418" i="1"/>
  <c r="N418" i="1"/>
  <c r="M418" i="1"/>
  <c r="L418" i="1"/>
  <c r="K418" i="1"/>
  <c r="AO417" i="1"/>
  <c r="X417" i="1"/>
  <c r="T417" i="1"/>
  <c r="S417" i="1"/>
  <c r="R417" i="1"/>
  <c r="Q417" i="1"/>
  <c r="N417" i="1"/>
  <c r="M417" i="1"/>
  <c r="L417" i="1"/>
  <c r="K417" i="1"/>
  <c r="AO416" i="1"/>
  <c r="X416" i="1"/>
  <c r="T416" i="1"/>
  <c r="S416" i="1"/>
  <c r="R416" i="1"/>
  <c r="Q416" i="1"/>
  <c r="N416" i="1"/>
  <c r="M416" i="1"/>
  <c r="L416" i="1"/>
  <c r="K416" i="1"/>
  <c r="AO415" i="1"/>
  <c r="X415" i="1"/>
  <c r="T415" i="1"/>
  <c r="S415" i="1"/>
  <c r="R415" i="1"/>
  <c r="Q415" i="1"/>
  <c r="N415" i="1"/>
  <c r="M415" i="1"/>
  <c r="L415" i="1"/>
  <c r="K415" i="1"/>
  <c r="AO414" i="1"/>
  <c r="X414" i="1"/>
  <c r="T414" i="1"/>
  <c r="S414" i="1"/>
  <c r="R414" i="1"/>
  <c r="Q414" i="1"/>
  <c r="N414" i="1"/>
  <c r="M414" i="1"/>
  <c r="L414" i="1"/>
  <c r="K414" i="1"/>
  <c r="AO413" i="1"/>
  <c r="X413" i="1"/>
  <c r="T413" i="1"/>
  <c r="S413" i="1"/>
  <c r="R413" i="1"/>
  <c r="Q413" i="1"/>
  <c r="N413" i="1"/>
  <c r="M413" i="1"/>
  <c r="L413" i="1"/>
  <c r="K413" i="1"/>
  <c r="AO412" i="1"/>
  <c r="X412" i="1"/>
  <c r="T412" i="1"/>
  <c r="S412" i="1"/>
  <c r="R412" i="1"/>
  <c r="Q412" i="1"/>
  <c r="N412" i="1"/>
  <c r="M412" i="1"/>
  <c r="L412" i="1"/>
  <c r="K412" i="1"/>
  <c r="AO411" i="1"/>
  <c r="X411" i="1"/>
  <c r="T411" i="1"/>
  <c r="S411" i="1"/>
  <c r="R411" i="1"/>
  <c r="Q411" i="1"/>
  <c r="N411" i="1"/>
  <c r="M411" i="1"/>
  <c r="L411" i="1"/>
  <c r="K411" i="1"/>
  <c r="AO410" i="1"/>
  <c r="X410" i="1"/>
  <c r="T410" i="1"/>
  <c r="S410" i="1"/>
  <c r="R410" i="1"/>
  <c r="Q410" i="1"/>
  <c r="N410" i="1"/>
  <c r="M410" i="1"/>
  <c r="L410" i="1"/>
  <c r="K410" i="1"/>
  <c r="AO409" i="1"/>
  <c r="X409" i="1"/>
  <c r="T409" i="1"/>
  <c r="S409" i="1"/>
  <c r="R409" i="1"/>
  <c r="Q409" i="1"/>
  <c r="N409" i="1"/>
  <c r="M409" i="1"/>
  <c r="L409" i="1"/>
  <c r="K409" i="1"/>
  <c r="AO408" i="1"/>
  <c r="X408" i="1"/>
  <c r="T408" i="1"/>
  <c r="S408" i="1"/>
  <c r="R408" i="1"/>
  <c r="Q408" i="1"/>
  <c r="N408" i="1"/>
  <c r="M408" i="1"/>
  <c r="L408" i="1"/>
  <c r="K408" i="1"/>
  <c r="AO407" i="1"/>
  <c r="X407" i="1"/>
  <c r="T407" i="1"/>
  <c r="S407" i="1"/>
  <c r="R407" i="1"/>
  <c r="Q407" i="1"/>
  <c r="N407" i="1"/>
  <c r="M407" i="1"/>
  <c r="L407" i="1"/>
  <c r="K407" i="1"/>
  <c r="AO406" i="1"/>
  <c r="X406" i="1"/>
  <c r="T406" i="1"/>
  <c r="S406" i="1"/>
  <c r="R406" i="1"/>
  <c r="Q406" i="1"/>
  <c r="N406" i="1"/>
  <c r="M406" i="1"/>
  <c r="L406" i="1"/>
  <c r="K406" i="1"/>
  <c r="AO405" i="1"/>
  <c r="X405" i="1"/>
  <c r="T405" i="1"/>
  <c r="S405" i="1"/>
  <c r="R405" i="1"/>
  <c r="Q405" i="1"/>
  <c r="N405" i="1"/>
  <c r="M405" i="1"/>
  <c r="L405" i="1"/>
  <c r="K405" i="1"/>
  <c r="AO404" i="1"/>
  <c r="X404" i="1"/>
  <c r="T404" i="1"/>
  <c r="S404" i="1"/>
  <c r="R404" i="1"/>
  <c r="Q404" i="1"/>
  <c r="N404" i="1"/>
  <c r="M404" i="1"/>
  <c r="L404" i="1"/>
  <c r="K404" i="1"/>
  <c r="AO403" i="1"/>
  <c r="X403" i="1"/>
  <c r="T403" i="1"/>
  <c r="S403" i="1"/>
  <c r="R403" i="1"/>
  <c r="Q403" i="1"/>
  <c r="N403" i="1"/>
  <c r="M403" i="1"/>
  <c r="L403" i="1"/>
  <c r="K403" i="1"/>
  <c r="AO402" i="1"/>
  <c r="X402" i="1"/>
  <c r="T402" i="1"/>
  <c r="S402" i="1"/>
  <c r="R402" i="1"/>
  <c r="Q402" i="1"/>
  <c r="N402" i="1"/>
  <c r="M402" i="1"/>
  <c r="L402" i="1"/>
  <c r="K402" i="1"/>
  <c r="AO401" i="1"/>
  <c r="X401" i="1"/>
  <c r="T401" i="1"/>
  <c r="S401" i="1"/>
  <c r="R401" i="1"/>
  <c r="Q401" i="1"/>
  <c r="N401" i="1"/>
  <c r="M401" i="1"/>
  <c r="L401" i="1"/>
  <c r="K401" i="1"/>
  <c r="AO400" i="1"/>
  <c r="X400" i="1"/>
  <c r="T400" i="1"/>
  <c r="S400" i="1"/>
  <c r="R400" i="1"/>
  <c r="Q400" i="1"/>
  <c r="N400" i="1"/>
  <c r="M400" i="1"/>
  <c r="L400" i="1"/>
  <c r="K400" i="1"/>
  <c r="AO399" i="1"/>
  <c r="X399" i="1"/>
  <c r="T399" i="1"/>
  <c r="S399" i="1"/>
  <c r="R399" i="1"/>
  <c r="Q399" i="1"/>
  <c r="N399" i="1"/>
  <c r="M399" i="1"/>
  <c r="L399" i="1"/>
  <c r="K399" i="1"/>
  <c r="AO398" i="1"/>
  <c r="X398" i="1"/>
  <c r="T398" i="1"/>
  <c r="S398" i="1"/>
  <c r="R398" i="1"/>
  <c r="Q398" i="1"/>
  <c r="N398" i="1"/>
  <c r="M398" i="1"/>
  <c r="L398" i="1"/>
  <c r="K398" i="1"/>
  <c r="AO397" i="1"/>
  <c r="X397" i="1"/>
  <c r="T397" i="1"/>
  <c r="S397" i="1"/>
  <c r="R397" i="1"/>
  <c r="Q397" i="1"/>
  <c r="N397" i="1"/>
  <c r="M397" i="1"/>
  <c r="L397" i="1"/>
  <c r="K397" i="1"/>
  <c r="AO396" i="1"/>
  <c r="X396" i="1"/>
  <c r="T396" i="1"/>
  <c r="S396" i="1"/>
  <c r="R396" i="1"/>
  <c r="Q396" i="1"/>
  <c r="N396" i="1"/>
  <c r="M396" i="1"/>
  <c r="L396" i="1"/>
  <c r="K396" i="1"/>
  <c r="AO395" i="1"/>
  <c r="X395" i="1"/>
  <c r="T395" i="1"/>
  <c r="S395" i="1"/>
  <c r="R395" i="1"/>
  <c r="Q395" i="1"/>
  <c r="N395" i="1"/>
  <c r="M395" i="1"/>
  <c r="L395" i="1"/>
  <c r="K395" i="1"/>
  <c r="AO394" i="1"/>
  <c r="X394" i="1"/>
  <c r="T394" i="1"/>
  <c r="S394" i="1"/>
  <c r="R394" i="1"/>
  <c r="Q394" i="1"/>
  <c r="N394" i="1"/>
  <c r="M394" i="1"/>
  <c r="L394" i="1"/>
  <c r="K394" i="1"/>
  <c r="AO393" i="1"/>
  <c r="X393" i="1"/>
  <c r="T393" i="1"/>
  <c r="S393" i="1"/>
  <c r="R393" i="1"/>
  <c r="Q393" i="1"/>
  <c r="N393" i="1"/>
  <c r="M393" i="1"/>
  <c r="L393" i="1"/>
  <c r="K393" i="1"/>
  <c r="AO392" i="1"/>
  <c r="X392" i="1"/>
  <c r="T392" i="1"/>
  <c r="S392" i="1"/>
  <c r="R392" i="1"/>
  <c r="Q392" i="1"/>
  <c r="N392" i="1"/>
  <c r="M392" i="1"/>
  <c r="L392" i="1"/>
  <c r="K392" i="1"/>
  <c r="AO391" i="1"/>
  <c r="X391" i="1"/>
  <c r="T391" i="1"/>
  <c r="S391" i="1"/>
  <c r="R391" i="1"/>
  <c r="Q391" i="1"/>
  <c r="N391" i="1"/>
  <c r="M391" i="1"/>
  <c r="L391" i="1"/>
  <c r="K391" i="1"/>
  <c r="AO390" i="1"/>
  <c r="X390" i="1"/>
  <c r="T390" i="1"/>
  <c r="S390" i="1"/>
  <c r="R390" i="1"/>
  <c r="Q390" i="1"/>
  <c r="N390" i="1"/>
  <c r="M390" i="1"/>
  <c r="L390" i="1"/>
  <c r="K390" i="1"/>
  <c r="AO389" i="1"/>
  <c r="X389" i="1"/>
  <c r="T389" i="1"/>
  <c r="S389" i="1"/>
  <c r="R389" i="1"/>
  <c r="Q389" i="1"/>
  <c r="N389" i="1"/>
  <c r="M389" i="1"/>
  <c r="L389" i="1"/>
  <c r="K389" i="1"/>
  <c r="AO388" i="1"/>
  <c r="X388" i="1"/>
  <c r="T388" i="1"/>
  <c r="S388" i="1"/>
  <c r="R388" i="1"/>
  <c r="Q388" i="1"/>
  <c r="N388" i="1"/>
  <c r="M388" i="1"/>
  <c r="L388" i="1"/>
  <c r="K388" i="1"/>
  <c r="AO387" i="1"/>
  <c r="X387" i="1"/>
  <c r="T387" i="1"/>
  <c r="S387" i="1"/>
  <c r="R387" i="1"/>
  <c r="Q387" i="1"/>
  <c r="N387" i="1"/>
  <c r="M387" i="1"/>
  <c r="L387" i="1"/>
  <c r="K387" i="1"/>
  <c r="AO386" i="1"/>
  <c r="X386" i="1"/>
  <c r="T386" i="1"/>
  <c r="S386" i="1"/>
  <c r="R386" i="1"/>
  <c r="Q386" i="1"/>
  <c r="N386" i="1"/>
  <c r="M386" i="1"/>
  <c r="L386" i="1"/>
  <c r="K386" i="1"/>
  <c r="AO385" i="1"/>
  <c r="X385" i="1"/>
  <c r="T385" i="1"/>
  <c r="S385" i="1"/>
  <c r="R385" i="1"/>
  <c r="Q385" i="1"/>
  <c r="N385" i="1"/>
  <c r="M385" i="1"/>
  <c r="L385" i="1"/>
  <c r="K385" i="1"/>
  <c r="AO384" i="1"/>
  <c r="X384" i="1"/>
  <c r="T384" i="1"/>
  <c r="S384" i="1"/>
  <c r="R384" i="1"/>
  <c r="Q384" i="1"/>
  <c r="N384" i="1"/>
  <c r="M384" i="1"/>
  <c r="L384" i="1"/>
  <c r="K384" i="1"/>
  <c r="AO383" i="1"/>
  <c r="X383" i="1"/>
  <c r="T383" i="1"/>
  <c r="S383" i="1"/>
  <c r="R383" i="1"/>
  <c r="Q383" i="1"/>
  <c r="N383" i="1"/>
  <c r="M383" i="1"/>
  <c r="L383" i="1"/>
  <c r="K383" i="1"/>
  <c r="AO382" i="1"/>
  <c r="X382" i="1"/>
  <c r="T382" i="1"/>
  <c r="S382" i="1"/>
  <c r="R382" i="1"/>
  <c r="Q382" i="1"/>
  <c r="N382" i="1"/>
  <c r="M382" i="1"/>
  <c r="L382" i="1"/>
  <c r="K382" i="1"/>
  <c r="AO381" i="1"/>
  <c r="X381" i="1"/>
  <c r="T381" i="1"/>
  <c r="S381" i="1"/>
  <c r="R381" i="1"/>
  <c r="Q381" i="1"/>
  <c r="N381" i="1"/>
  <c r="M381" i="1"/>
  <c r="L381" i="1"/>
  <c r="K381" i="1"/>
  <c r="AO380" i="1"/>
  <c r="X380" i="1"/>
  <c r="T380" i="1"/>
  <c r="S380" i="1"/>
  <c r="R380" i="1"/>
  <c r="Q380" i="1"/>
  <c r="N380" i="1"/>
  <c r="M380" i="1"/>
  <c r="L380" i="1"/>
  <c r="K380" i="1"/>
  <c r="AO379" i="1"/>
  <c r="X379" i="1"/>
  <c r="T379" i="1"/>
  <c r="S379" i="1"/>
  <c r="R379" i="1"/>
  <c r="Q379" i="1"/>
  <c r="N379" i="1"/>
  <c r="M379" i="1"/>
  <c r="L379" i="1"/>
  <c r="K379" i="1"/>
  <c r="AO378" i="1"/>
  <c r="X378" i="1"/>
  <c r="T378" i="1"/>
  <c r="S378" i="1"/>
  <c r="R378" i="1"/>
  <c r="Q378" i="1"/>
  <c r="N378" i="1"/>
  <c r="M378" i="1"/>
  <c r="L378" i="1"/>
  <c r="K378" i="1"/>
  <c r="AO377" i="1"/>
  <c r="X377" i="1"/>
  <c r="T377" i="1"/>
  <c r="S377" i="1"/>
  <c r="R377" i="1"/>
  <c r="Q377" i="1"/>
  <c r="N377" i="1"/>
  <c r="M377" i="1"/>
  <c r="L377" i="1"/>
  <c r="K377" i="1"/>
  <c r="AO376" i="1"/>
  <c r="X376" i="1"/>
  <c r="T376" i="1"/>
  <c r="S376" i="1"/>
  <c r="R376" i="1"/>
  <c r="Q376" i="1"/>
  <c r="N376" i="1"/>
  <c r="M376" i="1"/>
  <c r="L376" i="1"/>
  <c r="K376" i="1"/>
  <c r="AO375" i="1"/>
  <c r="X375" i="1"/>
  <c r="T375" i="1"/>
  <c r="S375" i="1"/>
  <c r="R375" i="1"/>
  <c r="Q375" i="1"/>
  <c r="N375" i="1"/>
  <c r="M375" i="1"/>
  <c r="L375" i="1"/>
  <c r="K375" i="1"/>
  <c r="AO374" i="1"/>
  <c r="X374" i="1"/>
  <c r="T374" i="1"/>
  <c r="S374" i="1"/>
  <c r="R374" i="1"/>
  <c r="Q374" i="1"/>
  <c r="N374" i="1"/>
  <c r="M374" i="1"/>
  <c r="L374" i="1"/>
  <c r="K374" i="1"/>
  <c r="AO373" i="1"/>
  <c r="X373" i="1"/>
  <c r="T373" i="1"/>
  <c r="S373" i="1"/>
  <c r="R373" i="1"/>
  <c r="Q373" i="1"/>
  <c r="N373" i="1"/>
  <c r="M373" i="1"/>
  <c r="L373" i="1"/>
  <c r="K373" i="1"/>
  <c r="AO372" i="1"/>
  <c r="X372" i="1"/>
  <c r="T372" i="1"/>
  <c r="S372" i="1"/>
  <c r="R372" i="1"/>
  <c r="Q372" i="1"/>
  <c r="N372" i="1"/>
  <c r="M372" i="1"/>
  <c r="L372" i="1"/>
  <c r="K372" i="1"/>
  <c r="AO371" i="1"/>
  <c r="X371" i="1"/>
  <c r="T371" i="1"/>
  <c r="S371" i="1"/>
  <c r="R371" i="1"/>
  <c r="Q371" i="1"/>
  <c r="N371" i="1"/>
  <c r="M371" i="1"/>
  <c r="L371" i="1"/>
  <c r="K371" i="1"/>
  <c r="AO370" i="1"/>
  <c r="X370" i="1"/>
  <c r="T370" i="1"/>
  <c r="S370" i="1"/>
  <c r="R370" i="1"/>
  <c r="Q370" i="1"/>
  <c r="N370" i="1"/>
  <c r="M370" i="1"/>
  <c r="L370" i="1"/>
  <c r="K370" i="1"/>
  <c r="AO369" i="1"/>
  <c r="X369" i="1"/>
  <c r="T369" i="1"/>
  <c r="S369" i="1"/>
  <c r="R369" i="1"/>
  <c r="Q369" i="1"/>
  <c r="N369" i="1"/>
  <c r="M369" i="1"/>
  <c r="L369" i="1"/>
  <c r="K369" i="1"/>
  <c r="AO368" i="1"/>
  <c r="X368" i="1"/>
  <c r="T368" i="1"/>
  <c r="S368" i="1"/>
  <c r="R368" i="1"/>
  <c r="Q368" i="1"/>
  <c r="N368" i="1"/>
  <c r="M368" i="1"/>
  <c r="L368" i="1"/>
  <c r="K368" i="1"/>
  <c r="AO367" i="1"/>
  <c r="X367" i="1"/>
  <c r="T367" i="1"/>
  <c r="S367" i="1"/>
  <c r="R367" i="1"/>
  <c r="Q367" i="1"/>
  <c r="N367" i="1"/>
  <c r="M367" i="1"/>
  <c r="L367" i="1"/>
  <c r="K367" i="1"/>
  <c r="AO366" i="1"/>
  <c r="X366" i="1"/>
  <c r="T366" i="1"/>
  <c r="S366" i="1"/>
  <c r="R366" i="1"/>
  <c r="Q366" i="1"/>
  <c r="N366" i="1"/>
  <c r="M366" i="1"/>
  <c r="L366" i="1"/>
  <c r="K366" i="1"/>
  <c r="AO365" i="1"/>
  <c r="X365" i="1"/>
  <c r="T365" i="1"/>
  <c r="S365" i="1"/>
  <c r="R365" i="1"/>
  <c r="Q365" i="1"/>
  <c r="N365" i="1"/>
  <c r="M365" i="1"/>
  <c r="L365" i="1"/>
  <c r="K365" i="1"/>
  <c r="AO364" i="1"/>
  <c r="X364" i="1"/>
  <c r="T364" i="1"/>
  <c r="S364" i="1"/>
  <c r="R364" i="1"/>
  <c r="Q364" i="1"/>
  <c r="N364" i="1"/>
  <c r="M364" i="1"/>
  <c r="L364" i="1"/>
  <c r="K364" i="1"/>
  <c r="AO363" i="1"/>
  <c r="X363" i="1"/>
  <c r="T363" i="1"/>
  <c r="S363" i="1"/>
  <c r="R363" i="1"/>
  <c r="Q363" i="1"/>
  <c r="N363" i="1"/>
  <c r="M363" i="1"/>
  <c r="L363" i="1"/>
  <c r="K363" i="1"/>
  <c r="AO362" i="1"/>
  <c r="X362" i="1"/>
  <c r="T362" i="1"/>
  <c r="S362" i="1"/>
  <c r="R362" i="1"/>
  <c r="Q362" i="1"/>
  <c r="N362" i="1"/>
  <c r="M362" i="1"/>
  <c r="L362" i="1"/>
  <c r="K362" i="1"/>
  <c r="AO361" i="1"/>
  <c r="X361" i="1"/>
  <c r="T361" i="1"/>
  <c r="S361" i="1"/>
  <c r="R361" i="1"/>
  <c r="Q361" i="1"/>
  <c r="N361" i="1"/>
  <c r="M361" i="1"/>
  <c r="L361" i="1"/>
  <c r="K361" i="1"/>
  <c r="AO360" i="1"/>
  <c r="X360" i="1"/>
  <c r="T360" i="1"/>
  <c r="S360" i="1"/>
  <c r="R360" i="1"/>
  <c r="Q360" i="1"/>
  <c r="N360" i="1"/>
  <c r="M360" i="1"/>
  <c r="L360" i="1"/>
  <c r="K360" i="1"/>
  <c r="AO359" i="1"/>
  <c r="X359" i="1"/>
  <c r="T359" i="1"/>
  <c r="S359" i="1"/>
  <c r="R359" i="1"/>
  <c r="Q359" i="1"/>
  <c r="N359" i="1"/>
  <c r="M359" i="1"/>
  <c r="L359" i="1"/>
  <c r="K359" i="1"/>
  <c r="AO358" i="1"/>
  <c r="X358" i="1"/>
  <c r="T358" i="1"/>
  <c r="S358" i="1"/>
  <c r="R358" i="1"/>
  <c r="Q358" i="1"/>
  <c r="N358" i="1"/>
  <c r="M358" i="1"/>
  <c r="L358" i="1"/>
  <c r="K358" i="1"/>
  <c r="AO357" i="1"/>
  <c r="X357" i="1"/>
  <c r="T357" i="1"/>
  <c r="S357" i="1"/>
  <c r="R357" i="1"/>
  <c r="Q357" i="1"/>
  <c r="N357" i="1"/>
  <c r="M357" i="1"/>
  <c r="L357" i="1"/>
  <c r="K357" i="1"/>
  <c r="AO356" i="1"/>
  <c r="X356" i="1"/>
  <c r="T356" i="1"/>
  <c r="S356" i="1"/>
  <c r="R356" i="1"/>
  <c r="Q356" i="1"/>
  <c r="N356" i="1"/>
  <c r="M356" i="1"/>
  <c r="L356" i="1"/>
  <c r="K356" i="1"/>
  <c r="AO355" i="1"/>
  <c r="X355" i="1"/>
  <c r="T355" i="1"/>
  <c r="S355" i="1"/>
  <c r="R355" i="1"/>
  <c r="Q355" i="1"/>
  <c r="N355" i="1"/>
  <c r="M355" i="1"/>
  <c r="L355" i="1"/>
  <c r="K355" i="1"/>
  <c r="AO354" i="1"/>
  <c r="X354" i="1"/>
  <c r="T354" i="1"/>
  <c r="S354" i="1"/>
  <c r="R354" i="1"/>
  <c r="Q354" i="1"/>
  <c r="N354" i="1"/>
  <c r="M354" i="1"/>
  <c r="L354" i="1"/>
  <c r="K354" i="1"/>
  <c r="AO353" i="1"/>
  <c r="X353" i="1"/>
  <c r="T353" i="1"/>
  <c r="S353" i="1"/>
  <c r="R353" i="1"/>
  <c r="Q353" i="1"/>
  <c r="N353" i="1"/>
  <c r="M353" i="1"/>
  <c r="L353" i="1"/>
  <c r="K353" i="1"/>
  <c r="AO352" i="1"/>
  <c r="X352" i="1"/>
  <c r="T352" i="1"/>
  <c r="S352" i="1"/>
  <c r="R352" i="1"/>
  <c r="Q352" i="1"/>
  <c r="N352" i="1"/>
  <c r="M352" i="1"/>
  <c r="L352" i="1"/>
  <c r="K352" i="1"/>
  <c r="AO351" i="1"/>
  <c r="X351" i="1"/>
  <c r="T351" i="1"/>
  <c r="S351" i="1"/>
  <c r="R351" i="1"/>
  <c r="Q351" i="1"/>
  <c r="N351" i="1"/>
  <c r="M351" i="1"/>
  <c r="L351" i="1"/>
  <c r="K351" i="1"/>
  <c r="AO350" i="1"/>
  <c r="X350" i="1"/>
  <c r="T350" i="1"/>
  <c r="S350" i="1"/>
  <c r="R350" i="1"/>
  <c r="Q350" i="1"/>
  <c r="N350" i="1"/>
  <c r="M350" i="1"/>
  <c r="L350" i="1"/>
  <c r="K350" i="1"/>
  <c r="AO349" i="1"/>
  <c r="X349" i="1"/>
  <c r="T349" i="1"/>
  <c r="S349" i="1"/>
  <c r="R349" i="1"/>
  <c r="Q349" i="1"/>
  <c r="N349" i="1"/>
  <c r="M349" i="1"/>
  <c r="L349" i="1"/>
  <c r="K349" i="1"/>
  <c r="AO348" i="1"/>
  <c r="X348" i="1"/>
  <c r="T348" i="1"/>
  <c r="S348" i="1"/>
  <c r="R348" i="1"/>
  <c r="Q348" i="1"/>
  <c r="N348" i="1"/>
  <c r="M348" i="1"/>
  <c r="L348" i="1"/>
  <c r="K348" i="1"/>
  <c r="AO347" i="1"/>
  <c r="X347" i="1"/>
  <c r="T347" i="1"/>
  <c r="S347" i="1"/>
  <c r="R347" i="1"/>
  <c r="Q347" i="1"/>
  <c r="N347" i="1"/>
  <c r="M347" i="1"/>
  <c r="L347" i="1"/>
  <c r="K347" i="1"/>
  <c r="AO346" i="1"/>
  <c r="X346" i="1"/>
  <c r="T346" i="1"/>
  <c r="S346" i="1"/>
  <c r="R346" i="1"/>
  <c r="Q346" i="1"/>
  <c r="N346" i="1"/>
  <c r="M346" i="1"/>
  <c r="L346" i="1"/>
  <c r="K346" i="1"/>
  <c r="AO345" i="1"/>
  <c r="X345" i="1"/>
  <c r="T345" i="1"/>
  <c r="S345" i="1"/>
  <c r="R345" i="1"/>
  <c r="Q345" i="1"/>
  <c r="N345" i="1"/>
  <c r="M345" i="1"/>
  <c r="L345" i="1"/>
  <c r="K345" i="1"/>
  <c r="AO344" i="1"/>
  <c r="X344" i="1"/>
  <c r="T344" i="1"/>
  <c r="S344" i="1"/>
  <c r="R344" i="1"/>
  <c r="Q344" i="1"/>
  <c r="N344" i="1"/>
  <c r="M344" i="1"/>
  <c r="L344" i="1"/>
  <c r="K344" i="1"/>
  <c r="AO343" i="1"/>
  <c r="X343" i="1"/>
  <c r="T343" i="1"/>
  <c r="S343" i="1"/>
  <c r="R343" i="1"/>
  <c r="Q343" i="1"/>
  <c r="N343" i="1"/>
  <c r="M343" i="1"/>
  <c r="L343" i="1"/>
  <c r="K343" i="1"/>
  <c r="AO342" i="1"/>
  <c r="X342" i="1"/>
  <c r="T342" i="1"/>
  <c r="S342" i="1"/>
  <c r="R342" i="1"/>
  <c r="Q342" i="1"/>
  <c r="N342" i="1"/>
  <c r="M342" i="1"/>
  <c r="L342" i="1"/>
  <c r="K342" i="1"/>
  <c r="AO341" i="1"/>
  <c r="X341" i="1"/>
  <c r="T341" i="1"/>
  <c r="S341" i="1"/>
  <c r="R341" i="1"/>
  <c r="Q341" i="1"/>
  <c r="N341" i="1"/>
  <c r="M341" i="1"/>
  <c r="L341" i="1"/>
  <c r="K341" i="1"/>
  <c r="AO340" i="1"/>
  <c r="X340" i="1"/>
  <c r="T340" i="1"/>
  <c r="S340" i="1"/>
  <c r="R340" i="1"/>
  <c r="Q340" i="1"/>
  <c r="N340" i="1"/>
  <c r="M340" i="1"/>
  <c r="L340" i="1"/>
  <c r="K340" i="1"/>
  <c r="AO339" i="1"/>
  <c r="X339" i="1"/>
  <c r="T339" i="1"/>
  <c r="S339" i="1"/>
  <c r="R339" i="1"/>
  <c r="Q339" i="1"/>
  <c r="N339" i="1"/>
  <c r="M339" i="1"/>
  <c r="L339" i="1"/>
  <c r="K339" i="1"/>
  <c r="AO338" i="1"/>
  <c r="X338" i="1"/>
  <c r="T338" i="1"/>
  <c r="S338" i="1"/>
  <c r="R338" i="1"/>
  <c r="Q338" i="1"/>
  <c r="N338" i="1"/>
  <c r="M338" i="1"/>
  <c r="L338" i="1"/>
  <c r="K338" i="1"/>
  <c r="AO337" i="1"/>
  <c r="X337" i="1"/>
  <c r="T337" i="1"/>
  <c r="S337" i="1"/>
  <c r="R337" i="1"/>
  <c r="Q337" i="1"/>
  <c r="N337" i="1"/>
  <c r="M337" i="1"/>
  <c r="L337" i="1"/>
  <c r="K337" i="1"/>
  <c r="AO336" i="1"/>
  <c r="X336" i="1"/>
  <c r="T336" i="1"/>
  <c r="S336" i="1"/>
  <c r="R336" i="1"/>
  <c r="Q336" i="1"/>
  <c r="N336" i="1"/>
  <c r="M336" i="1"/>
  <c r="L336" i="1"/>
  <c r="K336" i="1"/>
  <c r="AO335" i="1"/>
  <c r="X335" i="1"/>
  <c r="T335" i="1"/>
  <c r="S335" i="1"/>
  <c r="R335" i="1"/>
  <c r="Q335" i="1"/>
  <c r="N335" i="1"/>
  <c r="M335" i="1"/>
  <c r="L335" i="1"/>
  <c r="K335" i="1"/>
  <c r="AO334" i="1"/>
  <c r="X334" i="1"/>
  <c r="T334" i="1"/>
  <c r="S334" i="1"/>
  <c r="R334" i="1"/>
  <c r="Q334" i="1"/>
  <c r="N334" i="1"/>
  <c r="M334" i="1"/>
  <c r="L334" i="1"/>
  <c r="K334" i="1"/>
  <c r="AO333" i="1"/>
  <c r="X333" i="1"/>
  <c r="T333" i="1"/>
  <c r="S333" i="1"/>
  <c r="R333" i="1"/>
  <c r="Q333" i="1"/>
  <c r="N333" i="1"/>
  <c r="M333" i="1"/>
  <c r="L333" i="1"/>
  <c r="K333" i="1"/>
  <c r="AO332" i="1"/>
  <c r="X332" i="1"/>
  <c r="T332" i="1"/>
  <c r="S332" i="1"/>
  <c r="R332" i="1"/>
  <c r="Q332" i="1"/>
  <c r="N332" i="1"/>
  <c r="M332" i="1"/>
  <c r="L332" i="1"/>
  <c r="K332" i="1"/>
  <c r="AO331" i="1"/>
  <c r="X331" i="1"/>
  <c r="T331" i="1"/>
  <c r="S331" i="1"/>
  <c r="R331" i="1"/>
  <c r="Q331" i="1"/>
  <c r="N331" i="1"/>
  <c r="M331" i="1"/>
  <c r="L331" i="1"/>
  <c r="K331" i="1"/>
  <c r="AO330" i="1"/>
  <c r="X330" i="1"/>
  <c r="T330" i="1"/>
  <c r="S330" i="1"/>
  <c r="R330" i="1"/>
  <c r="Q330" i="1"/>
  <c r="N330" i="1"/>
  <c r="M330" i="1"/>
  <c r="L330" i="1"/>
  <c r="K330" i="1"/>
  <c r="AO329" i="1"/>
  <c r="X329" i="1"/>
  <c r="T329" i="1"/>
  <c r="S329" i="1"/>
  <c r="R329" i="1"/>
  <c r="Q329" i="1"/>
  <c r="N329" i="1"/>
  <c r="M329" i="1"/>
  <c r="L329" i="1"/>
  <c r="K329" i="1"/>
  <c r="AO328" i="1"/>
  <c r="X328" i="1"/>
  <c r="T328" i="1"/>
  <c r="S328" i="1"/>
  <c r="R328" i="1"/>
  <c r="Q328" i="1"/>
  <c r="N328" i="1"/>
  <c r="M328" i="1"/>
  <c r="L328" i="1"/>
  <c r="K328" i="1"/>
  <c r="AO327" i="1"/>
  <c r="X327" i="1"/>
  <c r="T327" i="1"/>
  <c r="S327" i="1"/>
  <c r="R327" i="1"/>
  <c r="Q327" i="1"/>
  <c r="N327" i="1"/>
  <c r="M327" i="1"/>
  <c r="L327" i="1"/>
  <c r="K327" i="1"/>
  <c r="AO326" i="1"/>
  <c r="X326" i="1"/>
  <c r="T326" i="1"/>
  <c r="S326" i="1"/>
  <c r="R326" i="1"/>
  <c r="Q326" i="1"/>
  <c r="N326" i="1"/>
  <c r="M326" i="1"/>
  <c r="L326" i="1"/>
  <c r="K326" i="1"/>
  <c r="AO325" i="1"/>
  <c r="X325" i="1"/>
  <c r="T325" i="1"/>
  <c r="S325" i="1"/>
  <c r="R325" i="1"/>
  <c r="Q325" i="1"/>
  <c r="N325" i="1"/>
  <c r="M325" i="1"/>
  <c r="L325" i="1"/>
  <c r="K325" i="1"/>
  <c r="AO324" i="1"/>
  <c r="X324" i="1"/>
  <c r="T324" i="1"/>
  <c r="S324" i="1"/>
  <c r="R324" i="1"/>
  <c r="Q324" i="1"/>
  <c r="N324" i="1"/>
  <c r="M324" i="1"/>
  <c r="L324" i="1"/>
  <c r="K324" i="1"/>
  <c r="AO323" i="1"/>
  <c r="X323" i="1"/>
  <c r="T323" i="1"/>
  <c r="S323" i="1"/>
  <c r="R323" i="1"/>
  <c r="Q323" i="1"/>
  <c r="N323" i="1"/>
  <c r="M323" i="1"/>
  <c r="L323" i="1"/>
  <c r="K323" i="1"/>
  <c r="AO322" i="1"/>
  <c r="X322" i="1"/>
  <c r="T322" i="1"/>
  <c r="S322" i="1"/>
  <c r="R322" i="1"/>
  <c r="Q322" i="1"/>
  <c r="N322" i="1"/>
  <c r="M322" i="1"/>
  <c r="L322" i="1"/>
  <c r="K322" i="1"/>
  <c r="AO321" i="1"/>
  <c r="X321" i="1"/>
  <c r="T321" i="1"/>
  <c r="S321" i="1"/>
  <c r="R321" i="1"/>
  <c r="Q321" i="1"/>
  <c r="N321" i="1"/>
  <c r="M321" i="1"/>
  <c r="L321" i="1"/>
  <c r="K321" i="1"/>
  <c r="AO320" i="1"/>
  <c r="X320" i="1"/>
  <c r="T320" i="1"/>
  <c r="S320" i="1"/>
  <c r="R320" i="1"/>
  <c r="Q320" i="1"/>
  <c r="N320" i="1"/>
  <c r="M320" i="1"/>
  <c r="L320" i="1"/>
  <c r="K320" i="1"/>
  <c r="AO319" i="1"/>
  <c r="X319" i="1"/>
  <c r="T319" i="1"/>
  <c r="S319" i="1"/>
  <c r="R319" i="1"/>
  <c r="Q319" i="1"/>
  <c r="N319" i="1"/>
  <c r="M319" i="1"/>
  <c r="L319" i="1"/>
  <c r="K319" i="1"/>
  <c r="AO318" i="1"/>
  <c r="X318" i="1"/>
  <c r="T318" i="1"/>
  <c r="S318" i="1"/>
  <c r="R318" i="1"/>
  <c r="Q318" i="1"/>
  <c r="N318" i="1"/>
  <c r="M318" i="1"/>
  <c r="L318" i="1"/>
  <c r="K318" i="1"/>
  <c r="AO317" i="1"/>
  <c r="X317" i="1"/>
  <c r="T317" i="1"/>
  <c r="S317" i="1"/>
  <c r="R317" i="1"/>
  <c r="Q317" i="1"/>
  <c r="N317" i="1"/>
  <c r="M317" i="1"/>
  <c r="L317" i="1"/>
  <c r="K317" i="1"/>
  <c r="AO316" i="1"/>
  <c r="X316" i="1"/>
  <c r="T316" i="1"/>
  <c r="S316" i="1"/>
  <c r="R316" i="1"/>
  <c r="Q316" i="1"/>
  <c r="N316" i="1"/>
  <c r="M316" i="1"/>
  <c r="L316" i="1"/>
  <c r="K316" i="1"/>
  <c r="AO315" i="1"/>
  <c r="X315" i="1"/>
  <c r="T315" i="1"/>
  <c r="S315" i="1"/>
  <c r="R315" i="1"/>
  <c r="Q315" i="1"/>
  <c r="N315" i="1"/>
  <c r="M315" i="1"/>
  <c r="L315" i="1"/>
  <c r="K315" i="1"/>
  <c r="AO314" i="1"/>
  <c r="X314" i="1"/>
  <c r="T314" i="1"/>
  <c r="S314" i="1"/>
  <c r="R314" i="1"/>
  <c r="Q314" i="1"/>
  <c r="N314" i="1"/>
  <c r="M314" i="1"/>
  <c r="L314" i="1"/>
  <c r="K314" i="1"/>
  <c r="AO313" i="1"/>
  <c r="X313" i="1"/>
  <c r="T313" i="1"/>
  <c r="S313" i="1"/>
  <c r="R313" i="1"/>
  <c r="Q313" i="1"/>
  <c r="N313" i="1"/>
  <c r="M313" i="1"/>
  <c r="L313" i="1"/>
  <c r="K313" i="1"/>
  <c r="AO312" i="1"/>
  <c r="X312" i="1"/>
  <c r="T312" i="1"/>
  <c r="S312" i="1"/>
  <c r="R312" i="1"/>
  <c r="Q312" i="1"/>
  <c r="N312" i="1"/>
  <c r="M312" i="1"/>
  <c r="L312" i="1"/>
  <c r="K312" i="1"/>
  <c r="AO311" i="1"/>
  <c r="X311" i="1"/>
  <c r="T311" i="1"/>
  <c r="S311" i="1"/>
  <c r="R311" i="1"/>
  <c r="Q311" i="1"/>
  <c r="N311" i="1"/>
  <c r="M311" i="1"/>
  <c r="L311" i="1"/>
  <c r="K311" i="1"/>
  <c r="AO310" i="1"/>
  <c r="X310" i="1"/>
  <c r="T310" i="1"/>
  <c r="S310" i="1"/>
  <c r="R310" i="1"/>
  <c r="Q310" i="1"/>
  <c r="N310" i="1"/>
  <c r="M310" i="1"/>
  <c r="L310" i="1"/>
  <c r="K310" i="1"/>
  <c r="AO309" i="1"/>
  <c r="X309" i="1"/>
  <c r="T309" i="1"/>
  <c r="S309" i="1"/>
  <c r="R309" i="1"/>
  <c r="Q309" i="1"/>
  <c r="N309" i="1"/>
  <c r="M309" i="1"/>
  <c r="L309" i="1"/>
  <c r="K309" i="1"/>
  <c r="AO308" i="1"/>
  <c r="X308" i="1"/>
  <c r="T308" i="1"/>
  <c r="S308" i="1"/>
  <c r="R308" i="1"/>
  <c r="Q308" i="1"/>
  <c r="N308" i="1"/>
  <c r="M308" i="1"/>
  <c r="L308" i="1"/>
  <c r="K308" i="1"/>
  <c r="AO307" i="1"/>
  <c r="X307" i="1"/>
  <c r="T307" i="1"/>
  <c r="S307" i="1"/>
  <c r="R307" i="1"/>
  <c r="Q307" i="1"/>
  <c r="N307" i="1"/>
  <c r="M307" i="1"/>
  <c r="L307" i="1"/>
  <c r="K307" i="1"/>
  <c r="AO306" i="1"/>
  <c r="X306" i="1"/>
  <c r="T306" i="1"/>
  <c r="S306" i="1"/>
  <c r="R306" i="1"/>
  <c r="Q306" i="1"/>
  <c r="N306" i="1"/>
  <c r="M306" i="1"/>
  <c r="L306" i="1"/>
  <c r="K306" i="1"/>
  <c r="AO305" i="1"/>
  <c r="X305" i="1"/>
  <c r="T305" i="1"/>
  <c r="S305" i="1"/>
  <c r="R305" i="1"/>
  <c r="Q305" i="1"/>
  <c r="N305" i="1"/>
  <c r="M305" i="1"/>
  <c r="L305" i="1"/>
  <c r="K305" i="1"/>
  <c r="AO304" i="1"/>
  <c r="X304" i="1"/>
  <c r="T304" i="1"/>
  <c r="S304" i="1"/>
  <c r="R304" i="1"/>
  <c r="Q304" i="1"/>
  <c r="N304" i="1"/>
  <c r="M304" i="1"/>
  <c r="L304" i="1"/>
  <c r="K304" i="1"/>
  <c r="AO303" i="1"/>
  <c r="X303" i="1"/>
  <c r="T303" i="1"/>
  <c r="S303" i="1"/>
  <c r="R303" i="1"/>
  <c r="Q303" i="1"/>
  <c r="N303" i="1"/>
  <c r="M303" i="1"/>
  <c r="L303" i="1"/>
  <c r="K303" i="1"/>
  <c r="AO302" i="1"/>
  <c r="X302" i="1"/>
  <c r="T302" i="1"/>
  <c r="S302" i="1"/>
  <c r="R302" i="1"/>
  <c r="Q302" i="1"/>
  <c r="N302" i="1"/>
  <c r="M302" i="1"/>
  <c r="L302" i="1"/>
  <c r="K302" i="1"/>
  <c r="AO301" i="1"/>
  <c r="X301" i="1"/>
  <c r="T301" i="1"/>
  <c r="S301" i="1"/>
  <c r="R301" i="1"/>
  <c r="Q301" i="1"/>
  <c r="N301" i="1"/>
  <c r="M301" i="1"/>
  <c r="L301" i="1"/>
  <c r="K301" i="1"/>
  <c r="AO300" i="1"/>
  <c r="X300" i="1"/>
  <c r="T300" i="1"/>
  <c r="S300" i="1"/>
  <c r="R300" i="1"/>
  <c r="Q300" i="1"/>
  <c r="N300" i="1"/>
  <c r="M300" i="1"/>
  <c r="L300" i="1"/>
  <c r="K300" i="1"/>
  <c r="AO299" i="1"/>
  <c r="X299" i="1"/>
  <c r="T299" i="1"/>
  <c r="S299" i="1"/>
  <c r="R299" i="1"/>
  <c r="Q299" i="1"/>
  <c r="N299" i="1"/>
  <c r="M299" i="1"/>
  <c r="L299" i="1"/>
  <c r="K299" i="1"/>
  <c r="AO298" i="1"/>
  <c r="X298" i="1"/>
  <c r="T298" i="1"/>
  <c r="S298" i="1"/>
  <c r="R298" i="1"/>
  <c r="Q298" i="1"/>
  <c r="N298" i="1"/>
  <c r="M298" i="1"/>
  <c r="L298" i="1"/>
  <c r="K298" i="1"/>
  <c r="AO297" i="1"/>
  <c r="X297" i="1"/>
  <c r="T297" i="1"/>
  <c r="S297" i="1"/>
  <c r="R297" i="1"/>
  <c r="Q297" i="1"/>
  <c r="N297" i="1"/>
  <c r="M297" i="1"/>
  <c r="L297" i="1"/>
  <c r="K297" i="1"/>
  <c r="AO296" i="1"/>
  <c r="X296" i="1"/>
  <c r="T296" i="1"/>
  <c r="S296" i="1"/>
  <c r="R296" i="1"/>
  <c r="Q296" i="1"/>
  <c r="N296" i="1"/>
  <c r="M296" i="1"/>
  <c r="L296" i="1"/>
  <c r="K296" i="1"/>
  <c r="AO295" i="1"/>
  <c r="X295" i="1"/>
  <c r="T295" i="1"/>
  <c r="S295" i="1"/>
  <c r="R295" i="1"/>
  <c r="Q295" i="1"/>
  <c r="N295" i="1"/>
  <c r="M295" i="1"/>
  <c r="L295" i="1"/>
  <c r="K295" i="1"/>
  <c r="AO294" i="1"/>
  <c r="X294" i="1"/>
  <c r="T294" i="1"/>
  <c r="S294" i="1"/>
  <c r="R294" i="1"/>
  <c r="Q294" i="1"/>
  <c r="N294" i="1"/>
  <c r="M294" i="1"/>
  <c r="L294" i="1"/>
  <c r="K294" i="1"/>
  <c r="AO293" i="1"/>
  <c r="X293" i="1"/>
  <c r="T293" i="1"/>
  <c r="S293" i="1"/>
  <c r="R293" i="1"/>
  <c r="Q293" i="1"/>
  <c r="N293" i="1"/>
  <c r="M293" i="1"/>
  <c r="L293" i="1"/>
  <c r="K293" i="1"/>
  <c r="AO292" i="1"/>
  <c r="X292" i="1"/>
  <c r="T292" i="1"/>
  <c r="S292" i="1"/>
  <c r="R292" i="1"/>
  <c r="Q292" i="1"/>
  <c r="N292" i="1"/>
  <c r="M292" i="1"/>
  <c r="L292" i="1"/>
  <c r="K292" i="1"/>
  <c r="AO291" i="1"/>
  <c r="X291" i="1"/>
  <c r="T291" i="1"/>
  <c r="S291" i="1"/>
  <c r="R291" i="1"/>
  <c r="Q291" i="1"/>
  <c r="N291" i="1"/>
  <c r="M291" i="1"/>
  <c r="L291" i="1"/>
  <c r="K291" i="1"/>
  <c r="AO290" i="1"/>
  <c r="X290" i="1"/>
  <c r="T290" i="1"/>
  <c r="S290" i="1"/>
  <c r="R290" i="1"/>
  <c r="Q290" i="1"/>
  <c r="N290" i="1"/>
  <c r="M290" i="1"/>
  <c r="L290" i="1"/>
  <c r="K290" i="1"/>
  <c r="AO289" i="1"/>
  <c r="X289" i="1"/>
  <c r="T289" i="1"/>
  <c r="S289" i="1"/>
  <c r="R289" i="1"/>
  <c r="Q289" i="1"/>
  <c r="N289" i="1"/>
  <c r="M289" i="1"/>
  <c r="L289" i="1"/>
  <c r="K289" i="1"/>
  <c r="AO288" i="1"/>
  <c r="X288" i="1"/>
  <c r="T288" i="1"/>
  <c r="S288" i="1"/>
  <c r="R288" i="1"/>
  <c r="Q288" i="1"/>
  <c r="N288" i="1"/>
  <c r="M288" i="1"/>
  <c r="L288" i="1"/>
  <c r="K288" i="1"/>
  <c r="AO287" i="1"/>
  <c r="X287" i="1"/>
  <c r="T287" i="1"/>
  <c r="S287" i="1"/>
  <c r="R287" i="1"/>
  <c r="Q287" i="1"/>
  <c r="N287" i="1"/>
  <c r="M287" i="1"/>
  <c r="L287" i="1"/>
  <c r="K287" i="1"/>
  <c r="AO286" i="1"/>
  <c r="X286" i="1"/>
  <c r="T286" i="1"/>
  <c r="S286" i="1"/>
  <c r="R286" i="1"/>
  <c r="Q286" i="1"/>
  <c r="N286" i="1"/>
  <c r="M286" i="1"/>
  <c r="L286" i="1"/>
  <c r="K286" i="1"/>
  <c r="AO285" i="1"/>
  <c r="X285" i="1"/>
  <c r="T285" i="1"/>
  <c r="S285" i="1"/>
  <c r="R285" i="1"/>
  <c r="Q285" i="1"/>
  <c r="N285" i="1"/>
  <c r="M285" i="1"/>
  <c r="L285" i="1"/>
  <c r="K285" i="1"/>
  <c r="AO284" i="1"/>
  <c r="X284" i="1"/>
  <c r="T284" i="1"/>
  <c r="S284" i="1"/>
  <c r="R284" i="1"/>
  <c r="Q284" i="1"/>
  <c r="N284" i="1"/>
  <c r="M284" i="1"/>
  <c r="L284" i="1"/>
  <c r="K284" i="1"/>
  <c r="AO283" i="1"/>
  <c r="X283" i="1"/>
  <c r="T283" i="1"/>
  <c r="S283" i="1"/>
  <c r="R283" i="1"/>
  <c r="Q283" i="1"/>
  <c r="N283" i="1"/>
  <c r="M283" i="1"/>
  <c r="L283" i="1"/>
  <c r="K283" i="1"/>
  <c r="AO282" i="1"/>
  <c r="X282" i="1"/>
  <c r="T282" i="1"/>
  <c r="S282" i="1"/>
  <c r="R282" i="1"/>
  <c r="Q282" i="1"/>
  <c r="N282" i="1"/>
  <c r="M282" i="1"/>
  <c r="L282" i="1"/>
  <c r="K282" i="1"/>
  <c r="AO281" i="1"/>
  <c r="X281" i="1"/>
  <c r="T281" i="1"/>
  <c r="S281" i="1"/>
  <c r="R281" i="1"/>
  <c r="Q281" i="1"/>
  <c r="N281" i="1"/>
  <c r="M281" i="1"/>
  <c r="L281" i="1"/>
  <c r="K281" i="1"/>
  <c r="AO280" i="1"/>
  <c r="X280" i="1"/>
  <c r="T280" i="1"/>
  <c r="S280" i="1"/>
  <c r="R280" i="1"/>
  <c r="Q280" i="1"/>
  <c r="N280" i="1"/>
  <c r="M280" i="1"/>
  <c r="L280" i="1"/>
  <c r="K280" i="1"/>
  <c r="AO279" i="1"/>
  <c r="X279" i="1"/>
  <c r="T279" i="1"/>
  <c r="S279" i="1"/>
  <c r="R279" i="1"/>
  <c r="Q279" i="1"/>
  <c r="N279" i="1"/>
  <c r="M279" i="1"/>
  <c r="L279" i="1"/>
  <c r="K279" i="1"/>
  <c r="AO278" i="1"/>
  <c r="X278" i="1"/>
  <c r="T278" i="1"/>
  <c r="S278" i="1"/>
  <c r="R278" i="1"/>
  <c r="Q278" i="1"/>
  <c r="N278" i="1"/>
  <c r="M278" i="1"/>
  <c r="L278" i="1"/>
  <c r="K278" i="1"/>
  <c r="AO277" i="1"/>
  <c r="X277" i="1"/>
  <c r="T277" i="1"/>
  <c r="S277" i="1"/>
  <c r="R277" i="1"/>
  <c r="Q277" i="1"/>
  <c r="N277" i="1"/>
  <c r="M277" i="1"/>
  <c r="L277" i="1"/>
  <c r="K277" i="1"/>
  <c r="AO276" i="1"/>
  <c r="X276" i="1"/>
  <c r="T276" i="1"/>
  <c r="S276" i="1"/>
  <c r="R276" i="1"/>
  <c r="Q276" i="1"/>
  <c r="N276" i="1"/>
  <c r="M276" i="1"/>
  <c r="L276" i="1"/>
  <c r="K276" i="1"/>
  <c r="AO275" i="1"/>
  <c r="X275" i="1"/>
  <c r="T275" i="1"/>
  <c r="S275" i="1"/>
  <c r="R275" i="1"/>
  <c r="Q275" i="1"/>
  <c r="N275" i="1"/>
  <c r="M275" i="1"/>
  <c r="L275" i="1"/>
  <c r="K275" i="1"/>
  <c r="AO274" i="1"/>
  <c r="X274" i="1"/>
  <c r="T274" i="1"/>
  <c r="S274" i="1"/>
  <c r="R274" i="1"/>
  <c r="Q274" i="1"/>
  <c r="N274" i="1"/>
  <c r="M274" i="1"/>
  <c r="L274" i="1"/>
  <c r="K274" i="1"/>
  <c r="AO273" i="1"/>
  <c r="X273" i="1"/>
  <c r="T273" i="1"/>
  <c r="S273" i="1"/>
  <c r="R273" i="1"/>
  <c r="Q273" i="1"/>
  <c r="N273" i="1"/>
  <c r="M273" i="1"/>
  <c r="L273" i="1"/>
  <c r="K273" i="1"/>
  <c r="AO272" i="1"/>
  <c r="X272" i="1"/>
  <c r="T272" i="1"/>
  <c r="S272" i="1"/>
  <c r="R272" i="1"/>
  <c r="Q272" i="1"/>
  <c r="N272" i="1"/>
  <c r="M272" i="1"/>
  <c r="L272" i="1"/>
  <c r="K272" i="1"/>
  <c r="AO271" i="1"/>
  <c r="X271" i="1"/>
  <c r="T271" i="1"/>
  <c r="S271" i="1"/>
  <c r="R271" i="1"/>
  <c r="Q271" i="1"/>
  <c r="N271" i="1"/>
  <c r="M271" i="1"/>
  <c r="L271" i="1"/>
  <c r="K271" i="1"/>
  <c r="AO270" i="1"/>
  <c r="X270" i="1"/>
  <c r="T270" i="1"/>
  <c r="S270" i="1"/>
  <c r="R270" i="1"/>
  <c r="Q270" i="1"/>
  <c r="N270" i="1"/>
  <c r="M270" i="1"/>
  <c r="L270" i="1"/>
  <c r="K270" i="1"/>
  <c r="AO269" i="1"/>
  <c r="X269" i="1"/>
  <c r="T269" i="1"/>
  <c r="S269" i="1"/>
  <c r="R269" i="1"/>
  <c r="Q269" i="1"/>
  <c r="N269" i="1"/>
  <c r="M269" i="1"/>
  <c r="L269" i="1"/>
  <c r="K269" i="1"/>
  <c r="AO268" i="1"/>
  <c r="X268" i="1"/>
  <c r="T268" i="1"/>
  <c r="S268" i="1"/>
  <c r="R268" i="1"/>
  <c r="Q268" i="1"/>
  <c r="N268" i="1"/>
  <c r="M268" i="1"/>
  <c r="L268" i="1"/>
  <c r="K268" i="1"/>
  <c r="AO267" i="1"/>
  <c r="X267" i="1"/>
  <c r="T267" i="1"/>
  <c r="S267" i="1"/>
  <c r="R267" i="1"/>
  <c r="Q267" i="1"/>
  <c r="N267" i="1"/>
  <c r="M267" i="1"/>
  <c r="L267" i="1"/>
  <c r="K267" i="1"/>
  <c r="AO266" i="1"/>
  <c r="X266" i="1"/>
  <c r="T266" i="1"/>
  <c r="S266" i="1"/>
  <c r="R266" i="1"/>
  <c r="Q266" i="1"/>
  <c r="N266" i="1"/>
  <c r="M266" i="1"/>
  <c r="L266" i="1"/>
  <c r="K266" i="1"/>
  <c r="AO265" i="1"/>
  <c r="X265" i="1"/>
  <c r="T265" i="1"/>
  <c r="S265" i="1"/>
  <c r="R265" i="1"/>
  <c r="Q265" i="1"/>
  <c r="N265" i="1"/>
  <c r="M265" i="1"/>
  <c r="L265" i="1"/>
  <c r="K265" i="1"/>
  <c r="AO264" i="1"/>
  <c r="X264" i="1"/>
  <c r="T264" i="1"/>
  <c r="S264" i="1"/>
  <c r="R264" i="1"/>
  <c r="Q264" i="1"/>
  <c r="N264" i="1"/>
  <c r="M264" i="1"/>
  <c r="L264" i="1"/>
  <c r="K264" i="1"/>
  <c r="AO263" i="1"/>
  <c r="X263" i="1"/>
  <c r="T263" i="1"/>
  <c r="S263" i="1"/>
  <c r="R263" i="1"/>
  <c r="Q263" i="1"/>
  <c r="N263" i="1"/>
  <c r="M263" i="1"/>
  <c r="L263" i="1"/>
  <c r="K263" i="1"/>
  <c r="AO262" i="1"/>
  <c r="X262" i="1"/>
  <c r="T262" i="1"/>
  <c r="S262" i="1"/>
  <c r="R262" i="1"/>
  <c r="Q262" i="1"/>
  <c r="N262" i="1"/>
  <c r="M262" i="1"/>
  <c r="L262" i="1"/>
  <c r="K262" i="1"/>
  <c r="AO261" i="1"/>
  <c r="X261" i="1"/>
  <c r="T261" i="1"/>
  <c r="S261" i="1"/>
  <c r="R261" i="1"/>
  <c r="Q261" i="1"/>
  <c r="N261" i="1"/>
  <c r="M261" i="1"/>
  <c r="L261" i="1"/>
  <c r="K261" i="1"/>
  <c r="AO260" i="1"/>
  <c r="X260" i="1"/>
  <c r="T260" i="1"/>
  <c r="S260" i="1"/>
  <c r="R260" i="1"/>
  <c r="Q260" i="1"/>
  <c r="N260" i="1"/>
  <c r="M260" i="1"/>
  <c r="L260" i="1"/>
  <c r="K260" i="1"/>
  <c r="AO259" i="1"/>
  <c r="X259" i="1"/>
  <c r="T259" i="1"/>
  <c r="S259" i="1"/>
  <c r="R259" i="1"/>
  <c r="Q259" i="1"/>
  <c r="N259" i="1"/>
  <c r="M259" i="1"/>
  <c r="L259" i="1"/>
  <c r="K259" i="1"/>
  <c r="AO258" i="1"/>
  <c r="X258" i="1"/>
  <c r="T258" i="1"/>
  <c r="S258" i="1"/>
  <c r="R258" i="1"/>
  <c r="Q258" i="1"/>
  <c r="N258" i="1"/>
  <c r="M258" i="1"/>
  <c r="L258" i="1"/>
  <c r="K258" i="1"/>
  <c r="AO257" i="1"/>
  <c r="X257" i="1"/>
  <c r="T257" i="1"/>
  <c r="S257" i="1"/>
  <c r="R257" i="1"/>
  <c r="Q257" i="1"/>
  <c r="N257" i="1"/>
  <c r="M257" i="1"/>
  <c r="L257" i="1"/>
  <c r="K257" i="1"/>
  <c r="AO256" i="1"/>
  <c r="X256" i="1"/>
  <c r="T256" i="1"/>
  <c r="S256" i="1"/>
  <c r="R256" i="1"/>
  <c r="Q256" i="1"/>
  <c r="N256" i="1"/>
  <c r="M256" i="1"/>
  <c r="L256" i="1"/>
  <c r="K256" i="1"/>
  <c r="AO255" i="1"/>
  <c r="X255" i="1"/>
  <c r="T255" i="1"/>
  <c r="S255" i="1"/>
  <c r="R255" i="1"/>
  <c r="Q255" i="1"/>
  <c r="N255" i="1"/>
  <c r="M255" i="1"/>
  <c r="L255" i="1"/>
  <c r="K255" i="1"/>
  <c r="AO254" i="1"/>
  <c r="X254" i="1"/>
  <c r="T254" i="1"/>
  <c r="S254" i="1"/>
  <c r="R254" i="1"/>
  <c r="Q254" i="1"/>
  <c r="N254" i="1"/>
  <c r="M254" i="1"/>
  <c r="L254" i="1"/>
  <c r="K254" i="1"/>
  <c r="AO253" i="1"/>
  <c r="X253" i="1"/>
  <c r="T253" i="1"/>
  <c r="S253" i="1"/>
  <c r="R253" i="1"/>
  <c r="Q253" i="1"/>
  <c r="N253" i="1"/>
  <c r="M253" i="1"/>
  <c r="L253" i="1"/>
  <c r="K253" i="1"/>
  <c r="AO252" i="1"/>
  <c r="X252" i="1"/>
  <c r="T252" i="1"/>
  <c r="S252" i="1"/>
  <c r="R252" i="1"/>
  <c r="Q252" i="1"/>
  <c r="N252" i="1"/>
  <c r="M252" i="1"/>
  <c r="L252" i="1"/>
  <c r="K252" i="1"/>
  <c r="AO251" i="1"/>
  <c r="X251" i="1"/>
  <c r="T251" i="1"/>
  <c r="S251" i="1"/>
  <c r="R251" i="1"/>
  <c r="Q251" i="1"/>
  <c r="N251" i="1"/>
  <c r="M251" i="1"/>
  <c r="L251" i="1"/>
  <c r="K251" i="1"/>
  <c r="AO250" i="1"/>
  <c r="X250" i="1"/>
  <c r="T250" i="1"/>
  <c r="S250" i="1"/>
  <c r="R250" i="1"/>
  <c r="Q250" i="1"/>
  <c r="N250" i="1"/>
  <c r="M250" i="1"/>
  <c r="L250" i="1"/>
  <c r="K250" i="1"/>
  <c r="AO249" i="1"/>
  <c r="X249" i="1"/>
  <c r="T249" i="1"/>
  <c r="S249" i="1"/>
  <c r="R249" i="1"/>
  <c r="Q249" i="1"/>
  <c r="N249" i="1"/>
  <c r="M249" i="1"/>
  <c r="L249" i="1"/>
  <c r="K249" i="1"/>
  <c r="AO248" i="1"/>
  <c r="X248" i="1"/>
  <c r="T248" i="1"/>
  <c r="S248" i="1"/>
  <c r="R248" i="1"/>
  <c r="Q248" i="1"/>
  <c r="N248" i="1"/>
  <c r="M248" i="1"/>
  <c r="L248" i="1"/>
  <c r="K248" i="1"/>
  <c r="AO247" i="1"/>
  <c r="X247" i="1"/>
  <c r="T247" i="1"/>
  <c r="S247" i="1"/>
  <c r="R247" i="1"/>
  <c r="Q247" i="1"/>
  <c r="N247" i="1"/>
  <c r="M247" i="1"/>
  <c r="L247" i="1"/>
  <c r="K247" i="1"/>
  <c r="AO246" i="1"/>
  <c r="X246" i="1"/>
  <c r="T246" i="1"/>
  <c r="S246" i="1"/>
  <c r="R246" i="1"/>
  <c r="Q246" i="1"/>
  <c r="N246" i="1"/>
  <c r="M246" i="1"/>
  <c r="L246" i="1"/>
  <c r="K246" i="1"/>
  <c r="AO245" i="1"/>
  <c r="X245" i="1"/>
  <c r="T245" i="1"/>
  <c r="S245" i="1"/>
  <c r="R245" i="1"/>
  <c r="Q245" i="1"/>
  <c r="N245" i="1"/>
  <c r="M245" i="1"/>
  <c r="L245" i="1"/>
  <c r="K245" i="1"/>
  <c r="AO244" i="1"/>
  <c r="X244" i="1"/>
  <c r="T244" i="1"/>
  <c r="S244" i="1"/>
  <c r="R244" i="1"/>
  <c r="Q244" i="1"/>
  <c r="N244" i="1"/>
  <c r="M244" i="1"/>
  <c r="L244" i="1"/>
  <c r="K244" i="1"/>
  <c r="AO243" i="1"/>
  <c r="X243" i="1"/>
  <c r="T243" i="1"/>
  <c r="S243" i="1"/>
  <c r="R243" i="1"/>
  <c r="Q243" i="1"/>
  <c r="N243" i="1"/>
  <c r="M243" i="1"/>
  <c r="L243" i="1"/>
  <c r="K243" i="1"/>
  <c r="AO242" i="1"/>
  <c r="X242" i="1"/>
  <c r="T242" i="1"/>
  <c r="S242" i="1"/>
  <c r="R242" i="1"/>
  <c r="Q242" i="1"/>
  <c r="N242" i="1"/>
  <c r="M242" i="1"/>
  <c r="L242" i="1"/>
  <c r="K242" i="1"/>
  <c r="AO241" i="1"/>
  <c r="X241" i="1"/>
  <c r="T241" i="1"/>
  <c r="S241" i="1"/>
  <c r="R241" i="1"/>
  <c r="Q241" i="1"/>
  <c r="N241" i="1"/>
  <c r="M241" i="1"/>
  <c r="L241" i="1"/>
  <c r="K241" i="1"/>
  <c r="AO240" i="1"/>
  <c r="X240" i="1"/>
  <c r="T240" i="1"/>
  <c r="S240" i="1"/>
  <c r="R240" i="1"/>
  <c r="Q240" i="1"/>
  <c r="N240" i="1"/>
  <c r="M240" i="1"/>
  <c r="L240" i="1"/>
  <c r="K240" i="1"/>
  <c r="AO239" i="1"/>
  <c r="X239" i="1"/>
  <c r="T239" i="1"/>
  <c r="S239" i="1"/>
  <c r="R239" i="1"/>
  <c r="Q239" i="1"/>
  <c r="N239" i="1"/>
  <c r="M239" i="1"/>
  <c r="L239" i="1"/>
  <c r="K239" i="1"/>
  <c r="AO238" i="1"/>
  <c r="X238" i="1"/>
  <c r="T238" i="1"/>
  <c r="S238" i="1"/>
  <c r="R238" i="1"/>
  <c r="Q238" i="1"/>
  <c r="N238" i="1"/>
  <c r="M238" i="1"/>
  <c r="L238" i="1"/>
  <c r="K238" i="1"/>
  <c r="AO237" i="1"/>
  <c r="X237" i="1"/>
  <c r="T237" i="1"/>
  <c r="S237" i="1"/>
  <c r="R237" i="1"/>
  <c r="Q237" i="1"/>
  <c r="N237" i="1"/>
  <c r="M237" i="1"/>
  <c r="L237" i="1"/>
  <c r="K237" i="1"/>
  <c r="AO236" i="1"/>
  <c r="X236" i="1"/>
  <c r="T236" i="1"/>
  <c r="S236" i="1"/>
  <c r="R236" i="1"/>
  <c r="Q236" i="1"/>
  <c r="N236" i="1"/>
  <c r="M236" i="1"/>
  <c r="L236" i="1"/>
  <c r="K236" i="1"/>
  <c r="AO235" i="1"/>
  <c r="X235" i="1"/>
  <c r="T235" i="1"/>
  <c r="S235" i="1"/>
  <c r="R235" i="1"/>
  <c r="Q235" i="1"/>
  <c r="N235" i="1"/>
  <c r="M235" i="1"/>
  <c r="L235" i="1"/>
  <c r="K235" i="1"/>
  <c r="AO234" i="1"/>
  <c r="X234" i="1"/>
  <c r="T234" i="1"/>
  <c r="S234" i="1"/>
  <c r="R234" i="1"/>
  <c r="Q234" i="1"/>
  <c r="N234" i="1"/>
  <c r="M234" i="1"/>
  <c r="L234" i="1"/>
  <c r="K234" i="1"/>
  <c r="AO233" i="1"/>
  <c r="X233" i="1"/>
  <c r="T233" i="1"/>
  <c r="S233" i="1"/>
  <c r="R233" i="1"/>
  <c r="Q233" i="1"/>
  <c r="N233" i="1"/>
  <c r="M233" i="1"/>
  <c r="L233" i="1"/>
  <c r="K233" i="1"/>
  <c r="AO232" i="1"/>
  <c r="X232" i="1"/>
  <c r="T232" i="1"/>
  <c r="S232" i="1"/>
  <c r="R232" i="1"/>
  <c r="Q232" i="1"/>
  <c r="N232" i="1"/>
  <c r="M232" i="1"/>
  <c r="L232" i="1"/>
  <c r="K232" i="1"/>
  <c r="AO231" i="1"/>
  <c r="X231" i="1"/>
  <c r="T231" i="1"/>
  <c r="S231" i="1"/>
  <c r="R231" i="1"/>
  <c r="Q231" i="1"/>
  <c r="N231" i="1"/>
  <c r="M231" i="1"/>
  <c r="L231" i="1"/>
  <c r="K231" i="1"/>
  <c r="AO230" i="1"/>
  <c r="X230" i="1"/>
  <c r="T230" i="1"/>
  <c r="S230" i="1"/>
  <c r="R230" i="1"/>
  <c r="Q230" i="1"/>
  <c r="N230" i="1"/>
  <c r="M230" i="1"/>
  <c r="L230" i="1"/>
  <c r="K230" i="1"/>
  <c r="AO229" i="1"/>
  <c r="X229" i="1"/>
  <c r="T229" i="1"/>
  <c r="S229" i="1"/>
  <c r="R229" i="1"/>
  <c r="Q229" i="1"/>
  <c r="N229" i="1"/>
  <c r="M229" i="1"/>
  <c r="L229" i="1"/>
  <c r="K229" i="1"/>
  <c r="AO228" i="1"/>
  <c r="X228" i="1"/>
  <c r="T228" i="1"/>
  <c r="S228" i="1"/>
  <c r="R228" i="1"/>
  <c r="Q228" i="1"/>
  <c r="N228" i="1"/>
  <c r="M228" i="1"/>
  <c r="L228" i="1"/>
  <c r="K228" i="1"/>
  <c r="AO227" i="1"/>
  <c r="X227" i="1"/>
  <c r="T227" i="1"/>
  <c r="S227" i="1"/>
  <c r="R227" i="1"/>
  <c r="Q227" i="1"/>
  <c r="N227" i="1"/>
  <c r="M227" i="1"/>
  <c r="L227" i="1"/>
  <c r="K227" i="1"/>
  <c r="AO226" i="1"/>
  <c r="X226" i="1"/>
  <c r="T226" i="1"/>
  <c r="S226" i="1"/>
  <c r="R226" i="1"/>
  <c r="Q226" i="1"/>
  <c r="N226" i="1"/>
  <c r="M226" i="1"/>
  <c r="L226" i="1"/>
  <c r="K226" i="1"/>
  <c r="AO225" i="1"/>
  <c r="X225" i="1"/>
  <c r="T225" i="1"/>
  <c r="S225" i="1"/>
  <c r="R225" i="1"/>
  <c r="Q225" i="1"/>
  <c r="N225" i="1"/>
  <c r="M225" i="1"/>
  <c r="L225" i="1"/>
  <c r="K225" i="1"/>
  <c r="AO224" i="1"/>
  <c r="X224" i="1"/>
  <c r="T224" i="1"/>
  <c r="S224" i="1"/>
  <c r="R224" i="1"/>
  <c r="Q224" i="1"/>
  <c r="N224" i="1"/>
  <c r="M224" i="1"/>
  <c r="L224" i="1"/>
  <c r="K224" i="1"/>
  <c r="AO223" i="1"/>
  <c r="X223" i="1"/>
  <c r="T223" i="1"/>
  <c r="S223" i="1"/>
  <c r="R223" i="1"/>
  <c r="Q223" i="1"/>
  <c r="N223" i="1"/>
  <c r="M223" i="1"/>
  <c r="L223" i="1"/>
  <c r="K223" i="1"/>
  <c r="AO222" i="1"/>
  <c r="X222" i="1"/>
  <c r="T222" i="1"/>
  <c r="S222" i="1"/>
  <c r="R222" i="1"/>
  <c r="Q222" i="1"/>
  <c r="N222" i="1"/>
  <c r="M222" i="1"/>
  <c r="L222" i="1"/>
  <c r="K222" i="1"/>
  <c r="AO221" i="1"/>
  <c r="X221" i="1"/>
  <c r="T221" i="1"/>
  <c r="S221" i="1"/>
  <c r="R221" i="1"/>
  <c r="Q221" i="1"/>
  <c r="N221" i="1"/>
  <c r="M221" i="1"/>
  <c r="L221" i="1"/>
  <c r="K221" i="1"/>
  <c r="AO220" i="1"/>
  <c r="X220" i="1"/>
  <c r="T220" i="1"/>
  <c r="S220" i="1"/>
  <c r="R220" i="1"/>
  <c r="Q220" i="1"/>
  <c r="N220" i="1"/>
  <c r="M220" i="1"/>
  <c r="L220" i="1"/>
  <c r="K220" i="1"/>
  <c r="AO219" i="1"/>
  <c r="X219" i="1"/>
  <c r="T219" i="1"/>
  <c r="S219" i="1"/>
  <c r="R219" i="1"/>
  <c r="Q219" i="1"/>
  <c r="N219" i="1"/>
  <c r="M219" i="1"/>
  <c r="L219" i="1"/>
  <c r="K219" i="1"/>
  <c r="AO218" i="1"/>
  <c r="X218" i="1"/>
  <c r="T218" i="1"/>
  <c r="S218" i="1"/>
  <c r="R218" i="1"/>
  <c r="Q218" i="1"/>
  <c r="N218" i="1"/>
  <c r="M218" i="1"/>
  <c r="L218" i="1"/>
  <c r="K218" i="1"/>
  <c r="AO217" i="1"/>
  <c r="X217" i="1"/>
  <c r="T217" i="1"/>
  <c r="S217" i="1"/>
  <c r="R217" i="1"/>
  <c r="Q217" i="1"/>
  <c r="N217" i="1"/>
  <c r="M217" i="1"/>
  <c r="L217" i="1"/>
  <c r="K217" i="1"/>
  <c r="AO216" i="1"/>
  <c r="X216" i="1"/>
  <c r="T216" i="1"/>
  <c r="S216" i="1"/>
  <c r="R216" i="1"/>
  <c r="Q216" i="1"/>
  <c r="N216" i="1"/>
  <c r="M216" i="1"/>
  <c r="L216" i="1"/>
  <c r="K216" i="1"/>
  <c r="AO215" i="1"/>
  <c r="X215" i="1"/>
  <c r="T215" i="1"/>
  <c r="S215" i="1"/>
  <c r="R215" i="1"/>
  <c r="Q215" i="1"/>
  <c r="N215" i="1"/>
  <c r="M215" i="1"/>
  <c r="L215" i="1"/>
  <c r="K215" i="1"/>
  <c r="AO214" i="1"/>
  <c r="X214" i="1"/>
  <c r="T214" i="1"/>
  <c r="S214" i="1"/>
  <c r="R214" i="1"/>
  <c r="Q214" i="1"/>
  <c r="N214" i="1"/>
  <c r="M214" i="1"/>
  <c r="L214" i="1"/>
  <c r="K214" i="1"/>
  <c r="AO213" i="1"/>
  <c r="X213" i="1"/>
  <c r="T213" i="1"/>
  <c r="S213" i="1"/>
  <c r="R213" i="1"/>
  <c r="Q213" i="1"/>
  <c r="N213" i="1"/>
  <c r="M213" i="1"/>
  <c r="L213" i="1"/>
  <c r="K213" i="1"/>
  <c r="AO212" i="1"/>
  <c r="X212" i="1"/>
  <c r="T212" i="1"/>
  <c r="S212" i="1"/>
  <c r="R212" i="1"/>
  <c r="Q212" i="1"/>
  <c r="N212" i="1"/>
  <c r="M212" i="1"/>
  <c r="L212" i="1"/>
  <c r="K212" i="1"/>
  <c r="AO211" i="1"/>
  <c r="X211" i="1"/>
  <c r="T211" i="1"/>
  <c r="S211" i="1"/>
  <c r="R211" i="1"/>
  <c r="Q211" i="1"/>
  <c r="N211" i="1"/>
  <c r="M211" i="1"/>
  <c r="L211" i="1"/>
  <c r="K211" i="1"/>
  <c r="AO210" i="1"/>
  <c r="X210" i="1"/>
  <c r="T210" i="1"/>
  <c r="S210" i="1"/>
  <c r="R210" i="1"/>
  <c r="Q210" i="1"/>
  <c r="N210" i="1"/>
  <c r="M210" i="1"/>
  <c r="L210" i="1"/>
  <c r="K210" i="1"/>
  <c r="AO209" i="1"/>
  <c r="X209" i="1"/>
  <c r="T209" i="1"/>
  <c r="S209" i="1"/>
  <c r="R209" i="1"/>
  <c r="Q209" i="1"/>
  <c r="N209" i="1"/>
  <c r="M209" i="1"/>
  <c r="L209" i="1"/>
  <c r="K209" i="1"/>
  <c r="AO208" i="1"/>
  <c r="X208" i="1"/>
  <c r="T208" i="1"/>
  <c r="S208" i="1"/>
  <c r="R208" i="1"/>
  <c r="Q208" i="1"/>
  <c r="N208" i="1"/>
  <c r="M208" i="1"/>
  <c r="L208" i="1"/>
  <c r="K208" i="1"/>
  <c r="AO207" i="1"/>
  <c r="X207" i="1"/>
  <c r="T207" i="1"/>
  <c r="S207" i="1"/>
  <c r="R207" i="1"/>
  <c r="Q207" i="1"/>
  <c r="N207" i="1"/>
  <c r="M207" i="1"/>
  <c r="L207" i="1"/>
  <c r="K207" i="1"/>
  <c r="AO206" i="1"/>
  <c r="X206" i="1"/>
  <c r="T206" i="1"/>
  <c r="S206" i="1"/>
  <c r="R206" i="1"/>
  <c r="Q206" i="1"/>
  <c r="N206" i="1"/>
  <c r="M206" i="1"/>
  <c r="L206" i="1"/>
  <c r="K206" i="1"/>
  <c r="AO205" i="1"/>
  <c r="X205" i="1"/>
  <c r="T205" i="1"/>
  <c r="S205" i="1"/>
  <c r="R205" i="1"/>
  <c r="Q205" i="1"/>
  <c r="N205" i="1"/>
  <c r="M205" i="1"/>
  <c r="L205" i="1"/>
  <c r="K205" i="1"/>
  <c r="AO204" i="1"/>
  <c r="X204" i="1"/>
  <c r="T204" i="1"/>
  <c r="S204" i="1"/>
  <c r="R204" i="1"/>
  <c r="Q204" i="1"/>
  <c r="N204" i="1"/>
  <c r="M204" i="1"/>
  <c r="L204" i="1"/>
  <c r="K204" i="1"/>
  <c r="AO203" i="1"/>
  <c r="X203" i="1"/>
  <c r="T203" i="1"/>
  <c r="S203" i="1"/>
  <c r="R203" i="1"/>
  <c r="Q203" i="1"/>
  <c r="N203" i="1"/>
  <c r="M203" i="1"/>
  <c r="L203" i="1"/>
  <c r="K203" i="1"/>
  <c r="AO202" i="1"/>
  <c r="X202" i="1"/>
  <c r="T202" i="1"/>
  <c r="S202" i="1"/>
  <c r="R202" i="1"/>
  <c r="Q202" i="1"/>
  <c r="N202" i="1"/>
  <c r="M202" i="1"/>
  <c r="L202" i="1"/>
  <c r="K202" i="1"/>
  <c r="AO201" i="1"/>
  <c r="X201" i="1"/>
  <c r="T201" i="1"/>
  <c r="S201" i="1"/>
  <c r="R201" i="1"/>
  <c r="Q201" i="1"/>
  <c r="N201" i="1"/>
  <c r="M201" i="1"/>
  <c r="L201" i="1"/>
  <c r="K201" i="1"/>
  <c r="AO200" i="1"/>
  <c r="X200" i="1"/>
  <c r="T200" i="1"/>
  <c r="S200" i="1"/>
  <c r="R200" i="1"/>
  <c r="Q200" i="1"/>
  <c r="N200" i="1"/>
  <c r="M200" i="1"/>
  <c r="L200" i="1"/>
  <c r="K200" i="1"/>
  <c r="AO199" i="1"/>
  <c r="X199" i="1"/>
  <c r="T199" i="1"/>
  <c r="S199" i="1"/>
  <c r="R199" i="1"/>
  <c r="Q199" i="1"/>
  <c r="N199" i="1"/>
  <c r="M199" i="1"/>
  <c r="L199" i="1"/>
  <c r="K199" i="1"/>
  <c r="AO198" i="1"/>
  <c r="X198" i="1"/>
  <c r="T198" i="1"/>
  <c r="S198" i="1"/>
  <c r="R198" i="1"/>
  <c r="Q198" i="1"/>
  <c r="N198" i="1"/>
  <c r="M198" i="1"/>
  <c r="L198" i="1"/>
  <c r="K198" i="1"/>
  <c r="AO197" i="1"/>
  <c r="X197" i="1"/>
  <c r="T197" i="1"/>
  <c r="S197" i="1"/>
  <c r="R197" i="1"/>
  <c r="Q197" i="1"/>
  <c r="N197" i="1"/>
  <c r="M197" i="1"/>
  <c r="L197" i="1"/>
  <c r="K197" i="1"/>
  <c r="AO196" i="1"/>
  <c r="X196" i="1"/>
  <c r="T196" i="1"/>
  <c r="S196" i="1"/>
  <c r="R196" i="1"/>
  <c r="Q196" i="1"/>
  <c r="N196" i="1"/>
  <c r="M196" i="1"/>
  <c r="L196" i="1"/>
  <c r="K196" i="1"/>
  <c r="AO195" i="1"/>
  <c r="X195" i="1"/>
  <c r="T195" i="1"/>
  <c r="S195" i="1"/>
  <c r="R195" i="1"/>
  <c r="Q195" i="1"/>
  <c r="N195" i="1"/>
  <c r="M195" i="1"/>
  <c r="L195" i="1"/>
  <c r="K195" i="1"/>
  <c r="AO194" i="1"/>
  <c r="X194" i="1"/>
  <c r="T194" i="1"/>
  <c r="S194" i="1"/>
  <c r="R194" i="1"/>
  <c r="Q194" i="1"/>
  <c r="N194" i="1"/>
  <c r="M194" i="1"/>
  <c r="L194" i="1"/>
  <c r="K194" i="1"/>
  <c r="AO193" i="1"/>
  <c r="X193" i="1"/>
  <c r="T193" i="1"/>
  <c r="S193" i="1"/>
  <c r="R193" i="1"/>
  <c r="Q193" i="1"/>
  <c r="N193" i="1"/>
  <c r="M193" i="1"/>
  <c r="L193" i="1"/>
  <c r="K193" i="1"/>
  <c r="AO192" i="1"/>
  <c r="X192" i="1"/>
  <c r="T192" i="1"/>
  <c r="S192" i="1"/>
  <c r="R192" i="1"/>
  <c r="Q192" i="1"/>
  <c r="N192" i="1"/>
  <c r="M192" i="1"/>
  <c r="L192" i="1"/>
  <c r="K192" i="1"/>
  <c r="AO191" i="1"/>
  <c r="X191" i="1"/>
  <c r="T191" i="1"/>
  <c r="S191" i="1"/>
  <c r="R191" i="1"/>
  <c r="Q191" i="1"/>
  <c r="N191" i="1"/>
  <c r="M191" i="1"/>
  <c r="L191" i="1"/>
  <c r="K191" i="1"/>
  <c r="AO190" i="1"/>
  <c r="X190" i="1"/>
  <c r="T190" i="1"/>
  <c r="S190" i="1"/>
  <c r="R190" i="1"/>
  <c r="Q190" i="1"/>
  <c r="N190" i="1"/>
  <c r="M190" i="1"/>
  <c r="L190" i="1"/>
  <c r="K190" i="1"/>
  <c r="AO189" i="1"/>
  <c r="X189" i="1"/>
  <c r="T189" i="1"/>
  <c r="S189" i="1"/>
  <c r="R189" i="1"/>
  <c r="Q189" i="1"/>
  <c r="N189" i="1"/>
  <c r="M189" i="1"/>
  <c r="L189" i="1"/>
  <c r="K189" i="1"/>
  <c r="AO188" i="1"/>
  <c r="X188" i="1"/>
  <c r="T188" i="1"/>
  <c r="S188" i="1"/>
  <c r="R188" i="1"/>
  <c r="Q188" i="1"/>
  <c r="N188" i="1"/>
  <c r="M188" i="1"/>
  <c r="L188" i="1"/>
  <c r="K188" i="1"/>
  <c r="AO187" i="1"/>
  <c r="X187" i="1"/>
  <c r="T187" i="1"/>
  <c r="S187" i="1"/>
  <c r="R187" i="1"/>
  <c r="Q187" i="1"/>
  <c r="N187" i="1"/>
  <c r="M187" i="1"/>
  <c r="L187" i="1"/>
  <c r="K187" i="1"/>
  <c r="AO186" i="1"/>
  <c r="X186" i="1"/>
  <c r="T186" i="1"/>
  <c r="S186" i="1"/>
  <c r="R186" i="1"/>
  <c r="Q186" i="1"/>
  <c r="N186" i="1"/>
  <c r="M186" i="1"/>
  <c r="L186" i="1"/>
  <c r="K186" i="1"/>
  <c r="AO185" i="1"/>
  <c r="X185" i="1"/>
  <c r="T185" i="1"/>
  <c r="S185" i="1"/>
  <c r="R185" i="1"/>
  <c r="Q185" i="1"/>
  <c r="N185" i="1"/>
  <c r="M185" i="1"/>
  <c r="L185" i="1"/>
  <c r="K185" i="1"/>
  <c r="AO184" i="1"/>
  <c r="X184" i="1"/>
  <c r="T184" i="1"/>
  <c r="S184" i="1"/>
  <c r="R184" i="1"/>
  <c r="Q184" i="1"/>
  <c r="N184" i="1"/>
  <c r="M184" i="1"/>
  <c r="L184" i="1"/>
  <c r="K184" i="1"/>
  <c r="AO183" i="1"/>
  <c r="X183" i="1"/>
  <c r="T183" i="1"/>
  <c r="S183" i="1"/>
  <c r="R183" i="1"/>
  <c r="Q183" i="1"/>
  <c r="N183" i="1"/>
  <c r="M183" i="1"/>
  <c r="L183" i="1"/>
  <c r="K183" i="1"/>
  <c r="AO182" i="1"/>
  <c r="X182" i="1"/>
  <c r="T182" i="1"/>
  <c r="S182" i="1"/>
  <c r="R182" i="1"/>
  <c r="Q182" i="1"/>
  <c r="N182" i="1"/>
  <c r="M182" i="1"/>
  <c r="L182" i="1"/>
  <c r="K182" i="1"/>
  <c r="AO181" i="1"/>
  <c r="X181" i="1"/>
  <c r="T181" i="1"/>
  <c r="S181" i="1"/>
  <c r="R181" i="1"/>
  <c r="Q181" i="1"/>
  <c r="N181" i="1"/>
  <c r="M181" i="1"/>
  <c r="L181" i="1"/>
  <c r="K181" i="1"/>
  <c r="AO180" i="1"/>
  <c r="X180" i="1"/>
  <c r="T180" i="1"/>
  <c r="S180" i="1"/>
  <c r="R180" i="1"/>
  <c r="Q180" i="1"/>
  <c r="N180" i="1"/>
  <c r="M180" i="1"/>
  <c r="L180" i="1"/>
  <c r="K180" i="1"/>
  <c r="AO179" i="1"/>
  <c r="X179" i="1"/>
  <c r="T179" i="1"/>
  <c r="S179" i="1"/>
  <c r="R179" i="1"/>
  <c r="Q179" i="1"/>
  <c r="N179" i="1"/>
  <c r="M179" i="1"/>
  <c r="L179" i="1"/>
  <c r="K179" i="1"/>
  <c r="AO178" i="1"/>
  <c r="X178" i="1"/>
  <c r="T178" i="1"/>
  <c r="S178" i="1"/>
  <c r="R178" i="1"/>
  <c r="Q178" i="1"/>
  <c r="N178" i="1"/>
  <c r="M178" i="1"/>
  <c r="L178" i="1"/>
  <c r="K178" i="1"/>
  <c r="AO177" i="1"/>
  <c r="X177" i="1"/>
  <c r="T177" i="1"/>
  <c r="S177" i="1"/>
  <c r="R177" i="1"/>
  <c r="Q177" i="1"/>
  <c r="N177" i="1"/>
  <c r="M177" i="1"/>
  <c r="L177" i="1"/>
  <c r="K177" i="1"/>
  <c r="AO176" i="1"/>
  <c r="X176" i="1"/>
  <c r="T176" i="1"/>
  <c r="S176" i="1"/>
  <c r="R176" i="1"/>
  <c r="Q176" i="1"/>
  <c r="N176" i="1"/>
  <c r="M176" i="1"/>
  <c r="L176" i="1"/>
  <c r="K176" i="1"/>
  <c r="AO175" i="1"/>
  <c r="X175" i="1"/>
  <c r="T175" i="1"/>
  <c r="S175" i="1"/>
  <c r="R175" i="1"/>
  <c r="Q175" i="1"/>
  <c r="N175" i="1"/>
  <c r="M175" i="1"/>
  <c r="L175" i="1"/>
  <c r="K175" i="1"/>
  <c r="AO174" i="1"/>
  <c r="X174" i="1"/>
  <c r="T174" i="1"/>
  <c r="S174" i="1"/>
  <c r="R174" i="1"/>
  <c r="Q174" i="1"/>
  <c r="N174" i="1"/>
  <c r="M174" i="1"/>
  <c r="L174" i="1"/>
  <c r="K174" i="1"/>
  <c r="AO173" i="1"/>
  <c r="X173" i="1"/>
  <c r="T173" i="1"/>
  <c r="S173" i="1"/>
  <c r="R173" i="1"/>
  <c r="Q173" i="1"/>
  <c r="N173" i="1"/>
  <c r="M173" i="1"/>
  <c r="L173" i="1"/>
  <c r="K173" i="1"/>
  <c r="AO172" i="1"/>
  <c r="X172" i="1"/>
  <c r="T172" i="1"/>
  <c r="S172" i="1"/>
  <c r="R172" i="1"/>
  <c r="Q172" i="1"/>
  <c r="N172" i="1"/>
  <c r="M172" i="1"/>
  <c r="L172" i="1"/>
  <c r="K172" i="1"/>
  <c r="AO171" i="1"/>
  <c r="X171" i="1"/>
  <c r="T171" i="1"/>
  <c r="S171" i="1"/>
  <c r="R171" i="1"/>
  <c r="Q171" i="1"/>
  <c r="N171" i="1"/>
  <c r="M171" i="1"/>
  <c r="L171" i="1"/>
  <c r="K171" i="1"/>
  <c r="AO170" i="1"/>
  <c r="X170" i="1"/>
  <c r="T170" i="1"/>
  <c r="S170" i="1"/>
  <c r="R170" i="1"/>
  <c r="Q170" i="1"/>
  <c r="N170" i="1"/>
  <c r="M170" i="1"/>
  <c r="L170" i="1"/>
  <c r="K170" i="1"/>
  <c r="AO169" i="1"/>
  <c r="X169" i="1"/>
  <c r="T169" i="1"/>
  <c r="S169" i="1"/>
  <c r="R169" i="1"/>
  <c r="Q169" i="1"/>
  <c r="N169" i="1"/>
  <c r="M169" i="1"/>
  <c r="L169" i="1"/>
  <c r="K169" i="1"/>
  <c r="AO168" i="1"/>
  <c r="X168" i="1"/>
  <c r="T168" i="1"/>
  <c r="S168" i="1"/>
  <c r="R168" i="1"/>
  <c r="Q168" i="1"/>
  <c r="N168" i="1"/>
  <c r="M168" i="1"/>
  <c r="L168" i="1"/>
  <c r="K168" i="1"/>
  <c r="AO167" i="1"/>
  <c r="X167" i="1"/>
  <c r="T167" i="1"/>
  <c r="S167" i="1"/>
  <c r="R167" i="1"/>
  <c r="Q167" i="1"/>
  <c r="N167" i="1"/>
  <c r="M167" i="1"/>
  <c r="L167" i="1"/>
  <c r="K167" i="1"/>
  <c r="AO166" i="1"/>
  <c r="X166" i="1"/>
  <c r="T166" i="1"/>
  <c r="S166" i="1"/>
  <c r="R166" i="1"/>
  <c r="Q166" i="1"/>
  <c r="N166" i="1"/>
  <c r="M166" i="1"/>
  <c r="L166" i="1"/>
  <c r="K166" i="1"/>
  <c r="AO165" i="1"/>
  <c r="X165" i="1"/>
  <c r="T165" i="1"/>
  <c r="S165" i="1"/>
  <c r="R165" i="1"/>
  <c r="Q165" i="1"/>
  <c r="N165" i="1"/>
  <c r="M165" i="1"/>
  <c r="L165" i="1"/>
  <c r="K165" i="1"/>
  <c r="AO164" i="1"/>
  <c r="X164" i="1"/>
  <c r="T164" i="1"/>
  <c r="S164" i="1"/>
  <c r="R164" i="1"/>
  <c r="Q164" i="1"/>
  <c r="N164" i="1"/>
  <c r="M164" i="1"/>
  <c r="L164" i="1"/>
  <c r="K164" i="1"/>
  <c r="AO163" i="1"/>
  <c r="X163" i="1"/>
  <c r="T163" i="1"/>
  <c r="S163" i="1"/>
  <c r="R163" i="1"/>
  <c r="Q163" i="1"/>
  <c r="N163" i="1"/>
  <c r="M163" i="1"/>
  <c r="L163" i="1"/>
  <c r="K163" i="1"/>
  <c r="AO162" i="1"/>
  <c r="X162" i="1"/>
  <c r="T162" i="1"/>
  <c r="S162" i="1"/>
  <c r="R162" i="1"/>
  <c r="Q162" i="1"/>
  <c r="N162" i="1"/>
  <c r="M162" i="1"/>
  <c r="L162" i="1"/>
  <c r="K162" i="1"/>
  <c r="AO161" i="1"/>
  <c r="X161" i="1"/>
  <c r="T161" i="1"/>
  <c r="S161" i="1"/>
  <c r="R161" i="1"/>
  <c r="Q161" i="1"/>
  <c r="N161" i="1"/>
  <c r="M161" i="1"/>
  <c r="L161" i="1"/>
  <c r="K161" i="1"/>
  <c r="AO160" i="1"/>
  <c r="X160" i="1"/>
  <c r="T160" i="1"/>
  <c r="S160" i="1"/>
  <c r="R160" i="1"/>
  <c r="Q160" i="1"/>
  <c r="N160" i="1"/>
  <c r="M160" i="1"/>
  <c r="L160" i="1"/>
  <c r="K160" i="1"/>
  <c r="AO159" i="1"/>
  <c r="X159" i="1"/>
  <c r="T159" i="1"/>
  <c r="S159" i="1"/>
  <c r="R159" i="1"/>
  <c r="Q159" i="1"/>
  <c r="N159" i="1"/>
  <c r="M159" i="1"/>
  <c r="L159" i="1"/>
  <c r="K159" i="1"/>
  <c r="AO158" i="1"/>
  <c r="X158" i="1"/>
  <c r="T158" i="1"/>
  <c r="S158" i="1"/>
  <c r="R158" i="1"/>
  <c r="Q158" i="1"/>
  <c r="N158" i="1"/>
  <c r="M158" i="1"/>
  <c r="L158" i="1"/>
  <c r="K158" i="1"/>
  <c r="AO157" i="1"/>
  <c r="X157" i="1"/>
  <c r="T157" i="1"/>
  <c r="S157" i="1"/>
  <c r="R157" i="1"/>
  <c r="Q157" i="1"/>
  <c r="N157" i="1"/>
  <c r="M157" i="1"/>
  <c r="L157" i="1"/>
  <c r="K157" i="1"/>
  <c r="AO156" i="1"/>
  <c r="X156" i="1"/>
  <c r="T156" i="1"/>
  <c r="S156" i="1"/>
  <c r="R156" i="1"/>
  <c r="Q156" i="1"/>
  <c r="N156" i="1"/>
  <c r="M156" i="1"/>
  <c r="L156" i="1"/>
  <c r="K156" i="1"/>
  <c r="AO155" i="1"/>
  <c r="X155" i="1"/>
  <c r="T155" i="1"/>
  <c r="S155" i="1"/>
  <c r="R155" i="1"/>
  <c r="Q155" i="1"/>
  <c r="N155" i="1"/>
  <c r="M155" i="1"/>
  <c r="L155" i="1"/>
  <c r="K155" i="1"/>
  <c r="AO154" i="1"/>
  <c r="X154" i="1"/>
  <c r="T154" i="1"/>
  <c r="S154" i="1"/>
  <c r="R154" i="1"/>
  <c r="Q154" i="1"/>
  <c r="N154" i="1"/>
  <c r="M154" i="1"/>
  <c r="L154" i="1"/>
  <c r="K154" i="1"/>
  <c r="AO153" i="1"/>
  <c r="X153" i="1"/>
  <c r="T153" i="1"/>
  <c r="S153" i="1"/>
  <c r="R153" i="1"/>
  <c r="Q153" i="1"/>
  <c r="N153" i="1"/>
  <c r="M153" i="1"/>
  <c r="L153" i="1"/>
  <c r="K153" i="1"/>
  <c r="AO152" i="1"/>
  <c r="X152" i="1"/>
  <c r="T152" i="1"/>
  <c r="S152" i="1"/>
  <c r="R152" i="1"/>
  <c r="Q152" i="1"/>
  <c r="N152" i="1"/>
  <c r="M152" i="1"/>
  <c r="L152" i="1"/>
  <c r="K152" i="1"/>
  <c r="AO151" i="1"/>
  <c r="X151" i="1"/>
  <c r="T151" i="1"/>
  <c r="S151" i="1"/>
  <c r="R151" i="1"/>
  <c r="Q151" i="1"/>
  <c r="N151" i="1"/>
  <c r="M151" i="1"/>
  <c r="L151" i="1"/>
  <c r="K151" i="1"/>
  <c r="AO150" i="1"/>
  <c r="X150" i="1"/>
  <c r="T150" i="1"/>
  <c r="S150" i="1"/>
  <c r="R150" i="1"/>
  <c r="Q150" i="1"/>
  <c r="N150" i="1"/>
  <c r="M150" i="1"/>
  <c r="L150" i="1"/>
  <c r="K150" i="1"/>
  <c r="AO149" i="1"/>
  <c r="X149" i="1"/>
  <c r="T149" i="1"/>
  <c r="S149" i="1"/>
  <c r="R149" i="1"/>
  <c r="Q149" i="1"/>
  <c r="N149" i="1"/>
  <c r="M149" i="1"/>
  <c r="L149" i="1"/>
  <c r="K149" i="1"/>
  <c r="AO148" i="1"/>
  <c r="X148" i="1"/>
  <c r="T148" i="1"/>
  <c r="S148" i="1"/>
  <c r="R148" i="1"/>
  <c r="Q148" i="1"/>
  <c r="N148" i="1"/>
  <c r="M148" i="1"/>
  <c r="L148" i="1"/>
  <c r="K148" i="1"/>
  <c r="AO147" i="1"/>
  <c r="X147" i="1"/>
  <c r="T147" i="1"/>
  <c r="S147" i="1"/>
  <c r="R147" i="1"/>
  <c r="Q147" i="1"/>
  <c r="N147" i="1"/>
  <c r="M147" i="1"/>
  <c r="L147" i="1"/>
  <c r="K147" i="1"/>
  <c r="AO146" i="1"/>
  <c r="X146" i="1"/>
  <c r="T146" i="1"/>
  <c r="S146" i="1"/>
  <c r="R146" i="1"/>
  <c r="Q146" i="1"/>
  <c r="N146" i="1"/>
  <c r="M146" i="1"/>
  <c r="L146" i="1"/>
  <c r="K146" i="1"/>
  <c r="AO145" i="1"/>
  <c r="X145" i="1"/>
  <c r="T145" i="1"/>
  <c r="S145" i="1"/>
  <c r="R145" i="1"/>
  <c r="Q145" i="1"/>
  <c r="N145" i="1"/>
  <c r="M145" i="1"/>
  <c r="L145" i="1"/>
  <c r="K145" i="1"/>
  <c r="AO144" i="1"/>
  <c r="X144" i="1"/>
  <c r="T144" i="1"/>
  <c r="S144" i="1"/>
  <c r="R144" i="1"/>
  <c r="Q144" i="1"/>
  <c r="N144" i="1"/>
  <c r="M144" i="1"/>
  <c r="L144" i="1"/>
  <c r="K144" i="1"/>
  <c r="AO143" i="1"/>
  <c r="X143" i="1"/>
  <c r="T143" i="1"/>
  <c r="S143" i="1"/>
  <c r="R143" i="1"/>
  <c r="Q143" i="1"/>
  <c r="N143" i="1"/>
  <c r="M143" i="1"/>
  <c r="L143" i="1"/>
  <c r="K143" i="1"/>
  <c r="AO142" i="1"/>
  <c r="X142" i="1"/>
  <c r="T142" i="1"/>
  <c r="S142" i="1"/>
  <c r="R142" i="1"/>
  <c r="Q142" i="1"/>
  <c r="N142" i="1"/>
  <c r="M142" i="1"/>
  <c r="L142" i="1"/>
  <c r="K142" i="1"/>
  <c r="AO141" i="1"/>
  <c r="X141" i="1"/>
  <c r="T141" i="1"/>
  <c r="S141" i="1"/>
  <c r="R141" i="1"/>
  <c r="Q141" i="1"/>
  <c r="N141" i="1"/>
  <c r="M141" i="1"/>
  <c r="L141" i="1"/>
  <c r="K141" i="1"/>
  <c r="AO140" i="1"/>
  <c r="X140" i="1"/>
  <c r="T140" i="1"/>
  <c r="S140" i="1"/>
  <c r="R140" i="1"/>
  <c r="Q140" i="1"/>
  <c r="N140" i="1"/>
  <c r="M140" i="1"/>
  <c r="L140" i="1"/>
  <c r="K140" i="1"/>
  <c r="AO139" i="1"/>
  <c r="X139" i="1"/>
  <c r="T139" i="1"/>
  <c r="S139" i="1"/>
  <c r="R139" i="1"/>
  <c r="Q139" i="1"/>
  <c r="N139" i="1"/>
  <c r="M139" i="1"/>
  <c r="L139" i="1"/>
  <c r="K139" i="1"/>
  <c r="AO138" i="1"/>
  <c r="X138" i="1"/>
  <c r="T138" i="1"/>
  <c r="S138" i="1"/>
  <c r="R138" i="1"/>
  <c r="Q138" i="1"/>
  <c r="N138" i="1"/>
  <c r="M138" i="1"/>
  <c r="L138" i="1"/>
  <c r="K138" i="1"/>
  <c r="AO137" i="1"/>
  <c r="X137" i="1"/>
  <c r="T137" i="1"/>
  <c r="S137" i="1"/>
  <c r="R137" i="1"/>
  <c r="Q137" i="1"/>
  <c r="N137" i="1"/>
  <c r="M137" i="1"/>
  <c r="L137" i="1"/>
  <c r="K137" i="1"/>
  <c r="AO136" i="1"/>
  <c r="X136" i="1"/>
  <c r="T136" i="1"/>
  <c r="S136" i="1"/>
  <c r="R136" i="1"/>
  <c r="Q136" i="1"/>
  <c r="N136" i="1"/>
  <c r="M136" i="1"/>
  <c r="L136" i="1"/>
  <c r="K136" i="1"/>
  <c r="AO135" i="1"/>
  <c r="X135" i="1"/>
  <c r="T135" i="1"/>
  <c r="S135" i="1"/>
  <c r="R135" i="1"/>
  <c r="Q135" i="1"/>
  <c r="N135" i="1"/>
  <c r="M135" i="1"/>
  <c r="L135" i="1"/>
  <c r="K135" i="1"/>
  <c r="AO134" i="1"/>
  <c r="X134" i="1"/>
  <c r="T134" i="1"/>
  <c r="S134" i="1"/>
  <c r="R134" i="1"/>
  <c r="Q134" i="1"/>
  <c r="N134" i="1"/>
  <c r="M134" i="1"/>
  <c r="L134" i="1"/>
  <c r="K134" i="1"/>
  <c r="AO133" i="1"/>
  <c r="X133" i="1"/>
  <c r="T133" i="1"/>
  <c r="S133" i="1"/>
  <c r="R133" i="1"/>
  <c r="Q133" i="1"/>
  <c r="N133" i="1"/>
  <c r="M133" i="1"/>
  <c r="L133" i="1"/>
  <c r="K133" i="1"/>
  <c r="AO132" i="1"/>
  <c r="X132" i="1"/>
  <c r="T132" i="1"/>
  <c r="S132" i="1"/>
  <c r="R132" i="1"/>
  <c r="Q132" i="1"/>
  <c r="N132" i="1"/>
  <c r="M132" i="1"/>
  <c r="L132" i="1"/>
  <c r="K132" i="1"/>
  <c r="AO131" i="1"/>
  <c r="X131" i="1"/>
  <c r="T131" i="1"/>
  <c r="S131" i="1"/>
  <c r="R131" i="1"/>
  <c r="Q131" i="1"/>
  <c r="N131" i="1"/>
  <c r="M131" i="1"/>
  <c r="L131" i="1"/>
  <c r="K131" i="1"/>
  <c r="AO130" i="1"/>
  <c r="X130" i="1"/>
  <c r="T130" i="1"/>
  <c r="S130" i="1"/>
  <c r="R130" i="1"/>
  <c r="Q130" i="1"/>
  <c r="N130" i="1"/>
  <c r="M130" i="1"/>
  <c r="L130" i="1"/>
  <c r="K130" i="1"/>
  <c r="AO129" i="1"/>
  <c r="X129" i="1"/>
  <c r="T129" i="1"/>
  <c r="S129" i="1"/>
  <c r="R129" i="1"/>
  <c r="Q129" i="1"/>
  <c r="N129" i="1"/>
  <c r="M129" i="1"/>
  <c r="L129" i="1"/>
  <c r="K129" i="1"/>
  <c r="AO128" i="1"/>
  <c r="X128" i="1"/>
  <c r="T128" i="1"/>
  <c r="S128" i="1"/>
  <c r="R128" i="1"/>
  <c r="Q128" i="1"/>
  <c r="N128" i="1"/>
  <c r="M128" i="1"/>
  <c r="L128" i="1"/>
  <c r="K128" i="1"/>
  <c r="AO127" i="1"/>
  <c r="X127" i="1"/>
  <c r="T127" i="1"/>
  <c r="S127" i="1"/>
  <c r="R127" i="1"/>
  <c r="Q127" i="1"/>
  <c r="N127" i="1"/>
  <c r="M127" i="1"/>
  <c r="L127" i="1"/>
  <c r="K127" i="1"/>
  <c r="AO126" i="1"/>
  <c r="X126" i="1"/>
  <c r="T126" i="1"/>
  <c r="S126" i="1"/>
  <c r="R126" i="1"/>
  <c r="Q126" i="1"/>
  <c r="N126" i="1"/>
  <c r="M126" i="1"/>
  <c r="L126" i="1"/>
  <c r="K126" i="1"/>
  <c r="AO125" i="1"/>
  <c r="X125" i="1"/>
  <c r="T125" i="1"/>
  <c r="S125" i="1"/>
  <c r="R125" i="1"/>
  <c r="Q125" i="1"/>
  <c r="N125" i="1"/>
  <c r="M125" i="1"/>
  <c r="L125" i="1"/>
  <c r="K125" i="1"/>
  <c r="AO124" i="1"/>
  <c r="X124" i="1"/>
  <c r="T124" i="1"/>
  <c r="S124" i="1"/>
  <c r="R124" i="1"/>
  <c r="Q124" i="1"/>
  <c r="N124" i="1"/>
  <c r="M124" i="1"/>
  <c r="L124" i="1"/>
  <c r="K124" i="1"/>
  <c r="AO123" i="1"/>
  <c r="X123" i="1"/>
  <c r="T123" i="1"/>
  <c r="S123" i="1"/>
  <c r="R123" i="1"/>
  <c r="Q123" i="1"/>
  <c r="N123" i="1"/>
  <c r="M123" i="1"/>
  <c r="L123" i="1"/>
  <c r="K123" i="1"/>
  <c r="AO122" i="1"/>
  <c r="X122" i="1"/>
  <c r="T122" i="1"/>
  <c r="S122" i="1"/>
  <c r="R122" i="1"/>
  <c r="Q122" i="1"/>
  <c r="N122" i="1"/>
  <c r="M122" i="1"/>
  <c r="L122" i="1"/>
  <c r="K122" i="1"/>
  <c r="AO121" i="1"/>
  <c r="X121" i="1"/>
  <c r="T121" i="1"/>
  <c r="S121" i="1"/>
  <c r="R121" i="1"/>
  <c r="Q121" i="1"/>
  <c r="N121" i="1"/>
  <c r="M121" i="1"/>
  <c r="L121" i="1"/>
  <c r="K121" i="1"/>
  <c r="AO120" i="1"/>
  <c r="X120" i="1"/>
  <c r="T120" i="1"/>
  <c r="S120" i="1"/>
  <c r="R120" i="1"/>
  <c r="Q120" i="1"/>
  <c r="N120" i="1"/>
  <c r="M120" i="1"/>
  <c r="L120" i="1"/>
  <c r="K120" i="1"/>
  <c r="AO119" i="1"/>
  <c r="X119" i="1"/>
  <c r="T119" i="1"/>
  <c r="S119" i="1"/>
  <c r="R119" i="1"/>
  <c r="Q119" i="1"/>
  <c r="N119" i="1"/>
  <c r="M119" i="1"/>
  <c r="L119" i="1"/>
  <c r="K119" i="1"/>
  <c r="AO118" i="1"/>
  <c r="X118" i="1"/>
  <c r="T118" i="1"/>
  <c r="S118" i="1"/>
  <c r="R118" i="1"/>
  <c r="Q118" i="1"/>
  <c r="N118" i="1"/>
  <c r="M118" i="1"/>
  <c r="L118" i="1"/>
  <c r="K118" i="1"/>
  <c r="AO117" i="1"/>
  <c r="X117" i="1"/>
  <c r="T117" i="1"/>
  <c r="S117" i="1"/>
  <c r="R117" i="1"/>
  <c r="Q117" i="1"/>
  <c r="N117" i="1"/>
  <c r="M117" i="1"/>
  <c r="L117" i="1"/>
  <c r="K117" i="1"/>
  <c r="AO116" i="1"/>
  <c r="X116" i="1"/>
  <c r="T116" i="1"/>
  <c r="S116" i="1"/>
  <c r="R116" i="1"/>
  <c r="Q116" i="1"/>
  <c r="N116" i="1"/>
  <c r="M116" i="1"/>
  <c r="L116" i="1"/>
  <c r="K116" i="1"/>
  <c r="AO115" i="1"/>
  <c r="X115" i="1"/>
  <c r="T115" i="1"/>
  <c r="S115" i="1"/>
  <c r="R115" i="1"/>
  <c r="Q115" i="1"/>
  <c r="N115" i="1"/>
  <c r="M115" i="1"/>
  <c r="L115" i="1"/>
  <c r="K115" i="1"/>
  <c r="AO114" i="1"/>
  <c r="X114" i="1"/>
  <c r="T114" i="1"/>
  <c r="S114" i="1"/>
  <c r="R114" i="1"/>
  <c r="Q114" i="1"/>
  <c r="N114" i="1"/>
  <c r="M114" i="1"/>
  <c r="L114" i="1"/>
  <c r="K114" i="1"/>
  <c r="AO113" i="1"/>
  <c r="X113" i="1"/>
  <c r="T113" i="1"/>
  <c r="S113" i="1"/>
  <c r="R113" i="1"/>
  <c r="Q113" i="1"/>
  <c r="N113" i="1"/>
  <c r="M113" i="1"/>
  <c r="L113" i="1"/>
  <c r="K113" i="1"/>
  <c r="AO112" i="1"/>
  <c r="X112" i="1"/>
  <c r="T112" i="1"/>
  <c r="S112" i="1"/>
  <c r="R112" i="1"/>
  <c r="Q112" i="1"/>
  <c r="N112" i="1"/>
  <c r="M112" i="1"/>
  <c r="L112" i="1"/>
  <c r="K112" i="1"/>
  <c r="AO111" i="1"/>
  <c r="X111" i="1"/>
  <c r="T111" i="1"/>
  <c r="S111" i="1"/>
  <c r="R111" i="1"/>
  <c r="Q111" i="1"/>
  <c r="N111" i="1"/>
  <c r="M111" i="1"/>
  <c r="L111" i="1"/>
  <c r="K111" i="1"/>
  <c r="AO110" i="1"/>
  <c r="X110" i="1"/>
  <c r="T110" i="1"/>
  <c r="S110" i="1"/>
  <c r="R110" i="1"/>
  <c r="Q110" i="1"/>
  <c r="N110" i="1"/>
  <c r="M110" i="1"/>
  <c r="L110" i="1"/>
  <c r="K110" i="1"/>
  <c r="AO109" i="1"/>
  <c r="X109" i="1"/>
  <c r="T109" i="1"/>
  <c r="S109" i="1"/>
  <c r="R109" i="1"/>
  <c r="Q109" i="1"/>
  <c r="N109" i="1"/>
  <c r="M109" i="1"/>
  <c r="L109" i="1"/>
  <c r="K109" i="1"/>
  <c r="AO108" i="1"/>
  <c r="X108" i="1"/>
  <c r="T108" i="1"/>
  <c r="S108" i="1"/>
  <c r="R108" i="1"/>
  <c r="Q108" i="1"/>
  <c r="N108" i="1"/>
  <c r="M108" i="1"/>
  <c r="L108" i="1"/>
  <c r="K108" i="1"/>
  <c r="AO107" i="1"/>
  <c r="X107" i="1"/>
  <c r="T107" i="1"/>
  <c r="S107" i="1"/>
  <c r="R107" i="1"/>
  <c r="Q107" i="1"/>
  <c r="N107" i="1"/>
  <c r="M107" i="1"/>
  <c r="L107" i="1"/>
  <c r="K107" i="1"/>
  <c r="AO106" i="1"/>
  <c r="X106" i="1"/>
  <c r="T106" i="1"/>
  <c r="S106" i="1"/>
  <c r="R106" i="1"/>
  <c r="Q106" i="1"/>
  <c r="N106" i="1"/>
  <c r="M106" i="1"/>
  <c r="L106" i="1"/>
  <c r="K106" i="1"/>
  <c r="AO105" i="1"/>
  <c r="X105" i="1"/>
  <c r="T105" i="1"/>
  <c r="S105" i="1"/>
  <c r="R105" i="1"/>
  <c r="Q105" i="1"/>
  <c r="N105" i="1"/>
  <c r="M105" i="1"/>
  <c r="L105" i="1"/>
  <c r="K105" i="1"/>
  <c r="AO104" i="1"/>
  <c r="X104" i="1"/>
  <c r="T104" i="1"/>
  <c r="S104" i="1"/>
  <c r="R104" i="1"/>
  <c r="Q104" i="1"/>
  <c r="N104" i="1"/>
  <c r="M104" i="1"/>
  <c r="L104" i="1"/>
  <c r="K104" i="1"/>
  <c r="AO103" i="1"/>
  <c r="X103" i="1"/>
  <c r="T103" i="1"/>
  <c r="S103" i="1"/>
  <c r="R103" i="1"/>
  <c r="Q103" i="1"/>
  <c r="N103" i="1"/>
  <c r="M103" i="1"/>
  <c r="L103" i="1"/>
  <c r="K103" i="1"/>
  <c r="AO102" i="1"/>
  <c r="X102" i="1"/>
  <c r="T102" i="1"/>
  <c r="S102" i="1"/>
  <c r="R102" i="1"/>
  <c r="Q102" i="1"/>
  <c r="N102" i="1"/>
  <c r="M102" i="1"/>
  <c r="L102" i="1"/>
  <c r="K102" i="1"/>
  <c r="AO101" i="1"/>
  <c r="X101" i="1"/>
  <c r="T101" i="1"/>
  <c r="S101" i="1"/>
  <c r="R101" i="1"/>
  <c r="Q101" i="1"/>
  <c r="N101" i="1"/>
  <c r="M101" i="1"/>
  <c r="L101" i="1"/>
  <c r="K101" i="1"/>
  <c r="AO100" i="1"/>
  <c r="X100" i="1"/>
  <c r="T100" i="1"/>
  <c r="S100" i="1"/>
  <c r="R100" i="1"/>
  <c r="Q100" i="1"/>
  <c r="N100" i="1"/>
  <c r="M100" i="1"/>
  <c r="L100" i="1"/>
  <c r="K100" i="1"/>
  <c r="AO99" i="1"/>
  <c r="X99" i="1"/>
  <c r="T99" i="1"/>
  <c r="S99" i="1"/>
  <c r="R99" i="1"/>
  <c r="Q99" i="1"/>
  <c r="N99" i="1"/>
  <c r="M99" i="1"/>
  <c r="L99" i="1"/>
  <c r="K99" i="1"/>
  <c r="AO98" i="1"/>
  <c r="X98" i="1"/>
  <c r="T98" i="1"/>
  <c r="S98" i="1"/>
  <c r="R98" i="1"/>
  <c r="Q98" i="1"/>
  <c r="N98" i="1"/>
  <c r="M98" i="1"/>
  <c r="L98" i="1"/>
  <c r="K98" i="1"/>
  <c r="AO97" i="1"/>
  <c r="X97" i="1"/>
  <c r="T97" i="1"/>
  <c r="S97" i="1"/>
  <c r="R97" i="1"/>
  <c r="Q97" i="1"/>
  <c r="N97" i="1"/>
  <c r="M97" i="1"/>
  <c r="L97" i="1"/>
  <c r="K97" i="1"/>
  <c r="AO96" i="1"/>
  <c r="X96" i="1"/>
  <c r="T96" i="1"/>
  <c r="S96" i="1"/>
  <c r="R96" i="1"/>
  <c r="Q96" i="1"/>
  <c r="N96" i="1"/>
  <c r="M96" i="1"/>
  <c r="L96" i="1"/>
  <c r="K96" i="1"/>
  <c r="AO95" i="1"/>
  <c r="X95" i="1"/>
  <c r="T95" i="1"/>
  <c r="S95" i="1"/>
  <c r="R95" i="1"/>
  <c r="Q95" i="1"/>
  <c r="N95" i="1"/>
  <c r="M95" i="1"/>
  <c r="L95" i="1"/>
  <c r="K95" i="1"/>
  <c r="AO94" i="1"/>
  <c r="X94" i="1"/>
  <c r="T94" i="1"/>
  <c r="S94" i="1"/>
  <c r="R94" i="1"/>
  <c r="Q94" i="1"/>
  <c r="N94" i="1"/>
  <c r="M94" i="1"/>
  <c r="L94" i="1"/>
  <c r="K94" i="1"/>
  <c r="AO93" i="1"/>
  <c r="X93" i="1"/>
  <c r="T93" i="1"/>
  <c r="S93" i="1"/>
  <c r="R93" i="1"/>
  <c r="Q93" i="1"/>
  <c r="N93" i="1"/>
  <c r="M93" i="1"/>
  <c r="L93" i="1"/>
  <c r="K93" i="1"/>
  <c r="AO92" i="1"/>
  <c r="X92" i="1"/>
  <c r="T92" i="1"/>
  <c r="S92" i="1"/>
  <c r="R92" i="1"/>
  <c r="Q92" i="1"/>
  <c r="N92" i="1"/>
  <c r="M92" i="1"/>
  <c r="L92" i="1"/>
  <c r="K92" i="1"/>
  <c r="AO91" i="1"/>
  <c r="X91" i="1"/>
  <c r="T91" i="1"/>
  <c r="S91" i="1"/>
  <c r="R91" i="1"/>
  <c r="Q91" i="1"/>
  <c r="N91" i="1"/>
  <c r="M91" i="1"/>
  <c r="L91" i="1"/>
  <c r="K91" i="1"/>
  <c r="AO90" i="1"/>
  <c r="X90" i="1"/>
  <c r="T90" i="1"/>
  <c r="S90" i="1"/>
  <c r="R90" i="1"/>
  <c r="Q90" i="1"/>
  <c r="N90" i="1"/>
  <c r="M90" i="1"/>
  <c r="L90" i="1"/>
  <c r="K90" i="1"/>
  <c r="AO89" i="1"/>
  <c r="X89" i="1"/>
  <c r="T89" i="1"/>
  <c r="S89" i="1"/>
  <c r="R89" i="1"/>
  <c r="Q89" i="1"/>
  <c r="N89" i="1"/>
  <c r="M89" i="1"/>
  <c r="L89" i="1"/>
  <c r="K89" i="1"/>
  <c r="AO88" i="1"/>
  <c r="X88" i="1"/>
  <c r="T88" i="1"/>
  <c r="S88" i="1"/>
  <c r="R88" i="1"/>
  <c r="Q88" i="1"/>
  <c r="N88" i="1"/>
  <c r="M88" i="1"/>
  <c r="L88" i="1"/>
  <c r="K88" i="1"/>
  <c r="AO87" i="1"/>
  <c r="X87" i="1"/>
  <c r="T87" i="1"/>
  <c r="S87" i="1"/>
  <c r="R87" i="1"/>
  <c r="Q87" i="1"/>
  <c r="N87" i="1"/>
  <c r="M87" i="1"/>
  <c r="L87" i="1"/>
  <c r="K87" i="1"/>
  <c r="AO86" i="1"/>
  <c r="X86" i="1"/>
  <c r="T86" i="1"/>
  <c r="S86" i="1"/>
  <c r="R86" i="1"/>
  <c r="Q86" i="1"/>
  <c r="N86" i="1"/>
  <c r="M86" i="1"/>
  <c r="L86" i="1"/>
  <c r="K86" i="1"/>
  <c r="AO85" i="1"/>
  <c r="X85" i="1"/>
  <c r="T85" i="1"/>
  <c r="S85" i="1"/>
  <c r="R85" i="1"/>
  <c r="Q85" i="1"/>
  <c r="N85" i="1"/>
  <c r="M85" i="1"/>
  <c r="L85" i="1"/>
  <c r="K85" i="1"/>
  <c r="AO84" i="1"/>
  <c r="X84" i="1"/>
  <c r="T84" i="1"/>
  <c r="S84" i="1"/>
  <c r="R84" i="1"/>
  <c r="Q84" i="1"/>
  <c r="N84" i="1"/>
  <c r="M84" i="1"/>
  <c r="L84" i="1"/>
  <c r="K84" i="1"/>
  <c r="AO83" i="1"/>
  <c r="X83" i="1"/>
  <c r="T83" i="1"/>
  <c r="S83" i="1"/>
  <c r="R83" i="1"/>
  <c r="Q83" i="1"/>
  <c r="N83" i="1"/>
  <c r="M83" i="1"/>
  <c r="L83" i="1"/>
  <c r="K83" i="1"/>
  <c r="AO82" i="1"/>
  <c r="X82" i="1"/>
  <c r="T82" i="1"/>
  <c r="S82" i="1"/>
  <c r="R82" i="1"/>
  <c r="Q82" i="1"/>
  <c r="N82" i="1"/>
  <c r="M82" i="1"/>
  <c r="L82" i="1"/>
  <c r="K82" i="1"/>
  <c r="AO81" i="1"/>
  <c r="X81" i="1"/>
  <c r="T81" i="1"/>
  <c r="S81" i="1"/>
  <c r="R81" i="1"/>
  <c r="Q81" i="1"/>
  <c r="N81" i="1"/>
  <c r="M81" i="1"/>
  <c r="L81" i="1"/>
  <c r="K81" i="1"/>
  <c r="AO80" i="1"/>
  <c r="X80" i="1"/>
  <c r="T80" i="1"/>
  <c r="S80" i="1"/>
  <c r="R80" i="1"/>
  <c r="Q80" i="1"/>
  <c r="N80" i="1"/>
  <c r="M80" i="1"/>
  <c r="L80" i="1"/>
  <c r="K80" i="1"/>
  <c r="AO79" i="1"/>
  <c r="X79" i="1"/>
  <c r="T79" i="1"/>
  <c r="S79" i="1"/>
  <c r="R79" i="1"/>
  <c r="Q79" i="1"/>
  <c r="N79" i="1"/>
  <c r="M79" i="1"/>
  <c r="L79" i="1"/>
  <c r="K79" i="1"/>
  <c r="AO78" i="1"/>
  <c r="X78" i="1"/>
  <c r="T78" i="1"/>
  <c r="S78" i="1"/>
  <c r="R78" i="1"/>
  <c r="Q78" i="1"/>
  <c r="N78" i="1"/>
  <c r="M78" i="1"/>
  <c r="L78" i="1"/>
  <c r="K78" i="1"/>
  <c r="AO77" i="1"/>
  <c r="X77" i="1"/>
  <c r="T77" i="1"/>
  <c r="S77" i="1"/>
  <c r="R77" i="1"/>
  <c r="Q77" i="1"/>
  <c r="N77" i="1"/>
  <c r="M77" i="1"/>
  <c r="L77" i="1"/>
  <c r="K77" i="1"/>
  <c r="AO76" i="1"/>
  <c r="X76" i="1"/>
  <c r="T76" i="1"/>
  <c r="S76" i="1"/>
  <c r="R76" i="1"/>
  <c r="Q76" i="1"/>
  <c r="N76" i="1"/>
  <c r="M76" i="1"/>
  <c r="L76" i="1"/>
  <c r="K76" i="1"/>
  <c r="AO75" i="1"/>
  <c r="X75" i="1"/>
  <c r="T75" i="1"/>
  <c r="S75" i="1"/>
  <c r="R75" i="1"/>
  <c r="Q75" i="1"/>
  <c r="N75" i="1"/>
  <c r="M75" i="1"/>
  <c r="L75" i="1"/>
  <c r="K75" i="1"/>
  <c r="AO74" i="1"/>
  <c r="X74" i="1"/>
  <c r="T74" i="1"/>
  <c r="S74" i="1"/>
  <c r="R74" i="1"/>
  <c r="Q74" i="1"/>
  <c r="N74" i="1"/>
  <c r="M74" i="1"/>
  <c r="L74" i="1"/>
  <c r="K74" i="1"/>
  <c r="AO73" i="1"/>
  <c r="X73" i="1"/>
  <c r="T73" i="1"/>
  <c r="S73" i="1"/>
  <c r="R73" i="1"/>
  <c r="Q73" i="1"/>
  <c r="N73" i="1"/>
  <c r="M73" i="1"/>
  <c r="L73" i="1"/>
  <c r="K73" i="1"/>
  <c r="AO72" i="1"/>
  <c r="X72" i="1"/>
  <c r="T72" i="1"/>
  <c r="S72" i="1"/>
  <c r="R72" i="1"/>
  <c r="Q72" i="1"/>
  <c r="N72" i="1"/>
  <c r="M72" i="1"/>
  <c r="L72" i="1"/>
  <c r="K72" i="1"/>
  <c r="AO71" i="1"/>
  <c r="X71" i="1"/>
  <c r="T71" i="1"/>
  <c r="S71" i="1"/>
  <c r="R71" i="1"/>
  <c r="Q71" i="1"/>
  <c r="N71" i="1"/>
  <c r="M71" i="1"/>
  <c r="L71" i="1"/>
  <c r="K71" i="1"/>
  <c r="AO70" i="1"/>
  <c r="X70" i="1"/>
  <c r="T70" i="1"/>
  <c r="S70" i="1"/>
  <c r="R70" i="1"/>
  <c r="Q70" i="1"/>
  <c r="N70" i="1"/>
  <c r="M70" i="1"/>
  <c r="L70" i="1"/>
  <c r="K70" i="1"/>
  <c r="AO69" i="1"/>
  <c r="X69" i="1"/>
  <c r="T69" i="1"/>
  <c r="S69" i="1"/>
  <c r="R69" i="1"/>
  <c r="Q69" i="1"/>
  <c r="N69" i="1"/>
  <c r="M69" i="1"/>
  <c r="L69" i="1"/>
  <c r="K69" i="1"/>
  <c r="AO68" i="1"/>
  <c r="X68" i="1"/>
  <c r="T68" i="1"/>
  <c r="S68" i="1"/>
  <c r="R68" i="1"/>
  <c r="Q68" i="1"/>
  <c r="N68" i="1"/>
  <c r="M68" i="1"/>
  <c r="L68" i="1"/>
  <c r="K68" i="1"/>
  <c r="AO67" i="1"/>
  <c r="X67" i="1"/>
  <c r="T67" i="1"/>
  <c r="S67" i="1"/>
  <c r="R67" i="1"/>
  <c r="Q67" i="1"/>
  <c r="N67" i="1"/>
  <c r="M67" i="1"/>
  <c r="L67" i="1"/>
  <c r="K67" i="1"/>
  <c r="O67" i="1" s="1"/>
  <c r="AO66" i="1"/>
  <c r="X66" i="1"/>
  <c r="T66" i="1"/>
  <c r="S66" i="1"/>
  <c r="R66" i="1"/>
  <c r="Q66" i="1"/>
  <c r="N66" i="1"/>
  <c r="M66" i="1"/>
  <c r="L66" i="1"/>
  <c r="K66" i="1"/>
  <c r="AO65" i="1"/>
  <c r="X65" i="1"/>
  <c r="T65" i="1"/>
  <c r="S65" i="1"/>
  <c r="R65" i="1"/>
  <c r="Q65" i="1"/>
  <c r="N65" i="1"/>
  <c r="M65" i="1"/>
  <c r="L65" i="1"/>
  <c r="K65" i="1"/>
  <c r="O65" i="1" s="1"/>
  <c r="AO64" i="1"/>
  <c r="X64" i="1"/>
  <c r="T64" i="1"/>
  <c r="S64" i="1"/>
  <c r="R64" i="1"/>
  <c r="Q64" i="1"/>
  <c r="N64" i="1"/>
  <c r="M64" i="1"/>
  <c r="L64" i="1"/>
  <c r="K64" i="1"/>
  <c r="AO63" i="1"/>
  <c r="X63" i="1"/>
  <c r="T63" i="1"/>
  <c r="S63" i="1"/>
  <c r="R63" i="1"/>
  <c r="Q63" i="1"/>
  <c r="N63" i="1"/>
  <c r="M63" i="1"/>
  <c r="L63" i="1"/>
  <c r="K63" i="1"/>
  <c r="AO62" i="1"/>
  <c r="X62" i="1"/>
  <c r="T62" i="1"/>
  <c r="S62" i="1"/>
  <c r="R62" i="1"/>
  <c r="Q62" i="1"/>
  <c r="N62" i="1"/>
  <c r="M62" i="1"/>
  <c r="L62" i="1"/>
  <c r="K62" i="1"/>
  <c r="AO61" i="1"/>
  <c r="X61" i="1"/>
  <c r="T61" i="1"/>
  <c r="S61" i="1"/>
  <c r="R61" i="1"/>
  <c r="Q61" i="1"/>
  <c r="N61" i="1"/>
  <c r="M61" i="1"/>
  <c r="L61" i="1"/>
  <c r="K61" i="1"/>
  <c r="O61" i="1" s="1"/>
  <c r="AO60" i="1"/>
  <c r="X60" i="1"/>
  <c r="T60" i="1"/>
  <c r="S60" i="1"/>
  <c r="R60" i="1"/>
  <c r="Q60" i="1"/>
  <c r="N60" i="1"/>
  <c r="M60" i="1"/>
  <c r="L60" i="1"/>
  <c r="K60" i="1"/>
  <c r="AO59" i="1"/>
  <c r="X59" i="1"/>
  <c r="T59" i="1"/>
  <c r="S59" i="1"/>
  <c r="R59" i="1"/>
  <c r="Q59" i="1"/>
  <c r="N59" i="1"/>
  <c r="M59" i="1"/>
  <c r="L59" i="1"/>
  <c r="K59" i="1"/>
  <c r="O59" i="1" s="1"/>
  <c r="AO58" i="1"/>
  <c r="X58" i="1"/>
  <c r="T58" i="1"/>
  <c r="S58" i="1"/>
  <c r="R58" i="1"/>
  <c r="Q58" i="1"/>
  <c r="N58" i="1"/>
  <c r="M58" i="1"/>
  <c r="L58" i="1"/>
  <c r="K58" i="1"/>
  <c r="AO57" i="1"/>
  <c r="X57" i="1"/>
  <c r="T57" i="1"/>
  <c r="S57" i="1"/>
  <c r="R57" i="1"/>
  <c r="Q57" i="1"/>
  <c r="N57" i="1"/>
  <c r="M57" i="1"/>
  <c r="L57" i="1"/>
  <c r="K57" i="1"/>
  <c r="O57" i="1" s="1"/>
  <c r="AO56" i="1"/>
  <c r="X56" i="1"/>
  <c r="T56" i="1"/>
  <c r="S56" i="1"/>
  <c r="R56" i="1"/>
  <c r="Q56" i="1"/>
  <c r="N56" i="1"/>
  <c r="M56" i="1"/>
  <c r="L56" i="1"/>
  <c r="K56" i="1"/>
  <c r="AO55" i="1"/>
  <c r="X55" i="1"/>
  <c r="T55" i="1"/>
  <c r="S55" i="1"/>
  <c r="R55" i="1"/>
  <c r="Q55" i="1"/>
  <c r="N55" i="1"/>
  <c r="M55" i="1"/>
  <c r="L55" i="1"/>
  <c r="K55" i="1"/>
  <c r="O55" i="1" s="1"/>
  <c r="AO54" i="1"/>
  <c r="X54" i="1"/>
  <c r="T54" i="1"/>
  <c r="S54" i="1"/>
  <c r="R54" i="1"/>
  <c r="Q54" i="1"/>
  <c r="N54" i="1"/>
  <c r="M54" i="1"/>
  <c r="L54" i="1"/>
  <c r="K54" i="1"/>
  <c r="AO53" i="1"/>
  <c r="X53" i="1"/>
  <c r="T53" i="1"/>
  <c r="S53" i="1"/>
  <c r="R53" i="1"/>
  <c r="Q53" i="1"/>
  <c r="N53" i="1"/>
  <c r="M53" i="1"/>
  <c r="L53" i="1"/>
  <c r="K53" i="1"/>
  <c r="O53" i="1" s="1"/>
  <c r="AO52" i="1"/>
  <c r="X52" i="1"/>
  <c r="T52" i="1"/>
  <c r="S52" i="1"/>
  <c r="R52" i="1"/>
  <c r="Q52" i="1"/>
  <c r="N52" i="1"/>
  <c r="M52" i="1"/>
  <c r="L52" i="1"/>
  <c r="K52" i="1"/>
  <c r="AO51" i="1"/>
  <c r="X51" i="1"/>
  <c r="T51" i="1"/>
  <c r="S51" i="1"/>
  <c r="R51" i="1"/>
  <c r="Q51" i="1"/>
  <c r="N51" i="1"/>
  <c r="M51" i="1"/>
  <c r="L51" i="1"/>
  <c r="K51" i="1"/>
  <c r="O51" i="1" s="1"/>
  <c r="AO50" i="1"/>
  <c r="X50" i="1"/>
  <c r="T50" i="1"/>
  <c r="S50" i="1"/>
  <c r="R50" i="1"/>
  <c r="Q50" i="1"/>
  <c r="N50" i="1"/>
  <c r="M50" i="1"/>
  <c r="L50" i="1"/>
  <c r="K50" i="1"/>
  <c r="AO49" i="1"/>
  <c r="X49" i="1"/>
  <c r="T49" i="1"/>
  <c r="S49" i="1"/>
  <c r="R49" i="1"/>
  <c r="Q49" i="1"/>
  <c r="N49" i="1"/>
  <c r="M49" i="1"/>
  <c r="L49" i="1"/>
  <c r="K49" i="1"/>
  <c r="O49" i="1" s="1"/>
  <c r="AO48" i="1"/>
  <c r="X48" i="1"/>
  <c r="T48" i="1"/>
  <c r="S48" i="1"/>
  <c r="R48" i="1"/>
  <c r="Q48" i="1"/>
  <c r="N48" i="1"/>
  <c r="M48" i="1"/>
  <c r="L48" i="1"/>
  <c r="K48" i="1"/>
  <c r="AO47" i="1"/>
  <c r="X47" i="1"/>
  <c r="T47" i="1"/>
  <c r="S47" i="1"/>
  <c r="R47" i="1"/>
  <c r="Q47" i="1"/>
  <c r="N47" i="1"/>
  <c r="M47" i="1"/>
  <c r="L47" i="1"/>
  <c r="K47" i="1"/>
  <c r="O47" i="1" s="1"/>
  <c r="AO46" i="1"/>
  <c r="X46" i="1"/>
  <c r="T46" i="1"/>
  <c r="S46" i="1"/>
  <c r="R46" i="1"/>
  <c r="Q46" i="1"/>
  <c r="N46" i="1"/>
  <c r="M46" i="1"/>
  <c r="L46" i="1"/>
  <c r="K46" i="1"/>
  <c r="AO45" i="1"/>
  <c r="X45" i="1"/>
  <c r="T45" i="1"/>
  <c r="S45" i="1"/>
  <c r="R45" i="1"/>
  <c r="Q45" i="1"/>
  <c r="N45" i="1"/>
  <c r="M45" i="1"/>
  <c r="L45" i="1"/>
  <c r="K45" i="1"/>
  <c r="O45" i="1" s="1"/>
  <c r="AO44" i="1"/>
  <c r="X44" i="1"/>
  <c r="T44" i="1"/>
  <c r="S44" i="1"/>
  <c r="R44" i="1"/>
  <c r="Q44" i="1"/>
  <c r="N44" i="1"/>
  <c r="M44" i="1"/>
  <c r="L44" i="1"/>
  <c r="K44" i="1"/>
  <c r="AO43" i="1"/>
  <c r="X43" i="1"/>
  <c r="T43" i="1"/>
  <c r="S43" i="1"/>
  <c r="R43" i="1"/>
  <c r="Q43" i="1"/>
  <c r="N43" i="1"/>
  <c r="M43" i="1"/>
  <c r="L43" i="1"/>
  <c r="K43" i="1"/>
  <c r="O43" i="1" s="1"/>
  <c r="AO42" i="1"/>
  <c r="X42" i="1"/>
  <c r="T42" i="1"/>
  <c r="S42" i="1"/>
  <c r="R42" i="1"/>
  <c r="Q42" i="1"/>
  <c r="N42" i="1"/>
  <c r="M42" i="1"/>
  <c r="L42" i="1"/>
  <c r="K42" i="1"/>
  <c r="AO41" i="1"/>
  <c r="X41" i="1"/>
  <c r="T41" i="1"/>
  <c r="S41" i="1"/>
  <c r="R41" i="1"/>
  <c r="Q41" i="1"/>
  <c r="N41" i="1"/>
  <c r="M41" i="1"/>
  <c r="L41" i="1"/>
  <c r="K41" i="1"/>
  <c r="O41" i="1" s="1"/>
  <c r="AO40" i="1"/>
  <c r="X40" i="1"/>
  <c r="T40" i="1"/>
  <c r="S40" i="1"/>
  <c r="R40" i="1"/>
  <c r="Q40" i="1"/>
  <c r="N40" i="1"/>
  <c r="M40" i="1"/>
  <c r="L40" i="1"/>
  <c r="K40" i="1"/>
  <c r="AO39" i="1"/>
  <c r="X39" i="1"/>
  <c r="T39" i="1"/>
  <c r="S39" i="1"/>
  <c r="R39" i="1"/>
  <c r="Q39" i="1"/>
  <c r="N39" i="1"/>
  <c r="M39" i="1"/>
  <c r="L39" i="1"/>
  <c r="K39" i="1"/>
  <c r="O39" i="1" s="1"/>
  <c r="AO38" i="1"/>
  <c r="X38" i="1"/>
  <c r="T38" i="1"/>
  <c r="S38" i="1"/>
  <c r="R38" i="1"/>
  <c r="Q38" i="1"/>
  <c r="N38" i="1"/>
  <c r="M38" i="1"/>
  <c r="L38" i="1"/>
  <c r="K38" i="1"/>
  <c r="AO37" i="1"/>
  <c r="X37" i="1"/>
  <c r="T37" i="1"/>
  <c r="S37" i="1"/>
  <c r="R37" i="1"/>
  <c r="Q37" i="1"/>
  <c r="N37" i="1"/>
  <c r="M37" i="1"/>
  <c r="L37" i="1"/>
  <c r="K37" i="1"/>
  <c r="O37" i="1" s="1"/>
  <c r="AO36" i="1"/>
  <c r="X36" i="1"/>
  <c r="T36" i="1"/>
  <c r="S36" i="1"/>
  <c r="R36" i="1"/>
  <c r="Q36" i="1"/>
  <c r="N36" i="1"/>
  <c r="M36" i="1"/>
  <c r="L36" i="1"/>
  <c r="K36" i="1"/>
  <c r="AO35" i="1"/>
  <c r="X35" i="1"/>
  <c r="T35" i="1"/>
  <c r="S35" i="1"/>
  <c r="R35" i="1"/>
  <c r="Q35" i="1"/>
  <c r="N35" i="1"/>
  <c r="M35" i="1"/>
  <c r="L35" i="1"/>
  <c r="K35" i="1"/>
  <c r="O35" i="1" s="1"/>
  <c r="AO34" i="1"/>
  <c r="X34" i="1"/>
  <c r="T34" i="1"/>
  <c r="S34" i="1"/>
  <c r="R34" i="1"/>
  <c r="Q34" i="1"/>
  <c r="N34" i="1"/>
  <c r="M34" i="1"/>
  <c r="L34" i="1"/>
  <c r="K34" i="1"/>
  <c r="AO33" i="1"/>
  <c r="X33" i="1"/>
  <c r="T33" i="1"/>
  <c r="S33" i="1"/>
  <c r="R33" i="1"/>
  <c r="Q33" i="1"/>
  <c r="N33" i="1"/>
  <c r="M33" i="1"/>
  <c r="L33" i="1"/>
  <c r="K33" i="1"/>
  <c r="O33" i="1" s="1"/>
  <c r="AO32" i="1"/>
  <c r="X32" i="1"/>
  <c r="T32" i="1"/>
  <c r="S32" i="1"/>
  <c r="R32" i="1"/>
  <c r="Q32" i="1"/>
  <c r="N32" i="1"/>
  <c r="M32" i="1"/>
  <c r="L32" i="1"/>
  <c r="K32" i="1"/>
  <c r="AO31" i="1"/>
  <c r="X31" i="1"/>
  <c r="T31" i="1"/>
  <c r="S31" i="1"/>
  <c r="R31" i="1"/>
  <c r="Q31" i="1"/>
  <c r="N31" i="1"/>
  <c r="M31" i="1"/>
  <c r="L31" i="1"/>
  <c r="K31" i="1"/>
  <c r="O31" i="1" s="1"/>
  <c r="AO30" i="1"/>
  <c r="X30" i="1"/>
  <c r="T30" i="1"/>
  <c r="S30" i="1"/>
  <c r="R30" i="1"/>
  <c r="Q30" i="1"/>
  <c r="N30" i="1"/>
  <c r="M30" i="1"/>
  <c r="L30" i="1"/>
  <c r="K30" i="1"/>
  <c r="AO29" i="1"/>
  <c r="X29" i="1"/>
  <c r="T29" i="1"/>
  <c r="S29" i="1"/>
  <c r="R29" i="1"/>
  <c r="Q29" i="1"/>
  <c r="N29" i="1"/>
  <c r="M29" i="1"/>
  <c r="L29" i="1"/>
  <c r="K29" i="1"/>
  <c r="O29" i="1" s="1"/>
  <c r="AO28" i="1"/>
  <c r="X28" i="1"/>
  <c r="T28" i="1"/>
  <c r="S28" i="1"/>
  <c r="R28" i="1"/>
  <c r="Q28" i="1"/>
  <c r="N28" i="1"/>
  <c r="M28" i="1"/>
  <c r="L28" i="1"/>
  <c r="K28" i="1"/>
  <c r="AO27" i="1"/>
  <c r="X27" i="1"/>
  <c r="T27" i="1"/>
  <c r="S27" i="1"/>
  <c r="R27" i="1"/>
  <c r="Q27" i="1"/>
  <c r="N27" i="1"/>
  <c r="M27" i="1"/>
  <c r="L27" i="1"/>
  <c r="K27" i="1"/>
  <c r="O27" i="1" s="1"/>
  <c r="AO26" i="1"/>
  <c r="X26" i="1"/>
  <c r="T26" i="1"/>
  <c r="S26" i="1"/>
  <c r="R26" i="1"/>
  <c r="Q26" i="1"/>
  <c r="N26" i="1"/>
  <c r="M26" i="1"/>
  <c r="L26" i="1"/>
  <c r="K26" i="1"/>
  <c r="AO25" i="1"/>
  <c r="X25" i="1"/>
  <c r="T25" i="1"/>
  <c r="S25" i="1"/>
  <c r="R25" i="1"/>
  <c r="Q25" i="1"/>
  <c r="N25" i="1"/>
  <c r="M25" i="1"/>
  <c r="L25" i="1"/>
  <c r="K25" i="1"/>
  <c r="O25" i="1" s="1"/>
  <c r="AO24" i="1"/>
  <c r="X24" i="1"/>
  <c r="T24" i="1"/>
  <c r="S24" i="1"/>
  <c r="R24" i="1"/>
  <c r="Q24" i="1"/>
  <c r="N24" i="1"/>
  <c r="M24" i="1"/>
  <c r="L24" i="1"/>
  <c r="K24" i="1"/>
  <c r="AO23" i="1"/>
  <c r="X23" i="1"/>
  <c r="T23" i="1"/>
  <c r="S23" i="1"/>
  <c r="R23" i="1"/>
  <c r="Q23" i="1"/>
  <c r="N23" i="1"/>
  <c r="M23" i="1"/>
  <c r="L23" i="1"/>
  <c r="K23" i="1"/>
  <c r="O23" i="1" s="1"/>
  <c r="AO22" i="1"/>
  <c r="X22" i="1"/>
  <c r="T22" i="1"/>
  <c r="S22" i="1"/>
  <c r="R22" i="1"/>
  <c r="Q22" i="1"/>
  <c r="N22" i="1"/>
  <c r="M22" i="1"/>
  <c r="L22" i="1"/>
  <c r="K22" i="1"/>
  <c r="AO21" i="1"/>
  <c r="X21" i="1"/>
  <c r="T21" i="1"/>
  <c r="S21" i="1"/>
  <c r="R21" i="1"/>
  <c r="Q21" i="1"/>
  <c r="N21" i="1"/>
  <c r="M21" i="1"/>
  <c r="L21" i="1"/>
  <c r="K21" i="1"/>
  <c r="O21" i="1" s="1"/>
  <c r="AO20" i="1"/>
  <c r="X20" i="1"/>
  <c r="T20" i="1"/>
  <c r="S20" i="1"/>
  <c r="R20" i="1"/>
  <c r="Q20" i="1"/>
  <c r="N20" i="1"/>
  <c r="M20" i="1"/>
  <c r="L20" i="1"/>
  <c r="K20" i="1"/>
  <c r="AO19" i="1"/>
  <c r="X19" i="1"/>
  <c r="T19" i="1"/>
  <c r="S19" i="1"/>
  <c r="R19" i="1"/>
  <c r="Q19" i="1"/>
  <c r="N19" i="1"/>
  <c r="M19" i="1"/>
  <c r="L19" i="1"/>
  <c r="K19" i="1"/>
  <c r="O19" i="1" s="1"/>
  <c r="AO18" i="1"/>
  <c r="X18" i="1"/>
  <c r="T18" i="1"/>
  <c r="S18" i="1"/>
  <c r="R18" i="1"/>
  <c r="Q18" i="1"/>
  <c r="N18" i="1"/>
  <c r="M18" i="1"/>
  <c r="L18" i="1"/>
  <c r="K18" i="1"/>
  <c r="AO17" i="1"/>
  <c r="X17" i="1"/>
  <c r="T17" i="1"/>
  <c r="S17" i="1"/>
  <c r="R17" i="1"/>
  <c r="Q17" i="1"/>
  <c r="N17" i="1"/>
  <c r="M17" i="1"/>
  <c r="L17" i="1"/>
  <c r="K17" i="1"/>
  <c r="O17" i="1" s="1"/>
  <c r="AO16" i="1"/>
  <c r="X16" i="1"/>
  <c r="T16" i="1"/>
  <c r="S16" i="1"/>
  <c r="R16" i="1"/>
  <c r="Q16" i="1"/>
  <c r="N16" i="1"/>
  <c r="M16" i="1"/>
  <c r="L16" i="1"/>
  <c r="K16" i="1"/>
  <c r="AO15" i="1"/>
  <c r="X15" i="1"/>
  <c r="T15" i="1"/>
  <c r="S15" i="1"/>
  <c r="R15" i="1"/>
  <c r="Q15" i="1"/>
  <c r="N15" i="1"/>
  <c r="M15" i="1"/>
  <c r="L15" i="1"/>
  <c r="K15" i="1"/>
  <c r="O15" i="1" s="1"/>
  <c r="AO14" i="1"/>
  <c r="X14" i="1"/>
  <c r="T14" i="1"/>
  <c r="S14" i="1"/>
  <c r="R14" i="1"/>
  <c r="Q14" i="1"/>
  <c r="N14" i="1"/>
  <c r="M14" i="1"/>
  <c r="L14" i="1"/>
  <c r="K14" i="1"/>
  <c r="AO13" i="1"/>
  <c r="X13" i="1"/>
  <c r="T13" i="1"/>
  <c r="S13" i="1"/>
  <c r="R13" i="1"/>
  <c r="Q13" i="1"/>
  <c r="N13" i="1"/>
  <c r="M13" i="1"/>
  <c r="L13" i="1"/>
  <c r="K13" i="1"/>
  <c r="O13" i="1" s="1"/>
  <c r="AO12" i="1"/>
  <c r="X12" i="1"/>
  <c r="T12" i="1"/>
  <c r="S12" i="1"/>
  <c r="R12" i="1"/>
  <c r="Q12" i="1"/>
  <c r="N12" i="1"/>
  <c r="M12" i="1"/>
  <c r="L12" i="1"/>
  <c r="K12" i="1"/>
  <c r="AO11" i="1"/>
  <c r="X11" i="1"/>
  <c r="T11" i="1"/>
  <c r="S11" i="1"/>
  <c r="R11" i="1"/>
  <c r="Q11" i="1"/>
  <c r="N11" i="1"/>
  <c r="M11" i="1"/>
  <c r="L11" i="1"/>
  <c r="K11" i="1"/>
  <c r="O11" i="1" s="1"/>
  <c r="AO10" i="1"/>
  <c r="X10" i="1"/>
  <c r="T10" i="1"/>
  <c r="S10" i="1"/>
  <c r="R10" i="1"/>
  <c r="Q10" i="1"/>
  <c r="N10" i="1"/>
  <c r="M10" i="1"/>
  <c r="L10" i="1"/>
  <c r="K10" i="1"/>
  <c r="AO9" i="1"/>
  <c r="X9" i="1"/>
  <c r="T9" i="1"/>
  <c r="S9" i="1"/>
  <c r="R9" i="1"/>
  <c r="Q9" i="1"/>
  <c r="N9" i="1"/>
  <c r="M9" i="1"/>
  <c r="L9" i="1"/>
  <c r="K9" i="1"/>
  <c r="O9" i="1" s="1"/>
  <c r="AO8" i="1"/>
  <c r="X8" i="1"/>
  <c r="T8" i="1"/>
  <c r="S8" i="1"/>
  <c r="R8" i="1"/>
  <c r="Q8" i="1"/>
  <c r="N8" i="1"/>
  <c r="M8" i="1"/>
  <c r="L8" i="1"/>
  <c r="K8" i="1"/>
  <c r="AO7" i="1"/>
  <c r="X7" i="1"/>
  <c r="T7" i="1"/>
  <c r="S7" i="1"/>
  <c r="R7" i="1"/>
  <c r="Q7" i="1"/>
  <c r="N7" i="1"/>
  <c r="M7" i="1"/>
  <c r="L7" i="1"/>
  <c r="K7" i="1"/>
  <c r="AO6" i="1"/>
  <c r="X6" i="1"/>
  <c r="T6" i="1"/>
  <c r="S6" i="1"/>
  <c r="R6" i="1"/>
  <c r="Q6" i="1"/>
  <c r="N6" i="1"/>
  <c r="M6" i="1"/>
  <c r="L6" i="1"/>
  <c r="K6" i="1"/>
  <c r="AO5" i="1"/>
  <c r="X5" i="1"/>
  <c r="T5" i="1"/>
  <c r="S5" i="1"/>
  <c r="R5" i="1"/>
  <c r="Q5" i="1"/>
  <c r="N5" i="1"/>
  <c r="M5" i="1"/>
  <c r="L5" i="1"/>
  <c r="K5" i="1"/>
  <c r="O5" i="1" s="1"/>
  <c r="AO4" i="1"/>
  <c r="X4" i="1"/>
  <c r="T4" i="1"/>
  <c r="S4" i="1"/>
  <c r="R4" i="1"/>
  <c r="Q4" i="1"/>
  <c r="N4" i="1"/>
  <c r="M4" i="1"/>
  <c r="L4" i="1"/>
  <c r="K4" i="1"/>
  <c r="AO3" i="1"/>
  <c r="X3" i="1"/>
  <c r="T3" i="1"/>
  <c r="S3" i="1"/>
  <c r="R3" i="1"/>
  <c r="Q3" i="1"/>
  <c r="N3" i="1"/>
  <c r="M3" i="1"/>
  <c r="L3" i="1"/>
  <c r="K3" i="1"/>
  <c r="AO2" i="1"/>
  <c r="X2" i="1"/>
  <c r="T2" i="1"/>
  <c r="S2" i="1"/>
  <c r="R2" i="1"/>
  <c r="Q2" i="1"/>
  <c r="N2" i="1"/>
  <c r="M2" i="1"/>
  <c r="L2" i="1"/>
  <c r="K2" i="1"/>
  <c r="O69" i="1" l="1"/>
  <c r="O71" i="1"/>
  <c r="O89" i="1"/>
  <c r="O93" i="1"/>
  <c r="O97" i="1"/>
  <c r="O99" i="1"/>
  <c r="O101" i="1"/>
  <c r="O103" i="1"/>
  <c r="O125" i="1"/>
  <c r="O127" i="1"/>
  <c r="O129" i="1"/>
  <c r="O133" i="1"/>
  <c r="O137" i="1"/>
  <c r="O139" i="1"/>
  <c r="O157" i="1"/>
  <c r="O159" i="1"/>
  <c r="O161" i="1"/>
  <c r="O163" i="1"/>
  <c r="O165" i="1"/>
  <c r="O167" i="1"/>
  <c r="O169" i="1"/>
  <c r="O171" i="1"/>
  <c r="O173" i="1"/>
  <c r="O175" i="1"/>
  <c r="O177" i="1"/>
  <c r="O179" i="1"/>
  <c r="O181" i="1"/>
  <c r="O183" i="1"/>
  <c r="O185" i="1"/>
  <c r="O187" i="1"/>
  <c r="O189" i="1"/>
  <c r="O191" i="1"/>
  <c r="O193" i="1"/>
  <c r="O195" i="1"/>
  <c r="O197" i="1"/>
  <c r="O199" i="1"/>
  <c r="O201" i="1"/>
  <c r="O203" i="1"/>
  <c r="O205" i="1"/>
  <c r="O207" i="1"/>
  <c r="O209" i="1"/>
  <c r="P211" i="1"/>
  <c r="U211" i="1" s="1"/>
  <c r="O213" i="1"/>
  <c r="P215" i="1"/>
  <c r="U215" i="1" s="1"/>
  <c r="O217" i="1"/>
  <c r="P219" i="1"/>
  <c r="U219" i="1" s="1"/>
  <c r="O221" i="1"/>
  <c r="P223" i="1"/>
  <c r="U223" i="1" s="1"/>
  <c r="O225" i="1"/>
  <c r="P227" i="1"/>
  <c r="U227" i="1" s="1"/>
  <c r="O229" i="1"/>
  <c r="P231" i="1"/>
  <c r="U231" i="1" s="1"/>
  <c r="O233" i="1"/>
  <c r="P235" i="1"/>
  <c r="U235" i="1" s="1"/>
  <c r="O237" i="1"/>
  <c r="P239" i="1"/>
  <c r="U239" i="1" s="1"/>
  <c r="O241" i="1"/>
  <c r="P243" i="1"/>
  <c r="U243" i="1" s="1"/>
  <c r="O245" i="1"/>
  <c r="P247" i="1"/>
  <c r="O249" i="1"/>
  <c r="P251" i="1"/>
  <c r="U251" i="1" s="1"/>
  <c r="O253" i="1"/>
  <c r="P255" i="1"/>
  <c r="U255" i="1" s="1"/>
  <c r="O257" i="1"/>
  <c r="P259" i="1"/>
  <c r="O261" i="1"/>
  <c r="P263" i="1"/>
  <c r="U263" i="1" s="1"/>
  <c r="O265" i="1"/>
  <c r="U265" i="1" s="1"/>
  <c r="P267" i="1"/>
  <c r="O269" i="1"/>
  <c r="P271" i="1"/>
  <c r="O273" i="1"/>
  <c r="U273" i="1" s="1"/>
  <c r="P275" i="1"/>
  <c r="O277" i="1"/>
  <c r="U277" i="1" s="1"/>
  <c r="P279" i="1"/>
  <c r="O281" i="1"/>
  <c r="U281" i="1" s="1"/>
  <c r="P283" i="1"/>
  <c r="O285" i="1"/>
  <c r="U285" i="1" s="1"/>
  <c r="P287" i="1"/>
  <c r="O289" i="1"/>
  <c r="U289" i="1" s="1"/>
  <c r="P291" i="1"/>
  <c r="O293" i="1"/>
  <c r="U293" i="1" s="1"/>
  <c r="P295" i="1"/>
  <c r="O297" i="1"/>
  <c r="U297" i="1" s="1"/>
  <c r="P299" i="1"/>
  <c r="O301" i="1"/>
  <c r="U301" i="1" s="1"/>
  <c r="P303" i="1"/>
  <c r="O305" i="1"/>
  <c r="U305" i="1" s="1"/>
  <c r="P307" i="1"/>
  <c r="O309" i="1"/>
  <c r="P311" i="1"/>
  <c r="O313" i="1"/>
  <c r="U313" i="1" s="1"/>
  <c r="P315" i="1"/>
  <c r="O317" i="1"/>
  <c r="U317" i="1" s="1"/>
  <c r="P319" i="1"/>
  <c r="O321" i="1"/>
  <c r="U321" i="1" s="1"/>
  <c r="P323" i="1"/>
  <c r="O325" i="1"/>
  <c r="U325" i="1" s="1"/>
  <c r="P327" i="1"/>
  <c r="O329" i="1"/>
  <c r="U329" i="1" s="1"/>
  <c r="P331" i="1"/>
  <c r="O333" i="1"/>
  <c r="U333" i="1" s="1"/>
  <c r="P335" i="1"/>
  <c r="O337" i="1"/>
  <c r="U337" i="1" s="1"/>
  <c r="P339" i="1"/>
  <c r="O341" i="1"/>
  <c r="U341" i="1" s="1"/>
  <c r="P343" i="1"/>
  <c r="O345" i="1"/>
  <c r="U345" i="1" s="1"/>
  <c r="P347" i="1"/>
  <c r="O349" i="1"/>
  <c r="U349" i="1" s="1"/>
  <c r="P351" i="1"/>
  <c r="O353" i="1"/>
  <c r="U353" i="1" s="1"/>
  <c r="P355" i="1"/>
  <c r="O357" i="1"/>
  <c r="U357" i="1" s="1"/>
  <c r="P359" i="1"/>
  <c r="O361" i="1"/>
  <c r="U361" i="1" s="1"/>
  <c r="P363" i="1"/>
  <c r="O365" i="1"/>
  <c r="U365" i="1" s="1"/>
  <c r="P367" i="1"/>
  <c r="O369" i="1"/>
  <c r="U369" i="1" s="1"/>
  <c r="P371" i="1"/>
  <c r="O373" i="1"/>
  <c r="U373" i="1" s="1"/>
  <c r="P375" i="1"/>
  <c r="O377" i="1"/>
  <c r="U377" i="1" s="1"/>
  <c r="P379" i="1"/>
  <c r="U379" i="1" s="1"/>
  <c r="O381" i="1"/>
  <c r="U381" i="1" s="1"/>
  <c r="P383" i="1"/>
  <c r="O385" i="1"/>
  <c r="U385" i="1" s="1"/>
  <c r="P387" i="1"/>
  <c r="O389" i="1"/>
  <c r="U389" i="1" s="1"/>
  <c r="P391" i="1"/>
  <c r="O393" i="1"/>
  <c r="U393" i="1" s="1"/>
  <c r="P395" i="1"/>
  <c r="O397" i="1"/>
  <c r="U397" i="1" s="1"/>
  <c r="P399" i="1"/>
  <c r="O401" i="1"/>
  <c r="U401" i="1" s="1"/>
  <c r="P403" i="1"/>
  <c r="O405" i="1"/>
  <c r="U405" i="1" s="1"/>
  <c r="P407" i="1"/>
  <c r="O409" i="1"/>
  <c r="U409" i="1" s="1"/>
  <c r="P411" i="1"/>
  <c r="O413" i="1"/>
  <c r="P415" i="1"/>
  <c r="U415" i="1" s="1"/>
  <c r="O417" i="1"/>
  <c r="P419" i="1"/>
  <c r="O421" i="1"/>
  <c r="U421" i="1" s="1"/>
  <c r="P423" i="1"/>
  <c r="O427" i="1"/>
  <c r="U427" i="1" s="1"/>
  <c r="P429" i="1"/>
  <c r="O443" i="1"/>
  <c r="U443" i="1" s="1"/>
  <c r="P483" i="1"/>
  <c r="P485" i="1"/>
  <c r="P515" i="1"/>
  <c r="U515" i="1" s="1"/>
  <c r="P517" i="1"/>
  <c r="U517" i="1" s="1"/>
  <c r="P547" i="1"/>
  <c r="P549" i="1"/>
  <c r="P567" i="1"/>
  <c r="U567" i="1" s="1"/>
  <c r="P569" i="1"/>
  <c r="U569" i="1" s="1"/>
  <c r="P571" i="1"/>
  <c r="U571" i="1" s="1"/>
  <c r="P591" i="1"/>
  <c r="P611" i="1"/>
  <c r="P613" i="1"/>
  <c r="U613" i="1" s="1"/>
  <c r="P631" i="1"/>
  <c r="U631" i="1" s="1"/>
  <c r="P633" i="1"/>
  <c r="U633" i="1" s="1"/>
  <c r="P635" i="1"/>
  <c r="P655" i="1"/>
  <c r="P675" i="1"/>
  <c r="U675" i="1" s="1"/>
  <c r="P677" i="1"/>
  <c r="U677" i="1" s="1"/>
  <c r="P877" i="1"/>
  <c r="O881" i="1"/>
  <c r="U881" i="1" s="1"/>
  <c r="O887" i="1"/>
  <c r="O1433" i="1"/>
  <c r="O1435" i="1"/>
  <c r="O1437" i="1"/>
  <c r="O1439" i="1"/>
  <c r="O1441" i="1"/>
  <c r="O1443" i="1"/>
  <c r="O1445" i="1"/>
  <c r="O1447" i="1"/>
  <c r="O1449" i="1"/>
  <c r="O1451" i="1"/>
  <c r="P1453" i="1"/>
  <c r="U1453" i="1" s="1"/>
  <c r="O1455" i="1"/>
  <c r="P1457" i="1"/>
  <c r="U1457" i="1" s="1"/>
  <c r="O1459" i="1"/>
  <c r="P1461" i="1"/>
  <c r="U1461" i="1" s="1"/>
  <c r="O1463" i="1"/>
  <c r="P1465" i="1"/>
  <c r="U1465" i="1" s="1"/>
  <c r="O1467" i="1"/>
  <c r="P1469" i="1"/>
  <c r="U1469" i="1" s="1"/>
  <c r="O1471" i="1"/>
  <c r="P1473" i="1"/>
  <c r="U1473" i="1" s="1"/>
  <c r="O1475" i="1"/>
  <c r="P1477" i="1"/>
  <c r="U1477" i="1" s="1"/>
  <c r="O1479" i="1"/>
  <c r="P1481" i="1"/>
  <c r="U1481" i="1" s="1"/>
  <c r="O1483" i="1"/>
  <c r="P1485" i="1"/>
  <c r="U1485" i="1" s="1"/>
  <c r="O1487" i="1"/>
  <c r="P1489" i="1"/>
  <c r="U1489" i="1" s="1"/>
  <c r="O1491" i="1"/>
  <c r="P1493" i="1"/>
  <c r="U1493" i="1" s="1"/>
  <c r="O1495" i="1"/>
  <c r="P1497" i="1"/>
  <c r="U1497" i="1" s="1"/>
  <c r="O1499" i="1"/>
  <c r="P1501" i="1"/>
  <c r="U1501" i="1" s="1"/>
  <c r="O1503" i="1"/>
  <c r="P1505" i="1"/>
  <c r="U1505" i="1" s="1"/>
  <c r="O1507" i="1"/>
  <c r="P1509" i="1"/>
  <c r="U1509" i="1" s="1"/>
  <c r="O1511" i="1"/>
  <c r="P1513" i="1"/>
  <c r="U1513" i="1" s="1"/>
  <c r="O1515" i="1"/>
  <c r="P1517" i="1"/>
  <c r="U1517" i="1" s="1"/>
  <c r="O1519" i="1"/>
  <c r="P1521" i="1"/>
  <c r="U1521" i="1" s="1"/>
  <c r="O1523" i="1"/>
  <c r="P1525" i="1"/>
  <c r="U1525" i="1" s="1"/>
  <c r="O1527" i="1"/>
  <c r="P1529" i="1"/>
  <c r="U1529" i="1" s="1"/>
  <c r="O1531" i="1"/>
  <c r="P1533" i="1"/>
  <c r="U1533" i="1" s="1"/>
  <c r="O1535" i="1"/>
  <c r="P1537" i="1"/>
  <c r="U1537" i="1" s="1"/>
  <c r="O1539" i="1"/>
  <c r="P1541" i="1"/>
  <c r="U1541" i="1" s="1"/>
  <c r="P1547" i="1"/>
  <c r="U1547" i="1" s="1"/>
  <c r="P1549" i="1"/>
  <c r="U1549" i="1" s="1"/>
  <c r="P1565" i="1"/>
  <c r="U1565" i="1" s="1"/>
  <c r="P1567" i="1"/>
  <c r="U1567" i="1" s="1"/>
  <c r="O1569" i="1"/>
  <c r="P2381" i="1"/>
  <c r="U2381" i="1" s="1"/>
  <c r="P2383" i="1"/>
  <c r="U2383" i="1" s="1"/>
  <c r="P2409" i="1"/>
  <c r="U2409" i="1" s="1"/>
  <c r="P2411" i="1"/>
  <c r="U2411" i="1" s="1"/>
  <c r="P2413" i="1"/>
  <c r="U2413" i="1" s="1"/>
  <c r="P2417" i="1"/>
  <c r="P2441" i="1"/>
  <c r="U2441" i="1" s="1"/>
  <c r="P2443" i="1"/>
  <c r="U2443" i="1" s="1"/>
  <c r="P2445" i="1"/>
  <c r="U2445" i="1" s="1"/>
  <c r="P2447" i="1"/>
  <c r="U2447" i="1" s="1"/>
  <c r="P2449" i="1"/>
  <c r="U2449" i="1" s="1"/>
  <c r="P2451" i="1"/>
  <c r="U2451" i="1" s="1"/>
  <c r="P2453" i="1"/>
  <c r="P2455" i="1"/>
  <c r="P2457" i="1"/>
  <c r="P2459" i="1"/>
  <c r="P2461" i="1"/>
  <c r="P2463" i="1"/>
  <c r="P2465" i="1"/>
  <c r="P2467" i="1"/>
  <c r="U2467" i="1" s="1"/>
  <c r="P2469" i="1"/>
  <c r="P2471" i="1"/>
  <c r="P2473" i="1"/>
  <c r="U2473" i="1" s="1"/>
  <c r="U485" i="1"/>
  <c r="O1754" i="1"/>
  <c r="U1754" i="1" s="1"/>
  <c r="O1760" i="1"/>
  <c r="U1760" i="1" s="1"/>
  <c r="P1796" i="1"/>
  <c r="O1798" i="1"/>
  <c r="U1798" i="1" s="1"/>
  <c r="P1800" i="1"/>
  <c r="O1802" i="1"/>
  <c r="U1802" i="1" s="1"/>
  <c r="P1804" i="1"/>
  <c r="O1806" i="1"/>
  <c r="U1806" i="1" s="1"/>
  <c r="P1808" i="1"/>
  <c r="O1810" i="1"/>
  <c r="U1810" i="1" s="1"/>
  <c r="P1812" i="1"/>
  <c r="O1814" i="1"/>
  <c r="U1814" i="1" s="1"/>
  <c r="P1816" i="1"/>
  <c r="O1818" i="1"/>
  <c r="U1818" i="1" s="1"/>
  <c r="P1820" i="1"/>
  <c r="O1822" i="1"/>
  <c r="U1822" i="1" s="1"/>
  <c r="P1824" i="1"/>
  <c r="O1826" i="1"/>
  <c r="U1826" i="1" s="1"/>
  <c r="P1828" i="1"/>
  <c r="O1830" i="1"/>
  <c r="U1830" i="1" s="1"/>
  <c r="P1832" i="1"/>
  <c r="O1834" i="1"/>
  <c r="U1834" i="1" s="1"/>
  <c r="P1836" i="1"/>
  <c r="O1838" i="1"/>
  <c r="U1838" i="1" s="1"/>
  <c r="P1840" i="1"/>
  <c r="O1842" i="1"/>
  <c r="U1842" i="1" s="1"/>
  <c r="P1844" i="1"/>
  <c r="O1846" i="1"/>
  <c r="U1846" i="1" s="1"/>
  <c r="P1848" i="1"/>
  <c r="O1850" i="1"/>
  <c r="U1850" i="1" s="1"/>
  <c r="P1852" i="1"/>
  <c r="O1854" i="1"/>
  <c r="U1854" i="1" s="1"/>
  <c r="P1856" i="1"/>
  <c r="O1858" i="1"/>
  <c r="U1858" i="1" s="1"/>
  <c r="P1860" i="1"/>
  <c r="U1860" i="1" s="1"/>
  <c r="O1862" i="1"/>
  <c r="U1862" i="1" s="1"/>
  <c r="P1864" i="1"/>
  <c r="O1866" i="1"/>
  <c r="U1866" i="1" s="1"/>
  <c r="P1868" i="1"/>
  <c r="O1870" i="1"/>
  <c r="U1870" i="1" s="1"/>
  <c r="P1872" i="1"/>
  <c r="O1874" i="1"/>
  <c r="U1874" i="1" s="1"/>
  <c r="P1876" i="1"/>
  <c r="O1878" i="1"/>
  <c r="P1880" i="1"/>
  <c r="U1880" i="1" s="1"/>
  <c r="O1882" i="1"/>
  <c r="U1882" i="1" s="1"/>
  <c r="P1884" i="1"/>
  <c r="O1886" i="1"/>
  <c r="U1886" i="1" s="1"/>
  <c r="P1888" i="1"/>
  <c r="O1890" i="1"/>
  <c r="U1890" i="1" s="1"/>
  <c r="P1892" i="1"/>
  <c r="O1894" i="1"/>
  <c r="U1894" i="1" s="1"/>
  <c r="P1896" i="1"/>
  <c r="O1898" i="1"/>
  <c r="U1898" i="1" s="1"/>
  <c r="P1900" i="1"/>
  <c r="O1902" i="1"/>
  <c r="U1902" i="1" s="1"/>
  <c r="P1904" i="1"/>
  <c r="O1906" i="1"/>
  <c r="U1906" i="1" s="1"/>
  <c r="P1908" i="1"/>
  <c r="O1910" i="1"/>
  <c r="U1910" i="1" s="1"/>
  <c r="P1912" i="1"/>
  <c r="O1914" i="1"/>
  <c r="U1914" i="1" s="1"/>
  <c r="P1916" i="1"/>
  <c r="O1918" i="1"/>
  <c r="U1918" i="1" s="1"/>
  <c r="P1920" i="1"/>
  <c r="P1922" i="1"/>
  <c r="P1924" i="1"/>
  <c r="P1926" i="1"/>
  <c r="P1928" i="1"/>
  <c r="P1930" i="1"/>
  <c r="P1932" i="1"/>
  <c r="P1934" i="1"/>
  <c r="P1936" i="1"/>
  <c r="P1938" i="1"/>
  <c r="P1940" i="1"/>
  <c r="P1942" i="1"/>
  <c r="P1944" i="1"/>
  <c r="U1944" i="1" s="1"/>
  <c r="P1946" i="1"/>
  <c r="P1948" i="1"/>
  <c r="P1950" i="1"/>
  <c r="P1952" i="1"/>
  <c r="P1954" i="1"/>
  <c r="P1956" i="1"/>
  <c r="P1958" i="1"/>
  <c r="P1960" i="1"/>
  <c r="P1962" i="1"/>
  <c r="P1964" i="1"/>
  <c r="P1968" i="1"/>
  <c r="P1972" i="1"/>
  <c r="O1974" i="1"/>
  <c r="U1974" i="1" s="1"/>
  <c r="P1976" i="1"/>
  <c r="O1978" i="1"/>
  <c r="U1978" i="1" s="1"/>
  <c r="P1980" i="1"/>
  <c r="O1982" i="1"/>
  <c r="U1982" i="1" s="1"/>
  <c r="P1984" i="1"/>
  <c r="O1986" i="1"/>
  <c r="U1986" i="1" s="1"/>
  <c r="P1988" i="1"/>
  <c r="O1990" i="1"/>
  <c r="U1990" i="1" s="1"/>
  <c r="P1992" i="1"/>
  <c r="O1994" i="1"/>
  <c r="U1994" i="1" s="1"/>
  <c r="O2172" i="1"/>
  <c r="U2172" i="1" s="1"/>
  <c r="O2174" i="1"/>
  <c r="U2174" i="1" s="1"/>
  <c r="O2176" i="1"/>
  <c r="U2176" i="1" s="1"/>
  <c r="O2178" i="1"/>
  <c r="U2178" i="1" s="1"/>
  <c r="O2180" i="1"/>
  <c r="U2180" i="1" s="1"/>
  <c r="O2182" i="1"/>
  <c r="U2182" i="1" s="1"/>
  <c r="O2184" i="1"/>
  <c r="U2184" i="1" s="1"/>
  <c r="O2186" i="1"/>
  <c r="U2186" i="1" s="1"/>
  <c r="O2188" i="1"/>
  <c r="U2188" i="1" s="1"/>
  <c r="O2190" i="1"/>
  <c r="U2190" i="1" s="1"/>
  <c r="O2194" i="1"/>
  <c r="U2194" i="1" s="1"/>
  <c r="O2196" i="1"/>
  <c r="U2196" i="1" s="1"/>
  <c r="O2198" i="1"/>
  <c r="U2198" i="1" s="1"/>
  <c r="O2200" i="1"/>
  <c r="U2200" i="1" s="1"/>
  <c r="O2202" i="1"/>
  <c r="O2204" i="1"/>
  <c r="U2204" i="1" s="1"/>
  <c r="O2206" i="1"/>
  <c r="U2206" i="1" s="1"/>
  <c r="O2208" i="1"/>
  <c r="O2210" i="1"/>
  <c r="U2210" i="1" s="1"/>
  <c r="O2212" i="1"/>
  <c r="U2212" i="1" s="1"/>
  <c r="O2214" i="1"/>
  <c r="U2214" i="1" s="1"/>
  <c r="O2216" i="1"/>
  <c r="U2216" i="1" s="1"/>
  <c r="O2218" i="1"/>
  <c r="U2218" i="1" s="1"/>
  <c r="O2220" i="1"/>
  <c r="U2220" i="1" s="1"/>
  <c r="O2222" i="1"/>
  <c r="O2224" i="1"/>
  <c r="U2224" i="1" s="1"/>
  <c r="O2226" i="1"/>
  <c r="U2226" i="1" s="1"/>
  <c r="O2228" i="1"/>
  <c r="U2228" i="1" s="1"/>
  <c r="O2230" i="1"/>
  <c r="U2230" i="1" s="1"/>
  <c r="O2232" i="1"/>
  <c r="U2232" i="1" s="1"/>
  <c r="O2234" i="1"/>
  <c r="O2236" i="1"/>
  <c r="U2236" i="1" s="1"/>
  <c r="O2238" i="1"/>
  <c r="U2238" i="1" s="1"/>
  <c r="O2240" i="1"/>
  <c r="U2240" i="1" s="1"/>
  <c r="O2244" i="1"/>
  <c r="U2244" i="1" s="1"/>
  <c r="O2248" i="1"/>
  <c r="O2252" i="1"/>
  <c r="U2252" i="1" s="1"/>
  <c r="O2256" i="1"/>
  <c r="U2256" i="1" s="1"/>
  <c r="O2260" i="1"/>
  <c r="U2260" i="1" s="1"/>
  <c r="O2264" i="1"/>
  <c r="U2264" i="1" s="1"/>
  <c r="O2268" i="1"/>
  <c r="O2272" i="1"/>
  <c r="U2272" i="1" s="1"/>
  <c r="O2276" i="1"/>
  <c r="O2280" i="1"/>
  <c r="O2284" i="1"/>
  <c r="U2284" i="1" s="1"/>
  <c r="O2288" i="1"/>
  <c r="U2288" i="1" s="1"/>
  <c r="O2292" i="1"/>
  <c r="U2292" i="1" s="1"/>
  <c r="U247" i="1"/>
  <c r="P85" i="1"/>
  <c r="U85" i="1" s="1"/>
  <c r="P121" i="1"/>
  <c r="U121" i="1" s="1"/>
  <c r="P147" i="1"/>
  <c r="U147" i="1" s="1"/>
  <c r="P151" i="1"/>
  <c r="U151" i="1" s="1"/>
  <c r="P153" i="1"/>
  <c r="U153" i="1" s="1"/>
  <c r="P72" i="1"/>
  <c r="U72" i="1" s="1"/>
  <c r="P74" i="1"/>
  <c r="U74" i="1" s="1"/>
  <c r="P76" i="1"/>
  <c r="U76" i="1" s="1"/>
  <c r="P106" i="1"/>
  <c r="U106" i="1" s="1"/>
  <c r="P110" i="1"/>
  <c r="U110" i="1" s="1"/>
  <c r="P116" i="1"/>
  <c r="U116" i="1" s="1"/>
  <c r="P140" i="1"/>
  <c r="U140" i="1" s="1"/>
  <c r="P142" i="1"/>
  <c r="U142" i="1" s="1"/>
  <c r="O498" i="1"/>
  <c r="O500" i="1"/>
  <c r="O502" i="1"/>
  <c r="O504" i="1"/>
  <c r="O508" i="1"/>
  <c r="U508" i="1" s="1"/>
  <c r="O512" i="1"/>
  <c r="O514" i="1"/>
  <c r="O532" i="1"/>
  <c r="O534" i="1"/>
  <c r="U534" i="1" s="1"/>
  <c r="O536" i="1"/>
  <c r="O540" i="1"/>
  <c r="O544" i="1"/>
  <c r="U544" i="1" s="1"/>
  <c r="O546" i="1"/>
  <c r="O560" i="1"/>
  <c r="O562" i="1"/>
  <c r="U562" i="1" s="1"/>
  <c r="O564" i="1"/>
  <c r="O566" i="1"/>
  <c r="O580" i="1"/>
  <c r="O582" i="1"/>
  <c r="O584" i="1"/>
  <c r="O588" i="1"/>
  <c r="U588" i="1" s="1"/>
  <c r="O590" i="1"/>
  <c r="U590" i="1" s="1"/>
  <c r="O600" i="1"/>
  <c r="U600" i="1" s="1"/>
  <c r="O604" i="1"/>
  <c r="O606" i="1"/>
  <c r="O608" i="1"/>
  <c r="U608" i="1" s="1"/>
  <c r="O610" i="1"/>
  <c r="U610" i="1" s="1"/>
  <c r="O624" i="1"/>
  <c r="O626" i="1"/>
  <c r="O628" i="1"/>
  <c r="O630" i="1"/>
  <c r="O644" i="1"/>
  <c r="U644" i="1" s="1"/>
  <c r="O646" i="1"/>
  <c r="O648" i="1"/>
  <c r="O652" i="1"/>
  <c r="U652" i="1" s="1"/>
  <c r="O654" i="1"/>
  <c r="O664" i="1"/>
  <c r="O668" i="1"/>
  <c r="U668" i="1" s="1"/>
  <c r="O670" i="1"/>
  <c r="U670" i="1" s="1"/>
  <c r="O672" i="1"/>
  <c r="O674" i="1"/>
  <c r="O688" i="1"/>
  <c r="U688" i="1" s="1"/>
  <c r="O692" i="1"/>
  <c r="O694" i="1"/>
  <c r="U694" i="1" s="1"/>
  <c r="O696" i="1"/>
  <c r="U696" i="1" s="1"/>
  <c r="O700" i="1"/>
  <c r="U700" i="1" s="1"/>
  <c r="O702" i="1"/>
  <c r="O704" i="1"/>
  <c r="U704" i="1" s="1"/>
  <c r="O706" i="1"/>
  <c r="U706" i="1" s="1"/>
  <c r="O708" i="1"/>
  <c r="U708" i="1" s="1"/>
  <c r="O710" i="1"/>
  <c r="O712" i="1"/>
  <c r="U712" i="1" s="1"/>
  <c r="O714" i="1"/>
  <c r="O716" i="1"/>
  <c r="U716" i="1" s="1"/>
  <c r="O718" i="1"/>
  <c r="U718" i="1" s="1"/>
  <c r="O720" i="1"/>
  <c r="U720" i="1" s="1"/>
  <c r="O722" i="1"/>
  <c r="U722" i="1" s="1"/>
  <c r="O724" i="1"/>
  <c r="O726" i="1"/>
  <c r="O728" i="1"/>
  <c r="U728" i="1" s="1"/>
  <c r="O730" i="1"/>
  <c r="U730" i="1" s="1"/>
  <c r="P78" i="1"/>
  <c r="U78" i="1" s="1"/>
  <c r="P80" i="1"/>
  <c r="U80" i="1" s="1"/>
  <c r="P104" i="1"/>
  <c r="U104" i="1" s="1"/>
  <c r="P108" i="1"/>
  <c r="U108" i="1" s="1"/>
  <c r="P112" i="1"/>
  <c r="U112" i="1" s="1"/>
  <c r="P448" i="1"/>
  <c r="O450" i="1"/>
  <c r="U450" i="1" s="1"/>
  <c r="P452" i="1"/>
  <c r="O456" i="1"/>
  <c r="U456" i="1" s="1"/>
  <c r="P460" i="1"/>
  <c r="O462" i="1"/>
  <c r="U462" i="1" s="1"/>
  <c r="O466" i="1"/>
  <c r="O472" i="1"/>
  <c r="U472" i="1" s="1"/>
  <c r="O478" i="1"/>
  <c r="P466" i="1"/>
  <c r="U466" i="1" s="1"/>
  <c r="P475" i="1"/>
  <c r="P763" i="1"/>
  <c r="P767" i="1"/>
  <c r="P771" i="1"/>
  <c r="P775" i="1"/>
  <c r="P779" i="1"/>
  <c r="P783" i="1"/>
  <c r="P787" i="1"/>
  <c r="P791" i="1"/>
  <c r="P795" i="1"/>
  <c r="P799" i="1"/>
  <c r="P803" i="1"/>
  <c r="P807" i="1"/>
  <c r="P811" i="1"/>
  <c r="P815" i="1"/>
  <c r="P819" i="1"/>
  <c r="P823" i="1"/>
  <c r="P827" i="1"/>
  <c r="P845" i="1"/>
  <c r="U845" i="1" s="1"/>
  <c r="P849" i="1"/>
  <c r="U849" i="1" s="1"/>
  <c r="P853" i="1"/>
  <c r="U853" i="1" s="1"/>
  <c r="P857" i="1"/>
  <c r="P861" i="1"/>
  <c r="U861" i="1" s="1"/>
  <c r="P865" i="1"/>
  <c r="U865" i="1" s="1"/>
  <c r="P869" i="1"/>
  <c r="U869" i="1" s="1"/>
  <c r="P873" i="1"/>
  <c r="O732" i="1"/>
  <c r="U732" i="1" s="1"/>
  <c r="O734" i="1"/>
  <c r="U734" i="1" s="1"/>
  <c r="O736" i="1"/>
  <c r="U736" i="1" s="1"/>
  <c r="O738" i="1"/>
  <c r="U738" i="1" s="1"/>
  <c r="O740" i="1"/>
  <c r="U740" i="1" s="1"/>
  <c r="O742" i="1"/>
  <c r="U742" i="1" s="1"/>
  <c r="O744" i="1"/>
  <c r="U744" i="1" s="1"/>
  <c r="O746" i="1"/>
  <c r="U746" i="1" s="1"/>
  <c r="O748" i="1"/>
  <c r="U748" i="1" s="1"/>
  <c r="O750" i="1"/>
  <c r="U750" i="1" s="1"/>
  <c r="O752" i="1"/>
  <c r="U752" i="1" s="1"/>
  <c r="O754" i="1"/>
  <c r="U754" i="1" s="1"/>
  <c r="O756" i="1"/>
  <c r="U756" i="1" s="1"/>
  <c r="O758" i="1"/>
  <c r="U758" i="1" s="1"/>
  <c r="O760" i="1"/>
  <c r="U760" i="1" s="1"/>
  <c r="O762" i="1"/>
  <c r="U762" i="1" s="1"/>
  <c r="O764" i="1"/>
  <c r="U764" i="1" s="1"/>
  <c r="O766" i="1"/>
  <c r="U766" i="1" s="1"/>
  <c r="O768" i="1"/>
  <c r="U768" i="1" s="1"/>
  <c r="O770" i="1"/>
  <c r="U770" i="1" s="1"/>
  <c r="O772" i="1"/>
  <c r="U772" i="1" s="1"/>
  <c r="O774" i="1"/>
  <c r="U774" i="1" s="1"/>
  <c r="O776" i="1"/>
  <c r="U776" i="1" s="1"/>
  <c r="O778" i="1"/>
  <c r="U778" i="1" s="1"/>
  <c r="O780" i="1"/>
  <c r="U780" i="1" s="1"/>
  <c r="O782" i="1"/>
  <c r="U782" i="1" s="1"/>
  <c r="O784" i="1"/>
  <c r="U784" i="1" s="1"/>
  <c r="O786" i="1"/>
  <c r="U786" i="1" s="1"/>
  <c r="O788" i="1"/>
  <c r="U788" i="1" s="1"/>
  <c r="O790" i="1"/>
  <c r="U790" i="1" s="1"/>
  <c r="O792" i="1"/>
  <c r="U792" i="1" s="1"/>
  <c r="O794" i="1"/>
  <c r="U794" i="1" s="1"/>
  <c r="O796" i="1"/>
  <c r="U796" i="1" s="1"/>
  <c r="O798" i="1"/>
  <c r="U798" i="1" s="1"/>
  <c r="O800" i="1"/>
  <c r="U800" i="1" s="1"/>
  <c r="O802" i="1"/>
  <c r="U802" i="1" s="1"/>
  <c r="O804" i="1"/>
  <c r="U804" i="1" s="1"/>
  <c r="O806" i="1"/>
  <c r="U806" i="1" s="1"/>
  <c r="O808" i="1"/>
  <c r="U808" i="1" s="1"/>
  <c r="O810" i="1"/>
  <c r="U810" i="1" s="1"/>
  <c r="O812" i="1"/>
  <c r="U812" i="1" s="1"/>
  <c r="O814" i="1"/>
  <c r="U814" i="1" s="1"/>
  <c r="O816" i="1"/>
  <c r="U816" i="1" s="1"/>
  <c r="O818" i="1"/>
  <c r="U818" i="1" s="1"/>
  <c r="O822" i="1"/>
  <c r="U822" i="1" s="1"/>
  <c r="O826" i="1"/>
  <c r="U826" i="1" s="1"/>
  <c r="O830" i="1"/>
  <c r="U830" i="1" s="1"/>
  <c r="O832" i="1"/>
  <c r="O834" i="1"/>
  <c r="O836" i="1"/>
  <c r="O838" i="1"/>
  <c r="O840" i="1"/>
  <c r="O842" i="1"/>
  <c r="O846" i="1"/>
  <c r="U846" i="1" s="1"/>
  <c r="O850" i="1"/>
  <c r="O854" i="1"/>
  <c r="O858" i="1"/>
  <c r="O862" i="1"/>
  <c r="O866" i="1"/>
  <c r="O870" i="1"/>
  <c r="P888" i="1"/>
  <c r="U888" i="1" s="1"/>
  <c r="P890" i="1"/>
  <c r="U890" i="1" s="1"/>
  <c r="O892" i="1"/>
  <c r="P894" i="1"/>
  <c r="U894" i="1" s="1"/>
  <c r="O896" i="1"/>
  <c r="P898" i="1"/>
  <c r="U898" i="1" s="1"/>
  <c r="O900" i="1"/>
  <c r="P902" i="1"/>
  <c r="U902" i="1" s="1"/>
  <c r="O904" i="1"/>
  <c r="P906" i="1"/>
  <c r="U906" i="1" s="1"/>
  <c r="O908" i="1"/>
  <c r="P910" i="1"/>
  <c r="U910" i="1" s="1"/>
  <c r="O912" i="1"/>
  <c r="P914" i="1"/>
  <c r="U914" i="1" s="1"/>
  <c r="O916" i="1"/>
  <c r="P918" i="1"/>
  <c r="U918" i="1" s="1"/>
  <c r="O920" i="1"/>
  <c r="P922" i="1"/>
  <c r="U922" i="1" s="1"/>
  <c r="O924" i="1"/>
  <c r="P926" i="1"/>
  <c r="U926" i="1" s="1"/>
  <c r="O928" i="1"/>
  <c r="P930" i="1"/>
  <c r="U930" i="1" s="1"/>
  <c r="O932" i="1"/>
  <c r="P934" i="1"/>
  <c r="U934" i="1" s="1"/>
  <c r="O936" i="1"/>
  <c r="P938" i="1"/>
  <c r="U938" i="1" s="1"/>
  <c r="O940" i="1"/>
  <c r="P942" i="1"/>
  <c r="U942" i="1" s="1"/>
  <c r="O944" i="1"/>
  <c r="P946" i="1"/>
  <c r="U946" i="1" s="1"/>
  <c r="O948" i="1"/>
  <c r="P950" i="1"/>
  <c r="U950" i="1" s="1"/>
  <c r="O952" i="1"/>
  <c r="P954" i="1"/>
  <c r="U954" i="1" s="1"/>
  <c r="O956" i="1"/>
  <c r="P958" i="1"/>
  <c r="U958" i="1" s="1"/>
  <c r="O960" i="1"/>
  <c r="P962" i="1"/>
  <c r="U962" i="1" s="1"/>
  <c r="O964" i="1"/>
  <c r="P966" i="1"/>
  <c r="U966" i="1" s="1"/>
  <c r="O968" i="1"/>
  <c r="P970" i="1"/>
  <c r="U970" i="1" s="1"/>
  <c r="O972" i="1"/>
  <c r="P974" i="1"/>
  <c r="U974" i="1" s="1"/>
  <c r="O976" i="1"/>
  <c r="P978" i="1"/>
  <c r="U978" i="1" s="1"/>
  <c r="O980" i="1"/>
  <c r="P982" i="1"/>
  <c r="U982" i="1" s="1"/>
  <c r="O984" i="1"/>
  <c r="P986" i="1"/>
  <c r="O988" i="1"/>
  <c r="U988" i="1" s="1"/>
  <c r="P990" i="1"/>
  <c r="O992" i="1"/>
  <c r="U992" i="1" s="1"/>
  <c r="P994" i="1"/>
  <c r="O996" i="1"/>
  <c r="P998" i="1"/>
  <c r="U998" i="1" s="1"/>
  <c r="O1000" i="1"/>
  <c r="U1000" i="1" s="1"/>
  <c r="P1002" i="1"/>
  <c r="O1004" i="1"/>
  <c r="U1004" i="1" s="1"/>
  <c r="P1006" i="1"/>
  <c r="O1008" i="1"/>
  <c r="U1008" i="1" s="1"/>
  <c r="P1010" i="1"/>
  <c r="O1012" i="1"/>
  <c r="U1012" i="1" s="1"/>
  <c r="P1014" i="1"/>
  <c r="O1016" i="1"/>
  <c r="U1016" i="1" s="1"/>
  <c r="P1018" i="1"/>
  <c r="O1020" i="1"/>
  <c r="U1020" i="1" s="1"/>
  <c r="P1022" i="1"/>
  <c r="O1024" i="1"/>
  <c r="U1024" i="1" s="1"/>
  <c r="P1026" i="1"/>
  <c r="U1026" i="1" s="1"/>
  <c r="O1028" i="1"/>
  <c r="U1028" i="1" s="1"/>
  <c r="P1030" i="1"/>
  <c r="U1030" i="1" s="1"/>
  <c r="O1032" i="1"/>
  <c r="U1032" i="1" s="1"/>
  <c r="P1034" i="1"/>
  <c r="U1034" i="1" s="1"/>
  <c r="O1036" i="1"/>
  <c r="P1038" i="1"/>
  <c r="O1040" i="1"/>
  <c r="U1040" i="1" s="1"/>
  <c r="P1042" i="1"/>
  <c r="O1044" i="1"/>
  <c r="U1044" i="1" s="1"/>
  <c r="P1046" i="1"/>
  <c r="O1048" i="1"/>
  <c r="P1050" i="1"/>
  <c r="U1050" i="1" s="1"/>
  <c r="O1052" i="1"/>
  <c r="P1054" i="1"/>
  <c r="O1056" i="1"/>
  <c r="P1058" i="1"/>
  <c r="O1060" i="1"/>
  <c r="U1060" i="1" s="1"/>
  <c r="P1062" i="1"/>
  <c r="O1064" i="1"/>
  <c r="P1066" i="1"/>
  <c r="O1092" i="1"/>
  <c r="P1094" i="1"/>
  <c r="O1096" i="1"/>
  <c r="P1098" i="1"/>
  <c r="U1098" i="1" s="1"/>
  <c r="O1100" i="1"/>
  <c r="U1100" i="1" s="1"/>
  <c r="P1102" i="1"/>
  <c r="U1102" i="1" s="1"/>
  <c r="O1104" i="1"/>
  <c r="P1106" i="1"/>
  <c r="O1108" i="1"/>
  <c r="U1108" i="1" s="1"/>
  <c r="P1110" i="1"/>
  <c r="O1112" i="1"/>
  <c r="U1112" i="1" s="1"/>
  <c r="P1114" i="1"/>
  <c r="U1114" i="1" s="1"/>
  <c r="O1116" i="1"/>
  <c r="U1116" i="1" s="1"/>
  <c r="P1118" i="1"/>
  <c r="O1120" i="1"/>
  <c r="U1120" i="1" s="1"/>
  <c r="P1122" i="1"/>
  <c r="O1124" i="1"/>
  <c r="P1126" i="1"/>
  <c r="O1128" i="1"/>
  <c r="U1128" i="1" s="1"/>
  <c r="P1130" i="1"/>
  <c r="U1130" i="1" s="1"/>
  <c r="P440" i="1"/>
  <c r="P442" i="1"/>
  <c r="P488" i="1"/>
  <c r="U488" i="1" s="1"/>
  <c r="P522" i="1"/>
  <c r="P526" i="1"/>
  <c r="P528" i="1"/>
  <c r="P554" i="1"/>
  <c r="P576" i="1"/>
  <c r="U576" i="1" s="1"/>
  <c r="P596" i="1"/>
  <c r="U596" i="1" s="1"/>
  <c r="P618" i="1"/>
  <c r="U618" i="1" s="1"/>
  <c r="P640" i="1"/>
  <c r="U640" i="1" s="1"/>
  <c r="P660" i="1"/>
  <c r="U660" i="1" s="1"/>
  <c r="P682" i="1"/>
  <c r="P1427" i="1"/>
  <c r="U1427" i="1" s="1"/>
  <c r="P1429" i="1"/>
  <c r="U1429" i="1" s="1"/>
  <c r="P1431" i="1"/>
  <c r="U1431" i="1" s="1"/>
  <c r="O1132" i="1"/>
  <c r="U1132" i="1" s="1"/>
  <c r="P1134" i="1"/>
  <c r="O1136" i="1"/>
  <c r="U1136" i="1" s="1"/>
  <c r="P1138" i="1"/>
  <c r="U1138" i="1" s="1"/>
  <c r="O1140" i="1"/>
  <c r="U1140" i="1" s="1"/>
  <c r="P1142" i="1"/>
  <c r="O1144" i="1"/>
  <c r="U1144" i="1" s="1"/>
  <c r="P1146" i="1"/>
  <c r="U1146" i="1" s="1"/>
  <c r="O1148" i="1"/>
  <c r="U1148" i="1" s="1"/>
  <c r="P1150" i="1"/>
  <c r="U1150" i="1" s="1"/>
  <c r="O1152" i="1"/>
  <c r="P1154" i="1"/>
  <c r="U1154" i="1" s="1"/>
  <c r="O1180" i="1"/>
  <c r="U1180" i="1" s="1"/>
  <c r="P1206" i="1"/>
  <c r="U1206" i="1" s="1"/>
  <c r="O1208" i="1"/>
  <c r="P1210" i="1"/>
  <c r="U1210" i="1" s="1"/>
  <c r="O1212" i="1"/>
  <c r="U1212" i="1" s="1"/>
  <c r="P1214" i="1"/>
  <c r="U1214" i="1" s="1"/>
  <c r="O1216" i="1"/>
  <c r="P1218" i="1"/>
  <c r="O1220" i="1"/>
  <c r="U1220" i="1" s="1"/>
  <c r="P1222" i="1"/>
  <c r="O1224" i="1"/>
  <c r="U1224" i="1" s="1"/>
  <c r="P1226" i="1"/>
  <c r="U1226" i="1" s="1"/>
  <c r="O1228" i="1"/>
  <c r="U1228" i="1" s="1"/>
  <c r="P1230" i="1"/>
  <c r="O1232" i="1"/>
  <c r="P1234" i="1"/>
  <c r="U1234" i="1" s="1"/>
  <c r="O1236" i="1"/>
  <c r="P1238" i="1"/>
  <c r="U1238" i="1" s="1"/>
  <c r="O1240" i="1"/>
  <c r="U1240" i="1" s="1"/>
  <c r="P1242" i="1"/>
  <c r="U1242" i="1" s="1"/>
  <c r="O1244" i="1"/>
  <c r="U1244" i="1" s="1"/>
  <c r="P1246" i="1"/>
  <c r="O1248" i="1"/>
  <c r="P1250" i="1"/>
  <c r="U1250" i="1" s="1"/>
  <c r="O1252" i="1"/>
  <c r="U1252" i="1" s="1"/>
  <c r="P1254" i="1"/>
  <c r="O1256" i="1"/>
  <c r="U1256" i="1" s="1"/>
  <c r="P1258" i="1"/>
  <c r="O1260" i="1"/>
  <c r="U1260" i="1" s="1"/>
  <c r="P1262" i="1"/>
  <c r="O1264" i="1"/>
  <c r="U1264" i="1" s="1"/>
  <c r="P1266" i="1"/>
  <c r="O1268" i="1"/>
  <c r="U1268" i="1" s="1"/>
  <c r="P1270" i="1"/>
  <c r="U1270" i="1" s="1"/>
  <c r="O1272" i="1"/>
  <c r="P1274" i="1"/>
  <c r="U1274" i="1" s="1"/>
  <c r="O1276" i="1"/>
  <c r="U1276" i="1" s="1"/>
  <c r="O1332" i="1"/>
  <c r="U1332" i="1" s="1"/>
  <c r="P1334" i="1"/>
  <c r="O1336" i="1"/>
  <c r="P1338" i="1"/>
  <c r="O1340" i="1"/>
  <c r="P1342" i="1"/>
  <c r="O1344" i="1"/>
  <c r="U1344" i="1" s="1"/>
  <c r="P1346" i="1"/>
  <c r="U1346" i="1" s="1"/>
  <c r="O1348" i="1"/>
  <c r="P1350" i="1"/>
  <c r="O1352" i="1"/>
  <c r="U1352" i="1" s="1"/>
  <c r="P1354" i="1"/>
  <c r="O1356" i="1"/>
  <c r="U1356" i="1" s="1"/>
  <c r="P1358" i="1"/>
  <c r="O1360" i="1"/>
  <c r="P1362" i="1"/>
  <c r="U1362" i="1" s="1"/>
  <c r="O1364" i="1"/>
  <c r="P1366" i="1"/>
  <c r="O1368" i="1"/>
  <c r="U1368" i="1" s="1"/>
  <c r="P1370" i="1"/>
  <c r="O1372" i="1"/>
  <c r="U1372" i="1" s="1"/>
  <c r="P1374" i="1"/>
  <c r="O1376" i="1"/>
  <c r="U1376" i="1" s="1"/>
  <c r="P1378" i="1"/>
  <c r="O1380" i="1"/>
  <c r="P1382" i="1"/>
  <c r="U1382" i="1" s="1"/>
  <c r="O1384" i="1"/>
  <c r="U1384" i="1" s="1"/>
  <c r="P1386" i="1"/>
  <c r="O1388" i="1"/>
  <c r="U1388" i="1" s="1"/>
  <c r="P1390" i="1"/>
  <c r="U1390" i="1" s="1"/>
  <c r="O1392" i="1"/>
  <c r="U1392" i="1" s="1"/>
  <c r="P1394" i="1"/>
  <c r="U1394" i="1" s="1"/>
  <c r="O1558" i="1"/>
  <c r="O1560" i="1"/>
  <c r="O1562" i="1"/>
  <c r="O1564" i="1"/>
  <c r="P1156" i="1"/>
  <c r="P1160" i="1"/>
  <c r="P1164" i="1"/>
  <c r="P1168" i="1"/>
  <c r="P1172" i="1"/>
  <c r="P1176" i="1"/>
  <c r="U1176" i="1" s="1"/>
  <c r="P1184" i="1"/>
  <c r="P1188" i="1"/>
  <c r="P1192" i="1"/>
  <c r="U1192" i="1" s="1"/>
  <c r="P1196" i="1"/>
  <c r="U1196" i="1" s="1"/>
  <c r="P1200" i="1"/>
  <c r="U1200" i="1" s="1"/>
  <c r="P1204" i="1"/>
  <c r="P1280" i="1"/>
  <c r="U1280" i="1" s="1"/>
  <c r="P1284" i="1"/>
  <c r="U1284" i="1" s="1"/>
  <c r="P1288" i="1"/>
  <c r="P1292" i="1"/>
  <c r="P1296" i="1"/>
  <c r="U1296" i="1" s="1"/>
  <c r="P1300" i="1"/>
  <c r="P1304" i="1"/>
  <c r="P1308" i="1"/>
  <c r="U1308" i="1" s="1"/>
  <c r="P1312" i="1"/>
  <c r="P1316" i="1"/>
  <c r="P1320" i="1"/>
  <c r="P1324" i="1"/>
  <c r="P1328" i="1"/>
  <c r="P1571" i="1"/>
  <c r="U1571" i="1" s="1"/>
  <c r="O1573" i="1"/>
  <c r="P1575" i="1"/>
  <c r="U1575" i="1" s="1"/>
  <c r="O1577" i="1"/>
  <c r="P1579" i="1"/>
  <c r="U1579" i="1" s="1"/>
  <c r="O1581" i="1"/>
  <c r="P1583" i="1"/>
  <c r="U1583" i="1" s="1"/>
  <c r="O1585" i="1"/>
  <c r="P1587" i="1"/>
  <c r="U1587" i="1" s="1"/>
  <c r="O1589" i="1"/>
  <c r="P1591" i="1"/>
  <c r="U1591" i="1" s="1"/>
  <c r="O1593" i="1"/>
  <c r="P1595" i="1"/>
  <c r="U1595" i="1" s="1"/>
  <c r="O1597" i="1"/>
  <c r="P1599" i="1"/>
  <c r="U1599" i="1" s="1"/>
  <c r="O1601" i="1"/>
  <c r="P1603" i="1"/>
  <c r="O1605" i="1"/>
  <c r="P1607" i="1"/>
  <c r="O1609" i="1"/>
  <c r="P1611" i="1"/>
  <c r="O1613" i="1"/>
  <c r="P1615" i="1"/>
  <c r="O1617" i="1"/>
  <c r="U1617" i="1" s="1"/>
  <c r="P1619" i="1"/>
  <c r="O1621" i="1"/>
  <c r="P1623" i="1"/>
  <c r="U1623" i="1" s="1"/>
  <c r="O1625" i="1"/>
  <c r="P1627" i="1"/>
  <c r="O1629" i="1"/>
  <c r="P1631" i="1"/>
  <c r="U1631" i="1" s="1"/>
  <c r="O1633" i="1"/>
  <c r="P1635" i="1"/>
  <c r="U1635" i="1" s="1"/>
  <c r="O1637" i="1"/>
  <c r="P1639" i="1"/>
  <c r="U1639" i="1" s="1"/>
  <c r="O1641" i="1"/>
  <c r="U1641" i="1" s="1"/>
  <c r="P1643" i="1"/>
  <c r="O1645" i="1"/>
  <c r="P1647" i="1"/>
  <c r="O1649" i="1"/>
  <c r="P1651" i="1"/>
  <c r="U1651" i="1" s="1"/>
  <c r="O1653" i="1"/>
  <c r="P1655" i="1"/>
  <c r="U1655" i="1" s="1"/>
  <c r="O1657" i="1"/>
  <c r="P1659" i="1"/>
  <c r="O1661" i="1"/>
  <c r="U1661" i="1" s="1"/>
  <c r="P1663" i="1"/>
  <c r="O1665" i="1"/>
  <c r="U1665" i="1" s="1"/>
  <c r="P1667" i="1"/>
  <c r="O1669" i="1"/>
  <c r="U1669" i="1" s="1"/>
  <c r="P1671" i="1"/>
  <c r="O1673" i="1"/>
  <c r="U1673" i="1" s="1"/>
  <c r="P1675" i="1"/>
  <c r="O1677" i="1"/>
  <c r="U1677" i="1" s="1"/>
  <c r="P1679" i="1"/>
  <c r="O1681" i="1"/>
  <c r="U1681" i="1" s="1"/>
  <c r="P1683" i="1"/>
  <c r="O1685" i="1"/>
  <c r="P1687" i="1"/>
  <c r="O1689" i="1"/>
  <c r="P1691" i="1"/>
  <c r="O1693" i="1"/>
  <c r="U1693" i="1" s="1"/>
  <c r="P1695" i="1"/>
  <c r="O1697" i="1"/>
  <c r="U1697" i="1" s="1"/>
  <c r="P1699" i="1"/>
  <c r="O1701" i="1"/>
  <c r="U1701" i="1" s="1"/>
  <c r="P1703" i="1"/>
  <c r="O1705" i="1"/>
  <c r="U1705" i="1" s="1"/>
  <c r="P1707" i="1"/>
  <c r="O1709" i="1"/>
  <c r="U1709" i="1" s="1"/>
  <c r="P1711" i="1"/>
  <c r="O1713" i="1"/>
  <c r="U1713" i="1" s="1"/>
  <c r="P1715" i="1"/>
  <c r="O1717" i="1"/>
  <c r="U1717" i="1" s="1"/>
  <c r="P1719" i="1"/>
  <c r="O1721" i="1"/>
  <c r="U1721" i="1" s="1"/>
  <c r="P1723" i="1"/>
  <c r="O1725" i="1"/>
  <c r="U1725" i="1" s="1"/>
  <c r="P1727" i="1"/>
  <c r="O1729" i="1"/>
  <c r="U1729" i="1" s="1"/>
  <c r="P1731" i="1"/>
  <c r="O1733" i="1"/>
  <c r="U1733" i="1" s="1"/>
  <c r="P1763" i="1"/>
  <c r="O1769" i="1"/>
  <c r="U1769" i="1" s="1"/>
  <c r="O1793" i="1"/>
  <c r="U1793" i="1" s="1"/>
  <c r="P1999" i="1"/>
  <c r="P2003" i="1"/>
  <c r="P2007" i="1"/>
  <c r="P2011" i="1"/>
  <c r="P2015" i="1"/>
  <c r="P2019" i="1"/>
  <c r="P2023" i="1"/>
  <c r="P2027" i="1"/>
  <c r="P2031" i="1"/>
  <c r="U2031" i="1" s="1"/>
  <c r="P2035" i="1"/>
  <c r="P2039" i="1"/>
  <c r="P2043" i="1"/>
  <c r="P2047" i="1"/>
  <c r="P2051" i="1"/>
  <c r="P2055" i="1"/>
  <c r="P2059" i="1"/>
  <c r="P2063" i="1"/>
  <c r="P2067" i="1"/>
  <c r="U2067" i="1" s="1"/>
  <c r="P2071" i="1"/>
  <c r="P2075" i="1"/>
  <c r="P2079" i="1"/>
  <c r="P2083" i="1"/>
  <c r="P2087" i="1"/>
  <c r="P2091" i="1"/>
  <c r="P2095" i="1"/>
  <c r="P2099" i="1"/>
  <c r="U2099" i="1" s="1"/>
  <c r="P2103" i="1"/>
  <c r="P2107" i="1"/>
  <c r="P2111" i="1"/>
  <c r="U2111" i="1" s="1"/>
  <c r="P2115" i="1"/>
  <c r="P2119" i="1"/>
  <c r="U2119" i="1" s="1"/>
  <c r="P2123" i="1"/>
  <c r="P2191" i="1"/>
  <c r="P2195" i="1"/>
  <c r="P2199" i="1"/>
  <c r="P2203" i="1"/>
  <c r="P2207" i="1"/>
  <c r="P2211" i="1"/>
  <c r="U2211" i="1" s="1"/>
  <c r="P2215" i="1"/>
  <c r="P2219" i="1"/>
  <c r="P2223" i="1"/>
  <c r="P2227" i="1"/>
  <c r="P2231" i="1"/>
  <c r="P2235" i="1"/>
  <c r="P2239" i="1"/>
  <c r="P2243" i="1"/>
  <c r="P2247" i="1"/>
  <c r="P2251" i="1"/>
  <c r="P2255" i="1"/>
  <c r="P2259" i="1"/>
  <c r="P2263" i="1"/>
  <c r="U2263" i="1" s="1"/>
  <c r="P2267" i="1"/>
  <c r="U2267" i="1" s="1"/>
  <c r="P2271" i="1"/>
  <c r="P2275" i="1"/>
  <c r="P2279" i="1"/>
  <c r="U2279" i="1" s="1"/>
  <c r="P2283" i="1"/>
  <c r="P2287" i="1"/>
  <c r="P2291" i="1"/>
  <c r="P2295" i="1"/>
  <c r="P2299" i="1"/>
  <c r="P2303" i="1"/>
  <c r="P2307" i="1"/>
  <c r="P2311" i="1"/>
  <c r="P2315" i="1"/>
  <c r="U2315" i="1" s="1"/>
  <c r="P2319" i="1"/>
  <c r="P2323" i="1"/>
  <c r="U2323" i="1" s="1"/>
  <c r="P2327" i="1"/>
  <c r="P2331" i="1"/>
  <c r="P2335" i="1"/>
  <c r="U2335" i="1" s="1"/>
  <c r="P2339" i="1"/>
  <c r="P2343" i="1"/>
  <c r="P2347" i="1"/>
  <c r="P2351" i="1"/>
  <c r="P2355" i="1"/>
  <c r="P2359" i="1"/>
  <c r="P2363" i="1"/>
  <c r="P2367" i="1"/>
  <c r="U2367" i="1" s="1"/>
  <c r="P2374" i="1"/>
  <c r="U2374" i="1" s="1"/>
  <c r="O2296" i="1"/>
  <c r="U2296" i="1" s="1"/>
  <c r="O2300" i="1"/>
  <c r="U2300" i="1" s="1"/>
  <c r="O2304" i="1"/>
  <c r="U2304" i="1" s="1"/>
  <c r="O2368" i="1"/>
  <c r="O2374" i="1"/>
  <c r="O2376" i="1"/>
  <c r="O2398" i="1"/>
  <c r="U2398" i="1" s="1"/>
  <c r="O2402" i="1"/>
  <c r="U2402" i="1" s="1"/>
  <c r="O2404" i="1"/>
  <c r="U2404" i="1" s="1"/>
  <c r="O2406" i="1"/>
  <c r="O2408" i="1"/>
  <c r="U2408" i="1" s="1"/>
  <c r="O2426" i="1"/>
  <c r="O2430" i="1"/>
  <c r="O2434" i="1"/>
  <c r="O2436" i="1"/>
  <c r="O2438" i="1"/>
  <c r="O2440" i="1"/>
  <c r="P1552" i="1"/>
  <c r="U1552" i="1" s="1"/>
  <c r="P1740" i="1"/>
  <c r="P1744" i="1"/>
  <c r="P1748" i="1"/>
  <c r="P1790" i="1"/>
  <c r="P2386" i="1"/>
  <c r="U2386" i="1" s="1"/>
  <c r="P2388" i="1"/>
  <c r="P2422" i="1"/>
  <c r="P3" i="1"/>
  <c r="U3" i="1" s="1"/>
  <c r="P67" i="1"/>
  <c r="U67" i="1" s="1"/>
  <c r="P99" i="1"/>
  <c r="U99" i="1" s="1"/>
  <c r="U269" i="1"/>
  <c r="P462" i="1"/>
  <c r="P502" i="1"/>
  <c r="U502" i="1" s="1"/>
  <c r="P534" i="1"/>
  <c r="P562" i="1"/>
  <c r="P582" i="1"/>
  <c r="U582" i="1" s="1"/>
  <c r="P606" i="1"/>
  <c r="U606" i="1" s="1"/>
  <c r="P626" i="1"/>
  <c r="U626" i="1" s="1"/>
  <c r="P646" i="1"/>
  <c r="U646" i="1" s="1"/>
  <c r="P670" i="1"/>
  <c r="P694" i="1"/>
  <c r="P879" i="1"/>
  <c r="P887" i="1"/>
  <c r="U887" i="1" s="1"/>
  <c r="P7" i="1"/>
  <c r="U7" i="1" s="1"/>
  <c r="P127" i="1"/>
  <c r="U127" i="1" s="1"/>
  <c r="U259" i="1"/>
  <c r="P13" i="1"/>
  <c r="U13" i="1" s="1"/>
  <c r="P17" i="1"/>
  <c r="U17" i="1" s="1"/>
  <c r="P19" i="1"/>
  <c r="U19" i="1" s="1"/>
  <c r="P23" i="1"/>
  <c r="U23" i="1" s="1"/>
  <c r="P39" i="1"/>
  <c r="U39" i="1" s="1"/>
  <c r="P43" i="1"/>
  <c r="U43" i="1" s="1"/>
  <c r="P45" i="1"/>
  <c r="U45" i="1" s="1"/>
  <c r="P47" i="1"/>
  <c r="U47" i="1" s="1"/>
  <c r="P51" i="1"/>
  <c r="U51" i="1" s="1"/>
  <c r="P71" i="1"/>
  <c r="U71" i="1" s="1"/>
  <c r="P84" i="1"/>
  <c r="U84" i="1" s="1"/>
  <c r="P89" i="1"/>
  <c r="U89" i="1" s="1"/>
  <c r="P91" i="1"/>
  <c r="U91" i="1" s="1"/>
  <c r="P95" i="1"/>
  <c r="U95" i="1" s="1"/>
  <c r="P103" i="1"/>
  <c r="U103" i="1" s="1"/>
  <c r="P120" i="1"/>
  <c r="U120" i="1" s="1"/>
  <c r="P122" i="1"/>
  <c r="U122" i="1" s="1"/>
  <c r="P139" i="1"/>
  <c r="U139" i="1" s="1"/>
  <c r="P144" i="1"/>
  <c r="U144" i="1" s="1"/>
  <c r="P146" i="1"/>
  <c r="U146" i="1" s="1"/>
  <c r="P148" i="1"/>
  <c r="U148" i="1" s="1"/>
  <c r="P152" i="1"/>
  <c r="U152" i="1" s="1"/>
  <c r="P157" i="1"/>
  <c r="U157" i="1" s="1"/>
  <c r="P159" i="1"/>
  <c r="U159" i="1" s="1"/>
  <c r="P161" i="1"/>
  <c r="U161" i="1" s="1"/>
  <c r="P169" i="1"/>
  <c r="U169" i="1" s="1"/>
  <c r="P171" i="1"/>
  <c r="U171" i="1" s="1"/>
  <c r="P173" i="1"/>
  <c r="U173" i="1" s="1"/>
  <c r="P177" i="1"/>
  <c r="U177" i="1" s="1"/>
  <c r="P179" i="1"/>
  <c r="U179" i="1" s="1"/>
  <c r="P181" i="1"/>
  <c r="U181" i="1" s="1"/>
  <c r="P183" i="1"/>
  <c r="U183" i="1" s="1"/>
  <c r="P185" i="1"/>
  <c r="U185" i="1" s="1"/>
  <c r="P187" i="1"/>
  <c r="U187" i="1" s="1"/>
  <c r="P189" i="1"/>
  <c r="U189" i="1" s="1"/>
  <c r="P207" i="1"/>
  <c r="U207" i="1" s="1"/>
  <c r="P221" i="1"/>
  <c r="U221" i="1" s="1"/>
  <c r="P225" i="1"/>
  <c r="U225" i="1" s="1"/>
  <c r="P229" i="1"/>
  <c r="U229" i="1" s="1"/>
  <c r="P233" i="1"/>
  <c r="U233" i="1" s="1"/>
  <c r="P237" i="1"/>
  <c r="U237" i="1" s="1"/>
  <c r="P241" i="1"/>
  <c r="U241" i="1" s="1"/>
  <c r="P249" i="1"/>
  <c r="U249" i="1" s="1"/>
  <c r="P257" i="1"/>
  <c r="U257" i="1" s="1"/>
  <c r="P261" i="1"/>
  <c r="U261" i="1" s="1"/>
  <c r="P265" i="1"/>
  <c r="P269" i="1"/>
  <c r="P273" i="1"/>
  <c r="P277" i="1"/>
  <c r="P281" i="1"/>
  <c r="P285" i="1"/>
  <c r="P289" i="1"/>
  <c r="P293" i="1"/>
  <c r="P297" i="1"/>
  <c r="P301" i="1"/>
  <c r="P305" i="1"/>
  <c r="P309" i="1"/>
  <c r="U309" i="1" s="1"/>
  <c r="P313" i="1"/>
  <c r="P317" i="1"/>
  <c r="P321" i="1"/>
  <c r="P325" i="1"/>
  <c r="P329" i="1"/>
  <c r="P333" i="1"/>
  <c r="P337" i="1"/>
  <c r="P341" i="1"/>
  <c r="P345" i="1"/>
  <c r="P349" i="1"/>
  <c r="P353" i="1"/>
  <c r="P357" i="1"/>
  <c r="P361" i="1"/>
  <c r="P365" i="1"/>
  <c r="P369" i="1"/>
  <c r="P373" i="1"/>
  <c r="P377" i="1"/>
  <c r="P381" i="1"/>
  <c r="P385" i="1"/>
  <c r="P389" i="1"/>
  <c r="P393" i="1"/>
  <c r="P397" i="1"/>
  <c r="P401" i="1"/>
  <c r="P405" i="1"/>
  <c r="P409" i="1"/>
  <c r="P413" i="1"/>
  <c r="U413" i="1" s="1"/>
  <c r="P417" i="1"/>
  <c r="U417" i="1" s="1"/>
  <c r="P421" i="1"/>
  <c r="P427" i="1"/>
  <c r="P431" i="1"/>
  <c r="P435" i="1"/>
  <c r="P438" i="1"/>
  <c r="P439" i="1"/>
  <c r="U439" i="1" s="1"/>
  <c r="P445" i="1"/>
  <c r="P456" i="1"/>
  <c r="P458" i="1"/>
  <c r="P464" i="1"/>
  <c r="P468" i="1"/>
  <c r="P476" i="1"/>
  <c r="P478" i="1"/>
  <c r="U478" i="1" s="1"/>
  <c r="P482" i="1"/>
  <c r="P484" i="1"/>
  <c r="U484" i="1" s="1"/>
  <c r="P491" i="1"/>
  <c r="U491" i="1" s="1"/>
  <c r="P493" i="1"/>
  <c r="U493" i="1" s="1"/>
  <c r="P496" i="1"/>
  <c r="U496" i="1" s="1"/>
  <c r="P514" i="1"/>
  <c r="U514" i="1" s="1"/>
  <c r="P519" i="1"/>
  <c r="P521" i="1"/>
  <c r="U521" i="1" s="1"/>
  <c r="P523" i="1"/>
  <c r="U523" i="1" s="1"/>
  <c r="P527" i="1"/>
  <c r="P532" i="1"/>
  <c r="U532" i="1" s="1"/>
  <c r="P546" i="1"/>
  <c r="U546" i="1" s="1"/>
  <c r="P551" i="1"/>
  <c r="U551" i="1" s="1"/>
  <c r="P553" i="1"/>
  <c r="P555" i="1"/>
  <c r="U555" i="1" s="1"/>
  <c r="P560" i="1"/>
  <c r="U560" i="1" s="1"/>
  <c r="P566" i="1"/>
  <c r="U566" i="1" s="1"/>
  <c r="P575" i="1"/>
  <c r="P580" i="1"/>
  <c r="U580" i="1" s="1"/>
  <c r="P590" i="1"/>
  <c r="P595" i="1"/>
  <c r="U595" i="1" s="1"/>
  <c r="P597" i="1"/>
  <c r="U597" i="1" s="1"/>
  <c r="P602" i="1"/>
  <c r="P610" i="1"/>
  <c r="P615" i="1"/>
  <c r="U615" i="1" s="1"/>
  <c r="P617" i="1"/>
  <c r="P619" i="1"/>
  <c r="P624" i="1"/>
  <c r="U624" i="1" s="1"/>
  <c r="P630" i="1"/>
  <c r="U630" i="1" s="1"/>
  <c r="P639" i="1"/>
  <c r="P644" i="1"/>
  <c r="P654" i="1"/>
  <c r="U654" i="1" s="1"/>
  <c r="P659" i="1"/>
  <c r="U659" i="1" s="1"/>
  <c r="P661" i="1"/>
  <c r="U661" i="1" s="1"/>
  <c r="P666" i="1"/>
  <c r="U666" i="1" s="1"/>
  <c r="P674" i="1"/>
  <c r="U674" i="1" s="1"/>
  <c r="P679" i="1"/>
  <c r="U679" i="1" s="1"/>
  <c r="P681" i="1"/>
  <c r="P683" i="1"/>
  <c r="U683" i="1" s="1"/>
  <c r="P688" i="1"/>
  <c r="P690" i="1"/>
  <c r="P692" i="1"/>
  <c r="U692" i="1" s="1"/>
  <c r="P820" i="1"/>
  <c r="P824" i="1"/>
  <c r="P828" i="1"/>
  <c r="P844" i="1"/>
  <c r="P848" i="1"/>
  <c r="U848" i="1" s="1"/>
  <c r="P852" i="1"/>
  <c r="U852" i="1" s="1"/>
  <c r="P856" i="1"/>
  <c r="U856" i="1" s="1"/>
  <c r="P860" i="1"/>
  <c r="U860" i="1" s="1"/>
  <c r="P864" i="1"/>
  <c r="U864" i="1" s="1"/>
  <c r="P868" i="1"/>
  <c r="U868" i="1" s="1"/>
  <c r="P872" i="1"/>
  <c r="U872" i="1" s="1"/>
  <c r="P874" i="1"/>
  <c r="P5" i="1"/>
  <c r="U5" i="1" s="1"/>
  <c r="P9" i="1"/>
  <c r="U9" i="1" s="1"/>
  <c r="P11" i="1"/>
  <c r="U11" i="1" s="1"/>
  <c r="P15" i="1"/>
  <c r="U15" i="1" s="1"/>
  <c r="P21" i="1"/>
  <c r="U21" i="1" s="1"/>
  <c r="P25" i="1"/>
  <c r="U25" i="1" s="1"/>
  <c r="P27" i="1"/>
  <c r="U27" i="1" s="1"/>
  <c r="P29" i="1"/>
  <c r="U29" i="1" s="1"/>
  <c r="P31" i="1"/>
  <c r="U31" i="1" s="1"/>
  <c r="P33" i="1"/>
  <c r="U33" i="1" s="1"/>
  <c r="P35" i="1"/>
  <c r="U35" i="1" s="1"/>
  <c r="P37" i="1"/>
  <c r="U37" i="1" s="1"/>
  <c r="P41" i="1"/>
  <c r="U41" i="1" s="1"/>
  <c r="P49" i="1"/>
  <c r="U49" i="1" s="1"/>
  <c r="P53" i="1"/>
  <c r="U53" i="1" s="1"/>
  <c r="P55" i="1"/>
  <c r="U55" i="1" s="1"/>
  <c r="P57" i="1"/>
  <c r="U57" i="1" s="1"/>
  <c r="P59" i="1"/>
  <c r="U59" i="1" s="1"/>
  <c r="P61" i="1"/>
  <c r="U61" i="1" s="1"/>
  <c r="P63" i="1"/>
  <c r="U63" i="1" s="1"/>
  <c r="P125" i="1"/>
  <c r="U125" i="1" s="1"/>
  <c r="P163" i="1"/>
  <c r="U163" i="1" s="1"/>
  <c r="P165" i="1"/>
  <c r="U165" i="1" s="1"/>
  <c r="P167" i="1"/>
  <c r="U167" i="1" s="1"/>
  <c r="P175" i="1"/>
  <c r="U175" i="1" s="1"/>
  <c r="P191" i="1"/>
  <c r="U191" i="1" s="1"/>
  <c r="P193" i="1"/>
  <c r="U193" i="1" s="1"/>
  <c r="P195" i="1"/>
  <c r="U195" i="1" s="1"/>
  <c r="P197" i="1"/>
  <c r="U197" i="1" s="1"/>
  <c r="P199" i="1"/>
  <c r="U199" i="1" s="1"/>
  <c r="P201" i="1"/>
  <c r="U201" i="1" s="1"/>
  <c r="P203" i="1"/>
  <c r="U203" i="1" s="1"/>
  <c r="P205" i="1"/>
  <c r="U205" i="1" s="1"/>
  <c r="P209" i="1"/>
  <c r="U209" i="1" s="1"/>
  <c r="P213" i="1"/>
  <c r="U213" i="1" s="1"/>
  <c r="P217" i="1"/>
  <c r="U217" i="1" s="1"/>
  <c r="P245" i="1"/>
  <c r="U245" i="1" s="1"/>
  <c r="P253" i="1"/>
  <c r="U253" i="1" s="1"/>
  <c r="P2" i="1"/>
  <c r="U2" i="1" s="1"/>
  <c r="O4" i="1"/>
  <c r="P6" i="1"/>
  <c r="U6" i="1" s="1"/>
  <c r="O8" i="1"/>
  <c r="P10" i="1"/>
  <c r="U10" i="1" s="1"/>
  <c r="O12" i="1"/>
  <c r="P14" i="1"/>
  <c r="U14" i="1" s="1"/>
  <c r="O16" i="1"/>
  <c r="P18" i="1"/>
  <c r="U18" i="1" s="1"/>
  <c r="O20" i="1"/>
  <c r="P22" i="1"/>
  <c r="U22" i="1" s="1"/>
  <c r="O24" i="1"/>
  <c r="P26" i="1"/>
  <c r="U26" i="1" s="1"/>
  <c r="O28" i="1"/>
  <c r="P30" i="1"/>
  <c r="U30" i="1" s="1"/>
  <c r="O32" i="1"/>
  <c r="P34" i="1"/>
  <c r="U34" i="1" s="1"/>
  <c r="O36" i="1"/>
  <c r="P38" i="1"/>
  <c r="U38" i="1" s="1"/>
  <c r="O40" i="1"/>
  <c r="P42" i="1"/>
  <c r="U42" i="1" s="1"/>
  <c r="O44" i="1"/>
  <c r="P46" i="1"/>
  <c r="U46" i="1" s="1"/>
  <c r="O48" i="1"/>
  <c r="P50" i="1"/>
  <c r="U50" i="1" s="1"/>
  <c r="O52" i="1"/>
  <c r="P54" i="1"/>
  <c r="U54" i="1" s="1"/>
  <c r="O56" i="1"/>
  <c r="P58" i="1"/>
  <c r="U58" i="1" s="1"/>
  <c r="O60" i="1"/>
  <c r="P69" i="1"/>
  <c r="U69" i="1" s="1"/>
  <c r="O73" i="1"/>
  <c r="O77" i="1"/>
  <c r="O81" i="1"/>
  <c r="O83" i="1"/>
  <c r="P83" i="1"/>
  <c r="U83" i="1" s="1"/>
  <c r="P88" i="1"/>
  <c r="U88" i="1" s="1"/>
  <c r="P90" i="1"/>
  <c r="U90" i="1" s="1"/>
  <c r="P92" i="1"/>
  <c r="U92" i="1" s="1"/>
  <c r="P94" i="1"/>
  <c r="U94" i="1" s="1"/>
  <c r="P96" i="1"/>
  <c r="U96" i="1" s="1"/>
  <c r="P101" i="1"/>
  <c r="U101" i="1" s="1"/>
  <c r="O105" i="1"/>
  <c r="O109" i="1"/>
  <c r="O113" i="1"/>
  <c r="O117" i="1"/>
  <c r="O119" i="1"/>
  <c r="P119" i="1"/>
  <c r="U119" i="1" s="1"/>
  <c r="P124" i="1"/>
  <c r="U124" i="1" s="1"/>
  <c r="O126" i="1"/>
  <c r="P131" i="1"/>
  <c r="U131" i="1" s="1"/>
  <c r="P135" i="1"/>
  <c r="U135" i="1" s="1"/>
  <c r="P137" i="1"/>
  <c r="U137" i="1" s="1"/>
  <c r="O141" i="1"/>
  <c r="O143" i="1"/>
  <c r="P143" i="1"/>
  <c r="U143" i="1" s="1"/>
  <c r="P156" i="1"/>
  <c r="U156" i="1" s="1"/>
  <c r="P158" i="1"/>
  <c r="U158" i="1" s="1"/>
  <c r="P160" i="1"/>
  <c r="U160" i="1" s="1"/>
  <c r="P162" i="1"/>
  <c r="U162" i="1" s="1"/>
  <c r="P164" i="1"/>
  <c r="U164" i="1" s="1"/>
  <c r="P166" i="1"/>
  <c r="U166" i="1" s="1"/>
  <c r="P168" i="1"/>
  <c r="U168" i="1" s="1"/>
  <c r="P170" i="1"/>
  <c r="U170" i="1" s="1"/>
  <c r="P172" i="1"/>
  <c r="U172" i="1" s="1"/>
  <c r="P174" i="1"/>
  <c r="U174" i="1" s="1"/>
  <c r="P176" i="1"/>
  <c r="U176" i="1" s="1"/>
  <c r="P178" i="1"/>
  <c r="U178" i="1" s="1"/>
  <c r="P180" i="1"/>
  <c r="U180" i="1" s="1"/>
  <c r="P182" i="1"/>
  <c r="U182" i="1" s="1"/>
  <c r="P184" i="1"/>
  <c r="U184" i="1" s="1"/>
  <c r="P186" i="1"/>
  <c r="U186" i="1" s="1"/>
  <c r="P188" i="1"/>
  <c r="U188" i="1" s="1"/>
  <c r="P190" i="1"/>
  <c r="U190" i="1" s="1"/>
  <c r="P192" i="1"/>
  <c r="U192" i="1" s="1"/>
  <c r="P194" i="1"/>
  <c r="U194" i="1" s="1"/>
  <c r="P196" i="1"/>
  <c r="U196" i="1" s="1"/>
  <c r="P198" i="1"/>
  <c r="U198" i="1" s="1"/>
  <c r="P200" i="1"/>
  <c r="U200" i="1" s="1"/>
  <c r="P202" i="1"/>
  <c r="U202" i="1" s="1"/>
  <c r="P204" i="1"/>
  <c r="U204" i="1" s="1"/>
  <c r="P206" i="1"/>
  <c r="U206" i="1" s="1"/>
  <c r="P208" i="1"/>
  <c r="U208" i="1" s="1"/>
  <c r="P210" i="1"/>
  <c r="U210" i="1" s="1"/>
  <c r="P212" i="1"/>
  <c r="U212" i="1" s="1"/>
  <c r="P214" i="1"/>
  <c r="U214" i="1" s="1"/>
  <c r="P216" i="1"/>
  <c r="U216" i="1" s="1"/>
  <c r="P218" i="1"/>
  <c r="U218" i="1" s="1"/>
  <c r="P220" i="1"/>
  <c r="U220" i="1" s="1"/>
  <c r="P222" i="1"/>
  <c r="U222" i="1" s="1"/>
  <c r="P224" i="1"/>
  <c r="U224" i="1" s="1"/>
  <c r="P226" i="1"/>
  <c r="U226" i="1" s="1"/>
  <c r="P228" i="1"/>
  <c r="U228" i="1" s="1"/>
  <c r="P230" i="1"/>
  <c r="U230" i="1" s="1"/>
  <c r="P232" i="1"/>
  <c r="U232" i="1" s="1"/>
  <c r="P234" i="1"/>
  <c r="U234" i="1" s="1"/>
  <c r="P236" i="1"/>
  <c r="U236" i="1" s="1"/>
  <c r="P238" i="1"/>
  <c r="U238" i="1" s="1"/>
  <c r="P240" i="1"/>
  <c r="U240" i="1" s="1"/>
  <c r="P242" i="1"/>
  <c r="U242" i="1" s="1"/>
  <c r="P244" i="1"/>
  <c r="U244" i="1" s="1"/>
  <c r="P246" i="1"/>
  <c r="U246" i="1" s="1"/>
  <c r="P248" i="1"/>
  <c r="U248" i="1" s="1"/>
  <c r="P250" i="1"/>
  <c r="U250" i="1" s="1"/>
  <c r="P252" i="1"/>
  <c r="U252" i="1" s="1"/>
  <c r="P254" i="1"/>
  <c r="U254" i="1" s="1"/>
  <c r="P256" i="1"/>
  <c r="U256" i="1" s="1"/>
  <c r="P258" i="1"/>
  <c r="U258" i="1" s="1"/>
  <c r="P260" i="1"/>
  <c r="U260" i="1" s="1"/>
  <c r="P262" i="1"/>
  <c r="U262" i="1" s="1"/>
  <c r="P264" i="1"/>
  <c r="U264" i="1" s="1"/>
  <c r="P266" i="1"/>
  <c r="P268" i="1"/>
  <c r="P270" i="1"/>
  <c r="P272" i="1"/>
  <c r="P274" i="1"/>
  <c r="P276" i="1"/>
  <c r="P278" i="1"/>
  <c r="P280" i="1"/>
  <c r="P282" i="1"/>
  <c r="P284" i="1"/>
  <c r="P286" i="1"/>
  <c r="P288" i="1"/>
  <c r="P290" i="1"/>
  <c r="P292" i="1"/>
  <c r="P294" i="1"/>
  <c r="P296" i="1"/>
  <c r="P298" i="1"/>
  <c r="P300" i="1"/>
  <c r="P302" i="1"/>
  <c r="P304" i="1"/>
  <c r="P306" i="1"/>
  <c r="P308" i="1"/>
  <c r="U308" i="1" s="1"/>
  <c r="P310" i="1"/>
  <c r="P312" i="1"/>
  <c r="P314" i="1"/>
  <c r="P316" i="1"/>
  <c r="P318" i="1"/>
  <c r="P320" i="1"/>
  <c r="P322" i="1"/>
  <c r="P324" i="1"/>
  <c r="P326" i="1"/>
  <c r="P328" i="1"/>
  <c r="P330" i="1"/>
  <c r="P332" i="1"/>
  <c r="P334" i="1"/>
  <c r="P336" i="1"/>
  <c r="P338" i="1"/>
  <c r="P340" i="1"/>
  <c r="P342" i="1"/>
  <c r="P344" i="1"/>
  <c r="P346" i="1"/>
  <c r="P348" i="1"/>
  <c r="U348" i="1" s="1"/>
  <c r="P350" i="1"/>
  <c r="U350" i="1" s="1"/>
  <c r="P352" i="1"/>
  <c r="P354" i="1"/>
  <c r="P356" i="1"/>
  <c r="P358" i="1"/>
  <c r="P360" i="1"/>
  <c r="P362" i="1"/>
  <c r="P364" i="1"/>
  <c r="P366" i="1"/>
  <c r="P368" i="1"/>
  <c r="P370" i="1"/>
  <c r="P372" i="1"/>
  <c r="P374" i="1"/>
  <c r="P376" i="1"/>
  <c r="P378" i="1"/>
  <c r="P380" i="1"/>
  <c r="P382" i="1"/>
  <c r="P384" i="1"/>
  <c r="P386" i="1"/>
  <c r="U386" i="1" s="1"/>
  <c r="P388" i="1"/>
  <c r="P390" i="1"/>
  <c r="P392" i="1"/>
  <c r="U392" i="1" s="1"/>
  <c r="P394" i="1"/>
  <c r="U394" i="1" s="1"/>
  <c r="P396" i="1"/>
  <c r="P398" i="1"/>
  <c r="P400" i="1"/>
  <c r="P402" i="1"/>
  <c r="P404" i="1"/>
  <c r="P406" i="1"/>
  <c r="P408" i="1"/>
  <c r="P410" i="1"/>
  <c r="U410" i="1" s="1"/>
  <c r="P412" i="1"/>
  <c r="P414" i="1"/>
  <c r="P416" i="1"/>
  <c r="P418" i="1"/>
  <c r="P420" i="1"/>
  <c r="P422" i="1"/>
  <c r="P424" i="1"/>
  <c r="P428" i="1"/>
  <c r="O430" i="1"/>
  <c r="U430" i="1" s="1"/>
  <c r="P430" i="1"/>
  <c r="P434" i="1"/>
  <c r="P443" i="1"/>
  <c r="P447" i="1"/>
  <c r="P451" i="1"/>
  <c r="P454" i="1"/>
  <c r="U454" i="1" s="1"/>
  <c r="P455" i="1"/>
  <c r="O459" i="1"/>
  <c r="U459" i="1" s="1"/>
  <c r="P461" i="1"/>
  <c r="P470" i="1"/>
  <c r="P472" i="1"/>
  <c r="P474" i="1"/>
  <c r="O482" i="1"/>
  <c r="U482" i="1" s="1"/>
  <c r="O484" i="1"/>
  <c r="O486" i="1"/>
  <c r="U486" i="1" s="1"/>
  <c r="P486" i="1"/>
  <c r="P490" i="1"/>
  <c r="U490" i="1" s="1"/>
  <c r="P492" i="1"/>
  <c r="U492" i="1" s="1"/>
  <c r="P499" i="1"/>
  <c r="U499" i="1" s="1"/>
  <c r="P501" i="1"/>
  <c r="U501" i="1" s="1"/>
  <c r="P506" i="1"/>
  <c r="P510" i="1"/>
  <c r="U510" i="1" s="1"/>
  <c r="P512" i="1"/>
  <c r="U512" i="1" s="1"/>
  <c r="O516" i="1"/>
  <c r="O518" i="1"/>
  <c r="U518" i="1" s="1"/>
  <c r="P518" i="1"/>
  <c r="P531" i="1"/>
  <c r="U531" i="1" s="1"/>
  <c r="P533" i="1"/>
  <c r="P538" i="1"/>
  <c r="U538" i="1" s="1"/>
  <c r="P542" i="1"/>
  <c r="U542" i="1" s="1"/>
  <c r="P544" i="1"/>
  <c r="O548" i="1"/>
  <c r="O550" i="1"/>
  <c r="U550" i="1" s="1"/>
  <c r="P550" i="1"/>
  <c r="P559" i="1"/>
  <c r="U559" i="1" s="1"/>
  <c r="P564" i="1"/>
  <c r="U564" i="1" s="1"/>
  <c r="O568" i="1"/>
  <c r="O572" i="1"/>
  <c r="O574" i="1"/>
  <c r="P574" i="1"/>
  <c r="U574" i="1" s="1"/>
  <c r="P579" i="1"/>
  <c r="P581" i="1"/>
  <c r="U581" i="1" s="1"/>
  <c r="P586" i="1"/>
  <c r="U586" i="1" s="1"/>
  <c r="O592" i="1"/>
  <c r="O594" i="1"/>
  <c r="P594" i="1"/>
  <c r="U594" i="1" s="1"/>
  <c r="P599" i="1"/>
  <c r="U599" i="1" s="1"/>
  <c r="P601" i="1"/>
  <c r="U601" i="1" s="1"/>
  <c r="P603" i="1"/>
  <c r="U603" i="1" s="1"/>
  <c r="P608" i="1"/>
  <c r="O612" i="1"/>
  <c r="O614" i="1"/>
  <c r="U614" i="1" s="1"/>
  <c r="P614" i="1"/>
  <c r="P623" i="1"/>
  <c r="U623" i="1" s="1"/>
  <c r="P628" i="1"/>
  <c r="U628" i="1" s="1"/>
  <c r="O632" i="1"/>
  <c r="O636" i="1"/>
  <c r="U636" i="1" s="1"/>
  <c r="O638" i="1"/>
  <c r="U638" i="1" s="1"/>
  <c r="P638" i="1"/>
  <c r="P643" i="1"/>
  <c r="U643" i="1" s="1"/>
  <c r="P645" i="1"/>
  <c r="U645" i="1" s="1"/>
  <c r="P650" i="1"/>
  <c r="O656" i="1"/>
  <c r="O658" i="1"/>
  <c r="P658" i="1"/>
  <c r="U658" i="1" s="1"/>
  <c r="P663" i="1"/>
  <c r="U663" i="1" s="1"/>
  <c r="P665" i="1"/>
  <c r="U665" i="1" s="1"/>
  <c r="P667" i="1"/>
  <c r="U667" i="1" s="1"/>
  <c r="P672" i="1"/>
  <c r="U672" i="1" s="1"/>
  <c r="O676" i="1"/>
  <c r="O678" i="1"/>
  <c r="P678" i="1"/>
  <c r="U678" i="1" s="1"/>
  <c r="P687" i="1"/>
  <c r="P691" i="1"/>
  <c r="U691" i="1" s="1"/>
  <c r="P693" i="1"/>
  <c r="U693" i="1" s="1"/>
  <c r="P698" i="1"/>
  <c r="U698" i="1" s="1"/>
  <c r="P700" i="1"/>
  <c r="P702" i="1"/>
  <c r="U702" i="1" s="1"/>
  <c r="P704" i="1"/>
  <c r="P706" i="1"/>
  <c r="P708" i="1"/>
  <c r="P710" i="1"/>
  <c r="U710" i="1" s="1"/>
  <c r="P712" i="1"/>
  <c r="P714" i="1"/>
  <c r="U714" i="1" s="1"/>
  <c r="P716" i="1"/>
  <c r="P718" i="1"/>
  <c r="P720" i="1"/>
  <c r="P722" i="1"/>
  <c r="P724" i="1"/>
  <c r="U724" i="1" s="1"/>
  <c r="P726" i="1"/>
  <c r="U726" i="1" s="1"/>
  <c r="P728" i="1"/>
  <c r="P730" i="1"/>
  <c r="P732" i="1"/>
  <c r="P734" i="1"/>
  <c r="P736" i="1"/>
  <c r="P738" i="1"/>
  <c r="P740" i="1"/>
  <c r="P742" i="1"/>
  <c r="P744" i="1"/>
  <c r="P746" i="1"/>
  <c r="P748" i="1"/>
  <c r="P750" i="1"/>
  <c r="P752" i="1"/>
  <c r="P754" i="1"/>
  <c r="P756" i="1"/>
  <c r="P758" i="1"/>
  <c r="P760" i="1"/>
  <c r="P764" i="1"/>
  <c r="P768" i="1"/>
  <c r="P68" i="1"/>
  <c r="U68" i="1" s="1"/>
  <c r="P73" i="1"/>
  <c r="U73" i="1" s="1"/>
  <c r="P75" i="1"/>
  <c r="U75" i="1" s="1"/>
  <c r="P79" i="1"/>
  <c r="U79" i="1" s="1"/>
  <c r="O85" i="1"/>
  <c r="O87" i="1"/>
  <c r="P87" i="1"/>
  <c r="U87" i="1" s="1"/>
  <c r="P100" i="1"/>
  <c r="U100" i="1" s="1"/>
  <c r="P105" i="1"/>
  <c r="U105" i="1" s="1"/>
  <c r="P107" i="1"/>
  <c r="U107" i="1" s="1"/>
  <c r="P111" i="1"/>
  <c r="U111" i="1" s="1"/>
  <c r="P115" i="1"/>
  <c r="U115" i="1" s="1"/>
  <c r="P117" i="1"/>
  <c r="U117" i="1" s="1"/>
  <c r="O121" i="1"/>
  <c r="O123" i="1"/>
  <c r="P123" i="1"/>
  <c r="U123" i="1" s="1"/>
  <c r="P128" i="1"/>
  <c r="U128" i="1" s="1"/>
  <c r="P130" i="1"/>
  <c r="U130" i="1" s="1"/>
  <c r="P132" i="1"/>
  <c r="U132" i="1" s="1"/>
  <c r="P136" i="1"/>
  <c r="U136" i="1" s="1"/>
  <c r="P141" i="1"/>
  <c r="U141" i="1" s="1"/>
  <c r="O145" i="1"/>
  <c r="O149" i="1"/>
  <c r="O153" i="1"/>
  <c r="O155" i="1"/>
  <c r="P155" i="1"/>
  <c r="U155" i="1" s="1"/>
  <c r="P426" i="1"/>
  <c r="P432" i="1"/>
  <c r="O434" i="1"/>
  <c r="U434" i="1" s="1"/>
  <c r="P436" i="1"/>
  <c r="O440" i="1"/>
  <c r="U440" i="1" s="1"/>
  <c r="P444" i="1"/>
  <c r="O446" i="1"/>
  <c r="U446" i="1" s="1"/>
  <c r="P446" i="1"/>
  <c r="P450" i="1"/>
  <c r="P459" i="1"/>
  <c r="P463" i="1"/>
  <c r="P467" i="1"/>
  <c r="P471" i="1"/>
  <c r="O475" i="1"/>
  <c r="U475" i="1" s="1"/>
  <c r="P477" i="1"/>
  <c r="P480" i="1"/>
  <c r="O490" i="1"/>
  <c r="O492" i="1"/>
  <c r="O494" i="1"/>
  <c r="P494" i="1"/>
  <c r="U494" i="1" s="1"/>
  <c r="P498" i="1"/>
  <c r="U498" i="1" s="1"/>
  <c r="P500" i="1"/>
  <c r="U500" i="1" s="1"/>
  <c r="P503" i="1"/>
  <c r="U503" i="1" s="1"/>
  <c r="P505" i="1"/>
  <c r="P507" i="1"/>
  <c r="P511" i="1"/>
  <c r="U511" i="1" s="1"/>
  <c r="P516" i="1"/>
  <c r="U516" i="1" s="1"/>
  <c r="O520" i="1"/>
  <c r="O524" i="1"/>
  <c r="U524" i="1" s="1"/>
  <c r="O528" i="1"/>
  <c r="U528" i="1" s="1"/>
  <c r="O530" i="1"/>
  <c r="P530" i="1"/>
  <c r="U530" i="1" s="1"/>
  <c r="P535" i="1"/>
  <c r="U535" i="1" s="1"/>
  <c r="P537" i="1"/>
  <c r="U537" i="1" s="1"/>
  <c r="P539" i="1"/>
  <c r="U539" i="1" s="1"/>
  <c r="P543" i="1"/>
  <c r="U543" i="1" s="1"/>
  <c r="P548" i="1"/>
  <c r="U548" i="1" s="1"/>
  <c r="O552" i="1"/>
  <c r="O556" i="1"/>
  <c r="U556" i="1" s="1"/>
  <c r="O558" i="1"/>
  <c r="U558" i="1" s="1"/>
  <c r="P558" i="1"/>
  <c r="P563" i="1"/>
  <c r="U563" i="1" s="1"/>
  <c r="P565" i="1"/>
  <c r="U565" i="1" s="1"/>
  <c r="P570" i="1"/>
  <c r="O576" i="1"/>
  <c r="O578" i="1"/>
  <c r="P578" i="1"/>
  <c r="U578" i="1" s="1"/>
  <c r="P583" i="1"/>
  <c r="U583" i="1" s="1"/>
  <c r="P585" i="1"/>
  <c r="U585" i="1" s="1"/>
  <c r="P587" i="1"/>
  <c r="U587" i="1" s="1"/>
  <c r="P592" i="1"/>
  <c r="U592" i="1" s="1"/>
  <c r="O596" i="1"/>
  <c r="O598" i="1"/>
  <c r="P598" i="1"/>
  <c r="U598" i="1" s="1"/>
  <c r="P607" i="1"/>
  <c r="P612" i="1"/>
  <c r="U612" i="1" s="1"/>
  <c r="O616" i="1"/>
  <c r="O620" i="1"/>
  <c r="U620" i="1" s="1"/>
  <c r="O622" i="1"/>
  <c r="U622" i="1" s="1"/>
  <c r="P622" i="1"/>
  <c r="P627" i="1"/>
  <c r="U627" i="1" s="1"/>
  <c r="P629" i="1"/>
  <c r="U629" i="1" s="1"/>
  <c r="P634" i="1"/>
  <c r="U634" i="1" s="1"/>
  <c r="O640" i="1"/>
  <c r="O642" i="1"/>
  <c r="P642" i="1"/>
  <c r="U642" i="1" s="1"/>
  <c r="P647" i="1"/>
  <c r="U647" i="1" s="1"/>
  <c r="P649" i="1"/>
  <c r="U649" i="1" s="1"/>
  <c r="P651" i="1"/>
  <c r="U651" i="1" s="1"/>
  <c r="P656" i="1"/>
  <c r="U656" i="1" s="1"/>
  <c r="O660" i="1"/>
  <c r="O662" i="1"/>
  <c r="P662" i="1"/>
  <c r="U662" i="1" s="1"/>
  <c r="P671" i="1"/>
  <c r="U671" i="1" s="1"/>
  <c r="P676" i="1"/>
  <c r="U676" i="1" s="1"/>
  <c r="O680" i="1"/>
  <c r="O684" i="1"/>
  <c r="O686" i="1"/>
  <c r="U686" i="1" s="1"/>
  <c r="P686" i="1"/>
  <c r="P695" i="1"/>
  <c r="U695" i="1" s="1"/>
  <c r="P697" i="1"/>
  <c r="U697" i="1" s="1"/>
  <c r="P699" i="1"/>
  <c r="U699" i="1" s="1"/>
  <c r="P701" i="1"/>
  <c r="U701" i="1" s="1"/>
  <c r="P703" i="1"/>
  <c r="U703" i="1" s="1"/>
  <c r="P705" i="1"/>
  <c r="U705" i="1" s="1"/>
  <c r="P707" i="1"/>
  <c r="P709" i="1"/>
  <c r="P711" i="1"/>
  <c r="P713" i="1"/>
  <c r="P715" i="1"/>
  <c r="P717" i="1"/>
  <c r="P719" i="1"/>
  <c r="P721" i="1"/>
  <c r="U721" i="1" s="1"/>
  <c r="P723" i="1"/>
  <c r="P725" i="1"/>
  <c r="U725" i="1" s="1"/>
  <c r="P727" i="1"/>
  <c r="U727" i="1" s="1"/>
  <c r="P881" i="1"/>
  <c r="P772" i="1"/>
  <c r="P776" i="1"/>
  <c r="P780" i="1"/>
  <c r="P784" i="1"/>
  <c r="P788" i="1"/>
  <c r="P792" i="1"/>
  <c r="P796" i="1"/>
  <c r="P800" i="1"/>
  <c r="P802" i="1"/>
  <c r="P804" i="1"/>
  <c r="P806" i="1"/>
  <c r="P808" i="1"/>
  <c r="P810" i="1"/>
  <c r="P812" i="1"/>
  <c r="P814" i="1"/>
  <c r="P816" i="1"/>
  <c r="P818" i="1"/>
  <c r="P822" i="1"/>
  <c r="P826" i="1"/>
  <c r="P832" i="1"/>
  <c r="U832" i="1" s="1"/>
  <c r="P834" i="1"/>
  <c r="U834" i="1" s="1"/>
  <c r="P836" i="1"/>
  <c r="U836" i="1" s="1"/>
  <c r="P838" i="1"/>
  <c r="U838" i="1" s="1"/>
  <c r="P840" i="1"/>
  <c r="U840" i="1" s="1"/>
  <c r="P842" i="1"/>
  <c r="U842" i="1" s="1"/>
  <c r="P846" i="1"/>
  <c r="P850" i="1"/>
  <c r="U850" i="1" s="1"/>
  <c r="P854" i="1"/>
  <c r="U854" i="1" s="1"/>
  <c r="P858" i="1"/>
  <c r="U858" i="1" s="1"/>
  <c r="P862" i="1"/>
  <c r="U862" i="1" s="1"/>
  <c r="P866" i="1"/>
  <c r="U866" i="1" s="1"/>
  <c r="P870" i="1"/>
  <c r="U870" i="1" s="1"/>
  <c r="O876" i="1"/>
  <c r="U876" i="1" s="1"/>
  <c r="P880" i="1"/>
  <c r="P883" i="1"/>
  <c r="P885" i="1"/>
  <c r="O889" i="1"/>
  <c r="O891" i="1"/>
  <c r="O893" i="1"/>
  <c r="O895" i="1"/>
  <c r="O897" i="1"/>
  <c r="O899" i="1"/>
  <c r="O901" i="1"/>
  <c r="O903" i="1"/>
  <c r="O905" i="1"/>
  <c r="O907" i="1"/>
  <c r="O909" i="1"/>
  <c r="O911" i="1"/>
  <c r="O913" i="1"/>
  <c r="O915" i="1"/>
  <c r="O917" i="1"/>
  <c r="O919" i="1"/>
  <c r="O921" i="1"/>
  <c r="O923" i="1"/>
  <c r="O925" i="1"/>
  <c r="O927" i="1"/>
  <c r="O929" i="1"/>
  <c r="O931" i="1"/>
  <c r="O933" i="1"/>
  <c r="O935" i="1"/>
  <c r="O937" i="1"/>
  <c r="O939" i="1"/>
  <c r="O941" i="1"/>
  <c r="O943" i="1"/>
  <c r="O945" i="1"/>
  <c r="O947" i="1"/>
  <c r="O949" i="1"/>
  <c r="O951" i="1"/>
  <c r="O953" i="1"/>
  <c r="O955" i="1"/>
  <c r="O957" i="1"/>
  <c r="O959" i="1"/>
  <c r="O961" i="1"/>
  <c r="O963" i="1"/>
  <c r="O965" i="1"/>
  <c r="O967" i="1"/>
  <c r="O969" i="1"/>
  <c r="O971" i="1"/>
  <c r="O973" i="1"/>
  <c r="O975" i="1"/>
  <c r="O977" i="1"/>
  <c r="O979" i="1"/>
  <c r="O981" i="1"/>
  <c r="O983" i="1"/>
  <c r="O985" i="1"/>
  <c r="U985" i="1" s="1"/>
  <c r="O987" i="1"/>
  <c r="U987" i="1" s="1"/>
  <c r="O989" i="1"/>
  <c r="U989" i="1" s="1"/>
  <c r="O991" i="1"/>
  <c r="P729" i="1"/>
  <c r="P731" i="1"/>
  <c r="P733" i="1"/>
  <c r="P735" i="1"/>
  <c r="P737" i="1"/>
  <c r="P739" i="1"/>
  <c r="P741" i="1"/>
  <c r="P743" i="1"/>
  <c r="P745" i="1"/>
  <c r="P747" i="1"/>
  <c r="P749" i="1"/>
  <c r="P751" i="1"/>
  <c r="P753" i="1"/>
  <c r="P755" i="1"/>
  <c r="P757" i="1"/>
  <c r="P759" i="1"/>
  <c r="P761" i="1"/>
  <c r="O763" i="1"/>
  <c r="U763" i="1" s="1"/>
  <c r="P765" i="1"/>
  <c r="O767" i="1"/>
  <c r="U767" i="1" s="1"/>
  <c r="P769" i="1"/>
  <c r="O771" i="1"/>
  <c r="U771" i="1" s="1"/>
  <c r="P773" i="1"/>
  <c r="O775" i="1"/>
  <c r="U775" i="1" s="1"/>
  <c r="P777" i="1"/>
  <c r="O779" i="1"/>
  <c r="U779" i="1" s="1"/>
  <c r="P781" i="1"/>
  <c r="O783" i="1"/>
  <c r="U783" i="1" s="1"/>
  <c r="P785" i="1"/>
  <c r="O787" i="1"/>
  <c r="U787" i="1" s="1"/>
  <c r="P789" i="1"/>
  <c r="O791" i="1"/>
  <c r="U791" i="1" s="1"/>
  <c r="P793" i="1"/>
  <c r="O795" i="1"/>
  <c r="U795" i="1" s="1"/>
  <c r="P797" i="1"/>
  <c r="O799" i="1"/>
  <c r="U799" i="1" s="1"/>
  <c r="P801" i="1"/>
  <c r="O803" i="1"/>
  <c r="U803" i="1" s="1"/>
  <c r="P805" i="1"/>
  <c r="O807" i="1"/>
  <c r="U807" i="1" s="1"/>
  <c r="P809" i="1"/>
  <c r="O811" i="1"/>
  <c r="U811" i="1" s="1"/>
  <c r="P813" i="1"/>
  <c r="O815" i="1"/>
  <c r="U815" i="1" s="1"/>
  <c r="P817" i="1"/>
  <c r="O819" i="1"/>
  <c r="U819" i="1" s="1"/>
  <c r="P821" i="1"/>
  <c r="O823" i="1"/>
  <c r="U823" i="1" s="1"/>
  <c r="P825" i="1"/>
  <c r="O827" i="1"/>
  <c r="U827" i="1" s="1"/>
  <c r="P829" i="1"/>
  <c r="P831" i="1"/>
  <c r="U831" i="1" s="1"/>
  <c r="P833" i="1"/>
  <c r="U833" i="1" s="1"/>
  <c r="P835" i="1"/>
  <c r="U835" i="1" s="1"/>
  <c r="P837" i="1"/>
  <c r="U837" i="1" s="1"/>
  <c r="P839" i="1"/>
  <c r="U839" i="1" s="1"/>
  <c r="P841" i="1"/>
  <c r="U841" i="1" s="1"/>
  <c r="P843" i="1"/>
  <c r="U843" i="1" s="1"/>
  <c r="O845" i="1"/>
  <c r="P847" i="1"/>
  <c r="U847" i="1" s="1"/>
  <c r="O849" i="1"/>
  <c r="P851" i="1"/>
  <c r="U851" i="1" s="1"/>
  <c r="O853" i="1"/>
  <c r="P855" i="1"/>
  <c r="U855" i="1" s="1"/>
  <c r="O857" i="1"/>
  <c r="U857" i="1" s="1"/>
  <c r="P859" i="1"/>
  <c r="U859" i="1" s="1"/>
  <c r="O861" i="1"/>
  <c r="P863" i="1"/>
  <c r="U863" i="1" s="1"/>
  <c r="O865" i="1"/>
  <c r="P867" i="1"/>
  <c r="U867" i="1" s="1"/>
  <c r="O869" i="1"/>
  <c r="P871" i="1"/>
  <c r="U871" i="1" s="1"/>
  <c r="O873" i="1"/>
  <c r="U873" i="1" s="1"/>
  <c r="O875" i="1"/>
  <c r="U875" i="1" s="1"/>
  <c r="P875" i="1"/>
  <c r="P882" i="1"/>
  <c r="P889" i="1"/>
  <c r="U889" i="1" s="1"/>
  <c r="P891" i="1"/>
  <c r="U891" i="1" s="1"/>
  <c r="P893" i="1"/>
  <c r="U893" i="1" s="1"/>
  <c r="P895" i="1"/>
  <c r="U895" i="1" s="1"/>
  <c r="P897" i="1"/>
  <c r="U897" i="1" s="1"/>
  <c r="P899" i="1"/>
  <c r="U899" i="1" s="1"/>
  <c r="P901" i="1"/>
  <c r="U901" i="1" s="1"/>
  <c r="P903" i="1"/>
  <c r="U903" i="1" s="1"/>
  <c r="P905" i="1"/>
  <c r="U905" i="1" s="1"/>
  <c r="P907" i="1"/>
  <c r="U907" i="1" s="1"/>
  <c r="P909" i="1"/>
  <c r="U909" i="1" s="1"/>
  <c r="P911" i="1"/>
  <c r="U911" i="1" s="1"/>
  <c r="P913" i="1"/>
  <c r="U913" i="1" s="1"/>
  <c r="P915" i="1"/>
  <c r="U915" i="1" s="1"/>
  <c r="P917" i="1"/>
  <c r="U917" i="1" s="1"/>
  <c r="P919" i="1"/>
  <c r="U919" i="1" s="1"/>
  <c r="P921" i="1"/>
  <c r="U921" i="1" s="1"/>
  <c r="P923" i="1"/>
  <c r="U923" i="1" s="1"/>
  <c r="P925" i="1"/>
  <c r="U925" i="1" s="1"/>
  <c r="P927" i="1"/>
  <c r="U927" i="1" s="1"/>
  <c r="P929" i="1"/>
  <c r="U929" i="1" s="1"/>
  <c r="P931" i="1"/>
  <c r="U931" i="1" s="1"/>
  <c r="P933" i="1"/>
  <c r="U933" i="1" s="1"/>
  <c r="P935" i="1"/>
  <c r="U935" i="1" s="1"/>
  <c r="P937" i="1"/>
  <c r="U937" i="1" s="1"/>
  <c r="P939" i="1"/>
  <c r="U939" i="1" s="1"/>
  <c r="P941" i="1"/>
  <c r="U941" i="1" s="1"/>
  <c r="P943" i="1"/>
  <c r="U943" i="1" s="1"/>
  <c r="P945" i="1"/>
  <c r="U945" i="1" s="1"/>
  <c r="P947" i="1"/>
  <c r="U947" i="1" s="1"/>
  <c r="P949" i="1"/>
  <c r="U949" i="1" s="1"/>
  <c r="P951" i="1"/>
  <c r="U951" i="1" s="1"/>
  <c r="P953" i="1"/>
  <c r="U953" i="1" s="1"/>
  <c r="P955" i="1"/>
  <c r="U955" i="1" s="1"/>
  <c r="P957" i="1"/>
  <c r="U957" i="1" s="1"/>
  <c r="P959" i="1"/>
  <c r="U959" i="1" s="1"/>
  <c r="P961" i="1"/>
  <c r="U961" i="1" s="1"/>
  <c r="P963" i="1"/>
  <c r="U963" i="1" s="1"/>
  <c r="P965" i="1"/>
  <c r="U965" i="1" s="1"/>
  <c r="P967" i="1"/>
  <c r="U967" i="1" s="1"/>
  <c r="P969" i="1"/>
  <c r="U969" i="1" s="1"/>
  <c r="P971" i="1"/>
  <c r="U971" i="1" s="1"/>
  <c r="P973" i="1"/>
  <c r="U973" i="1" s="1"/>
  <c r="P975" i="1"/>
  <c r="U975" i="1" s="1"/>
  <c r="P977" i="1"/>
  <c r="U977" i="1" s="1"/>
  <c r="P979" i="1"/>
  <c r="U979" i="1" s="1"/>
  <c r="P981" i="1"/>
  <c r="U981" i="1" s="1"/>
  <c r="P983" i="1"/>
  <c r="U983" i="1" s="1"/>
  <c r="P985" i="1"/>
  <c r="P987" i="1"/>
  <c r="P989" i="1"/>
  <c r="P991" i="1"/>
  <c r="U991" i="1" s="1"/>
  <c r="P993" i="1"/>
  <c r="P995" i="1"/>
  <c r="P997" i="1"/>
  <c r="P999" i="1"/>
  <c r="P1001" i="1"/>
  <c r="P1003" i="1"/>
  <c r="P1005" i="1"/>
  <c r="P1007" i="1"/>
  <c r="P1009" i="1"/>
  <c r="P1011" i="1"/>
  <c r="P1013" i="1"/>
  <c r="P1015" i="1"/>
  <c r="P1017" i="1"/>
  <c r="U1017" i="1" s="1"/>
  <c r="P1019" i="1"/>
  <c r="P1021" i="1"/>
  <c r="U1021" i="1" s="1"/>
  <c r="P1023" i="1"/>
  <c r="U1023" i="1" s="1"/>
  <c r="P1025" i="1"/>
  <c r="P1027" i="1"/>
  <c r="P1029" i="1"/>
  <c r="P1031" i="1"/>
  <c r="U1031" i="1" s="1"/>
  <c r="P1033" i="1"/>
  <c r="P1035" i="1"/>
  <c r="U1035" i="1" s="1"/>
  <c r="P1037" i="1"/>
  <c r="P1039" i="1"/>
  <c r="P1041" i="1"/>
  <c r="U1041" i="1" s="1"/>
  <c r="P1043" i="1"/>
  <c r="P1045" i="1"/>
  <c r="P1047" i="1"/>
  <c r="P1049" i="1"/>
  <c r="P1051" i="1"/>
  <c r="P1053" i="1"/>
  <c r="U1053" i="1" s="1"/>
  <c r="P1055" i="1"/>
  <c r="P1057" i="1"/>
  <c r="U1057" i="1" s="1"/>
  <c r="P1059" i="1"/>
  <c r="U1059" i="1" s="1"/>
  <c r="P1061" i="1"/>
  <c r="P1063" i="1"/>
  <c r="U1063" i="1" s="1"/>
  <c r="P1065" i="1"/>
  <c r="U1065" i="1" s="1"/>
  <c r="P1067" i="1"/>
  <c r="U1067" i="1" s="1"/>
  <c r="P1069" i="1"/>
  <c r="P1071" i="1"/>
  <c r="U1071" i="1" s="1"/>
  <c r="P1073" i="1"/>
  <c r="P1075" i="1"/>
  <c r="O1068" i="1"/>
  <c r="U1068" i="1" s="1"/>
  <c r="P1070" i="1"/>
  <c r="O1072" i="1"/>
  <c r="U1072" i="1" s="1"/>
  <c r="P1074" i="1"/>
  <c r="O1076" i="1"/>
  <c r="P1078" i="1"/>
  <c r="O1080" i="1"/>
  <c r="U1080" i="1" s="1"/>
  <c r="P1082" i="1"/>
  <c r="O1084" i="1"/>
  <c r="U1084" i="1" s="1"/>
  <c r="P1086" i="1"/>
  <c r="O1088" i="1"/>
  <c r="U1088" i="1" s="1"/>
  <c r="P1090" i="1"/>
  <c r="U1090" i="1" s="1"/>
  <c r="O1156" i="1"/>
  <c r="U1156" i="1" s="1"/>
  <c r="P1158" i="1"/>
  <c r="O1160" i="1"/>
  <c r="U1160" i="1" s="1"/>
  <c r="P1162" i="1"/>
  <c r="U1162" i="1" s="1"/>
  <c r="O1164" i="1"/>
  <c r="U1164" i="1" s="1"/>
  <c r="P1166" i="1"/>
  <c r="O1168" i="1"/>
  <c r="U1168" i="1" s="1"/>
  <c r="P1170" i="1"/>
  <c r="O1172" i="1"/>
  <c r="U1172" i="1" s="1"/>
  <c r="P1174" i="1"/>
  <c r="U1174" i="1" s="1"/>
  <c r="O1176" i="1"/>
  <c r="P1178" i="1"/>
  <c r="P1182" i="1"/>
  <c r="O1184" i="1"/>
  <c r="U1184" i="1" s="1"/>
  <c r="P1186" i="1"/>
  <c r="U1186" i="1" s="1"/>
  <c r="O1188" i="1"/>
  <c r="U1188" i="1" s="1"/>
  <c r="P1140" i="1"/>
  <c r="P1144" i="1"/>
  <c r="P1148" i="1"/>
  <c r="P1180" i="1"/>
  <c r="P1077" i="1"/>
  <c r="U1077" i="1" s="1"/>
  <c r="P1079" i="1"/>
  <c r="P1081" i="1"/>
  <c r="U1081" i="1" s="1"/>
  <c r="P1083" i="1"/>
  <c r="P1085" i="1"/>
  <c r="P1087" i="1"/>
  <c r="P1089" i="1"/>
  <c r="P1091" i="1"/>
  <c r="U1091" i="1" s="1"/>
  <c r="P1093" i="1"/>
  <c r="P1095" i="1"/>
  <c r="P1097" i="1"/>
  <c r="P1099" i="1"/>
  <c r="U1099" i="1" s="1"/>
  <c r="P1101" i="1"/>
  <c r="P1103" i="1"/>
  <c r="U1103" i="1" s="1"/>
  <c r="P1105" i="1"/>
  <c r="U1105" i="1" s="1"/>
  <c r="P1107" i="1"/>
  <c r="P1109" i="1"/>
  <c r="U1109" i="1" s="1"/>
  <c r="P1111" i="1"/>
  <c r="P1113" i="1"/>
  <c r="P1115" i="1"/>
  <c r="P1117" i="1"/>
  <c r="U1117" i="1" s="1"/>
  <c r="P1119" i="1"/>
  <c r="P1121" i="1"/>
  <c r="P1123" i="1"/>
  <c r="P1125" i="1"/>
  <c r="U1125" i="1" s="1"/>
  <c r="P1127" i="1"/>
  <c r="P1129" i="1"/>
  <c r="U1129" i="1" s="1"/>
  <c r="P1131" i="1"/>
  <c r="P1133" i="1"/>
  <c r="P1135" i="1"/>
  <c r="U1135" i="1" s="1"/>
  <c r="P1137" i="1"/>
  <c r="P1139" i="1"/>
  <c r="P1141" i="1"/>
  <c r="P1143" i="1"/>
  <c r="U1143" i="1" s="1"/>
  <c r="P1145" i="1"/>
  <c r="P1147" i="1"/>
  <c r="P1149" i="1"/>
  <c r="P1151" i="1"/>
  <c r="U1151" i="1" s="1"/>
  <c r="P1153" i="1"/>
  <c r="U1153" i="1" s="1"/>
  <c r="P1155" i="1"/>
  <c r="U1155" i="1" s="1"/>
  <c r="P1157" i="1"/>
  <c r="P1159" i="1"/>
  <c r="U1159" i="1" s="1"/>
  <c r="P1161" i="1"/>
  <c r="P1163" i="1"/>
  <c r="P1165" i="1"/>
  <c r="U1165" i="1" s="1"/>
  <c r="P1167" i="1"/>
  <c r="P1169" i="1"/>
  <c r="P1171" i="1"/>
  <c r="P1173" i="1"/>
  <c r="P1175" i="1"/>
  <c r="U1175" i="1" s="1"/>
  <c r="P1179" i="1"/>
  <c r="P1181" i="1"/>
  <c r="P1183" i="1"/>
  <c r="U1183" i="1" s="1"/>
  <c r="P1187" i="1"/>
  <c r="U1187" i="1" s="1"/>
  <c r="P1189" i="1"/>
  <c r="P1191" i="1"/>
  <c r="U1191" i="1" s="1"/>
  <c r="P1195" i="1"/>
  <c r="U1195" i="1" s="1"/>
  <c r="P1197" i="1"/>
  <c r="P1199" i="1"/>
  <c r="U1199" i="1" s="1"/>
  <c r="P1203" i="1"/>
  <c r="U1203" i="1" s="1"/>
  <c r="P1205" i="1"/>
  <c r="P1207" i="1"/>
  <c r="U1207" i="1" s="1"/>
  <c r="P1211" i="1"/>
  <c r="P1215" i="1"/>
  <c r="U1215" i="1" s="1"/>
  <c r="P1219" i="1"/>
  <c r="P1221" i="1"/>
  <c r="U1221" i="1" s="1"/>
  <c r="P1223" i="1"/>
  <c r="P1227" i="1"/>
  <c r="P1231" i="1"/>
  <c r="U1231" i="1" s="1"/>
  <c r="P1235" i="1"/>
  <c r="P1239" i="1"/>
  <c r="U1239" i="1" s="1"/>
  <c r="P1243" i="1"/>
  <c r="P1247" i="1"/>
  <c r="U1247" i="1" s="1"/>
  <c r="P1251" i="1"/>
  <c r="P1255" i="1"/>
  <c r="P1259" i="1"/>
  <c r="P1263" i="1"/>
  <c r="P1267" i="1"/>
  <c r="P1271" i="1"/>
  <c r="P1275" i="1"/>
  <c r="U1275" i="1" s="1"/>
  <c r="P1279" i="1"/>
  <c r="U1279" i="1" s="1"/>
  <c r="P1283" i="1"/>
  <c r="U1283" i="1" s="1"/>
  <c r="P1291" i="1"/>
  <c r="P1295" i="1"/>
  <c r="P1299" i="1"/>
  <c r="P1303" i="1"/>
  <c r="P1307" i="1"/>
  <c r="P1311" i="1"/>
  <c r="U1311" i="1" s="1"/>
  <c r="P1315" i="1"/>
  <c r="P1319" i="1"/>
  <c r="P1323" i="1"/>
  <c r="P1327" i="1"/>
  <c r="U1327" i="1" s="1"/>
  <c r="O1331" i="1"/>
  <c r="U1331" i="1" s="1"/>
  <c r="O1333" i="1"/>
  <c r="U1333" i="1" s="1"/>
  <c r="O1335" i="1"/>
  <c r="U1335" i="1" s="1"/>
  <c r="O1337" i="1"/>
  <c r="U1337" i="1" s="1"/>
  <c r="O1339" i="1"/>
  <c r="O1341" i="1"/>
  <c r="O1343" i="1"/>
  <c r="U1343" i="1" s="1"/>
  <c r="O1345" i="1"/>
  <c r="O1347" i="1"/>
  <c r="U1347" i="1" s="1"/>
  <c r="O1349" i="1"/>
  <c r="U1349" i="1" s="1"/>
  <c r="O1351" i="1"/>
  <c r="U1351" i="1" s="1"/>
  <c r="O1353" i="1"/>
  <c r="U1353" i="1" s="1"/>
  <c r="O1355" i="1"/>
  <c r="U1355" i="1" s="1"/>
  <c r="O1357" i="1"/>
  <c r="O1359" i="1"/>
  <c r="U1359" i="1" s="1"/>
  <c r="O1361" i="1"/>
  <c r="U1361" i="1" s="1"/>
  <c r="O1363" i="1"/>
  <c r="O1365" i="1"/>
  <c r="U1365" i="1" s="1"/>
  <c r="O1367" i="1"/>
  <c r="O1369" i="1"/>
  <c r="U1369" i="1" s="1"/>
  <c r="O1371" i="1"/>
  <c r="U1371" i="1" s="1"/>
  <c r="O1373" i="1"/>
  <c r="O1375" i="1"/>
  <c r="U1375" i="1" s="1"/>
  <c r="O1377" i="1"/>
  <c r="O1379" i="1"/>
  <c r="U1379" i="1" s="1"/>
  <c r="O1381" i="1"/>
  <c r="U1381" i="1" s="1"/>
  <c r="O1383" i="1"/>
  <c r="U1383" i="1" s="1"/>
  <c r="O1385" i="1"/>
  <c r="O1387" i="1"/>
  <c r="U1387" i="1" s="1"/>
  <c r="O1389" i="1"/>
  <c r="U1389" i="1" s="1"/>
  <c r="O1391" i="1"/>
  <c r="U1391" i="1" s="1"/>
  <c r="O1393" i="1"/>
  <c r="O1395" i="1"/>
  <c r="O1397" i="1"/>
  <c r="O1399" i="1"/>
  <c r="O1401" i="1"/>
  <c r="O1403" i="1"/>
  <c r="O1405" i="1"/>
  <c r="O1407" i="1"/>
  <c r="P1190" i="1"/>
  <c r="U1190" i="1" s="1"/>
  <c r="O1192" i="1"/>
  <c r="P1194" i="1"/>
  <c r="U1194" i="1" s="1"/>
  <c r="O1196" i="1"/>
  <c r="P1198" i="1"/>
  <c r="O1200" i="1"/>
  <c r="P1202" i="1"/>
  <c r="U1202" i="1" s="1"/>
  <c r="O1204" i="1"/>
  <c r="U1204" i="1" s="1"/>
  <c r="P1278" i="1"/>
  <c r="U1278" i="1" s="1"/>
  <c r="O1280" i="1"/>
  <c r="P1282" i="1"/>
  <c r="O1284" i="1"/>
  <c r="P1286" i="1"/>
  <c r="O1288" i="1"/>
  <c r="U1288" i="1" s="1"/>
  <c r="P1290" i="1"/>
  <c r="O1292" i="1"/>
  <c r="U1292" i="1" s="1"/>
  <c r="P1294" i="1"/>
  <c r="O1296" i="1"/>
  <c r="P1298" i="1"/>
  <c r="O1300" i="1"/>
  <c r="U1300" i="1" s="1"/>
  <c r="P1302" i="1"/>
  <c r="O1304" i="1"/>
  <c r="U1304" i="1" s="1"/>
  <c r="P1306" i="1"/>
  <c r="O1308" i="1"/>
  <c r="P1310" i="1"/>
  <c r="U1310" i="1" s="1"/>
  <c r="O1312" i="1"/>
  <c r="U1312" i="1" s="1"/>
  <c r="P1314" i="1"/>
  <c r="O1316" i="1"/>
  <c r="U1316" i="1" s="1"/>
  <c r="P1318" i="1"/>
  <c r="O1320" i="1"/>
  <c r="U1320" i="1" s="1"/>
  <c r="P1322" i="1"/>
  <c r="U1322" i="1" s="1"/>
  <c r="O1324" i="1"/>
  <c r="U1324" i="1" s="1"/>
  <c r="P1326" i="1"/>
  <c r="O1328" i="1"/>
  <c r="U1328" i="1" s="1"/>
  <c r="P1333" i="1"/>
  <c r="P1335" i="1"/>
  <c r="P1337" i="1"/>
  <c r="P1339" i="1"/>
  <c r="U1339" i="1" s="1"/>
  <c r="P1341" i="1"/>
  <c r="U1341" i="1" s="1"/>
  <c r="P1343" i="1"/>
  <c r="P1345" i="1"/>
  <c r="U1345" i="1" s="1"/>
  <c r="P1347" i="1"/>
  <c r="P1349" i="1"/>
  <c r="P1351" i="1"/>
  <c r="P1353" i="1"/>
  <c r="P1355" i="1"/>
  <c r="P1357" i="1"/>
  <c r="U1357" i="1" s="1"/>
  <c r="P1359" i="1"/>
  <c r="P1361" i="1"/>
  <c r="P1363" i="1"/>
  <c r="U1363" i="1" s="1"/>
  <c r="P1365" i="1"/>
  <c r="P1367" i="1"/>
  <c r="U1367" i="1" s="1"/>
  <c r="P1369" i="1"/>
  <c r="P1371" i="1"/>
  <c r="P1373" i="1"/>
  <c r="U1373" i="1" s="1"/>
  <c r="P1375" i="1"/>
  <c r="P1377" i="1"/>
  <c r="U1377" i="1" s="1"/>
  <c r="P1379" i="1"/>
  <c r="P1381" i="1"/>
  <c r="P1383" i="1"/>
  <c r="P1385" i="1"/>
  <c r="U1385" i="1" s="1"/>
  <c r="P1387" i="1"/>
  <c r="P1389" i="1"/>
  <c r="P1391" i="1"/>
  <c r="P1393" i="1"/>
  <c r="U1393" i="1" s="1"/>
  <c r="P1395" i="1"/>
  <c r="U1395" i="1" s="1"/>
  <c r="P1397" i="1"/>
  <c r="U1397" i="1" s="1"/>
  <c r="P1399" i="1"/>
  <c r="U1399" i="1" s="1"/>
  <c r="P1401" i="1"/>
  <c r="U1401" i="1" s="1"/>
  <c r="P1403" i="1"/>
  <c r="U1403" i="1" s="1"/>
  <c r="P1405" i="1"/>
  <c r="U1405" i="1" s="1"/>
  <c r="P1407" i="1"/>
  <c r="U1407" i="1" s="1"/>
  <c r="P1409" i="1"/>
  <c r="U1409" i="1" s="1"/>
  <c r="P1411" i="1"/>
  <c r="U1411" i="1" s="1"/>
  <c r="P1413" i="1"/>
  <c r="U1413" i="1" s="1"/>
  <c r="P1415" i="1"/>
  <c r="U1415" i="1" s="1"/>
  <c r="P1417" i="1"/>
  <c r="U1417" i="1" s="1"/>
  <c r="P1419" i="1"/>
  <c r="U1419" i="1" s="1"/>
  <c r="P1421" i="1"/>
  <c r="U1421" i="1" s="1"/>
  <c r="P1423" i="1"/>
  <c r="P1208" i="1"/>
  <c r="U1208" i="1" s="1"/>
  <c r="P1212" i="1"/>
  <c r="P1216" i="1"/>
  <c r="U1216" i="1" s="1"/>
  <c r="P1220" i="1"/>
  <c r="P1224" i="1"/>
  <c r="P1228" i="1"/>
  <c r="P1232" i="1"/>
  <c r="U1232" i="1" s="1"/>
  <c r="P1236" i="1"/>
  <c r="U1236" i="1" s="1"/>
  <c r="P1240" i="1"/>
  <c r="P1244" i="1"/>
  <c r="P1248" i="1"/>
  <c r="U1248" i="1" s="1"/>
  <c r="P1252" i="1"/>
  <c r="P1256" i="1"/>
  <c r="P1260" i="1"/>
  <c r="P1264" i="1"/>
  <c r="P1268" i="1"/>
  <c r="P1272" i="1"/>
  <c r="U1272" i="1" s="1"/>
  <c r="P1276" i="1"/>
  <c r="O1396" i="1"/>
  <c r="P1398" i="1"/>
  <c r="U1398" i="1" s="1"/>
  <c r="O1400" i="1"/>
  <c r="P1402" i="1"/>
  <c r="U1402" i="1" s="1"/>
  <c r="O993" i="1"/>
  <c r="U993" i="1" s="1"/>
  <c r="O995" i="1"/>
  <c r="U995" i="1" s="1"/>
  <c r="O997" i="1"/>
  <c r="U997" i="1" s="1"/>
  <c r="O999" i="1"/>
  <c r="U999" i="1" s="1"/>
  <c r="O1001" i="1"/>
  <c r="U1001" i="1" s="1"/>
  <c r="O1003" i="1"/>
  <c r="U1003" i="1" s="1"/>
  <c r="O1005" i="1"/>
  <c r="U1005" i="1" s="1"/>
  <c r="O1007" i="1"/>
  <c r="U1007" i="1" s="1"/>
  <c r="O1009" i="1"/>
  <c r="U1009" i="1" s="1"/>
  <c r="O1011" i="1"/>
  <c r="U1011" i="1" s="1"/>
  <c r="O1013" i="1"/>
  <c r="U1013" i="1" s="1"/>
  <c r="O1015" i="1"/>
  <c r="U1015" i="1" s="1"/>
  <c r="O1017" i="1"/>
  <c r="O1019" i="1"/>
  <c r="U1019" i="1" s="1"/>
  <c r="O1021" i="1"/>
  <c r="O1023" i="1"/>
  <c r="O1025" i="1"/>
  <c r="U1025" i="1" s="1"/>
  <c r="O1027" i="1"/>
  <c r="U1027" i="1" s="1"/>
  <c r="O1029" i="1"/>
  <c r="U1029" i="1" s="1"/>
  <c r="O1031" i="1"/>
  <c r="O1033" i="1"/>
  <c r="U1033" i="1" s="1"/>
  <c r="O1035" i="1"/>
  <c r="O1037" i="1"/>
  <c r="U1037" i="1" s="1"/>
  <c r="O1039" i="1"/>
  <c r="U1039" i="1" s="1"/>
  <c r="O1041" i="1"/>
  <c r="O1043" i="1"/>
  <c r="U1043" i="1" s="1"/>
  <c r="O1045" i="1"/>
  <c r="U1045" i="1" s="1"/>
  <c r="O1047" i="1"/>
  <c r="U1047" i="1" s="1"/>
  <c r="O1049" i="1"/>
  <c r="U1049" i="1" s="1"/>
  <c r="O1051" i="1"/>
  <c r="U1051" i="1" s="1"/>
  <c r="O1053" i="1"/>
  <c r="O1055" i="1"/>
  <c r="U1055" i="1" s="1"/>
  <c r="O1057" i="1"/>
  <c r="O1059" i="1"/>
  <c r="O1061" i="1"/>
  <c r="U1061" i="1" s="1"/>
  <c r="O1063" i="1"/>
  <c r="O1065" i="1"/>
  <c r="O1067" i="1"/>
  <c r="O1069" i="1"/>
  <c r="U1069" i="1" s="1"/>
  <c r="O1071" i="1"/>
  <c r="O1073" i="1"/>
  <c r="U1073" i="1" s="1"/>
  <c r="O1075" i="1"/>
  <c r="U1075" i="1" s="1"/>
  <c r="O1077" i="1"/>
  <c r="O1079" i="1"/>
  <c r="U1079" i="1" s="1"/>
  <c r="O1081" i="1"/>
  <c r="O1083" i="1"/>
  <c r="U1083" i="1" s="1"/>
  <c r="O1085" i="1"/>
  <c r="U1085" i="1" s="1"/>
  <c r="O1087" i="1"/>
  <c r="U1087" i="1" s="1"/>
  <c r="O1089" i="1"/>
  <c r="U1089" i="1" s="1"/>
  <c r="O1091" i="1"/>
  <c r="O1093" i="1"/>
  <c r="U1093" i="1" s="1"/>
  <c r="O1095" i="1"/>
  <c r="U1095" i="1" s="1"/>
  <c r="O1097" i="1"/>
  <c r="U1097" i="1" s="1"/>
  <c r="O1099" i="1"/>
  <c r="O1101" i="1"/>
  <c r="U1101" i="1" s="1"/>
  <c r="O1103" i="1"/>
  <c r="O1105" i="1"/>
  <c r="O1107" i="1"/>
  <c r="U1107" i="1" s="1"/>
  <c r="O1109" i="1"/>
  <c r="O1111" i="1"/>
  <c r="U1111" i="1" s="1"/>
  <c r="O1113" i="1"/>
  <c r="U1113" i="1" s="1"/>
  <c r="O1115" i="1"/>
  <c r="U1115" i="1" s="1"/>
  <c r="O1117" i="1"/>
  <c r="O1119" i="1"/>
  <c r="U1119" i="1" s="1"/>
  <c r="O1121" i="1"/>
  <c r="U1121" i="1" s="1"/>
  <c r="O1123" i="1"/>
  <c r="U1123" i="1" s="1"/>
  <c r="O1125" i="1"/>
  <c r="O1127" i="1"/>
  <c r="U1127" i="1" s="1"/>
  <c r="O1129" i="1"/>
  <c r="O1131" i="1"/>
  <c r="U1131" i="1" s="1"/>
  <c r="O1133" i="1"/>
  <c r="U1133" i="1" s="1"/>
  <c r="O1135" i="1"/>
  <c r="O1137" i="1"/>
  <c r="U1137" i="1" s="1"/>
  <c r="O1139" i="1"/>
  <c r="U1139" i="1" s="1"/>
  <c r="O1141" i="1"/>
  <c r="U1141" i="1" s="1"/>
  <c r="O1143" i="1"/>
  <c r="O1145" i="1"/>
  <c r="U1145" i="1" s="1"/>
  <c r="O1147" i="1"/>
  <c r="U1147" i="1" s="1"/>
  <c r="O1149" i="1"/>
  <c r="U1149" i="1" s="1"/>
  <c r="O1151" i="1"/>
  <c r="O1153" i="1"/>
  <c r="O1155" i="1"/>
  <c r="O1157" i="1"/>
  <c r="U1157" i="1" s="1"/>
  <c r="O1159" i="1"/>
  <c r="O1161" i="1"/>
  <c r="U1161" i="1" s="1"/>
  <c r="O1163" i="1"/>
  <c r="U1163" i="1" s="1"/>
  <c r="O1165" i="1"/>
  <c r="O1167" i="1"/>
  <c r="U1167" i="1" s="1"/>
  <c r="O1169" i="1"/>
  <c r="U1169" i="1" s="1"/>
  <c r="O1171" i="1"/>
  <c r="U1171" i="1" s="1"/>
  <c r="O1173" i="1"/>
  <c r="U1173" i="1" s="1"/>
  <c r="O1175" i="1"/>
  <c r="P1177" i="1"/>
  <c r="U1177" i="1" s="1"/>
  <c r="O1179" i="1"/>
  <c r="U1179" i="1" s="1"/>
  <c r="O1181" i="1"/>
  <c r="U1181" i="1" s="1"/>
  <c r="O1183" i="1"/>
  <c r="P1185" i="1"/>
  <c r="U1185" i="1" s="1"/>
  <c r="O1187" i="1"/>
  <c r="O1189" i="1"/>
  <c r="U1189" i="1" s="1"/>
  <c r="O1191" i="1"/>
  <c r="P1193" i="1"/>
  <c r="U1193" i="1" s="1"/>
  <c r="O1195" i="1"/>
  <c r="O1197" i="1"/>
  <c r="U1197" i="1" s="1"/>
  <c r="O1199" i="1"/>
  <c r="P1201" i="1"/>
  <c r="O1203" i="1"/>
  <c r="O1205" i="1"/>
  <c r="U1205" i="1" s="1"/>
  <c r="O1207" i="1"/>
  <c r="P1209" i="1"/>
  <c r="U1209" i="1" s="1"/>
  <c r="O1211" i="1"/>
  <c r="U1211" i="1" s="1"/>
  <c r="P1213" i="1"/>
  <c r="U1213" i="1" s="1"/>
  <c r="O1215" i="1"/>
  <c r="P1217" i="1"/>
  <c r="U1217" i="1" s="1"/>
  <c r="O1219" i="1"/>
  <c r="U1219" i="1" s="1"/>
  <c r="O1221" i="1"/>
  <c r="O1223" i="1"/>
  <c r="U1223" i="1" s="1"/>
  <c r="P1225" i="1"/>
  <c r="O1227" i="1"/>
  <c r="U1227" i="1" s="1"/>
  <c r="P1229" i="1"/>
  <c r="O1231" i="1"/>
  <c r="P1233" i="1"/>
  <c r="O1235" i="1"/>
  <c r="U1235" i="1" s="1"/>
  <c r="P1237" i="1"/>
  <c r="O1239" i="1"/>
  <c r="P1241" i="1"/>
  <c r="U1241" i="1" s="1"/>
  <c r="O1243" i="1"/>
  <c r="U1243" i="1" s="1"/>
  <c r="P1245" i="1"/>
  <c r="O1247" i="1"/>
  <c r="P1249" i="1"/>
  <c r="U1249" i="1" s="1"/>
  <c r="O1251" i="1"/>
  <c r="U1251" i="1" s="1"/>
  <c r="P1253" i="1"/>
  <c r="O1255" i="1"/>
  <c r="U1255" i="1" s="1"/>
  <c r="P1257" i="1"/>
  <c r="O1259" i="1"/>
  <c r="U1259" i="1" s="1"/>
  <c r="P1261" i="1"/>
  <c r="O1263" i="1"/>
  <c r="U1263" i="1" s="1"/>
  <c r="P1265" i="1"/>
  <c r="O1267" i="1"/>
  <c r="U1267" i="1" s="1"/>
  <c r="P1269" i="1"/>
  <c r="U1269" i="1" s="1"/>
  <c r="O1271" i="1"/>
  <c r="U1271" i="1" s="1"/>
  <c r="P1273" i="1"/>
  <c r="U1273" i="1" s="1"/>
  <c r="O1275" i="1"/>
  <c r="P1277" i="1"/>
  <c r="O1279" i="1"/>
  <c r="P1281" i="1"/>
  <c r="O1283" i="1"/>
  <c r="P1285" i="1"/>
  <c r="P1287" i="1"/>
  <c r="U1287" i="1" s="1"/>
  <c r="P1289" i="1"/>
  <c r="O1291" i="1"/>
  <c r="U1291" i="1" s="1"/>
  <c r="P1293" i="1"/>
  <c r="O1295" i="1"/>
  <c r="U1295" i="1" s="1"/>
  <c r="P1297" i="1"/>
  <c r="O1299" i="1"/>
  <c r="U1299" i="1" s="1"/>
  <c r="P1301" i="1"/>
  <c r="O1303" i="1"/>
  <c r="U1303" i="1" s="1"/>
  <c r="P1305" i="1"/>
  <c r="O1307" i="1"/>
  <c r="U1307" i="1" s="1"/>
  <c r="P1309" i="1"/>
  <c r="O1311" i="1"/>
  <c r="P1313" i="1"/>
  <c r="O1315" i="1"/>
  <c r="U1315" i="1" s="1"/>
  <c r="P1317" i="1"/>
  <c r="O1319" i="1"/>
  <c r="U1319" i="1" s="1"/>
  <c r="P1321" i="1"/>
  <c r="O1323" i="1"/>
  <c r="U1323" i="1" s="1"/>
  <c r="P1325" i="1"/>
  <c r="O1327" i="1"/>
  <c r="O1329" i="1"/>
  <c r="U1329" i="1" s="1"/>
  <c r="P1329" i="1"/>
  <c r="O1409" i="1"/>
  <c r="O1411" i="1"/>
  <c r="O1413" i="1"/>
  <c r="O1415" i="1"/>
  <c r="O1417" i="1"/>
  <c r="O1419" i="1"/>
  <c r="O1421" i="1"/>
  <c r="O1423" i="1"/>
  <c r="U1423" i="1" s="1"/>
  <c r="O1425" i="1"/>
  <c r="O1427" i="1"/>
  <c r="O1429" i="1"/>
  <c r="O1431" i="1"/>
  <c r="P1560" i="1"/>
  <c r="U1560" i="1" s="1"/>
  <c r="P1769" i="1"/>
  <c r="P1425" i="1"/>
  <c r="U1425" i="1" s="1"/>
  <c r="P1433" i="1"/>
  <c r="U1433" i="1" s="1"/>
  <c r="P1435" i="1"/>
  <c r="U1435" i="1" s="1"/>
  <c r="P1437" i="1"/>
  <c r="U1437" i="1" s="1"/>
  <c r="P1439" i="1"/>
  <c r="U1439" i="1" s="1"/>
  <c r="P1441" i="1"/>
  <c r="U1441" i="1" s="1"/>
  <c r="P1443" i="1"/>
  <c r="U1443" i="1" s="1"/>
  <c r="P1445" i="1"/>
  <c r="U1445" i="1" s="1"/>
  <c r="P1447" i="1"/>
  <c r="U1447" i="1" s="1"/>
  <c r="P1449" i="1"/>
  <c r="U1449" i="1" s="1"/>
  <c r="P1451" i="1"/>
  <c r="U1451" i="1" s="1"/>
  <c r="P1455" i="1"/>
  <c r="U1455" i="1" s="1"/>
  <c r="P1459" i="1"/>
  <c r="U1459" i="1" s="1"/>
  <c r="P1463" i="1"/>
  <c r="U1463" i="1" s="1"/>
  <c r="P1467" i="1"/>
  <c r="U1467" i="1" s="1"/>
  <c r="P1471" i="1"/>
  <c r="U1471" i="1" s="1"/>
  <c r="P1475" i="1"/>
  <c r="U1475" i="1" s="1"/>
  <c r="P1479" i="1"/>
  <c r="U1479" i="1" s="1"/>
  <c r="P1483" i="1"/>
  <c r="U1483" i="1" s="1"/>
  <c r="P1487" i="1"/>
  <c r="U1487" i="1" s="1"/>
  <c r="P1491" i="1"/>
  <c r="U1491" i="1" s="1"/>
  <c r="P1495" i="1"/>
  <c r="U1495" i="1" s="1"/>
  <c r="P1499" i="1"/>
  <c r="U1499" i="1" s="1"/>
  <c r="P1503" i="1"/>
  <c r="U1503" i="1" s="1"/>
  <c r="P1507" i="1"/>
  <c r="U1507" i="1" s="1"/>
  <c r="P1511" i="1"/>
  <c r="U1511" i="1" s="1"/>
  <c r="P1515" i="1"/>
  <c r="U1515" i="1" s="1"/>
  <c r="P1519" i="1"/>
  <c r="U1519" i="1" s="1"/>
  <c r="P1523" i="1"/>
  <c r="U1523" i="1" s="1"/>
  <c r="P1527" i="1"/>
  <c r="U1527" i="1" s="1"/>
  <c r="P1531" i="1"/>
  <c r="U1531" i="1" s="1"/>
  <c r="P1535" i="1"/>
  <c r="U1535" i="1" s="1"/>
  <c r="P1539" i="1"/>
  <c r="U1539" i="1" s="1"/>
  <c r="P1548" i="1"/>
  <c r="U1548" i="1" s="1"/>
  <c r="P1551" i="1"/>
  <c r="U1551" i="1" s="1"/>
  <c r="P1553" i="1"/>
  <c r="U1553" i="1" s="1"/>
  <c r="P1555" i="1"/>
  <c r="U1555" i="1" s="1"/>
  <c r="P1558" i="1"/>
  <c r="U1558" i="1" s="1"/>
  <c r="P1564" i="1"/>
  <c r="U1564" i="1" s="1"/>
  <c r="P1765" i="1"/>
  <c r="O1404" i="1"/>
  <c r="P1406" i="1"/>
  <c r="U1406" i="1" s="1"/>
  <c r="O1408" i="1"/>
  <c r="P1410" i="1"/>
  <c r="U1410" i="1" s="1"/>
  <c r="O1412" i="1"/>
  <c r="P1414" i="1"/>
  <c r="U1414" i="1" s="1"/>
  <c r="O1416" i="1"/>
  <c r="P1418" i="1"/>
  <c r="U1418" i="1" s="1"/>
  <c r="O1420" i="1"/>
  <c r="P1422" i="1"/>
  <c r="U1422" i="1" s="1"/>
  <c r="O1424" i="1"/>
  <c r="P1426" i="1"/>
  <c r="U1426" i="1" s="1"/>
  <c r="O1428" i="1"/>
  <c r="P1430" i="1"/>
  <c r="U1430" i="1" s="1"/>
  <c r="O1432" i="1"/>
  <c r="P1434" i="1"/>
  <c r="U1434" i="1" s="1"/>
  <c r="O1436" i="1"/>
  <c r="P1438" i="1"/>
  <c r="U1438" i="1" s="1"/>
  <c r="O1440" i="1"/>
  <c r="P1442" i="1"/>
  <c r="U1442" i="1" s="1"/>
  <c r="O1444" i="1"/>
  <c r="P1446" i="1"/>
  <c r="U1446" i="1" s="1"/>
  <c r="O1448" i="1"/>
  <c r="P1450" i="1"/>
  <c r="U1450" i="1" s="1"/>
  <c r="O1452" i="1"/>
  <c r="P1454" i="1"/>
  <c r="U1454" i="1" s="1"/>
  <c r="O1456" i="1"/>
  <c r="P1458" i="1"/>
  <c r="U1458" i="1" s="1"/>
  <c r="O1460" i="1"/>
  <c r="P1462" i="1"/>
  <c r="U1462" i="1" s="1"/>
  <c r="O1464" i="1"/>
  <c r="P1466" i="1"/>
  <c r="U1466" i="1" s="1"/>
  <c r="O1468" i="1"/>
  <c r="P1470" i="1"/>
  <c r="U1470" i="1" s="1"/>
  <c r="O1472" i="1"/>
  <c r="P1474" i="1"/>
  <c r="U1474" i="1" s="1"/>
  <c r="O1476" i="1"/>
  <c r="P1478" i="1"/>
  <c r="U1478" i="1" s="1"/>
  <c r="O1480" i="1"/>
  <c r="P1482" i="1"/>
  <c r="U1482" i="1" s="1"/>
  <c r="O1484" i="1"/>
  <c r="P1486" i="1"/>
  <c r="U1486" i="1" s="1"/>
  <c r="O1488" i="1"/>
  <c r="P1490" i="1"/>
  <c r="U1490" i="1" s="1"/>
  <c r="O1492" i="1"/>
  <c r="P1494" i="1"/>
  <c r="U1494" i="1" s="1"/>
  <c r="O1496" i="1"/>
  <c r="P1498" i="1"/>
  <c r="U1498" i="1" s="1"/>
  <c r="O1500" i="1"/>
  <c r="P1502" i="1"/>
  <c r="U1502" i="1" s="1"/>
  <c r="O1504" i="1"/>
  <c r="P1506" i="1"/>
  <c r="U1506" i="1" s="1"/>
  <c r="O1508" i="1"/>
  <c r="P1510" i="1"/>
  <c r="U1510" i="1" s="1"/>
  <c r="O1512" i="1"/>
  <c r="P1514" i="1"/>
  <c r="U1514" i="1" s="1"/>
  <c r="O1516" i="1"/>
  <c r="P1518" i="1"/>
  <c r="U1518" i="1" s="1"/>
  <c r="O1520" i="1"/>
  <c r="P1522" i="1"/>
  <c r="U1522" i="1" s="1"/>
  <c r="O1524" i="1"/>
  <c r="P1526" i="1"/>
  <c r="U1526" i="1" s="1"/>
  <c r="O1528" i="1"/>
  <c r="P1530" i="1"/>
  <c r="U1530" i="1" s="1"/>
  <c r="O1532" i="1"/>
  <c r="P1534" i="1"/>
  <c r="U1534" i="1" s="1"/>
  <c r="O1536" i="1"/>
  <c r="P1538" i="1"/>
  <c r="U1538" i="1" s="1"/>
  <c r="O1540" i="1"/>
  <c r="P1542" i="1"/>
  <c r="U1542" i="1" s="1"/>
  <c r="O1548" i="1"/>
  <c r="O1550" i="1"/>
  <c r="P1550" i="1"/>
  <c r="U1550" i="1" s="1"/>
  <c r="P1557" i="1"/>
  <c r="U1557" i="1" s="1"/>
  <c r="P1562" i="1"/>
  <c r="U1562" i="1" s="1"/>
  <c r="O1566" i="1"/>
  <c r="O1570" i="1"/>
  <c r="O1572" i="1"/>
  <c r="O1574" i="1"/>
  <c r="O1576" i="1"/>
  <c r="O1578" i="1"/>
  <c r="O1580" i="1"/>
  <c r="O1582" i="1"/>
  <c r="O1584" i="1"/>
  <c r="O1586" i="1"/>
  <c r="O1588" i="1"/>
  <c r="O1590" i="1"/>
  <c r="O1592" i="1"/>
  <c r="O1594" i="1"/>
  <c r="O1596" i="1"/>
  <c r="O1598" i="1"/>
  <c r="O1600" i="1"/>
  <c r="O1602" i="1"/>
  <c r="O1604" i="1"/>
  <c r="O1606" i="1"/>
  <c r="O1608" i="1"/>
  <c r="O1610" i="1"/>
  <c r="O1612" i="1"/>
  <c r="U1612" i="1" s="1"/>
  <c r="O1614" i="1"/>
  <c r="U1614" i="1" s="1"/>
  <c r="O1616" i="1"/>
  <c r="O1618" i="1"/>
  <c r="U1618" i="1" s="1"/>
  <c r="O1620" i="1"/>
  <c r="O1622" i="1"/>
  <c r="U1622" i="1" s="1"/>
  <c r="O1624" i="1"/>
  <c r="O1626" i="1"/>
  <c r="U1626" i="1" s="1"/>
  <c r="O1628" i="1"/>
  <c r="O1630" i="1"/>
  <c r="U1630" i="1" s="1"/>
  <c r="O1632" i="1"/>
  <c r="O1634" i="1"/>
  <c r="O1636" i="1"/>
  <c r="U1636" i="1" s="1"/>
  <c r="O1638" i="1"/>
  <c r="U1638" i="1" s="1"/>
  <c r="O1640" i="1"/>
  <c r="O1642" i="1"/>
  <c r="U1642" i="1" s="1"/>
  <c r="O1644" i="1"/>
  <c r="O1646" i="1"/>
  <c r="U1646" i="1" s="1"/>
  <c r="O1648" i="1"/>
  <c r="U1648" i="1" s="1"/>
  <c r="O1650" i="1"/>
  <c r="O1652" i="1"/>
  <c r="O1654" i="1"/>
  <c r="O1656" i="1"/>
  <c r="O1658" i="1"/>
  <c r="O1660" i="1"/>
  <c r="U1660" i="1" s="1"/>
  <c r="O1662" i="1"/>
  <c r="U1662" i="1" s="1"/>
  <c r="O1664" i="1"/>
  <c r="U1664" i="1" s="1"/>
  <c r="O1666" i="1"/>
  <c r="U1666" i="1" s="1"/>
  <c r="O1668" i="1"/>
  <c r="U1668" i="1" s="1"/>
  <c r="O1670" i="1"/>
  <c r="U1670" i="1" s="1"/>
  <c r="O1672" i="1"/>
  <c r="U1672" i="1" s="1"/>
  <c r="O1674" i="1"/>
  <c r="U1674" i="1" s="1"/>
  <c r="O1676" i="1"/>
  <c r="U1676" i="1" s="1"/>
  <c r="P1678" i="1"/>
  <c r="O1680" i="1"/>
  <c r="U1680" i="1" s="1"/>
  <c r="P1682" i="1"/>
  <c r="O1684" i="1"/>
  <c r="U1684" i="1" s="1"/>
  <c r="P1686" i="1"/>
  <c r="O1688" i="1"/>
  <c r="P1690" i="1"/>
  <c r="U1690" i="1" s="1"/>
  <c r="O1692" i="1"/>
  <c r="U1692" i="1" s="1"/>
  <c r="P1694" i="1"/>
  <c r="O1696" i="1"/>
  <c r="U1696" i="1" s="1"/>
  <c r="P1698" i="1"/>
  <c r="O1700" i="1"/>
  <c r="U1700" i="1" s="1"/>
  <c r="P1702" i="1"/>
  <c r="O1704" i="1"/>
  <c r="U1704" i="1" s="1"/>
  <c r="P1706" i="1"/>
  <c r="O1708" i="1"/>
  <c r="U1708" i="1" s="1"/>
  <c r="P1710" i="1"/>
  <c r="O1712" i="1"/>
  <c r="U1712" i="1" s="1"/>
  <c r="P1714" i="1"/>
  <c r="O1716" i="1"/>
  <c r="U1716" i="1" s="1"/>
  <c r="P1718" i="1"/>
  <c r="O1720" i="1"/>
  <c r="U1720" i="1" s="1"/>
  <c r="P1722" i="1"/>
  <c r="O1724" i="1"/>
  <c r="U1724" i="1" s="1"/>
  <c r="P1726" i="1"/>
  <c r="O1728" i="1"/>
  <c r="U1728" i="1" s="1"/>
  <c r="P1730" i="1"/>
  <c r="O1732" i="1"/>
  <c r="U1732" i="1" s="1"/>
  <c r="P1734" i="1"/>
  <c r="O1736" i="1"/>
  <c r="U1736" i="1" s="1"/>
  <c r="P1738" i="1"/>
  <c r="O1740" i="1"/>
  <c r="U1740" i="1" s="1"/>
  <c r="P1742" i="1"/>
  <c r="O1744" i="1"/>
  <c r="U1744" i="1" s="1"/>
  <c r="P1746" i="1"/>
  <c r="P1749" i="1"/>
  <c r="P1750" i="1"/>
  <c r="O1752" i="1"/>
  <c r="U1752" i="1" s="1"/>
  <c r="P1757" i="1"/>
  <c r="P1758" i="1"/>
  <c r="P1452" i="1"/>
  <c r="U1452" i="1" s="1"/>
  <c r="P1456" i="1"/>
  <c r="U1456" i="1" s="1"/>
  <c r="P1460" i="1"/>
  <c r="U1460" i="1" s="1"/>
  <c r="P1464" i="1"/>
  <c r="U1464" i="1" s="1"/>
  <c r="P1468" i="1"/>
  <c r="U1468" i="1" s="1"/>
  <c r="P1472" i="1"/>
  <c r="U1472" i="1" s="1"/>
  <c r="P1476" i="1"/>
  <c r="U1476" i="1" s="1"/>
  <c r="P1480" i="1"/>
  <c r="U1480" i="1" s="1"/>
  <c r="P1484" i="1"/>
  <c r="U1484" i="1" s="1"/>
  <c r="P1488" i="1"/>
  <c r="U1488" i="1" s="1"/>
  <c r="P1492" i="1"/>
  <c r="U1492" i="1" s="1"/>
  <c r="P1496" i="1"/>
  <c r="U1496" i="1" s="1"/>
  <c r="P1500" i="1"/>
  <c r="U1500" i="1" s="1"/>
  <c r="P1504" i="1"/>
  <c r="U1504" i="1" s="1"/>
  <c r="P1508" i="1"/>
  <c r="U1508" i="1" s="1"/>
  <c r="P1516" i="1"/>
  <c r="U1516" i="1" s="1"/>
  <c r="P1520" i="1"/>
  <c r="U1520" i="1" s="1"/>
  <c r="P1524" i="1"/>
  <c r="U1524" i="1" s="1"/>
  <c r="P1528" i="1"/>
  <c r="U1528" i="1" s="1"/>
  <c r="P1532" i="1"/>
  <c r="U1532" i="1" s="1"/>
  <c r="P1536" i="1"/>
  <c r="U1536" i="1" s="1"/>
  <c r="P1540" i="1"/>
  <c r="U1540" i="1" s="1"/>
  <c r="P1544" i="1"/>
  <c r="U1544" i="1" s="1"/>
  <c r="P1546" i="1"/>
  <c r="U1546" i="1" s="1"/>
  <c r="O1554" i="1"/>
  <c r="O1556" i="1"/>
  <c r="P1556" i="1"/>
  <c r="U1556" i="1" s="1"/>
  <c r="P1561" i="1"/>
  <c r="U1561" i="1" s="1"/>
  <c r="P1563" i="1"/>
  <c r="U1563" i="1" s="1"/>
  <c r="P1566" i="1"/>
  <c r="U1566" i="1" s="1"/>
  <c r="P1568" i="1"/>
  <c r="U1568" i="1" s="1"/>
  <c r="P1570" i="1"/>
  <c r="U1570" i="1" s="1"/>
  <c r="P1572" i="1"/>
  <c r="U1572" i="1" s="1"/>
  <c r="P1574" i="1"/>
  <c r="U1574" i="1" s="1"/>
  <c r="P1576" i="1"/>
  <c r="U1576" i="1" s="1"/>
  <c r="P1578" i="1"/>
  <c r="U1578" i="1" s="1"/>
  <c r="P1580" i="1"/>
  <c r="U1580" i="1" s="1"/>
  <c r="P1582" i="1"/>
  <c r="U1582" i="1" s="1"/>
  <c r="P1584" i="1"/>
  <c r="U1584" i="1" s="1"/>
  <c r="P1586" i="1"/>
  <c r="U1586" i="1" s="1"/>
  <c r="P1588" i="1"/>
  <c r="U1588" i="1" s="1"/>
  <c r="P1590" i="1"/>
  <c r="U1590" i="1" s="1"/>
  <c r="P1592" i="1"/>
  <c r="U1592" i="1" s="1"/>
  <c r="P1594" i="1"/>
  <c r="U1594" i="1" s="1"/>
  <c r="P1596" i="1"/>
  <c r="U1596" i="1" s="1"/>
  <c r="P1598" i="1"/>
  <c r="U1598" i="1" s="1"/>
  <c r="P1600" i="1"/>
  <c r="U1600" i="1" s="1"/>
  <c r="P1602" i="1"/>
  <c r="U1602" i="1" s="1"/>
  <c r="P1604" i="1"/>
  <c r="U1604" i="1" s="1"/>
  <c r="P1606" i="1"/>
  <c r="U1606" i="1" s="1"/>
  <c r="P1608" i="1"/>
  <c r="U1608" i="1" s="1"/>
  <c r="P1610" i="1"/>
  <c r="U1610" i="1" s="1"/>
  <c r="P1612" i="1"/>
  <c r="P1614" i="1"/>
  <c r="P1616" i="1"/>
  <c r="U1616" i="1" s="1"/>
  <c r="P1618" i="1"/>
  <c r="P1620" i="1"/>
  <c r="U1620" i="1" s="1"/>
  <c r="P1622" i="1"/>
  <c r="P1624" i="1"/>
  <c r="U1624" i="1" s="1"/>
  <c r="P1626" i="1"/>
  <c r="P1628" i="1"/>
  <c r="U1628" i="1" s="1"/>
  <c r="P1630" i="1"/>
  <c r="P1632" i="1"/>
  <c r="U1632" i="1" s="1"/>
  <c r="P1634" i="1"/>
  <c r="U1634" i="1" s="1"/>
  <c r="P1636" i="1"/>
  <c r="P1638" i="1"/>
  <c r="P1640" i="1"/>
  <c r="U1640" i="1" s="1"/>
  <c r="P1642" i="1"/>
  <c r="P1644" i="1"/>
  <c r="U1644" i="1" s="1"/>
  <c r="P1646" i="1"/>
  <c r="P1648" i="1"/>
  <c r="P1650" i="1"/>
  <c r="U1650" i="1" s="1"/>
  <c r="P1652" i="1"/>
  <c r="U1652" i="1" s="1"/>
  <c r="P1654" i="1"/>
  <c r="U1654" i="1" s="1"/>
  <c r="P1656" i="1"/>
  <c r="U1656" i="1" s="1"/>
  <c r="P1658" i="1"/>
  <c r="U1658" i="1" s="1"/>
  <c r="P1660" i="1"/>
  <c r="P1662" i="1"/>
  <c r="P1664" i="1"/>
  <c r="P1666" i="1"/>
  <c r="P1668" i="1"/>
  <c r="P1670" i="1"/>
  <c r="P1672" i="1"/>
  <c r="P1674" i="1"/>
  <c r="P1676" i="1"/>
  <c r="P1680" i="1"/>
  <c r="P1684" i="1"/>
  <c r="P1688" i="1"/>
  <c r="U1688" i="1" s="1"/>
  <c r="P1692" i="1"/>
  <c r="P1696" i="1"/>
  <c r="P1700" i="1"/>
  <c r="P1704" i="1"/>
  <c r="P1708" i="1"/>
  <c r="P1712" i="1"/>
  <c r="P1716" i="1"/>
  <c r="P1720" i="1"/>
  <c r="P1724" i="1"/>
  <c r="P1728" i="1"/>
  <c r="P1732" i="1"/>
  <c r="P1736" i="1"/>
  <c r="P1791" i="1"/>
  <c r="P1798" i="1"/>
  <c r="P1802" i="1"/>
  <c r="P1806" i="1"/>
  <c r="P1810" i="1"/>
  <c r="P1814" i="1"/>
  <c r="P1818" i="1"/>
  <c r="P1822" i="1"/>
  <c r="P1826" i="1"/>
  <c r="P1830" i="1"/>
  <c r="P1834" i="1"/>
  <c r="P1838" i="1"/>
  <c r="P1842" i="1"/>
  <c r="P1846" i="1"/>
  <c r="P1850" i="1"/>
  <c r="P1854" i="1"/>
  <c r="P1858" i="1"/>
  <c r="P1862" i="1"/>
  <c r="P1866" i="1"/>
  <c r="P1870" i="1"/>
  <c r="P1874" i="1"/>
  <c r="P1878" i="1"/>
  <c r="U1878" i="1" s="1"/>
  <c r="P1882" i="1"/>
  <c r="P1886" i="1"/>
  <c r="P1890" i="1"/>
  <c r="P1894" i="1"/>
  <c r="P1898" i="1"/>
  <c r="P1902" i="1"/>
  <c r="P1906" i="1"/>
  <c r="P1910" i="1"/>
  <c r="P1914" i="1"/>
  <c r="P1918" i="1"/>
  <c r="P1966" i="1"/>
  <c r="P1735" i="1"/>
  <c r="O1737" i="1"/>
  <c r="U1737" i="1" s="1"/>
  <c r="P1739" i="1"/>
  <c r="O1741" i="1"/>
  <c r="U1741" i="1" s="1"/>
  <c r="P1743" i="1"/>
  <c r="O1745" i="1"/>
  <c r="U1745" i="1" s="1"/>
  <c r="P1747" i="1"/>
  <c r="O1753" i="1"/>
  <c r="U1753" i="1" s="1"/>
  <c r="P1753" i="1"/>
  <c r="P1756" i="1"/>
  <c r="O1762" i="1"/>
  <c r="U1762" i="1" s="1"/>
  <c r="P1766" i="1"/>
  <c r="O1768" i="1"/>
  <c r="U1768" i="1" s="1"/>
  <c r="P1773" i="1"/>
  <c r="P1777" i="1"/>
  <c r="P1781" i="1"/>
  <c r="P1785" i="1"/>
  <c r="P1795" i="1"/>
  <c r="O1797" i="1"/>
  <c r="U1797" i="1" s="1"/>
  <c r="O1799" i="1"/>
  <c r="U1799" i="1" s="1"/>
  <c r="O1801" i="1"/>
  <c r="U1801" i="1" s="1"/>
  <c r="O1803" i="1"/>
  <c r="U1803" i="1" s="1"/>
  <c r="O1805" i="1"/>
  <c r="U1805" i="1" s="1"/>
  <c r="O1807" i="1"/>
  <c r="U1807" i="1" s="1"/>
  <c r="O1809" i="1"/>
  <c r="U1809" i="1" s="1"/>
  <c r="O1811" i="1"/>
  <c r="U1811" i="1" s="1"/>
  <c r="O1813" i="1"/>
  <c r="U1813" i="1" s="1"/>
  <c r="O1815" i="1"/>
  <c r="U1815" i="1" s="1"/>
  <c r="O1817" i="1"/>
  <c r="U1817" i="1" s="1"/>
  <c r="O1819" i="1"/>
  <c r="U1819" i="1" s="1"/>
  <c r="O1821" i="1"/>
  <c r="U1821" i="1" s="1"/>
  <c r="O1823" i="1"/>
  <c r="U1823" i="1" s="1"/>
  <c r="O1825" i="1"/>
  <c r="U1825" i="1" s="1"/>
  <c r="O1827" i="1"/>
  <c r="U1827" i="1" s="1"/>
  <c r="O1829" i="1"/>
  <c r="U1829" i="1" s="1"/>
  <c r="O1831" i="1"/>
  <c r="U1831" i="1" s="1"/>
  <c r="O1833" i="1"/>
  <c r="U1833" i="1" s="1"/>
  <c r="O1835" i="1"/>
  <c r="U1835" i="1" s="1"/>
  <c r="O1837" i="1"/>
  <c r="U1837" i="1" s="1"/>
  <c r="O1839" i="1"/>
  <c r="U1839" i="1" s="1"/>
  <c r="O1841" i="1"/>
  <c r="U1841" i="1" s="1"/>
  <c r="O1843" i="1"/>
  <c r="U1843" i="1" s="1"/>
  <c r="O1845" i="1"/>
  <c r="U1845" i="1" s="1"/>
  <c r="O1847" i="1"/>
  <c r="U1847" i="1" s="1"/>
  <c r="O1849" i="1"/>
  <c r="U1849" i="1" s="1"/>
  <c r="O1851" i="1"/>
  <c r="U1851" i="1" s="1"/>
  <c r="O1853" i="1"/>
  <c r="U1853" i="1" s="1"/>
  <c r="O1855" i="1"/>
  <c r="U1855" i="1" s="1"/>
  <c r="O1857" i="1"/>
  <c r="O1859" i="1"/>
  <c r="U1859" i="1" s="1"/>
  <c r="O1861" i="1"/>
  <c r="U1861" i="1" s="1"/>
  <c r="O1863" i="1"/>
  <c r="O1865" i="1"/>
  <c r="U1865" i="1" s="1"/>
  <c r="O1867" i="1"/>
  <c r="U1867" i="1" s="1"/>
  <c r="O1869" i="1"/>
  <c r="U1869" i="1" s="1"/>
  <c r="O1871" i="1"/>
  <c r="U1871" i="1" s="1"/>
  <c r="O1873" i="1"/>
  <c r="U1873" i="1" s="1"/>
  <c r="O1875" i="1"/>
  <c r="O1877" i="1"/>
  <c r="U1877" i="1" s="1"/>
  <c r="O1879" i="1"/>
  <c r="U1879" i="1" s="1"/>
  <c r="O1881" i="1"/>
  <c r="U1881" i="1" s="1"/>
  <c r="O1883" i="1"/>
  <c r="U1883" i="1" s="1"/>
  <c r="O1885" i="1"/>
  <c r="U1885" i="1" s="1"/>
  <c r="O1887" i="1"/>
  <c r="U1887" i="1" s="1"/>
  <c r="O1889" i="1"/>
  <c r="U1889" i="1" s="1"/>
  <c r="O1891" i="1"/>
  <c r="U1891" i="1" s="1"/>
  <c r="O1893" i="1"/>
  <c r="U1893" i="1" s="1"/>
  <c r="O1895" i="1"/>
  <c r="U1895" i="1" s="1"/>
  <c r="O1897" i="1"/>
  <c r="U1897" i="1" s="1"/>
  <c r="O1899" i="1"/>
  <c r="U1899" i="1" s="1"/>
  <c r="O1901" i="1"/>
  <c r="U1901" i="1" s="1"/>
  <c r="O1903" i="1"/>
  <c r="U1903" i="1" s="1"/>
  <c r="O1905" i="1"/>
  <c r="U1905" i="1" s="1"/>
  <c r="O1907" i="1"/>
  <c r="U1907" i="1" s="1"/>
  <c r="O1909" i="1"/>
  <c r="U1909" i="1" s="1"/>
  <c r="O1911" i="1"/>
  <c r="U1911" i="1" s="1"/>
  <c r="O1913" i="1"/>
  <c r="U1913" i="1" s="1"/>
  <c r="O1915" i="1"/>
  <c r="U1915" i="1" s="1"/>
  <c r="O1917" i="1"/>
  <c r="U1917" i="1" s="1"/>
  <c r="O1919" i="1"/>
  <c r="U1919" i="1" s="1"/>
  <c r="O1921" i="1"/>
  <c r="U1921" i="1" s="1"/>
  <c r="O1923" i="1"/>
  <c r="U1923" i="1" s="1"/>
  <c r="O1925" i="1"/>
  <c r="U1925" i="1" s="1"/>
  <c r="O1927" i="1"/>
  <c r="U1927" i="1" s="1"/>
  <c r="O1929" i="1"/>
  <c r="U1929" i="1" s="1"/>
  <c r="P1755" i="1"/>
  <c r="O1761" i="1"/>
  <c r="U1761" i="1" s="1"/>
  <c r="P1761" i="1"/>
  <c r="P1764" i="1"/>
  <c r="O1770" i="1"/>
  <c r="U1770" i="1" s="1"/>
  <c r="O1772" i="1"/>
  <c r="U1772" i="1" s="1"/>
  <c r="P1774" i="1"/>
  <c r="O1776" i="1"/>
  <c r="U1776" i="1" s="1"/>
  <c r="O1778" i="1"/>
  <c r="U1778" i="1" s="1"/>
  <c r="O1780" i="1"/>
  <c r="U1780" i="1" s="1"/>
  <c r="P1782" i="1"/>
  <c r="O1784" i="1"/>
  <c r="U1784" i="1" s="1"/>
  <c r="O1786" i="1"/>
  <c r="U1786" i="1" s="1"/>
  <c r="O1794" i="1"/>
  <c r="U1794" i="1" s="1"/>
  <c r="P1794" i="1"/>
  <c r="P1797" i="1"/>
  <c r="P1801" i="1"/>
  <c r="P1805" i="1"/>
  <c r="P1809" i="1"/>
  <c r="P1813" i="1"/>
  <c r="P1817" i="1"/>
  <c r="P1821" i="1"/>
  <c r="P1825" i="1"/>
  <c r="P1829" i="1"/>
  <c r="P1833" i="1"/>
  <c r="P1837" i="1"/>
  <c r="P1841" i="1"/>
  <c r="P1843" i="1"/>
  <c r="P1845" i="1"/>
  <c r="P1847" i="1"/>
  <c r="P1849" i="1"/>
  <c r="P1851" i="1"/>
  <c r="P1853" i="1"/>
  <c r="P1855" i="1"/>
  <c r="P1857" i="1"/>
  <c r="U1857" i="1" s="1"/>
  <c r="P1859" i="1"/>
  <c r="P1861" i="1"/>
  <c r="P1863" i="1"/>
  <c r="U1863" i="1" s="1"/>
  <c r="P1865" i="1"/>
  <c r="P1867" i="1"/>
  <c r="P1869" i="1"/>
  <c r="P1871" i="1"/>
  <c r="P1873" i="1"/>
  <c r="P1875" i="1"/>
  <c r="U1875" i="1" s="1"/>
  <c r="P1877" i="1"/>
  <c r="P1879" i="1"/>
  <c r="P1881" i="1"/>
  <c r="P1883" i="1"/>
  <c r="P1885" i="1"/>
  <c r="P1887" i="1"/>
  <c r="P1889" i="1"/>
  <c r="P1891" i="1"/>
  <c r="P1893" i="1"/>
  <c r="P1895" i="1"/>
  <c r="P1897" i="1"/>
  <c r="P1899" i="1"/>
  <c r="P1901" i="1"/>
  <c r="P1905" i="1"/>
  <c r="P1909" i="1"/>
  <c r="P1913" i="1"/>
  <c r="P1917" i="1"/>
  <c r="P1921" i="1"/>
  <c r="P1971" i="1"/>
  <c r="P1996" i="1"/>
  <c r="O1998" i="1"/>
  <c r="U1998" i="1" s="1"/>
  <c r="P2000" i="1"/>
  <c r="O2002" i="1"/>
  <c r="U2002" i="1" s="1"/>
  <c r="P2004" i="1"/>
  <c r="O2006" i="1"/>
  <c r="U2006" i="1" s="1"/>
  <c r="P2008" i="1"/>
  <c r="O2010" i="1"/>
  <c r="U2010" i="1" s="1"/>
  <c r="P2012" i="1"/>
  <c r="O2014" i="1"/>
  <c r="U2014" i="1" s="1"/>
  <c r="P2016" i="1"/>
  <c r="O2018" i="1"/>
  <c r="P2020" i="1"/>
  <c r="O1931" i="1"/>
  <c r="U1931" i="1" s="1"/>
  <c r="O1933" i="1"/>
  <c r="U1933" i="1" s="1"/>
  <c r="O1935" i="1"/>
  <c r="U1935" i="1" s="1"/>
  <c r="O1937" i="1"/>
  <c r="U1937" i="1" s="1"/>
  <c r="O1939" i="1"/>
  <c r="U1939" i="1" s="1"/>
  <c r="O1941" i="1"/>
  <c r="U1941" i="1" s="1"/>
  <c r="O1943" i="1"/>
  <c r="U1943" i="1" s="1"/>
  <c r="O1945" i="1"/>
  <c r="U1945" i="1" s="1"/>
  <c r="O1947" i="1"/>
  <c r="U1947" i="1" s="1"/>
  <c r="O1949" i="1"/>
  <c r="U1949" i="1" s="1"/>
  <c r="O1951" i="1"/>
  <c r="U1951" i="1" s="1"/>
  <c r="O1953" i="1"/>
  <c r="U1953" i="1" s="1"/>
  <c r="O1955" i="1"/>
  <c r="U1955" i="1" s="1"/>
  <c r="O1957" i="1"/>
  <c r="U1957" i="1" s="1"/>
  <c r="O1959" i="1"/>
  <c r="U1959" i="1" s="1"/>
  <c r="O1961" i="1"/>
  <c r="U1961" i="1" s="1"/>
  <c r="O1963" i="1"/>
  <c r="U1963" i="1" s="1"/>
  <c r="O1967" i="1"/>
  <c r="U1967" i="1" s="1"/>
  <c r="P1967" i="1"/>
  <c r="P1970" i="1"/>
  <c r="P1974" i="1"/>
  <c r="P1978" i="1"/>
  <c r="P1982" i="1"/>
  <c r="P1986" i="1"/>
  <c r="P1990" i="1"/>
  <c r="P1994" i="1"/>
  <c r="P1998" i="1"/>
  <c r="P2002" i="1"/>
  <c r="P2006" i="1"/>
  <c r="P2010" i="1"/>
  <c r="P2014" i="1"/>
  <c r="P2018" i="1"/>
  <c r="U2018" i="1" s="1"/>
  <c r="P2022" i="1"/>
  <c r="P2026" i="1"/>
  <c r="P2028" i="1"/>
  <c r="U2028" i="1" s="1"/>
  <c r="P2030" i="1"/>
  <c r="P2032" i="1"/>
  <c r="P2034" i="1"/>
  <c r="P2036" i="1"/>
  <c r="P2038" i="1"/>
  <c r="P2040" i="1"/>
  <c r="P2042" i="1"/>
  <c r="P2044" i="1"/>
  <c r="P2046" i="1"/>
  <c r="P2048" i="1"/>
  <c r="U2048" i="1" s="1"/>
  <c r="P2050" i="1"/>
  <c r="P2052" i="1"/>
  <c r="P2054" i="1"/>
  <c r="U2054" i="1" s="1"/>
  <c r="P2056" i="1"/>
  <c r="P2058" i="1"/>
  <c r="P2060" i="1"/>
  <c r="P2062" i="1"/>
  <c r="P2064" i="1"/>
  <c r="P2066" i="1"/>
  <c r="P2068" i="1"/>
  <c r="P2070" i="1"/>
  <c r="U2070" i="1" s="1"/>
  <c r="P2072" i="1"/>
  <c r="P2074" i="1"/>
  <c r="P2076" i="1"/>
  <c r="P2078" i="1"/>
  <c r="P2080" i="1"/>
  <c r="U2080" i="1" s="1"/>
  <c r="P2082" i="1"/>
  <c r="P2084" i="1"/>
  <c r="P2086" i="1"/>
  <c r="P2088" i="1"/>
  <c r="P2090" i="1"/>
  <c r="P2092" i="1"/>
  <c r="P2094" i="1"/>
  <c r="P2096" i="1"/>
  <c r="U2096" i="1" s="1"/>
  <c r="P2098" i="1"/>
  <c r="P2100" i="1"/>
  <c r="P2102" i="1"/>
  <c r="P2104" i="1"/>
  <c r="U2104" i="1" s="1"/>
  <c r="P2106" i="1"/>
  <c r="P2108" i="1"/>
  <c r="U2108" i="1" s="1"/>
  <c r="P2110" i="1"/>
  <c r="P2112" i="1"/>
  <c r="U2112" i="1" s="1"/>
  <c r="P2114" i="1"/>
  <c r="P2116" i="1"/>
  <c r="P2118" i="1"/>
  <c r="P2120" i="1"/>
  <c r="P2122" i="1"/>
  <c r="P2124" i="1"/>
  <c r="P1925" i="1"/>
  <c r="P1929" i="1"/>
  <c r="P1933" i="1"/>
  <c r="P1937" i="1"/>
  <c r="P1941" i="1"/>
  <c r="P1945" i="1"/>
  <c r="P1949" i="1"/>
  <c r="P1953" i="1"/>
  <c r="P1957" i="1"/>
  <c r="P1961" i="1"/>
  <c r="O1971" i="1"/>
  <c r="U1971" i="1" s="1"/>
  <c r="P1973" i="1"/>
  <c r="O1975" i="1"/>
  <c r="U1975" i="1" s="1"/>
  <c r="P1977" i="1"/>
  <c r="O1979" i="1"/>
  <c r="U1979" i="1" s="1"/>
  <c r="P1981" i="1"/>
  <c r="O1983" i="1"/>
  <c r="U1983" i="1" s="1"/>
  <c r="P1985" i="1"/>
  <c r="O1987" i="1"/>
  <c r="U1987" i="1" s="1"/>
  <c r="P1989" i="1"/>
  <c r="O1991" i="1"/>
  <c r="U1991" i="1" s="1"/>
  <c r="P1993" i="1"/>
  <c r="O1995" i="1"/>
  <c r="U1995" i="1" s="1"/>
  <c r="P1997" i="1"/>
  <c r="O1999" i="1"/>
  <c r="U1999" i="1" s="1"/>
  <c r="P2001" i="1"/>
  <c r="O2003" i="1"/>
  <c r="U2003" i="1" s="1"/>
  <c r="P2005" i="1"/>
  <c r="O2007" i="1"/>
  <c r="U2007" i="1" s="1"/>
  <c r="P2009" i="1"/>
  <c r="O2011" i="1"/>
  <c r="U2011" i="1" s="1"/>
  <c r="P2013" i="1"/>
  <c r="O2015" i="1"/>
  <c r="U2015" i="1" s="1"/>
  <c r="P2017" i="1"/>
  <c r="O2019" i="1"/>
  <c r="U2019" i="1" s="1"/>
  <c r="P2021" i="1"/>
  <c r="O2023" i="1"/>
  <c r="U2023" i="1" s="1"/>
  <c r="P2025" i="1"/>
  <c r="O2027" i="1"/>
  <c r="U2027" i="1" s="1"/>
  <c r="P2029" i="1"/>
  <c r="O2031" i="1"/>
  <c r="P2033" i="1"/>
  <c r="O2035" i="1"/>
  <c r="U2035" i="1" s="1"/>
  <c r="P2037" i="1"/>
  <c r="O2039" i="1"/>
  <c r="U2039" i="1" s="1"/>
  <c r="P2041" i="1"/>
  <c r="O2043" i="1"/>
  <c r="U2043" i="1" s="1"/>
  <c r="P2045" i="1"/>
  <c r="O2047" i="1"/>
  <c r="U2047" i="1" s="1"/>
  <c r="P2049" i="1"/>
  <c r="U2049" i="1" s="1"/>
  <c r="O2051" i="1"/>
  <c r="U2051" i="1" s="1"/>
  <c r="P2053" i="1"/>
  <c r="O2055" i="1"/>
  <c r="U2055" i="1" s="1"/>
  <c r="P2057" i="1"/>
  <c r="O2059" i="1"/>
  <c r="U2059" i="1" s="1"/>
  <c r="P2061" i="1"/>
  <c r="O2063" i="1"/>
  <c r="U2063" i="1" s="1"/>
  <c r="P2065" i="1"/>
  <c r="U2065" i="1" s="1"/>
  <c r="O2067" i="1"/>
  <c r="P2069" i="1"/>
  <c r="O2071" i="1"/>
  <c r="U2071" i="1" s="1"/>
  <c r="P2073" i="1"/>
  <c r="O2075" i="1"/>
  <c r="U2075" i="1" s="1"/>
  <c r="P2077" i="1"/>
  <c r="U2077" i="1" s="1"/>
  <c r="O2079" i="1"/>
  <c r="U2079" i="1" s="1"/>
  <c r="P2081" i="1"/>
  <c r="O2083" i="1"/>
  <c r="U2083" i="1" s="1"/>
  <c r="P2085" i="1"/>
  <c r="U2085" i="1" s="1"/>
  <c r="O2087" i="1"/>
  <c r="U2087" i="1" s="1"/>
  <c r="P2089" i="1"/>
  <c r="O2091" i="1"/>
  <c r="U2091" i="1" s="1"/>
  <c r="P2093" i="1"/>
  <c r="O2095" i="1"/>
  <c r="U2095" i="1" s="1"/>
  <c r="P2097" i="1"/>
  <c r="O2099" i="1"/>
  <c r="P2101" i="1"/>
  <c r="O2103" i="1"/>
  <c r="U2103" i="1" s="1"/>
  <c r="P2105" i="1"/>
  <c r="O2107" i="1"/>
  <c r="U2107" i="1" s="1"/>
  <c r="P2109" i="1"/>
  <c r="O2111" i="1"/>
  <c r="P2113" i="1"/>
  <c r="O2115" i="1"/>
  <c r="U2115" i="1" s="1"/>
  <c r="P2117" i="1"/>
  <c r="O2119" i="1"/>
  <c r="P1975" i="1"/>
  <c r="P1979" i="1"/>
  <c r="P1983" i="1"/>
  <c r="P1987" i="1"/>
  <c r="P1991" i="1"/>
  <c r="P1995" i="1"/>
  <c r="O2022" i="1"/>
  <c r="U2022" i="1" s="1"/>
  <c r="P2024" i="1"/>
  <c r="O2026" i="1"/>
  <c r="U2026" i="1" s="1"/>
  <c r="O2028" i="1"/>
  <c r="O2030" i="1"/>
  <c r="U2030" i="1" s="1"/>
  <c r="O2032" i="1"/>
  <c r="U2032" i="1" s="1"/>
  <c r="O2034" i="1"/>
  <c r="U2034" i="1" s="1"/>
  <c r="O2036" i="1"/>
  <c r="U2036" i="1" s="1"/>
  <c r="O2038" i="1"/>
  <c r="U2038" i="1" s="1"/>
  <c r="O2040" i="1"/>
  <c r="U2040" i="1" s="1"/>
  <c r="O2042" i="1"/>
  <c r="U2042" i="1" s="1"/>
  <c r="O2044" i="1"/>
  <c r="U2044" i="1" s="1"/>
  <c r="O2046" i="1"/>
  <c r="U2046" i="1" s="1"/>
  <c r="O2048" i="1"/>
  <c r="O2050" i="1"/>
  <c r="U2050" i="1" s="1"/>
  <c r="O2052" i="1"/>
  <c r="U2052" i="1" s="1"/>
  <c r="O2054" i="1"/>
  <c r="O2056" i="1"/>
  <c r="U2056" i="1" s="1"/>
  <c r="O2058" i="1"/>
  <c r="U2058" i="1" s="1"/>
  <c r="O2060" i="1"/>
  <c r="U2060" i="1" s="1"/>
  <c r="O2062" i="1"/>
  <c r="U2062" i="1" s="1"/>
  <c r="O2064" i="1"/>
  <c r="U2064" i="1" s="1"/>
  <c r="O2066" i="1"/>
  <c r="U2066" i="1" s="1"/>
  <c r="O2068" i="1"/>
  <c r="U2068" i="1" s="1"/>
  <c r="O2070" i="1"/>
  <c r="O2072" i="1"/>
  <c r="U2072" i="1" s="1"/>
  <c r="O2074" i="1"/>
  <c r="U2074" i="1" s="1"/>
  <c r="O2076" i="1"/>
  <c r="U2076" i="1" s="1"/>
  <c r="O2078" i="1"/>
  <c r="U2078" i="1" s="1"/>
  <c r="O2080" i="1"/>
  <c r="O2082" i="1"/>
  <c r="U2082" i="1" s="1"/>
  <c r="O2084" i="1"/>
  <c r="U2084" i="1" s="1"/>
  <c r="O2086" i="1"/>
  <c r="U2086" i="1" s="1"/>
  <c r="O2088" i="1"/>
  <c r="U2088" i="1" s="1"/>
  <c r="O2090" i="1"/>
  <c r="U2090" i="1" s="1"/>
  <c r="O2092" i="1"/>
  <c r="U2092" i="1" s="1"/>
  <c r="O2094" i="1"/>
  <c r="U2094" i="1" s="1"/>
  <c r="O2096" i="1"/>
  <c r="O2098" i="1"/>
  <c r="U2098" i="1" s="1"/>
  <c r="O2100" i="1"/>
  <c r="U2100" i="1" s="1"/>
  <c r="O2102" i="1"/>
  <c r="U2102" i="1" s="1"/>
  <c r="O2104" i="1"/>
  <c r="O2106" i="1"/>
  <c r="U2106" i="1" s="1"/>
  <c r="O2108" i="1"/>
  <c r="O2110" i="1"/>
  <c r="U2110" i="1" s="1"/>
  <c r="O2112" i="1"/>
  <c r="O2114" i="1"/>
  <c r="U2114" i="1" s="1"/>
  <c r="O2116" i="1"/>
  <c r="U2116" i="1" s="1"/>
  <c r="O2118" i="1"/>
  <c r="U2118" i="1" s="1"/>
  <c r="O2120" i="1"/>
  <c r="U2120" i="1" s="1"/>
  <c r="O2122" i="1"/>
  <c r="U2122" i="1" s="1"/>
  <c r="O2124" i="1"/>
  <c r="U2124" i="1" s="1"/>
  <c r="O2126" i="1"/>
  <c r="U2126" i="1" s="1"/>
  <c r="O2128" i="1"/>
  <c r="U2128" i="1" s="1"/>
  <c r="O2130" i="1"/>
  <c r="U2130" i="1" s="1"/>
  <c r="O2132" i="1"/>
  <c r="U2132" i="1" s="1"/>
  <c r="O2134" i="1"/>
  <c r="U2134" i="1" s="1"/>
  <c r="O2136" i="1"/>
  <c r="U2136" i="1" s="1"/>
  <c r="O2138" i="1"/>
  <c r="U2138" i="1" s="1"/>
  <c r="O2140" i="1"/>
  <c r="U2140" i="1" s="1"/>
  <c r="O2142" i="1"/>
  <c r="O2144" i="1"/>
  <c r="U2144" i="1" s="1"/>
  <c r="O2146" i="1"/>
  <c r="U2146" i="1" s="1"/>
  <c r="O2148" i="1"/>
  <c r="U2148" i="1" s="1"/>
  <c r="O2150" i="1"/>
  <c r="O2152" i="1"/>
  <c r="U2152" i="1" s="1"/>
  <c r="O2154" i="1"/>
  <c r="O2156" i="1"/>
  <c r="U2156" i="1" s="1"/>
  <c r="O2158" i="1"/>
  <c r="U2158" i="1" s="1"/>
  <c r="O2160" i="1"/>
  <c r="U2160" i="1" s="1"/>
  <c r="O2162" i="1"/>
  <c r="U2162" i="1" s="1"/>
  <c r="O2164" i="1"/>
  <c r="O2166" i="1"/>
  <c r="O2168" i="1"/>
  <c r="U2168" i="1" s="1"/>
  <c r="O2170" i="1"/>
  <c r="U2170" i="1" s="1"/>
  <c r="P2242" i="1"/>
  <c r="U2242" i="1" s="1"/>
  <c r="P2246" i="1"/>
  <c r="U2246" i="1" s="1"/>
  <c r="P2250" i="1"/>
  <c r="P2254" i="1"/>
  <c r="P2258" i="1"/>
  <c r="U2258" i="1" s="1"/>
  <c r="P2262" i="1"/>
  <c r="U2262" i="1" s="1"/>
  <c r="P2266" i="1"/>
  <c r="U2266" i="1" s="1"/>
  <c r="P2270" i="1"/>
  <c r="P2274" i="1"/>
  <c r="P2278" i="1"/>
  <c r="P2126" i="1"/>
  <c r="P2128" i="1"/>
  <c r="P2130" i="1"/>
  <c r="P2132" i="1"/>
  <c r="P2134" i="1"/>
  <c r="P2136" i="1"/>
  <c r="P2138" i="1"/>
  <c r="P2140" i="1"/>
  <c r="P2142" i="1"/>
  <c r="U2142" i="1" s="1"/>
  <c r="P2144" i="1"/>
  <c r="P2146" i="1"/>
  <c r="P2148" i="1"/>
  <c r="P2150" i="1"/>
  <c r="U2150" i="1" s="1"/>
  <c r="P2152" i="1"/>
  <c r="P2154" i="1"/>
  <c r="U2154" i="1" s="1"/>
  <c r="P2156" i="1"/>
  <c r="P2158" i="1"/>
  <c r="P2160" i="1"/>
  <c r="P2162" i="1"/>
  <c r="P2164" i="1"/>
  <c r="U2164" i="1" s="1"/>
  <c r="P2166" i="1"/>
  <c r="U2166" i="1" s="1"/>
  <c r="P2168" i="1"/>
  <c r="P2170" i="1"/>
  <c r="P2172" i="1"/>
  <c r="P2174" i="1"/>
  <c r="P2176" i="1"/>
  <c r="P2178" i="1"/>
  <c r="P2180" i="1"/>
  <c r="P2182" i="1"/>
  <c r="P2184" i="1"/>
  <c r="P2186" i="1"/>
  <c r="P2188" i="1"/>
  <c r="P2192" i="1"/>
  <c r="P2194" i="1"/>
  <c r="P2196" i="1"/>
  <c r="P2198" i="1"/>
  <c r="P2200" i="1"/>
  <c r="P2202" i="1"/>
  <c r="U2202" i="1" s="1"/>
  <c r="P2204" i="1"/>
  <c r="P2206" i="1"/>
  <c r="P2208" i="1"/>
  <c r="U2208" i="1" s="1"/>
  <c r="P2210" i="1"/>
  <c r="P2212" i="1"/>
  <c r="P2214" i="1"/>
  <c r="P2216" i="1"/>
  <c r="P2218" i="1"/>
  <c r="P2220" i="1"/>
  <c r="P2222" i="1"/>
  <c r="U2222" i="1" s="1"/>
  <c r="P2224" i="1"/>
  <c r="P2226" i="1"/>
  <c r="P2228" i="1"/>
  <c r="P2230" i="1"/>
  <c r="P2232" i="1"/>
  <c r="P2234" i="1"/>
  <c r="U2234" i="1" s="1"/>
  <c r="P2236" i="1"/>
  <c r="P2238" i="1"/>
  <c r="P2121" i="1"/>
  <c r="O2123" i="1"/>
  <c r="U2123" i="1" s="1"/>
  <c r="P2125" i="1"/>
  <c r="O2127" i="1"/>
  <c r="P2129" i="1"/>
  <c r="O2131" i="1"/>
  <c r="U2131" i="1" s="1"/>
  <c r="P2133" i="1"/>
  <c r="O2135" i="1"/>
  <c r="U2135" i="1" s="1"/>
  <c r="P2137" i="1"/>
  <c r="O2139" i="1"/>
  <c r="U2139" i="1" s="1"/>
  <c r="P2141" i="1"/>
  <c r="O2143" i="1"/>
  <c r="U2143" i="1" s="1"/>
  <c r="P2145" i="1"/>
  <c r="O2147" i="1"/>
  <c r="U2147" i="1" s="1"/>
  <c r="P2149" i="1"/>
  <c r="O2151" i="1"/>
  <c r="U2151" i="1" s="1"/>
  <c r="P2153" i="1"/>
  <c r="O2155" i="1"/>
  <c r="U2155" i="1" s="1"/>
  <c r="P2157" i="1"/>
  <c r="O2159" i="1"/>
  <c r="U2159" i="1" s="1"/>
  <c r="P2161" i="1"/>
  <c r="O2163" i="1"/>
  <c r="U2163" i="1" s="1"/>
  <c r="P2165" i="1"/>
  <c r="U2165" i="1" s="1"/>
  <c r="O2167" i="1"/>
  <c r="U2167" i="1" s="1"/>
  <c r="P2169" i="1"/>
  <c r="O2171" i="1"/>
  <c r="U2171" i="1" s="1"/>
  <c r="P2173" i="1"/>
  <c r="O2175" i="1"/>
  <c r="U2175" i="1" s="1"/>
  <c r="P2177" i="1"/>
  <c r="O2179" i="1"/>
  <c r="U2179" i="1" s="1"/>
  <c r="P2181" i="1"/>
  <c r="O2183" i="1"/>
  <c r="U2183" i="1" s="1"/>
  <c r="P2185" i="1"/>
  <c r="U2185" i="1" s="1"/>
  <c r="O2187" i="1"/>
  <c r="U2187" i="1" s="1"/>
  <c r="P2189" i="1"/>
  <c r="O2195" i="1"/>
  <c r="U2195" i="1" s="1"/>
  <c r="P2197" i="1"/>
  <c r="O2199" i="1"/>
  <c r="U2199" i="1" s="1"/>
  <c r="P2201" i="1"/>
  <c r="O2203" i="1"/>
  <c r="U2203" i="1" s="1"/>
  <c r="P2205" i="1"/>
  <c r="O2207" i="1"/>
  <c r="U2207" i="1" s="1"/>
  <c r="P2209" i="1"/>
  <c r="O2211" i="1"/>
  <c r="P2213" i="1"/>
  <c r="O2215" i="1"/>
  <c r="U2215" i="1" s="1"/>
  <c r="P2217" i="1"/>
  <c r="O2219" i="1"/>
  <c r="U2219" i="1" s="1"/>
  <c r="P2221" i="1"/>
  <c r="O2223" i="1"/>
  <c r="U2223" i="1" s="1"/>
  <c r="P2225" i="1"/>
  <c r="O2227" i="1"/>
  <c r="U2227" i="1" s="1"/>
  <c r="P2229" i="1"/>
  <c r="O2231" i="1"/>
  <c r="U2231" i="1" s="1"/>
  <c r="P2233" i="1"/>
  <c r="O2235" i="1"/>
  <c r="U2235" i="1" s="1"/>
  <c r="P2237" i="1"/>
  <c r="U2237" i="1" s="1"/>
  <c r="O2239" i="1"/>
  <c r="U2239" i="1" s="1"/>
  <c r="P2241" i="1"/>
  <c r="O2243" i="1"/>
  <c r="U2243" i="1" s="1"/>
  <c r="P2245" i="1"/>
  <c r="U2245" i="1" s="1"/>
  <c r="O2247" i="1"/>
  <c r="U2247" i="1" s="1"/>
  <c r="P2249" i="1"/>
  <c r="U2249" i="1" s="1"/>
  <c r="O2251" i="1"/>
  <c r="U2251" i="1" s="1"/>
  <c r="P2253" i="1"/>
  <c r="O2255" i="1"/>
  <c r="U2255" i="1" s="1"/>
  <c r="P2257" i="1"/>
  <c r="P2404" i="1"/>
  <c r="P2436" i="1"/>
  <c r="U2436" i="1" s="1"/>
  <c r="P2282" i="1"/>
  <c r="P2286" i="1"/>
  <c r="P2290" i="1"/>
  <c r="P2294" i="1"/>
  <c r="P2298" i="1"/>
  <c r="P2302" i="1"/>
  <c r="U2302" i="1" s="1"/>
  <c r="P2306" i="1"/>
  <c r="P2308" i="1"/>
  <c r="P2310" i="1"/>
  <c r="P2312" i="1"/>
  <c r="P2314" i="1"/>
  <c r="P2316" i="1"/>
  <c r="P2318" i="1"/>
  <c r="P2320" i="1"/>
  <c r="P2322" i="1"/>
  <c r="P2324" i="1"/>
  <c r="P2326" i="1"/>
  <c r="P2328" i="1"/>
  <c r="P2330" i="1"/>
  <c r="P2332" i="1"/>
  <c r="P2334" i="1"/>
  <c r="U2334" i="1" s="1"/>
  <c r="P2336" i="1"/>
  <c r="U2336" i="1" s="1"/>
  <c r="P2338" i="1"/>
  <c r="P2340" i="1"/>
  <c r="P2342" i="1"/>
  <c r="P2344" i="1"/>
  <c r="P2346" i="1"/>
  <c r="P2348" i="1"/>
  <c r="P2350" i="1"/>
  <c r="P2352" i="1"/>
  <c r="U2352" i="1" s="1"/>
  <c r="P2354" i="1"/>
  <c r="U2354" i="1" s="1"/>
  <c r="P2356" i="1"/>
  <c r="P2358" i="1"/>
  <c r="P2360" i="1"/>
  <c r="P2362" i="1"/>
  <c r="P2364" i="1"/>
  <c r="P2366" i="1"/>
  <c r="U2366" i="1" s="1"/>
  <c r="P2376" i="1"/>
  <c r="U2376" i="1" s="1"/>
  <c r="P2382" i="1"/>
  <c r="U2382" i="1" s="1"/>
  <c r="P2389" i="1"/>
  <c r="U2389" i="1" s="1"/>
  <c r="P2391" i="1"/>
  <c r="U2391" i="1" s="1"/>
  <c r="P2394" i="1"/>
  <c r="U2394" i="1" s="1"/>
  <c r="P2396" i="1"/>
  <c r="P2400" i="1"/>
  <c r="P2402" i="1"/>
  <c r="P2408" i="1"/>
  <c r="P2421" i="1"/>
  <c r="P2423" i="1"/>
  <c r="P2428" i="1"/>
  <c r="P2432" i="1"/>
  <c r="U2432" i="1" s="1"/>
  <c r="P2434" i="1"/>
  <c r="U2434" i="1" s="1"/>
  <c r="P2440" i="1"/>
  <c r="U2440" i="1" s="1"/>
  <c r="P2280" i="1"/>
  <c r="U2280" i="1" s="1"/>
  <c r="P2284" i="1"/>
  <c r="P2288" i="1"/>
  <c r="P2292" i="1"/>
  <c r="P2296" i="1"/>
  <c r="P2300" i="1"/>
  <c r="P2304" i="1"/>
  <c r="P2370" i="1"/>
  <c r="U2370" i="1" s="1"/>
  <c r="P2372" i="1"/>
  <c r="U2372" i="1" s="1"/>
  <c r="O2382" i="1"/>
  <c r="O2384" i="1"/>
  <c r="P2384" i="1"/>
  <c r="U2384" i="1" s="1"/>
  <c r="P2390" i="1"/>
  <c r="U2390" i="1" s="1"/>
  <c r="P2397" i="1"/>
  <c r="P2401" i="1"/>
  <c r="P2406" i="1"/>
  <c r="O2410" i="1"/>
  <c r="O2414" i="1"/>
  <c r="O2418" i="1"/>
  <c r="O2420" i="1"/>
  <c r="U2420" i="1" s="1"/>
  <c r="P2420" i="1"/>
  <c r="P2425" i="1"/>
  <c r="P2427" i="1"/>
  <c r="U2427" i="1" s="1"/>
  <c r="P2429" i="1"/>
  <c r="U2429" i="1" s="1"/>
  <c r="P2433" i="1"/>
  <c r="U2433" i="1" s="1"/>
  <c r="P2438" i="1"/>
  <c r="U2438" i="1" s="1"/>
  <c r="O2442" i="1"/>
  <c r="O2444" i="1"/>
  <c r="O2446" i="1"/>
  <c r="O2448" i="1"/>
  <c r="O2450" i="1"/>
  <c r="U2450" i="1" s="1"/>
  <c r="O2452" i="1"/>
  <c r="U2452" i="1" s="1"/>
  <c r="O2454" i="1"/>
  <c r="O2456" i="1"/>
  <c r="U2456" i="1" s="1"/>
  <c r="P2458" i="1"/>
  <c r="O2460" i="1"/>
  <c r="U2460" i="1" s="1"/>
  <c r="P2462" i="1"/>
  <c r="O2464" i="1"/>
  <c r="U2464" i="1" s="1"/>
  <c r="P2466" i="1"/>
  <c r="O2468" i="1"/>
  <c r="U2468" i="1" s="1"/>
  <c r="P2470" i="1"/>
  <c r="O2472" i="1"/>
  <c r="P2474" i="1"/>
  <c r="U2474" i="1" s="1"/>
  <c r="O2476" i="1"/>
  <c r="U2476" i="1" s="1"/>
  <c r="P2478" i="1"/>
  <c r="U2478" i="1" s="1"/>
  <c r="O2480" i="1"/>
  <c r="O2259" i="1"/>
  <c r="U2259" i="1" s="1"/>
  <c r="P2261" i="1"/>
  <c r="U2261" i="1" s="1"/>
  <c r="O2263" i="1"/>
  <c r="P2265" i="1"/>
  <c r="O2267" i="1"/>
  <c r="P2269" i="1"/>
  <c r="O2271" i="1"/>
  <c r="U2271" i="1" s="1"/>
  <c r="P2273" i="1"/>
  <c r="O2275" i="1"/>
  <c r="U2275" i="1" s="1"/>
  <c r="P2277" i="1"/>
  <c r="O2279" i="1"/>
  <c r="P2281" i="1"/>
  <c r="O2283" i="1"/>
  <c r="U2283" i="1" s="1"/>
  <c r="P2285" i="1"/>
  <c r="O2287" i="1"/>
  <c r="U2287" i="1" s="1"/>
  <c r="P2289" i="1"/>
  <c r="O2291" i="1"/>
  <c r="U2291" i="1" s="1"/>
  <c r="P2293" i="1"/>
  <c r="O2295" i="1"/>
  <c r="U2295" i="1" s="1"/>
  <c r="P2297" i="1"/>
  <c r="O2299" i="1"/>
  <c r="U2299" i="1" s="1"/>
  <c r="P2301" i="1"/>
  <c r="O2303" i="1"/>
  <c r="U2303" i="1" s="1"/>
  <c r="P2305" i="1"/>
  <c r="P2309" i="1"/>
  <c r="U2309" i="1" s="1"/>
  <c r="O2311" i="1"/>
  <c r="U2311" i="1" s="1"/>
  <c r="P2313" i="1"/>
  <c r="U2313" i="1" s="1"/>
  <c r="O2315" i="1"/>
  <c r="P2317" i="1"/>
  <c r="O2319" i="1"/>
  <c r="U2319" i="1" s="1"/>
  <c r="P2321" i="1"/>
  <c r="U2321" i="1" s="1"/>
  <c r="O2323" i="1"/>
  <c r="P2325" i="1"/>
  <c r="U2325" i="1" s="1"/>
  <c r="O2327" i="1"/>
  <c r="U2327" i="1" s="1"/>
  <c r="P2329" i="1"/>
  <c r="O2331" i="1"/>
  <c r="U2331" i="1" s="1"/>
  <c r="P2333" i="1"/>
  <c r="O2335" i="1"/>
  <c r="P2337" i="1"/>
  <c r="O2339" i="1"/>
  <c r="U2339" i="1" s="1"/>
  <c r="P2341" i="1"/>
  <c r="O2343" i="1"/>
  <c r="U2343" i="1" s="1"/>
  <c r="P2345" i="1"/>
  <c r="O2347" i="1"/>
  <c r="U2347" i="1" s="1"/>
  <c r="P2349" i="1"/>
  <c r="O2351" i="1"/>
  <c r="U2351" i="1" s="1"/>
  <c r="P2353" i="1"/>
  <c r="O2355" i="1"/>
  <c r="U2355" i="1" s="1"/>
  <c r="P2357" i="1"/>
  <c r="O2359" i="1"/>
  <c r="U2359" i="1" s="1"/>
  <c r="P2361" i="1"/>
  <c r="O2363" i="1"/>
  <c r="U2363" i="1" s="1"/>
  <c r="P2365" i="1"/>
  <c r="O2367" i="1"/>
  <c r="P2373" i="1"/>
  <c r="U2373" i="1" s="1"/>
  <c r="P2375" i="1"/>
  <c r="U2375" i="1" s="1"/>
  <c r="P2378" i="1"/>
  <c r="U2378" i="1" s="1"/>
  <c r="P2380" i="1"/>
  <c r="U2380" i="1" s="1"/>
  <c r="O2390" i="1"/>
  <c r="O2392" i="1"/>
  <c r="P2392" i="1"/>
  <c r="U2392" i="1" s="1"/>
  <c r="P2405" i="1"/>
  <c r="P2407" i="1"/>
  <c r="P2412" i="1"/>
  <c r="U2412" i="1" s="1"/>
  <c r="P2416" i="1"/>
  <c r="U2416" i="1" s="1"/>
  <c r="P2418" i="1"/>
  <c r="U2418" i="1" s="1"/>
  <c r="O2422" i="1"/>
  <c r="O2424" i="1"/>
  <c r="U2424" i="1" s="1"/>
  <c r="P2424" i="1"/>
  <c r="P2437" i="1"/>
  <c r="U2437" i="1" s="1"/>
  <c r="P2439" i="1"/>
  <c r="U2439" i="1" s="1"/>
  <c r="P2442" i="1"/>
  <c r="U2442" i="1" s="1"/>
  <c r="P2444" i="1"/>
  <c r="U2444" i="1" s="1"/>
  <c r="P2446" i="1"/>
  <c r="U2446" i="1" s="1"/>
  <c r="P2448" i="1"/>
  <c r="U2448" i="1" s="1"/>
  <c r="P2450" i="1"/>
  <c r="P2452" i="1"/>
  <c r="P2454" i="1"/>
  <c r="U2454" i="1" s="1"/>
  <c r="P2456" i="1"/>
  <c r="P2460" i="1"/>
  <c r="P2464" i="1"/>
  <c r="P2468" i="1"/>
  <c r="P2472" i="1"/>
  <c r="U2472" i="1" s="1"/>
  <c r="P2476" i="1"/>
  <c r="P2480" i="1"/>
  <c r="U2480" i="1" s="1"/>
  <c r="P4" i="1"/>
  <c r="U4" i="1" s="1"/>
  <c r="P8" i="1"/>
  <c r="U8" i="1" s="1"/>
  <c r="P12" i="1"/>
  <c r="U12" i="1" s="1"/>
  <c r="P16" i="1"/>
  <c r="U16" i="1" s="1"/>
  <c r="P20" i="1"/>
  <c r="U20" i="1" s="1"/>
  <c r="P24" i="1"/>
  <c r="U24" i="1" s="1"/>
  <c r="P28" i="1"/>
  <c r="U28" i="1" s="1"/>
  <c r="P32" i="1"/>
  <c r="U32" i="1" s="1"/>
  <c r="P36" i="1"/>
  <c r="U36" i="1" s="1"/>
  <c r="P40" i="1"/>
  <c r="U40" i="1" s="1"/>
  <c r="P44" i="1"/>
  <c r="U44" i="1" s="1"/>
  <c r="P48" i="1"/>
  <c r="U48" i="1" s="1"/>
  <c r="P52" i="1"/>
  <c r="U52" i="1" s="1"/>
  <c r="P56" i="1"/>
  <c r="U56" i="1" s="1"/>
  <c r="P60" i="1"/>
  <c r="U60" i="1" s="1"/>
  <c r="P62" i="1"/>
  <c r="U62" i="1" s="1"/>
  <c r="O62" i="1"/>
  <c r="O63" i="1"/>
  <c r="P66" i="1"/>
  <c r="U66" i="1" s="1"/>
  <c r="O76" i="1"/>
  <c r="P77" i="1"/>
  <c r="U77" i="1" s="1"/>
  <c r="O79" i="1"/>
  <c r="P82" i="1"/>
  <c r="U82" i="1" s="1"/>
  <c r="O92" i="1"/>
  <c r="P93" i="1"/>
  <c r="U93" i="1" s="1"/>
  <c r="O95" i="1"/>
  <c r="P98" i="1"/>
  <c r="U98" i="1" s="1"/>
  <c r="O108" i="1"/>
  <c r="P109" i="1"/>
  <c r="U109" i="1" s="1"/>
  <c r="O111" i="1"/>
  <c r="P114" i="1"/>
  <c r="U114" i="1" s="1"/>
  <c r="O124" i="1"/>
  <c r="O140" i="1"/>
  <c r="O156" i="1"/>
  <c r="O2" i="1"/>
  <c r="O6" i="1"/>
  <c r="O10" i="1"/>
  <c r="O14" i="1"/>
  <c r="O18" i="1"/>
  <c r="O22" i="1"/>
  <c r="O26" i="1"/>
  <c r="O30" i="1"/>
  <c r="O34" i="1"/>
  <c r="O38" i="1"/>
  <c r="O42" i="1"/>
  <c r="O46" i="1"/>
  <c r="O50" i="1"/>
  <c r="O54" i="1"/>
  <c r="O58" i="1"/>
  <c r="O72" i="1"/>
  <c r="O75" i="1"/>
  <c r="O88" i="1"/>
  <c r="O91" i="1"/>
  <c r="O104" i="1"/>
  <c r="O107" i="1"/>
  <c r="O120" i="1"/>
  <c r="O136" i="1"/>
  <c r="O152" i="1"/>
  <c r="O3" i="1"/>
  <c r="O7" i="1"/>
  <c r="O68" i="1"/>
  <c r="O84" i="1"/>
  <c r="O100" i="1"/>
  <c r="O116" i="1"/>
  <c r="P126" i="1"/>
  <c r="U126" i="1" s="1"/>
  <c r="O132" i="1"/>
  <c r="P133" i="1"/>
  <c r="U133" i="1" s="1"/>
  <c r="O135" i="1"/>
  <c r="P138" i="1"/>
  <c r="U138" i="1" s="1"/>
  <c r="O148" i="1"/>
  <c r="P149" i="1"/>
  <c r="U149" i="1" s="1"/>
  <c r="O151" i="1"/>
  <c r="P154" i="1"/>
  <c r="U154" i="1" s="1"/>
  <c r="P64" i="1"/>
  <c r="U64" i="1" s="1"/>
  <c r="O64" i="1"/>
  <c r="P70" i="1"/>
  <c r="U70" i="1" s="1"/>
  <c r="O80" i="1"/>
  <c r="P81" i="1"/>
  <c r="U81" i="1" s="1"/>
  <c r="P86" i="1"/>
  <c r="U86" i="1" s="1"/>
  <c r="O96" i="1"/>
  <c r="P97" i="1"/>
  <c r="U97" i="1" s="1"/>
  <c r="P102" i="1"/>
  <c r="U102" i="1" s="1"/>
  <c r="O112" i="1"/>
  <c r="P113" i="1"/>
  <c r="U113" i="1" s="1"/>
  <c r="O115" i="1"/>
  <c r="P118" i="1"/>
  <c r="U118" i="1" s="1"/>
  <c r="O128" i="1"/>
  <c r="P129" i="1"/>
  <c r="U129" i="1" s="1"/>
  <c r="O131" i="1"/>
  <c r="P134" i="1"/>
  <c r="U134" i="1" s="1"/>
  <c r="O144" i="1"/>
  <c r="P145" i="1"/>
  <c r="U145" i="1" s="1"/>
  <c r="O147" i="1"/>
  <c r="P150" i="1"/>
  <c r="U150" i="1" s="1"/>
  <c r="P65" i="1"/>
  <c r="U65" i="1" s="1"/>
  <c r="O66" i="1"/>
  <c r="O70" i="1"/>
  <c r="O74" i="1"/>
  <c r="O78" i="1"/>
  <c r="O82" i="1"/>
  <c r="O86" i="1"/>
  <c r="O90" i="1"/>
  <c r="O94" i="1"/>
  <c r="O98" i="1"/>
  <c r="O102" i="1"/>
  <c r="O106" i="1"/>
  <c r="O110" i="1"/>
  <c r="O114" i="1"/>
  <c r="O118" i="1"/>
  <c r="O122" i="1"/>
  <c r="O130" i="1"/>
  <c r="O134" i="1"/>
  <c r="O138" i="1"/>
  <c r="O142" i="1"/>
  <c r="O146" i="1"/>
  <c r="O150" i="1"/>
  <c r="O154" i="1"/>
  <c r="O158" i="1"/>
  <c r="O162" i="1"/>
  <c r="O166" i="1"/>
  <c r="O170" i="1"/>
  <c r="O174" i="1"/>
  <c r="O178" i="1"/>
  <c r="O182" i="1"/>
  <c r="O186" i="1"/>
  <c r="O190" i="1"/>
  <c r="O194" i="1"/>
  <c r="O198" i="1"/>
  <c r="O202" i="1"/>
  <c r="O206" i="1"/>
  <c r="O210" i="1"/>
  <c r="O214" i="1"/>
  <c r="O218" i="1"/>
  <c r="O222" i="1"/>
  <c r="O226" i="1"/>
  <c r="O230" i="1"/>
  <c r="O234" i="1"/>
  <c r="O238" i="1"/>
  <c r="O242" i="1"/>
  <c r="O246" i="1"/>
  <c r="O250" i="1"/>
  <c r="O254" i="1"/>
  <c r="O258" i="1"/>
  <c r="O262" i="1"/>
  <c r="O266" i="1"/>
  <c r="U266" i="1" s="1"/>
  <c r="O270" i="1"/>
  <c r="U270" i="1" s="1"/>
  <c r="O274" i="1"/>
  <c r="U274" i="1" s="1"/>
  <c r="O278" i="1"/>
  <c r="U278" i="1" s="1"/>
  <c r="O282" i="1"/>
  <c r="U282" i="1" s="1"/>
  <c r="O286" i="1"/>
  <c r="U286" i="1" s="1"/>
  <c r="O290" i="1"/>
  <c r="U290" i="1" s="1"/>
  <c r="O294" i="1"/>
  <c r="U294" i="1" s="1"/>
  <c r="O298" i="1"/>
  <c r="U298" i="1" s="1"/>
  <c r="O302" i="1"/>
  <c r="U302" i="1" s="1"/>
  <c r="O306" i="1"/>
  <c r="U306" i="1" s="1"/>
  <c r="O310" i="1"/>
  <c r="U310" i="1" s="1"/>
  <c r="O314" i="1"/>
  <c r="U314" i="1" s="1"/>
  <c r="O318" i="1"/>
  <c r="U318" i="1" s="1"/>
  <c r="O322" i="1"/>
  <c r="U322" i="1" s="1"/>
  <c r="O326" i="1"/>
  <c r="U326" i="1" s="1"/>
  <c r="O330" i="1"/>
  <c r="U330" i="1" s="1"/>
  <c r="O334" i="1"/>
  <c r="U334" i="1" s="1"/>
  <c r="O338" i="1"/>
  <c r="U338" i="1" s="1"/>
  <c r="O342" i="1"/>
  <c r="U342" i="1" s="1"/>
  <c r="O346" i="1"/>
  <c r="U346" i="1" s="1"/>
  <c r="O350" i="1"/>
  <c r="O354" i="1"/>
  <c r="U354" i="1" s="1"/>
  <c r="O358" i="1"/>
  <c r="U358" i="1" s="1"/>
  <c r="O362" i="1"/>
  <c r="U362" i="1" s="1"/>
  <c r="O366" i="1"/>
  <c r="U366" i="1" s="1"/>
  <c r="O370" i="1"/>
  <c r="U370" i="1" s="1"/>
  <c r="O374" i="1"/>
  <c r="U374" i="1" s="1"/>
  <c r="O378" i="1"/>
  <c r="U378" i="1" s="1"/>
  <c r="O382" i="1"/>
  <c r="U382" i="1" s="1"/>
  <c r="O386" i="1"/>
  <c r="O390" i="1"/>
  <c r="U390" i="1" s="1"/>
  <c r="O394" i="1"/>
  <c r="O398" i="1"/>
  <c r="U398" i="1" s="1"/>
  <c r="O402" i="1"/>
  <c r="U402" i="1" s="1"/>
  <c r="O406" i="1"/>
  <c r="U406" i="1" s="1"/>
  <c r="O410" i="1"/>
  <c r="O414" i="1"/>
  <c r="U414" i="1" s="1"/>
  <c r="O418" i="1"/>
  <c r="U418" i="1" s="1"/>
  <c r="O422" i="1"/>
  <c r="U422" i="1" s="1"/>
  <c r="O428" i="1"/>
  <c r="U428" i="1" s="1"/>
  <c r="O429" i="1"/>
  <c r="U429" i="1" s="1"/>
  <c r="O431" i="1"/>
  <c r="U431" i="1" s="1"/>
  <c r="O444" i="1"/>
  <c r="U444" i="1" s="1"/>
  <c r="O445" i="1"/>
  <c r="U445" i="1" s="1"/>
  <c r="O447" i="1"/>
  <c r="U447" i="1" s="1"/>
  <c r="O460" i="1"/>
  <c r="U460" i="1" s="1"/>
  <c r="O461" i="1"/>
  <c r="U461" i="1" s="1"/>
  <c r="O463" i="1"/>
  <c r="U463" i="1" s="1"/>
  <c r="O476" i="1"/>
  <c r="U476" i="1" s="1"/>
  <c r="O477" i="1"/>
  <c r="U477" i="1" s="1"/>
  <c r="O485" i="1"/>
  <c r="O493" i="1"/>
  <c r="O501" i="1"/>
  <c r="O515" i="1"/>
  <c r="O531" i="1"/>
  <c r="O547" i="1"/>
  <c r="U547" i="1" s="1"/>
  <c r="O563" i="1"/>
  <c r="O579" i="1"/>
  <c r="U579" i="1" s="1"/>
  <c r="O595" i="1"/>
  <c r="O611" i="1"/>
  <c r="U611" i="1" s="1"/>
  <c r="O627" i="1"/>
  <c r="O643" i="1"/>
  <c r="O659" i="1"/>
  <c r="O675" i="1"/>
  <c r="O691" i="1"/>
  <c r="O211" i="1"/>
  <c r="O215" i="1"/>
  <c r="O219" i="1"/>
  <c r="O223" i="1"/>
  <c r="O227" i="1"/>
  <c r="O231" i="1"/>
  <c r="O235" i="1"/>
  <c r="O239" i="1"/>
  <c r="O243" i="1"/>
  <c r="O247" i="1"/>
  <c r="O251" i="1"/>
  <c r="O255" i="1"/>
  <c r="O259" i="1"/>
  <c r="O263" i="1"/>
  <c r="O267" i="1"/>
  <c r="U267" i="1" s="1"/>
  <c r="O271" i="1"/>
  <c r="U271" i="1" s="1"/>
  <c r="O275" i="1"/>
  <c r="U275" i="1" s="1"/>
  <c r="O279" i="1"/>
  <c r="U279" i="1" s="1"/>
  <c r="O283" i="1"/>
  <c r="U283" i="1" s="1"/>
  <c r="O287" i="1"/>
  <c r="U287" i="1" s="1"/>
  <c r="O291" i="1"/>
  <c r="U291" i="1" s="1"/>
  <c r="O295" i="1"/>
  <c r="U295" i="1" s="1"/>
  <c r="O299" i="1"/>
  <c r="U299" i="1" s="1"/>
  <c r="O303" i="1"/>
  <c r="U303" i="1" s="1"/>
  <c r="O307" i="1"/>
  <c r="U307" i="1" s="1"/>
  <c r="O311" i="1"/>
  <c r="U311" i="1" s="1"/>
  <c r="O315" i="1"/>
  <c r="U315" i="1" s="1"/>
  <c r="O319" i="1"/>
  <c r="U319" i="1" s="1"/>
  <c r="O323" i="1"/>
  <c r="U323" i="1" s="1"/>
  <c r="O327" i="1"/>
  <c r="U327" i="1" s="1"/>
  <c r="O331" i="1"/>
  <c r="U331" i="1" s="1"/>
  <c r="O335" i="1"/>
  <c r="U335" i="1" s="1"/>
  <c r="O339" i="1"/>
  <c r="U339" i="1" s="1"/>
  <c r="O343" i="1"/>
  <c r="U343" i="1" s="1"/>
  <c r="O347" i="1"/>
  <c r="U347" i="1" s="1"/>
  <c r="O351" i="1"/>
  <c r="U351" i="1" s="1"/>
  <c r="O355" i="1"/>
  <c r="U355" i="1" s="1"/>
  <c r="O359" i="1"/>
  <c r="U359" i="1" s="1"/>
  <c r="O363" i="1"/>
  <c r="U363" i="1" s="1"/>
  <c r="O367" i="1"/>
  <c r="U367" i="1" s="1"/>
  <c r="O371" i="1"/>
  <c r="U371" i="1" s="1"/>
  <c r="O375" i="1"/>
  <c r="U375" i="1" s="1"/>
  <c r="O379" i="1"/>
  <c r="O383" i="1"/>
  <c r="U383" i="1" s="1"/>
  <c r="O387" i="1"/>
  <c r="U387" i="1" s="1"/>
  <c r="O391" i="1"/>
  <c r="U391" i="1" s="1"/>
  <c r="O395" i="1"/>
  <c r="U395" i="1" s="1"/>
  <c r="O399" i="1"/>
  <c r="U399" i="1" s="1"/>
  <c r="O403" i="1"/>
  <c r="U403" i="1" s="1"/>
  <c r="O407" i="1"/>
  <c r="U407" i="1" s="1"/>
  <c r="O411" i="1"/>
  <c r="U411" i="1" s="1"/>
  <c r="O415" i="1"/>
  <c r="O419" i="1"/>
  <c r="U419" i="1" s="1"/>
  <c r="O423" i="1"/>
  <c r="U423" i="1" s="1"/>
  <c r="O432" i="1"/>
  <c r="U432" i="1" s="1"/>
  <c r="P433" i="1"/>
  <c r="O433" i="1"/>
  <c r="U433" i="1" s="1"/>
  <c r="O435" i="1"/>
  <c r="U435" i="1" s="1"/>
  <c r="O448" i="1"/>
  <c r="U448" i="1" s="1"/>
  <c r="P449" i="1"/>
  <c r="O449" i="1"/>
  <c r="U449" i="1" s="1"/>
  <c r="O451" i="1"/>
  <c r="U451" i="1" s="1"/>
  <c r="O464" i="1"/>
  <c r="U464" i="1" s="1"/>
  <c r="P465" i="1"/>
  <c r="O465" i="1"/>
  <c r="U465" i="1" s="1"/>
  <c r="O467" i="1"/>
  <c r="U467" i="1" s="1"/>
  <c r="O483" i="1"/>
  <c r="U483" i="1" s="1"/>
  <c r="O491" i="1"/>
  <c r="O499" i="1"/>
  <c r="O511" i="1"/>
  <c r="O527" i="1"/>
  <c r="U527" i="1" s="1"/>
  <c r="O543" i="1"/>
  <c r="O559" i="1"/>
  <c r="O575" i="1"/>
  <c r="U575" i="1" s="1"/>
  <c r="O591" i="1"/>
  <c r="U591" i="1" s="1"/>
  <c r="O607" i="1"/>
  <c r="U607" i="1" s="1"/>
  <c r="O623" i="1"/>
  <c r="O639" i="1"/>
  <c r="U639" i="1" s="1"/>
  <c r="O655" i="1"/>
  <c r="U655" i="1" s="1"/>
  <c r="O671" i="1"/>
  <c r="O687" i="1"/>
  <c r="U687" i="1" s="1"/>
  <c r="O690" i="1"/>
  <c r="U690" i="1" s="1"/>
  <c r="O160" i="1"/>
  <c r="O164" i="1"/>
  <c r="O168" i="1"/>
  <c r="O172" i="1"/>
  <c r="O176" i="1"/>
  <c r="O180" i="1"/>
  <c r="O184" i="1"/>
  <c r="O188" i="1"/>
  <c r="O192" i="1"/>
  <c r="O196" i="1"/>
  <c r="O200" i="1"/>
  <c r="O204" i="1"/>
  <c r="O208" i="1"/>
  <c r="O212" i="1"/>
  <c r="O216" i="1"/>
  <c r="O220" i="1"/>
  <c r="O224" i="1"/>
  <c r="O228" i="1"/>
  <c r="O232" i="1"/>
  <c r="O236" i="1"/>
  <c r="O240" i="1"/>
  <c r="O244" i="1"/>
  <c r="O248" i="1"/>
  <c r="O252" i="1"/>
  <c r="O256" i="1"/>
  <c r="O260" i="1"/>
  <c r="O264" i="1"/>
  <c r="O268" i="1"/>
  <c r="U268" i="1" s="1"/>
  <c r="O272" i="1"/>
  <c r="U272" i="1" s="1"/>
  <c r="O276" i="1"/>
  <c r="U276" i="1" s="1"/>
  <c r="O280" i="1"/>
  <c r="U280" i="1" s="1"/>
  <c r="O284" i="1"/>
  <c r="U284" i="1" s="1"/>
  <c r="O288" i="1"/>
  <c r="U288" i="1" s="1"/>
  <c r="O292" i="1"/>
  <c r="U292" i="1" s="1"/>
  <c r="O296" i="1"/>
  <c r="U296" i="1" s="1"/>
  <c r="O300" i="1"/>
  <c r="U300" i="1" s="1"/>
  <c r="O304" i="1"/>
  <c r="U304" i="1" s="1"/>
  <c r="O308" i="1"/>
  <c r="O312" i="1"/>
  <c r="U312" i="1" s="1"/>
  <c r="O316" i="1"/>
  <c r="U316" i="1" s="1"/>
  <c r="O320" i="1"/>
  <c r="U320" i="1" s="1"/>
  <c r="O324" i="1"/>
  <c r="U324" i="1" s="1"/>
  <c r="O328" i="1"/>
  <c r="U328" i="1" s="1"/>
  <c r="O332" i="1"/>
  <c r="U332" i="1" s="1"/>
  <c r="O336" i="1"/>
  <c r="U336" i="1" s="1"/>
  <c r="O340" i="1"/>
  <c r="U340" i="1" s="1"/>
  <c r="O344" i="1"/>
  <c r="U344" i="1" s="1"/>
  <c r="O348" i="1"/>
  <c r="O352" i="1"/>
  <c r="U352" i="1" s="1"/>
  <c r="O356" i="1"/>
  <c r="U356" i="1" s="1"/>
  <c r="O360" i="1"/>
  <c r="U360" i="1" s="1"/>
  <c r="O364" i="1"/>
  <c r="U364" i="1" s="1"/>
  <c r="O368" i="1"/>
  <c r="U368" i="1" s="1"/>
  <c r="O372" i="1"/>
  <c r="U372" i="1" s="1"/>
  <c r="O376" i="1"/>
  <c r="U376" i="1" s="1"/>
  <c r="O380" i="1"/>
  <c r="U380" i="1" s="1"/>
  <c r="O384" i="1"/>
  <c r="U384" i="1" s="1"/>
  <c r="O388" i="1"/>
  <c r="U388" i="1" s="1"/>
  <c r="O392" i="1"/>
  <c r="O396" i="1"/>
  <c r="U396" i="1" s="1"/>
  <c r="O400" i="1"/>
  <c r="U400" i="1" s="1"/>
  <c r="O404" i="1"/>
  <c r="U404" i="1" s="1"/>
  <c r="O408" i="1"/>
  <c r="U408" i="1" s="1"/>
  <c r="O412" i="1"/>
  <c r="U412" i="1" s="1"/>
  <c r="O416" i="1"/>
  <c r="U416" i="1" s="1"/>
  <c r="O420" i="1"/>
  <c r="U420" i="1" s="1"/>
  <c r="O424" i="1"/>
  <c r="U424" i="1" s="1"/>
  <c r="O436" i="1"/>
  <c r="U436" i="1" s="1"/>
  <c r="P437" i="1"/>
  <c r="O437" i="1"/>
  <c r="U437" i="1" s="1"/>
  <c r="O438" i="1"/>
  <c r="U438" i="1" s="1"/>
  <c r="O439" i="1"/>
  <c r="O452" i="1"/>
  <c r="U452" i="1" s="1"/>
  <c r="P453" i="1"/>
  <c r="O453" i="1"/>
  <c r="U453" i="1" s="1"/>
  <c r="O454" i="1"/>
  <c r="O455" i="1"/>
  <c r="U455" i="1" s="1"/>
  <c r="O468" i="1"/>
  <c r="U468" i="1" s="1"/>
  <c r="P469" i="1"/>
  <c r="O469" i="1"/>
  <c r="U469" i="1" s="1"/>
  <c r="O470" i="1"/>
  <c r="U470" i="1" s="1"/>
  <c r="O471" i="1"/>
  <c r="U471" i="1" s="1"/>
  <c r="P481" i="1"/>
  <c r="O481" i="1"/>
  <c r="U481" i="1" s="1"/>
  <c r="P489" i="1"/>
  <c r="U489" i="1" s="1"/>
  <c r="O489" i="1"/>
  <c r="P497" i="1"/>
  <c r="U497" i="1" s="1"/>
  <c r="O497" i="1"/>
  <c r="O507" i="1"/>
  <c r="U507" i="1" s="1"/>
  <c r="P508" i="1"/>
  <c r="O510" i="1"/>
  <c r="P513" i="1"/>
  <c r="O523" i="1"/>
  <c r="P524" i="1"/>
  <c r="O526" i="1"/>
  <c r="U526" i="1" s="1"/>
  <c r="P529" i="1"/>
  <c r="O539" i="1"/>
  <c r="P540" i="1"/>
  <c r="U540" i="1" s="1"/>
  <c r="O542" i="1"/>
  <c r="P545" i="1"/>
  <c r="U552" i="1"/>
  <c r="O555" i="1"/>
  <c r="P556" i="1"/>
  <c r="P561" i="1"/>
  <c r="O571" i="1"/>
  <c r="P572" i="1"/>
  <c r="U572" i="1" s="1"/>
  <c r="P577" i="1"/>
  <c r="O587" i="1"/>
  <c r="P588" i="1"/>
  <c r="P593" i="1"/>
  <c r="O603" i="1"/>
  <c r="P604" i="1"/>
  <c r="U604" i="1" s="1"/>
  <c r="P609" i="1"/>
  <c r="O619" i="1"/>
  <c r="U619" i="1" s="1"/>
  <c r="P620" i="1"/>
  <c r="P625" i="1"/>
  <c r="U625" i="1" s="1"/>
  <c r="O635" i="1"/>
  <c r="U635" i="1" s="1"/>
  <c r="P636" i="1"/>
  <c r="P641" i="1"/>
  <c r="O651" i="1"/>
  <c r="P652" i="1"/>
  <c r="P657" i="1"/>
  <c r="U657" i="1" s="1"/>
  <c r="O667" i="1"/>
  <c r="P668" i="1"/>
  <c r="P673" i="1"/>
  <c r="O683" i="1"/>
  <c r="P684" i="1"/>
  <c r="U684" i="1" s="1"/>
  <c r="P689" i="1"/>
  <c r="P425" i="1"/>
  <c r="O425" i="1"/>
  <c r="U425" i="1" s="1"/>
  <c r="O426" i="1"/>
  <c r="U426" i="1" s="1"/>
  <c r="P441" i="1"/>
  <c r="U441" i="1" s="1"/>
  <c r="O441" i="1"/>
  <c r="O442" i="1"/>
  <c r="U442" i="1" s="1"/>
  <c r="P457" i="1"/>
  <c r="U457" i="1" s="1"/>
  <c r="O457" i="1"/>
  <c r="O458" i="1"/>
  <c r="U458" i="1" s="1"/>
  <c r="P473" i="1"/>
  <c r="O473" i="1"/>
  <c r="U473" i="1" s="1"/>
  <c r="O474" i="1"/>
  <c r="U474" i="1" s="1"/>
  <c r="P479" i="1"/>
  <c r="O479" i="1"/>
  <c r="U479" i="1" s="1"/>
  <c r="O480" i="1"/>
  <c r="U480" i="1" s="1"/>
  <c r="P487" i="1"/>
  <c r="U487" i="1" s="1"/>
  <c r="O487" i="1"/>
  <c r="O488" i="1"/>
  <c r="P495" i="1"/>
  <c r="U495" i="1" s="1"/>
  <c r="O495" i="1"/>
  <c r="O496" i="1"/>
  <c r="O503" i="1"/>
  <c r="P504" i="1"/>
  <c r="U504" i="1" s="1"/>
  <c r="O506" i="1"/>
  <c r="U506" i="1" s="1"/>
  <c r="P509" i="1"/>
  <c r="O519" i="1"/>
  <c r="U519" i="1" s="1"/>
  <c r="P520" i="1"/>
  <c r="U520" i="1" s="1"/>
  <c r="O522" i="1"/>
  <c r="U522" i="1" s="1"/>
  <c r="P525" i="1"/>
  <c r="U525" i="1" s="1"/>
  <c r="O535" i="1"/>
  <c r="P536" i="1"/>
  <c r="U536" i="1" s="1"/>
  <c r="O538" i="1"/>
  <c r="P541" i="1"/>
  <c r="U541" i="1" s="1"/>
  <c r="O551" i="1"/>
  <c r="P552" i="1"/>
  <c r="O554" i="1"/>
  <c r="U554" i="1" s="1"/>
  <c r="P557" i="1"/>
  <c r="O567" i="1"/>
  <c r="P568" i="1"/>
  <c r="U568" i="1" s="1"/>
  <c r="O570" i="1"/>
  <c r="U570" i="1" s="1"/>
  <c r="P573" i="1"/>
  <c r="U573" i="1" s="1"/>
  <c r="O583" i="1"/>
  <c r="P584" i="1"/>
  <c r="U584" i="1" s="1"/>
  <c r="O586" i="1"/>
  <c r="P589" i="1"/>
  <c r="U589" i="1" s="1"/>
  <c r="O599" i="1"/>
  <c r="P600" i="1"/>
  <c r="O602" i="1"/>
  <c r="U602" i="1" s="1"/>
  <c r="P605" i="1"/>
  <c r="U605" i="1" s="1"/>
  <c r="O615" i="1"/>
  <c r="P616" i="1"/>
  <c r="U616" i="1" s="1"/>
  <c r="O618" i="1"/>
  <c r="P621" i="1"/>
  <c r="O631" i="1"/>
  <c r="P632" i="1"/>
  <c r="U632" i="1" s="1"/>
  <c r="O634" i="1"/>
  <c r="P637" i="1"/>
  <c r="U637" i="1" s="1"/>
  <c r="O647" i="1"/>
  <c r="P648" i="1"/>
  <c r="U648" i="1" s="1"/>
  <c r="O650" i="1"/>
  <c r="U650" i="1" s="1"/>
  <c r="P653" i="1"/>
  <c r="O663" i="1"/>
  <c r="P664" i="1"/>
  <c r="U664" i="1" s="1"/>
  <c r="O666" i="1"/>
  <c r="P669" i="1"/>
  <c r="U669" i="1" s="1"/>
  <c r="O679" i="1"/>
  <c r="P680" i="1"/>
  <c r="U680" i="1" s="1"/>
  <c r="O682" i="1"/>
  <c r="U682" i="1" s="1"/>
  <c r="P685" i="1"/>
  <c r="O695" i="1"/>
  <c r="P696" i="1"/>
  <c r="O698" i="1"/>
  <c r="O699" i="1"/>
  <c r="O703" i="1"/>
  <c r="O707" i="1"/>
  <c r="U707" i="1" s="1"/>
  <c r="O711" i="1"/>
  <c r="U711" i="1" s="1"/>
  <c r="O715" i="1"/>
  <c r="U715" i="1" s="1"/>
  <c r="O719" i="1"/>
  <c r="U719" i="1" s="1"/>
  <c r="O723" i="1"/>
  <c r="U723" i="1" s="1"/>
  <c r="O727" i="1"/>
  <c r="O731" i="1"/>
  <c r="U731" i="1" s="1"/>
  <c r="O735" i="1"/>
  <c r="U735" i="1" s="1"/>
  <c r="O739" i="1"/>
  <c r="U739" i="1" s="1"/>
  <c r="O743" i="1"/>
  <c r="U743" i="1" s="1"/>
  <c r="O747" i="1"/>
  <c r="U747" i="1" s="1"/>
  <c r="O751" i="1"/>
  <c r="U751" i="1" s="1"/>
  <c r="O755" i="1"/>
  <c r="U755" i="1" s="1"/>
  <c r="O759" i="1"/>
  <c r="U759" i="1" s="1"/>
  <c r="P762" i="1"/>
  <c r="P766" i="1"/>
  <c r="P770" i="1"/>
  <c r="P774" i="1"/>
  <c r="P778" i="1"/>
  <c r="P782" i="1"/>
  <c r="P786" i="1"/>
  <c r="P790" i="1"/>
  <c r="P794" i="1"/>
  <c r="P798" i="1"/>
  <c r="P830" i="1"/>
  <c r="O831" i="1"/>
  <c r="O835" i="1"/>
  <c r="O839" i="1"/>
  <c r="O843" i="1"/>
  <c r="O847" i="1"/>
  <c r="O851" i="1"/>
  <c r="O855" i="1"/>
  <c r="O859" i="1"/>
  <c r="O863" i="1"/>
  <c r="O867" i="1"/>
  <c r="O871" i="1"/>
  <c r="P876" i="1"/>
  <c r="O877" i="1"/>
  <c r="U877" i="1" s="1"/>
  <c r="P878" i="1"/>
  <c r="O878" i="1"/>
  <c r="U878" i="1" s="1"/>
  <c r="O879" i="1"/>
  <c r="U879" i="1" s="1"/>
  <c r="P886" i="1"/>
  <c r="U886" i="1" s="1"/>
  <c r="O820" i="1"/>
  <c r="U820" i="1" s="1"/>
  <c r="O824" i="1"/>
  <c r="U824" i="1" s="1"/>
  <c r="O828" i="1"/>
  <c r="U828" i="1" s="1"/>
  <c r="O844" i="1"/>
  <c r="U844" i="1" s="1"/>
  <c r="O848" i="1"/>
  <c r="O852" i="1"/>
  <c r="O856" i="1"/>
  <c r="O860" i="1"/>
  <c r="O864" i="1"/>
  <c r="O868" i="1"/>
  <c r="O872" i="1"/>
  <c r="P884" i="1"/>
  <c r="O884" i="1"/>
  <c r="U884" i="1" s="1"/>
  <c r="O885" i="1"/>
  <c r="U885" i="1" s="1"/>
  <c r="O505" i="1"/>
  <c r="U505" i="1" s="1"/>
  <c r="O509" i="1"/>
  <c r="U509" i="1" s="1"/>
  <c r="O513" i="1"/>
  <c r="U513" i="1" s="1"/>
  <c r="O517" i="1"/>
  <c r="O521" i="1"/>
  <c r="O525" i="1"/>
  <c r="O529" i="1"/>
  <c r="U529" i="1" s="1"/>
  <c r="O533" i="1"/>
  <c r="U533" i="1" s="1"/>
  <c r="O537" i="1"/>
  <c r="O541" i="1"/>
  <c r="O545" i="1"/>
  <c r="U545" i="1" s="1"/>
  <c r="O549" i="1"/>
  <c r="U549" i="1" s="1"/>
  <c r="O553" i="1"/>
  <c r="U553" i="1" s="1"/>
  <c r="O557" i="1"/>
  <c r="U557" i="1" s="1"/>
  <c r="O561" i="1"/>
  <c r="U561" i="1" s="1"/>
  <c r="O565" i="1"/>
  <c r="O569" i="1"/>
  <c r="O573" i="1"/>
  <c r="O577" i="1"/>
  <c r="U577" i="1" s="1"/>
  <c r="O581" i="1"/>
  <c r="O585" i="1"/>
  <c r="O589" i="1"/>
  <c r="O593" i="1"/>
  <c r="U593" i="1" s="1"/>
  <c r="O597" i="1"/>
  <c r="O601" i="1"/>
  <c r="O605" i="1"/>
  <c r="O609" i="1"/>
  <c r="U609" i="1" s="1"/>
  <c r="O613" i="1"/>
  <c r="O617" i="1"/>
  <c r="U617" i="1" s="1"/>
  <c r="O621" i="1"/>
  <c r="U621" i="1" s="1"/>
  <c r="O625" i="1"/>
  <c r="O629" i="1"/>
  <c r="O633" i="1"/>
  <c r="O637" i="1"/>
  <c r="O641" i="1"/>
  <c r="U641" i="1" s="1"/>
  <c r="O645" i="1"/>
  <c r="O649" i="1"/>
  <c r="O653" i="1"/>
  <c r="U653" i="1" s="1"/>
  <c r="O657" i="1"/>
  <c r="O661" i="1"/>
  <c r="O665" i="1"/>
  <c r="O669" i="1"/>
  <c r="O673" i="1"/>
  <c r="U673" i="1" s="1"/>
  <c r="O677" i="1"/>
  <c r="O681" i="1"/>
  <c r="U681" i="1" s="1"/>
  <c r="O685" i="1"/>
  <c r="U685" i="1" s="1"/>
  <c r="O689" i="1"/>
  <c r="U689" i="1" s="1"/>
  <c r="O693" i="1"/>
  <c r="O697" i="1"/>
  <c r="O701" i="1"/>
  <c r="O705" i="1"/>
  <c r="O709" i="1"/>
  <c r="U709" i="1" s="1"/>
  <c r="O713" i="1"/>
  <c r="U713" i="1" s="1"/>
  <c r="O717" i="1"/>
  <c r="U717" i="1" s="1"/>
  <c r="O721" i="1"/>
  <c r="O725" i="1"/>
  <c r="O729" i="1"/>
  <c r="U729" i="1" s="1"/>
  <c r="O733" i="1"/>
  <c r="U733" i="1" s="1"/>
  <c r="O737" i="1"/>
  <c r="U737" i="1" s="1"/>
  <c r="O741" i="1"/>
  <c r="U741" i="1" s="1"/>
  <c r="O745" i="1"/>
  <c r="U745" i="1" s="1"/>
  <c r="O749" i="1"/>
  <c r="U749" i="1" s="1"/>
  <c r="O753" i="1"/>
  <c r="U753" i="1" s="1"/>
  <c r="O757" i="1"/>
  <c r="U757" i="1" s="1"/>
  <c r="O761" i="1"/>
  <c r="U761" i="1" s="1"/>
  <c r="O765" i="1"/>
  <c r="U765" i="1" s="1"/>
  <c r="O769" i="1"/>
  <c r="U769" i="1" s="1"/>
  <c r="O773" i="1"/>
  <c r="U773" i="1" s="1"/>
  <c r="O777" i="1"/>
  <c r="U777" i="1" s="1"/>
  <c r="O781" i="1"/>
  <c r="U781" i="1" s="1"/>
  <c r="O785" i="1"/>
  <c r="U785" i="1" s="1"/>
  <c r="O789" i="1"/>
  <c r="U789" i="1" s="1"/>
  <c r="O793" i="1"/>
  <c r="U793" i="1" s="1"/>
  <c r="O797" i="1"/>
  <c r="U797" i="1" s="1"/>
  <c r="O801" i="1"/>
  <c r="U801" i="1" s="1"/>
  <c r="O805" i="1"/>
  <c r="U805" i="1" s="1"/>
  <c r="O809" i="1"/>
  <c r="U809" i="1" s="1"/>
  <c r="O813" i="1"/>
  <c r="U813" i="1" s="1"/>
  <c r="O817" i="1"/>
  <c r="U817" i="1" s="1"/>
  <c r="O821" i="1"/>
  <c r="U821" i="1" s="1"/>
  <c r="O825" i="1"/>
  <c r="U825" i="1" s="1"/>
  <c r="O829" i="1"/>
  <c r="U829" i="1" s="1"/>
  <c r="O833" i="1"/>
  <c r="O837" i="1"/>
  <c r="O841" i="1"/>
  <c r="O882" i="1"/>
  <c r="U882" i="1" s="1"/>
  <c r="O883" i="1"/>
  <c r="U883" i="1" s="1"/>
  <c r="O888" i="1"/>
  <c r="O874" i="1"/>
  <c r="U874" i="1" s="1"/>
  <c r="O880" i="1"/>
  <c r="U880" i="1" s="1"/>
  <c r="P892" i="1"/>
  <c r="U892" i="1" s="1"/>
  <c r="P896" i="1"/>
  <c r="U896" i="1" s="1"/>
  <c r="P900" i="1"/>
  <c r="U900" i="1" s="1"/>
  <c r="P904" i="1"/>
  <c r="U904" i="1" s="1"/>
  <c r="P908" i="1"/>
  <c r="U908" i="1" s="1"/>
  <c r="P912" i="1"/>
  <c r="U912" i="1" s="1"/>
  <c r="P916" i="1"/>
  <c r="U916" i="1" s="1"/>
  <c r="P920" i="1"/>
  <c r="U920" i="1" s="1"/>
  <c r="P924" i="1"/>
  <c r="U924" i="1" s="1"/>
  <c r="P928" i="1"/>
  <c r="U928" i="1" s="1"/>
  <c r="P932" i="1"/>
  <c r="U932" i="1" s="1"/>
  <c r="P936" i="1"/>
  <c r="U936" i="1" s="1"/>
  <c r="P940" i="1"/>
  <c r="U940" i="1" s="1"/>
  <c r="P944" i="1"/>
  <c r="U944" i="1" s="1"/>
  <c r="P948" i="1"/>
  <c r="U948" i="1" s="1"/>
  <c r="P952" i="1"/>
  <c r="U952" i="1" s="1"/>
  <c r="P956" i="1"/>
  <c r="U956" i="1" s="1"/>
  <c r="P960" i="1"/>
  <c r="U960" i="1" s="1"/>
  <c r="P964" i="1"/>
  <c r="U964" i="1" s="1"/>
  <c r="P968" i="1"/>
  <c r="U968" i="1" s="1"/>
  <c r="P972" i="1"/>
  <c r="U972" i="1" s="1"/>
  <c r="P976" i="1"/>
  <c r="U976" i="1" s="1"/>
  <c r="P980" i="1"/>
  <c r="U980" i="1" s="1"/>
  <c r="P984" i="1"/>
  <c r="U984" i="1" s="1"/>
  <c r="P988" i="1"/>
  <c r="P992" i="1"/>
  <c r="P996" i="1"/>
  <c r="U996" i="1" s="1"/>
  <c r="P1000" i="1"/>
  <c r="P1004" i="1"/>
  <c r="P1008" i="1"/>
  <c r="P1012" i="1"/>
  <c r="P1016" i="1"/>
  <c r="P1020" i="1"/>
  <c r="P1024" i="1"/>
  <c r="P1028" i="1"/>
  <c r="P1032" i="1"/>
  <c r="P1036" i="1"/>
  <c r="U1036" i="1" s="1"/>
  <c r="P1040" i="1"/>
  <c r="P1044" i="1"/>
  <c r="P1048" i="1"/>
  <c r="U1048" i="1" s="1"/>
  <c r="P1052" i="1"/>
  <c r="U1052" i="1" s="1"/>
  <c r="P1056" i="1"/>
  <c r="U1056" i="1" s="1"/>
  <c r="P1060" i="1"/>
  <c r="P1064" i="1"/>
  <c r="U1064" i="1" s="1"/>
  <c r="P1068" i="1"/>
  <c r="P1072" i="1"/>
  <c r="P1076" i="1"/>
  <c r="U1076" i="1" s="1"/>
  <c r="P1080" i="1"/>
  <c r="P1084" i="1"/>
  <c r="P1088" i="1"/>
  <c r="P1092" i="1"/>
  <c r="U1092" i="1" s="1"/>
  <c r="P1096" i="1"/>
  <c r="U1096" i="1" s="1"/>
  <c r="P1100" i="1"/>
  <c r="P1104" i="1"/>
  <c r="U1104" i="1" s="1"/>
  <c r="P1108" i="1"/>
  <c r="P1112" i="1"/>
  <c r="P1116" i="1"/>
  <c r="P1120" i="1"/>
  <c r="P1124" i="1"/>
  <c r="U1124" i="1" s="1"/>
  <c r="P1128" i="1"/>
  <c r="P1132" i="1"/>
  <c r="P1136" i="1"/>
  <c r="P1152" i="1"/>
  <c r="U1152" i="1" s="1"/>
  <c r="O1177" i="1"/>
  <c r="O1185" i="1"/>
  <c r="O1193" i="1"/>
  <c r="O1201" i="1"/>
  <c r="U1201" i="1" s="1"/>
  <c r="O1209" i="1"/>
  <c r="O1213" i="1"/>
  <c r="O1217" i="1"/>
  <c r="O1225" i="1"/>
  <c r="U1225" i="1" s="1"/>
  <c r="O1229" i="1"/>
  <c r="U1229" i="1" s="1"/>
  <c r="O1233" i="1"/>
  <c r="U1233" i="1" s="1"/>
  <c r="O1237" i="1"/>
  <c r="U1237" i="1" s="1"/>
  <c r="O1241" i="1"/>
  <c r="O1245" i="1"/>
  <c r="U1245" i="1" s="1"/>
  <c r="O1249" i="1"/>
  <c r="O1253" i="1"/>
  <c r="U1253" i="1" s="1"/>
  <c r="O1257" i="1"/>
  <c r="U1257" i="1" s="1"/>
  <c r="O1261" i="1"/>
  <c r="U1261" i="1" s="1"/>
  <c r="O1265" i="1"/>
  <c r="U1265" i="1" s="1"/>
  <c r="O1269" i="1"/>
  <c r="O1273" i="1"/>
  <c r="O1277" i="1"/>
  <c r="U1277" i="1" s="1"/>
  <c r="O1281" i="1"/>
  <c r="U1281" i="1" s="1"/>
  <c r="O1285" i="1"/>
  <c r="U1285" i="1" s="1"/>
  <c r="O1289" i="1"/>
  <c r="U1289" i="1" s="1"/>
  <c r="O1293" i="1"/>
  <c r="U1293" i="1" s="1"/>
  <c r="O1297" i="1"/>
  <c r="U1297" i="1" s="1"/>
  <c r="O1301" i="1"/>
  <c r="U1301" i="1" s="1"/>
  <c r="O1305" i="1"/>
  <c r="U1305" i="1" s="1"/>
  <c r="O1309" i="1"/>
  <c r="U1309" i="1" s="1"/>
  <c r="O1313" i="1"/>
  <c r="U1313" i="1" s="1"/>
  <c r="O1317" i="1"/>
  <c r="U1317" i="1" s="1"/>
  <c r="O1321" i="1"/>
  <c r="U1321" i="1" s="1"/>
  <c r="O1325" i="1"/>
  <c r="U1325" i="1" s="1"/>
  <c r="O886" i="1"/>
  <c r="O890" i="1"/>
  <c r="O894" i="1"/>
  <c r="O898" i="1"/>
  <c r="O902" i="1"/>
  <c r="O906" i="1"/>
  <c r="O910" i="1"/>
  <c r="O914" i="1"/>
  <c r="O918" i="1"/>
  <c r="O922" i="1"/>
  <c r="O926" i="1"/>
  <c r="O930" i="1"/>
  <c r="O934" i="1"/>
  <c r="O938" i="1"/>
  <c r="O942" i="1"/>
  <c r="O946" i="1"/>
  <c r="O950" i="1"/>
  <c r="O954" i="1"/>
  <c r="O958" i="1"/>
  <c r="O962" i="1"/>
  <c r="O966" i="1"/>
  <c r="O970" i="1"/>
  <c r="O974" i="1"/>
  <c r="O978" i="1"/>
  <c r="O982" i="1"/>
  <c r="O986" i="1"/>
  <c r="U986" i="1" s="1"/>
  <c r="O990" i="1"/>
  <c r="U990" i="1" s="1"/>
  <c r="O994" i="1"/>
  <c r="U994" i="1" s="1"/>
  <c r="O998" i="1"/>
  <c r="O1002" i="1"/>
  <c r="U1002" i="1" s="1"/>
  <c r="O1006" i="1"/>
  <c r="U1006" i="1" s="1"/>
  <c r="O1010" i="1"/>
  <c r="U1010" i="1" s="1"/>
  <c r="O1014" i="1"/>
  <c r="U1014" i="1" s="1"/>
  <c r="O1018" i="1"/>
  <c r="U1018" i="1" s="1"/>
  <c r="O1022" i="1"/>
  <c r="U1022" i="1" s="1"/>
  <c r="O1026" i="1"/>
  <c r="O1030" i="1"/>
  <c r="O1034" i="1"/>
  <c r="O1038" i="1"/>
  <c r="U1038" i="1" s="1"/>
  <c r="O1042" i="1"/>
  <c r="U1042" i="1" s="1"/>
  <c r="O1046" i="1"/>
  <c r="U1046" i="1" s="1"/>
  <c r="O1050" i="1"/>
  <c r="O1054" i="1"/>
  <c r="U1054" i="1" s="1"/>
  <c r="O1058" i="1"/>
  <c r="U1058" i="1" s="1"/>
  <c r="O1062" i="1"/>
  <c r="U1062" i="1" s="1"/>
  <c r="O1066" i="1"/>
  <c r="U1066" i="1" s="1"/>
  <c r="O1070" i="1"/>
  <c r="U1070" i="1" s="1"/>
  <c r="O1074" i="1"/>
  <c r="U1074" i="1" s="1"/>
  <c r="O1078" i="1"/>
  <c r="U1078" i="1" s="1"/>
  <c r="O1082" i="1"/>
  <c r="U1082" i="1" s="1"/>
  <c r="O1086" i="1"/>
  <c r="U1086" i="1" s="1"/>
  <c r="O1090" i="1"/>
  <c r="O1094" i="1"/>
  <c r="U1094" i="1" s="1"/>
  <c r="O1098" i="1"/>
  <c r="O1102" i="1"/>
  <c r="O1106" i="1"/>
  <c r="U1106" i="1" s="1"/>
  <c r="O1110" i="1"/>
  <c r="U1110" i="1" s="1"/>
  <c r="O1114" i="1"/>
  <c r="O1118" i="1"/>
  <c r="U1118" i="1" s="1"/>
  <c r="O1122" i="1"/>
  <c r="U1122" i="1" s="1"/>
  <c r="O1126" i="1"/>
  <c r="U1126" i="1" s="1"/>
  <c r="O1130" i="1"/>
  <c r="O1134" i="1"/>
  <c r="U1134" i="1" s="1"/>
  <c r="O1138" i="1"/>
  <c r="O1142" i="1"/>
  <c r="U1142" i="1" s="1"/>
  <c r="O1146" i="1"/>
  <c r="O1150" i="1"/>
  <c r="O1154" i="1"/>
  <c r="O1158" i="1"/>
  <c r="U1158" i="1" s="1"/>
  <c r="O1162" i="1"/>
  <c r="O1166" i="1"/>
  <c r="U1166" i="1" s="1"/>
  <c r="O1170" i="1"/>
  <c r="U1170" i="1" s="1"/>
  <c r="O1174" i="1"/>
  <c r="O1178" i="1"/>
  <c r="U1178" i="1" s="1"/>
  <c r="O1182" i="1"/>
  <c r="U1182" i="1" s="1"/>
  <c r="O1186" i="1"/>
  <c r="O1190" i="1"/>
  <c r="O1194" i="1"/>
  <c r="O1198" i="1"/>
  <c r="U1198" i="1" s="1"/>
  <c r="O1202" i="1"/>
  <c r="O1206" i="1"/>
  <c r="O1210" i="1"/>
  <c r="O1214" i="1"/>
  <c r="O1218" i="1"/>
  <c r="U1218" i="1" s="1"/>
  <c r="O1222" i="1"/>
  <c r="U1222" i="1" s="1"/>
  <c r="O1226" i="1"/>
  <c r="O1230" i="1"/>
  <c r="U1230" i="1" s="1"/>
  <c r="O1234" i="1"/>
  <c r="O1238" i="1"/>
  <c r="O1242" i="1"/>
  <c r="O1246" i="1"/>
  <c r="U1246" i="1" s="1"/>
  <c r="O1250" i="1"/>
  <c r="O1254" i="1"/>
  <c r="U1254" i="1" s="1"/>
  <c r="O1258" i="1"/>
  <c r="U1258" i="1" s="1"/>
  <c r="O1262" i="1"/>
  <c r="U1262" i="1" s="1"/>
  <c r="O1266" i="1"/>
  <c r="U1266" i="1" s="1"/>
  <c r="O1270" i="1"/>
  <c r="O1274" i="1"/>
  <c r="O1278" i="1"/>
  <c r="O1282" i="1"/>
  <c r="U1282" i="1" s="1"/>
  <c r="O1286" i="1"/>
  <c r="U1286" i="1" s="1"/>
  <c r="O1290" i="1"/>
  <c r="U1290" i="1" s="1"/>
  <c r="O1294" i="1"/>
  <c r="U1294" i="1" s="1"/>
  <c r="O1298" i="1"/>
  <c r="U1298" i="1" s="1"/>
  <c r="O1302" i="1"/>
  <c r="U1302" i="1" s="1"/>
  <c r="O1306" i="1"/>
  <c r="U1306" i="1" s="1"/>
  <c r="O1310" i="1"/>
  <c r="O1314" i="1"/>
  <c r="U1314" i="1" s="1"/>
  <c r="O1318" i="1"/>
  <c r="U1318" i="1" s="1"/>
  <c r="O1322" i="1"/>
  <c r="O1326" i="1"/>
  <c r="U1326" i="1" s="1"/>
  <c r="O1287" i="1"/>
  <c r="P1330" i="1"/>
  <c r="O1330" i="1"/>
  <c r="U1330" i="1" s="1"/>
  <c r="P1331" i="1"/>
  <c r="P1332" i="1"/>
  <c r="P1336" i="1"/>
  <c r="U1336" i="1" s="1"/>
  <c r="P1340" i="1"/>
  <c r="U1340" i="1" s="1"/>
  <c r="P1344" i="1"/>
  <c r="P1348" i="1"/>
  <c r="U1348" i="1" s="1"/>
  <c r="P1352" i="1"/>
  <c r="P1356" i="1"/>
  <c r="P1360" i="1"/>
  <c r="U1360" i="1" s="1"/>
  <c r="P1364" i="1"/>
  <c r="U1364" i="1" s="1"/>
  <c r="P1368" i="1"/>
  <c r="P1372" i="1"/>
  <c r="P1376" i="1"/>
  <c r="P1380" i="1"/>
  <c r="U1380" i="1" s="1"/>
  <c r="P1384" i="1"/>
  <c r="P1388" i="1"/>
  <c r="P1392" i="1"/>
  <c r="P1396" i="1"/>
  <c r="U1396" i="1" s="1"/>
  <c r="P1400" i="1"/>
  <c r="U1400" i="1" s="1"/>
  <c r="P1404" i="1"/>
  <c r="U1404" i="1" s="1"/>
  <c r="P1408" i="1"/>
  <c r="U1408" i="1" s="1"/>
  <c r="P1412" i="1"/>
  <c r="U1412" i="1" s="1"/>
  <c r="P1416" i="1"/>
  <c r="U1416" i="1" s="1"/>
  <c r="P1420" i="1"/>
  <c r="U1420" i="1" s="1"/>
  <c r="P1424" i="1"/>
  <c r="U1424" i="1" s="1"/>
  <c r="P1428" i="1"/>
  <c r="U1428" i="1" s="1"/>
  <c r="P1432" i="1"/>
  <c r="U1432" i="1" s="1"/>
  <c r="P1436" i="1"/>
  <c r="U1436" i="1" s="1"/>
  <c r="P1440" i="1"/>
  <c r="U1440" i="1" s="1"/>
  <c r="P1444" i="1"/>
  <c r="U1444" i="1" s="1"/>
  <c r="P1448" i="1"/>
  <c r="U1448" i="1" s="1"/>
  <c r="O1453" i="1"/>
  <c r="O1457" i="1"/>
  <c r="O1461" i="1"/>
  <c r="O1465" i="1"/>
  <c r="O1469" i="1"/>
  <c r="O1473" i="1"/>
  <c r="O1477" i="1"/>
  <c r="O1481" i="1"/>
  <c r="O1485" i="1"/>
  <c r="O1489" i="1"/>
  <c r="O1493" i="1"/>
  <c r="O1497" i="1"/>
  <c r="O1501" i="1"/>
  <c r="O1505" i="1"/>
  <c r="O1509" i="1"/>
  <c r="P1512" i="1"/>
  <c r="U1512" i="1" s="1"/>
  <c r="O1513" i="1"/>
  <c r="O1517" i="1"/>
  <c r="O1521" i="1"/>
  <c r="O1525" i="1"/>
  <c r="O1529" i="1"/>
  <c r="O1533" i="1"/>
  <c r="O1537" i="1"/>
  <c r="O1541" i="1"/>
  <c r="O1549" i="1"/>
  <c r="O1561" i="1"/>
  <c r="O1334" i="1"/>
  <c r="U1334" i="1" s="1"/>
  <c r="O1338" i="1"/>
  <c r="U1338" i="1" s="1"/>
  <c r="O1342" i="1"/>
  <c r="U1342" i="1" s="1"/>
  <c r="O1346" i="1"/>
  <c r="O1350" i="1"/>
  <c r="U1350" i="1" s="1"/>
  <c r="O1354" i="1"/>
  <c r="U1354" i="1" s="1"/>
  <c r="O1358" i="1"/>
  <c r="U1358" i="1" s="1"/>
  <c r="O1362" i="1"/>
  <c r="O1366" i="1"/>
  <c r="U1366" i="1" s="1"/>
  <c r="O1370" i="1"/>
  <c r="U1370" i="1" s="1"/>
  <c r="O1374" i="1"/>
  <c r="U1374" i="1" s="1"/>
  <c r="O1378" i="1"/>
  <c r="U1378" i="1" s="1"/>
  <c r="O1382" i="1"/>
  <c r="O1386" i="1"/>
  <c r="U1386" i="1" s="1"/>
  <c r="O1390" i="1"/>
  <c r="O1394" i="1"/>
  <c r="O1398" i="1"/>
  <c r="O1402" i="1"/>
  <c r="O1406" i="1"/>
  <c r="O1410" i="1"/>
  <c r="O1414" i="1"/>
  <c r="O1418" i="1"/>
  <c r="O1422" i="1"/>
  <c r="O1426" i="1"/>
  <c r="O1430" i="1"/>
  <c r="O1434" i="1"/>
  <c r="O1438" i="1"/>
  <c r="O1442" i="1"/>
  <c r="O1446" i="1"/>
  <c r="O1450" i="1"/>
  <c r="O1454" i="1"/>
  <c r="O1458" i="1"/>
  <c r="O1462" i="1"/>
  <c r="O1466" i="1"/>
  <c r="O1470" i="1"/>
  <c r="O1474" i="1"/>
  <c r="O1478" i="1"/>
  <c r="O1482" i="1"/>
  <c r="O1486" i="1"/>
  <c r="O1490" i="1"/>
  <c r="O1494" i="1"/>
  <c r="O1498" i="1"/>
  <c r="O1502" i="1"/>
  <c r="O1506" i="1"/>
  <c r="O1510" i="1"/>
  <c r="O1514" i="1"/>
  <c r="O1518" i="1"/>
  <c r="O1522" i="1"/>
  <c r="O1526" i="1"/>
  <c r="O1530" i="1"/>
  <c r="O1534" i="1"/>
  <c r="O1538" i="1"/>
  <c r="O1542" i="1"/>
  <c r="O1547" i="1"/>
  <c r="O1557" i="1"/>
  <c r="P1543" i="1"/>
  <c r="U1543" i="1" s="1"/>
  <c r="O1543" i="1"/>
  <c r="O1544" i="1"/>
  <c r="P1545" i="1"/>
  <c r="U1545" i="1" s="1"/>
  <c r="O1545" i="1"/>
  <c r="O1546" i="1"/>
  <c r="O1553" i="1"/>
  <c r="P1554" i="1"/>
  <c r="U1554" i="1" s="1"/>
  <c r="P1559" i="1"/>
  <c r="U1559" i="1" s="1"/>
  <c r="O1551" i="1"/>
  <c r="O1552" i="1"/>
  <c r="O1565" i="1"/>
  <c r="O1568" i="1"/>
  <c r="P1569" i="1"/>
  <c r="U1569" i="1" s="1"/>
  <c r="P1573" i="1"/>
  <c r="U1573" i="1" s="1"/>
  <c r="P1577" i="1"/>
  <c r="U1577" i="1" s="1"/>
  <c r="P1581" i="1"/>
  <c r="U1581" i="1" s="1"/>
  <c r="P1585" i="1"/>
  <c r="U1585" i="1" s="1"/>
  <c r="P1589" i="1"/>
  <c r="U1589" i="1" s="1"/>
  <c r="P1593" i="1"/>
  <c r="U1593" i="1" s="1"/>
  <c r="P1597" i="1"/>
  <c r="U1597" i="1" s="1"/>
  <c r="P1601" i="1"/>
  <c r="U1601" i="1" s="1"/>
  <c r="P1605" i="1"/>
  <c r="U1605" i="1" s="1"/>
  <c r="P1609" i="1"/>
  <c r="U1609" i="1" s="1"/>
  <c r="P1613" i="1"/>
  <c r="U1613" i="1" s="1"/>
  <c r="P1617" i="1"/>
  <c r="P1621" i="1"/>
  <c r="U1621" i="1" s="1"/>
  <c r="P1625" i="1"/>
  <c r="U1625" i="1" s="1"/>
  <c r="P1629" i="1"/>
  <c r="U1629" i="1" s="1"/>
  <c r="P1633" i="1"/>
  <c r="U1633" i="1" s="1"/>
  <c r="P1637" i="1"/>
  <c r="U1637" i="1" s="1"/>
  <c r="P1641" i="1"/>
  <c r="P1645" i="1"/>
  <c r="U1645" i="1" s="1"/>
  <c r="P1649" i="1"/>
  <c r="U1649" i="1" s="1"/>
  <c r="P1653" i="1"/>
  <c r="U1653" i="1" s="1"/>
  <c r="P1657" i="1"/>
  <c r="U1657" i="1" s="1"/>
  <c r="P1661" i="1"/>
  <c r="P1665" i="1"/>
  <c r="P1669" i="1"/>
  <c r="P1673" i="1"/>
  <c r="P1677" i="1"/>
  <c r="O1678" i="1"/>
  <c r="U1678" i="1" s="1"/>
  <c r="P1681" i="1"/>
  <c r="O1682" i="1"/>
  <c r="U1682" i="1" s="1"/>
  <c r="P1685" i="1"/>
  <c r="U1685" i="1" s="1"/>
  <c r="O1686" i="1"/>
  <c r="U1686" i="1" s="1"/>
  <c r="P1689" i="1"/>
  <c r="U1689" i="1" s="1"/>
  <c r="O1690" i="1"/>
  <c r="P1693" i="1"/>
  <c r="O1694" i="1"/>
  <c r="U1694" i="1" s="1"/>
  <c r="P1697" i="1"/>
  <c r="O1698" i="1"/>
  <c r="U1698" i="1" s="1"/>
  <c r="P1701" i="1"/>
  <c r="O1702" i="1"/>
  <c r="U1702" i="1" s="1"/>
  <c r="P1705" i="1"/>
  <c r="O1706" i="1"/>
  <c r="U1706" i="1" s="1"/>
  <c r="P1709" i="1"/>
  <c r="O1710" i="1"/>
  <c r="U1710" i="1" s="1"/>
  <c r="P1713" i="1"/>
  <c r="O1714" i="1"/>
  <c r="U1714" i="1" s="1"/>
  <c r="P1717" i="1"/>
  <c r="O1718" i="1"/>
  <c r="U1718" i="1" s="1"/>
  <c r="P1721" i="1"/>
  <c r="O1722" i="1"/>
  <c r="U1722" i="1" s="1"/>
  <c r="P1725" i="1"/>
  <c r="O1726" i="1"/>
  <c r="U1726" i="1" s="1"/>
  <c r="P1729" i="1"/>
  <c r="O1730" i="1"/>
  <c r="U1730" i="1" s="1"/>
  <c r="P1733" i="1"/>
  <c r="O1734" i="1"/>
  <c r="U1734" i="1" s="1"/>
  <c r="P1737" i="1"/>
  <c r="O1738" i="1"/>
  <c r="U1738" i="1" s="1"/>
  <c r="P1741" i="1"/>
  <c r="O1742" i="1"/>
  <c r="U1742" i="1" s="1"/>
  <c r="P1745" i="1"/>
  <c r="O1746" i="1"/>
  <c r="U1746" i="1" s="1"/>
  <c r="P1754" i="1"/>
  <c r="P1762" i="1"/>
  <c r="P1770" i="1"/>
  <c r="P1778" i="1"/>
  <c r="P1786" i="1"/>
  <c r="O1789" i="1"/>
  <c r="U1789" i="1" s="1"/>
  <c r="P1793" i="1"/>
  <c r="O1555" i="1"/>
  <c r="O1559" i="1"/>
  <c r="O1563" i="1"/>
  <c r="O1567" i="1"/>
  <c r="O1571" i="1"/>
  <c r="O1575" i="1"/>
  <c r="O1579" i="1"/>
  <c r="O1583" i="1"/>
  <c r="O1587" i="1"/>
  <c r="O1591" i="1"/>
  <c r="O1595" i="1"/>
  <c r="O1599" i="1"/>
  <c r="O1603" i="1"/>
  <c r="U1603" i="1" s="1"/>
  <c r="O1607" i="1"/>
  <c r="U1607" i="1" s="1"/>
  <c r="O1611" i="1"/>
  <c r="U1611" i="1" s="1"/>
  <c r="O1615" i="1"/>
  <c r="U1615" i="1" s="1"/>
  <c r="O1619" i="1"/>
  <c r="U1619" i="1" s="1"/>
  <c r="O1623" i="1"/>
  <c r="O1627" i="1"/>
  <c r="U1627" i="1" s="1"/>
  <c r="O1631" i="1"/>
  <c r="O1635" i="1"/>
  <c r="O1639" i="1"/>
  <c r="O1643" i="1"/>
  <c r="U1643" i="1" s="1"/>
  <c r="O1647" i="1"/>
  <c r="U1647" i="1" s="1"/>
  <c r="O1651" i="1"/>
  <c r="O1655" i="1"/>
  <c r="O1659" i="1"/>
  <c r="U1659" i="1" s="1"/>
  <c r="O1663" i="1"/>
  <c r="U1663" i="1" s="1"/>
  <c r="O1667" i="1"/>
  <c r="U1667" i="1" s="1"/>
  <c r="O1671" i="1"/>
  <c r="U1671" i="1" s="1"/>
  <c r="O1675" i="1"/>
  <c r="U1675" i="1" s="1"/>
  <c r="O1679" i="1"/>
  <c r="U1679" i="1" s="1"/>
  <c r="O1683" i="1"/>
  <c r="U1683" i="1" s="1"/>
  <c r="O1687" i="1"/>
  <c r="U1687" i="1" s="1"/>
  <c r="O1691" i="1"/>
  <c r="U1691" i="1" s="1"/>
  <c r="O1695" i="1"/>
  <c r="U1695" i="1" s="1"/>
  <c r="O1699" i="1"/>
  <c r="U1699" i="1" s="1"/>
  <c r="O1703" i="1"/>
  <c r="U1703" i="1" s="1"/>
  <c r="O1707" i="1"/>
  <c r="U1707" i="1" s="1"/>
  <c r="O1711" i="1"/>
  <c r="U1711" i="1" s="1"/>
  <c r="O1715" i="1"/>
  <c r="U1715" i="1" s="1"/>
  <c r="O1719" i="1"/>
  <c r="U1719" i="1" s="1"/>
  <c r="O1723" i="1"/>
  <c r="U1723" i="1" s="1"/>
  <c r="O1727" i="1"/>
  <c r="U1727" i="1" s="1"/>
  <c r="O1731" i="1"/>
  <c r="U1731" i="1" s="1"/>
  <c r="O1735" i="1"/>
  <c r="U1735" i="1" s="1"/>
  <c r="O1739" i="1"/>
  <c r="U1739" i="1" s="1"/>
  <c r="O1743" i="1"/>
  <c r="U1743" i="1" s="1"/>
  <c r="O1747" i="1"/>
  <c r="U1747" i="1" s="1"/>
  <c r="O1749" i="1"/>
  <c r="U1749" i="1" s="1"/>
  <c r="O1750" i="1"/>
  <c r="U1750" i="1" s="1"/>
  <c r="P1751" i="1"/>
  <c r="O1751" i="1"/>
  <c r="U1751" i="1" s="1"/>
  <c r="P1752" i="1"/>
  <c r="O1757" i="1"/>
  <c r="U1757" i="1" s="1"/>
  <c r="O1758" i="1"/>
  <c r="U1758" i="1" s="1"/>
  <c r="P1759" i="1"/>
  <c r="O1759" i="1"/>
  <c r="U1759" i="1" s="1"/>
  <c r="P1760" i="1"/>
  <c r="O1765" i="1"/>
  <c r="U1765" i="1" s="1"/>
  <c r="O1766" i="1"/>
  <c r="U1766" i="1" s="1"/>
  <c r="P1767" i="1"/>
  <c r="O1767" i="1"/>
  <c r="U1767" i="1" s="1"/>
  <c r="P1768" i="1"/>
  <c r="O1773" i="1"/>
  <c r="U1773" i="1" s="1"/>
  <c r="O1774" i="1"/>
  <c r="U1774" i="1" s="1"/>
  <c r="P1775" i="1"/>
  <c r="O1775" i="1"/>
  <c r="U1775" i="1" s="1"/>
  <c r="P1776" i="1"/>
  <c r="O1781" i="1"/>
  <c r="U1781" i="1" s="1"/>
  <c r="O1782" i="1"/>
  <c r="U1782" i="1" s="1"/>
  <c r="P1783" i="1"/>
  <c r="O1783" i="1"/>
  <c r="U1783" i="1" s="1"/>
  <c r="P1784" i="1"/>
  <c r="P1789" i="1"/>
  <c r="P1792" i="1"/>
  <c r="O1795" i="1"/>
  <c r="U1795" i="1" s="1"/>
  <c r="O1748" i="1"/>
  <c r="U1748" i="1" s="1"/>
  <c r="O1756" i="1"/>
  <c r="U1756" i="1" s="1"/>
  <c r="O1764" i="1"/>
  <c r="U1764" i="1" s="1"/>
  <c r="O1788" i="1"/>
  <c r="U1788" i="1" s="1"/>
  <c r="O1791" i="1"/>
  <c r="U1791" i="1" s="1"/>
  <c r="O1755" i="1"/>
  <c r="U1755" i="1" s="1"/>
  <c r="O1763" i="1"/>
  <c r="U1763" i="1" s="1"/>
  <c r="P1771" i="1"/>
  <c r="O1771" i="1"/>
  <c r="U1771" i="1" s="1"/>
  <c r="P1772" i="1"/>
  <c r="O1777" i="1"/>
  <c r="U1777" i="1" s="1"/>
  <c r="P1779" i="1"/>
  <c r="O1779" i="1"/>
  <c r="U1779" i="1" s="1"/>
  <c r="P1780" i="1"/>
  <c r="O1785" i="1"/>
  <c r="U1785" i="1" s="1"/>
  <c r="P1787" i="1"/>
  <c r="O1787" i="1"/>
  <c r="U1787" i="1" s="1"/>
  <c r="P1788" i="1"/>
  <c r="O1790" i="1"/>
  <c r="U1790" i="1" s="1"/>
  <c r="O1792" i="1"/>
  <c r="U1792" i="1" s="1"/>
  <c r="O1796" i="1"/>
  <c r="U1796" i="1" s="1"/>
  <c r="P1799" i="1"/>
  <c r="O1800" i="1"/>
  <c r="U1800" i="1" s="1"/>
  <c r="P1803" i="1"/>
  <c r="O1804" i="1"/>
  <c r="U1804" i="1" s="1"/>
  <c r="P1807" i="1"/>
  <c r="O1808" i="1"/>
  <c r="U1808" i="1" s="1"/>
  <c r="P1811" i="1"/>
  <c r="O1812" i="1"/>
  <c r="U1812" i="1" s="1"/>
  <c r="P1815" i="1"/>
  <c r="O1816" i="1"/>
  <c r="U1816" i="1" s="1"/>
  <c r="P1819" i="1"/>
  <c r="O1820" i="1"/>
  <c r="U1820" i="1" s="1"/>
  <c r="P1823" i="1"/>
  <c r="O1824" i="1"/>
  <c r="U1824" i="1" s="1"/>
  <c r="P1827" i="1"/>
  <c r="O1828" i="1"/>
  <c r="U1828" i="1" s="1"/>
  <c r="P1831" i="1"/>
  <c r="O1832" i="1"/>
  <c r="U1832" i="1" s="1"/>
  <c r="P1835" i="1"/>
  <c r="O1836" i="1"/>
  <c r="U1836" i="1" s="1"/>
  <c r="P1839" i="1"/>
  <c r="O1840" i="1"/>
  <c r="U1840" i="1" s="1"/>
  <c r="O1844" i="1"/>
  <c r="U1844" i="1" s="1"/>
  <c r="O1848" i="1"/>
  <c r="U1848" i="1" s="1"/>
  <c r="O1852" i="1"/>
  <c r="U1852" i="1" s="1"/>
  <c r="O1856" i="1"/>
  <c r="U1856" i="1" s="1"/>
  <c r="O1860" i="1"/>
  <c r="O1864" i="1"/>
  <c r="U1864" i="1" s="1"/>
  <c r="O1868" i="1"/>
  <c r="U1868" i="1" s="1"/>
  <c r="O1872" i="1"/>
  <c r="U1872" i="1" s="1"/>
  <c r="O1876" i="1"/>
  <c r="U1876" i="1" s="1"/>
  <c r="O1880" i="1"/>
  <c r="O1884" i="1"/>
  <c r="U1884" i="1" s="1"/>
  <c r="O1888" i="1"/>
  <c r="U1888" i="1" s="1"/>
  <c r="O1892" i="1"/>
  <c r="U1892" i="1" s="1"/>
  <c r="O1896" i="1"/>
  <c r="U1896" i="1" s="1"/>
  <c r="O1900" i="1"/>
  <c r="U1900" i="1" s="1"/>
  <c r="P1903" i="1"/>
  <c r="O1904" i="1"/>
  <c r="U1904" i="1" s="1"/>
  <c r="P1907" i="1"/>
  <c r="O1908" i="1"/>
  <c r="U1908" i="1" s="1"/>
  <c r="P1911" i="1"/>
  <c r="O1912" i="1"/>
  <c r="U1912" i="1" s="1"/>
  <c r="P1915" i="1"/>
  <c r="O1916" i="1"/>
  <c r="U1916" i="1" s="1"/>
  <c r="P1919" i="1"/>
  <c r="O1920" i="1"/>
  <c r="U1920" i="1" s="1"/>
  <c r="P1923" i="1"/>
  <c r="O1924" i="1"/>
  <c r="U1924" i="1" s="1"/>
  <c r="P1927" i="1"/>
  <c r="O1928" i="1"/>
  <c r="U1928" i="1" s="1"/>
  <c r="P1931" i="1"/>
  <c r="O1932" i="1"/>
  <c r="U1932" i="1" s="1"/>
  <c r="P1935" i="1"/>
  <c r="O1936" i="1"/>
  <c r="U1936" i="1" s="1"/>
  <c r="P1939" i="1"/>
  <c r="O1940" i="1"/>
  <c r="U1940" i="1" s="1"/>
  <c r="P1943" i="1"/>
  <c r="O1944" i="1"/>
  <c r="P1947" i="1"/>
  <c r="O1948" i="1"/>
  <c r="U1948" i="1" s="1"/>
  <c r="P1951" i="1"/>
  <c r="O1952" i="1"/>
  <c r="U1952" i="1" s="1"/>
  <c r="P1955" i="1"/>
  <c r="O1956" i="1"/>
  <c r="U1956" i="1" s="1"/>
  <c r="P1959" i="1"/>
  <c r="O1960" i="1"/>
  <c r="U1960" i="1" s="1"/>
  <c r="P1963" i="1"/>
  <c r="O1964" i="1"/>
  <c r="U1964" i="1" s="1"/>
  <c r="O1970" i="1"/>
  <c r="U1970" i="1" s="1"/>
  <c r="P1965" i="1"/>
  <c r="O1965" i="1"/>
  <c r="U1965" i="1" s="1"/>
  <c r="O1966" i="1"/>
  <c r="U1966" i="1" s="1"/>
  <c r="O1968" i="1"/>
  <c r="U1968" i="1" s="1"/>
  <c r="P1969" i="1"/>
  <c r="O1969" i="1"/>
  <c r="U1969" i="1" s="1"/>
  <c r="O1922" i="1"/>
  <c r="U1922" i="1" s="1"/>
  <c r="O1926" i="1"/>
  <c r="U1926" i="1" s="1"/>
  <c r="O1930" i="1"/>
  <c r="U1930" i="1" s="1"/>
  <c r="O1934" i="1"/>
  <c r="U1934" i="1" s="1"/>
  <c r="O1938" i="1"/>
  <c r="U1938" i="1" s="1"/>
  <c r="O1942" i="1"/>
  <c r="U1942" i="1" s="1"/>
  <c r="O1946" i="1"/>
  <c r="U1946" i="1" s="1"/>
  <c r="O1950" i="1"/>
  <c r="U1950" i="1" s="1"/>
  <c r="O1954" i="1"/>
  <c r="U1954" i="1" s="1"/>
  <c r="O1958" i="1"/>
  <c r="U1958" i="1" s="1"/>
  <c r="O1962" i="1"/>
  <c r="U1962" i="1" s="1"/>
  <c r="O1972" i="1"/>
  <c r="U1972" i="1" s="1"/>
  <c r="O1976" i="1"/>
  <c r="U1976" i="1" s="1"/>
  <c r="O1980" i="1"/>
  <c r="U1980" i="1" s="1"/>
  <c r="O1984" i="1"/>
  <c r="U1984" i="1" s="1"/>
  <c r="O1988" i="1"/>
  <c r="U1988" i="1" s="1"/>
  <c r="O1992" i="1"/>
  <c r="U1992" i="1" s="1"/>
  <c r="O1996" i="1"/>
  <c r="U1996" i="1" s="1"/>
  <c r="O2000" i="1"/>
  <c r="U2000" i="1" s="1"/>
  <c r="O2004" i="1"/>
  <c r="U2004" i="1" s="1"/>
  <c r="O2008" i="1"/>
  <c r="U2008" i="1" s="1"/>
  <c r="O2012" i="1"/>
  <c r="U2012" i="1" s="1"/>
  <c r="O2016" i="1"/>
  <c r="U2016" i="1" s="1"/>
  <c r="O2020" i="1"/>
  <c r="U2020" i="1" s="1"/>
  <c r="O2024" i="1"/>
  <c r="U2024" i="1" s="1"/>
  <c r="P2127" i="1"/>
  <c r="U2127" i="1" s="1"/>
  <c r="P2131" i="1"/>
  <c r="P2135" i="1"/>
  <c r="P2139" i="1"/>
  <c r="P2143" i="1"/>
  <c r="P2147" i="1"/>
  <c r="P2151" i="1"/>
  <c r="P2155" i="1"/>
  <c r="P2159" i="1"/>
  <c r="P2163" i="1"/>
  <c r="P2167" i="1"/>
  <c r="P2171" i="1"/>
  <c r="P2175" i="1"/>
  <c r="P2179" i="1"/>
  <c r="P2183" i="1"/>
  <c r="P2187" i="1"/>
  <c r="O2191" i="1"/>
  <c r="U2191" i="1" s="1"/>
  <c r="O2192" i="1"/>
  <c r="U2192" i="1" s="1"/>
  <c r="O1973" i="1"/>
  <c r="U1973" i="1" s="1"/>
  <c r="O1977" i="1"/>
  <c r="U1977" i="1" s="1"/>
  <c r="O1981" i="1"/>
  <c r="U1981" i="1" s="1"/>
  <c r="O1985" i="1"/>
  <c r="U1985" i="1" s="1"/>
  <c r="O1989" i="1"/>
  <c r="U1989" i="1" s="1"/>
  <c r="O1993" i="1"/>
  <c r="U1993" i="1" s="1"/>
  <c r="O1997" i="1"/>
  <c r="U1997" i="1" s="1"/>
  <c r="O2001" i="1"/>
  <c r="U2001" i="1" s="1"/>
  <c r="O2005" i="1"/>
  <c r="U2005" i="1" s="1"/>
  <c r="O2009" i="1"/>
  <c r="U2009" i="1" s="1"/>
  <c r="O2013" i="1"/>
  <c r="U2013" i="1" s="1"/>
  <c r="O2017" i="1"/>
  <c r="U2017" i="1" s="1"/>
  <c r="O2021" i="1"/>
  <c r="U2021" i="1" s="1"/>
  <c r="O2025" i="1"/>
  <c r="U2025" i="1" s="1"/>
  <c r="O2029" i="1"/>
  <c r="U2029" i="1" s="1"/>
  <c r="O2033" i="1"/>
  <c r="U2033" i="1" s="1"/>
  <c r="O2037" i="1"/>
  <c r="U2037" i="1" s="1"/>
  <c r="O2041" i="1"/>
  <c r="U2041" i="1" s="1"/>
  <c r="O2045" i="1"/>
  <c r="U2045" i="1" s="1"/>
  <c r="O2049" i="1"/>
  <c r="O2053" i="1"/>
  <c r="U2053" i="1" s="1"/>
  <c r="O2057" i="1"/>
  <c r="U2057" i="1" s="1"/>
  <c r="O2061" i="1"/>
  <c r="U2061" i="1" s="1"/>
  <c r="O2065" i="1"/>
  <c r="O2069" i="1"/>
  <c r="U2069" i="1" s="1"/>
  <c r="O2073" i="1"/>
  <c r="U2073" i="1" s="1"/>
  <c r="O2077" i="1"/>
  <c r="O2081" i="1"/>
  <c r="U2081" i="1" s="1"/>
  <c r="O2085" i="1"/>
  <c r="O2089" i="1"/>
  <c r="U2089" i="1" s="1"/>
  <c r="O2093" i="1"/>
  <c r="U2093" i="1" s="1"/>
  <c r="O2097" i="1"/>
  <c r="U2097" i="1" s="1"/>
  <c r="O2101" i="1"/>
  <c r="U2101" i="1" s="1"/>
  <c r="O2105" i="1"/>
  <c r="U2105" i="1" s="1"/>
  <c r="O2109" i="1"/>
  <c r="U2109" i="1" s="1"/>
  <c r="O2113" i="1"/>
  <c r="U2113" i="1" s="1"/>
  <c r="O2117" i="1"/>
  <c r="U2117" i="1" s="1"/>
  <c r="O2121" i="1"/>
  <c r="U2121" i="1" s="1"/>
  <c r="O2125" i="1"/>
  <c r="U2125" i="1" s="1"/>
  <c r="O2129" i="1"/>
  <c r="U2129" i="1" s="1"/>
  <c r="O2133" i="1"/>
  <c r="U2133" i="1" s="1"/>
  <c r="O2137" i="1"/>
  <c r="U2137" i="1" s="1"/>
  <c r="O2141" i="1"/>
  <c r="U2141" i="1" s="1"/>
  <c r="O2145" i="1"/>
  <c r="U2145" i="1" s="1"/>
  <c r="O2149" i="1"/>
  <c r="U2149" i="1" s="1"/>
  <c r="O2153" i="1"/>
  <c r="U2153" i="1" s="1"/>
  <c r="O2157" i="1"/>
  <c r="U2157" i="1" s="1"/>
  <c r="O2161" i="1"/>
  <c r="U2161" i="1" s="1"/>
  <c r="O2165" i="1"/>
  <c r="O2169" i="1"/>
  <c r="U2169" i="1" s="1"/>
  <c r="O2173" i="1"/>
  <c r="U2173" i="1" s="1"/>
  <c r="O2177" i="1"/>
  <c r="U2177" i="1" s="1"/>
  <c r="O2181" i="1"/>
  <c r="U2181" i="1" s="1"/>
  <c r="O2185" i="1"/>
  <c r="O2189" i="1"/>
  <c r="U2189" i="1" s="1"/>
  <c r="P2190" i="1"/>
  <c r="P2193" i="1"/>
  <c r="O2193" i="1"/>
  <c r="U2193" i="1" s="1"/>
  <c r="O2197" i="1"/>
  <c r="U2197" i="1" s="1"/>
  <c r="O2201" i="1"/>
  <c r="U2201" i="1" s="1"/>
  <c r="O2205" i="1"/>
  <c r="U2205" i="1" s="1"/>
  <c r="O2209" i="1"/>
  <c r="U2209" i="1" s="1"/>
  <c r="O2213" i="1"/>
  <c r="U2213" i="1" s="1"/>
  <c r="O2217" i="1"/>
  <c r="U2217" i="1" s="1"/>
  <c r="O2221" i="1"/>
  <c r="U2221" i="1" s="1"/>
  <c r="O2225" i="1"/>
  <c r="U2225" i="1" s="1"/>
  <c r="O2229" i="1"/>
  <c r="U2229" i="1" s="1"/>
  <c r="O2233" i="1"/>
  <c r="U2233" i="1" s="1"/>
  <c r="O2237" i="1"/>
  <c r="P2240" i="1"/>
  <c r="O2241" i="1"/>
  <c r="U2241" i="1" s="1"/>
  <c r="P2244" i="1"/>
  <c r="O2245" i="1"/>
  <c r="P2248" i="1"/>
  <c r="U2248" i="1" s="1"/>
  <c r="O2249" i="1"/>
  <c r="P2252" i="1"/>
  <c r="O2253" i="1"/>
  <c r="U2253" i="1" s="1"/>
  <c r="P2256" i="1"/>
  <c r="O2257" i="1"/>
  <c r="U2257" i="1" s="1"/>
  <c r="P2260" i="1"/>
  <c r="O2261" i="1"/>
  <c r="P2264" i="1"/>
  <c r="O2265" i="1"/>
  <c r="U2265" i="1" s="1"/>
  <c r="P2268" i="1"/>
  <c r="U2268" i="1" s="1"/>
  <c r="O2269" i="1"/>
  <c r="U2269" i="1" s="1"/>
  <c r="P2272" i="1"/>
  <c r="O2273" i="1"/>
  <c r="U2273" i="1" s="1"/>
  <c r="P2276" i="1"/>
  <c r="U2276" i="1" s="1"/>
  <c r="O2277" i="1"/>
  <c r="U2277" i="1" s="1"/>
  <c r="O2281" i="1"/>
  <c r="U2281" i="1" s="1"/>
  <c r="O2285" i="1"/>
  <c r="U2285" i="1" s="1"/>
  <c r="O2289" i="1"/>
  <c r="U2289" i="1" s="1"/>
  <c r="O2293" i="1"/>
  <c r="U2293" i="1" s="1"/>
  <c r="O2297" i="1"/>
  <c r="U2297" i="1" s="1"/>
  <c r="O2301" i="1"/>
  <c r="U2301" i="1" s="1"/>
  <c r="O2305" i="1"/>
  <c r="U2305" i="1" s="1"/>
  <c r="O2242" i="1"/>
  <c r="O2246" i="1"/>
  <c r="O2250" i="1"/>
  <c r="U2250" i="1" s="1"/>
  <c r="O2254" i="1"/>
  <c r="U2254" i="1" s="1"/>
  <c r="O2258" i="1"/>
  <c r="O2262" i="1"/>
  <c r="O2266" i="1"/>
  <c r="O2270" i="1"/>
  <c r="U2270" i="1" s="1"/>
  <c r="O2274" i="1"/>
  <c r="U2274" i="1" s="1"/>
  <c r="O2278" i="1"/>
  <c r="U2278" i="1" s="1"/>
  <c r="O2282" i="1"/>
  <c r="U2282" i="1" s="1"/>
  <c r="O2286" i="1"/>
  <c r="U2286" i="1" s="1"/>
  <c r="O2290" i="1"/>
  <c r="U2290" i="1" s="1"/>
  <c r="O2294" i="1"/>
  <c r="U2294" i="1" s="1"/>
  <c r="O2298" i="1"/>
  <c r="U2298" i="1" s="1"/>
  <c r="O2302" i="1"/>
  <c r="O2307" i="1"/>
  <c r="U2307" i="1" s="1"/>
  <c r="O2308" i="1"/>
  <c r="U2308" i="1" s="1"/>
  <c r="O2312" i="1"/>
  <c r="U2312" i="1" s="1"/>
  <c r="O2316" i="1"/>
  <c r="U2316" i="1" s="1"/>
  <c r="O2320" i="1"/>
  <c r="U2320" i="1" s="1"/>
  <c r="O2324" i="1"/>
  <c r="U2324" i="1" s="1"/>
  <c r="O2328" i="1"/>
  <c r="U2328" i="1" s="1"/>
  <c r="O2332" i="1"/>
  <c r="U2332" i="1" s="1"/>
  <c r="O2336" i="1"/>
  <c r="O2340" i="1"/>
  <c r="U2340" i="1" s="1"/>
  <c r="O2344" i="1"/>
  <c r="U2344" i="1" s="1"/>
  <c r="O2348" i="1"/>
  <c r="U2348" i="1" s="1"/>
  <c r="O2352" i="1"/>
  <c r="O2356" i="1"/>
  <c r="U2356" i="1" s="1"/>
  <c r="O2360" i="1"/>
  <c r="U2360" i="1" s="1"/>
  <c r="O2364" i="1"/>
  <c r="U2364" i="1" s="1"/>
  <c r="P2368" i="1"/>
  <c r="U2368" i="1" s="1"/>
  <c r="O2375" i="1"/>
  <c r="O2383" i="1"/>
  <c r="O2391" i="1"/>
  <c r="O2405" i="1"/>
  <c r="U2405" i="1" s="1"/>
  <c r="O2421" i="1"/>
  <c r="U2421" i="1" s="1"/>
  <c r="O2437" i="1"/>
  <c r="O2309" i="1"/>
  <c r="O2313" i="1"/>
  <c r="O2317" i="1"/>
  <c r="U2317" i="1" s="1"/>
  <c r="O2321" i="1"/>
  <c r="O2325" i="1"/>
  <c r="O2329" i="1"/>
  <c r="U2329" i="1" s="1"/>
  <c r="O2333" i="1"/>
  <c r="U2333" i="1" s="1"/>
  <c r="O2337" i="1"/>
  <c r="U2337" i="1" s="1"/>
  <c r="O2341" i="1"/>
  <c r="U2341" i="1" s="1"/>
  <c r="O2345" i="1"/>
  <c r="U2345" i="1" s="1"/>
  <c r="O2349" i="1"/>
  <c r="U2349" i="1" s="1"/>
  <c r="O2353" i="1"/>
  <c r="U2353" i="1" s="1"/>
  <c r="O2357" i="1"/>
  <c r="U2357" i="1" s="1"/>
  <c r="O2361" i="1"/>
  <c r="U2361" i="1" s="1"/>
  <c r="O2365" i="1"/>
  <c r="U2365" i="1" s="1"/>
  <c r="O2373" i="1"/>
  <c r="O2381" i="1"/>
  <c r="O2389" i="1"/>
  <c r="O2397" i="1"/>
  <c r="U2397" i="1" s="1"/>
  <c r="O2401" i="1"/>
  <c r="U2401" i="1" s="1"/>
  <c r="O2417" i="1"/>
  <c r="U2417" i="1" s="1"/>
  <c r="O2433" i="1"/>
  <c r="O2306" i="1"/>
  <c r="U2306" i="1" s="1"/>
  <c r="O2310" i="1"/>
  <c r="U2310" i="1" s="1"/>
  <c r="O2314" i="1"/>
  <c r="U2314" i="1" s="1"/>
  <c r="O2318" i="1"/>
  <c r="U2318" i="1" s="1"/>
  <c r="O2322" i="1"/>
  <c r="U2322" i="1" s="1"/>
  <c r="O2326" i="1"/>
  <c r="U2326" i="1" s="1"/>
  <c r="O2330" i="1"/>
  <c r="U2330" i="1" s="1"/>
  <c r="O2334" i="1"/>
  <c r="O2338" i="1"/>
  <c r="U2338" i="1" s="1"/>
  <c r="O2342" i="1"/>
  <c r="U2342" i="1" s="1"/>
  <c r="O2346" i="1"/>
  <c r="U2346" i="1" s="1"/>
  <c r="O2350" i="1"/>
  <c r="U2350" i="1" s="1"/>
  <c r="O2354" i="1"/>
  <c r="O2358" i="1"/>
  <c r="U2358" i="1" s="1"/>
  <c r="O2362" i="1"/>
  <c r="U2362" i="1" s="1"/>
  <c r="O2366" i="1"/>
  <c r="P2371" i="1"/>
  <c r="U2371" i="1" s="1"/>
  <c r="O2371" i="1"/>
  <c r="O2372" i="1"/>
  <c r="P2379" i="1"/>
  <c r="U2379" i="1" s="1"/>
  <c r="O2379" i="1"/>
  <c r="O2380" i="1"/>
  <c r="P2387" i="1"/>
  <c r="U2387" i="1" s="1"/>
  <c r="O2387" i="1"/>
  <c r="O2388" i="1"/>
  <c r="U2388" i="1" s="1"/>
  <c r="P2395" i="1"/>
  <c r="O2395" i="1"/>
  <c r="U2395" i="1" s="1"/>
  <c r="O2396" i="1"/>
  <c r="U2396" i="1" s="1"/>
  <c r="P2398" i="1"/>
  <c r="O2400" i="1"/>
  <c r="U2400" i="1" s="1"/>
  <c r="P2403" i="1"/>
  <c r="O2413" i="1"/>
  <c r="P2414" i="1"/>
  <c r="U2414" i="1" s="1"/>
  <c r="O2416" i="1"/>
  <c r="P2419" i="1"/>
  <c r="U2426" i="1"/>
  <c r="O2429" i="1"/>
  <c r="P2430" i="1"/>
  <c r="U2430" i="1" s="1"/>
  <c r="O2432" i="1"/>
  <c r="P2435" i="1"/>
  <c r="U2435" i="1" s="1"/>
  <c r="P2369" i="1"/>
  <c r="U2369" i="1" s="1"/>
  <c r="O2369" i="1"/>
  <c r="O2370" i="1"/>
  <c r="P2377" i="1"/>
  <c r="U2377" i="1" s="1"/>
  <c r="O2377" i="1"/>
  <c r="O2378" i="1"/>
  <c r="P2385" i="1"/>
  <c r="O2385" i="1"/>
  <c r="U2385" i="1" s="1"/>
  <c r="O2386" i="1"/>
  <c r="P2393" i="1"/>
  <c r="U2393" i="1" s="1"/>
  <c r="O2393" i="1"/>
  <c r="O2394" i="1"/>
  <c r="P2399" i="1"/>
  <c r="U2406" i="1"/>
  <c r="O2409" i="1"/>
  <c r="P2410" i="1"/>
  <c r="U2410" i="1" s="1"/>
  <c r="O2412" i="1"/>
  <c r="P2415" i="1"/>
  <c r="U2415" i="1" s="1"/>
  <c r="U2422" i="1"/>
  <c r="O2425" i="1"/>
  <c r="U2425" i="1" s="1"/>
  <c r="P2426" i="1"/>
  <c r="O2428" i="1"/>
  <c r="U2428" i="1" s="1"/>
  <c r="P2431" i="1"/>
  <c r="U2431" i="1" s="1"/>
  <c r="O2441" i="1"/>
  <c r="O2445" i="1"/>
  <c r="O2449" i="1"/>
  <c r="O2453" i="1"/>
  <c r="U2453" i="1" s="1"/>
  <c r="O2457" i="1"/>
  <c r="U2457" i="1" s="1"/>
  <c r="O2461" i="1"/>
  <c r="U2461" i="1" s="1"/>
  <c r="O2465" i="1"/>
  <c r="U2465" i="1" s="1"/>
  <c r="O2469" i="1"/>
  <c r="U2469" i="1" s="1"/>
  <c r="O2473" i="1"/>
  <c r="O2477" i="1"/>
  <c r="O2458" i="1"/>
  <c r="U2458" i="1" s="1"/>
  <c r="O2462" i="1"/>
  <c r="U2462" i="1" s="1"/>
  <c r="O2466" i="1"/>
  <c r="U2466" i="1" s="1"/>
  <c r="O2470" i="1"/>
  <c r="U2470" i="1" s="1"/>
  <c r="O2474" i="1"/>
  <c r="O2478" i="1"/>
  <c r="O2399" i="1"/>
  <c r="U2399" i="1" s="1"/>
  <c r="O2403" i="1"/>
  <c r="U2403" i="1" s="1"/>
  <c r="O2407" i="1"/>
  <c r="U2407" i="1" s="1"/>
  <c r="O2411" i="1"/>
  <c r="O2415" i="1"/>
  <c r="O2419" i="1"/>
  <c r="U2419" i="1" s="1"/>
  <c r="O2423" i="1"/>
  <c r="U2423" i="1" s="1"/>
  <c r="O2427" i="1"/>
  <c r="O2431" i="1"/>
  <c r="O2435" i="1"/>
  <c r="O2439" i="1"/>
  <c r="O2443" i="1"/>
  <c r="O2447" i="1"/>
  <c r="O2451" i="1"/>
  <c r="O2455" i="1"/>
  <c r="U2455" i="1" s="1"/>
  <c r="O2459" i="1"/>
  <c r="U2459" i="1" s="1"/>
  <c r="O2463" i="1"/>
  <c r="U2463" i="1" s="1"/>
  <c r="O2467" i="1"/>
  <c r="O2471" i="1"/>
  <c r="U2471" i="1" s="1"/>
  <c r="O2475" i="1"/>
  <c r="U2475" i="1" s="1"/>
  <c r="O2479" i="1"/>
</calcChain>
</file>

<file path=xl/sharedStrings.xml><?xml version="1.0" encoding="utf-8"?>
<sst xmlns="http://schemas.openxmlformats.org/spreadsheetml/2006/main" count="25099" uniqueCount="10029">
  <si>
    <t>Sanmina Part Number</t>
  </si>
  <si>
    <t>Arista Part Number</t>
  </si>
  <si>
    <t>Cust. consign (Y/N)</t>
  </si>
  <si>
    <t>Parts controlled by</t>
  </si>
  <si>
    <t>Item Desc</t>
  </si>
  <si>
    <t>AVL from Sanmina</t>
  </si>
  <si>
    <t>LT
  (in Working 5 business days)</t>
  </si>
  <si>
    <t>MOQ</t>
  </si>
  <si>
    <t>Original PO/Delivery sent by Mexico</t>
  </si>
  <si>
    <t>Remark</t>
  </si>
  <si>
    <t>Sanmina Quantity Buffer On Hand based on April 1</t>
  </si>
  <si>
    <t>Sanmina Quantity On Hand + CS Inv. based on April 1</t>
  </si>
  <si>
    <r>
      <rPr>
        <sz val="10"/>
        <rFont val="Calibri"/>
        <family val="2"/>
        <scheme val="minor"/>
      </rPr>
      <t xml:space="preserve">Open PO due in </t>
    </r>
    <r>
      <rPr>
        <sz val="10"/>
        <color rgb="FFFF0000"/>
        <rFont val="Calibri"/>
        <family val="2"/>
        <scheme val="minor"/>
      </rPr>
      <t>CQ2'20</t>
    </r>
    <r>
      <rPr>
        <sz val="10"/>
        <rFont val="Calibri"/>
        <family val="2"/>
        <scheme val="minor"/>
      </rPr>
      <t xml:space="preserve"> as of April 1</t>
    </r>
  </si>
  <si>
    <r>
      <t xml:space="preserve">Open PO due in </t>
    </r>
    <r>
      <rPr>
        <sz val="10"/>
        <color rgb="FFFF0000"/>
        <rFont val="Calibri"/>
        <family val="2"/>
        <scheme val="minor"/>
      </rPr>
      <t>CQ3'20</t>
    </r>
    <r>
      <rPr>
        <sz val="10"/>
        <rFont val="Calibri"/>
        <family val="2"/>
        <scheme val="minor"/>
      </rPr>
      <t xml:space="preserve"> as of April 1</t>
    </r>
  </si>
  <si>
    <t>Delivery Based Total OH + OPO (CQ2'20)</t>
  </si>
  <si>
    <t>PO Based Total OH + OPO
  (CQ2’20 &amp; CQ3'20)</t>
  </si>
  <si>
    <r>
      <t xml:space="preserve">CQ2´20 (ARIS) / FQ3'20 (SANM) Demand as of </t>
    </r>
    <r>
      <rPr>
        <sz val="10"/>
        <color theme="8"/>
        <rFont val="Calibri"/>
        <family val="2"/>
        <scheme val="minor"/>
      </rPr>
      <t>April 1</t>
    </r>
  </si>
  <si>
    <r>
      <t xml:space="preserve">CQ3'20 (ARIS) / FQ4'20 (SANM) Demand as of </t>
    </r>
    <r>
      <rPr>
        <sz val="10"/>
        <color theme="8" tint="-0.499984740745262"/>
        <rFont val="Calibri"/>
        <family val="2"/>
        <scheme val="minor"/>
      </rPr>
      <t>April 1</t>
    </r>
  </si>
  <si>
    <r>
      <t xml:space="preserve">CQ4'20 (ARIS) / FQ1'21 (SANM) Demand as of </t>
    </r>
    <r>
      <rPr>
        <sz val="10"/>
        <color theme="4" tint="0.39997558519241921"/>
        <rFont val="Calibri"/>
        <family val="2"/>
        <scheme val="minor"/>
      </rPr>
      <t>April 1</t>
    </r>
  </si>
  <si>
    <t>Delta = OH &amp; Open PO - DD (CQ2'20 + CQ3´20-Arista)</t>
  </si>
  <si>
    <t>ARIS - CQ2'20/ SANM - FQ3'20 unit price (USD) / Current std.</t>
  </si>
  <si>
    <t>CQ3'20 (ARIS) / FQ4'20 (SANM) unit price (USD)</t>
  </si>
  <si>
    <t>Delta 
 ARIS CQ3'20 SANM FQ4'20 
vs ARIS - CQ2'20 SANM FQ3'20</t>
  </si>
  <si>
    <t>John Q3'20 Override Placeholder</t>
  </si>
  <si>
    <t>John Comments Placeholder</t>
  </si>
  <si>
    <t>Blended AVG. PO Receipt Price (Jan-Mar 20)</t>
  </si>
  <si>
    <t>Arista CQ2'20
Sanmina FQ3'20 New PO price.</t>
  </si>
  <si>
    <t>Approve/Reject Column T Cost</t>
  </si>
  <si>
    <t>Sanmina Approve/Reject Comments</t>
  </si>
  <si>
    <t>Arista Approve/Reject Comments</t>
  </si>
  <si>
    <t>Is the Arista Recommended Price US, Asia, Mix?</t>
  </si>
  <si>
    <t>Arista Std price (CQ3'20)</t>
  </si>
  <si>
    <t>Arista Supplier name, Cost, Splits (CQ3'20)
  Sample Format: Micron $42 (80%) / Apple $42.00 (20%)</t>
  </si>
  <si>
    <t>Arista MOQ (CQ3'20)</t>
  </si>
  <si>
    <t>Arista Lead Time (CQ3'20) in Weeks, NOT days</t>
  </si>
  <si>
    <t>Arista Supplier MPN (CQ3'20)</t>
  </si>
  <si>
    <t>Arista NCNR (Y/N)</t>
  </si>
  <si>
    <t>Arista Comment (CQ3'20)</t>
  </si>
  <si>
    <t>Arista(CQ3'20)  ST or HT or Hybrid?
  If applies</t>
  </si>
  <si>
    <t>(CQ3'20)
  Ownership</t>
  </si>
  <si>
    <t>(CQ3'20)
  Arista PIC</t>
  </si>
  <si>
    <t>Hang Comments</t>
  </si>
  <si>
    <t>Delta Between New Sanmina Recommended (FQ4'20) vs CQ3'20 (ARIS) ( POS- Price Increase/NEG- Price Decrease</t>
  </si>
  <si>
    <t>(Neg) Where Arista Rec Price CQ3´20 Lower than Sanmina</t>
  </si>
  <si>
    <t>Omar's comments on Justifing price</t>
  </si>
  <si>
    <t>Sanmina recommended price (CQ3´20 ) BASED ON Logic</t>
  </si>
  <si>
    <t xml:space="preserve">Sanmina Supplier Quoted price via GSM (CQ3´20 ) </t>
  </si>
  <si>
    <t xml:space="preserve">Sanmina Mfg. (CQ3´20 ) </t>
  </si>
  <si>
    <t xml:space="preserve">Sanmina MPN (CQ3´20 ) </t>
  </si>
  <si>
    <t xml:space="preserve">Sanmina advise MOQ (CQ3´20 ) </t>
  </si>
  <si>
    <t>Sanmina advise Lead Time (CQ3´20 )   (in weeks)</t>
  </si>
  <si>
    <t>Sanmina NCNR (Y/N)</t>
  </si>
  <si>
    <t xml:space="preserve">Sanmina supplier name (CQ3´20 ) </t>
  </si>
  <si>
    <t xml:space="preserve">Sanmina Splits (CQ3´20 ) </t>
  </si>
  <si>
    <t>Additional Notes on Supplier details.</t>
  </si>
  <si>
    <t xml:space="preserve">Sanmina comment (CQ3´20 ) </t>
  </si>
  <si>
    <t>CQ2´20 (ARIS) FQ3´20 (SANM) cost based on</t>
  </si>
  <si>
    <t>Buyer's name</t>
  </si>
  <si>
    <t>VCI PARTS (Y/N)</t>
  </si>
  <si>
    <t>Arista Price Used</t>
  </si>
  <si>
    <t>LFARIASY-00092-03/LFARIASY-00092-03-FA</t>
  </si>
  <si>
    <t>ASY-00092-03</t>
  </si>
  <si>
    <t>N</t>
  </si>
  <si>
    <t>Arista</t>
  </si>
  <si>
    <t>ASY,PCA,LINECARD,POWER,BRKT</t>
  </si>
  <si>
    <t>HON HAI PRECISION IND CO LTD(ASY-00092-03)</t>
  </si>
  <si>
    <t>PO</t>
  </si>
  <si>
    <t>Huan Nguyen</t>
  </si>
  <si>
    <t>SGD CQ2'20 Comp Raw Part list</t>
  </si>
  <si>
    <t>Candelario Macias, Jose Guadalupe</t>
  </si>
  <si>
    <t>LFARIASY-00232-10</t>
  </si>
  <si>
    <t>ASY-00232-10</t>
  </si>
  <si>
    <t>ASY, FAN MODULE, 1RU, EXIT/FORWARD, RED, NEBS COMPLIANT</t>
  </si>
  <si>
    <t>SANYO DENKI - CHINA(1023-100558)| SANYO DENKI AMERICA(1023-107098)</t>
  </si>
  <si>
    <t>Binh Hoang</t>
  </si>
  <si>
    <t>LFARIASY-00246-10</t>
  </si>
  <si>
    <t>ASY-00246-10</t>
  </si>
  <si>
    <t>ASY, FAN MODULE, 1RU, INLET/REVERSE, BLUE, NEBS COMPLIANT</t>
  </si>
  <si>
    <t>SANYO DENKI - CHINA(1023-100559)| SANYO DENKI AMERICA(1023-107099)</t>
  </si>
  <si>
    <t>LFARIASY-00247-04</t>
  </si>
  <si>
    <t>ASY-00247-04</t>
  </si>
  <si>
    <t>ASY,BODEGA,RACK,REINFORCED EAR</t>
  </si>
  <si>
    <t>HON HAI PRECISION INDUSTRY CO(ASY-00247-04)| VIA SYSTEMS(ASY-00247-04)</t>
  </si>
  <si>
    <t>Long Dang</t>
  </si>
  <si>
    <t>LFARIASY-00414-01</t>
  </si>
  <si>
    <t>ASY-00414-01</t>
  </si>
  <si>
    <t>ASY,RUBY,SSD,COMBO BRACKET</t>
  </si>
  <si>
    <t>SANMINA-SCI(ASY-00414-01)| TTM TECHNOLOGIES(ASY-00414-01)</t>
  </si>
  <si>
    <t>LFARIASY-00436-03</t>
  </si>
  <si>
    <t>ASY-00436-03</t>
  </si>
  <si>
    <t>ASY,RIBBON HSK,BACKING PLATE,W/INSULATOR</t>
  </si>
  <si>
    <t>AAVID THERMALLOY - CHINA(ASY-00436-03)| THERMO COOL CORP(ASY-00436-03)</t>
  </si>
  <si>
    <t>LFARIASY-00477-02</t>
  </si>
  <si>
    <t>ASY-00477-02</t>
  </si>
  <si>
    <t>ASY,ROSA,24P,CHASSIS,COVER SHEET METAL</t>
  </si>
  <si>
    <t>SANMINA-SCI(ASY-00477-02)| TTM TECHNOLOGIES(ASY-00477-02)</t>
  </si>
  <si>
    <t>LFARIASY-00479-02</t>
  </si>
  <si>
    <t>ASY-00479-02</t>
  </si>
  <si>
    <t>ASY,ROSA,24P,CHASSIS,BASE SHEET METAL</t>
  </si>
  <si>
    <t>SANMINA-SCI(ASY-00479-02)| TTM TECHNOLOGIES(ASY-00479-02)</t>
  </si>
  <si>
    <t>LFARIASY-00486-03</t>
  </si>
  <si>
    <t>ASY-00486-03</t>
  </si>
  <si>
    <t>ASY,SANTA ROSA,52P,CHASSIS,BASE SHEET METAL</t>
  </si>
  <si>
    <t>TTM - VIASYSTEMS(ASY-00486-03)</t>
  </si>
  <si>
    <t>LFARIASY-00488-03</t>
  </si>
  <si>
    <t>ASY-00488-03</t>
  </si>
  <si>
    <t>ASY,SANTA ROSA,52P,CHASSIS,COVER SHEET METAL</t>
  </si>
  <si>
    <t>TTM - VIASYSTEMS(ASY-00488-03)</t>
  </si>
  <si>
    <t>LFARIASY-00490-01</t>
  </si>
  <si>
    <t>ASY-00490-01</t>
  </si>
  <si>
    <t>ASY,SANTA ROSA,52P,CHASSIS,FRONT BAFFLE</t>
  </si>
  <si>
    <t>SANMINA-SCI(ASY-00490-01)| TTM TECHNOLOGIES(ASY-00490-01)</t>
  </si>
  <si>
    <t>LFARIASY-00569-02</t>
  </si>
  <si>
    <t>ASY-00569-02</t>
  </si>
  <si>
    <t>ASY,COTATI,CHASSIS,BASE SHEET METAL</t>
  </si>
  <si>
    <t>SANMINA-SCI(ASY-00569-02)| TTM TECHNOLOGIES(ASY-00569-02)</t>
  </si>
  <si>
    <t>LFARIASY-00570-03</t>
  </si>
  <si>
    <t>ASY-00570-03</t>
  </si>
  <si>
    <t>ASY,COTATI,CHASSIS,COVER SHEET METAL</t>
  </si>
  <si>
    <t>SANMINA-SCI(ASY-00570-03)| TTM TECHNOLOGIES(ASY-00570-03)</t>
  </si>
  <si>
    <t>LFARIASY-00657-04</t>
  </si>
  <si>
    <t>ASY-00657-04</t>
  </si>
  <si>
    <t>ASY,SEQUOIA,LC,STIFFENER,GUIDE w/ BLOCKS</t>
  </si>
  <si>
    <t>FOXCONN NWE(ASY-00657-04)| HON HAI PRECISION(ASY-00657-04)</t>
  </si>
  <si>
    <t>LFARISASY-00658-03</t>
  </si>
  <si>
    <t>ASY-00658-03</t>
  </si>
  <si>
    <t>ASY,SEQUOIA,SUPPORT,SHORT PIN CONNECTOR</t>
  </si>
  <si>
    <t>FOXCONN NWE(ASY-00658-03)| HON HAI PRECISION(ASY-00658-03)| SANMINA SCI(ASY-00658-03)</t>
  </si>
  <si>
    <t>LFARIASY-00680-08</t>
  </si>
  <si>
    <t>ASY-00680-08</t>
  </si>
  <si>
    <t>ASY,OAK,CHASSIS,BASE SHEET METAL</t>
  </si>
  <si>
    <t>FOXCONN(ASY-00680-08)| HON HAI PRECISION IND CO LTD(ASY-00680-08)| SANMINA-SCI(ASY-00680-08)</t>
  </si>
  <si>
    <t>LFARIASY-00685-04</t>
  </si>
  <si>
    <t>ASY-00685-04</t>
  </si>
  <si>
    <t>ASY,SEQUOIA,SUP,SSD,SUPPORT BRACKET,W/INSULATOR</t>
  </si>
  <si>
    <t>FOXCONN(ASY-00685-04)| HON HAI PRECISION IND CO LTD(ASY-00685-04)</t>
  </si>
  <si>
    <t>LFARIASY-00686-06</t>
  </si>
  <si>
    <t>ASY-00686-06</t>
  </si>
  <si>
    <t>ASY,SEQUOIA,SUP,CONNECTOR BRACKET</t>
  </si>
  <si>
    <t>FOXCONN(ASY-00686-06)| HON HAI PRECISION IND CO LTD(ASY-00686-06)| SANMINA-SCI(ASY-00686-06)</t>
  </si>
  <si>
    <t>LFARIASY-00690-11</t>
  </si>
  <si>
    <t>ASY-00690-11</t>
  </si>
  <si>
    <t>ASY,SEQUOIA,PONDEROSA,CHASSIS,BASE,SHEETMETAL</t>
  </si>
  <si>
    <t>FOXCONN NWE(ASY-00690-11)| HON HAI PRECISION CO LTD(ASY-00690-11)</t>
  </si>
  <si>
    <t>LFARIASY-00712-05</t>
  </si>
  <si>
    <t>ASY-00712-05</t>
  </si>
  <si>
    <t>ASY,SEQUOIA,FAN,LOUVER</t>
  </si>
  <si>
    <t>ARRK PRODUCT DEVELOP(ASY-00712-05)| SANMINA-SCI TURTLE LAKE(ASY-00712-05)</t>
  </si>
  <si>
    <t>Chris Wells</t>
  </si>
  <si>
    <t>LFARISASY-00715-01</t>
  </si>
  <si>
    <t>ASY-00715-01</t>
  </si>
  <si>
    <t>ASY,HEATSINK,OLEMA,BACKING PLATE,W/ INSULATOR</t>
  </si>
  <si>
    <t>AAVID THERMALLOY - CHINA(ASY-00715-01)| THERMO COOL CORP(ASY-00715-01)</t>
  </si>
  <si>
    <t>LFARIASY-00741-09</t>
  </si>
  <si>
    <t>ASY-00741-09</t>
  </si>
  <si>
    <t>ASY,SEQUOIA,FIR,CHASSIS,BASE,SHEETMETAL</t>
  </si>
  <si>
    <t>FOXCONN(ASY-00741-09)| HON HAI PRECISION INDUSTRY(ASY-00741-09)</t>
  </si>
  <si>
    <t>LFARIASY-00839-06</t>
  </si>
  <si>
    <t>ASY-00839-06</t>
  </si>
  <si>
    <t>ASY,SEQUOIA,FIR,STIFFENER,CONNECTOR,SM</t>
  </si>
  <si>
    <t>FOXCONN NWE(ASY-00839-06)| HON HAI PRECISION(ASY-00839-06)| SANMINA SCI(ASY-00839-06)</t>
  </si>
  <si>
    <t>LFARIASY-00841-06</t>
  </si>
  <si>
    <t>ASY-00841-06</t>
  </si>
  <si>
    <t>ASY,SEQUOIA,FIR,COVER,TOP,SHEETMETAL</t>
  </si>
  <si>
    <t>FOXCONN NWE(ASY-00841-06)| HON HAI PRECISION(ASY-00841-06)</t>
  </si>
  <si>
    <t>LFARIASY-00846-01</t>
  </si>
  <si>
    <t>ASY-00846-01</t>
  </si>
  <si>
    <t>ASY,HEATSINK,ALTA B0,W/BACKING PLATE</t>
  </si>
  <si>
    <t>THERMO COOL CORP(ASY-00846-01)</t>
  </si>
  <si>
    <t>LFARIASY-00920-04</t>
  </si>
  <si>
    <t>ASY-00920-04</t>
  </si>
  <si>
    <t>ASY,TOOLLESS,RACK EAR,KEYHOLE,2 POST,2U</t>
  </si>
  <si>
    <t>HON HAI PRECISION IND CO LTD(ASY-00920-04)| TREND TECHNOLOGIES(ASY-00920-04)</t>
  </si>
  <si>
    <t>LFARIASY-00921-03</t>
  </si>
  <si>
    <t>ASY-00921-03</t>
  </si>
  <si>
    <t>ASY,TOOLLESS,RACK EAR,KEYHOLE,2 POST,1U</t>
  </si>
  <si>
    <t>ARISTA(ASY-00921-03)| HON HAI PRECISION INDUSTRY CO(ASY-00921-03)| TREND TECHNOLOGIES(ASY-00921-03)</t>
  </si>
  <si>
    <t>LFARIASY-00965-02</t>
  </si>
  <si>
    <t>ASY-00965-02</t>
  </si>
  <si>
    <t>ASY,PT REYES,QSFP,LIGHTPIPE,SHROUD</t>
  </si>
  <si>
    <t>INTERPLEX PLASTICS INC(ASY-00965-02)| SANMINA-SCI(ASY-00965-02)</t>
  </si>
  <si>
    <t>LFARIASY-00966-02</t>
  </si>
  <si>
    <t>ASY-00966-02</t>
  </si>
  <si>
    <t>ASY,PT REYES,SFP,LIGHTPIPE,SHROUD</t>
  </si>
  <si>
    <t>SANMINA-SCI(ASY-00966-02)</t>
  </si>
  <si>
    <t>LFARIASY-00971-02</t>
  </si>
  <si>
    <t>ASY-00971-02</t>
  </si>
  <si>
    <t>ASY,PT REYES,QSFP,2OF8,LIGHTPIPE,SHROUD</t>
  </si>
  <si>
    <t>SANMINA-SCI(ASY-00971-02)</t>
  </si>
  <si>
    <t>LFARIASY-01039-05</t>
  </si>
  <si>
    <t>ASY-01039-05</t>
  </si>
  <si>
    <t>ASY,SEQUOIA,PONDEROSA,STIFFENER,CONNECTOR SM</t>
  </si>
  <si>
    <t>FOXCONN NWE(ASY-01039-05)| HON HAI PRECISION(ASY-01039-05)</t>
  </si>
  <si>
    <t>LFARIASY-01040-03</t>
  </si>
  <si>
    <t>ASY-01040-03</t>
  </si>
  <si>
    <t>ASY,SEQUOIA,PONDEROSA,COVER,TOP</t>
  </si>
  <si>
    <t>FOXCONN NWE(ASY-01040-03)| HON HAI PRECISION CO LTD(ASY-01040-03)</t>
  </si>
  <si>
    <t>LFARIASY-01113-01</t>
  </si>
  <si>
    <t>ASY-01113-01</t>
  </si>
  <si>
    <t>ASY,MODULAR,QSFP,LIGHTPIPE,SHROUD</t>
  </si>
  <si>
    <t>SANMINA-SCI(ASY-01113-01)</t>
  </si>
  <si>
    <t>LFARIASY-01153-03</t>
  </si>
  <si>
    <t>ASY-01153-03</t>
  </si>
  <si>
    <t>ASY,SEQUOIA,4.57MM PERF,FAN AIR EXIT</t>
  </si>
  <si>
    <t>SANYO DENKI(109-U0012-01)</t>
  </si>
  <si>
    <t>LFARIASY-01154-03</t>
  </si>
  <si>
    <t>ASY-01154-03</t>
  </si>
  <si>
    <t>ASY,SEQUOIA,4.57MM PERF,FAN AIR INLET</t>
  </si>
  <si>
    <t>SANYO DENKI(109-U0013-01)</t>
  </si>
  <si>
    <t>LFARIASY-01240-01</t>
  </si>
  <si>
    <t>ASY-01240-01</t>
  </si>
  <si>
    <t>ASY,CLOCK,COVER,OVEN,W/GASKET</t>
  </si>
  <si>
    <t>SANMINA-SCI(ASY-01240-01)</t>
  </si>
  <si>
    <t>LFARIASY-01254-01</t>
  </si>
  <si>
    <t>ASY-01254-01</t>
  </si>
  <si>
    <t>ASY,LIGHTPIPE,SHROUD,QSFP,4OF8</t>
  </si>
  <si>
    <t>SANMINA-SCI TURTLE LAKE(ASY-01254-01)</t>
  </si>
  <si>
    <t>LFARIASY-01256-01</t>
  </si>
  <si>
    <t>ASY-01256-01</t>
  </si>
  <si>
    <t>ASY,SEQUOIA,SUPERVISOR,TOP COVER</t>
  </si>
  <si>
    <t>FOXCONN(ASY-01256-01)| HON HAI PRECISION INDUSTRY(ASY-01256-01)</t>
  </si>
  <si>
    <t>LFARIASY-01307-01</t>
  </si>
  <si>
    <t>ASY-01307-01</t>
  </si>
  <si>
    <t>ASY,DORAN,HEATSINK,BACKING PLATE,INSULATED</t>
  </si>
  <si>
    <t>AAVID THERMALLOY - CHINA(654627)| AAVID THERMALLOY INC(060903)| THERMO COOL CORP(ASY-01307-01)</t>
  </si>
  <si>
    <t>LFARIASY-01368-04</t>
  </si>
  <si>
    <t>ASY-01368-04</t>
  </si>
  <si>
    <t>ASY,MARIN,YREKA64,CHASSIS,BASE SHEET METAL</t>
  </si>
  <si>
    <t>SANMINA-SCI(ASY-01368-04)| TREND TECHNOLOGIES - MALAYSIA(ASY-01368-04)| VIASYSTEMS(ASY-01368-04)</t>
  </si>
  <si>
    <t>LFARIASY-01370-02</t>
  </si>
  <si>
    <t>ASY-01370-02</t>
  </si>
  <si>
    <t>ASY,MARIN,YREKA64,CHASSIS,TOP COVER SM</t>
  </si>
  <si>
    <t>SANMINA-SCI(ASY-01370-02)| TREND TECHNOLOGIES - MALAYSIA(ASY-01370-02)| VIASYSTEMS(ASY-01370-02)</t>
  </si>
  <si>
    <t>LFARIASY-01371-02</t>
  </si>
  <si>
    <t>ASY-01371-02</t>
  </si>
  <si>
    <t>ASY,MARIN,YREKA64,CHASSIS,FRONT BAFFLE</t>
  </si>
  <si>
    <t>SANMINA-SCI(ASY-01371-02)| TREND TECHNOLOGIES(ASY-01371-02)| TTM - VIASYSTEMS(ASY-01371-02)</t>
  </si>
  <si>
    <t>LFARIASY-01453-03</t>
  </si>
  <si>
    <t>ASY-01453-03</t>
  </si>
  <si>
    <t>ASY,MARIN,YREKA48,CHASSIS,BASE,SHEET METAL</t>
  </si>
  <si>
    <t>SANMINA-SCI FREMONT(ASY-01453-03)| TREND TECHNOLOGIES - MALAYSIA(ASY-01453-03)| TTM - VIASYSTEMS(ASY-01453-03)</t>
  </si>
  <si>
    <t>LFARIASY-01455-02</t>
  </si>
  <si>
    <t>ASY-01455-02</t>
  </si>
  <si>
    <t>ASY,MARIN,YREKA48,CHASSIS,TOP COVER SM</t>
  </si>
  <si>
    <t>SANMINA-SCI FREMONT(ASY-01455-02)| TREND TECHNOLOGIES - MALAYSIA(ASY-01455-02)| TTM - VIASYSTEMS(ASY-01455-02)</t>
  </si>
  <si>
    <t>LFARIASY-01530-01</t>
  </si>
  <si>
    <t>ASY-01530-01</t>
  </si>
  <si>
    <t>ASY,MO,HSNK,BACKING PLATE W/ INSULATOR</t>
  </si>
  <si>
    <t>AAVID THERMALLOY - CHINA(ASY-01530-01)| AAVID THERMALLOY  LLC.(060904)| THERMO COOL CORP(ASY-01530-01)</t>
  </si>
  <si>
    <t>LFARIASY-01536-02</t>
  </si>
  <si>
    <t>ASY-01536-02</t>
  </si>
  <si>
    <t>ASY,1RU/ 2 RU,TOOLLESS RACK RAIL KIT, UNASSEMBLED</t>
  </si>
  <si>
    <t>ARISTA(ASY-01536-02)| HON HAI PRECISION IND CO LTD(ASY-01536-02)| TREND TECHNOLOGIES(ASY-01536-02)</t>
  </si>
  <si>
    <t>LFARIASY-01542-08</t>
  </si>
  <si>
    <t>ASY-01542-08</t>
  </si>
  <si>
    <t>ASY, FINAL ASSEMBLY, FAN MODULE, MENDOCINO</t>
  </si>
  <si>
    <t>SANYO DENKI PHILIPPINES(109-U0029-02)</t>
  </si>
  <si>
    <t>LFARIASY-01558-04</t>
  </si>
  <si>
    <t>ASY-01558-04</t>
  </si>
  <si>
    <t>ASY,MARIN,UPPERLAKE,CHASSIS,TOP COVER SM</t>
  </si>
  <si>
    <t>SANMINA-SCI(ASY-01558-04)| TREND TECHNOLOGIES - MALAYSIA(ASY-01558-04)| TTM - VIASYSTEMS(ASY-01558-04)</t>
  </si>
  <si>
    <t>LFARIASY-01560-04</t>
  </si>
  <si>
    <t>ASY-01560-04</t>
  </si>
  <si>
    <t>ASY,MARIN,UPPERLAKE,CHASSIS,BASE SHEET METAL</t>
  </si>
  <si>
    <t>SANMINA-SCI FREMONT(ASY-01560-04)| TREND TECHNOLOGIES - MALAYSIA(ASY-01560-04)| VIASYSTEMS(ASY-01560-04)</t>
  </si>
  <si>
    <t>LFARIASY-01576-04</t>
  </si>
  <si>
    <t>ASY-01576-04</t>
  </si>
  <si>
    <t>ASY,MENDOCINO,AIRFLOW GUIDE</t>
  </si>
  <si>
    <t>FOXCONN(ASY-01576-04)| HON HAI PRECISION IND CO LTD(ASY-01576-04)| TREND TECHNOLOGIES(ASY-01576-04)</t>
  </si>
  <si>
    <t>LFARIASY-01602-04</t>
  </si>
  <si>
    <t>ASY-01602-04</t>
  </si>
  <si>
    <t>ASY,FORTUNA HEATSINK,BACKING PLATE W/ INSULATOR</t>
  </si>
  <si>
    <t>AAVID THERMALLOY(060905)| THERMO COOL CORP(ASY-01602-04)</t>
  </si>
  <si>
    <t>LFARIASY-01638-10</t>
  </si>
  <si>
    <t>ASY-01638-10</t>
  </si>
  <si>
    <t>ASY,M4,RAINBOW,CHAS</t>
  </si>
  <si>
    <t>FOXCONN(ASY-01638-10)| HON HAI PRECISION IND CO LTD(ASY-01638-10)</t>
  </si>
  <si>
    <t>LFARIASY-01677-05</t>
  </si>
  <si>
    <t>ASY-01677-05</t>
  </si>
  <si>
    <t>ASY,MARIN,FORTUNA,CHASSIS,BASE SHEET METAL</t>
  </si>
  <si>
    <t>SANMINA-SCI FREMONT(ASY-01677-05)| TTM - VIASYSTEMS(ASY-01677-05)</t>
  </si>
  <si>
    <t>LFARIASY-01679-07</t>
  </si>
  <si>
    <t>ASY-01679-07</t>
  </si>
  <si>
    <t>ASY,MARIN,FORTUNA,CHASSIS,TOP COVER SM</t>
  </si>
  <si>
    <t>SANMINA-SCI(ASY-01679-07)| TTM - VIASYSTEMS(ASY-01679-07)| TTM TECHNOLOGIES(ASY-01679-07)</t>
  </si>
  <si>
    <t>LFARIASY-01695-03</t>
  </si>
  <si>
    <t>ASY-01695-03</t>
  </si>
  <si>
    <t>ASY,SEQUOIA,4.57MM PERF,FAN AIR EXIT,130CFM</t>
  </si>
  <si>
    <t>SANYO DENKI(ASY-01695-03)</t>
  </si>
  <si>
    <t>LFARIASY-01697-03</t>
  </si>
  <si>
    <t>ASY-01697-03</t>
  </si>
  <si>
    <t>ASY,SEQUOIA,4.57MM PERF,FAN AIR INLET,130CFM</t>
  </si>
  <si>
    <t>SANYO DENKI(ASY-01697-03)</t>
  </si>
  <si>
    <t>LFARIASY-01705-02</t>
  </si>
  <si>
    <t>ASY-01705-02</t>
  </si>
  <si>
    <t>ASY,SEQUOIA,FIREWHEEL,CHASSIS,BASE SHEET METAL</t>
  </si>
  <si>
    <t>HON HAI PRECISION(ASY-01705-02)| SANMINA SCI(ASY-01705-02)| TREND TECHNOLOGIES - CHINO USA(ASY-01705-02)</t>
  </si>
  <si>
    <t>LFARIASY-01726-14/LFARIASY-01726-14-FA</t>
  </si>
  <si>
    <t>ASY-01726-14</t>
  </si>
  <si>
    <t>ASY,OSPREY,CHASSIS SHEET METAL</t>
  </si>
  <si>
    <t>HON HAI PRECISION INDUSTRY(ASY-01726-14)</t>
  </si>
  <si>
    <t>LFARIASY-01739-01</t>
  </si>
  <si>
    <t>ASY-01739-01</t>
  </si>
  <si>
    <t>ASY,OSPREY HSK,BACKING PLATE,W/INSULATOR</t>
  </si>
  <si>
    <t>AAVID THERMALLOY - CHINA(060907)| AAVID THERMALLOY INC(060907)| THERMO COOL CORP(ASY-01739-01)</t>
  </si>
  <si>
    <t>LFARIASY-01742-03</t>
  </si>
  <si>
    <t>ASY-01742-03</t>
  </si>
  <si>
    <t>ASY,M4,RAINBOW,FAN</t>
  </si>
  <si>
    <t>SANYO DENKI AMERICA , INC.(1022-107726)| SANYO DENKI(9CRA0612P6K004)</t>
  </si>
  <si>
    <t>LFARIASY-01743-04</t>
  </si>
  <si>
    <t>ASY-01743-04</t>
  </si>
  <si>
    <t>ASY,FORTUNA,HEATSINK SUPPORT BRACKET</t>
  </si>
  <si>
    <t>AEL ENGINEERING SDN BHD(ASY-01743-04)| TREND TECHNOLOGIES - MALAYSIA(ASY-01743-04)| TTM - VIASYSTEMS(ASY-01743-04)</t>
  </si>
  <si>
    <t>LFARIASY-01832-02</t>
  </si>
  <si>
    <t>ASY-01832-02</t>
  </si>
  <si>
    <t>ASY,SEQUOIA,CYPRESS4,TOP COVER</t>
  </si>
  <si>
    <t>FOXCONN NWE(ASY-01832-02)| HON HAI PRECISION(ASY-01832-02)| TREND TECHNOLOGIES - CHINO USA(ASY-01832-02)</t>
  </si>
  <si>
    <t>LFARIASY-01839-02</t>
  </si>
  <si>
    <t>ASY-01839-02</t>
  </si>
  <si>
    <t>ASY,SEQUOIA,CYPRESS8,TOP COVER</t>
  </si>
  <si>
    <t>FOXCONN NWE(ASY-01839-02)| HON HAI PRECISION(ASY-01839-02)</t>
  </si>
  <si>
    <t>LFARIASY-01843-01</t>
  </si>
  <si>
    <t>ASY-01843-01</t>
  </si>
  <si>
    <t>ASY,SEQUOIA,CYPRESS4,CHASSIS,BASE,SHEET METAL</t>
  </si>
  <si>
    <t>LFARIASY-01845-01</t>
  </si>
  <si>
    <t>ASY-01845-01</t>
  </si>
  <si>
    <t>ASY,SEQUOIA,CYPRESS8,CHASSIS,BASE,SHEETMETAL</t>
  </si>
  <si>
    <t>FOXCONN NWE(ASY-01845-01)| HON HAI PRECISION(ASY-01845-01)</t>
  </si>
  <si>
    <t>LFARIASY-01891-01</t>
  </si>
  <si>
    <t>ASY-01891-01</t>
  </si>
  <si>
    <t>ASY,ALAMEDA,FRONT PCA,LIGHTPIPE,SHROUD</t>
  </si>
  <si>
    <t>SANMINA-SCI(ASY-01891-01)</t>
  </si>
  <si>
    <t>LFARIASY-01892-01</t>
  </si>
  <si>
    <t>ASY-01892-01</t>
  </si>
  <si>
    <t>ASY,SUP,OLD FAITHFUL,CHASSIS</t>
  </si>
  <si>
    <t>FOXCONN(ASY-01892-01)| HON HAI PRECISION IND CO LTD(ASY-01892-01)</t>
  </si>
  <si>
    <t>LFARIASY-01893-06</t>
  </si>
  <si>
    <t>ASY-01893-06</t>
  </si>
  <si>
    <t>ASY,SUP,OLD FAITHFUL,COVER,BOTTOM</t>
  </si>
  <si>
    <t>FOXCONN(ASY-01893-06)| HON HAI PRECISION IND CO LTD(ASY-01893-06)</t>
  </si>
  <si>
    <t>LFARIASY-01895-06</t>
  </si>
  <si>
    <t>ASY-01895-06</t>
  </si>
  <si>
    <t>ASY,ALAMEDA,HOPLAND-S,CHASSIS,BASE SHEET METAL</t>
  </si>
  <si>
    <t>SANMINA SCI FREMONT(ASY-01895-06)| TTM TECHNOLOGIES(ASY-01895-06)| VIASYSTEMS(ASY-01895-06)</t>
  </si>
  <si>
    <t>LFARIASY-01896-03</t>
  </si>
  <si>
    <t>ASY-01896-03</t>
  </si>
  <si>
    <t>ASY,ALAMEDA,HOPLAND-S,CHASSIS,COVER SHEET METAL</t>
  </si>
  <si>
    <t>SANMINA-SCI FREMONT(ASY-01896-03)| TTM - VIASYSTEMS(ASY-01896-03)</t>
  </si>
  <si>
    <t>LFARIASY-01927-04</t>
  </si>
  <si>
    <t>ASY-01927-04</t>
  </si>
  <si>
    <t>ASY,PT REYES,NOVATO,CHASSIS,COVER SHEET METAL</t>
  </si>
  <si>
    <t>SANMINA SCI FREMONT(ASY-01927-04)| VIASYSTEMS(ASY-01927-04)</t>
  </si>
  <si>
    <t>LFARIASY-01928-07</t>
  </si>
  <si>
    <t>ASY-01928-07</t>
  </si>
  <si>
    <t>ASY,PT REYES,NOVATO,CHASSIS,UPPER SHEET METAL</t>
  </si>
  <si>
    <t>SANMINA SCI FREMONT(ASY-01928-07)| VIASYSTEMS(ASY-01928-07)</t>
  </si>
  <si>
    <t>LFARIASY-01930-04</t>
  </si>
  <si>
    <t>ASY-01930-04</t>
  </si>
  <si>
    <t>ASY,PT REYES,NOVATO,CHASSIS,LOWER METAL</t>
  </si>
  <si>
    <t>SANMINA SCI FREMONT(ASY-01930-04)| VIASYSTEMS(ASY-01930-04)</t>
  </si>
  <si>
    <t>LFARIASY-01955-04</t>
  </si>
  <si>
    <t>ASY-01955-04</t>
  </si>
  <si>
    <t>ASY,ALAMEDA,HOPLAND-T,CHASSIS.BASE SHEET METAL</t>
  </si>
  <si>
    <t>SANMINA-SCI FREMONT(ASY-01955-04)| TTM - VIASYSTEMS(ASY-01955-04)</t>
  </si>
  <si>
    <t>LFARIASY-01956-04</t>
  </si>
  <si>
    <t>ASY-01956-04</t>
  </si>
  <si>
    <t>ASY,ALAMEDA,HOPLAND-T,CHASSIS.COVER SHEET METAL</t>
  </si>
  <si>
    <t>SANMINA-SCI FREMONT(ASY-01956-04)| TTM - VIASYSTEMS(ASY-01956-04)</t>
  </si>
  <si>
    <t>LFARIASY-01958-04</t>
  </si>
  <si>
    <t>ASY-01958-04</t>
  </si>
  <si>
    <t>ASY,JENNER,LAKEPORT,CHASSIS,BASE SHEET METAL</t>
  </si>
  <si>
    <t>SANMINA-SCI FREMONT(ASY-01958-04)| TTM - VIASYSTEMS(ASY-01958-04)</t>
  </si>
  <si>
    <t>LFARIASY-01959-04</t>
  </si>
  <si>
    <t>ASY-01959-04</t>
  </si>
  <si>
    <t>ASY,JENNER,LAKEPORT,CHASSIS,COVER SHEET METAL</t>
  </si>
  <si>
    <t>SANMINA-SCI FREMONT(ASY-01959-04)| TTM - VIASYSTEMS(ASY-01959-04)</t>
  </si>
  <si>
    <t>LFARIASY-01980-02</t>
  </si>
  <si>
    <t>ASY-01980-02</t>
  </si>
  <si>
    <t>ASY,BODEGA,COTATI,W/CROW,CHASSIS,BASE SM</t>
  </si>
  <si>
    <t>TTM - VIASYSTEMS(ASY-01980-02)</t>
  </si>
  <si>
    <t>LFARIASY-01984-02</t>
  </si>
  <si>
    <t>ASY-01984-02</t>
  </si>
  <si>
    <t>ASY,BODEGA,ROSA,W/CROW,CHASSIS,BASE SM</t>
  </si>
  <si>
    <t>TTM - VIASYSTEMS(ASY-01984-02)</t>
  </si>
  <si>
    <t>LFARIASY-01986-01</t>
  </si>
  <si>
    <t>ASY-01986-01</t>
  </si>
  <si>
    <t>HEATSINK BACKING PLATE,MOUNT LANGFORD,MOSYS,W/STUD</t>
  </si>
  <si>
    <t>THERMO COOL CORP(ASY-01986-01)</t>
  </si>
  <si>
    <t>LFARIASY-01998-02</t>
  </si>
  <si>
    <t>ASY-01998-02</t>
  </si>
  <si>
    <t>ASY,BODEGA,COTATI,W/CROW,CHASSIS,TOP COVER SM</t>
  </si>
  <si>
    <t>TTM - VIASYSTEMS(ASY-01998-02)</t>
  </si>
  <si>
    <t>LFARIASY-02000-02</t>
  </si>
  <si>
    <t>ASY-02000-02</t>
  </si>
  <si>
    <t>ASY,BODEGA,ROSA,W/CROW,CHASSIS,TOP COVER SM</t>
  </si>
  <si>
    <t>TTM - VIASYSTEMS(ASY-02000-02)</t>
  </si>
  <si>
    <t>LFARIASY-02016-01</t>
  </si>
  <si>
    <t>ASY-02016-01</t>
  </si>
  <si>
    <t>ASY,ALAMEDA,HOPLAND-T,CHASSIS,FRONT STIFFENER</t>
  </si>
  <si>
    <t>SANMINA-SCI FREMONT(ASY-02016-01)| TTM - VIASYSTEMS(ASY-02016-01)</t>
  </si>
  <si>
    <t>LFARIASY-02018-03</t>
  </si>
  <si>
    <t>ASY-02018-03</t>
  </si>
  <si>
    <t>HEATSINK BACKING PLATE,QUMRAN,W/INSULATOR&amp;STUD</t>
  </si>
  <si>
    <t>LEMTECH TECHNOLOGY(ASY-02018-03)| THERMO COOL CORP(ASY-02018-03)</t>
  </si>
  <si>
    <t>LFARIASY-02030-01</t>
  </si>
  <si>
    <t>ASY-02030-01</t>
  </si>
  <si>
    <t>ASY,SEQUOIA,SUP,COAX,SUPPORT BRACKET,SM</t>
  </si>
  <si>
    <t>HON HAI PRECISION IND CO LTD(ASY-02030-01)</t>
  </si>
  <si>
    <t>LFARIASY-02036-02/LFARIASY-02036-02-FA</t>
  </si>
  <si>
    <t>ASY-02036-02</t>
  </si>
  <si>
    <t>ASY,LC,EL CAPITAN,CONNECTOR BRACKET</t>
  </si>
  <si>
    <t>HON HAI PRECISION IND CO LTD(ASY-02036-02)</t>
  </si>
  <si>
    <t>LFARIASY-02048-04</t>
  </si>
  <si>
    <t>ASY-02048-04</t>
  </si>
  <si>
    <t>ASY,FAN MODULE,1RU,32CFM,EXIT,RED</t>
  </si>
  <si>
    <t>SANYO DENKI AMERICA(1023-107117)| SANYO DENKI(1023-106280)</t>
  </si>
  <si>
    <t>LFARIASY-02049-04</t>
  </si>
  <si>
    <t>ASY-02049-04</t>
  </si>
  <si>
    <t>ASY,FAN MODULE,1RU,32CFM,INLET,BLUE</t>
  </si>
  <si>
    <t>SANYO DENKI - CHINA(1023-106143)| SANYO DENKI AMERICA(1023-107118)</t>
  </si>
  <si>
    <t>LFARIASY-02056-01</t>
  </si>
  <si>
    <t>ASY-02056-01</t>
  </si>
  <si>
    <t>HEATSINK BACKING PLATE,WOODACRE FABRIC,W/INSULATOR&amp;STUD</t>
  </si>
  <si>
    <t>AAVID THERMALLOY INC(654626)| AAVID THERMALLOY LLC(060910)| THERMO COOL(ASY-02056-01)</t>
  </si>
  <si>
    <t>LFARIASY-02144-01</t>
  </si>
  <si>
    <t>ASY-02144-01</t>
  </si>
  <si>
    <t>ASY,SFP,LIGHTPIPE,SHROUD</t>
  </si>
  <si>
    <t>SANMINA-SCI(ASY-02144-01)</t>
  </si>
  <si>
    <t>LFARIASY-02153-01</t>
  </si>
  <si>
    <t>ASY-02153-01</t>
  </si>
  <si>
    <t>ASY,MENDOCINO,CHASSIS,BASE LOWER METAL</t>
  </si>
  <si>
    <t>HON HAI PRECISION IND CO LTD(ASY-02153-01)| TREND TECHNOLOGIES(ASY-02153-01)</t>
  </si>
  <si>
    <t>LFARIASY-02176-01</t>
  </si>
  <si>
    <t>ASY-02176-01</t>
  </si>
  <si>
    <t>ASY,LAKEPORT,CHASSIS,STIFFENER</t>
  </si>
  <si>
    <t>SANMINA-SCI FREMONT(ASY-02176-01)| TTM - VIASYSTEMS(ASY-02176-01)</t>
  </si>
  <si>
    <t>LFARIASY-02188-01</t>
  </si>
  <si>
    <t>ASY-02188-01</t>
  </si>
  <si>
    <t>ASY,KEPLER,HSK,BKPLT,W/INSULATOR</t>
  </si>
  <si>
    <t>AAVID THERMALLOY  LLC.(ASY-02188-01)| THERMO COOL CORP(ASY-02188-01)</t>
  </si>
  <si>
    <t>LFARIASY-02230-01</t>
  </si>
  <si>
    <t>ASY-02230-01</t>
  </si>
  <si>
    <t>ASY,RUSSIAN GULCH,CHASSIS,BASE LOWER METAL</t>
  </si>
  <si>
    <t>HON HAI PRECISION IND CO LTD(ASY-02230-01)| TREND TECHNOLOGIES - CHINO USA(ASY-02230-01)</t>
  </si>
  <si>
    <t>LFARIASY-02267-07</t>
  </si>
  <si>
    <t>ASY-02267-07</t>
  </si>
  <si>
    <t>ASY,KEPLER,FAN</t>
  </si>
  <si>
    <t>SANYO DENKI(ASY-02267-07)</t>
  </si>
  <si>
    <t>LFARISASY-02274-01</t>
  </si>
  <si>
    <t>ASY-02274-01</t>
  </si>
  <si>
    <t>HEATSINK BACKING PLATE,ROOK,W/INSULATION</t>
  </si>
  <si>
    <t>THERMO COOL CORP(ASY-02274-01)</t>
  </si>
  <si>
    <t>LFARIASY-02285-01</t>
  </si>
  <si>
    <t>ASY-02285-01</t>
  </si>
  <si>
    <t>ASY,GRATON,HEATSINK,BACKING PLATE,INSULATED</t>
  </si>
  <si>
    <t>AAVID THERMALLOY - CHINA(654624)| AAVID THERMALLOY INC(060915)| THERMO COOL CORP(ASY-02285-01)</t>
  </si>
  <si>
    <t>LFARIASY-02286-06</t>
  </si>
  <si>
    <t>ASY-02286-06</t>
  </si>
  <si>
    <t>ASY,YL,CLOUDSREST2,CHASSIS</t>
  </si>
  <si>
    <t>FOXCONN NWE - SANTA CLARA(ASY-02286-06)| HON HAI PRECISION CO LTD(ASY-02286-06)</t>
  </si>
  <si>
    <t>LFARIASY-02294-01</t>
  </si>
  <si>
    <t>ASY-02294-01</t>
  </si>
  <si>
    <t>ASY,YL,CLOUDSREST2,BOTTOM COVER</t>
  </si>
  <si>
    <t>FOXCONN NWE - SANTA CLARA(ASY-02294-01)| HON HAI PRECISION CO LTD(ASY-02294-01)</t>
  </si>
  <si>
    <t>LFARIASY-02310-08</t>
  </si>
  <si>
    <t>ASY-02310-08</t>
  </si>
  <si>
    <t>ASY,KEPLER,CHASSIS SHEET METAL</t>
  </si>
  <si>
    <t>FOXCONN NWE - SANTA CLARA(ASY-02310-08)| HON HAI PRECISION INDUSTRY(ASY-02310-08)</t>
  </si>
  <si>
    <t>LFARIASY-02390-01</t>
  </si>
  <si>
    <t>ASY-02390-01</t>
  </si>
  <si>
    <t>ASY,ALAMEDA,HOPLAND-S,STAT,CHASSIS,BASE SM</t>
  </si>
  <si>
    <t>LFARIASY-02391-02</t>
  </si>
  <si>
    <t>ASY-02391-02</t>
  </si>
  <si>
    <t>ASY,ALAMEDA,HOPLAND-S,STAT,CHASSIS,COVER SM</t>
  </si>
  <si>
    <t>LFARIASY-02421-02</t>
  </si>
  <si>
    <t>ASY-02421-02</t>
  </si>
  <si>
    <t>ASY,ALAMEDA.ARCATA-S,CHASSIS,BASE SM</t>
  </si>
  <si>
    <t>SANMINA-SCI(ASY-02421-02)| TTM TECHNOLOGIES(ASY-02421-02)</t>
  </si>
  <si>
    <t>LFARIASY-02423-02</t>
  </si>
  <si>
    <t>ASY-02423-02</t>
  </si>
  <si>
    <t>ASY,ALAMEDA,ARCATA-S,CHASSIS,TOP COVER SM</t>
  </si>
  <si>
    <t>SANMINA SCI FREMONT(ASY-02423-02)| TTM - VIASYSTEMS(ASY-02423-02)</t>
  </si>
  <si>
    <t>LFARIASY-02446-02</t>
  </si>
  <si>
    <t>ASY-02446-02</t>
  </si>
  <si>
    <t>ASY,ALAMEDA,HOPLAND-T,STAT,CHASSIS,COVER SM</t>
  </si>
  <si>
    <t>SANMINA SCI FREMONT(ASY-02446-02)| TTM TECHNOLOGIES(ASY-02446-02)</t>
  </si>
  <si>
    <t>LFARIASY-02461-05/LFARIASY-02461-05-FA</t>
  </si>
  <si>
    <t>ASY-02461-05</t>
  </si>
  <si>
    <t>ASY,YL,MT HAYNES,CHASSIS</t>
  </si>
  <si>
    <t>HON HAI PRECISION IND CO LTD(ASY-02461-05)</t>
  </si>
  <si>
    <t>LFARIASY-02466-04/LFARIASY-02466-04-FA</t>
  </si>
  <si>
    <t>ASY-02466-04</t>
  </si>
  <si>
    <t>ASY,YL,MT HAYNES,BOTTOM COVER</t>
  </si>
  <si>
    <t>HON HAI PRECISION IND CO.LTD(ASY-02466-04)</t>
  </si>
  <si>
    <t>LFARIASY-02481-03</t>
  </si>
  <si>
    <t>ASY-02481-03</t>
  </si>
  <si>
    <t>ASY,MT HAYNES,FPGA,HEATSINK,BACKING PLATE,INSULATED</t>
  </si>
  <si>
    <t>AAVID THERMAALLOY(ASY-02481-03)| THERMO COOL CORP(ASY-02481-03)</t>
  </si>
  <si>
    <t>LFARIASY-02492-03</t>
  </si>
  <si>
    <t>ASY-02492-03</t>
  </si>
  <si>
    <t>ASY,ARCATA,CHASSIS,STIFFENER</t>
  </si>
  <si>
    <t>SANMINA SCI FREMONT(ASY-02492-03)| TTM - VIASYSTEMS(ASY-02492-03)</t>
  </si>
  <si>
    <t>LFARIASY-02499-02</t>
  </si>
  <si>
    <t>ASY-02499-02</t>
  </si>
  <si>
    <t>ASY,ALAMEDA,ARCATA-T,CHASSIS,TOP COVER SM</t>
  </si>
  <si>
    <t>SANMINA-SCI FREMONT(ASY-02499-02)| TTM - VIASYSTEMS(ASY-02499-02)</t>
  </si>
  <si>
    <t>LFARIASY-02501-01</t>
  </si>
  <si>
    <t>ASY-02501-01</t>
  </si>
  <si>
    <t>ASY,ALAMEDA,ARCATA-T,CHASSIS,BASE SHEET METAL</t>
  </si>
  <si>
    <t>SANMINA-SCI FREMONT(ASY-02501-01)| TTM - VIASYSTEMS(ASY-02501-01)</t>
  </si>
  <si>
    <t>LFARIASY-02506-01</t>
  </si>
  <si>
    <t>ASY-02506-01</t>
  </si>
  <si>
    <t>HSNK BP, CLOUDSREST2, DSP, 4.3MM SUPPORT</t>
  </si>
  <si>
    <t>AAVID THERMALLOY - CHINA(ASY-02506-01)| THERMO COOL CORP(ASY-02506-01)</t>
  </si>
  <si>
    <t>LFARIASY-02512-01</t>
  </si>
  <si>
    <t>ASY-02512-01</t>
  </si>
  <si>
    <t>ASY,MARIN,UPPERLAKE,PLUS,CHASSIS,TOP COVER SM</t>
  </si>
  <si>
    <t>SANMINA-SCI(ASY-02512-01)| VIASYSTEMS(ASY-02512-01)</t>
  </si>
  <si>
    <t>LFARIASY-02568-03</t>
  </si>
  <si>
    <t>ASY-02568-03</t>
  </si>
  <si>
    <t>ASY,GARDENA HEATSINK,BACKING PLATE W/ INSULATOR</t>
  </si>
  <si>
    <t>AAVID THERMALLOY - CHINA(ASY-02568-03)| AAVID THERMALLOY LLC(ASY-02568-03)| THERMO COOL CORP(ASY-02568-03)</t>
  </si>
  <si>
    <t>LFARIASY-02587-02</t>
  </si>
  <si>
    <t>ASY-02587-02</t>
  </si>
  <si>
    <t>HEATSINK,BACKING PLATE,ROOK VER 02,W/INSULATION</t>
  </si>
  <si>
    <t>AAVID THERMALLOY - CHINA(655703)| LEMTECH TECHNOLOGY(ASY-02587-02)| THERMO COOL CORP(ASY-02587-02)</t>
  </si>
  <si>
    <t>LFARIASY-02596-01</t>
  </si>
  <si>
    <t>ASY-02596-01</t>
  </si>
  <si>
    <t>ASY,YL,MT QUADRANT PLUS,BOTTOM COVER</t>
  </si>
  <si>
    <t>HON HAI PRECISION IND CO LTD(ASY-02596-01)| TENERE, INC.(ASY-02596-01)</t>
  </si>
  <si>
    <t>LFARIASY-02598-02</t>
  </si>
  <si>
    <t>ASY-02598-02</t>
  </si>
  <si>
    <t>ASY,YL,MT QUADRANT PLUS,CHASSIS</t>
  </si>
  <si>
    <t>HON HAI PRECISION IND CO LTD(ASY-02598-02)| TENERE INCORPORATED(ASY-02598-02)</t>
  </si>
  <si>
    <t>LFARIASY-02636-05</t>
  </si>
  <si>
    <t>ASY-02636-05</t>
  </si>
  <si>
    <t>ASY,LOS ANGELES,CHASSIS,FRONT,SM,ASM</t>
  </si>
  <si>
    <t>SANMINA-SCI FREMONT(ASY-02636-05)| TREND TECHNOLOGIES - CHINO USA(ASY-02636-05)| TREND TECHNOLOGIES - MALAYSIA(ASY-02636-05)| TTM - VIASYSTEMS(ASY-02636-05)</t>
  </si>
  <si>
    <t>LFARIASY-02638-05</t>
  </si>
  <si>
    <t>ASY-02638-05</t>
  </si>
  <si>
    <t>ASY,LOS ANGELES,CHASSIS,BACK,SM,ASM</t>
  </si>
  <si>
    <t>SANMINA-SCI FREMONT(ASY-02638-05)| TREND TECHNOLOGIES - CHINO USA(ASY-02638-05)| TREND TECHNOLOGIES - MALAYSIA(ASY-02638-05)| TTM - VIASYSTEMS(ASY-02638-05)</t>
  </si>
  <si>
    <t>LFARIASY-02646-07</t>
  </si>
  <si>
    <t>ASY-02646-07</t>
  </si>
  <si>
    <t>ASY,ABF,CHASSIS SHEET METAL</t>
  </si>
  <si>
    <t>HON HAI PRECISION IND CO LTD(ASY-02646-07)| SANMINA-SCI FREMONT(ASY-02646-07)</t>
  </si>
  <si>
    <t>LFARIASY-02780-03</t>
  </si>
  <si>
    <t>ASY-02780-03</t>
  </si>
  <si>
    <t>ASY,ALAMEDA,OAKLAND,CHASSIS,BASE SM</t>
  </si>
  <si>
    <t>LFARIASY-02781-03</t>
  </si>
  <si>
    <t>ASY-02781-03</t>
  </si>
  <si>
    <t>ASY,ALAMEDA,OAKLAND,CHASSIS,COVER SM</t>
  </si>
  <si>
    <t>LFARIASY-02784-02</t>
  </si>
  <si>
    <t>ASY-02784-02</t>
  </si>
  <si>
    <t>HEATSINK BACKING PLATE,FE3600,W/INSULATOR</t>
  </si>
  <si>
    <t>AAVID THERMALLOY LLC(061411)| THERMO COOL CORP(ASY-02784-02)</t>
  </si>
  <si>
    <t>LFARIASY-02799-02</t>
  </si>
  <si>
    <t>ASY-02799-02</t>
  </si>
  <si>
    <t>ASY,LOS ANGELES,PWR BACKPLANE,PLATE,BACK,SM,A</t>
  </si>
  <si>
    <t>SANMINA-SCI FREMONT(ASY-02799-02)| TREND TECHNOLOGIES - CHINO USA(ASY-02799-02)| TREND TECHNOLOGIES - MALAYSIA(ASY-02799-02)| TTM - VIASYSTEMS(ASY-02799-02)</t>
  </si>
  <si>
    <t>LFARIASY-02800-01</t>
  </si>
  <si>
    <t>ASY-02800-01</t>
  </si>
  <si>
    <t>ASY,LOS ANGELES,PWR BACKPLANE,PLATE,FRONT,SM,A</t>
  </si>
  <si>
    <t>SANMINA-SCI FREMONT(ASY-02800-01)| TREND TECHNOLOGIES - CHINO USA(ASY-02800-01)| TREND TECHNOLOGIES - MALAYSIA(ASY-02800-01)| TTM - VIASYSTEMS(ASY-02800-01)</t>
  </si>
  <si>
    <t>LFARIASY-02807-03</t>
  </si>
  <si>
    <t>ASY-02807-03</t>
  </si>
  <si>
    <t>ASY,LOS ANGELES,GARDENA,CHASSIS,TOP COVER,SM</t>
  </si>
  <si>
    <t>SANMINA-SCI FREMONT(ASY-02807-03)| TREND TECHNOLOGIES - CHINO USA(ASY-02807-03)| TREND TECHNOLOGIES - MALAYSIA(ASY-02807-03)| TTM - VIASYSTEMS(ASY-02807-03)</t>
  </si>
  <si>
    <t>LFARIASY-02809-03</t>
  </si>
  <si>
    <t>ASY-02809-03</t>
  </si>
  <si>
    <t>ASY,LOS ANGELES,FP,SM,ASM</t>
  </si>
  <si>
    <t>SANMINA-SCI FREMONT(ASY-02809-03)| TREND TECHNOLOGIES - CHINO USA(ASY-02809-03)| TREND TECHNOLOGIES - MALAYSIA(ASY-02809-03)| TTM - VIASYSTEMS(ASY-02809-03)</t>
  </si>
  <si>
    <t>LFARIASY-02833-02</t>
  </si>
  <si>
    <t>ASY-02833-02</t>
  </si>
  <si>
    <t>ASY,MARIN,ORINDA,CHASSIS,BASE SM</t>
  </si>
  <si>
    <t>SANMINA SCI FREMONT(ASY-02833-02)| TREND TECHNOLOGIES - CHINO USA(ASY-02833-02)| VIASYSTEMS(ASY-02833-02)</t>
  </si>
  <si>
    <t>LFARIASY-02834-03</t>
  </si>
  <si>
    <t>ASY-02834-03</t>
  </si>
  <si>
    <t>ASY,MARIN,ORINDA,CHASSIS,COVER SM</t>
  </si>
  <si>
    <t>SANMINA SCI FREMONT(ASY-02834-03)| TREND TECHNOLOGIES - CHINO USA(ASY-02834-03)| VIASYSTEMS(ASY-02834-03)</t>
  </si>
  <si>
    <t>LFARIASY-02909-01</t>
  </si>
  <si>
    <t>ASY-02909-01</t>
  </si>
  <si>
    <t>ASY,GLENHAVEN,LIGHTPIPE,3 IN 1</t>
  </si>
  <si>
    <t>SANMINA-SCI TURTLE LAKE(ASY-02909-01)</t>
  </si>
  <si>
    <t>LFARIASY-02914-01</t>
  </si>
  <si>
    <t>ASY-02914-01</t>
  </si>
  <si>
    <t>ASY,OAKLAND,LIGHTPIPE,3 IN 1</t>
  </si>
  <si>
    <t>SANMINA SCI(ASY-02914-01)</t>
  </si>
  <si>
    <t>LFARISASY-02984-01</t>
  </si>
  <si>
    <t>ASY-02984-01</t>
  </si>
  <si>
    <t>ASY,LOS ANGELES,QSFP,2X2,LIGHTPIPE,SHROUD,RIGHT</t>
  </si>
  <si>
    <t>SANMINA-SCI TURTLE LAKE(ASY-02984-01)</t>
  </si>
  <si>
    <t>LFARISASY-02985-01</t>
  </si>
  <si>
    <t>ASY-02985-01</t>
  </si>
  <si>
    <t>ASY,LOS ANGELES,QSFP,2X2,LIGHTPIPE,SHROUD,LEFT</t>
  </si>
  <si>
    <t>SANMINA-SCI TURTLE LAKE(ASY-02985-01)</t>
  </si>
  <si>
    <t>LFARIASY-03023-02</t>
  </si>
  <si>
    <t>ASY-03023-02</t>
  </si>
  <si>
    <t>ASY,SPRUCEFISH,LIGHTPIPE,SHROUD</t>
  </si>
  <si>
    <t>SANMINA-SCI TURTLE LAKE(ASY-03023-02)</t>
  </si>
  <si>
    <t>LFARIASY-03033-02</t>
  </si>
  <si>
    <t>ASY-03033-02</t>
  </si>
  <si>
    <t>ASY, SEQUOIA, REDWOOD, SUP, TOP COVER</t>
  </si>
  <si>
    <t>HON HAI PRECISION CO LTD(ASY-03033-02)</t>
  </si>
  <si>
    <t>LFARIASY-03034-02</t>
  </si>
  <si>
    <t>ASY-03034-02</t>
  </si>
  <si>
    <t>ASY, REDWOOD, CHASSIS, BASE SHEET METAL</t>
  </si>
  <si>
    <t>FOXCONN NWE(ASY-03034-02)| HON HAI PRECISION CO LTD(ASY-03034-02)</t>
  </si>
  <si>
    <t>LFARIASY-03123-02</t>
  </si>
  <si>
    <t>ASY-03123-02</t>
  </si>
  <si>
    <t>ASY,ALAMEDA,MINERAL,CHASSIS,BASE SM</t>
  </si>
  <si>
    <t>TREND TECHNOLOGIES - CHINO USA(ASY-03123-02)| VIASYSTEMS(ASY-03123-02)</t>
  </si>
  <si>
    <t>LFARIASY-03124-03</t>
  </si>
  <si>
    <t>ASY-03124-03</t>
  </si>
  <si>
    <t>ASY,ALAMEDA,MINERAL,CHASSIS,COVER SM</t>
  </si>
  <si>
    <t>TREND TECHNOLOGIES - CHINO USA(ASY-03124-03)| VIASYSTEMS(ASY-03124-03)</t>
  </si>
  <si>
    <t>LFARIASY-03125-01</t>
  </si>
  <si>
    <t>ASY-03125-01</t>
  </si>
  <si>
    <t>ASY,ALAMEDA,MINERAL,CHASSIS,STIFFENER,FRONT</t>
  </si>
  <si>
    <t>TREND TECHNOLOGIES - CHINO USA(ASY-03125-01)| VIASYSTEMS(ASY-03125-01)</t>
  </si>
  <si>
    <t>LFARIASY-03126-01</t>
  </si>
  <si>
    <t>ASY-03126-01</t>
  </si>
  <si>
    <t>ASY,ALAMEDA,MINERAL,CHASSIS,STIFFENER,REAR</t>
  </si>
  <si>
    <t>TREND TECHNOLOGIES - CHINO USA(ASY-03126-01)| VIASYSTEMS(ASY-03126-01)</t>
  </si>
  <si>
    <t>LFARIASY-03211-05</t>
  </si>
  <si>
    <t>ASY-03211-05</t>
  </si>
  <si>
    <t>ASY,GL,LC,CHASSIS,COVER</t>
  </si>
  <si>
    <t>AEL ENGINEERING SDN BHD(ASY-03211-05)| HON HAI PRECISION(ASY-03211-05)</t>
  </si>
  <si>
    <t>LFARIASY-03214-07</t>
  </si>
  <si>
    <t>ASY-03214-07</t>
  </si>
  <si>
    <t>ASY,GL,LC,CHASSIS</t>
  </si>
  <si>
    <t>AEL ENGINEERING SDN BHD(ASY-03214-07)| HON HAI PRECISION(ASY-03214-07)</t>
  </si>
  <si>
    <t>LFARIASY-03245-01/LFARIASY-03245-01-Q</t>
  </si>
  <si>
    <t>ASY-03245-01</t>
  </si>
  <si>
    <t>ASY, DENALI, CANTWELL HSNK, BACKING PLATE W/ INSULATOR</t>
  </si>
  <si>
    <t>LEMTECH TECHNOLOGY(ASY-03245-01)</t>
  </si>
  <si>
    <t>LFARIASY-03268-08-Q</t>
  </si>
  <si>
    <t>ASY-03268-08</t>
  </si>
  <si>
    <t>ASY,OTTER LAKE,CHASSIS,BASE SHEET METAL</t>
  </si>
  <si>
    <t>HON HAI PRECISION INDUSTRY CO(ASY-03268-08)| TENERE INC. (E/R)(ASY-03268-08)</t>
  </si>
  <si>
    <t>SGD CQ1'20 Comp Raw Part list</t>
  </si>
  <si>
    <t>LFARIASY-03271-01/LFARIASY-03271-01-Q</t>
  </si>
  <si>
    <t>ASY-03271-01</t>
  </si>
  <si>
    <t>ASY,DENALI,OTTER LAKE,SUP,TOP COVER</t>
  </si>
  <si>
    <t>TENERE, INC.(ASY-03271-01)</t>
  </si>
  <si>
    <t>LFARIASY-03272-01/LFARIASY-03272-01-Q</t>
  </si>
  <si>
    <t>ASY-03272-01</t>
  </si>
  <si>
    <t>ASY,DENALI,SUP,CONNECTOR BRACKET</t>
  </si>
  <si>
    <t>TENERE, INC.(ASY-03272-01)</t>
  </si>
  <si>
    <t>LFARIASY-03275-04/LFARIASY-03275-04-Q</t>
  </si>
  <si>
    <t>ASY-03275-04</t>
  </si>
  <si>
    <t>ASY, DENALI, FAN, 76MM</t>
  </si>
  <si>
    <t>SANYO DENKI - CHINA(ASY-03275-04)</t>
  </si>
  <si>
    <t>LFARIASY-03296-10/LFARIASY-03296-10-Q</t>
  </si>
  <si>
    <t>ASY-03296-10</t>
  </si>
  <si>
    <t>ASY, LC, CHASSIS, McKINLEY</t>
  </si>
  <si>
    <t>FOXCONN NWE - SANTA CLARA(ASY-03296-10)| TENERE INCORPORATED(ASY-03296-10)</t>
  </si>
  <si>
    <t>LFARIASY-03297-04</t>
  </si>
  <si>
    <t>ASY-03297-04</t>
  </si>
  <si>
    <t>ASY, LC, TOP COVER, McKINLEY</t>
  </si>
  <si>
    <t>TENERE INCORPORATED(ASY-03297-04)</t>
  </si>
  <si>
    <t>LFARIASY-03298-06</t>
  </si>
  <si>
    <t>ASY-03298-06</t>
  </si>
  <si>
    <t>ASY, LC, BOTTOM COVER, McKINLEY</t>
  </si>
  <si>
    <t>TENERE INCORPORATED(ASY-03298-06)</t>
  </si>
  <si>
    <t>LFARIASY-03299-06-Q</t>
  </si>
  <si>
    <t>ASY-03299-06</t>
  </si>
  <si>
    <t>ASY, LC, STIFFENER, FRONT, BEARPAW</t>
  </si>
  <si>
    <t>HON HAI PRECISION IND CO LTD(ASY-03299-06)| TENERE INC. (E/R)(ASY-03299-06)</t>
  </si>
  <si>
    <t>LFARIASY-03300-05</t>
  </si>
  <si>
    <t>ASY-03300-05</t>
  </si>
  <si>
    <t>ASY, DN, LC, BUSBAR, MAIN</t>
  </si>
  <si>
    <t>METHODE ELECTRONICS INC.(ASY-03300-05)</t>
  </si>
  <si>
    <t>LFARIASY-03305-05/LFARIASY-03305-05-Q</t>
  </si>
  <si>
    <t>ASY-03305-05</t>
  </si>
  <si>
    <t>ASY, DN, LC, CONNECTOR STIFFENER</t>
  </si>
  <si>
    <t>TENERE INCORPORATED(ASY-03305-05)</t>
  </si>
  <si>
    <t>LFARIASY-03316-01/LFARIASY-03316-01-Q</t>
  </si>
  <si>
    <t>ASY-03316-01</t>
  </si>
  <si>
    <t>ASY,DN,ELDRIDGE,HEATSINK BACKING PLATE W/ INSULATOR</t>
  </si>
  <si>
    <t>LEMTECH TECHNOLOGY(ASY-03316-01)| THERMO COOL CORP(ASY-03316-01)</t>
  </si>
  <si>
    <t>LFARIASY-03328-02</t>
  </si>
  <si>
    <t>ASY-03328-02</t>
  </si>
  <si>
    <t>ASY,GL,LIVINGSTON,HEATSINK,BACKING PLATE W/ INSULATOR</t>
  </si>
  <si>
    <t>LEMTECH TECHNOLOGY(ASY-03328-02)</t>
  </si>
  <si>
    <t>LFARIASY-03342-05</t>
  </si>
  <si>
    <t>ASY-03342-05</t>
  </si>
  <si>
    <t>ASY,GL,SUP,TRAY</t>
  </si>
  <si>
    <t>AEL ENGINEERING SDN BHD(ASY-03342-05)| HON HAI PRECISION IND CO LTD(ASY-03342-05)</t>
  </si>
  <si>
    <t>LFARIASY-03362-01</t>
  </si>
  <si>
    <t>ASY-03362-01</t>
  </si>
  <si>
    <t>ASY,SEQUOIA, 4 SLOT, FABRIC CARD,CHASSIS</t>
  </si>
  <si>
    <t>HON HAI PRECISION(ASY-03362-01)</t>
  </si>
  <si>
    <t>LFARIASY-03410-04/LFARIASY-03410-04-Q</t>
  </si>
  <si>
    <t>ASY-03410-04</t>
  </si>
  <si>
    <t>ASY,DN,FC,COVER REAR,ELDRIDGE</t>
  </si>
  <si>
    <t>TENERE(ASY-03410-04)</t>
  </si>
  <si>
    <t>LFARIASY-03413-07/LFARIASY-03413-07-Q</t>
  </si>
  <si>
    <t>ASY-03413-07</t>
  </si>
  <si>
    <t>ASY,DN,FC,BRACKET,TMP3,ELDRIDGE</t>
  </si>
  <si>
    <t>TENERE INCORPORATED(ASY-03413-07)</t>
  </si>
  <si>
    <t>LFARIASY-03420-05/LFARIASY-03420-05-Q</t>
  </si>
  <si>
    <t>ASY-03420-05</t>
  </si>
  <si>
    <t>ASY,DN,FC,STIFFENER,PCB, ELDRIDGE</t>
  </si>
  <si>
    <t>TENERE INCORPORATED(ASY-03420-05)</t>
  </si>
  <si>
    <t>LFARIASY-03426-01</t>
  </si>
  <si>
    <t>ASY-03426-01</t>
  </si>
  <si>
    <t>ASY,LIGHTPIPE,SHROUD,OSFP</t>
  </si>
  <si>
    <t>SANMINA-TURTLE LAKE(ASY-03426-01)</t>
  </si>
  <si>
    <t>LFARIASY-03446-01</t>
  </si>
  <si>
    <t>ASY-03446-01</t>
  </si>
  <si>
    <t>ASY,MECH,DAWSON-MGMT,LIGHT PIPE,SHROUD</t>
  </si>
  <si>
    <t>INTERPLEX PLASTICS(ASY-03446-01)| SANMINA-SCI TURTLE LAKE(ASY-03446-01)</t>
  </si>
  <si>
    <t>LFARIASY-03455-07</t>
  </si>
  <si>
    <t>ASY-03455-07</t>
  </si>
  <si>
    <t>ASY,MOD COVER,LVST</t>
  </si>
  <si>
    <t>AEL ENGINEERING SDN BHD(ASY-03455-07)| HON HAI PRECISION(ASY-03455-07)</t>
  </si>
  <si>
    <t>LFARIASY-03457-02</t>
  </si>
  <si>
    <t>ASY-03457-02</t>
  </si>
  <si>
    <t>ASY,FRONT STFN BTM,LVST</t>
  </si>
  <si>
    <t>AEL ENGINEERING SDN BHD(ASY-03457-02)| HON HAI PRECISION IND CO LTD(ASY-03457-02)</t>
  </si>
  <si>
    <t>LFARIASY-03458-02</t>
  </si>
  <si>
    <t>ASY-03458-02</t>
  </si>
  <si>
    <t>ASY,PIKA TRAY,LVST</t>
  </si>
  <si>
    <t>AEL ENGINEERING SDN BHD(ASY-03458-02)| HON HAI PRECISION IND CO LTD(ASY-03458-02)</t>
  </si>
  <si>
    <t>LFARIASY-03459-02</t>
  </si>
  <si>
    <t>ASY-03459-02</t>
  </si>
  <si>
    <t>ASY,MOD BTM CHAS,LVST</t>
  </si>
  <si>
    <t>AEL ENGINEERING SDN BHD(ASY-03459-02)| HON HAI PRECISION IND CO LTD(ASY-03459-02)</t>
  </si>
  <si>
    <t>LFARIASY-03478-07</t>
  </si>
  <si>
    <t>ASY-03478-07</t>
  </si>
  <si>
    <t>ASY, CHASSIS BASE, PNCL</t>
  </si>
  <si>
    <t>AEL ENGINEERING SDN BHD(ASY-03478-07)| HON HAI PRECISION INDUSTRY CO(ASY-03478-07)</t>
  </si>
  <si>
    <t>LFARIASY-03484-04</t>
  </si>
  <si>
    <t>ASY-03484-04</t>
  </si>
  <si>
    <t>ASY,GL,SUP,CVR,W/ HARDWARE</t>
  </si>
  <si>
    <t>AEL ENGINEERING SDN BHD(ASY-03484-04)| HON HAI PRECISION IND CO LTD(ASY-03484-04)</t>
  </si>
  <si>
    <t>LFARIASY-03491-02</t>
  </si>
  <si>
    <t>ASY-03491-02</t>
  </si>
  <si>
    <t>ASY,BACKING PLATE,WOODPECKER,W/INSULATION</t>
  </si>
  <si>
    <t>LEMTECH TECHNOLOGY(ASY-03491-02)</t>
  </si>
  <si>
    <t>LFARIASY-03496-03</t>
  </si>
  <si>
    <t>ASY-03496-03</t>
  </si>
  <si>
    <t>ASY,GL,PSU,BLANK</t>
  </si>
  <si>
    <t>AEL ENGINEERING SDN BHD(ASY-03496-03)| HON HAI PRECISION IND CO LTD(ASY-03496-03)</t>
  </si>
  <si>
    <t>LFARIASY-03503-05</t>
  </si>
  <si>
    <t>ASY-03503-05</t>
  </si>
  <si>
    <t>ASY, DN, MCKINLEY, BUSBAR, RIGHT</t>
  </si>
  <si>
    <t>METHODE ELECTRONICS INC.(ASY-03503-05)</t>
  </si>
  <si>
    <t>LFARIASY-03515-01</t>
  </si>
  <si>
    <t>ASY-03515-01</t>
  </si>
  <si>
    <t>ASY,SEQUOIA,MAPLE,CHASSIS,BASE SHEET METAL</t>
  </si>
  <si>
    <t>HON HAI PRECISION CO LTD(ASY-03515-01)</t>
  </si>
  <si>
    <t>LFARIASY-03579-03/LFARIASY-03579-03-Q</t>
  </si>
  <si>
    <t>ASY-03579-03</t>
  </si>
  <si>
    <t>ASY,DN,OL,SSD,COVER,PLATE</t>
  </si>
  <si>
    <t>TENERE(ASY-03579-03)</t>
  </si>
  <si>
    <t>LFARIASY-03605-01</t>
  </si>
  <si>
    <t>ASY-03605-01</t>
  </si>
  <si>
    <t>HEATSINK,BACKING PLATE,AMETHYST,W/INSULATION,ALUMINUM</t>
  </si>
  <si>
    <t>LEMTECH TECHNOLOGY(ASY-03605-01)</t>
  </si>
  <si>
    <t>LFARIASY-03629-07</t>
  </si>
  <si>
    <t>ASY-03629-07</t>
  </si>
  <si>
    <t>ASY,BROOKS ISLAND,CHASSIS,BASE SHEET METAL</t>
  </si>
  <si>
    <t>AEL ENGINEERING SDN BHD(ASY-03629-07)| TTM - VIASYSTEMS(ASY-03629-07)</t>
  </si>
  <si>
    <t>LFARIASY-03630-03</t>
  </si>
  <si>
    <t>ASY-03630-03</t>
  </si>
  <si>
    <t>ASY,BROOKS ISLAND,CHASSIS,TOP COVER SM</t>
  </si>
  <si>
    <t>AEL ENGINEERING SDN BHD(ASY-03630-03)| INTERPLEX INDUSTRIES(ASY-03630-03)| TTM TECHNOLOGIES(ASY-03630-03)| VIASYSTEMS(ASY-03630-03)</t>
  </si>
  <si>
    <t>LFARIASY-03648-03</t>
  </si>
  <si>
    <t>ASY-03648-03</t>
  </si>
  <si>
    <t>ASY,ROE ISLAND,CHASSIS,TOP COVER SM</t>
  </si>
  <si>
    <t>AEL ENGINEERING SDN BHD(ASY-03648-03)| VIASYSTEMS(ASY-03648-03)</t>
  </si>
  <si>
    <t>LFARIASY-03677-08</t>
  </si>
  <si>
    <t>ASY-03677-08</t>
  </si>
  <si>
    <t>ASY,YUBA,FAN MODULE,INLET,SINGLE,HS</t>
  </si>
  <si>
    <t>SANYO DENKI PHILIPPINES(109-U0041-02)</t>
  </si>
  <si>
    <t>LFARIASY-03682-01</t>
  </si>
  <si>
    <t>ASY-03682-01</t>
  </si>
  <si>
    <t>HEATSINK,BACKING PLATE,YB,MARYSVILLE,W/INSULATION</t>
  </si>
  <si>
    <t>LEMTECH TECHNOLOGY(ASY-03682-01)</t>
  </si>
  <si>
    <t>LFARIASY-03691-07</t>
  </si>
  <si>
    <t>ASY-03691-07</t>
  </si>
  <si>
    <t>ASY,BIRD ISLAND,CHASSIS,BASE SHEET METAL</t>
  </si>
  <si>
    <t>AEL ENGINEERING SDN BHD(ASY-03691-07)| TTM TECHNOLOGIES(ASY-03691-07)</t>
  </si>
  <si>
    <t>LFARIASY-03692-03</t>
  </si>
  <si>
    <t>ASY-03692-03</t>
  </si>
  <si>
    <t>ASY,BIRD ISLAND,CHASSIS,TOP COVER SM</t>
  </si>
  <si>
    <t>AEL ENGINEERING SDN BHD(ASY-03692-03)| TTM TECHNOLOGIES(ASY-03692-03)</t>
  </si>
  <si>
    <t>LFARIASY-03699-05</t>
  </si>
  <si>
    <t>ASY-03699-05</t>
  </si>
  <si>
    <t>ASY,GL,LC,EJECTOR,HANDLE,4MM ROTATING</t>
  </si>
  <si>
    <t>LEMTECH TECHNOLOGY(ASY-03699-05)</t>
  </si>
  <si>
    <t>LFARIASY-03714-03</t>
  </si>
  <si>
    <t>ASY-03714-03</t>
  </si>
  <si>
    <t>ASY,SEAL ISLAND,CHASSIS,TOP COVER SM</t>
  </si>
  <si>
    <t>AEL ENGINEERING SDN BHD(ASY-03714-03)| VIASYSTEMS(ASY-03714-03)</t>
  </si>
  <si>
    <t>LFARIASY-03750-04/LFARIASY-03750-04-Q</t>
  </si>
  <si>
    <t>ASY-03750-04</t>
  </si>
  <si>
    <t>ASY,DN,FC,STIFFENER,ELDRIDGE  </t>
  </si>
  <si>
    <t>TENERE INCORPORATED(ASY-03750-04)</t>
  </si>
  <si>
    <t>LFARIASY-03768-03</t>
  </si>
  <si>
    <t>ASY-03768-03</t>
  </si>
  <si>
    <t>ASY,GL,2RU-4RU,RACK SLIDE KIT</t>
  </si>
  <si>
    <t>LEMTECH TECHNOLOGY(ASY-03768-03)</t>
  </si>
  <si>
    <t>LFARIASY-03768-04</t>
  </si>
  <si>
    <t>ASY-03768-04</t>
  </si>
  <si>
    <t>LEMTECH TECHNOLOGY(ASY-03768-04)</t>
  </si>
  <si>
    <t>LFARIASY-03792-06/LFARIASY-03792-06-Q</t>
  </si>
  <si>
    <t>ASY-03792-06</t>
  </si>
  <si>
    <t>ASY,DN,FC,TRAY,ELDRIDGE  </t>
  </si>
  <si>
    <t>TENERE, INC.(ASY-03792-06)</t>
  </si>
  <si>
    <t>LFARIASY-03834-03/LFARIASY-03834-03-Q</t>
  </si>
  <si>
    <t>ASY-03834-03</t>
  </si>
  <si>
    <t>ASY,LC,STIFFENER,FRONT,CLEARWATER</t>
  </si>
  <si>
    <t>TENERE INCORPORATED(ASY-03834-03)</t>
  </si>
  <si>
    <t>LFARIASY-03835-03/LFARIASY-03835-03-Q</t>
  </si>
  <si>
    <t>ASY-03835-03</t>
  </si>
  <si>
    <t>ASY, LC, TOP COVER, CLEARWATER</t>
  </si>
  <si>
    <t>TENERE INCORPORATED(ASY-03835-03)</t>
  </si>
  <si>
    <t>LFARIASY-03836-06/LFARIASY-03836-06-Q</t>
  </si>
  <si>
    <t>ASY-03836-06</t>
  </si>
  <si>
    <t>ASY, LC, CHASSIS, CLEARWATER</t>
  </si>
  <si>
    <t>TENERE INCORPORATED(ASY-03836-06)</t>
  </si>
  <si>
    <t>LFARIASY-03837-02/LFARIASY-03837-02-Q</t>
  </si>
  <si>
    <t>ASY-03837-02</t>
  </si>
  <si>
    <t>ASY,LC,BOTTOM COVER, CLEARWATER</t>
  </si>
  <si>
    <t>TENERE INCORPORATED(ASY-03837-02)</t>
  </si>
  <si>
    <t>LFARIASY-03911-03/LFARIASY-03911-03-Q</t>
  </si>
  <si>
    <t>ASY-03911-03</t>
  </si>
  <si>
    <t>ASM,DN,HSNK,BRKT,LF,BROOK</t>
  </si>
  <si>
    <t>TENERE(ASY-03911-03)</t>
  </si>
  <si>
    <t>LFARIASY-03912-03/LFARIASY-03912-03-Q</t>
  </si>
  <si>
    <t>ASY-03912-03</t>
  </si>
  <si>
    <t>ASY,DN,FC,COVER REAR,BROOK</t>
  </si>
  <si>
    <t>TENERE(ASY-03912-03)</t>
  </si>
  <si>
    <t>LFARIASY-03913-06-Q</t>
  </si>
  <si>
    <t>ASY-03913-06</t>
  </si>
  <si>
    <t>ASY,DN,FC,TRAY,BROOKS  </t>
  </si>
  <si>
    <t>TENERE, INC.(ASY-03913-06)</t>
  </si>
  <si>
    <t>LFARIASY-03916-02/LFARIASY-03916-02-Q</t>
  </si>
  <si>
    <t>ASY-03916-02</t>
  </si>
  <si>
    <t>ASY,DN,FC,BRACKET,BROOK</t>
  </si>
  <si>
    <t>TENERE(ASY-03916-02)</t>
  </si>
  <si>
    <t>LFARIASY-03918-03/LFARIASY-03918-03-Q</t>
  </si>
  <si>
    <t>ASY-03918-03</t>
  </si>
  <si>
    <t>ASY,DN,FC,STIFFENER,TP,BROOKS</t>
  </si>
  <si>
    <t>TENERE(ASY-03918-03)</t>
  </si>
  <si>
    <t>LFARIASY-03995-07</t>
  </si>
  <si>
    <t>ASY-03995-07</t>
  </si>
  <si>
    <t>ASY,DENALI,LINE CARD, EJECTOR</t>
  </si>
  <si>
    <t>SOUTHCO INC.(ASY-03995-07)</t>
  </si>
  <si>
    <t>LFARIASY-04083-01/LFARIASY-04083-01-Q</t>
  </si>
  <si>
    <t>ASY-04083-01</t>
  </si>
  <si>
    <t>ASY,DN,ELDRIDGE P2,HEATSINK BACKING PLATE W/ INSULATOR</t>
  </si>
  <si>
    <t>LEMTECH TECHNOLOGY(ASY-04083-01)</t>
  </si>
  <si>
    <t>LFARIASY-04140-03-Q</t>
  </si>
  <si>
    <t>ASY-04140-03</t>
  </si>
  <si>
    <t>ASY,HORSEHOE LAKE,CHASSIS,BASE SHEET METAL</t>
  </si>
  <si>
    <t>HONHAI PRECISION IND(ASY-04140-03)| TENERE INCORPORATED(ASY-04140-03)</t>
  </si>
  <si>
    <t>ECO Q4</t>
  </si>
  <si>
    <t>LFARIASY-04142-02-Q</t>
  </si>
  <si>
    <t>ASY-04142-02</t>
  </si>
  <si>
    <t>ASY,DENALI,HORSESHOE LAKE,SUP,TOP COVER</t>
  </si>
  <si>
    <t>FOXCONN NWE - SANTA CLARA(ASY-04142-02)| TENERE INCORPORATED(ASY-04142-02)</t>
  </si>
  <si>
    <t>LFARIASY-04143-01-Q</t>
  </si>
  <si>
    <t>ASY-04143-01</t>
  </si>
  <si>
    <t>ASY,DENALI,HORSESHOE LAKE,CONNECTOR BRACKET</t>
  </si>
  <si>
    <t>FOXCONN NWE - SANTA CLARA(ASY-04143-01)| TENERE INCORPORATED(ASY-04143-01)</t>
  </si>
  <si>
    <t>LFARIASY-04155-02</t>
  </si>
  <si>
    <t>ASY-04155-02</t>
  </si>
  <si>
    <t>ASY,BACKING PLATE,MONTEBELLO HEATSINK,W/ INSULATOR</t>
  </si>
  <si>
    <t>LEMTECH TECHNOLOGY(ASY-04155-02)</t>
  </si>
  <si>
    <t>LFARIASY-04161-01/LFARIASY-04161-01-Q</t>
  </si>
  <si>
    <t>ASY-04161-01</t>
  </si>
  <si>
    <t>ASY,LC,STNR,CLEARWATER,MEZZ</t>
  </si>
  <si>
    <t>TENERE INCORPORATED(ASY-04161-01)</t>
  </si>
  <si>
    <t>LFARIASY-04165-05</t>
  </si>
  <si>
    <t>ASY-04165-05</t>
  </si>
  <si>
    <t>ASY,TUBA,MONTEBELLO,CHASSIS,TOP COVER,SM</t>
  </si>
  <si>
    <t>AEL ENGINEERING SDN BHD(ASY-04165-05)</t>
  </si>
  <si>
    <t>LFARIASY-04166-05</t>
  </si>
  <si>
    <t>ASY-04166-05</t>
  </si>
  <si>
    <t>ASY,TUBA,MONTEBELLO,CHASSIS,FACEPLATE</t>
  </si>
  <si>
    <t>AEL ENGINEERING SDN BHD(ASY-04166-05)</t>
  </si>
  <si>
    <t>LFARIASY-04167-06</t>
  </si>
  <si>
    <t>ASY-04167-06</t>
  </si>
  <si>
    <t>ASY,TUBA,MONTEBELLO,CHASSIS,BASE</t>
  </si>
  <si>
    <t>AEL ENGINEERING SDN BHD(ASY-04167-06)</t>
  </si>
  <si>
    <t>LFARIASY-04171-01/LFARIASY-04171-01-Q</t>
  </si>
  <si>
    <t>ASY-04171-01</t>
  </si>
  <si>
    <t>ASY,LC,STNR,CLEARWATER MS,MEZZ</t>
  </si>
  <si>
    <t>TENERE INCORPORATED(ASY-04171-01)</t>
  </si>
  <si>
    <t>LFARIASY-04172-01/LFARIASY-04172-01-Q</t>
  </si>
  <si>
    <t>ASY-04172-01</t>
  </si>
  <si>
    <t>ASY,LC,STIFFENER,FRONT,CLEARWATER MS</t>
  </si>
  <si>
    <t>TENERE INCORPORATED(ASY-04172-01)</t>
  </si>
  <si>
    <t>LFARIASY-04174-01/LFARIASY-04174-01-Q</t>
  </si>
  <si>
    <t>ASY-04174-01</t>
  </si>
  <si>
    <t>ASY,LC,BOTTOM COVER, CLEARWATER MS</t>
  </si>
  <si>
    <t>TENERE INCORPORATED(ASY-04174-01)</t>
  </si>
  <si>
    <t>LFARIASY-04188-05/LFARIASY-04188-05-Q</t>
  </si>
  <si>
    <t>ASY-04188-05</t>
  </si>
  <si>
    <t>ASY,TUBA,TORRANCE,CHASSIS,TOP COVER,SM</t>
  </si>
  <si>
    <t>AEL ENGINEERING SDN BHD(ASY-04188-05)</t>
  </si>
  <si>
    <t>LFARIASY-04189-05</t>
  </si>
  <si>
    <t>ASY-04189-05</t>
  </si>
  <si>
    <t>ASY,TUBA,TORRANCE,CHASSIS,FACEPLATE</t>
  </si>
  <si>
    <t>AEL ENGINEERING SDN BHD(ASY-04189-05)</t>
  </si>
  <si>
    <t>LFARIASY-04190-09/LFARIASY-04190-09-Q</t>
  </si>
  <si>
    <t>ASY-04190-09</t>
  </si>
  <si>
    <t>ASY,TUBA,TORRANCE,CHASSIS,BASE</t>
  </si>
  <si>
    <t>AEL ENGINEERING SDN BHD(ASY-04190-09)</t>
  </si>
  <si>
    <t>LFARIASY-04307-03</t>
  </si>
  <si>
    <t>ASY-04307-03</t>
  </si>
  <si>
    <t>ASY,YUBA,MARYSVILLE,2 PIECE CHASSIS,BASE SHEET METAL</t>
  </si>
  <si>
    <t>AEL ENGINEERING SDN BHD(ASY-04307-03)| TREND TECHNOLOGIES - MALAYSIA(ASY-04307-03)</t>
  </si>
  <si>
    <t>LFARIASY-04311-04/LFARIASY-04311-04-Q</t>
  </si>
  <si>
    <t>ASY-04311-04</t>
  </si>
  <si>
    <t>ASY,YUBA,MARYSVILLE,2 PIECE,TOP COVER</t>
  </si>
  <si>
    <t>AEL ENGINEERING SDN BHD(ASY-04311-04)| TREND TECHNOLOGIES - MALAYSIA(ASY-04311-04)</t>
  </si>
  <si>
    <t>LFARIASY-04331-05-Q</t>
  </si>
  <si>
    <t>ASY-04331-05</t>
  </si>
  <si>
    <t>ASY, DN, LC, STIFFENER, RIGHT, SILVERTHRONE</t>
  </si>
  <si>
    <t>FOXCONN NWE - SANTA CLARA(ASY-04331-05)| HONHAI PRECISION IND(ASY-04331-05)| TENERE(ASY-04331-05)</t>
  </si>
  <si>
    <t>LFARIASY-04332-05-Q</t>
  </si>
  <si>
    <t>ASY-04332-05</t>
  </si>
  <si>
    <t>ASY, DN, LC, STIFFENER, LEFT, SILVERTHRONE</t>
  </si>
  <si>
    <t>FOXCONN NWE - SANTA CLARA(ASY-04332-05)| HONHAI PRECISION IND(ASY-04332-05)| TENERE(ASY-04332-05)</t>
  </si>
  <si>
    <t>LFARIASY-04338-02-Q</t>
  </si>
  <si>
    <t>ASY-04338-02</t>
  </si>
  <si>
    <t>ASY,DN, LC, BOTTOM COVER, SILVERTHRONE</t>
  </si>
  <si>
    <t>FOXCONN NWE - SANTA CLARA(ASY-04338-02)| TENERE INCORPORATED(ASY-04338-02)</t>
  </si>
  <si>
    <t>LFARIASY-04339-03-Q</t>
  </si>
  <si>
    <t>ASY-04339-03</t>
  </si>
  <si>
    <t>ASY,DN,LC,TOP COVER,SILVERTHRONE</t>
  </si>
  <si>
    <t>FOXCONN NWE - SANTA CLARA(ASY-04339-03)| TENERE INCORPORATED(ASY-04339-03)</t>
  </si>
  <si>
    <t>LFARIASY-04388-03-Q</t>
  </si>
  <si>
    <t>ASY-04388-03</t>
  </si>
  <si>
    <t>ASY,DN,SILVERTHRONE,PBB,MAIN</t>
  </si>
  <si>
    <t>METHODE ELECTRONICS, INC.(ASY-04388-03)</t>
  </si>
  <si>
    <t>LFARIASY-04389-03-Q</t>
  </si>
  <si>
    <t>ASY-04389-03</t>
  </si>
  <si>
    <t>ASY,DN,SILVERTHRONE,PBB,RIGHT</t>
  </si>
  <si>
    <t>AMPHENOL CIRCUIT(ASY-04389-03)| METHODE ELECTRONICS(ASY-04389-03)</t>
  </si>
  <si>
    <t>LFARIASY-04390-04-Q</t>
  </si>
  <si>
    <t>ASY-04390-04</t>
  </si>
  <si>
    <t>ASY,DN,SILVERTHRONE,GBB,MAIN</t>
  </si>
  <si>
    <t>AMPHENOL CIRCUIT(ASY-04390-04)| METHODE ELECTRONICS, INC.(ASY-04390-04)</t>
  </si>
  <si>
    <t>LFARIASY-04402-01/LFARIASY-04402-01-Q</t>
  </si>
  <si>
    <t>ASY-04402-01</t>
  </si>
  <si>
    <t>ASY,SAVANNA ONLY,TEST COVER,CM USAGE</t>
  </si>
  <si>
    <t>INTERPLEX INDUSTRIES(ASY-04402-01)</t>
  </si>
  <si>
    <t>LFARIASY-04444-01/LFARIASY-04444-01-Q</t>
  </si>
  <si>
    <t>ASY-04444-01</t>
  </si>
  <si>
    <t>ASY,TUBA,TORRANCE,STATUS,LIGHTPIPE</t>
  </si>
  <si>
    <t>W&amp;B TECHNOLOGY(ASY-04444-01)</t>
  </si>
  <si>
    <t>LFARIASY-04483-04-Q</t>
  </si>
  <si>
    <t>ASY-04483-04</t>
  </si>
  <si>
    <t>ASY, DN, FC, TRAY, ASM, ELDRIDGE-S</t>
  </si>
  <si>
    <t>HON HAI PRECISION CO LTD(ASY-04483-04)| TENERE, INC.(ASY-04483-04)</t>
  </si>
  <si>
    <t>ECO Q120</t>
  </si>
  <si>
    <t>LFARISASY-04590-02/LFARISASY-04590-02-Q</t>
  </si>
  <si>
    <t>ASY-04590-02</t>
  </si>
  <si>
    <t>ASY, LIGHTPIPE WITH SHROUD,TORRANCE,2X2,QSFP,TOP</t>
  </si>
  <si>
    <t>W&amp;B TECHNOLOGY(ASY-04590-02)</t>
  </si>
  <si>
    <t>LFARIASY-04593-01</t>
  </si>
  <si>
    <t>ASY-04593-01</t>
  </si>
  <si>
    <t>ASY,BELVEDERE ISLAND,MANUFACTURING TEST COVER</t>
  </si>
  <si>
    <t>AMTEK-AEL ENGINEERING(ASY-04593-01)</t>
  </si>
  <si>
    <t>LFARIASY-04594-02-Q</t>
  </si>
  <si>
    <t>ASY-04594-02</t>
  </si>
  <si>
    <t>ASY,DN,LC,BEARPAW,LIGHTPIPE,SHROUD,1X3</t>
  </si>
  <si>
    <t>SANMINA-SCI TURTLE LAKE(ASY-04594-02)</t>
  </si>
  <si>
    <t>Cost Default</t>
  </si>
  <si>
    <t>LFARIASY-04595-02-Q</t>
  </si>
  <si>
    <t>ASY-04595-02</t>
  </si>
  <si>
    <t>ASY,DN,LC,CHASSIS,BEARPAW</t>
  </si>
  <si>
    <t>TENERE(ASY-04595-02)</t>
  </si>
  <si>
    <t>LFARIASY-04606-02-Q</t>
  </si>
  <si>
    <t>ASY-04606-02</t>
  </si>
  <si>
    <t>ASY,LC,BOTTOM COVER,BEARPAW</t>
  </si>
  <si>
    <t>TENERE INCORPORATED(ASY-04606-02)</t>
  </si>
  <si>
    <t>LFARISASY-04610-02/LFARISASY-04610-02-Q</t>
  </si>
  <si>
    <t>ASY-04610-02</t>
  </si>
  <si>
    <t>ASY, LIGHTPIPE WITH SHROUD,TORRANCE,2X2,QSFP,LEFT</t>
  </si>
  <si>
    <t>W&amp;B TECHNOLOGY(ASY-04610-02)</t>
  </si>
  <si>
    <t>LFARISASY-04611-02/LFARISASY-04611-02-Q</t>
  </si>
  <si>
    <t>ASY-04611-02</t>
  </si>
  <si>
    <t>ASY, LIGHTPIPE WITH SHROUD,TORRANCE,2X2,QSFP,RIGHT</t>
  </si>
  <si>
    <t>W&amp;B TECHNOLOGY(ASY-04611-02)</t>
  </si>
  <si>
    <t>LFARISASY-04618-02</t>
  </si>
  <si>
    <t>ASY-04618-02</t>
  </si>
  <si>
    <t>ASY,TORRANCE,MEZZ,LIGHTPIPE WITH SHROUD,2X1</t>
  </si>
  <si>
    <t>W&amp;B TECHNOLOGY(ASY-04618-02)</t>
  </si>
  <si>
    <t>LFARISASY-04620-02</t>
  </si>
  <si>
    <t>ASY-04620-02</t>
  </si>
  <si>
    <t>ASY,TORRANCE,MEZZ,LIGHTPIPE WITH SHROUD,2X1,LEFT</t>
  </si>
  <si>
    <t>W&amp;B TECHNOLOGY(ASY-04620-02)</t>
  </si>
  <si>
    <t>LFARISASY-04621-02</t>
  </si>
  <si>
    <t>ASY-04621-02</t>
  </si>
  <si>
    <t>ASY,TORRANCE,MEZZ,LIGHTPIPE WITH SHROUD,2X1,RIGHT</t>
  </si>
  <si>
    <t>W&amp;B TECHNOLOGY(ASY-04621-02)</t>
  </si>
  <si>
    <t>LFARISASY-04682-01-Q</t>
  </si>
  <si>
    <t>ASY-04682-01</t>
  </si>
  <si>
    <t>ASY,DN,LC,QSFP-DD,LP+SHROUD</t>
  </si>
  <si>
    <t>INTERPLEX PLASTICS INC(ASY-04682-01)</t>
  </si>
  <si>
    <t>LFARIASY-04712-03-Q</t>
  </si>
  <si>
    <t>ASY-04712-03</t>
  </si>
  <si>
    <t>ASY, DN, LC, FACEPLATE, EXTRUDED, SILVERTHRONE, QSFP-DD</t>
  </si>
  <si>
    <t>ATRENNE INTEGRATED SOLUTIONS(ASY-04712-03)| LEMTECH TECHNOLOGY(ASY-04712-03)</t>
  </si>
  <si>
    <t>LFARIASY-04719-01-Q</t>
  </si>
  <si>
    <t>ASY-04719-01</t>
  </si>
  <si>
    <t>ASY,DN,LC,STIFFENER,MID,LEFT,ST</t>
  </si>
  <si>
    <t>FOXCONN NWE - SANTA CLARA(ASY-04719-01)| TENERE INCORPORATED(ASY-04719-01)</t>
  </si>
  <si>
    <t>LFARIASY-04720-01-Q</t>
  </si>
  <si>
    <t>ASY-04720-01</t>
  </si>
  <si>
    <t>ASY,DN,LC,STIFFENER,MID,RIGHT,ST</t>
  </si>
  <si>
    <t>FOXCONN NWE - SANTA CLARA(ASY-04720-01)| TENERE INCORPORATED(ASY-04720-01)</t>
  </si>
  <si>
    <t>LFARISASY-04821-01/LFARISASY-04821-01-Q</t>
  </si>
  <si>
    <t>ASY-04821-01</t>
  </si>
  <si>
    <t>ASY, LIGHTPIPE WITH SHROUD,TORRANCE,2X2,QSFP,BTM</t>
  </si>
  <si>
    <t>W&amp;B TECHNOLOGY(ASY-04821-01)</t>
  </si>
  <si>
    <t>LFARIASY-04850-01</t>
  </si>
  <si>
    <t>ASY-04850-01</t>
  </si>
  <si>
    <t>ASY, LC, STIFFENER, LARGE, McKINLEY</t>
  </si>
  <si>
    <t>TENERE INCORPORATED(ASY-04850-01)</t>
  </si>
  <si>
    <t>LFARIASY-04859-02</t>
  </si>
  <si>
    <t>ASY-04859-02</t>
  </si>
  <si>
    <t>ASY, YUBA, FAN-00120 MODULE GEN2, EXIT, SINGLE, HS</t>
  </si>
  <si>
    <t>SANYO DENKI PHILIPPINES(9GAX0412P3S021)</t>
  </si>
  <si>
    <t>LFARIASY-04872-03</t>
  </si>
  <si>
    <t>ASY-04872-03</t>
  </si>
  <si>
    <t>ASY, TUBA, FANM, FAN-00115 GEN2, 80MM, SINGLE ROTOR, FORWARD, RED</t>
  </si>
  <si>
    <t>SANYO DENKI PHILIPPINES(ASY-04872-03)</t>
  </si>
  <si>
    <t>LFARIASY-04874-02/LFARIASY-04874-02-Q</t>
  </si>
  <si>
    <t>ASY-04874-02</t>
  </si>
  <si>
    <t>ASY, TUBA, FANM, FAN-00132 GEN2, 80MM, EXIT, FORWARD, RED</t>
  </si>
  <si>
    <t>SANYO DENKI PHILIPPINES(ASY-04874-02)</t>
  </si>
  <si>
    <t>LFARIASY-04874-03</t>
  </si>
  <si>
    <t>ASY-04874-03</t>
  </si>
  <si>
    <t>SANYO DENKI PHILIPPINES(ASY-04874-03)</t>
  </si>
  <si>
    <t>LFARIASY-04875-03</t>
  </si>
  <si>
    <t>ASY-04875-03</t>
  </si>
  <si>
    <t>ASY, TUBA, FANM, FAN-00132 GEN2, 80MM, DUAL ROTORS, REVERSE, BLUE</t>
  </si>
  <si>
    <t>SANYO DENKI PHILIPPINES(ASY-04875-03)</t>
  </si>
  <si>
    <t>LFARISASY-05134-03-Q</t>
  </si>
  <si>
    <t>ASY-05134-03</t>
  </si>
  <si>
    <t>ASY,LIGHTPIPE WITH SHROUD,1X1,SFP,LEFT</t>
  </si>
  <si>
    <t>INTERPLEX PLASTICS INC(ASY-05134-03)| W&amp;B TECHNOLOGY(ASY-05134-03)</t>
  </si>
  <si>
    <t>LFARISASY-05135-03-Q</t>
  </si>
  <si>
    <t>ASY-05135-03</t>
  </si>
  <si>
    <t>ASY,LIGHTPIPE WITH SHROUD,1X1,SFP,RIGHT</t>
  </si>
  <si>
    <t>INTERPLEX PLASTICS INC(ASY-05135-03)| W&amp;B TECHNOLOGY(ASY-05135-03)</t>
  </si>
  <si>
    <t>LFARIASY-05172-01-Q</t>
  </si>
  <si>
    <t>ASY-05172-01</t>
  </si>
  <si>
    <t>HEATSINK,BACKING PLATE,HEDGEHOG,W/INSULATION</t>
  </si>
  <si>
    <t>LEMTECH TECHNOLOGY(ASY-05172-01)</t>
  </si>
  <si>
    <t>LFARIASY-05237-01-Q</t>
  </si>
  <si>
    <t>ASY-05237-01</t>
  </si>
  <si>
    <t>ASY,DN,FC,BRACKET,TMP3,DRAGONFLY</t>
  </si>
  <si>
    <t>TENERE, INC.(ASY-05237-01)</t>
  </si>
  <si>
    <t>LFARIASY-05240-01-Q</t>
  </si>
  <si>
    <t>ASY-05240-01</t>
  </si>
  <si>
    <t>ASY,DN,FC,STIFFENER,PCB,DRAGONFLY</t>
  </si>
  <si>
    <t>TENERE, INC.(ASY-05240-01)</t>
  </si>
  <si>
    <t>LFARIASY-05241-02-Q</t>
  </si>
  <si>
    <t>ASY-05241-02</t>
  </si>
  <si>
    <t>ASY,DN,FC,COVER,REAR,DRAGONFLY</t>
  </si>
  <si>
    <t>TENERE, INC.(ASY-05241-02)</t>
  </si>
  <si>
    <t>LFARIASY-05242-01-Q</t>
  </si>
  <si>
    <t>ASY-05242-01</t>
  </si>
  <si>
    <t>ASY,DN,FC,STIFFENER,TP,ASM,DRAGONFLY</t>
  </si>
  <si>
    <t>TENERE, INC.(ASY-05242-01)</t>
  </si>
  <si>
    <t>LFARIASY-05266-01-Q</t>
  </si>
  <si>
    <t>ASY-05266-01</t>
  </si>
  <si>
    <t>ASY,DN,FC,TRAY ASM,DRAGONFLY</t>
  </si>
  <si>
    <t>TENERE, INC.(ASY-05266-01)</t>
  </si>
  <si>
    <t>LFARIASY-05325-01-Q</t>
  </si>
  <si>
    <t>ASY-05325-01</t>
  </si>
  <si>
    <t>ASY, DN, LC, CPU, REAR CONN STIFFENER</t>
  </si>
  <si>
    <t>TENERE(ASY-05325-01)</t>
  </si>
  <si>
    <t>LFARIASY-05326-01-Q</t>
  </si>
  <si>
    <t>ASY-05326-01</t>
  </si>
  <si>
    <t>ASY, DN, LC, BOTTOM COVER, CLEARWATER2</t>
  </si>
  <si>
    <t>TENERE(ASY-05326-01)</t>
  </si>
  <si>
    <t>LFARIASY-05327-01-Q</t>
  </si>
  <si>
    <t>ASY-05327-01</t>
  </si>
  <si>
    <t>ASY, DN, LC, STIFFENER, RIGHT, CLEARWATER2</t>
  </si>
  <si>
    <t>TENERE(ASY-05327-01)</t>
  </si>
  <si>
    <t>LFARIASY-05328-01-Q</t>
  </si>
  <si>
    <t>ASY-05328-01</t>
  </si>
  <si>
    <t>ASY, DN, LC, STIFFENER, LEFT, CLEARWATER2</t>
  </si>
  <si>
    <t>TENERE(ASY-05328-01)</t>
  </si>
  <si>
    <t>LFARIASY-05330-01-Q</t>
  </si>
  <si>
    <t>ASY-05330-01</t>
  </si>
  <si>
    <t>ASY, DN, LC, STIFFENER,MID,CLEARWATER2</t>
  </si>
  <si>
    <t>TENERE(ASY-05330-01)</t>
  </si>
  <si>
    <t>LFARIASY-05331-01-Q</t>
  </si>
  <si>
    <t>ASY-05331-01</t>
  </si>
  <si>
    <t>ASY, DN, LC, TOP COVER, CLEARWATER2</t>
  </si>
  <si>
    <t>TENERE(ASY-05331-01)</t>
  </si>
  <si>
    <t>LFARIASY-05346-01-Q</t>
  </si>
  <si>
    <t>ASY-05346-01</t>
  </si>
  <si>
    <t>ASY, DN, LC, FACEPLATE, CLEARWATER2, P1</t>
  </si>
  <si>
    <t>TENERE(ASY-05346-01)</t>
  </si>
  <si>
    <t>LFARISBAT-00100</t>
  </si>
  <si>
    <t>BAT-00100</t>
  </si>
  <si>
    <t>Sanmina</t>
  </si>
  <si>
    <t>BATTERY,CR2032,3V,225mAh,NO TABS</t>
  </si>
  <si>
    <t>Susan McCurry</t>
  </si>
  <si>
    <t>LFARISBAT-00104</t>
  </si>
  <si>
    <t>BAT-00104</t>
  </si>
  <si>
    <t>BAT,LI,620MAH,3V,CR2450,COIN, NO TABS</t>
  </si>
  <si>
    <t>ENERGIZER(CR2450)| FDK CORPORATION(CR2450)| PANASONIC(CR2450)</t>
  </si>
  <si>
    <t>LFARISBAT-00118</t>
  </si>
  <si>
    <t>BAT-00118</t>
  </si>
  <si>
    <t>BATTERY,CR2032,3V,225mAh,NO TABS, MULTI SOURCED (Replaces BAT-00100)</t>
  </si>
  <si>
    <t>GP BATTERIES(CR2032E)| PANASONIC(CR-2032L/BD)| PANASONIC(CR-2032L/BE)| PANASONIC(CR-2032L/BN)</t>
  </si>
  <si>
    <t>LFARISCAP-00001</t>
  </si>
  <si>
    <t>CAP-00001</t>
  </si>
  <si>
    <t>CAP, CER-X5R, 0.1uF, 10V, 10%, 0402, 85C, 0.64mm</t>
  </si>
  <si>
    <t>AVX CORPORATION(0402ZD104KAT2A)| HOLY STONE ENTERPRISE CO.(C0402B104K010T)| KEMET ELECTRONICS CORP(C0402C104K8PACTU)| MURATA MANUFACTURING CO. LTD.(GRM155R61A104KA01D)| MURATA(GRM152R61A104KE19D)| NIC  COMPONENTS(NMC0402X5R104K10TRPF)| SAMSUNG(CL05A104KP5NNNC)| TAIYO YUDEN CO. LTD.(LMK105BJ104KC-F)| TAIYO YUDEN CO. LTD.(LMK105BJ104KE-R)| TDK CORP(C1005X5R1A104K050BA)| VENKEL CORP(C0402X5R100-104KNP)| VISHAY INTERTECHNOLOGY(VJ0402G104KXQCW1BC)| YAGEO CORPORATION(CC0402KRX5R6BB104)</t>
  </si>
  <si>
    <t>Delivery</t>
  </si>
  <si>
    <t>LFARISCAP-00002</t>
  </si>
  <si>
    <t>CAP-00002</t>
  </si>
  <si>
    <t>CAP, CER-X5R, 0.22uF, 6.3V, 20%, 0402, 85C, 0.56mm</t>
  </si>
  <si>
    <t>AVX CORPORATION(04026D224KAT2A)| KEMET ELECTRONICS CORP(C0402C224K9PACTU)| MURATA(GRM155R60J224KE01D)| SAMSUNG ELECTRO-MECHANICS(CL05A224KQ5NNNC)| SAMSUNG(CL05A224MQ5NNNC)| TDK CORP(C1005X5R0J224K050BB)| TDK CORP(C1005X5R0J224M050BB)| YAGEO CORP(CC0402KRX5R5BB224)</t>
  </si>
  <si>
    <t>LFARISCAP-00003</t>
  </si>
  <si>
    <t>CAP-00003</t>
  </si>
  <si>
    <t>CAP, CER-X5R, 1uF, 6.3V, 10%, 0402, 85C, 0.56mm</t>
  </si>
  <si>
    <t>AVX CORPORATION(04026D105KAT2A)| KEMET ELECTRONICS CORP(C0402C105K9PACTU)| MURATA(GRM155R60J105KE19D)| SAMSUNG ELECTRO-MECHANICS CO(CL05A105KP5NNNC)| SAMSUNG(CL05A105KQ5NNNC)| TDK CORPORATION(C1005X5R0J105K050BB)| WALSIN TECHNOLOGY CORPORATION(0402X105K100CT)| WALSIN TECHNOLOGY CORPORATION(0402X105K6R3CT)| YAGEO CORPORATION(CC0402KRX5R5BB105)</t>
  </si>
  <si>
    <t>LFARISCAP-00005</t>
  </si>
  <si>
    <t>CAP-00005</t>
  </si>
  <si>
    <t>CAP, CER-X7R, 1000pF, 50V, 20%, 0402, 125C, 0.64mm</t>
  </si>
  <si>
    <t>AVX CORPORATION(04025C102MAT2A)| KEMET ELECTRONICS CORP(C0402C102M5RACTU)| MURATA(GRM155R71H102MA01D)| NIC COMPOENENTS CORP(NMC0402X7R102M50TRPF)| SAMSUNG ELECTRONICS INC(CL05B102KB5NNNC)| TAIYO YUDEN(UMK105B7102MV-F)| TDK CORP(C1005X7R1H102K050BA)| TDK CORP(C1005X7R1H102M050BA)| VENKEL CORP(C0402X7R500-102KNE)| VISHAY(VJ0402Y102KXAAC)| VISHAY(VJ0402Y102MXAAC)| YAGEO  CORPORATION(CC0402MRX7R9BB102)</t>
  </si>
  <si>
    <t>LFARISCAP-00006</t>
  </si>
  <si>
    <t>CAP-00006</t>
  </si>
  <si>
    <t>CAP, CER-C0G, 180pF, 16V, 10%, 0402, 125C, 0.56mm</t>
  </si>
  <si>
    <t>AVX CORPORATION(0402YA181KAT2A)| KEMET ELECTRONICS CORP(C0402C181K4GAC7867)| KEMET ELECTRONICS CORP(C0402C181K4GACTU)| MURATA(GRM1555C1H181JA01D)| SAMSUNG(CL05C181JB5NNNC)| TDK CORP(C1005C0G1H181J050BA)| TDK CORP(C1005C0G1H181K050BA)</t>
  </si>
  <si>
    <t>LFARISCAP-00007</t>
  </si>
  <si>
    <t>CAP-00007</t>
  </si>
  <si>
    <t>CAP, CER-C0G, 22pF, 16V, 10%, 0402, 125C, 0.56mm</t>
  </si>
  <si>
    <t>AVX CORPORATION(0402YA220KAT2A)| KEMET ELECTRONICS CORP(C0402C220K4GAC7867)| KEMET ELECTRONICS CORP(C0402C220K4GACTU)| MURATA(GRM1555C1H220JA01D)| SAMSUNG(CL05C220JB5NNNC)| TDK CORP(C1005C0G1H220J050BA)</t>
  </si>
  <si>
    <t>LFARISCAP-00008</t>
  </si>
  <si>
    <t>CAP-00008</t>
  </si>
  <si>
    <t>CAP, CER-X5R, 22uF, 6.3V, 20%, 0805, 85C, 1.52mm</t>
  </si>
  <si>
    <t>AVX CORPORATION(08056D226MAT2A)| KEMET ELECTRONICS CORP(C0805C226M9PACTU)| MURATA(GRM21BR60J226ME39L)| SAMSUNG(CL21A226MQQNNNE)| TDK CORP(C2012X5R0J226M085AB)| TDK CORP(C2012X5R0J226M125AC)| YAGEO CORP(CC0805MKX5R5BB226)</t>
  </si>
  <si>
    <t>LFARISCAP-00009</t>
  </si>
  <si>
    <t>CAP-00009</t>
  </si>
  <si>
    <t>CAP, CER-X7R, 3300pF, 25V, 20%, 0402, 125C, 0.64mm</t>
  </si>
  <si>
    <t>AVX CORPORATION(04023C332MAT2A)| AVX CORPORATION(04025C332KAT2A)| KEMET ELECTRONICS CORP(C0402C332M3RACTU)| MURATA(GRM155R71H332KA01D)| NIC COMPOENENTS CORP(NMC0402X7R332M25TRPF)| SAMSUNG(CL05B332KA5NNNC)| TAIYO YUDEN CO LTD(UMK105B7332MV-F)| TAIYO YUDEN(TMK105B7332MV-F)| TDK CORP(C1005X7R1H332K050BA)| TDK CORP(C1005X7R1H332M050BA)| VENKEL LTD(C0402X7R250-332MNR)| VISHAY(VJ0402Y332MXXCW1BC)| WALSIN TECHNOLOGY CORP(0402B332K250CT)| YAGEO CORP(CC0402KRX7R8BB332)| YAGEO CORP(CC0402KRX7R9BB332)</t>
  </si>
  <si>
    <t>LFARISCAP-00010</t>
  </si>
  <si>
    <t>CAP-00010</t>
  </si>
  <si>
    <t>CAP, CER-X5R, 4.7uF, 6.3V, 20%, 0603, 85C, 1mm</t>
  </si>
  <si>
    <t>AVX CORPORATION(06036D475MAT2A)| HOLYSTONE INTERNATIONAL(C0603B475M007T)| KEMET CORP(C0603C475K9PACTU)| KEMET ELECTRONICS CORP(C0603C475M9PACTU)| MURATA(GRM188R60J475ME19D)| SAMSUNG(CL10A475MQ8NNNC)| TAIYO YUDEN INC(JMK107BJ475MA-T)| TAIYO YUDEN INC(JMK107BJ475MK-T)| TDK CORP(C1608X5R0J475M080AB)| VENKEL CORP(C0603X5R6R3-475MNP)| VISHAY(VJ0603G475MXYCW1BC)| YAGEO CORP(CC0603MPX5R5BB475)| YAGEO CORPORATION(CC0603MRX5R5BB475)</t>
  </si>
  <si>
    <t>LFARISCAP-00012</t>
  </si>
  <si>
    <t>CAP-00012</t>
  </si>
  <si>
    <t>CAP, CER-X7R, 0.01uF, 16V, 10%, 0402, 125C, 0.6mm</t>
  </si>
  <si>
    <t>AVX CORPORATION(0402YC103KAT2A)| HOLY STONE ENTERPRISE(C0402X103K016T)| KEMET ELECTRONICS CORP(C0402C103K4RACTU)| MURATA(GRM155R71C103KA01D)| SAMSUNG ELECTRONICS INC(CL05B103KO5NNNC)| TAIYO YUDEN CO LTD(UMK105B7103KV-F)| TAIYO YUDEN CO. LTD.(EMK105B7103KV-F)| VISHAY INTERTECHNOLOGY INC(VJ0402Y103KXJAC)| YAGEO CORPORATION(AC0402KRX7R7BB103)</t>
  </si>
  <si>
    <t>LFARISCAP-00013</t>
  </si>
  <si>
    <t>CAP-00013</t>
  </si>
  <si>
    <t>CAP, CER-C0G, 10pF, 16V, 10%, 0402, 125C, 0.6mm</t>
  </si>
  <si>
    <t>AVX CORPORATION(0402YA100KAT2A)| KEMET ELECTRONICS CORP(C0402C100K4GACTU)| MURATA(GRM1555C1H100JA01D)| SAMSUNG ELECTRONICS INC(CL05C100JB5NNNC)| TDK CORP(C1005C0G1H100C050BA)| TDK CORP(C1005C0G1H100D050BA)| VISHAY INTERTECHNOLOGY(VJ0402A100JXAAC)</t>
  </si>
  <si>
    <t>LFARISCAP-00014</t>
  </si>
  <si>
    <t>CAP-00014</t>
  </si>
  <si>
    <t>CAP, CER-C0G, 470pF, 16V, 20%, 0402, 125C, 0.56mm</t>
  </si>
  <si>
    <t>AVX CORPORATION(04023A471JAT2A)| AVX CORPORATION(04025A471JAT2A)| KEMET ELECTRONICS CORP(C0402C471M4GACTU)| MURATA(GRM1555C1H471JA01D)| SAMSUNG ELECTRONICS INC(CL05C471JB5NNNC)| YAGEO CORPORATION(CC0402JRNPO7BN471)</t>
  </si>
  <si>
    <t>LFARISCAP-00015</t>
  </si>
  <si>
    <t>CAP-00015</t>
  </si>
  <si>
    <t>CAP, CER-X5R, 2.2uF, 6.3V, 20%, 0603, 85C, 0.94mm</t>
  </si>
  <si>
    <t>AVX CORPORATION(06036C225MAT2A)| MURATA(GRM188R71A225ME15D)| SAMSUNG ELECTRONICS INC(CL10B225KQ8NNNC)| TDK CORP(C1608X5R0J225M080AB)| TDK CORP(C1608X5R0J225MT000N)| TDK CORP(C1608X7R0J225M080AB)| TDK CORP(C1608X7R0J225MT000N)</t>
  </si>
  <si>
    <t>LFARISCAP-00016</t>
  </si>
  <si>
    <t>CAP-00016</t>
  </si>
  <si>
    <t>CAP, CER-X5R, 100uF, 6.3V, 20%, 1210, 85C, 2.8mm</t>
  </si>
  <si>
    <t>AVX CORPORATION(12106D107MAT2A)| KEMET ELECTRONICS CORP(C1210C107M9PACTU)| MURATA(GRM32ER60J107ME20L)| SAMSUNG ELECTRONICS INC(CL32A107MQVNNNE)| TAIYO YUDEN CO LTD(JMK325BJ107MY-T)| TAIYO YUDEN INC(JMK325BJ107MM-T)| TAIYO YUDEN(JMK325ABJ107MM-P)| TDK CORP(C3225X5R0J107M250AC)</t>
  </si>
  <si>
    <t>LFARISCAP-00017</t>
  </si>
  <si>
    <t>CAP-00017</t>
  </si>
  <si>
    <t>CAP, CER-X5R, 47uF, 6.3V, 20%, 1206, 85C, 1.9mm</t>
  </si>
  <si>
    <t>AVX CORPORATION(12066D476MAT2A)| HOLYSTONE(C1206B476M007T)| KEMET ELECTRONICS CORP(C1206C476M9PACTU)| MURATA(GRM31CR60J476ME19L)| SAMSUNG ELECTRONICS INC(CL31A476MQHNNNE)| TAIYO YUDEN CO LTD(LMK316ABJ476ML-T)| TAIYO YUDEN CO. LTD.(JMK316BJ476ML-T)| TAIYO YUDEN(JMK316ABJ476ML-T)| TDK CORP(C3216X5R0J476M160AC)| YAGEO CORP(CC1206MKX5R5BB476)| YAGEO CORP(CC1206MRX5R5BB476)</t>
  </si>
  <si>
    <t>LFARISCAP-00018</t>
  </si>
  <si>
    <t>CAP-00018</t>
  </si>
  <si>
    <t>CAP, CER-X5R, 10uF, 25V, 20%, 0603, 85C, 1.2mm</t>
  </si>
  <si>
    <t>MURATA(GRM188R61E106MA73D)| MURATA(GRT188R61E106ME13D)| MURATA(ZRB18AR61E106ME01L)| SAMSUNG ELECTRONICS INC(CL10A106MA8NRNC)| TAIYO YUDEN CO LTD(TMK107BBJ106MA-T)| TDK CORP(C1608X5R1E106M080AC)| YAGEO CORP(CC0603MRX5R8BB106)</t>
  </si>
  <si>
    <t>LFARISCAP-00019</t>
  </si>
  <si>
    <t>CAP-00019</t>
  </si>
  <si>
    <t>CAP, CER-C0G, 18pF, 16V, 10%, 0402, 125C, 0.56mm</t>
  </si>
  <si>
    <t>AVX CORPORATION(0402YA180KAT2A)| KEMET ELECTRONICS CORP(C0402C180K4GACTU)| MURATA(GRM1555C1H180JA01D)| SAMSUNG ELECTRONICS INC(CL05C180JB5NNNC)| TDK CORP(C1005C0G1H180J050BA)</t>
  </si>
  <si>
    <t>LFARISCAP-00020</t>
  </si>
  <si>
    <t>CAP-00020</t>
  </si>
  <si>
    <t>CAP, CER-X5R, 0.068uF, 10V, 10%, 0402, 85C, 0.55mm</t>
  </si>
  <si>
    <t>KEMET ELECTRONICS CORP(C0402C683K4PACTU)| MURATA(GRM155R61A683KA01D)| SAMSUNG ELECTRONICS INC(CL05A683KP5NNNC)| TDK CORP(C1005X5R1C683K050BA)| YAGEO  CORPORATION(CC0402KRX5R6BB683)</t>
  </si>
  <si>
    <t>LFARISCAP-00024</t>
  </si>
  <si>
    <t>CAP-00024</t>
  </si>
  <si>
    <t>CAP, CER-X5R, 0.1uF, 25V, 20%, 0805, 85C, 1.4mm</t>
  </si>
  <si>
    <t>AVX CORPORATION(08053D104MAT2A)| AVX CORPORATION(08055C104KAT2A)| KEMET ELECTRONICS CORP(C0805C104M5RAC7800)| KEMET ELECTRONICS CORP(C0805C104M5RACTU)| MURATA(GRM21BR71H104KA01D)| SAMSUNG ELECTRONICS INC(CL21B104MACNNNC)| TDK CORP(C2012X7R1H104K085AA)| TDK CORP(C2012X7R1H104M085AA)</t>
  </si>
  <si>
    <t>LFARISCAP-00025</t>
  </si>
  <si>
    <t>CAP-00025</t>
  </si>
  <si>
    <t>CAP, CER-X5R, 22uF, 25V, 20%, 1210, 85C, 2.8mm</t>
  </si>
  <si>
    <t>AVX CORPORATION(12103D226MAT2A)| HOLY STONE ENTERPRISE CO.(C1210B226M025T)| KEMET ELECTRONICS CORP(C1210C226M3PACTU)| MURATA(GRM32ER61E226KE15L)| MURATA(GRM32ER61E226ME15L)| PANASONIC(ECJ-4YB1E226M)| SAMSUNG ELECTRONICS INC(CL32A226MAJNNNE)| TDK CORP(C3225X5R1E226M250AC)| TDK CORP(C3225X5R1E226MT)| YAGEO CORP(CC1210MRX5R8BB226)| YAGEO(CC1210MKX5R8BB226)</t>
  </si>
  <si>
    <t>LFARISCAP-00026</t>
  </si>
  <si>
    <t>CAP-00026</t>
  </si>
  <si>
    <t>CAP, CER-X5R, 4700pF, 25V, 10%, 0402, 85C, 0.64mm</t>
  </si>
  <si>
    <t>AVX CORPORATION(04023D472KAT2A)| KEMET ELECTRONICS CORP(C0402C472K5RACTU)| MURATA(GRM155R61E472KA01D)| NIC  COMPONENTS(NMC0402X7R472K50TRPF)| SAMSUNG(CL05B472KA5NNNC)| TAIYO YUDEN(UMK105B7472KV-F)| TDK CORP(C1005X5R1H472K050BA)| TDK CORP(C1005X7R1H472K050BA)| VENKEL LTD(C0402X7R500-472KND)| VISHAY(VJ0402Y472KXAAT)</t>
  </si>
  <si>
    <t>LFARISCAP-00027</t>
  </si>
  <si>
    <t>CAP-00027</t>
  </si>
  <si>
    <t>CAP, CER-X7R, 0.68uF, 16V, 10%, 0805, 125C, 1.45mm</t>
  </si>
  <si>
    <t>AVX CORPORATION(0805YC684JAT2A)| AVX CORPORATION(0805YC684KAT2A)| KEMET ELECTRONICS CORP(C0805C684K5RACTU)| MURATA(GRM219R71C684KA01D)| SAMSUNG(CL21B684KOFNNNE)| TDK CORP(C2012X7R1C684K125AA)| TDK CORP(C2012X7R1E684K125AB)| TDK CORP(C2012X7R1H684K125AB)| YAGEO CORP(CC0805KKX7R7BB684)</t>
  </si>
  <si>
    <t>LFARISCAP-00029</t>
  </si>
  <si>
    <t>CAP-00029</t>
  </si>
  <si>
    <t>CAP, ALUM POLY, 270uF, 16V, 20%, RND 8 X 12MM, 0.016 OHM, 4070mA, 105C, 2000HR, 12mm</t>
  </si>
  <si>
    <t>KEMET(A765KN277M1CLAE016)| NICHICON CORP(RPS1C271MCN1GS)| NICHICON(PCJ1C271MCL1GS)| PANASONIC(16SVPC270M)| SANYO DENKI(16SVPC270M)| WURTH ELECKTRONIK GMBH(875075355003)| WURTH ELECKTRONIK GMBH(875115352003)</t>
  </si>
  <si>
    <t>LFARISCAP-00030</t>
  </si>
  <si>
    <t>CAP-00030</t>
  </si>
  <si>
    <t>CAP, CER-X5R, 0.033uF, 6.3V, 20%, 0402, 85C, 0.56mm</t>
  </si>
  <si>
    <t>AVX CORPORATION(0402YD333KAT2A)| AVX CORPORATION(0402YD333MAT2A)| KEMET ELECTRONICS CORP(C0402C333K9PACTU)| KEMET ELECTRONICS CORP(C0402C333K9RACTU)| KEMET ELECTRONICS CORP(C0402C333M9PACTU)| MURATA(GRM155R61C333KA01D)| SAMSUNG(CL05B333MO5NNNC)| YAGEO CORP(CC0402KRX5R5BB333)</t>
  </si>
  <si>
    <t>LFARISCAP-00031</t>
  </si>
  <si>
    <t>CAP-00031</t>
  </si>
  <si>
    <t>CAP, ALUM, 1000uF, 16V, 20%, RND 12.5 X 14MM, 0.066 OHM, 1100mA, 105C, 5000HR, 14mm</t>
  </si>
  <si>
    <t>NIC COMPONENTS(NAZT102M16V12.5X14KLBF)| SANYO(16CE1000LX)| SUN ELECTRONIC INDUSTRIES(16CE1000LX)| SUN ELECTRONIC INDUSTRIES(16CE1000LX+D)</t>
  </si>
  <si>
    <t>LFARISCAP-00033</t>
  </si>
  <si>
    <t>CAP-00033</t>
  </si>
  <si>
    <t>CAP, TANT-POLY, 470uF, 4V, 20%, 7343, 0.012 OHM, 4300mA, 105C, 2000HR, 3.1mm</t>
  </si>
  <si>
    <t>KEMET ELECTRONICS CORP(T520D477M004ATE012)| PANASONIC(4TPE470MCL)| SANYO ELECTRIC CO LTD(4TPE470MCL)</t>
  </si>
  <si>
    <t>LFARISCAP-00034</t>
  </si>
  <si>
    <t>CAP-00034</t>
  </si>
  <si>
    <t>CAP, CER-X5R, 0.47uF, 6.3V, 20%, 0402, 85C, 0.56mm</t>
  </si>
  <si>
    <t>AVX CORPORATION(04026D474MAT2A)| KEMET ELECTRONICS CORP(C0402C474M9PACTU)| MURATA(GRM155R60J474KE19D)| SAMSUNG ELECTRONICS INC(CL05A474KQ5NNNC)| TDK CORP(C1005X5R0J474M050BB)| YAGEO CORP(CC0402KRX5R5BB474)</t>
  </si>
  <si>
    <t>LFARISCAP-00036</t>
  </si>
  <si>
    <t>CAP-00036</t>
  </si>
  <si>
    <t>CAP, CER-X7R, 1000pF, 16V, 10%, 0201, 125C, 0.33mm</t>
  </si>
  <si>
    <t>AVX CORPORATION(0201YC102KAT2A)| MURATA(GRM033R71C102KA01D)| NIC COMPONENTS(NMC0201X7R102K16TRPF)| SAMSUNG(CL03B102KO3NNNC)| TDK CORP(CGA1A2X7R1C102K030BA)</t>
  </si>
  <si>
    <t>LFARISCAP-00039</t>
  </si>
  <si>
    <t>CAP-00039</t>
  </si>
  <si>
    <t>CAP, CER-X7R, 4700pF, 100V, 10%, 0402, 125C, 0.61mm</t>
  </si>
  <si>
    <t>MURATA MANUFACTURING CO. LTD.(GRM155R72A472KA01D)| VISHAY(VJ0402Y472KXBAC)| VISHAY(VJ0402Y472KXBAT)</t>
  </si>
  <si>
    <t>LFARISCAP-00040</t>
  </si>
  <si>
    <t>CAP-00040</t>
  </si>
  <si>
    <t>CAP, CER-X7R, 47uF, 6.3V, 20%, 1210, 125C, 2.8mm</t>
  </si>
  <si>
    <t>AVX  CORPORATION(12106C476KAT2A)| KEMET(C1210C476M9RACTU)| MURATA MANUFACTURING CO. LTD.(GRM32ER70J476ME20L)| SAMSUNG ELECTRO-MECHANICS(CL32B476MQJNNNE)| TAIYO  YUDEN(JMK325B7476MM-PR)| YAGEO CORP(CC1210MKX7R5BB476)</t>
  </si>
  <si>
    <t>LFARISCAP-00041</t>
  </si>
  <si>
    <t>CAP-00041</t>
  </si>
  <si>
    <t>CAP, CER-X7R, 10uF, 10V, 10%, 0805, 125C, 1.45mm</t>
  </si>
  <si>
    <t>KEMET(C0805C106K8RACTU)| MURATA(GRM21BR71A106KA73L)| MURATA(GRM21BR71A106KE51L)| SAMSUNG(CL21B106KPQNNNE)| TAIYO YUDEN(LMK212AB7106KG-T)| TAIYO YUDEN(LMK212B7106KG-TD)| TDK CORPORATION(C2012X7R1A106K125AC)| WURTH ELECTRONICS(885012207026)| YAGEO CORP(CC0805KKX7R6BB106)</t>
  </si>
  <si>
    <t>LFARISCAP-00045</t>
  </si>
  <si>
    <t>CAP-00045</t>
  </si>
  <si>
    <t>CAP, CER-C0G, 47pF, 50V, 2%, 0402, 125C, 0.56mm</t>
  </si>
  <si>
    <t>AVX CORPORATION(04025A470GAT2A)| KEMET CORPORATION(C0402C470G5GACTU)| MURATA(GRM1555C1H470GA01D)| TDK CORPORATION(C1005C0G1H470G050BA)</t>
  </si>
  <si>
    <t>LFARISCAP-00046</t>
  </si>
  <si>
    <t>CAP-00046</t>
  </si>
  <si>
    <t>CAP, CER-C0G, 100pF, 25V, 5%, 0402, 125C, 0.56mm</t>
  </si>
  <si>
    <t>AVX CORPORATION(04023A101JAT2A)| KEMET ELECTRONICS CORP(C0402C101J3GACTU)| MURATA(GRM1555C1E101JA01D)| SAMSUNG ELECTRONICS INC(CL05C101JB5NFNC)| TAIYO YUDEN CO. LTD.(UMK105CG101JVHF)| VISHAY INTERTECHNOLOGY INC.(VJ0402A101JXXCW1BC)</t>
  </si>
  <si>
    <t>LFARISCAP-00049</t>
  </si>
  <si>
    <t>CAP-00049</t>
  </si>
  <si>
    <t>CAP, CER-X7R, 0.022uF, 50V, 10%, 0402, 125C, 0.56mm</t>
  </si>
  <si>
    <t>AVX CORPORATION(04025C223KAT2A)| KEMET ELECTRONICS CORP(C0402C223K5RAC7867)| KEMET ELECTRONICS CORP(C0402C223K5RACTU)| MURATA MANUFACTURING CO. LTD.(GRM155R71H223KA12D)| SAMSUNG(CL05B223KB5NNNC)| TAIYO  YUDEN(UMK105B7223KV-FR)| TDK CORPORATION(C1005X7R1H223K050BB)</t>
  </si>
  <si>
    <t>LFARISCAP-00050</t>
  </si>
  <si>
    <t>CAP-00050</t>
  </si>
  <si>
    <t>CAP, CER-X7R, 0.1uF, 16V, 10%, 0402, 125C, 0.56mm</t>
  </si>
  <si>
    <t>AVX  CORPORATION(0402YC104KAT2A)| KEMET ELECTRONICS CORP(C0402C104K4RACTU)| MURATA(GRM155R71C104KA88D)| SAMSUNG ELECTRONICS INC(CL05B104KO5NNNC)| TAIYO YUDEN CO. LTD.(EMK105B7104KV-F)| TDK CORP(C1005X7R1C104K050BC)</t>
  </si>
  <si>
    <t>LFARISCAP-00051</t>
  </si>
  <si>
    <t>CAP-00051</t>
  </si>
  <si>
    <t>CAP, TANT-POLY, 47uF, 6.3V, 20%, 0805, 0.15 OHM, 606mA, 85C, 1000HR, 1mm</t>
  </si>
  <si>
    <t>PANASONIC CORPORATION(6TPU47MSI)</t>
  </si>
  <si>
    <t>LFARISCAP-00052</t>
  </si>
  <si>
    <t>CAP-00052</t>
  </si>
  <si>
    <t>CAP, CER-X7R, 0.1uF, 50V, 10%, 0402, 125C, 0.56mm</t>
  </si>
  <si>
    <t>AVX  CORPORATION(04025C104KAT2A)| MURATA(GRM155R71H104KE14D)| TAIYO YUDEN(UMK105B7104KV-FR)| TDK CORP(C1005X7R1H104K050BB)| WALSIN TECHNOLOGY CORPORATION(0402B104K500CT)| YAGEO  CORPORATION(CC0402KRX7R9BB104)</t>
  </si>
  <si>
    <t>LFARISCAP-00054</t>
  </si>
  <si>
    <t>CAP-00054</t>
  </si>
  <si>
    <t>CAP, CER-X7R, 2.2uF, 50V, 10%, 1206, 125C, 1.8mm</t>
  </si>
  <si>
    <t>KEMET ELECTRONICS CORP(C1206C225K5RACTU)| MURATA(GRM31CR71H225KA88L)| SAMSUNG ELECTRONICS INC(CL31B225KBHNNNE)| TAIYO YUDEN (USA) INC.(UMK316B7225KL-T)| TDK(C3216X7R1H225K160AB)</t>
  </si>
  <si>
    <t>LFARISCAP-00055</t>
  </si>
  <si>
    <t>CAP-00055</t>
  </si>
  <si>
    <t>CAP, CER-X7R, 6800pF, 16V, 10%, 0402, 125C, 0.56mm</t>
  </si>
  <si>
    <t>AVX(0402YC682KAT2A)| KEMET(C0402C682K4RACTU)| MURATA(GRM15XR71C682KA86D)| SAMSUNG(CL05B682KO5NNWC)| TAIYO  YUDEN(EMK105B7682KV-F)| TAIYO YUDEN CO LTD(UMK105B7682KV-F)| VISHAY(VJ0402Y682KXJPW1BC)| WURTH ELECKTRONIK GMBH(885012205030)| YAGEO CORP(CC0402KRX7R7BB682)</t>
  </si>
  <si>
    <t>LFARISCAP-00057</t>
  </si>
  <si>
    <t>CAP-00057</t>
  </si>
  <si>
    <t>CAP, CER-X7R, 0.015uF, 10V, 10%, 0402, 125C, 0.56mm</t>
  </si>
  <si>
    <t>AVX  CORPORATION(0402ZC153KAT2A)| KEMET(C0402C153K8RACTU)| SAMSUNG ELECTRO-MECHANICS(CL05B153KO5NNNC)</t>
  </si>
  <si>
    <t>LFARISCAP-00062</t>
  </si>
  <si>
    <t>CAP-00062</t>
  </si>
  <si>
    <t>CAP, CER-X7R, 2200pF, 10V, 10%, 0402, 125C, 0.55mm</t>
  </si>
  <si>
    <t>AVX CORPORATION(0402ZC222KAT2A)| KEMET ELECTRONICS CORP(C0402C222K4RACTU)| KEMET ELECTRONICS CORP(C0402C222K8RACTU)| SAMSUNG ELECTRONICS INC(CL05B222MP5NNNC)| VISHAY INTERTECHNOLOGY  INC(VJ0402Y222KXJPW1BC)| VISHAY(VJ0402Y222KXQCW1BC)| WALSIN TECHNOLOGY CORP(0402B222K160CT)| WURTH ELEKTRONIK GMBH &amp; CO(885012205008)| WURTH ELEKTRONIK GMBH &amp; CO(885012205027)| YAGEO CORP(CC0402KRX7R6BB222)| YAGEO CORP(CC0402KRX7R7BB222)</t>
  </si>
  <si>
    <t>LFARISCAP-00065</t>
  </si>
  <si>
    <t>CAP-00065</t>
  </si>
  <si>
    <t>CAP, CER-C0G, 220pF, 25V, 5%, 0402, 125C, 0.56mm</t>
  </si>
  <si>
    <t>AVX  CORPORATION(04023A221JAT2A)| KEMET CORP(C0402C221J3GACTU)| MURATA(GRM1555C1E221JA01D)| SAMSUNG ELECTRO-MECHANICS(CL05C221JA5NNNC)</t>
  </si>
  <si>
    <t>LFARISCAP-00069</t>
  </si>
  <si>
    <t>CAP-00069</t>
  </si>
  <si>
    <t>CAP, CER-X7R, 1500pF, 25V, 10%, 0402, 125C, 0.6mm</t>
  </si>
  <si>
    <t>AVX(04023C152KAT2A)| KEMET(C0402C152K3RACTU)| SAMSUNG(CL05B152KA5NNNC)| TAIYO  YUDEN(TMK105B7152KV-F)| TAIYO YUDEN CO LTD(UMK105B7152KV-F)| TDK(CGJ2B2X7R1E152K050BA)| VISHAY(GA0402Y152KXXAP31G)| WURTH ELECKTRONIK GMBH(885012205045)| YAEGO CORP(CC0402KRX7R8BB152)</t>
  </si>
  <si>
    <t>LFARISCAP-00070</t>
  </si>
  <si>
    <t>CAP-00070</t>
  </si>
  <si>
    <t>CAP, CER-X7R, 10uF, 6.3V, 10%, 0805, 125C, 1.52mm</t>
  </si>
  <si>
    <t>AVX  CORPORATION(08056C106KAT2A)| HOLY STONE ENTERPRISE(C0805X106K007T)| KEMET(C0805C106K9RACTU)| MURATA MANUFACTURING CO. LTD.(GRM21BR70J106KE76L)| SAMSUNG ELECTRO-MECHANICS(CL21B106KQQNNNG)| TAIYO  YUDEN(JMK212AB7106KG-T)| TDK(C2012X7R0J106K125AB)</t>
  </si>
  <si>
    <t>LFARISCAP-00072</t>
  </si>
  <si>
    <t>CAP-00072</t>
  </si>
  <si>
    <t>CAP, CER-X7R, 0.01uF, 10V, 10%, 0402, 125C, 0.56mm</t>
  </si>
  <si>
    <t>AVX  CORPORATION(0402ZC103KA72A)| KEMET(C0402C103K8RACTU)| SAMSUNG ELECTRO-MECHANICS(CL05B103KP5NNNC)| VISHAY(VJ0402Y103KXQCW1BC)| YAGEO CORP(CC0402KRX7R6BB103)</t>
  </si>
  <si>
    <t>LFARISCAP-00073</t>
  </si>
  <si>
    <t>CAP-00073</t>
  </si>
  <si>
    <t>CAP, CER-X7R, 1000pF, 25V, 10%, 0402, 125C, 0.6mm</t>
  </si>
  <si>
    <t>AVX CORPORATION(04023C102KAT2A)| KEMET ELECTRONICS CORP(C0402C102K3RACTU)| SAMSUNG ELECTRONICS INC(CL05B102KA5NNNC)| TAIYO YUDEN CO. LTD.(HMK105B7102KV-F)| TAIYO YUDEN(TMK105B7102KV-F)| TDK CORP(C1005X7R1E102K050BA)| VISHAY INTERTECHNOLOGY INC.(VJ0402Y102KXXAC)| VISHAY(VJ0402Y102KXXCW1BC)| WURTH ELECKTRONIK GMBH(885012205044)| YAGEO CORP(CC0402KRX7R8BB102)</t>
  </si>
  <si>
    <t>LFARISCAP-00103</t>
  </si>
  <si>
    <t>CAP-00103</t>
  </si>
  <si>
    <t>CAP, ALUM POLY, 330uF, 16V, 20%, RND 10 X 10MM, 0.016 OHM, 4350mA, 105C, 2000HR, 10mm</t>
  </si>
  <si>
    <t>NICHICON(PCJ1C331MCL1GS)| UNITED CHEMI-CON(APXE160ARA331MJA0G)</t>
  </si>
  <si>
    <t>LFARISCAP-00104</t>
  </si>
  <si>
    <t>CAP-00104</t>
  </si>
  <si>
    <t>CAP, CER-C0G, 33pF, 16V, 10%, 0402, 125C, 0.6mm</t>
  </si>
  <si>
    <t>AVX CORPORATION(0402YA330JAT2A)| AVX CORPORATION(0402YA330KAT2A)| KEMET ELECTRONICS CORP(C0402C330K4GACTU)| MURATA(GRM1555C1H330JA01D)| SAMSUNG(CL05C330JB5NNNC)| TDK CORP(C1005C0G1H330J050BA)| VISHAY INTERTECHNOLOGY INC(VJ0402A330JXAAC)</t>
  </si>
  <si>
    <t>LFARISCAP-00105</t>
  </si>
  <si>
    <t>CAP-00105</t>
  </si>
  <si>
    <t>CAP, CER-C0G, 100pF, 16V, 10%, 0402, 125C, 0.56mm</t>
  </si>
  <si>
    <t>AVX CORPORATION(0402YA101KAT2A)| KEMET ELECTRONICS CORP(C0402C101K4GACTU)| KEMET ELECTRONICS CORP(C0402C101K5GACTU)| MURATA(GRM1555C1E101JA01D)| MURATA(GRM1555C1H101JA01D)| SAMSUNG(CL05C101JO5NNNC)| TDK CORP(C1005C0G1H101J050BA)| VISHAY INTERTECHNOLOGY INC.(VJ0402A101KXJPW1BC)| WURTH ELECKTRONIK GMBH(885012005031)| WURTH ELECKTRONIK GMBH(885012005046)| YAGEO CORP(CC0402JRNPO7BN101)| YAGEO CORP(CC0402JRNPO9BN101)</t>
  </si>
  <si>
    <t>LFARISCAP-00106</t>
  </si>
  <si>
    <t>CAP-00106</t>
  </si>
  <si>
    <t>CAP, CER-X5R, 10uF, 6.3V, 20%, 0805, 85C, 1.45mm</t>
  </si>
  <si>
    <t>AVX CORPORATION(08056D106MAT2A)| HOLY STONE ENTERPRISE CO.(C0805B106K007T)| KEMET ELECTRONICS CORP(C0805C106M9PACTU)| MURATA(GRM21BR60J106ME19L)| NIC COMPOENENTS CORP(NMC0805X5R106M6.3TRPLP3KF)| SAMSUNG(CL21A106MQFNNNE)| TAIYO YUDEN CO. LTD.(JMK212BJ106MG-T)| TAIYO YUDEN(JMK212ABJ106KD-T)| TAIYO YUDEN(JMK212ABJ106KG-T)| TDK CORP(C2012X5R0J106M085AB)| TDK CORP(C2012X5R0J106M125AB)| VENKEL CORP(C0805X5R6R3-106MNE)| YAGEO CORP(CC0805MKX5R5BB106)</t>
  </si>
  <si>
    <t>LFARISCAP-00107</t>
  </si>
  <si>
    <t>CAP-00107</t>
  </si>
  <si>
    <t>CAP, CER-X5R, 10uF, 10V, 20%, 0805, 85C, 1.45mm</t>
  </si>
  <si>
    <t>AVX CORPORATION(0805ZD106MAT2A)| HOLY STONE ENTERPRISE CO.(C0805B106M010T)| KEMET ELECTRONICS CORP(C0805C106K8PACTU)| KEMET(C0805C106M8PACTU)| MURATA(GRM21BR61A106KE19L)| SAMSUNG(CL21A106MPFNNNE)| TAIYO YUDEN CO. LTD.(LMK212ABJ106MG-T)| TAIYO YUDEN(LMK212ABJ106MD-T)| TDK CORP(C2012X5R1A106M125AB)| WURTH ELECKTRONIK GMBH(885012107010)| YAGEO CORP(CC0805KKX5R6BB106)| YAGEO(CC0805MKX5R6BB106)</t>
  </si>
  <si>
    <t>LFARISCAP-00108</t>
  </si>
  <si>
    <t>CAP-00108</t>
  </si>
  <si>
    <t>CAP, CER-X7R, 3300pF, 10V, 10%, 0201, 125C, 0.33mm</t>
  </si>
  <si>
    <t>AVX CORPORATION(0201ZC332KAT2A)| MURATA(GRM033R71C332KA88D)| SAMSUNG ELECTRONICS INC(CL03B332KP3NNNC)| TDK CORP(C0603X7R1E332K030BA)</t>
  </si>
  <si>
    <t>LFARISCAP-00109</t>
  </si>
  <si>
    <t>CAP-00109</t>
  </si>
  <si>
    <t>CAP, CER-X7R, 0.01uF, 10V, 10%, 0201, 125C, 0.33mm</t>
  </si>
  <si>
    <t>AVX CORPORATION(0201ZC103KAT2A)| MURATA(GRM033R71A103KA01D)| NIC COMPOENENTS CORP(NMC0201X7R103K10TRPF)| SAMSUNG(CL03B103KP3NNNC)| TDK CORP(C0603X7R1A103K030BA)| VISHAY(VJ0201Y103KXQCW1BC)| WALSIN TECHNOLOGY CORP(0201B103K100CT)| YAGEO CORP(CC0201KPX7R6BB103)| YAGEO CORP(CC0201KRX7R6BB103)</t>
  </si>
  <si>
    <t>LFARISCAP-00111</t>
  </si>
  <si>
    <t>CAP-00111</t>
  </si>
  <si>
    <t>CAP, CER-X7R, 2.2uF, 16V, 10%, 0805, 125C, 1.52mm</t>
  </si>
  <si>
    <t>AVX CORPORATION(0805YC225KAT2A)| HOLY STONE ENTERPRISE CO.(C0805X225K016T)| KEMET ELECTRONICS CORP(C0805C225K4RACTU)| MURATA(GRM21BR71C225KA12L)| SAMSUNG(CL21B225KOFNNNE)| TAIYO YUDEN CO. LTD.(EMK212B7225KG-T)| TAIYO YUDEN(EMK212AB7225KD-T)| TDK CORP(C2012X7R1C225K125AB)| TDK CORP(C2012X7R1C225KT000N)| TDK CORP(C2012X7R1E225K125AB)| TDK CORP(C2012X7R1H225K125AC)| YAGEO CORPORATION(CC0805KKX7R7BB225)</t>
  </si>
  <si>
    <t>LFARISCAP-00112</t>
  </si>
  <si>
    <t>CAP-00112</t>
  </si>
  <si>
    <t>CAP, CER-X7R, 0.01uF, 50V, 10%, 0402, 125C, 0.6mm</t>
  </si>
  <si>
    <t>AVX CORPORATION(04025C103KAT2A)| HOLY STONE ENTERPRISE CO.(C0402X103K050T)| KEMET ELECTRONICS CORP(C0402C103K5RACTU)| MURATA(GCM155R71H103KA55D)| MURATA(GRM155R71H103KA88D)| SAMSUNG(CL05B103KB5NNNC)| TDK CORP(C1005X7R1H103K050BB)| VISHAY INTERTECHNOLOGY INC(VJ0402Y103KXAAC)| YAGEO COPRORATION(AC0402KPX7R9BB103)</t>
  </si>
  <si>
    <t>LFARISCAP-00113</t>
  </si>
  <si>
    <t>CAP-00113</t>
  </si>
  <si>
    <t>CAP, CER-X7R, 1uF, 50V, 10%, 1206, 125C, 1.9mm</t>
  </si>
  <si>
    <t>AVX CORPORATION(12065C105KAT2A)| KEMET ELECTRONICS CORP(C1206C105K5RACTU)| MURATA MANUFACTURING CO. LTD.(GRM31MR71H105KA88L)| SAMSUNG(CL31B105KBHNNNE)| TDK CORP(C3216X7R1H105K160AB)</t>
  </si>
  <si>
    <t>LFARISCAP-00118</t>
  </si>
  <si>
    <t>CAP-00118</t>
  </si>
  <si>
    <t>CAP, CER-X7R, 2200pF, 25V, 20%, 0402, 125C, 0.56mm</t>
  </si>
  <si>
    <t>AVX CORPORATION(04023C222MAT2A)| AVX CORPORATION(04025C222KAT2A)| AVX CORPORATION(04025C222MAT2A)| KEMET ELECTRONICS CORP(C0402C222M3RACTU)| MURATA(GRM15XR71E222MA86D)| SAMSUNG(CL05B222KB5NNNC)| TAIYO YUDEN(UMK105B7222KVHF)| TDK CORP(C1005X7R1H222K050BA)| TDK CORP(C1005X7R1H222M050BA)| WURTH ELECKTRONIK GMBH(885012205046)| YAGEO CORP(AC0402KRX7R8BB222)</t>
  </si>
  <si>
    <t>LFARISCAP-00119</t>
  </si>
  <si>
    <t>CAP-00119</t>
  </si>
  <si>
    <t>CAP, CER-C0G, 27pF, 16V, 10%, 0402, 125C, 0.56mm</t>
  </si>
  <si>
    <t>AVX CORPORATION(0402YA270KAT2A)| KEMET ELECTRONICS CORP(C0402C270K4GACTU)| MURATA(GRM1555C1H270JA01D)| SAMSUNG(CL05C270JA5NNNC)| TAIYO YUDEN CO LTD(HMK105CG270JV-F)| TAIYO YUDEN(UMK105CG270JV-F)| TDK CORP(C1005C0G1H270J050BA)| VISHAY(VJ0402A270KXJPW1BC)| YAGEO CORP(CC0402JRNPO9BN270)</t>
  </si>
  <si>
    <t>LFARISCAP-00120</t>
  </si>
  <si>
    <t>CAP-00120</t>
  </si>
  <si>
    <t>CAP, CER-X5R, 0.1uF, 6.3V, 10%, 0201, 85C, 0.33mm</t>
  </si>
  <si>
    <t>AVX  CORPORATION(02016D104KAT4A)| AVX CORPORATION(02016D104KAT2A)| KEMET ELECTRONICS CORP(C0201C104K9PACTU)| MURATA MANUFACTURING CO(GRM033R60J104KE19J)| MURATA(GRM033R60J104KE19D)| SAMSUNG(CL03A104KQ3NNNC)| TAIYO YUDEN CO. LTD.(JMK063BJ104KP-F)| TDK CORP(C0603X5R0J104K030BC)| TDK CORP(C0603X5R0J104KT)| VENKEL(C0201X5R6R3-104KNP)| YAGEO  CORPORATION(CC0201KRX5R5BB104)</t>
  </si>
  <si>
    <t>LFARISCAP-00121</t>
  </si>
  <si>
    <t>CAP-00121</t>
  </si>
  <si>
    <t>CAP, CER-X5R, 0.033uF, 6.3V, 10%, 0201, 85C, 0.33mm</t>
  </si>
  <si>
    <t>AVX CORPORATION(02016D333KAT2A)| MURATA(GRM033R60J333KE01D)| SAMSUNG(CL03A333KQ3NNNC)| TAIYO YUDEN CO LTD(LMK063BJ333KP-F)| TAIYO YUDEN CO. LTD.(JMK063BJ333KP-F)| TDK CORP(C0603X5R0J333K030BC)| YAGEO COPRORATION(CC0201KRX5R5BB333)</t>
  </si>
  <si>
    <t>LFARISCAP-00124</t>
  </si>
  <si>
    <t>CAP-00124</t>
  </si>
  <si>
    <t>CAP, ALUM POLY, 330uF, 2V, 20%, 7343, 0.006 OHM, 3500mA, 105C, 1000HR, 2.1mm</t>
  </si>
  <si>
    <t>PANASONIC(EEFSX0D331XE)</t>
  </si>
  <si>
    <t>LFARISCAP-00125</t>
  </si>
  <si>
    <t>CAP-00125</t>
  </si>
  <si>
    <t>CAP, CER-C0G, 47pF, 16V, 10%, 0402, 125C, 0.56mm</t>
  </si>
  <si>
    <t>AVX CORPORATION(0402YA470KAT2A)| KEMET ELECTRONICS CORP(C0402C470K4GACTU)| MURATA(GRM1555C1H470JA01D)| SAMSUNG(CL05C470JA5NNNC)| TAIYO  YUDEN(UMK105CG470KV-F)| TAIYO YUDEN CO LTD(HMK105CG470JV-F)| TDK CORP(C1005C0G1H470J050BA)| VISHAY(VJ0402A470KXJPW1BC)| YAEGO(CC0402KRNPO9BN470)</t>
  </si>
  <si>
    <t>LFARISCAP-00127</t>
  </si>
  <si>
    <t>CAP-00127</t>
  </si>
  <si>
    <t>CAP, CER-C0G, 2.2pF, 25V, 4.5%, 0402, 125C, 0.55mm</t>
  </si>
  <si>
    <t>AVX CORPORATION(04023J2R2BBSTR)| KEMET ELECTRONICS CORP(C0402C229B3GACTU)| MURATA(GRM1555C1H2R2BA01D)| MURATA(GRM1555C1H2R2BA01J)| SAMSUNG(CL05C2R2BB5NNNC)</t>
  </si>
  <si>
    <t>LFARISCAP-00130</t>
  </si>
  <si>
    <t>CAP-00130</t>
  </si>
  <si>
    <t>CAP, CER-X7R, 5600pF, 25V, 10%, 0402, 125C, 0.56mm</t>
  </si>
  <si>
    <t>AVX CORPORATION(04023C562KAT2A)| AVX CORPORATION(04025C562KAT2A)| KEMET ELECTRONICS CORP(C0402C562K3RACTU)| MURATA(GRM155R71E562KA01D)| SAMSUNG(CL05B562KA5NNNC)| YAGEO CORP(CC0402KRX7R8BB562)</t>
  </si>
  <si>
    <t>LFARISCAP-00131</t>
  </si>
  <si>
    <t>CAP-00131</t>
  </si>
  <si>
    <t>CAP, CER-X7R, 100pF, 16V, 10%, 0201, 125C, 0.33mm</t>
  </si>
  <si>
    <t>AVX CORPORATION(02013A101JAT2A)| KEMET CORPORATION(C0201C101K3GACTU)| MURATA MANUFACTURING CO. LTD.(GRM033R71C101KA01D)| MURATA(GRM033R71C101KD01D)| NIC COMPONENTS CORPORATION(NMC0201X7R101K25TRPF)| TDK CORP(C0603C0G1E101J030BA)| TDK CORP(C0603C0G1E101K030BA)| TDK CORP(C0603C0G1H101J030BA)| TDK CORP(C0603C0G1H101K030BA)| TDK CORP(C0603X7R1E101K030BA)</t>
  </si>
  <si>
    <t>LFARISCAP-00133</t>
  </si>
  <si>
    <t>CAP-00133</t>
  </si>
  <si>
    <t>CAP, TANT-POLY, 330uF, 2.5V, 20%, 7343, 0.009 OHM, 4600mA, 105C, 2000HR, 2mm</t>
  </si>
  <si>
    <t>KEMET ELECTRONICS CORP(T520V337M2R5ATE009)| PANASONIC(2R5TPE330M9)</t>
  </si>
  <si>
    <t>LFARISCAP-00134</t>
  </si>
  <si>
    <t>CAP-00134</t>
  </si>
  <si>
    <t>CAP, CER-X7R, 1000pF, 2000V, 20%, 1808, 125C, 2.03mm</t>
  </si>
  <si>
    <t>AVX CORPORATION(1808WC102MAT1A)| AVX CORPORATION(1808WC102MAT3A)| KEMET ELECTRONICS CORP(C1808C102MZRACTU)| MURATA(GR442QR73D102KW01L)</t>
  </si>
  <si>
    <t>LFARISCAP-00136</t>
  </si>
  <si>
    <t>CAP-00136</t>
  </si>
  <si>
    <t>CAP, CER-X7R, 0.22uF, 25V, 20%, 0805, 125C, 1.45mm</t>
  </si>
  <si>
    <t>AVX CORPORATION(08053C224KAT2A)| AVX CORPORATION(08055C224KAT2A)| KEMET ELECTRONICS CORP(C0805C224M3RAC7800)| KEMET ELECTRONICS CORP(C0805C224M3RACTU)| MURATA(GRM219R71E224MA01D)| SAMSUNG ELECTRONICS INC(CL21B224KAFNNNG)| TDK CORP(C2012X7R1H224K125AA)| TDK CORP(C2012X7R1H224M125AA)</t>
  </si>
  <si>
    <t>LFARISCAP-00137</t>
  </si>
  <si>
    <t>CAP-00137</t>
  </si>
  <si>
    <t>CAP, CER-X7R, 0.015uF, 16V, 10%, 0402, 125C, 0.56mm</t>
  </si>
  <si>
    <t>AVX CORPORATION(0402YC153KAT2A)| KEMET ELECTRONICS CORP(C0402C153K4RACTU)| MURATA(GCM155R71H153KA55D)| MURATA(GRM155R71C153KA01D)| SAMSUNG(CL05B153KO5NNNC)| TDK CORP(C1005X7R1H153K050BB)| YAGEO CORPORATION(CC0402KRX7R7BB153)</t>
  </si>
  <si>
    <t>LFARISCAP-00138</t>
  </si>
  <si>
    <t>CAP-00138</t>
  </si>
  <si>
    <t>CAP, CER-X7R, 0.047uF, 16V, 10%, 0402, 125C, 0.6mm</t>
  </si>
  <si>
    <t>AVX CORPORATION(0402YC473KAT2A)| KEMET ELECTRONICS CORP(C0402C473K3RACTU)| MURATA(GRM155R71E473KA88D)| NIC COMPONENTS(NMC0402X7R473K16TRPF)| SAMSUNG(CL05B473KO5NNNC)| TAIYO  YUDEN(EMK105B7473KVHF)| TDK CORP(C1005X7R1E473K050BC)| VISHAY(GA0402Y473KXJAP31G)| WURTH ELECTRONICS(885012205035)| YAEGO(AC0402KRX7R7BB473)</t>
  </si>
  <si>
    <t>LFARISCAP-00139</t>
  </si>
  <si>
    <t>CAP-00139</t>
  </si>
  <si>
    <t>CAP, CER-C0G, 150pF, 16V, 10%, 0402, 125C, 0.56mm</t>
  </si>
  <si>
    <t>AVX CORPORATION(0402YA151KAT2A)| KEMET CORP(C0402C151J5GACTU)| KEMET ELECTRONICS CORP(C0402C151K5GACTU)| MURATA(GRM1555C1H151JA01D)| SAMSUNG(CL05C151JB5NNNC)| TDK CORP(C1005C0G1H151J050BA)</t>
  </si>
  <si>
    <t>LFARISCAP-00141</t>
  </si>
  <si>
    <t>CAP-00141</t>
  </si>
  <si>
    <t>CAP, CER-C0G, 56pF, 16V, 10%, 0402, 125C, 0.56mm</t>
  </si>
  <si>
    <t>AVX CORPORATION(0402YA560KAT2A)| KEMET ELECTRONICS CORP(C0402C560K4GACTU)| MURATA(GRM1555C1H560JA01D)| SAMSUNG(CL05C560JB5NNNC)| TDK CORP(C1005C0G1H560J050BA)</t>
  </si>
  <si>
    <t>LFARISCAP-00142</t>
  </si>
  <si>
    <t>CAP-00142</t>
  </si>
  <si>
    <t>CAP, CER-C0G, 68pF, 16V, 10%, 0402, 125C, 0.56mm</t>
  </si>
  <si>
    <t>AVX CORPORATION(0402YA680KAT2A)| KEMET ELECTRONICS CORP(C0402C680K4GAC7867)| KEMET ELECTRONICS CORP(C0402C680K4GACTU)| MURATA(GRM1555C1H680JA01D)| TDK CORP(C1005C0G1H680J050BA)</t>
  </si>
  <si>
    <t>LFARISCAP-00143</t>
  </si>
  <si>
    <t>CAP-00143</t>
  </si>
  <si>
    <t>CAP, CER-X7R, 0.01uF, 25V, 10%, 0402, 125C, 0.6mm</t>
  </si>
  <si>
    <t>AVX CORPORATION(04023C103KAT2A)| AVX CORPORATION(04025C103KAT2A)| KEMET ELECTRONICS CORP(C0402C103K3RACTU)| MURATA(GRM155R71E103KA01D)| SAMSUNG(CL05B103KA5NNNC)| TDK CORP(C1005X7R1E103K050BB)| VISHAY INTERTECHNOLOGY INC.(VJ0402Y103KXXAC)| YAGEO CORP(CC0402KRX7R8BB103)</t>
  </si>
  <si>
    <t>LFARISCAP-00144</t>
  </si>
  <si>
    <t>CAP-00144</t>
  </si>
  <si>
    <t>CAP, CER-C0G, 120pF, 16V, 10%, 0402, 125C, 0.56mm</t>
  </si>
  <si>
    <t>AVX CORPORATION(04025A121JAT2A)| AVX CORPORATION(0402YA121KAT2A)| KEMET ELECTRONICS CORP(C0402C121K5GACTU)| KEMET(C0402C121K4GACTU)| MURATA(GRM1555C1H121JA01D)| SAMSUNG(CL05C121JB5NNNC)| TAIYO YUDEN CO. LTD.(UMK105CG121JV-F)| TDK CORP(C1005C0G1H121J050BA)| TDK CORP(C1005C0G1H121JT)| VISHAY(VJ0402A121JXJPW1BC)| YAGEO CORPORATION(CC0402JRNPO9BN121)</t>
  </si>
  <si>
    <t>LFARISCAP-00146</t>
  </si>
  <si>
    <t>CAP-00146</t>
  </si>
  <si>
    <t>CAP, CER-X7R, 3900pF, 25V, 20%, 0402, 125C, 0.55mm</t>
  </si>
  <si>
    <t>KEMET ELECTRONICS CORP(C0402C392K3RACTU)| KEMET ELECTRONICS CORP(C0402C392M3RACTU)| MURATA(GRM155R71H392KA01D)| SAMSUNG(CL05B393KO5NNNC)| YAGEO CORP(CC0402KRX7R8BB392)</t>
  </si>
  <si>
    <t>LFARISCAP-00150</t>
  </si>
  <si>
    <t>CAP-00150</t>
  </si>
  <si>
    <t>CAP, 0.033 UF,10%,25V,X7R,0402</t>
  </si>
  <si>
    <t>AVX CORPORATION(04023C333KAT2A)| KEMET ELECTRONICS CORP(C0402C333K3RACTU)| SAMSUNG(CL05B333KA5NNNC)| YAGEO CORP(CC0402KRX7R8BB333)</t>
  </si>
  <si>
    <t>LFARISCAP-00151</t>
  </si>
  <si>
    <t>CAP-00151</t>
  </si>
  <si>
    <t>CAP, CER-X5R, 4.7uF, 10V, 20%, 0603, 85C, 1mm</t>
  </si>
  <si>
    <t>AVX CORPORATION(0603ZD475KAT2A)| AVX CORPORATION(0603ZD475MAT2A)| HOLY STONE ENTERPRISE CO.(C0603B475K010T)| HOLY STONE ENTERPRISE CO.(C0603B475M010T)| KEMET ELECTRONICS CORP(C0603C475K8PACTU)| KEMET ELECTRONICS CORP(C0603C475M8PACTU)| MURATA(GRM185R61A475ME11D)| NIC COMPONENTS(NMC0603X5R475K10TRPF)| SAMSUNG ELECTRO-MECHANICS(CL10A475KP8NNNC)| SAMSUNG(CL10A475MP8NNNC)| TAIYO YUDEN CO LTD(EMK107ABJ475KA-T)| TAIYO YUDEN INC(LMK107BJ475KA-T)| TDK(C1608X5R1A475M080AC)| VENKEL LTD(C0603X5R100-475KNR)| VISHAY(VJ0603G475KXQPW1BC)| WALSIN TECHNOLOGY CORP(0603X475K100CT)| YAGEO CORP(CC0603KRX5R6BB475)</t>
  </si>
  <si>
    <t>LFARISCAP-00152</t>
  </si>
  <si>
    <t>CAP-00152</t>
  </si>
  <si>
    <t>CAP, CER-X5R, 1uF, 6.3V, 10%, 0402, 85C, 0.6mm</t>
  </si>
  <si>
    <t>AVX CORPORATION(04026D105KAT2A)| KEMET ELECTRONICS CORP(C0402C105K8PACTU)| KEMET ELECTRONICS(C0402C105K9PACTU)| MURATA MANUFACTURING(GRM155R61A105KE15D)| SAMSUNG ELECTRO MECHANICS(CL05A105KP5NNNC)| SAMSUNG ELECTRO-MECHANICS(CL05A105KQ5NNNC)| SAMSUNG(CL05A105KA5NQNC)| TDK(CGB2A1X5R1C105K033BC)| TDK(CGB2A1X5R1E105K033BC)| WALSIN TECHNOLOGY CORPORATION(0402X105K100CT)| WALSIN TECHNOLOGY CORPORATION(0402X105K6R3CT)</t>
  </si>
  <si>
    <t>LFARISCAP-00153</t>
  </si>
  <si>
    <t>CAP-00153</t>
  </si>
  <si>
    <t>CAP, CER-X7R, 0.1uF, 10V, 10%, 0402, 125C, 0.6mm</t>
  </si>
  <si>
    <t>AVX CORPORATION(0402ZC104KAT2A)| KEMET ELECTRONICS CORP(C0402C104K8RACTU)| MURATA(GRM155R71A104KA01D)| NIC COMPONENTS(NMC0402X7R104K10TRPF)| SAMSUNG(CL05B104KP5NNNC)| TDK CORP(C1005X7R1A104K050BB)| TDK CORP(C1005X7R1C104K050BC)| TDK CORP(C1005X7R1E104K050BB)| TDK CORP(C1005X7R1H104K050BB)| VISHAY(VJ0402Y104KXQCW1BC)| YAGEO CORPORATION(CC0402KRX7R6BB104)</t>
  </si>
  <si>
    <t>LFARISCAP-00154</t>
  </si>
  <si>
    <t>CAP-00154</t>
  </si>
  <si>
    <t>CAP, CER-X7R, 0.012uF, 16V, 10%, 0402, 125C, 0.56mm</t>
  </si>
  <si>
    <t>AVX CORPORATION(0402YC123KAT2A)| KEMET ELECTRONICS CORP(C0402C123K4RAC7867)| KEMET ELECTRONICS CORP(C0402C123K4RACTU)| MURATA(GCM155R71H123KA55D)| MURATA(GRM155R71C123KA01D)| SAMSUNG(CL05B123KO5NNNC)| YAGEO(CC0402KRX7R7BB123)</t>
  </si>
  <si>
    <t>LFARISCAP-00155</t>
  </si>
  <si>
    <t>CAP-00155</t>
  </si>
  <si>
    <t>CAP, CER-X7R, 4700pF, 6.3V, 10%, 0402, 125C, 0.56mm</t>
  </si>
  <si>
    <t>AVX CORPORATION(04023C472KAT2A)| AVX CORPORATION(04025C472KAT2A)| KEMET CORPORATION(C0402C472K9RACTU)| SAMSUNG ELECTRO MECHANICS(CL05B472KO5NNNC)| TDK CORPORATION(C1005X7R1H472K050BA)</t>
  </si>
  <si>
    <t>LFARISCAP-00156</t>
  </si>
  <si>
    <t>CAP-00156</t>
  </si>
  <si>
    <t>CAP, CER-X7R, 0.022uF, 16V, 10%, 0402, 125C, 0.64mm</t>
  </si>
  <si>
    <t>AVX CORPORATION(0402YC223KAT2A)| KEMET ELECTRONICS CORP(C0402C223K4RACTU)| MURATA(GCM155R71H223KA55D)| MURATA(GRM155R71C223KA01D)| NIC  COMPONENTS(NMC0402X7R223K16TRPF)| SAMSUNG(CL05B223KO5NNNC)| TDK CORP(C1005X7R1H223K050BB)| VENKEL LTD(C0402X7R160-223KNP)| VENKEL LTD(C0402X7R160-223KNR)| VISHAY(VJ0402Y223KXJAC)| WALSIN TECHNOLOGY(0402B223K160CT)| YAGEO CORPORATION(CC0402KRX7R7BB223)</t>
  </si>
  <si>
    <t>LFARISCAP-00157</t>
  </si>
  <si>
    <t>CAP-00157</t>
  </si>
  <si>
    <t>CAP, CER-X7R, 3900pF, 50V, 5%, 0402, 125C, 0.6mm</t>
  </si>
  <si>
    <t>AVX CORPORATION(04025C392JAT2A)| KEMET ELECTRONICS CORP(C0402C392J5RACTU)| MURATA(GRM155R71H392JA01D)| NIC COMPONENTS(NMC0402X7R392J50TRPF)| SAMSUNG(CL05B392JB5NNNC)| YAGEO(CC0402JRX7R9BB392)</t>
  </si>
  <si>
    <t>LFARISCAP-00158</t>
  </si>
  <si>
    <t>CAP-00158</t>
  </si>
  <si>
    <t>CAP, CER-X7R, 0.056uF , 16V, 10%, 0402, 125C, 0.56mm</t>
  </si>
  <si>
    <t>AVX CORPORATION(0402YC563KAT2A)| KEMET ELECTRONICS CORP(C0402C563K4RACTU)| MURATA(GMD155R71C563KA11D)| SAMSUNG(CL05B563KO5NNNC)| VISHAY(VJ0402Y563KXJCW1BC)| YAGEO CORPORATION(CC0402KRX7R7BB563)</t>
  </si>
  <si>
    <t>LFARISCAP-00159</t>
  </si>
  <si>
    <t>CAP-00159</t>
  </si>
  <si>
    <t>CAP, CER-X5R, 0.12uF , 6.3V, 10%, 0402, 85C, 0.55mm</t>
  </si>
  <si>
    <t>MURATA MANUFACTURING CO. LTD.(GRM155R60J124KE01D)| VISHAY INTERTECHNOLOGY INC.(VJ0402G124KXYCW1BC)</t>
  </si>
  <si>
    <t>LFARISCAP-00160</t>
  </si>
  <si>
    <t>CAP-00160</t>
  </si>
  <si>
    <t>CAP, CER-X7R, 390pF, 50V, 10%, 0402, 125C, 0.6mm</t>
  </si>
  <si>
    <t>AVX CORPORATION(04025C391KAT2A)| KEMET ELECTRONICS CORP(C0402C391K5RACTU)| MURATA(GMD155R71H391KA01D)| NIC COMPONENTS(NMC0402X7R391K50TRPF)| SAMSUNG(CL05B391KB5NNNC)| TDK CORP(C1005C0G1H391J050BA)| TDK CORP(C1005C0G1H391K050BA)| YAGEO CORP(CC0402KRX7R9BB391)</t>
  </si>
  <si>
    <t>LFARISCAP-00161</t>
  </si>
  <si>
    <t>CAP-00161</t>
  </si>
  <si>
    <t>CAP, CER-X5R, 47uF, 16V, 20%, 1210, 85C, 2.8mm</t>
  </si>
  <si>
    <t>AVX CORPORATION(1210YD476MAT2A)| CAL CHIP ELECTRONICS(GMC32X5R476M16NT)| KEMET ELECTRONICS CORP(C1210C476M4PACTU)| MURATA(GRM32ER61C476ME15L)| SAMSUNG ELECTRONICS INC(CL32A476KOJNNNE)| SAMSUNG(CL32A476MOJNNNE)| TAIYO YUDEN INC(EMK325BJ476MM-P)| TAIYO YUDEN INC(EMK325BJ476MM-T)| TAIYO YUDEN(EMK325BJ476MY-T)</t>
  </si>
  <si>
    <t>LFARISCAP-00162</t>
  </si>
  <si>
    <t>CAP-00162</t>
  </si>
  <si>
    <t>CAP, CER-X7R, 820pF, 25V, 20%, 0402, 125C, 0.56mm</t>
  </si>
  <si>
    <t>AVX CORPORATION(04023C821KAT2A)| AVX CORPORATION(04023C821MAT2A)| KEMET ELECTRONICS CORP(C0402C821K3RACTU)| KEMET ELECTRONICS CORP(C0402C821M3RACTU)| MURATA(GRM155R71H821KA01D)| SAMSUNG(CL05B821KB5NNNC)| TDK CORP(C1005C0G1H821J050BA)| TDK CORP(C1005C0G1H821K050BA)</t>
  </si>
  <si>
    <t>LFARISCAP-00164</t>
  </si>
  <si>
    <t>CAP-00164</t>
  </si>
  <si>
    <t>CAP, CER-X5R, 1uF, 16V, 10%, 0603, 85C, 0.9mm</t>
  </si>
  <si>
    <t>AVX CORPORATION(0603YD105KAT2A)| KEMET ELECTRONICS CORP(C0603C105K4PAC7867)| KEMET ELECTRONICS CORP(C0603C105K4PACTU)| MURATA(GRM188R61C105KA12D)| SAMSUNG(CL10A105KO8NNNC)| TAIYO YUDEN CO LTD(EMK107BJ105KK-T)| TAIYO YUDEN INC(EMK107BJ105KA-T)| TDK CORP(C1608X5R1C105K080AA)| YAGEO  CORPORATION(CC0603KRX5R7BB105)</t>
  </si>
  <si>
    <t>LFARISCAP-00165</t>
  </si>
  <si>
    <t>CAP-00165</t>
  </si>
  <si>
    <t>CAP, CER-X5R, 100uF, 6.3V, 20%, 1206, 85C, 1.9mm</t>
  </si>
  <si>
    <t>AVX CORPORATION(12066D107MAT2A)| KEMET CORPORATION(C1206C107M9PAC7210)| KEMET ELECTRONICS CORP(C1206C107M9PACTU)| MURATA(GRM31CR60J107ME39L)| NIC COMPONENTS CORPORATION(NMC1206X5R107M6.3TRPLPF)| SAMSUNG(CL31A107MQHNNNE)| TAIYO YUDEN CO. LTD.(JMK316BBJ107MLHT)| TAIYO YUDEN CO. LTD.(JMK316BJ107ML-T)| TAIYO YUDEN(JMK316ABJ107ML-T)| TDK CORP(C3216X5R0J107MT0A0N)| TDK CORPORATION(C3216X5R0J107M160AB)| VENKEL LTD(C1206X5R6R3-107MNU)| YAGEO CORPORATION(CC1206MKX5R5BB107)</t>
  </si>
  <si>
    <t>LFARISCAP-00166</t>
  </si>
  <si>
    <t>CAP-00166</t>
  </si>
  <si>
    <t>CAP, CER-X5R, 0.22uF, 16V, 10%, 0603, 85C, 0.9mm</t>
  </si>
  <si>
    <t>AVX CORPORATION(0603YD224KAT2A)| KEMET ELECTRONICS CORP(C0603C224K4PACTU)| MURATA(GRM188R61C224KA88D)| TAIYO YUDEN CO. LTD.(EMK107BJ224KA-T)| YAGEO COPRORATION(CC0603KRX5R7BB224)</t>
  </si>
  <si>
    <t>LFARISCAP-00168</t>
  </si>
  <si>
    <t>CAP-00168</t>
  </si>
  <si>
    <t>CAP, CER-X5R, 0.1uF, 25V, 10%, 0402, 85C, 0.64mm</t>
  </si>
  <si>
    <t>AVX CORPORATION(04023D104KAT2A)| KEMET ELECTRONICS(C0402C104K3PACTU)| MURATA(GRM155R61E104KA87D)| NIC COMPONENTS(NMC0402X5R104K25TRPF)| SAMSUNG(CL05A104KA5NNNC)| TAIYO YUDEN INC(TMK105BJ104KV-F)| TDK CORP(C1005X5R1E104K050BC)| VENKEL LTD(C0402X5R250-104KNE)| WALSIN TECHNOLOGY(0402X104K250CT)| YAGEO CORP(CC0402KRX5R8BB104)</t>
  </si>
  <si>
    <t>LFARISCAP-00169</t>
  </si>
  <si>
    <t>CAP-00169</t>
  </si>
  <si>
    <t>CAP, CER-X7R, 3300pF, 50V, 20%, 0603, 125C, 0.9mm</t>
  </si>
  <si>
    <t>AVX(06035C332MAT2A)| KEMET ELECTRONICS CORP(C0603T332M5RACTU)| SAMSUNG(CL10B332MB8NNNC)| TDK CORP(C1608C0G1H332J080AA)| TDK CORPORATION(C1608C0G1H332K080AA)| YAGEO  CORPORATION(CC0603KRX7R9BB332)</t>
  </si>
  <si>
    <t>LFARISCAP-00170</t>
  </si>
  <si>
    <t>CAP-00170</t>
  </si>
  <si>
    <t>CAP, CER-X7R, 4700pF, 25V, 20%, 0402, 125C, 0.64mm</t>
  </si>
  <si>
    <t>AVX CORPORATION(04023C472MAT2A)| AVX CORPORATION(04025C472KAT2A)| KEMET ELECTRONICS CORP(C0402C472M3RACTU)| MURATA(GRM155R71H472KA01D)| NIC COMPONENTS CORP(NMC0402X7R472M25TRPF)| SAMSUNG(CL05B472KA5NNNC)| SAMSUNG(CL05B472KB5NNNC)| TDK CORP(C1005X7R1H472K050BA)| TDK CORP(C1005X7R1H472M050BA)| VENKEL LTD(C0402X7R250-472MNR)| VISHAY(VJ0402Y472MXXAP)| YAGEO CORP(CC0402KRX7R8BB472)| YAGEO CORP(CC0402KRX7R9BB472)</t>
  </si>
  <si>
    <t>LFARISCAP-00171</t>
  </si>
  <si>
    <t>CAP-00171</t>
  </si>
  <si>
    <t>CAP, CER-C0G, 2200pF, 50V, 10%, 0805, 125C, 1.4mm</t>
  </si>
  <si>
    <t>AVX CORPORATION(08055A222KAT2A)| KEMET ELECTRONICS CORP(C0805C222K5GACTU)| MURATA(GRM2165C1H222JA01D)| SAMSUNG(CL21C222JBFNNNE)| TDK CORP(C2012C0G1H222J060AA)| TDK CORP(C2012C0G1H222K060AA)</t>
  </si>
  <si>
    <t>LFARISCAP-00173</t>
  </si>
  <si>
    <t>CAP-00173</t>
  </si>
  <si>
    <t>CAP, CER-X5R, 0.1uF, 16V, 20%, 0402, 85C, 0.56mm</t>
  </si>
  <si>
    <t>AVX CORPORATION(0402YD104MAT2A)| KEMET ELECTRONICS CORP(C0402C104M4PACTU)| MURATA ELECTRONICS(GRM155R61C104MA88D)| SAMSUNG ELECTRO MECHANICS(CL05A104MO5NNNC)| SAMSUNG ELECTRO-MECHANICS(CL05A104KO5NNNC)| TAIYO YUDEN CO LTD(TMK105BJ104KP-F)| TAIYO YUDEN CO. LTD.(EMK105BJ104KV-F)| TDK CORP(C1005X5R1C104M050BA)| TDK CORP(C1005X5R1C104MT)| YAGEO  CORPORATION(CC0402KRX5R7BB104)</t>
  </si>
  <si>
    <t>LFARISCAP-00174</t>
  </si>
  <si>
    <t>CAP-00174</t>
  </si>
  <si>
    <t>CAP, CER-C0G, 2200pF, 50V, 5%, 0603, 125C, 0.9mm</t>
  </si>
  <si>
    <t>AVX CORPORATION(06035A222JAT2A)| KEMET ELECTRONICS CORP(C0603C222J5GACTU)| SAMSUNG(CL10C222JB8NNNC)| TDK CORP(C1608C0G1H222J080AA)| YAGEO CORP(CC0603JRNPO9BN222)</t>
  </si>
  <si>
    <t>LFARISCAP-00175</t>
  </si>
  <si>
    <t>CAP-00175</t>
  </si>
  <si>
    <t>CAP, CER-C0G, 220pF, 50V, 5%, 0402, 125C, 0.61mm</t>
  </si>
  <si>
    <t>AVX CORPORATION(04025A221JAT2A)| KEMET ELECTRONICS CORP(C0402C221J5GACTU)| MURATA(GRM1555C1H221JA01D)| SAMSUNG(CL05C221JB5NNNC)| TDK CORP(C1005C0G1H221J050BA)| VISHAY INTERTECHNOLOGY(VJ0402A221JXAAC)| YAGEO CORPORATION(CC0402JRNPO9BN221)</t>
  </si>
  <si>
    <t>LFARISCAP-00177</t>
  </si>
  <si>
    <t>CAP-00177</t>
  </si>
  <si>
    <t>CAP, CER-C0G, 560pF, 25V, 5%, 0402, 125C, 0.56mm</t>
  </si>
  <si>
    <t>AVX CORPORATION(04023A561JAT2A)| KEMET ELECTRONICS CORP(C0402C561J5GACTU)| MURATA(GRM1555C1H561JA01D)| SAMSUNG(CL05C561JA5NNNC)</t>
  </si>
  <si>
    <t>LFARISCAP-00178</t>
  </si>
  <si>
    <t>CAP-00178</t>
  </si>
  <si>
    <t>CAP, TANT-SOLID, 47uF, 6.3V, 10%, 3528, 0.25 OHM, 583mA, 125C, 2000HR, 2.1mm</t>
  </si>
  <si>
    <t>AVX CORPORATION(TPSB476K006R0250)| KEMET ELECTRONICS CORP(T495B476K006ATE250)| VISHAY(TR3B476K6R3C0250)</t>
  </si>
  <si>
    <t>LFARISCAP-00183</t>
  </si>
  <si>
    <t>CAP-00183</t>
  </si>
  <si>
    <t>CAP, CER-C0G, 680pF, 25V, 5%, 0402, 125C, 0.55mm</t>
  </si>
  <si>
    <t>KEMET ELECTRONICS CORP(C0402C681J5GACTU)| MURATA(GRM1555C1H681JA01D)| SAMSUNG(CL05C681JB5NNNC)| TAIYO YUDEN(UMK105CG681JVHF)| TDK CORP(C1005C0G1E681JT)| TDK CORP(C1005C0G1H681J050BA)| YAGEO CORP(CC0402JRNPO9BN681)</t>
  </si>
  <si>
    <t>LFARISCAP-00184</t>
  </si>
  <si>
    <t>CAP-00184</t>
  </si>
  <si>
    <t>CAP, CER-C0G, 330pF, 16V, 20%, 0402, 125C, 0.56mm</t>
  </si>
  <si>
    <t>AVX CORPORATION(04023A331JAT2A)| KEMET ELECTRONICS CORP(C0402C331M4GACTU)| MURATA(GRM1555C1H331JA01D)| TDK CORP(C1005CH1H331J050BA)| TDK CORP(C1005CH1H331JT)</t>
  </si>
  <si>
    <t>LFARISCAP-00185</t>
  </si>
  <si>
    <t>CAP-00185</t>
  </si>
  <si>
    <t>CAP, CER-X7S, 1uF, 4V, 20%, 0306, 125C, 0.56mm</t>
  </si>
  <si>
    <t>AVX CORPORATION(03064Z105MAT2A)| MURATA(LLL185C70G105ME01L)| SAMSUNG(CL01Y105MR5NLNC)| TDK CORP(C0816X7S0G105M050AC)</t>
  </si>
  <si>
    <t>LFARISCAP-00186</t>
  </si>
  <si>
    <t>CAP-00186</t>
  </si>
  <si>
    <t>CAP, CER-X7R, 0.47uF, 25V, 20%, 0612, 125C, 1.3mm</t>
  </si>
  <si>
    <t>CAPAX TECHNOLOGIES INC(0612X474K250SNT)| MURATA(LLL31MR71E474MA01L)| NIC COMPONENTS(NMC-R0612X7R474K25TRPLPF)| TDK CORP(C1632X7R1E474M115AC)</t>
  </si>
  <si>
    <t>LFARISCAP-00187</t>
  </si>
  <si>
    <t>CAP-00187</t>
  </si>
  <si>
    <t>CAP, CER-X5R, 22uF, 4V, 20%, 0603, 85C, 1.02mm</t>
  </si>
  <si>
    <t>AVX CORPORATION(06034D226MAT2A)| HOLY STONE ENTERPRISE(C0603B226M007T)| MURATA(GRM188R60G226MEA0D)| NIC COMPONENTS(NMC0603X5R226M4TRPF)| SAMSUNG(CL10A226MR8NNNC)| TAIYO YUDEN CO LTD(JMK107BBJ226MA-T)| TAIYO YUDEN INC(AMK107BJ226MA-T)| TAIYO YUDEN(AMK107BBJ226MA-T)| TDK CORP(C1608X5R0G226M080AA)| VENKEL  CORP(C0603X5R4R0-226MNP)| YAGEO CORP(CC0603MRX5R4BB226)</t>
  </si>
  <si>
    <t>LFARISCAP-00188</t>
  </si>
  <si>
    <t>CAP-00188</t>
  </si>
  <si>
    <t>CAP, CER-C0G, 150pF, 50V, 10%, 0402, 125C, 0.6mm</t>
  </si>
  <si>
    <t>AVX CORPORATION(04025A151JAT2A)| AVX CORPORATION(04025A151KAT2A)| KEMET ELECTRONICS CORP(C0402C151J5GACTU)| MURATA(GRM1535C1H151JDD5D)| NIC COMPONENTS(NMC0402NPO151J50TRPF)| SAMSUNG(CL05C151JB5NNNC)| TDK CORP(C1005C0G1H151J050BA)| VISHAY(VJ0402A151KXACW1BC)</t>
  </si>
  <si>
    <t>LFARISCAP-00189</t>
  </si>
  <si>
    <t>CAP-00189</t>
  </si>
  <si>
    <t>CAP, CER-X7R, 680pF, 50V, 10%, 0402, 125C, 0.56mm</t>
  </si>
  <si>
    <t>AVX CORPORATION(04025C681KAT2A)| KEMET ELECTRONICS CORP(C0402C681K5RACTU)| MURATA(GRM155R71H681KA01D)| SAMSUNG(CL05B681KB5NNNC)| TDK CORP(C1005X7R1H681K050BA)| VISHAY(VJ0402Y681KXACW1BC)| YAGEO CORPORATION(CC0402KRX7R9BB681)</t>
  </si>
  <si>
    <t>LFARISCAP-00190</t>
  </si>
  <si>
    <t>CAP-00190</t>
  </si>
  <si>
    <t>CAP, CER-X7R, 0.22uF, 50V, 20%, 0603, 125C, 1mm</t>
  </si>
  <si>
    <t>MURATA(GCM188R71H224KA64D)| MURATA(GRM188R71H224MAC4D)| NIC COMPONENTS(NMC0603X7R224K50TRPF)| SAMSUNG(CL10B224KB8NNNC)| TAIYO YUDEN CO. LTD.(UMK107B7224KA-TR)| TDK CORP(C1608X7R1H224K080AB)| TDK CORP(C1608X7R1H224M080AB)| WALSIN TECHNOLOGY CORPORATION(0603B224K500CT)| YAGEO CORPORATION(CC0603KRX7R9BB224)</t>
  </si>
  <si>
    <t>LFARISCAP-00191</t>
  </si>
  <si>
    <t>CAP-00191</t>
  </si>
  <si>
    <t>CAP, CER-X5R, 1uF, 6.3V, 20%, 0201, 85C, 0.35mm</t>
  </si>
  <si>
    <t>AVX CORPORATION(02016D105MAT2A)| MURATA(GRM033R60J105MEA2D)| NIC COMPONENTS(NMC0201X5R105K6.3TRPF)| NIC COMPONENTS(NMC0201X5R105M6.3TRPF)| SAMSUNG ELECTRONICS INC(CL03A105MQ3CSNH)| TAIYO YUDEN CO. LTD.(JMK063ABJ105MP-F)| TDK CORP(C0603X5R0J105M030BC)| VENKEL(C0201X5R6R3-105MNP)| WALSIN TECHNOLOGY CORP(0201X105M6R3CT)| YAGEO  CORPORATION(CC0201MRX5R5BB105)</t>
  </si>
  <si>
    <t>LFARISCAP-00192</t>
  </si>
  <si>
    <t>CAP-00192</t>
  </si>
  <si>
    <t>CAP, CER-X5R, 0.47uF, 6.3V, 20%, 0201, 85C, 0.33mm X5R, 0201</t>
  </si>
  <si>
    <t>AVX CORPORATION(02016D474MAT2A)| MURATA(GRM033R60J474ME90D)| SAMSUNG ELECTRONICS INC(CL03A474MQ3NNNH)| TAIYO  YUDEN(RM JMK063BJ474MP-F)| TDK CORP(C0603X5R0J474M030BC)| YAGEO CORP(CC0201MRX5R5BB474)</t>
  </si>
  <si>
    <t>LFARISCAP-00193</t>
  </si>
  <si>
    <t>CAP-00193</t>
  </si>
  <si>
    <t>CAP, CER-X5R, 4700pF, 16V, 10%, 0201, 85C, 0.33mm</t>
  </si>
  <si>
    <t>MURATA(GRM033R61E472KA12D)| SAMSUNG(CL03A472KA3NNNC)| TAIYO YUDEN INC(EMK063BJ472KP-F)| TDK CORP(C0603JB1C472K030BA)| TDK CORP(C0603X5R1C472K030BA)| TDK CORP(C0603X7R1C472K030BA)| VISHAY(VJ0201G472KXJCW1BC)| WALSIN TECHNOLOGY(0201X472K160CT)| YAGEO(CC0201KRX7R7BB472)</t>
  </si>
  <si>
    <t>LFARISCAP-00195</t>
  </si>
  <si>
    <t>CAP-00195</t>
  </si>
  <si>
    <t>CAP, TANT-POLY, 330uF, 4V, 20%, 7343, 0.012 OHM, 4300mA, 105C, 2000HR, 3.1mm</t>
  </si>
  <si>
    <t>KEMET ELECTRONICS CORP(T520D337M004ATE012)| PANASONIC(4TPF330ML)| SANYO DENKI(4TPF330ML)</t>
  </si>
  <si>
    <t>LFARISCAP-00196</t>
  </si>
  <si>
    <t>CAP-00196</t>
  </si>
  <si>
    <t>CAP, CER-X7R, 3300pF, 50V, 20%, 0402, 125C, 0.56mm</t>
  </si>
  <si>
    <t>AVX CORPORATION(04025C332MAT2A)| KEMET ELECTRONICS CORP(C0402C332M5RACTU)| MURATA(GRM155R71H332KA01D)| SAMSUNG(CL05B332KB5NNNC)| TDK CORP(C1005X7R1H332K050BA)| TDK CORP(C1005X7R1H332M050BA)| YAGEO CORP(CC0402KRX7R9BB332)</t>
  </si>
  <si>
    <t>LFARISCAP-00197</t>
  </si>
  <si>
    <t>CAP-00197</t>
  </si>
  <si>
    <t>CAP, TANT-SOLID, 1000uF, 6.3V, 20%, 7343, 0.1 OHM, 1285mA, 125C, 2000HR, 4.4mm</t>
  </si>
  <si>
    <t>AVX CORPORATION(TPSE108M006R0100)| KEMET CORPORATION(T495X108K006ATE100)| KEMET CORPORATION(T495X108M006ATE100)</t>
  </si>
  <si>
    <t>LFARISCAP-00198</t>
  </si>
  <si>
    <t>CAP-00198</t>
  </si>
  <si>
    <t>CAP, CER-X7R, 0.027uF , 16V, 10%, 0402, 125C, 0.56mm</t>
  </si>
  <si>
    <t>AVX CORPORATION(0402YC273KAT2A)| KEMET ELECTRONICS CORP(C0402C273K4RACTU)| MURATA(GRM155R71C273KA01D)| SAMSUNG ELECTRO-MECHANICS(CL05B273KO5NNNC)| YAGEO CORPORATION(CC0402KRX7R7BB273)</t>
  </si>
  <si>
    <t>LFARISCAP-00200</t>
  </si>
  <si>
    <t>CAP-00200</t>
  </si>
  <si>
    <t>CAP, CER-X7R, 0.1uF, 50V, 10%, 0603, 125C, 0.97mm</t>
  </si>
  <si>
    <t>AVX CORPORATION(06035C104KAT2A)| KEMET ELECTRONICS CORP(C0603C104K5RACTU)| MURATA(GRM188R71H104KA93D)| SAMSUNG(CL10B104KB8NNNC)| TAIYO YUDEN CO LTD(HMK107B7104KA-T)| TAIYO YUDEN CO LTD(UMK107B7104KA-T)| TDK CORP(C1608X7R1H104K080AA)| VISHAY(VJ0603Y104KXAAC)| WURTH ELECKTRONIK GMBH(885012206095)| YAGEO(CC0603KRX7R9BB104)</t>
  </si>
  <si>
    <t>LFARISCAP-00201</t>
  </si>
  <si>
    <t>CAP-00201</t>
  </si>
  <si>
    <t>CAP, CER-C0G, 10pF, 25V, 5%, 0402, 125C, 0.56mm</t>
  </si>
  <si>
    <t>AVX CORPORATION(04023U100JAT2A)| KEMET ELECTRONICS CORP(C0402C100J3GACTU)| MURATA(GRM1555C1E100JA01D)| SAMSUNG(CL05C100JB5NNNC)| TDK CORP(C1005C0G1H100C050BA)| TDK CORP(C1005C0G1H100D050BA)| VISHAY(VJ0402A100JXXCW1BC)| YAGEO CORP(CC0402JRNPO8BN100)</t>
  </si>
  <si>
    <t>LFARISCAP-00202</t>
  </si>
  <si>
    <t>CAP-00202</t>
  </si>
  <si>
    <t>CAP, CER-X7R, 10uF, 25V, 10%, 1206, 125C, 1.9mm</t>
  </si>
  <si>
    <t>AVX CORPORATION(12063C106KAT2A)| KEMET ELECTRONICS CORP(C1206C106K3RACTU)| MURATA(GRM31CR71E106KA12L)| SAMSUNG(CL31B106KAHNNNE)| TAIYO YUDEN(TMK316AB7106KL-T)| TAIYO YUDEN(TMK316B7106KL-TD)| TDK CORP(CGA5L1X7R1E106K160AC)</t>
  </si>
  <si>
    <t>LFARISCAP-00204</t>
  </si>
  <si>
    <t>CAP-00204</t>
  </si>
  <si>
    <t>CAP, CER-C0G, 1000pF, 50V, 5%, 0603, 125C, 1mm</t>
  </si>
  <si>
    <t>AVX CORPORATION(06035A102JAT2A)| AVX(06035A102JAT2A)| HOLY STONE ENTERPRISE CO.(C0603N102J050T)| KEMET ELECTRONICS CORP(C0603C102J5GACTU)| KEMET(C0603C102J5GACTU)| MURATA(GRM1885C1H102JA01D)| SAMSUNG(CL10C102JB8NNNC)| TDK CORP(CGA3E2C0G1H102J080AA)| VISHAY(VJ0603A102JXACW1BC)| YAGEO CORPORATION(CC0603JRNPO9BN102)</t>
  </si>
  <si>
    <t>LFARISCAP-00205</t>
  </si>
  <si>
    <t>CAP-00205</t>
  </si>
  <si>
    <t>CAP, ALUM, 1000uF, 25V, 20%, RND 12.5 X 14MM, 0.06 OHM, 1100mA, 105C, 2000HR, 14mm</t>
  </si>
  <si>
    <t>NIC COMPONENTS(NACKA102M25V12.5X14TR13F)| PANASONIC(EEVFK1E102Q)</t>
  </si>
  <si>
    <t>LFARISCAP-00206</t>
  </si>
  <si>
    <t>CAP-00206</t>
  </si>
  <si>
    <t>CAP, CER-X5R, 100uF, 10V, 20%, 1206, 85C, 1.9mm</t>
  </si>
  <si>
    <t>CAL-CHIP ELECTRONICS(GMC31X5R107M10NT)| MURATA(GRM31CR61A107ME05L)| SAMSUNG ELECTRONICS INC(CL31A107MPHNNNE)| TDK CORP(C3216X5R1A107M160AC)</t>
  </si>
  <si>
    <t>LFARISCAP-00207</t>
  </si>
  <si>
    <t>CAP-00207</t>
  </si>
  <si>
    <t>CAP, CER-C0G, 39pF, 16V, 10%, 0402, 125C, 0.56mm</t>
  </si>
  <si>
    <t>AVX CORPORATION(0402YA390KAT2A)| AVX(0402YA390KAT2A)| KEMET ELECTRONICS CORP(C0402C390K4GAC7867)| KEMET ELECTRONICS CORP(C0402C390K4GACTU)| KEMET(C0402C390K4GACTU)| MURATA(GRM1555C1H390JA01D)| SAMSUNG(CL05C390JB5NNNC)| TDK CORP(C1005C0G1H390J050BA)</t>
  </si>
  <si>
    <t>LFARISCAP-00208</t>
  </si>
  <si>
    <t>CAP-00208</t>
  </si>
  <si>
    <t>CAP, CER-X5R, 2.2uF, 4V, 20%, 0402, 85C, 0.56mm</t>
  </si>
  <si>
    <t>AVX CORPORATION(04024D225MAT2A)| KEMET ELECTRONICS CORP(C0402C225M7PAC7867)| KEMET ELECTRONICS CORP(C0402C225M7PACTU)| MURATA(GRM155R60G225ME15D)| SAMSUNG ELECTRONICS INC(CL05A225KQ5NNNC)| TDK CORP(C1005X5R0G225M050BB)</t>
  </si>
  <si>
    <t>LFARISCAP-00209</t>
  </si>
  <si>
    <t>CAP-00209</t>
  </si>
  <si>
    <t>CAP, CER-X5R, 47uF, 6.3V, 20%, 0805, 85C, 1.52mm</t>
  </si>
  <si>
    <t>AVX CORPORATION(08056D476MAT2A)| KEMET ELECTRONICS CORP(C0805C476M9PACTU)| MURATA(GRM21BR60J476ME15L)| SAMSUNG(CL21A476MQYNNNE)| TAIYO YUDEN(JMK212BBJ476MG-T)| TAIYO YUDEN(JMK212BJ476MG-T)| TDK CORP(C2012X5R0J476M125AC)| WURTH ELECKTRONIK GMBH(885012107006)| YAGEO(CC0805MKX5R5BB476)</t>
  </si>
  <si>
    <t>LFARISCAP-00210</t>
  </si>
  <si>
    <t>CAP-00210</t>
  </si>
  <si>
    <t>CAP, CER FEED-THRU, 27uF, 6.3V, 20%, 1206, 0.005 OHM, 85C, 1.55mm</t>
  </si>
  <si>
    <t>MURATA(NFM31PC276B0J3L)</t>
  </si>
  <si>
    <t>LFARISCAP-00211</t>
  </si>
  <si>
    <t>CAP-00211</t>
  </si>
  <si>
    <t>CAP, CER-C0G, 1500pF, 50V, 5%, 0603, 125C, 0.9mm</t>
  </si>
  <si>
    <t>AVX CORPORATION(06035A152JAT2A)| KEMET ELECTRONICS CORP(C0603C152J5GACTU)| MURATA(GRM1885C1H152JA01D)| SAMSUNG(CL10C152JB8NNNC)| TDK CORP(C1608C0G1H152J080AA)| YAGEO CORP(CC0603JRNPO9BN152)</t>
  </si>
  <si>
    <t>LFARISCAP-00212</t>
  </si>
  <si>
    <t>CAP-00212</t>
  </si>
  <si>
    <t>CAP, CER-X5R, 0.47uF, 16V, 10%, 0402, 85C, 0.6mm</t>
  </si>
  <si>
    <t>AVX CORPORATION(0402YD474KAT2A)| MURATA MANUFACTURING CO. LTD.(GRM155R61C474KE01D)| SAMSUNG ELECTRO-MECHANICS(CL05A474KA5NNNC)| TAIYO YUDEN CO. LTD.(EMK105ABJ474KVHF)| TAIYO YUDEN CO. LTD.(TMK105ABJ474KV-F)| TDK CORPORATION(CGB2A1X5R1C474K033BC)| YAGEO CORPORATION(CC0402KRX5R7BB474)</t>
  </si>
  <si>
    <t>LFARISCAP-00213</t>
  </si>
  <si>
    <t>CAP-00213</t>
  </si>
  <si>
    <t>CAP, CER-X5R, 10uF, 4V, 20%, 0603, 85C, 1.02mm</t>
  </si>
  <si>
    <t>AVX CORPORATION(06034D106MAT2A)| AVX(06034D106MAT2A)| KEMET ELECTRONICS CORP(C0603C106M7PACTU)| KEMET(C0603C106M7PACTU)| MURATA(GRM188R60G106ME47D)| SAMSUNG ELECTRONICS INC(CL10A106MR8NNNC)| TDK CORP(CGB3S3X5R0G106M050AB)</t>
  </si>
  <si>
    <t>LFARISCAP-00215</t>
  </si>
  <si>
    <t>CAP-00215</t>
  </si>
  <si>
    <t>CAP, CER-X7R, 220pF, 25V, 10%, 0201, 125C, 0.33mm</t>
  </si>
  <si>
    <t>AVX CORPORATION(02013C221JAT2A)| AVX CORPORATION(02013C221KAT2A)| MURATA(GRM033R71E221KA01D)| NIC COMPONENTS(NMC0201X7R221K25TRPF)| SAMSUNG(CL03B221KA3NNNC)| TDK CORP(C0603X7R1E221K030BA)| YAGEO(CC0201KRX7R8BB221)</t>
  </si>
  <si>
    <t>LFARISCAP-00216</t>
  </si>
  <si>
    <t>CAP-00216</t>
  </si>
  <si>
    <t>CAP, CER-C0G, 10pF, 25V, 5%, 0201, 125C, 0.33mm</t>
  </si>
  <si>
    <t>AVX CORPORATION(02013A100JAT2A)| KEMET ELECTRONICS CORP(C0201C100J3GACTU)| MURATA(GRM0335C1E100JA01D)| MURATA(GRM0335C1E100JD01D)| SAMSUNG(CL03C100JA3GNNC)| TDK CORP(C0603C0G1E100D030BA)| YAGEO(CC0201JRNPO8BN100)</t>
  </si>
  <si>
    <t>LFARISCAP-00219</t>
  </si>
  <si>
    <t>CAP-00219</t>
  </si>
  <si>
    <t>CAP, CER-X7R, 8200pF, 25V, 10%, 0402, 125C, 0.6mm</t>
  </si>
  <si>
    <t>AVX CORPORATION(04023C822KAT2A)| KEMET ELECTRONICS CORP(C0402C822K3RACTU)| MURATA(GRM155R71E822KA01D)| NIC COMPONENTS(NMC0402X7R822K25TRPF)| SAMSUNG ELECTRO-MECHANICS CO(CL05B822KA5NNNC)| YAGEO CORPORATION(CC0402KRX7R8BB822)</t>
  </si>
  <si>
    <t>LFARISCAP-00220</t>
  </si>
  <si>
    <t>CAP-00220</t>
  </si>
  <si>
    <t>CAP, ALUM POLY, 330uF, 2.5V, 20%, 7343, 0.006 OHM, 7500mA, 105C, 1000HR, 2.1mm</t>
  </si>
  <si>
    <t>PANASONIC(EEFSX0E331XE)</t>
  </si>
  <si>
    <t>LFARISCAP-00222</t>
  </si>
  <si>
    <t>CAP-00222</t>
  </si>
  <si>
    <t>CAP, CER-X7R, 8200pF, 6.3V, 10%, 0201, 125C, 0.33mm</t>
  </si>
  <si>
    <t>MURATA(GRM033R70J822KA01D)| THIN FILM TECHNOLOGY CORP.(CGLC0201B6R3A822K-T70)</t>
  </si>
  <si>
    <t>LFARISCAP-00223</t>
  </si>
  <si>
    <t>CAP-00223</t>
  </si>
  <si>
    <t>CAP, CER-X7R, 1500pF, 50V, 10%, 0402, 125C, 0.56mm</t>
  </si>
  <si>
    <t>AVX CORPORATION(04025C152KAT2A)| AVX(04025C152KAT2A)| KEMET ELECTRONICS CORP(C0402C152K5RACTU)| KEMET(C0402C152K5RACTU)| MURATA(GRM155R71H152KA01D)| MURATA(GRM155R71H152KA01J)| SAMSUNG(CL05B152KB5NNNC)| TDK CORP(C1005X7R1H152K050BA)| VISHAY(VJ0402Y152KXACW1BC)| YAGEO CORP(CC0402KRX7R9BB152)</t>
  </si>
  <si>
    <t>LFARISCAP-00225</t>
  </si>
  <si>
    <t>CAP-00225</t>
  </si>
  <si>
    <t>CAP, CER-X5R, 2.2uF, 16V, 10%, 0603, 85C, 1mm</t>
  </si>
  <si>
    <t>AVX CORPORATION(0603YD225KAT2A)| HOLY STONE ENTERPRISE CO.(C0603B225K016T)| KEMET ELECTRONICS CORP(C0603C225K4PACTU)| MURATA(GRM188R61C225KE15D)| MURATA(GRM188R61C225KE15J)| SAMSUNG(CL10A225KO8NNNC)| TAIYO YUDEN(EMK107BBJ225KK-T)| TAIYO YUDEN(EMK107BJ225KA-T)| TDK CORP(C1608X5R1C225K080AB)| TDK CORP(CGA3E1X5R1C225K080AC)| TDK CORP(CGB3B1X5R1C225K055AC)| YAGEO CORPORATION(CC0603KRX5R7BB225)</t>
  </si>
  <si>
    <t>LFARISCAP-00226</t>
  </si>
  <si>
    <t>CAP-00226</t>
  </si>
  <si>
    <t>CAP, CER-X7R, 0.22uF, 16V, 10%, 0402, 125C, 0.55mm</t>
  </si>
  <si>
    <t>MURATA(GRM155R61C224KA12D)| SAMSUNG ELECTRONICS INC(CL05B224KO5NNNC)| TAIYO YUDEN INC(EMK105B7224KV-FR)| TDK CORP(C1005X7R1E224K050BB)</t>
  </si>
  <si>
    <t>LFARISCAP-00228</t>
  </si>
  <si>
    <t>CAP-00228</t>
  </si>
  <si>
    <t>CAP, CER-C0G, 270pF, 50V, 5%, 0402, 125C, 0.56mm</t>
  </si>
  <si>
    <t>AVX CORPORATION(04025A271JAT2A)| KEMET ELECTRONICS CORP(C0402C271J5GACTU)| MURATA(GRM1555C1H271JA01D)| SAMSUNG(CL05C271JB5NNNC)| TDK CORP(C1005C0G1H271J050BA)| TDK CORP(C1005C0G1H271JT)| YAGEO CORPORATION(CC0402JRNPO9BN271)</t>
  </si>
  <si>
    <t>LFARISCAP-00229</t>
  </si>
  <si>
    <t>CAP-00229</t>
  </si>
  <si>
    <t>CAP, CER-C0G, 4700pF, 50V, 5%, 0603, 125C, 0.9mm</t>
  </si>
  <si>
    <t>KEMET(C0603C472J5GACTU)| MURATA(GRM1885C1H472JA01D)| SAMSUNG(CL10C472JB8NNNC)| TDK CORP(C1608C0G1H472J080AA)| YAGEO CORP(CC0603JRNPO9BN472)</t>
  </si>
  <si>
    <t>LFARISCAP-00232</t>
  </si>
  <si>
    <t>CAP-00232</t>
  </si>
  <si>
    <t>CAP, CER-X5R, 0.33uF, 16V, 10%, 0603, 85C, 0.9mm</t>
  </si>
  <si>
    <t>AVX CORPORATION(0603YD334KAT2A)| KEMET ELECTRONICS(C0603C334K4PAC7867)| KEMET ELECTRONICS(C0603C334K4PACTU)| MURATA(GRM188R61C334KA12D)| SAMSUNG ELECTRONICS INC(CL10B334KO8NNNC)| TDK CORP(C1608X5R1C334K080AA)| YAGEO  CORPORATION(CC0603KRX5R7BB334)</t>
  </si>
  <si>
    <t>LFARISCAP-00235</t>
  </si>
  <si>
    <t>CAP-00235</t>
  </si>
  <si>
    <t>CAP, CER-X5R, 0.22uF, 25V, 10%, 0402, 85C, 0.56mm</t>
  </si>
  <si>
    <t>AVX CORPORATION(04023D224KAT2A)| MURATA(GRM155R61E224KE01D)| SAMSUNG(CL05A224KA5NNNC)| TAIYO YUDEN INC(TMK105BJ224KV-F)| TDK CORP(C1005X5R1E224K050BC)| YAGEO CORP(CC0402KRX5R8BB224)</t>
  </si>
  <si>
    <t>LFARISCAP-00238</t>
  </si>
  <si>
    <t>CAP-00238</t>
  </si>
  <si>
    <t>CAP, CER-X7R, 1200pF, 50V, 20%, 0402, 125C, 0.6mm</t>
  </si>
  <si>
    <t>AVX CORPORATION(04025C122KAT2A)| KEMET CORPORATION(C0402C122K5RACTU)| SAMSUNG ELECTRO-MECHANICS(CL05B122KB5NNNC)| TDK CORPORATION(C1005X7R1H102M050BA)| YAGEO CORPORATION(CC0402KRX7R9BB122)</t>
  </si>
  <si>
    <t>LFARISCAP-00241</t>
  </si>
  <si>
    <t>CAP-00241</t>
  </si>
  <si>
    <t>CAP, CER-X5R, 10uF, 4V, 20%, 0402, 85C, 0.7mm</t>
  </si>
  <si>
    <t>AVX CORPORATION(04024D106MAT2A)| KEMET CORP(C0402C106M7PAC7867)| MURATA(GRM155R60G106ME44D)| SAMSUNG(CL05A106MR5NRNC)| TAIYO YUDEN CO LTD(JMK105CBJ106MV-F)| TAIYO YUDEN CO(AMK105CBJ106MV-F)| TDK CORP(C1005X5R0G106M050BB)| TDK CORP(C1005X5R0G106MT)| YAGEO CORP(CC0402MRX5R4BB106)</t>
  </si>
  <si>
    <t>LFARISCAP-00243</t>
  </si>
  <si>
    <t>CAP-00243</t>
  </si>
  <si>
    <t>CAP, CER-X7R, 1800pF, 50V, 10%, 0402, 125C, 0.56mm</t>
  </si>
  <si>
    <t>AVX CORPORATION(04025C182KAT2A)| AVX CORPORATION(04025C182KAT4A)| KEMET ELECTRONICS CORP(C0402C182K5RAC7867)| KEMET ELECTRONICS CORP(C0402C182K5RACTU)| KEMET(C0402C182J5RACTU)| MURATA(GRM155R71H182KA01D)| SAMSUNG(CL05B182KB5NNNC)</t>
  </si>
  <si>
    <t>LFARISCAP-00245</t>
  </si>
  <si>
    <t>CAP-00245</t>
  </si>
  <si>
    <t>CAP, CER-X5R, 0.22uF, 6.3V, 20%, 0201, 85C, 0.33mm</t>
  </si>
  <si>
    <t>AVX CORPORATION(02016D224KAT2A)| AVX CORPORATION(02016D224MAT2A)| MURATA(GRM033R60J224KE15D)| MURATA(GRM033R60J224ME15D)| SAMSUNG(CL03A224MQ3NNNC)| TAIYO YUDEN INC(JMK063BJ224MP-F)| TAIYO YUDEN INC(LMK063BJ224MP-F)| TAIYO YUDEN(JMK063BJ224MP-F)| TAIYO YUDEN(LMK063BJ224MP-F)| TDK CORP(C0603X5R0J224K030BB)| TDK CORP(C0603X5R0J224M030BB)| TDK CORP(C0603X5R1A224M030BB)| VISHAY(VJ0201G224MXYCW1BC)| YAGEO CORP(CC0201MRX5R5BB224)</t>
  </si>
  <si>
    <t>LFARISCAP-00250/LFARISCAP-00250-Q</t>
  </si>
  <si>
    <t>CAP-00250</t>
  </si>
  <si>
    <t>LELON ELECTRONICS(VZH102M1CTR-1313)| LELON ELECTRONICS(VZH102M1CTR-1313S)| NIC COMPONENTS CORPORATION(NAZT102M16V12.5X14KLBF)| SANYO ELECTRIC CO. LTD.(16CE1000LX)| SUNCON(16CE1000LX)</t>
  </si>
  <si>
    <t>LFARISCAP-00252</t>
  </si>
  <si>
    <t>CAP-00252</t>
  </si>
  <si>
    <t>CAP, CER-X7R, 0.47uF, 25V, 10%, 0603, 125C, 0.95mm</t>
  </si>
  <si>
    <t>AVX CORPORATION(06033C474KAT2A)| KEMET CORPORATION(C0603C474K3RACTU)| MURATA MANUFACTURING CO. LTD.(GRM188R71E474KA12D)| SAMSUNG ELECTRO-MECHANICS(CL10B474KA8NNNC)| TAIYO YUDEN(TMK107B7474KA-TR)| TDK CORPORATION(C1608X7R1E474K080AB)| YAGEO CORPORATION(CC0603KRX7R8BB474)</t>
  </si>
  <si>
    <t>LFARISCAP-00253</t>
  </si>
  <si>
    <t>CAP-00253</t>
  </si>
  <si>
    <t>CAP, CER-X7R, 0.033uF, 10V, 10%, 0402, 125C, 0.56mm</t>
  </si>
  <si>
    <t>AVX CORPORATION(0402ZC333KAT2A)| KEMET ELECTRONICS CORP(C0402C333K8RACTU)| MURATA(GRM155R71A333KA01D)| SAMSUNG ELECTRONICS INC(CL05B333KP5NNNC)| TDK CORP(C1005X7R1H333K050BB)| YAGEO CORPORATION(CC0402KRX7R6BB333)</t>
  </si>
  <si>
    <t>LFARISCAP-00254</t>
  </si>
  <si>
    <t>CAP-00254</t>
  </si>
  <si>
    <t>CAP, CER-C0G, 47pF, 50V, 5%, 0603, 125C, 0.9mm</t>
  </si>
  <si>
    <t>AVX  CORPORATION(06035A470JAT2A)| KEMET CORPORATION(C0603C470J5GACTU)| MURATA MANUFACTURING(GRM1885C1H470JA01D)| SAMSUNG ELECTRO-MECHANICS(CL10C470JB8NNNC)| TDK CORPORATION(C1608C0G1H470J080AA)| YAGEO CORPORATION(CC0603JRNPO9BN470)</t>
  </si>
  <si>
    <t>LFARISCAP-00255</t>
  </si>
  <si>
    <t>CAP-00255</t>
  </si>
  <si>
    <t>CAP, TANT-POLY, 330uF, 6.3V, 20%, 7343, 0.009 OHM, 5000mA, 105C, 2000HR, 3.1mm</t>
  </si>
  <si>
    <t>KEMET ELECTRONICS CORP(T520D337M006ATE009)| PANASONIC(6TPF330M9L)| VISHAY(T55D337M6R3C0007)| VISHAY(T55D337M6R3C0008)</t>
  </si>
  <si>
    <t>LFARISCAP-00256</t>
  </si>
  <si>
    <t>CAP-00256</t>
  </si>
  <si>
    <t>CAP, CER-C0G, 3900pF, 50V, 10%, 0805, 125C, 1.52mm</t>
  </si>
  <si>
    <t>AVX  CORPORATION(08055A392KAT2A)| KEMET(C0805C392J1GACTU)| KEMET(C0805C392K5GACTU)| MURATA MANUFACTURING CO. LTD.(GRM2165C1H392JA01D)| SAMSUNG ELECTRO-MECHANICS(CL21C392JBFNNNE)| TDK(C2012C0G1H392J060AA)| YAGEO CORP(CC0805JKNPO9BN392)| YAGEO CORP(CC0805JRNPO9BN392)</t>
  </si>
  <si>
    <t>LFARISCAP-00257</t>
  </si>
  <si>
    <t>CAP-00257</t>
  </si>
  <si>
    <t>CAP, TANT-POLY, 470uF, 6.3V, 20%, 7343, 0.025 OHM, 3000mA, 105C, 2000HR, 4mm</t>
  </si>
  <si>
    <t>KEMET ELECTRONICS CORP(T520D477M006ATE025)| PANASONIC CORPORATION(6TPE470M)</t>
  </si>
  <si>
    <t>LFARISCAP-00258</t>
  </si>
  <si>
    <t>CAP-00258</t>
  </si>
  <si>
    <t>CAP, CER-X7R, 1uF, 25V, 10%, 0805, 125C, 1.45mm</t>
  </si>
  <si>
    <t>AVX CORPORATION(08053C105KAZ2A)| KEMET CORPORATION(C0805C105K3RACTU)| MURATA MANUFACTURING CO. LTD.(GCM21BR71E105KA56L)| MURATA MANUFACTURING CO. LTD.(GRM21BR71E105KA99L)| SAMSUNG ELECTRO-MECHANICS(CL21B105KAFNNNE)| TAIYO YUDEN CO LTD(GMK212B7105KG-T)| TAIYO YUDEN CO. LTD.(TMK212B7105KG-T)| TDK CORPORATION(C2012X7R1E105K125AB)| YAGEO CORPORATION(CC0805KKX7R8BB105)</t>
  </si>
  <si>
    <t>LFARISCAP-00259</t>
  </si>
  <si>
    <t>CAP-00259</t>
  </si>
  <si>
    <t>CAP, CER-X7R, 1uF, 25V, 10%, 0603, 125C, 0.95mm</t>
  </si>
  <si>
    <t>HOLY STONE ENTERPRISE CO.(C0603X105K025T)| KEMET ELECTRONICS CORP(C0603C105K3RACTU)| MURATA(GRM188R71E105KA12D)| SAMSUNG ELECTRONICS INC(CL10B105KA8NNNC)| TDK CORP(C1608X7R1E105K080AB)| YAGEO CORP(CC0603KRX7R8BB105)</t>
  </si>
  <si>
    <t>LFARISCAP-00260</t>
  </si>
  <si>
    <t>CAP-00260</t>
  </si>
  <si>
    <t>CAP, CER-X5R, 10uF, 6.3V, 20%, 0603, 85C, 0.95mm</t>
  </si>
  <si>
    <t>AVX CORPORATION(06036D106MAT2A)| HOLY STONE ENTERPRISE CO.(C0603B106M007T)| KEMET ELECTRONICS CORP(C0603C106M9PAC7867)| KEMET ELECTRONICS CORP(C0603C106M9PACTU)| MURATA(GRM188R60J106ME84D)| SAMSUNG ELECTRONICS INC(CL10A106MQ8NNNC)| TAIYO YUDEN(JMK107ABJ106MAHT)| TDK CORP(C1608X5R0J106M080AB)| WURTH ELECKTRONIK GMBH(885012106006)| YAGEO CORP(CC0603MRX5R5BB106)</t>
  </si>
  <si>
    <t>LFARISCAP-00261</t>
  </si>
  <si>
    <t>CAP-00261</t>
  </si>
  <si>
    <t>CAP, TANT-POLY, 100uF, 16V, 20%, 7343, 0.05 OHM, 2100mA, 105C, 2000HR, 3.1mm</t>
  </si>
  <si>
    <t>AVX  CORPORATION(TCJY107M016R0050)| AVX CORP(TCJY107M016R0050E)| KEMET ELECTRONICS CORP(T521D107M016ATE050)| KEMET ELECTRONICS CORP(T521V107M016ATE050)| PANASONIC(16TQC100MYF)</t>
  </si>
  <si>
    <t>LFARISCAP-00262</t>
  </si>
  <si>
    <t>CAP-00262</t>
  </si>
  <si>
    <t>CAP, CER-X5R, 1uF, 16V, 10%, 0402, 85C, 0.64mm</t>
  </si>
  <si>
    <t>AVX CORPORATION(0402YD105KAT2A)| HOLY STONE ENTERPRISE CO.(C0402B105K016T)| KEMET CORPORATION(C0402C105K4PACTU)| MURATA(GRM155R61C105KA12D)| SAMSUNG ELECTRONICS INC(CL05A105KO5NNNC)| TAIYO YUDEN INC(EMK105BJ105KV-F)| TAIYO YUDEN(EMK105BJ105KVHF)| TDK(CGB2A1X5R1C105K033BC)| VENKEL(C0402X5R160-105KNP)| YAGEO CORPORATION(CC0402KRX5R7BB105)</t>
  </si>
  <si>
    <t>LFARISCAP-00263</t>
  </si>
  <si>
    <t>CAP-00263</t>
  </si>
  <si>
    <t>CAP, CER-X5R, 10uF, 16V, 10%, 0805, 85C, 1.45mm</t>
  </si>
  <si>
    <t>AVX CORPORATION(0805YD106KAT2A)| HOLY STONE ENTERPRISE CO.(C0805B106K016T)| KEMET ELECTRONICS CORP(C0805C106K4PAC7800)| KEMET ELECTRONICS CORP(C0805C106K4PACTU)| MURATA(GRM21BR61C106KE15L)| NIC COMPONENTS(NMC0805X5R106K16TRPF)| SAMSUNG ELECTRONICS INC(CL21A106KOFNNNE)| TAIYO YUDEN INC(EMK212ABJ106KG-T)| TDK CORP(C2012X5R1C106K085AC)| VENKEL(C0805X5R160-106KNE)| YAGEO CORP(CC0805KKX5R7BB106)</t>
  </si>
  <si>
    <t>LFARISCAP-00264</t>
  </si>
  <si>
    <t>CAP-00264</t>
  </si>
  <si>
    <t>CAP, CER-X5R, 0.15uF, 10V, 10%, 0402, 85C, 0.55mmAP, 0.150 UF, 10%, 10V, 0402</t>
  </si>
  <si>
    <t>MURATA(GRM155R61A154KE19D)| SAMSUNG ELECTRONICS INC(CL05A154KP5NNNC)| TDK CORP(C1005X7R1A154K050BB)| TDK CORP(C1005X7R1C154K050BC)</t>
  </si>
  <si>
    <t>LFARISCAP-00265</t>
  </si>
  <si>
    <t>CAP-00265</t>
  </si>
  <si>
    <t>CAP, CER-X7R, 6800pF, 25V, 10%, 0402, 125C, 0.56mm</t>
  </si>
  <si>
    <t>AVX CORPORATION(04023C682KAT2A)| KEMET ELECTRONICS CORP(C0402C682K3RACTU)| MURATA(GRM155R71E682KA01D)| SAMSUNG ELECTRONICS INC(CL05B682KA5NNNC)| TAIYO YUDEN CO LTD(UMK105B7682KV-F)| TAIYO YUDEN CO. LTD.(TMK105B7682KV-F)| TDK CORP(C1005X7R1H682K050BA)| YAGEO CORPORATION(CC0402KRX7R8BB682)</t>
  </si>
  <si>
    <t>LFARISCAP-00267</t>
  </si>
  <si>
    <t>CAP-00267</t>
  </si>
  <si>
    <t>CAP, CER-C0G, 180pF, 50V, 5%, 0402, 125C, 0.56mm</t>
  </si>
  <si>
    <t>AVX CORPORATION(04025A181JAT2A)| KEMET ELECTRONICS CORP(C0402C181J5GACTU)| MURATA(GRM1555C1H181JA01D)| SAMSUNG ELECTRONICS INC(CL05C181JB5NNNC)| TAIYO YUDEN INC(UMK105CG181JV-F)| TDK CORP(C1005C0G1H181J050BA)| YAGEO CORPORATION(CC0402JRNPO9BN181)</t>
  </si>
  <si>
    <t>LFARISCAP-00272</t>
  </si>
  <si>
    <t>CAP-00272</t>
  </si>
  <si>
    <t>CAP, TANT-POLY, 470uF, 4V, 20%, 7343, 0.01 OHM, 4700mA, 105C, 2000HR, 3.1mm</t>
  </si>
  <si>
    <t>KEMET ELECTRONICS CORP(T520D477M004ATE010)| NIC COMPONENTS(NTP477M4TRD(10)F)| PANASONIC(4TPF470ML)</t>
  </si>
  <si>
    <t>LFARISCAP-00273</t>
  </si>
  <si>
    <t>CAP-00273</t>
  </si>
  <si>
    <t>CAP, ALUM POLY, 470uF, 2V, 20%, 7343, 0.003 OHM, 10200mA, 105C, 2000HR, 2.1mm</t>
  </si>
  <si>
    <t>NIC COMPONENTS(NSP471M2D6VATRF)| PANASONIC(EEFGX0D471R)</t>
  </si>
  <si>
    <t>LFARISCAP-00275</t>
  </si>
  <si>
    <t>CAP-00275</t>
  </si>
  <si>
    <t>CAP, TANT-POLY, 470uF, 2.5V, 20%, 7343, 0.018 OHM, 2800mA, 105C, 2000HR, 2mm</t>
  </si>
  <si>
    <t>KEMET ELECTRONICS CORP(T520V477M2R5ATE018)| PANASONIC(2R5TPE470MI)</t>
  </si>
  <si>
    <t>LFARISCAP-00276</t>
  </si>
  <si>
    <t>CAP-00276</t>
  </si>
  <si>
    <t>CAP, ALUM, 680uF, 16V, 20%, RND 10 X 10MM, 0.080 OHM, 850mA, 105C, 2000HR, 10.5mm</t>
  </si>
  <si>
    <t>NICHICON(UCD1C681MNL1GS)| NIPPON CHEMI-CON(EMZA160ADA681MJA0G)| PANASONIC(EEEFK1C681P)| RUBYCON AMERICA INC(16TLV680M10X10.5)| RUBYCON AMERICA INC(16TZV680M10X10.5)| UNITED CHEMI - CON INC(EMZA160ADA681MJA0G)</t>
  </si>
  <si>
    <t>LFARISCAP-00279</t>
  </si>
  <si>
    <t>CAP-00279</t>
  </si>
  <si>
    <t>CAP, CER-X5R, 4.7uF, 4V, 20%, 0402, 85C, 0.6mmR, 4.7UF, 4V, 20%, X5R, 0402</t>
  </si>
  <si>
    <t>AVX CORPORATION(04024D475MAT2A)| KEMET ELECTRONICS CORP(C0402C475M7PACTU)| MURATA(GRM155R60G475ME47D)| SAMSUNG ELECTRONICS INC(CL05A475MR5NQNC)| TAIYO YUDEN INC(AMK105ABJ475MV-F)| TDK CORP(C1005X5R0G475M050BB)</t>
  </si>
  <si>
    <t>LFARISCAP-00280</t>
  </si>
  <si>
    <t>CAP-00280</t>
  </si>
  <si>
    <t>CAP, CER-X5R, 4.7uF, 10V, 20%, 0402, 85C, 0.8mm</t>
  </si>
  <si>
    <t>AVX CORPORATION(0402ZD475MAT2A)| MURATA MANUFACTURING CO(ZRB15XR61A475ME01D)| MURATA(GRM155R61A475MEAAD)| SAMSUNG ELECTRO-MECHANICS(CL05A475MP7NRB8)| TAIYO YUDEN INC(LMK105BBJ475MVLF)| TDK CORP(C1005X5R1A475M050BC)| YAGEO CORP(CC0402MRX5R6BB475)</t>
  </si>
  <si>
    <t>LFARISCAP-00281</t>
  </si>
  <si>
    <t>CAP-00281</t>
  </si>
  <si>
    <t>CAP, ALUM, 470uF, 25V, 20%, RND 8 X 10MM, 0.08 OHM, 850mA, 105C, 2000HR, 10.5mm</t>
  </si>
  <si>
    <t>NIPPON CHEMI-CON(EMZR250ADA471MHA0G)| PANASONIC(EEEFT1E471AP)| UNITED CHEMI - CON INC(EMZR250ADA471MHA0G)</t>
  </si>
  <si>
    <t>LFARISCAP-00282</t>
  </si>
  <si>
    <t>CAP-00282</t>
  </si>
  <si>
    <t>CAP, CER-X5R, 1uF, 25V, 10%, 0402, 85C, 0.6mm</t>
  </si>
  <si>
    <t>MURATA(GRM155B31E105KA12D)| MURATA(GRM155R61E105KA12D)| SAMSUNG ELECTRONICS INC(CL05A105KA5NQNC)| TAIYO YUDEN INC(TMK105BJ105KV-F)| TDK CORP(C1005JB1E105K050BC)| TDK CORP(C1005X5R1E105K050BC)</t>
  </si>
  <si>
    <t>LFARISCAP-00283</t>
  </si>
  <si>
    <t>CAP-00283</t>
  </si>
  <si>
    <t>CAP, CER-X5R, 2.2uF, 6.3V, 10%, 0402, 85C, 0.64mm</t>
  </si>
  <si>
    <t>KEMET ELECTRONICS CORP(C0402C225K9PACTU)| MURATA(GRM155B30J225KE95D)| MURATA(GRM155R60J225KE95D)| SAMSUNG ELECTRO-MECHANICS(CL05A225KO5NQNC)| SAMSUNG ELECTRONICS INC(CL05A225KQ5NNNC)| TAIYO YUDEN INC(JMK105BJ225KV-F)| TDK CORP(C1005JB0J225K050BC)| TDK CORP(C1005X5R0J225K050BC)| TDK CORPORATION(C1005X5R1C225K050BC)| VENKEL LTD(C0402X5R6R3-225KNE)| VISHAY(VJ0402G225KXYCW1BC)| YAGEO CORP(CC0402KRX5R5BB225)</t>
  </si>
  <si>
    <t>LFARISCAP-00284</t>
  </si>
  <si>
    <t>CAP-00284</t>
  </si>
  <si>
    <t>CAP, CER-X7R, 22uF, 10V, 10%, 1206, 125C, 1.8mm</t>
  </si>
  <si>
    <t>AVX CORPORATION(1206ZC226KAT2A)| KEMET ELECTRONICS CORP(C1206C226K8RAC)| MURATA(GRM31CR71A226KE15L)| SAMSUNG ELECTRONICS INC(CL31B226KPHNNNE)| TAIYO YUDEN INC(LMK316AB7226KL-TR)</t>
  </si>
  <si>
    <t>LFARISCAP-00285</t>
  </si>
  <si>
    <t>CAP-00285</t>
  </si>
  <si>
    <t>CAP, CER-C0G, 1300pF, 50V, 5%, 0603, 125C, 0.9mm</t>
  </si>
  <si>
    <t>KEMET ELECTRONICS CORP(C0603C132J5GACTU)| MURATA(GRM1885C1H132JA01D)</t>
  </si>
  <si>
    <t>LFARISCAP-00286</t>
  </si>
  <si>
    <t>CAP-00286</t>
  </si>
  <si>
    <t>CAP, CER-X5R, 100uF, 2.5V, 20%, 0805, 85C, 1.45mm</t>
  </si>
  <si>
    <t>HOLYSTONE INTERNATIONAL(C0805B107M004T)| MURATA MANUFACTURING CO. LTD.(GRM21BR60G107ME11L)| MURATA(GRM21BR60E107ME15L)| MURATA(GRM21BR60G107ME15L)| TAIYO YUDEN INC(PMK212BBJ107MG-T)</t>
  </si>
  <si>
    <t>LFARISCAP-00288</t>
  </si>
  <si>
    <t>CAP-00288</t>
  </si>
  <si>
    <t>CAP, TANT-SOLID, 47uF, 4V, 20%, 0603, 10 OHM, 129mA, 125C, 1000HR, 0.9mm</t>
  </si>
  <si>
    <t>VISHAY(TR8M476M004C1500)</t>
  </si>
  <si>
    <t>LFARISCAP-00289</t>
  </si>
  <si>
    <t>CAP-00289</t>
  </si>
  <si>
    <t>CAP, CER-X7R, 2200pF, 100V, 10%, 0402, 125C, 0.6mm</t>
  </si>
  <si>
    <t>MURATA MANUFACTURING CO. LTD.(GCM155R72A222KA37D)| MURATA MANUFACTURING CO. LTD.(GRM155R72A222KA01D)| TAIYO YUDEN CO LTD(HMK105B7222KV-F)| VISHAY INTERTECHNOLOGY INC(GA0402Y222KXBAC31G)| VISHAY(VJ0402Y222KXBAC)</t>
  </si>
  <si>
    <t>LFARISCAP-00290</t>
  </si>
  <si>
    <t>CAP-00290</t>
  </si>
  <si>
    <t>CAP, ALUM POLY, 470uF, 2.5V, 20%, 7343, 0.003 OHM, 11690mA, 105C, 2000HR, 2.1mm</t>
  </si>
  <si>
    <t>KEMET(A720V477M2R5APE003)| NIC COMPONENTS(NSP471M2.5D6VATRF)| PANASONIC(EEFGX0E471R)</t>
  </si>
  <si>
    <t>LFARISCAP-00291</t>
  </si>
  <si>
    <t>CAP-00291</t>
  </si>
  <si>
    <t>CAP, ALUM POLY, 470uF, 2.5V, 20%, 7343, 0.003 OHM, 10200mA, 105C, 2000HR, 2.1mm</t>
  </si>
  <si>
    <t>PANASONIC CORPORATION(EEFGX0E471L)</t>
  </si>
  <si>
    <t>LFARISCAP-00293</t>
  </si>
  <si>
    <t>CAP-00293</t>
  </si>
  <si>
    <t>CAP, CER-X5R, 220uF, 4V, 20%, 1210, 85C, 2.8mm</t>
  </si>
  <si>
    <t>SAMSUNG ELECTRONICS INC(CL32A227MQVNNNE)| TAIYO YUDEN INC(AMK325ABJ227MM-P)</t>
  </si>
  <si>
    <t>LFARISCAP-00294</t>
  </si>
  <si>
    <t>CAP-00294</t>
  </si>
  <si>
    <t>CAP, CER-C0G, 330pF, 50V, 5%, 0402, 125C, 0.56mm</t>
  </si>
  <si>
    <t>AVX CORPORATION(04025A331JAT2A)| KEMET ELECTRONICS CORP(C0402C331J5GAC7867)| KEMET ELECTRONICS CORP(C0402C331J5GACTU)| MURATA(GRM1555C1H331JA01D)| TDK CORP(C1005C0G1H331J050BA)</t>
  </si>
  <si>
    <t>LFARISCAP-00295</t>
  </si>
  <si>
    <t>CAP-00295</t>
  </si>
  <si>
    <t>CAP, CER-C0G, 470pF, 50V, 5%, 0402, 125C, 0.56mm</t>
  </si>
  <si>
    <t>AVX CORPORATION(04025A471JAT2A)| KEMET ELECTRONICS CORP(C0402C471J5GAC7867)| KEMET ELECTRONICS CORP(C0402C471J5GACTU)| MURATA(GRM1555C1H471JA01D)| SAMSUNG ELECTRONICS INC(CL05C471JB5NNNC)| TDK CORP(C1005C0G1H471J050BA)</t>
  </si>
  <si>
    <t>LFARISCAP-00296</t>
  </si>
  <si>
    <t>CAP-00296</t>
  </si>
  <si>
    <t>CAP, CER-X5R, 1uF, 6.3V, 20%, 0306, 85C, 0.55mm</t>
  </si>
  <si>
    <t>MURATA(LLL185C70J105ME14L)| MURATA(LLL185R60J105ME14L)| TAIYO YUDEN INC(JWK107BJ105MV-T)| TAIYO YUDEN INC(JWK107C7105MV-T)| TDK CORP(C0816X5R0J105M050AC)</t>
  </si>
  <si>
    <t>LFARISCAP-00297</t>
  </si>
  <si>
    <t>CAP-00297</t>
  </si>
  <si>
    <t>CAP, TANT-POLY, 22uF, 25V, 20%, 3528, 0.1 OHM, 1100mA, 105C, 2000HR, 2.1mm</t>
  </si>
  <si>
    <t>AVX CORP(TCJB226M025R0100E)| AVX CORP(TCJB226M025R0150E)| AVX CORPORATION(TCJB226M025R0100)| AVX CORPORATION(TCJB226M025R0150)| KEMET CORPORATION(T521B226M025ATE100)</t>
  </si>
  <si>
    <t>LFARISCAP-00299</t>
  </si>
  <si>
    <t>CAP-00299</t>
  </si>
  <si>
    <t>CAP, CER-C0G, 1000pF, 25V, 5%, 0402, 125C, 0.55mm</t>
  </si>
  <si>
    <t>AVX CORPORATION(04025A102JAT2A)| KEMET CORPORATION(C0402C102J1GACTU)| KEMET CORPORATION(C0402C102J5GACTU)| KEMET ELECTRONICS CORP(C0402C102J3GACTU)| MURATA(GRM1555C1E102JA01D)| MURATA(GRM1555C1H102JA01W)| SAMSUNG(CL05C102JA5NNNC)| TDK CORP(C1005C0G1E102J050BA)</t>
  </si>
  <si>
    <t>LFARISCAP-00300</t>
  </si>
  <si>
    <t>CAP-00300</t>
  </si>
  <si>
    <t>CAP, CER-X5R, 220uF, 6.3V, 20%, 1210, 85C, 2.8mmP, 220UF, 20%, 6.3V, X5R, 1210</t>
  </si>
  <si>
    <t>MURATA MANUFACTURING CO. LTD.(GRM32ER60J227ME05L)| SAMSUNG ELECTRO-MECHANICS(CL32A227MQVNNNE)| TAIYO  YUDEN(JMK325ABJ227MM-P)</t>
  </si>
  <si>
    <t>LFARISCAP-00301</t>
  </si>
  <si>
    <t>CAP-00301</t>
  </si>
  <si>
    <t>CAP, TANT-SOLID, 470uF, 4V, 20%, 7343, 0.9 OHM, 406mA, 125C, 2000HR, 3.1mm</t>
  </si>
  <si>
    <t>AVX CORPORATION(TAJD477M004RNJ)| KEMET ELECTRONICS CORP(T491D477K004AT)| KEMET ELECTRONICS CORP(T491D477M004AT)</t>
  </si>
  <si>
    <t>LFARISCAP-00304</t>
  </si>
  <si>
    <t>CAP-00304</t>
  </si>
  <si>
    <t>CAP, CER-X5R, 47uF, 4V, 20%, 0805, 85C, 0.95mm</t>
  </si>
  <si>
    <t>MURATA(GRM219R60G476ME44D)| SAMSUNG ELECTRONICS INC(CL21A476MQCLRNC)| SAMSUNG ELECTRONICS INC(CL21A476MRCLRNC)| TAIYO YUDEN INC(AMK212BBJ476MD-T)</t>
  </si>
  <si>
    <t>LFARISCAP-00306</t>
  </si>
  <si>
    <t>CAP-00306</t>
  </si>
  <si>
    <t>CAP, CER-C0G, 33pF, 50V, 1%, 0402, 125C, 0.56mm</t>
  </si>
  <si>
    <t>AVX CORPORATION(04025A330FAT2A)| KEMET ELECTRONICS CORP(C0402C330F5GACTU)| MURATA(GJM1555C1H330FB01D)| MURATA(GRM1555C1H330FA01D)| SAMSUNG ELECTRONICS INC(CL05C330FB5NNNC)| TDK CORP(C1005C0G1H330F050BA)</t>
  </si>
  <si>
    <t>LFARISCAP-00307</t>
  </si>
  <si>
    <t>CAP-00307</t>
  </si>
  <si>
    <t>CAP, CER-C0G, 27pF, 50V, 1%, 0402, 125C, 0.55mm</t>
  </si>
  <si>
    <t>KEMET ELECTRONICS CORP(C0402C270F5GACTU)| MURATA(GRM1555C1H270FA01D)| SAMSUNG ELECTRONICS INC(CL05C270FB5NNNC)</t>
  </si>
  <si>
    <t>LFARISCAP-00308</t>
  </si>
  <si>
    <t>CAP-00308</t>
  </si>
  <si>
    <t>CAP, CER-C0G, 18pF, 50V, 1%, 0402, 125C, 0.55mm</t>
  </si>
  <si>
    <t>KEMET ELECTRONICS CORP(CBR04C180F5GAC)| MURATA(GRM1555C1H180FA01D)</t>
  </si>
  <si>
    <t>LFARISCAP-00309</t>
  </si>
  <si>
    <t>CAP-00309</t>
  </si>
  <si>
    <t>CAP, CER-C0G, 82pF, 50V, 5%, 0402, 125C, 0.56mm</t>
  </si>
  <si>
    <t>AVX CORPORATION(04025A820JAT2A)| KEMET CORPORATION(C0402C820J5GACTU)| SAMSUNG ELECTRO MECHANICS(CL05C820JB5NNNC)| TDK CORPORATION(CGA2B2C0G1H820J050BA)| YAGEO CORPORATION(CC0402JRNPO9BN820)</t>
  </si>
  <si>
    <t>LFARISCAP-00313</t>
  </si>
  <si>
    <t>CAP-00313</t>
  </si>
  <si>
    <t>CAP, TANT-POLY, 1500uF, 2.5V, 20%, 7343, 0.005 OHM, 7300mA, 125C, 2000HR, 4.3mm</t>
  </si>
  <si>
    <t>KEMET(T530X158M2R5ATE005)</t>
  </si>
  <si>
    <t>LFARISCAP-00316</t>
  </si>
  <si>
    <t>CAP-00316</t>
  </si>
  <si>
    <t>CAP, CER-X5R, 22uF, 10V, 20%, 0603, 85C, 1.05mm</t>
  </si>
  <si>
    <t>MURATA ELECTRONICS(GRM188R61A226ME15D)| SAMSUNG ELECTRO-MECHANICS(CL10A226MP8NUNE)| SAMSUNG ELECTRO-MECHANICS(CL10A226MPCNUBE)| TAIYO YUDEN CO. LTD.(LMK107BBJ226MA-T)| TDK CORPORATION(C1608X5R1A226M080AC)| YAGEO CORPORATION(CC0603MRX5R6BB226)</t>
  </si>
  <si>
    <t>LFARISCAP-00318</t>
  </si>
  <si>
    <t>CAP-00318</t>
  </si>
  <si>
    <t>CAP, ALUM, 47uF, 100V, 20%, RND 10 X 10MM, 0.62 OHM, 270mA, 105C, 2000HR, 12.5mm</t>
  </si>
  <si>
    <t>NICHICON CORPORATION(UUX2A470MNL1GS)</t>
  </si>
  <si>
    <t>LFARISCAP-00319</t>
  </si>
  <si>
    <t>CAP-00319</t>
  </si>
  <si>
    <t>CAP, CER-X7R, 2.2uF, 100V, 10%, 1210, 125C, 2.79mm</t>
  </si>
  <si>
    <t>AVX CORPORATION(12101C225KAT2A)| HOLY STONE ENTERPRISE CO.(C1210X225K101T)| KEMET ELECTRONICS CORP(C1210C225K1RAC7800)| KEMET ELECTRONICS CORP(C1210C225K1RACTU)| MURATA(GRM32DR72A225KA12L)| SAMSUNG ELECTRONICS INC(CL32B225KCJSNNE)| TAIYO YUDEN(HMK325B7225KM-P)| TAIYO YUDEN(HMK325B7225KM-T)| TAIYO YUDEN(HMK325B7225KN-T)| TDK CORPORATION(C3225X7R2A225K230AB)| UNITED CHEMI-CON(KTF101B225K32N0T00)| YAGEO CORPORATION(CC1210KKX7R0BB225)</t>
  </si>
  <si>
    <t>LFARISCAP-00321</t>
  </si>
  <si>
    <t>CAP-00321</t>
  </si>
  <si>
    <t>CAP, CER-C0G, 10pF, 50V, 1%, 0402, 125C, 0.56mm</t>
  </si>
  <si>
    <t>AVX CORPORATION(04025A100FAT2A)| KEMET ELECTRONICS CORP(C0402C100F5GACTU)| MURATA(GJM1555C1H100FB01D)</t>
  </si>
  <si>
    <t>LFARISCAP-00324</t>
  </si>
  <si>
    <t>CAP-00324</t>
  </si>
  <si>
    <t>CAP, CER-X5R, 10uF, 25V, 10%, 0805, 85C, 1.52mm</t>
  </si>
  <si>
    <t>AVX CORPORATION(08053D106KAT2A)| KEMET ELECTRONICS CORP(C0805C106K3PACTU)| MURATA(GRM21BR61E106KA73L)| SAMSUNG ELECTRONICS INC(CL21A106KAYNNNE)| TAIYO YUDEN INC(TMK212BBJ106KD-T)| TDK CORP(C2012X5R1E106K125AB)| YAGEO CORPORATION(CC0805KKX5R8BB106)</t>
  </si>
  <si>
    <t>LFARISCAP-00326</t>
  </si>
  <si>
    <t>CAP-00326</t>
  </si>
  <si>
    <t>CAP, CER-X5R, 22uF, 6.3V, 20%, 0603, 85C, 1mm</t>
  </si>
  <si>
    <t>MURATA MANUFACTURING CO(GRM187R60J226ME15D)| MURATA MANUFACTURING CO. LTD.(GRM186R60J226ME15D)| MURATA MANUFACTURING CO. LTD.(ZRB186R60J226ME11L)| MURATA(GRM188R60J226MEA0J)| SAMSUNG ELECTRO-MECHANICS(CL10A226MQ8ZUNE)| SAMSUNG ELECTRONICS INC(CL10A226MQ8NRNC)| SAMSUNG ELECTRONICS INC(CL10A226MQ8NRNE)| TAIYO YUDEN CO. LTD.(JMK107BBJ226MA-T)| TDK CORP(C1608X5R0J226M080AC)| VISHAY(VJ0603G226MXYCW1BC)| YAGEO CORP(CC0603MRX5R5BB226)</t>
  </si>
  <si>
    <t>LFARISCAP-00329</t>
  </si>
  <si>
    <t>CAP-00329</t>
  </si>
  <si>
    <t>CAP, CER-X5R, 47uF, 10V, 20%, 0805, 85C, 1.45mm</t>
  </si>
  <si>
    <t>MURATA MANUFACTURING CO. LTD.(GRM21BR61A476ME15L)| TAIYO YUDEN CO. LTD.(LMK212BBJ476MG-T)| TDK CORPORATION(C2012X5R1A476M125AC)| WALSIN TECHNOLOGY CORPORATION(0805X476M100CT)| YAGEO CORPORATION(CC0805MKX5R6BB476)</t>
  </si>
  <si>
    <t>LFARISCAP-00330</t>
  </si>
  <si>
    <t>CAP-00330</t>
  </si>
  <si>
    <t>CAP, ALUM, 220uF, 16V, 20%, RND 8 X 6MM, 0.26 OHM, 300mA, 105C, 2000HR, 6.5mm</t>
  </si>
  <si>
    <t>NICHICON(UCD1C221MCL6GS)| PANASONIC(EEEFK1C221AP)</t>
  </si>
  <si>
    <t>LFARISCAP-00331</t>
  </si>
  <si>
    <t>CAP-00331</t>
  </si>
  <si>
    <t>CAP, CER-X5R, 47uF, 4V, 20%, 0603, 85C, 1mm</t>
  </si>
  <si>
    <t>MURATA(GRM188R60G476ME15D)| SAMSUNG(CL10A476MR8NZNE)| YAGEO(CC0603MKX5R4BB476)</t>
  </si>
  <si>
    <t>LFARISCAP-00345</t>
  </si>
  <si>
    <t>CAP-00345</t>
  </si>
  <si>
    <t>CAP, TANT-POLY, 100uF, 6.3V, 20%, 1206, 0.1 OHM, 775mA, 105C, 2000HR, 1mm</t>
  </si>
  <si>
    <t>KEMET ELECTRONICS CORPORATION(T527I107M006ATE070)| KEMET ELECTRONICS CORPORATION(T527I107M006ATE100)| PANASONIC(6TPH100MAEA)| VISHAY INTERTECHNOLOGY  INC(T58A0107M6R3C0100)</t>
  </si>
  <si>
    <t>LFARISCAP-00346</t>
  </si>
  <si>
    <t>CAP-00346</t>
  </si>
  <si>
    <t>CAP, CER-X5R, 4.7uF, 25V, 20%, 0603, 85C, 1mm</t>
  </si>
  <si>
    <t>MURATA MANUFACTURING CO. LTD.(GRM188R61E475ME11D)| SAMSUNG ELECTRO-MECHANICS(CL10A475MA8NQNC)| TAIYO YUDEN CO. LTD.(TMK107BBJ475MA-T)</t>
  </si>
  <si>
    <t>LFARISCAP-00347</t>
  </si>
  <si>
    <t>CAP-00347</t>
  </si>
  <si>
    <t>CAP, CER-X5R, 4.7uF, 16V, 20%, 0402, 85C, 0.71mm</t>
  </si>
  <si>
    <t>AVX(0402YD475MAT2A)| CAPAX TECHNOLOGIES INC(0402B475M160SNT)| SAMSUNG(CL05A475MO5NUNC)</t>
  </si>
  <si>
    <t>LFARISCAP-00348</t>
  </si>
  <si>
    <t>CAP-00348</t>
  </si>
  <si>
    <t>CAP, CER-X5R, 2.2uF, 16V, 20%, 0402, 85C, 0.65mm</t>
  </si>
  <si>
    <t>MURATA(GRM155R61C225ME44D)| TAIYO  YUDEN(EMK105ABJ225MV-F)| TDK(C1005X5R1C225M050BC)| YAGEO(CC0402MRX5R7BB225)</t>
  </si>
  <si>
    <t>LFARISCAP-00350</t>
  </si>
  <si>
    <t>CAP-00350</t>
  </si>
  <si>
    <t>CAP, TANT-POLY, 47uF, 6.3V, 20%, 0603, 0.3 OHM, 289mA, 105C, 1000HR, 1mm</t>
  </si>
  <si>
    <t>ROHM CO LTD.(TCSO M 0J 476 M8R-ZM1)| VISHAY INTERTECHNOLOGY INC(T58M0476M6R3C0300)</t>
  </si>
  <si>
    <t>LFARISCAP-00351</t>
  </si>
  <si>
    <t>CAP-00351</t>
  </si>
  <si>
    <t>CAP, CER-X7R, 4700pF, 50V, 10%, 0402, 125C, 0.56mm</t>
  </si>
  <si>
    <t>AVX(04025C472KAT2A)| MURATA MANUFACTURING CO. LTD.(GRM155R71H472KA01D)| TDK CORP(C1005X7R1H472K050BA)| YAGEO CORP(CC0402KRX7R9BB472)</t>
  </si>
  <si>
    <t>LFARISCAP-00352</t>
  </si>
  <si>
    <t>CAP-00352</t>
  </si>
  <si>
    <t>CAP, CER-X5R, 47uF, 25V, 20%, 1210, 85C, 2.8mm</t>
  </si>
  <si>
    <t>TAIYO YUDEN INC(TMK325ABJ476MM-P)| TAIYO-YUDEN(TMK325ABJ476MM-T)| YAGEO  CORP(CC1210MKX5R8BB476)</t>
  </si>
  <si>
    <t>LFARISCAP-00355</t>
  </si>
  <si>
    <t>CAP-00355</t>
  </si>
  <si>
    <t>CAP, CER-X5R, 22uF, 6.3V, 20%, 1206, 85C, 2.29mm</t>
  </si>
  <si>
    <t>MURATA MANUFACTURING CO. LTD.(GRM319R60J226ME15D)| SAMSUNG ELECTRO-MECHANICS(CL31A226MOCLNNC)| TAIYO YUDEN CO. LTD.(JMK316ABJ226MD-T)| TAIYO YUDEN INC(EMK316ABJ226MD-T)| TAIYO YUDEN INC(LMK316ABJ226MD-T)| TAIYO YUDEN(LMK316BJ226MD-T)</t>
  </si>
  <si>
    <t>LFARISCAP-00356</t>
  </si>
  <si>
    <t>CAP-00356</t>
  </si>
  <si>
    <t>CAP, CER-X5R, 4.7uF, 25V, 20%, 0805, 85C, 1.45mm</t>
  </si>
  <si>
    <t>AVX  CORPORATION(08053D475MAT2A)| KEMET CORPORATION(C0805C475M3PACTU)| KEMET ELECTRONICS CORPORATION(C0805C475M3PAC7800)| MURATA(GRM21BR61E475MA12L)| SAMSUNG ELECTRO-MECHANICS(CL21A475MAQNNNE)| TDK CORPORATION(C2012X5R1E475M125AB)</t>
  </si>
  <si>
    <t>LFARISCAP-00358</t>
  </si>
  <si>
    <t>CAP-00358</t>
  </si>
  <si>
    <t>CAP, CER-X5R, 22uF, 6.3V, 20%, 0402, 85C, 0.8mm</t>
  </si>
  <si>
    <t>AVX(04026D226MAT2A)| SAMSUNG ELECTRO-MECH(CL05A226MQ6ZUN8)| SAMSUNG(CL05A226MQ5QUNC)</t>
  </si>
  <si>
    <t>LFARISCAP-00360</t>
  </si>
  <si>
    <t>CAP-00360</t>
  </si>
  <si>
    <t>CAP, CER-X5R, 47uF, 6.3V, 20%, 0603, 85C, 1.2mm</t>
  </si>
  <si>
    <t>AVX(06036D476MAT2A)| MURATA(GRM188R60J476ME15D)| SAMSUNG(CL10A476MQ8QRNC)| SAMSUNG(CL10A476MQENRBE)</t>
  </si>
  <si>
    <t>LFARISCAP-00361</t>
  </si>
  <si>
    <t>CAP-00361</t>
  </si>
  <si>
    <t>CAP, CER-X5R, 22uF, 25V, 20%, 0805, 85C, 1.45mm</t>
  </si>
  <si>
    <t>AVX CORPORATION(08053D226MAT2A)| MURATA MANUFACTURING(GRT21BR61E226ME13L)| MURATA(GRM21BR61E226ME44L)| SAMSUNG ELECTRO MECHANICS(CL21A226MAQNNNE)| SAMSUNG ELECTRO-MECHANICS(CL21A226MAYNNNE)| TAIYO YUDEN CO LTD(TMK212BBJ226MG-TT)| TDK CORPORATION(C2012X5R1E226M125AC)| YAGEO CORP(CC0805MKX5R8BB226)</t>
  </si>
  <si>
    <t>LFARISCAP-00362</t>
  </si>
  <si>
    <t>CAP-00362</t>
  </si>
  <si>
    <t>CAP, CER-X7R, 8200pF, 10V, 10%, 0201, 125C, 0.33mm</t>
  </si>
  <si>
    <t>AVX CORPORATION(0201ZC822KAT2A)| MURATA MANUFACTURING CO. LTD.(GRM033R71A822KA01D)| YAGEO CORPORATION(CC0201KRX7R6BB822)</t>
  </si>
  <si>
    <t>LFARISCAP-00365</t>
  </si>
  <si>
    <t>CAP-00365</t>
  </si>
  <si>
    <t>CAP, CER-X5R, 2.2uF, 16V, 10%, 0402, 85C, 0.7mm</t>
  </si>
  <si>
    <t>MURATA(GRM155R61C225KE11D)| MURATA(GRM155R61C225KE11J)| SAMSUNG ELECTRO-MECHANICS(CL05A225KO5NQNC)| TDK CORP(C1005X5R1C225K050BC)| YAGEO CORP(CC0402KRX5R7BB225)</t>
  </si>
  <si>
    <t>LFARISCAP-00370</t>
  </si>
  <si>
    <t>CAP-00370</t>
  </si>
  <si>
    <t>CAP, CER-X5R, 10uF, 6.3V, 20%, 0402, 85C, 0.71mm</t>
  </si>
  <si>
    <t>AVX CORPORATION(04026D106MAT2A)| HOLY STONE ENTERPRISE CO.(C0402B106M007T)| KEMET CORPORATION(C0402C106M9PAC7867)| KEMET CORPORATION(C0402C106M9PACTU)| MURATA MANUFACTURING CO., LTD(GRJ155R60J106ME11D)| MURATA MANUFACTURING CO., LTD(GRM155R60J106ME15D)| MURATA MANUFACTURING CO., LTD(GRM155R60J106ME44D)| MURATA MANUFACTURING CO., LTD(GRM155R60J106ME47D)| SAMSUNG ELECTRO-MECHANICS(CL05A106MP5NUNC)| SAMSUNG ELECTRO-MECHANICS(CL05A106MQ5NUNC)| TAIYO YUDEN CO. LTD.(JMK105CBJ106MV-F)| VISHAY INTERTECHNOLOGY INC(VJ0402G106MXYCW1BC)| YAGEO CORPORATION(CC0402MRX5R5BB106)| YAGEO CORPORATION(CC0402MRX5R6BB106)</t>
  </si>
  <si>
    <t>LFARISCAP-00371</t>
  </si>
  <si>
    <t>CAP-00371</t>
  </si>
  <si>
    <t>CAP, TANT-POLY, 22uF, 20V, 20%, 3528, 0.09 OHM, 1200mA, 105C, 2000HR, 2.1mm</t>
  </si>
  <si>
    <t>AVX CORP(TCJB226M020R0090)| AVX CORP(TCJB226M020R0090E)| KEMET(T521B226M020ATE090)| NIC COMPONENTS CORPORATION(NTPH226M20B(90)F)| PANASONIC(20TQC22MYFB)</t>
  </si>
  <si>
    <t>LFARISCAP-00372</t>
  </si>
  <si>
    <t>CAP-00372</t>
  </si>
  <si>
    <t>CAP, CER-X7R, 0.1uF, 100V, 10%, 0805, 125C, 1.4mm</t>
  </si>
  <si>
    <t>AVX CORPORATION(08051C104K4T2A)| KEMET CORP(C0805X104K1RACTU)| MURATA(GCM21BR72A104KA37K)| SAMSUNG ELECTRO-MECHANICS(CL21B104KCFNNNE)| TAIYO YUDEN(HMK212B7104KG-T)| YAGEO CORP(AC0805KKX7R0BB104)</t>
  </si>
  <si>
    <t>LFARISCAP-00377</t>
  </si>
  <si>
    <t>CAP-00377</t>
  </si>
  <si>
    <t>CAP, CER-X5R, 0.022uF, 6.3V, 10%, 0201, 85C, 0.33mm</t>
  </si>
  <si>
    <t>AVX CORPORATION(02016D223KAT2A)| MURATA MANUFACTURING CO. LTD.(GRM033R60J223KE01D)| SAMSUNG ELECTRO-MECHANICS(CL03A223KQ3NNNC)| TAIYO YUDEN CO. LTD.(JMK063BJ223KP-F)| TAIYO YUDEN CO. LTD.(LMK063BJ223KP-F)| WALSIN TECHNOLOGY CORPORATION(0201X223K6R3CT)| YAGEO CORPORATION(CC0201KRX5R5BB223)</t>
  </si>
  <si>
    <t>LFARISCAP-00386</t>
  </si>
  <si>
    <t>CAP-00386</t>
  </si>
  <si>
    <t>CAP, FILM-PP, 0.1uF, 300VAC, 20%, TH, 22.5mm LS, 10.5 X 19.5 X 26.0mm, 105C</t>
  </si>
  <si>
    <t>KEMET ELECTRONICS CORP(F850DR104M300C)| KEMET ELECTRONICS CORP(PHE850ED6100MD18R06L2)</t>
  </si>
  <si>
    <t>LFARISCAP-00390</t>
  </si>
  <si>
    <t>CAP-00390</t>
  </si>
  <si>
    <t>CAP, CER-X7R, 4700pF, 250VAC, 10%, 2220, 125C, 2.3mm, X1/Y2</t>
  </si>
  <si>
    <t>MURATA(GA355DR7GF472KW01L)| VISHAY(VJ2220Y472KXUSTX1)</t>
  </si>
  <si>
    <t>LFARISCAP-00410</t>
  </si>
  <si>
    <t>CAP-00410</t>
  </si>
  <si>
    <t>CAP, CER-X7R, 0.22uF, 25V, 10%, 0402, 125C, H=0.65MM</t>
  </si>
  <si>
    <t>AVX CORPORATION(04023C224KAT2A)| TAIYO YUDEN INC(TMK105B7224KV-FR)| TDK CORP(C1005X7R1E224K050BE)| TDK CORP(C1005X7R1V224K050BE)| TDK CORP(CGA2B3X7R1E224K050BB)| WALSIN TECHNOLOGY CORP(0402B224K250CT)</t>
  </si>
  <si>
    <t>LFARISCAP-00426</t>
  </si>
  <si>
    <t>CAP-00426</t>
  </si>
  <si>
    <t>CAP, CER-X5R, 2.2uF, 10V, 20%, 0201, 85C, 0.40mm</t>
  </si>
  <si>
    <t>AVX CORPORATION(0201ZD225MAT2A)| MURATA MANUFACTURING CO. LTD.(GRM033R61A225ME47D)| SAMSUNG ELECTRO-MECHANICS(CL03A225MP3CRNC)| YAGEO CORPORATION(CC0201MRX5R6BB225)</t>
  </si>
  <si>
    <t>LFARICBL-00002</t>
  </si>
  <si>
    <t>CBL-00002</t>
  </si>
  <si>
    <t>RJ45 TO DB9 ADAPTER WITH A 6' ROLLED CABLE</t>
  </si>
  <si>
    <t>ARISTA(PC-CIS-DB9FRJ45-07-K)| PACTECH(PC-CIS-DB9FRJ45-07-K)</t>
  </si>
  <si>
    <t>LFARICBL-00100</t>
  </si>
  <si>
    <t>CBL-00100</t>
  </si>
  <si>
    <t>RJ45 PATCH PANEL CABLE 7FT</t>
  </si>
  <si>
    <t>ARISTA(AR-C5K-07M)| ARISTA(PC5B-21-YEL-007)| CUSTOM CABLES(PC5B-21-YEL-007)| PACTECH(AR-C5K-07M)</t>
  </si>
  <si>
    <t>LFARICBL-00170-03</t>
  </si>
  <si>
    <t>CBL-00170-03</t>
  </si>
  <si>
    <t>CBL,COAX,MCX CONNECTORS,GUALALA</t>
  </si>
  <si>
    <t>GOLDEN STATE ASSEMBLY(CBL-00170-03)| WAVE2WAVE(74-0001-118MM)</t>
  </si>
  <si>
    <t>LFARICBL-00188-01</t>
  </si>
  <si>
    <t>CBL-00188-01</t>
  </si>
  <si>
    <t>POWER CORD, INTERNATIONAL, UL/EURO/CCC, C13 - C14, 2M,  18AWG, 1.0MM, 10A/250V</t>
  </si>
  <si>
    <t>ARISTA(3522-20)| ARISTA(CAB-C13-C14-INTL REV A2)| ARISTA(PCLT64473)| ELECTRI-CORD(PCLT64473)| FELLER(3522-20)| VOLEX GROUP PLC(CAB-C13-C14-INTL REV A2)</t>
  </si>
  <si>
    <t>LFARICBL-00190-01</t>
  </si>
  <si>
    <t>CBL-00190-01</t>
  </si>
  <si>
    <t>POWER CORD, C19-C20, EU, NA, UK, CHINA, 16A, 250VAC, 14AWG, 2M</t>
  </si>
  <si>
    <t>ELECTRI-CORD(CBL-00190-01)| STAYONLINE(6669)| VOLEX(CAB-C19-C20-AVW)| VOLEX(VC-3600-28-200)</t>
  </si>
  <si>
    <t>LFARICBL-00288-04</t>
  </si>
  <si>
    <t>CBL-00288-04</t>
  </si>
  <si>
    <t>CBL,MENDOCINO,PSU,MB</t>
  </si>
  <si>
    <t>FOXCONN INTERCONNECT TECH LTD(WDA06DX-­01DX1­-EF)| GOLDEN STATE ASSEMBLY(CBL-00288-04)| PEC MANUFACTURING INC(CBL-00288-01)</t>
  </si>
  <si>
    <t>LFARICBL-00290-04</t>
  </si>
  <si>
    <t>CBL-00290-04</t>
  </si>
  <si>
    <t>CBL,MENDOCINO,AC,INLET</t>
  </si>
  <si>
    <t>FOXCONN INTERCONNECT TECH LTD(WDA03DX-01DX1-EF)| GOLDEN STATE ASSEMBLY(CBL-00290-04)| HON HAI PRECISION IND CO LTD(CBL-00290-04)| PEC MANUFACTURING(CBL-00290-04)| TE CONNECTIVITY(6-1609128-2)| TE CONNECTIVITY(6-1609128-5)</t>
  </si>
  <si>
    <t>LFARICBL-00296-04</t>
  </si>
  <si>
    <t>CBL-00296-04</t>
  </si>
  <si>
    <t>CBL,RUSSIAN GULCH,DC INLET</t>
  </si>
  <si>
    <t>GOLDEN STATE ASSEMBLY(CBL-00296-04)| PEC MANUFACTURING INC(CBL-00296-04)</t>
  </si>
  <si>
    <t>LFARICBL-00309-01</t>
  </si>
  <si>
    <t>CBL-00309-01</t>
  </si>
  <si>
    <t>CABLE,ALAMEDA,FRONT,FLEX</t>
  </si>
  <si>
    <t>FLEX INTERCONNECT TECH(CBL-00309-01)| STREAMLINE CIRCUITS SANTA CLAR(CBL-00309-01)| WAVE2WAVE(74-0002-342MM)</t>
  </si>
  <si>
    <t>Jason Espinoza</t>
  </si>
  <si>
    <t>LFARICBL-00310-01</t>
  </si>
  <si>
    <t>CBL-00310-01</t>
  </si>
  <si>
    <t>CBL,RUSSIAN GULCH,FILTER</t>
  </si>
  <si>
    <t>GOLDEN STATE ASSEMBLY(CBL-00310-01)| PEC MANUFACTURING(CBL-00310-01)| TE CONNECTIVITY(7-1609128-4)</t>
  </si>
  <si>
    <t>LFARICBL-00369-01</t>
  </si>
  <si>
    <t>CBL-00369-01</t>
  </si>
  <si>
    <t>CABLE,POWER,GLENHAVEN-TO-ROOK</t>
  </si>
  <si>
    <t>AMPHENOL INTERCONNECT NOGALES(CBL-00369-01)| JPC CO.LTD.(CBL-00369-01)| PACTECH(CBL-00369-01)| PEC MANUFACTURING INC(CBL-00369-01)</t>
  </si>
  <si>
    <t>LFARICBL-00370-02</t>
  </si>
  <si>
    <t>CBL-00370-02</t>
  </si>
  <si>
    <t>CABLE,POWER,MIDPLANE TO ROOK</t>
  </si>
  <si>
    <t>GOLDEN STATE ASSEMBLY(CBL-00370-02)| WAVE2WAVE(740006-165MM)</t>
  </si>
  <si>
    <t>LFARICBL-00371-02</t>
  </si>
  <si>
    <t>CBL-00371-02</t>
  </si>
  <si>
    <t>CABLE,ROOK,MGMT FLEX,9 INCH,VER02</t>
  </si>
  <si>
    <t>CIREXX - SANTA CLARA (USA)(CBL-00371-02)| FLEX INTERCONNECT TECH(CBL-00371-02)| STREAMLINE CIRCUITS(CBL-00371-02)</t>
  </si>
  <si>
    <t>LFARICBL-00373-01</t>
  </si>
  <si>
    <t>CBL-00373-01</t>
  </si>
  <si>
    <t>CABLE, 2X6, POWER, MIDPLANE TO FANS</t>
  </si>
  <si>
    <t>GOLDEN STATE ASSEMBLY(CBL-00373-01)| PEC MANUFACTURING INC(CBL-00373-01)</t>
  </si>
  <si>
    <t>LFARICBL-00376-01</t>
  </si>
  <si>
    <t>CBL-00376-01</t>
  </si>
  <si>
    <t>CBL,COAX,MCX CONNECTORS,OAKLAND</t>
  </si>
  <si>
    <t>PASTERNACK ENTERPRISES(PE3W01300LF-10.5)| WAVE2WAVE(74-0005-265MM)</t>
  </si>
  <si>
    <t>LFARICBL-00377-01</t>
  </si>
  <si>
    <t>CBL-00377-01</t>
  </si>
  <si>
    <t>CABLE,ROOK,8-PIN FLEX,6 INCH,VER01</t>
  </si>
  <si>
    <t>CIREXX - SANTA CLARA (USA)(CBL-00377-01)| FLEX INTERCONNECT TECH(CBL-00377-01)| STREAMLINE CIRCUITS(CBL-00377-01)</t>
  </si>
  <si>
    <t>LFARICBL-00433-01</t>
  </si>
  <si>
    <t>CBL-00433-01</t>
  </si>
  <si>
    <t>CBL ASSY,7 PINS,OSFP LED BOARD,SIDE,U SHAPE</t>
  </si>
  <si>
    <t>MOLEX INC.(688017896)</t>
  </si>
  <si>
    <t>LFARICBL-00438-01</t>
  </si>
  <si>
    <t>CBL-00438-01</t>
  </si>
  <si>
    <t>POWER CORD, C19-C20, EU, NA, UK, CHINA, 16A, 250VAC, 14AWG, 2M, HANKED</t>
  </si>
  <si>
    <t>ELECTRI-CORD(CBL-00438-01)| VOLEX GROUP PLC(CAB-C19-C20 REV.A2)</t>
  </si>
  <si>
    <t>LFARISCON-00017</t>
  </si>
  <si>
    <t>CON-00017</t>
  </si>
  <si>
    <t>CON,HDR,2X5,SMD</t>
  </si>
  <si>
    <t>MOLEX INC(15-91-6102)| TE CONNECTIVITY(5-147279-2)</t>
  </si>
  <si>
    <t>Molex Delivery/ TE Delivery</t>
  </si>
  <si>
    <t>Carmen Lin</t>
  </si>
  <si>
    <t>LFARISCON-00032</t>
  </si>
  <si>
    <t>CON-00032</t>
  </si>
  <si>
    <t>CON,SFP+,SINGLE</t>
  </si>
  <si>
    <t>MOLEX INC(74441-0001)| TE CONNECTIVITY(1888247-1)</t>
  </si>
  <si>
    <t>Yonn Chi</t>
  </si>
  <si>
    <t>LFARISCON-00068</t>
  </si>
  <si>
    <t>CON-00068</t>
  </si>
  <si>
    <t>CON,POWER,4P,VERT</t>
  </si>
  <si>
    <t>MOLEX INC(15-24-4745)| TE CONNECTIVITY(174520-1)</t>
  </si>
  <si>
    <t>LFARISCON-00069</t>
  </si>
  <si>
    <t>CON-00069</t>
  </si>
  <si>
    <t>CON,SKT,DIP,1P,PRESS FIT</t>
  </si>
  <si>
    <t>TE CONNECTIVITY(322-HCS5P3-300LF)| TE CONNECTIVITY(9-1437514-4)</t>
  </si>
  <si>
    <t>LFARISCON-00074</t>
  </si>
  <si>
    <t>CON-00074</t>
  </si>
  <si>
    <t>CON,HDR,2X1,THRU HOLE</t>
  </si>
  <si>
    <t>AMPHENOL FCI(77311-118-02LF)| MOLEX INC(90120-0922)| TE CONNECTIVITY(5-146274-2)</t>
  </si>
  <si>
    <t>LFARISCON-00077</t>
  </si>
  <si>
    <t>CON-00077</t>
  </si>
  <si>
    <t>CON, SSD USB, HDR, 2X5, VOID AT ROW B / POSITION 5, SMD</t>
  </si>
  <si>
    <t>MOLEX INC(71308-9310)| MOLEX INC(71308-9311)</t>
  </si>
  <si>
    <t>LFARISCON-00100</t>
  </si>
  <si>
    <t>CON-00100</t>
  </si>
  <si>
    <t>CON,20 PIN,ZSFP+,RT ANG,MNT POSTS,30U" AU,SMT</t>
  </si>
  <si>
    <t>AMPHENOL CANADA CORP(UE76-3GA20-2600T)| MOLEX(170382-0003)| TE CONNECTIVITY(2170088-1)</t>
  </si>
  <si>
    <t>Amphenol PO / Molex Delivery/ TE Delivery</t>
  </si>
  <si>
    <t>LFARISCON-00108</t>
  </si>
  <si>
    <t>CON-00108</t>
  </si>
  <si>
    <t>CON,ITP-XDP</t>
  </si>
  <si>
    <t>SAMTEC INC(BSH-030-01-L-D-A-TR)</t>
  </si>
  <si>
    <t>LFARISCON-00139</t>
  </si>
  <si>
    <t>CON-00139</t>
  </si>
  <si>
    <t>CON,2X7,XILINX PROGRAMMING HEADER</t>
  </si>
  <si>
    <t>AMPHENOL TAIWAN CORPORATION(G823MB14221KEU)| MOLEX INCORPORATED(87832-5622)</t>
  </si>
  <si>
    <t>LFARISCON-00165</t>
  </si>
  <si>
    <t>CON-00165</t>
  </si>
  <si>
    <t>CON,GBX,2X55,DAUGHTERCARD</t>
  </si>
  <si>
    <t>AMPHENOL TCS - CHINA(JG822-00071)| AMPHENOL TCS - NASHUA USA(JG822-00071)| MOLEX INC(75650-0104)</t>
  </si>
  <si>
    <t>Amphenol PO / Molex Delivery</t>
  </si>
  <si>
    <t>LFARISCON-00168</t>
  </si>
  <si>
    <t>CON-00168</t>
  </si>
  <si>
    <t>SOCKET,BATTERY,CR2032,VERTICAL</t>
  </si>
  <si>
    <t>MEMORY PROTECTION DEVICES(BK-5058)</t>
  </si>
  <si>
    <t>Memory Protection Devices PO</t>
  </si>
  <si>
    <t>LFARISCON-00169</t>
  </si>
  <si>
    <t>CON-00169</t>
  </si>
  <si>
    <t>CON,GBX,2X5,DAUGHTER CARD</t>
  </si>
  <si>
    <t>AMPHENOL TCS - CHINA(JG825-00030)| AMPHENOL TCS - NASHUA USA(JG825-00030)</t>
  </si>
  <si>
    <t>Amphenol PO</t>
  </si>
  <si>
    <t>LFARISCON-00182</t>
  </si>
  <si>
    <t>CON-00182</t>
  </si>
  <si>
    <t>CON,XCEDE,POWER,DAUGHTERCARD,4PR</t>
  </si>
  <si>
    <t>AMPHENOL TCS - MALAYSIA(JX400-00253)| AMPHENOL TCS - NASHUA USA(AX400-00253)| AMPHENOL TCS - NASHUA USA(JX400-00253)</t>
  </si>
  <si>
    <t>LFARISCON-00183</t>
  </si>
  <si>
    <t>CON-00183</t>
  </si>
  <si>
    <t>CON,RA,TH,EUROCARD,48P,MALE</t>
  </si>
  <si>
    <t>ERNI COMPONENTS(100202850001)| ERNI COMPONENTS(384200)| MOLEX INC(85003-0074)| TE CONNECTIVITY(5148020-5)| TE CONNECTIVITY(5650916-5)</t>
  </si>
  <si>
    <t>LFARISCON-00184</t>
  </si>
  <si>
    <t>CON-00184</t>
  </si>
  <si>
    <t>CON,RA,TH,EUROCARD,48P,FEMALE</t>
  </si>
  <si>
    <t>MOLEX INC(85052-0830)| TE CONNECTIVITY(5650893-5)</t>
  </si>
  <si>
    <t>LFARISCON-00198</t>
  </si>
  <si>
    <t>CON-00198</t>
  </si>
  <si>
    <t>CON,MICROFIT3,4,FAN TRAY,SM</t>
  </si>
  <si>
    <t>AMPHENOL TAIWAN CORPORATION(G881MA04102S1EU)| MOLEX INC(43045-0418)</t>
  </si>
  <si>
    <t>LFARISCON-00205</t>
  </si>
  <si>
    <t>CON-00205</t>
  </si>
  <si>
    <t>CON,SFP+,2X6,INNER LIGHTPIPES, ELASTOMER</t>
  </si>
  <si>
    <t>AMPHENOL CANADA(UE86-K6427-20321)| AMPHENOL TCS - NASHUA USA(UE86-K6427-20321)| MOLEX INC(76094-5002)</t>
  </si>
  <si>
    <t>LFARISCON-00206</t>
  </si>
  <si>
    <t>CON-00206</t>
  </si>
  <si>
    <t>CON, LPH, POWER, RECEPTICAL, 10-PWR, 16-SIG</t>
  </si>
  <si>
    <t>MOLEX INC(45984-0007)</t>
  </si>
  <si>
    <t>LFARISCON-00209</t>
  </si>
  <si>
    <t>CON-00209</t>
  </si>
  <si>
    <t>CON,SFP+,2X8,INNER LIGHTPIPES, ELASTOMER</t>
  </si>
  <si>
    <t>AMPHENOL CANADA CORP(UE86-K85AA-20321)| AMPHENOL TCS - CANADA(UE86-K85AA-20321)| AMPHENOL TCS - NASHUA USA(UE86-K85AA-20321)| MOLEX INC(170017-7002)</t>
  </si>
  <si>
    <t>LFARISCON-00212</t>
  </si>
  <si>
    <t>CON-00212</t>
  </si>
  <si>
    <t>CON,EDGELINE,MOLEX,68 PINS</t>
  </si>
  <si>
    <t>MOLEX INC(76291-0068)</t>
  </si>
  <si>
    <t>LFARISCON-00213</t>
  </si>
  <si>
    <t>CON-00213</t>
  </si>
  <si>
    <t>CON, PCIE X1, 36 PIN, 30 MICROINCH, ROHS</t>
  </si>
  <si>
    <t>AMPHENOL FCI(10018784-10000TLF)| MOLEX INC(87715-9008)| TE CONNECTIVITY(9-1734774-1)</t>
  </si>
  <si>
    <t>LFARISCON-00214</t>
  </si>
  <si>
    <t>CON-00214</t>
  </si>
  <si>
    <t>CON, SATA  RECEPTACLE, TH</t>
  </si>
  <si>
    <t>MOLEX INC(87779-1001)</t>
  </si>
  <si>
    <t>LFARISCON-00217</t>
  </si>
  <si>
    <t>CON-00217</t>
  </si>
  <si>
    <t>CON,HDR4x1,THRU HOLE,0.1 IN</t>
  </si>
  <si>
    <t>AMPHENOL FCI(77311-118-04LF)| AMPHENOL FCI-VALLEY GREEN USA(77311-118-04LF)| FCI INC(77311-118-04LF)| MOLEX INC(90120-0924)| TE CONNECTIVITY(5-146274-4)</t>
  </si>
  <si>
    <t>LFARISCON-00220</t>
  </si>
  <si>
    <t>CON-00220</t>
  </si>
  <si>
    <t>CON, HDR, 2X4, SMD</t>
  </si>
  <si>
    <t>MOLEX INC(015-91-6082)| TE CONNECTIVITY(5-147279-7)</t>
  </si>
  <si>
    <t>LFARISCON-00221</t>
  </si>
  <si>
    <t>CON-00221</t>
  </si>
  <si>
    <t>CON, HDR, 2X2, SMD</t>
  </si>
  <si>
    <t>MOLEX INC(015-91-6042)| TE CONNECTIVITY(5-147279-4)</t>
  </si>
  <si>
    <t>LFARISCON-00223</t>
  </si>
  <si>
    <t>CON-00223</t>
  </si>
  <si>
    <t>CON, SATA EDGE, SMD</t>
  </si>
  <si>
    <t>MOLEX INC(87703-0068)</t>
  </si>
  <si>
    <t>LFARISCON-00224</t>
  </si>
  <si>
    <t>CON-00224</t>
  </si>
  <si>
    <t>CON, SATA RECEPTACLE, SMD</t>
  </si>
  <si>
    <t>MOLEX INC(87713-1006)</t>
  </si>
  <si>
    <t>LFARISCON-00225</t>
  </si>
  <si>
    <t>CON-00225</t>
  </si>
  <si>
    <t>CON,RJ45,2X1,GRN/ORG LEDS,NO MAGNETICS</t>
  </si>
  <si>
    <t>AMPHENOL(RJMG12173A1Q13R)| TE CONNECTIVITY(2-6368011-1)| UDE CORP(C12-AS010004)</t>
  </si>
  <si>
    <t>LFARISCON-00231</t>
  </si>
  <si>
    <t>CON-00231</t>
  </si>
  <si>
    <t>CON,USB,TYPE A,SINGLE, VERTICAL, ROHS</t>
  </si>
  <si>
    <t>AMPHENOL FCI(73725-1191BLF)| FCI INC(73725-1191BLF)</t>
  </si>
  <si>
    <t>LFARISCON-00245</t>
  </si>
  <si>
    <t>CON-00245</t>
  </si>
  <si>
    <t>CON,USB,TYPE A,SINGLE,MID-MOUNT</t>
  </si>
  <si>
    <t>TE CONNECTIVITY(1746311-1)</t>
  </si>
  <si>
    <t>LFARISCON-00273</t>
  </si>
  <si>
    <t>CON-00273</t>
  </si>
  <si>
    <t>CON, CAGE, 2X2, QSFP+, EMI GSKT, W/O LITE PIPE, NO DUST COVER</t>
  </si>
  <si>
    <t>AMPHENOL CANADA(U90-B205-4071-100)| AMPHENOL TCS - NASHUA USA(U90-B205-4071-100)| TE CONNECTIVITY(2214574-9)</t>
  </si>
  <si>
    <t>LFARISCON-00274</t>
  </si>
  <si>
    <t>CON-00274</t>
  </si>
  <si>
    <t>CON, MCX, JACK, FEMALE, PCB MOUNT, STRAIGHT</t>
  </si>
  <si>
    <t>MOLEX INC(73415-1692)</t>
  </si>
  <si>
    <t>LFARISCON-00285</t>
  </si>
  <si>
    <t>CON-00285</t>
  </si>
  <si>
    <t>CON, XCEDE 4PAIR, OAK</t>
  </si>
  <si>
    <t>AMPHENOL(JX400-50095)</t>
  </si>
  <si>
    <t>LFARISCON-00290</t>
  </si>
  <si>
    <t>CON-00290</t>
  </si>
  <si>
    <t>CON,POWERMASS,150A MODULE RECEPTACLE</t>
  </si>
  <si>
    <t>AMPHENOL(GPWF12000EU)| MOLEX INC(75542-5000)</t>
  </si>
  <si>
    <t>LFARISCON-00298</t>
  </si>
  <si>
    <t>CON-00298</t>
  </si>
  <si>
    <t>CON,XCEDE,2X6 PAIR POWER, NANO NI, STD GOLD, WITH STIFFENER</t>
  </si>
  <si>
    <t>AMPHENOL TCS - MALAYSIA(JX600-50059)</t>
  </si>
  <si>
    <t>LFARISCON-00303</t>
  </si>
  <si>
    <t>CON-00303</t>
  </si>
  <si>
    <t>CON, XCEDE 2PAIR LC MOD, 4POS, 100OHMS, GEN 2 ENHANCED, 0.0225 IN DRILL, NANO NI, STD GOLD, STIFFENER</t>
  </si>
  <si>
    <t>AMPHENOL TCS - MALAYSIA(JX200-50047)</t>
  </si>
  <si>
    <t>LFARISCON-00305</t>
  </si>
  <si>
    <t>CON-00305</t>
  </si>
  <si>
    <t>CON,RJ45,SINGLE,NO XFMER, NO LED</t>
  </si>
  <si>
    <t>TE CONNECTIVITY(1-406541-1)</t>
  </si>
  <si>
    <t>LFARISCON-00316</t>
  </si>
  <si>
    <t>CON-00316</t>
  </si>
  <si>
    <t>SOCKET,BATTERY,CR2450,HORIZONTAL</t>
  </si>
  <si>
    <t>MEMORY PROTECTION DEVICES(BU2450SM-JJ-GTR)</t>
  </si>
  <si>
    <t>LFARISCON-00327</t>
  </si>
  <si>
    <t>CON-00327</t>
  </si>
  <si>
    <t>HDR, 2X5, 0.05 IN PITCH, SMT</t>
  </si>
  <si>
    <t>SAMTEC INC(FTSH-105-01-L-DV-K-P-TR)</t>
  </si>
  <si>
    <t>LFARISCON-00338</t>
  </si>
  <si>
    <t>CON-00338</t>
  </si>
  <si>
    <t>CON,EDGELINE COPLANAR,118CKT+PWR BAY,0.8mm,P-FIT/EDGE</t>
  </si>
  <si>
    <t>MOLEX INC(170305-0118)</t>
  </si>
  <si>
    <t>Molex Delivery</t>
  </si>
  <si>
    <t>LFARISCON-00341</t>
  </si>
  <si>
    <t>CON-00341</t>
  </si>
  <si>
    <t>CON,EDGELINE COPLANAR,216CKT,0.8mm,P-FIT/EDGE</t>
  </si>
  <si>
    <t>MOLEX INC(170082-0216)</t>
  </si>
  <si>
    <t>LFARISCON-00346</t>
  </si>
  <si>
    <t>CON-00346</t>
  </si>
  <si>
    <t>CON,EDGE RCPT,HPCE,36P24S,RA,TH</t>
  </si>
  <si>
    <t>AMPHENOL FCI(10115859-011LF)| AMPHENOL FCI-VALLEY GREEN USA(10115859-011LF)| FCI INC(10115859-011LF)</t>
  </si>
  <si>
    <t>LFARISCON-00360</t>
  </si>
  <si>
    <t>CON-00360</t>
  </si>
  <si>
    <t>CON, PCIE X1, 36 PIN, PRESS FIT</t>
  </si>
  <si>
    <t>AMPHENOL FCI(10039755-10000TLF)| AMPHENOL FCI(10039755-10100TLF)| AMPHENOL TAIWAN CORPORATION(G630H3615012EU)| AMPHENOL TAIWAN CORPORATION(G630H3625012EU)| AMPHENOL TCS(G630H3615012EU)| AMPHENOL TCS(G630H3625012EU)| FCI INC(10039755-10000TLF)| FCI INC(10039755-10100TLF)</t>
  </si>
  <si>
    <t>LFARISCON-00364</t>
  </si>
  <si>
    <t>CON-00364</t>
  </si>
  <si>
    <t>CON,RA,PRESSFIT,EUROCARD,48P,FEMALE</t>
  </si>
  <si>
    <t>AMPHENOL FCI(86093488694755E3LF)| ERNI COMPONENTS(100102850001)| ERNI COMPONENTS(354159)</t>
  </si>
  <si>
    <t>LFARISCON-00365</t>
  </si>
  <si>
    <t>CON-00365</t>
  </si>
  <si>
    <t>CON,RJ45,SINGLE,NO XFMER, NO LED,140MIL PIN LENGTH</t>
  </si>
  <si>
    <t>TE CONNECTIVITY(1-406541-6)</t>
  </si>
  <si>
    <t>LFARISCON-00385</t>
  </si>
  <si>
    <t>CON-00385</t>
  </si>
  <si>
    <t>CON,RJ45,MAGJACK,1x2,10/100/1000,8-CORE,G/G LED,TAB UP</t>
  </si>
  <si>
    <t>BEL FUSE INC(08AR-1G2T-EM)| PULSE ELECTRONICS(JG0-0282NL)</t>
  </si>
  <si>
    <t>Pulse PO / Belfuse Delivery</t>
  </si>
  <si>
    <t>LFARISCON-00386</t>
  </si>
  <si>
    <t>CON-00386</t>
  </si>
  <si>
    <t>CON,RJ45,VERTICAL,SMT</t>
  </si>
  <si>
    <t>TE CONNECTIVITY(1-338088-6)</t>
  </si>
  <si>
    <t>LFARISCON-00387</t>
  </si>
  <si>
    <t>CON-00387</t>
  </si>
  <si>
    <t>CON,UFL,COAX,RECEPTACLE,SMT</t>
  </si>
  <si>
    <t>HIROSE(U.FL-R-SMT-1(10))| HIROSE(U.FL-R-SMT-1(40))| LOTES GUANGZHOU CO LTD(ARAF0013-P002A)</t>
  </si>
  <si>
    <t>Hirose Delivery</t>
  </si>
  <si>
    <t>LFARISCON-00389</t>
  </si>
  <si>
    <t>CON-00389</t>
  </si>
  <si>
    <t>CON, QSFP+, 2X2, EMI SPRING FINGERS, 4x10G, Without DUST COVER</t>
  </si>
  <si>
    <t>MOLEX INC(171722-2001)| TE CONNECTIVITY(2227670-1)</t>
  </si>
  <si>
    <t>LFARISCON-00391</t>
  </si>
  <si>
    <t>CON-00391</t>
  </si>
  <si>
    <t>CON, SFP+ CAGE, 2x2, PRESS-FIT</t>
  </si>
  <si>
    <t>MOLEX INC(76045-5002)| NEXTRON TECHNOLOGY(Z-8242210000218 (DC &gt;=1545))| TE CONNECTIVITY(2007637-6)</t>
  </si>
  <si>
    <t>LFARISCON-00399</t>
  </si>
  <si>
    <t>CON-00399</t>
  </si>
  <si>
    <t>CON,RA,PRESSFIT,EUROCARD,48P,MALE</t>
  </si>
  <si>
    <t>AMPHENOL FCI(86093487394755E1LF)| ERNI COMPONENTS(100103200004)| ERNI COMPONENTS(354329)</t>
  </si>
  <si>
    <t>LFARISCON-00401</t>
  </si>
  <si>
    <t>CON-00401</t>
  </si>
  <si>
    <t>CON,DDR3,DIMM240,PRESSFIT, HIGH REL, VERT</t>
  </si>
  <si>
    <t>FUJITSU(FCN-074J240-G/2P)</t>
  </si>
  <si>
    <t>Fujitsu Delivery</t>
  </si>
  <si>
    <t>LFARISCON-00406</t>
  </si>
  <si>
    <t>CON-00406</t>
  </si>
  <si>
    <t>CON,DDR3,DIMM240,THROUGH HOLE, HIGH REL DOUBLE CONTACT, VERT</t>
  </si>
  <si>
    <t>FUJITSU(FCN-074J240-G/1D)</t>
  </si>
  <si>
    <t>LFARISCON-00414</t>
  </si>
  <si>
    <t>CON-00414</t>
  </si>
  <si>
    <t>CON, MAGJACK, 10GBASE-T, 2X8, LIGHTPIPES, PRESS FIT, BRCM</t>
  </si>
  <si>
    <t>BEL FUSE INC(G18-D8NV-051)| FOXCONN(JFM58E3Y-B65G-4F  DC&gt;581)| FOXCONN(JFM58E3Y-B65G-4F)| MOLEX INC(170722-0008)| PULSE ELECTRONICS(JT5-2811NL)</t>
  </si>
  <si>
    <t>Befulse Delivery /Foxconn Delivery</t>
  </si>
  <si>
    <t>LFARISCON-00420</t>
  </si>
  <si>
    <t>CON-00420</t>
  </si>
  <si>
    <t>CON, CFP2, 1 PORT CONNECTOR COVER, W/SCREWS</t>
  </si>
  <si>
    <t>YAMAICHI(CN121G-104-0002)</t>
  </si>
  <si>
    <t>Amphenol PO / Yamachi PO</t>
  </si>
  <si>
    <t>LFARISCON-00421</t>
  </si>
  <si>
    <t>CON-00421</t>
  </si>
  <si>
    <t>CON, CFP2, 1-PORT CAGE, PRESS-FIT</t>
  </si>
  <si>
    <t>AMPHENOL TCS - CANADA(U98-B111-10A1)| AMPHENOL TCS - NASHUA USA(U98-B111-10A1)| YAMAICHI(CN121C-104-0002)</t>
  </si>
  <si>
    <t>LFARISCON-00424</t>
  </si>
  <si>
    <t>CON-00424</t>
  </si>
  <si>
    <t>CON,RJ45,MAGJACK,2X8,10/100/1000</t>
  </si>
  <si>
    <t>FOXCONN(JFM38E1D-H336-4F)| PULSE ELECTRONICS(JC0-0185NL)</t>
  </si>
  <si>
    <t>Foxconn Delivery / Pulse PO</t>
  </si>
  <si>
    <t>LFARISCON-00427</t>
  </si>
  <si>
    <t>CON-00427</t>
  </si>
  <si>
    <t>SOCKET, M.2 FOR SSD,M-KEY,4.2MM HIGH, SMT</t>
  </si>
  <si>
    <t>AMPHENOL TAIWAN CORPORATION(G633B067034MEU)| AMPHENOL TCS - NASHUA USA(G633B067034MEU)| TE CONNECTIVITY(1-2199230-6)</t>
  </si>
  <si>
    <t>LFARISCON-00429</t>
  </si>
  <si>
    <t>CON-00429</t>
  </si>
  <si>
    <t>CON, CFP2, 104 POSITION, SMT, HOST RECEPTACLE (YAMAICHI ONLY)</t>
  </si>
  <si>
    <t>YAMAICHI(CN121S-104-0001)</t>
  </si>
  <si>
    <t>Yamachi PO</t>
  </si>
  <si>
    <t>LFARISCON-00432</t>
  </si>
  <si>
    <t>CON-00432</t>
  </si>
  <si>
    <t>CON, XCEDE ORTHO, 100 OHM, 6x12</t>
  </si>
  <si>
    <t>AMPHENOL TCS - MALAYSIA(JX648-50024)| AMPHENOL TCS - NASHUA USA(JX648-50024)</t>
  </si>
  <si>
    <t>LFARISCON-00433</t>
  </si>
  <si>
    <t>CON-00433</t>
  </si>
  <si>
    <t>AMPHENOL TCS - MALAYSIA(JX648-50025)| AMPHENOL TCS - NASHUA USA(JX648-50025)</t>
  </si>
  <si>
    <t>LFARISCON-00434</t>
  </si>
  <si>
    <t>CON-00434</t>
  </si>
  <si>
    <t>CON, XCEDE 100 OHM ORTH0, 6x12, 1 power row left</t>
  </si>
  <si>
    <t>AMPHENOL TCS - MALAYSIA(JX648-50036)| AMPHENOL TCS - NASHUA USA(JX648-50036 )</t>
  </si>
  <si>
    <t>LFARISCON-00435</t>
  </si>
  <si>
    <t>CON-00435</t>
  </si>
  <si>
    <t>CON, XCEDE ORTHO, 100 OHM, 6x12, 2 power rows Left</t>
  </si>
  <si>
    <t>AMPHENOL TCS - MALAYSIA(JX648-50027)| AMPHENOL TCS - NASHUA USA(JX648-50027)</t>
  </si>
  <si>
    <t>LFARISCON-00442</t>
  </si>
  <si>
    <t>CON-00442</t>
  </si>
  <si>
    <t>CONNECTOR, 12PIN, PRESSFIT</t>
  </si>
  <si>
    <t>SAMTEC INC(PHT-112-01-L-S)</t>
  </si>
  <si>
    <t>Samtec PO</t>
  </si>
  <si>
    <t>LFARISCON-00443</t>
  </si>
  <si>
    <t>CON-00443</t>
  </si>
  <si>
    <t>CONNECTOR, 8PIN, PRESSFIT</t>
  </si>
  <si>
    <t>SAMTEC INC(PHT-108-01-L-S)</t>
  </si>
  <si>
    <t>LFARISCON-00448</t>
  </si>
  <si>
    <t>CON-00448</t>
  </si>
  <si>
    <t>CON, MICROFIT 3MM, 2X3P, SM</t>
  </si>
  <si>
    <t>MOLEX INC(43045-0615)| TE CONNECTIVITY(3-794633-6)</t>
  </si>
  <si>
    <t>LFARISCON-00452</t>
  </si>
  <si>
    <t>CON-00452</t>
  </si>
  <si>
    <t>CON.COPLANAR,RCPT,36P24S,RA,PF</t>
  </si>
  <si>
    <t>AMPHENOL(GPCEH33624108HR)</t>
  </si>
  <si>
    <t>LFARISCON-00460</t>
  </si>
  <si>
    <t>CON-00460</t>
  </si>
  <si>
    <t>SOCKET,BATTERY,CR2032,HORIZONTAL</t>
  </si>
  <si>
    <t>MEMORY PROTECTION DEVICES(BU2032SM-BT-GTR)| MEMORY PROTECTION DEVICES(BU2032SM-JJ-GTR)| RENATA BATTERIES(SMTU2032-G.TR)</t>
  </si>
  <si>
    <t>LFARICON-00475</t>
  </si>
  <si>
    <t>CON-00475</t>
  </si>
  <si>
    <t>CON,DUST COVER, CFP2</t>
  </si>
  <si>
    <t>AMPHENOL TCS - CANADA(U98-2100-8001-BP)| AMPHENOL TCS - NASHUA USA(U98-2100-8001-BP)</t>
  </si>
  <si>
    <t>LFARISCON-00482</t>
  </si>
  <si>
    <t>CON-00482</t>
  </si>
  <si>
    <t>CON,MICROFIT3,2X6,HDR,30U" AU,SMT</t>
  </si>
  <si>
    <t>MOLEX(43045-1217)</t>
  </si>
  <si>
    <t>LFARISCON-00483</t>
  </si>
  <si>
    <t>CON-00483</t>
  </si>
  <si>
    <t>CON,HDR,1X3,SMD</t>
  </si>
  <si>
    <t>SAMTEC INC(ASP-188390-01)| SAMTEC INC(TSM-103-01-T-SV-P-TR)| TE CONNECTIVITY(5-147291-5)</t>
  </si>
  <si>
    <t>LFARISCON-00484</t>
  </si>
  <si>
    <t>CON-00484</t>
  </si>
  <si>
    <t>CON,HDR,1X3,50MIL,SMT</t>
  </si>
  <si>
    <t>SAMTEC INC(ASP-192748-01)</t>
  </si>
  <si>
    <t>LFARISCON-00489</t>
  </si>
  <si>
    <t>CON-00489</t>
  </si>
  <si>
    <t>CON, SFP+ CAGE, 2x1, PRESS-FIT, SPRING FINGERS</t>
  </si>
  <si>
    <t>MOLEX INC(76044-5002)| TE CONNECTIVITY(1-2007492-5)</t>
  </si>
  <si>
    <t>LFARISCON-00490</t>
  </si>
  <si>
    <t>CON-00490</t>
  </si>
  <si>
    <t>CON, zSFP+, 2X2, LIGHTPIPES, PRESS-FIT, SPRING FINGERS</t>
  </si>
  <si>
    <t>AMPHENOL CANADA CORP(UE86-3G2620-20361)| AMPHENOL(UE86-3G2620-20361)| MOLEX INC(171224-2012)</t>
  </si>
  <si>
    <t>LFARISCON-00494</t>
  </si>
  <si>
    <t>CON-00494</t>
  </si>
  <si>
    <t>CON,MICROFIT3,8,FAN TRAY,SM</t>
  </si>
  <si>
    <t>TE CONNECTIVITY(3-794637-8)</t>
  </si>
  <si>
    <t>TE Delivery</t>
  </si>
  <si>
    <t>LFARISCON-00505</t>
  </si>
  <si>
    <t>CON-00505</t>
  </si>
  <si>
    <t>CON,QSFP+,2X1,EMI FINGERS,4X25G,NO DUST COVER</t>
  </si>
  <si>
    <t>AMPHENOL CANADA CORP(U95-Z105-4071-L41)| AMPHENOL TCS - NASHUA USA(U95-Z105-4071-L41)| MOLEX INC(171722-1001)| TE CONNECTIVITY(2227669-1)</t>
  </si>
  <si>
    <t>Amphenol PO / Molex Delivery/</t>
  </si>
  <si>
    <t>LFARISCON-00507-01</t>
  </si>
  <si>
    <t>CON-00507-01</t>
  </si>
  <si>
    <t>CON,CROSSBOW PLUS V3,DAUGHTERCARD,8X8</t>
  </si>
  <si>
    <t>AMPHENOL TCS(JM958-50015)| AMPHENOL(JM958-50015)</t>
  </si>
  <si>
    <t>LFARISCON-00508-01</t>
  </si>
  <si>
    <t>CON-00508-01</t>
  </si>
  <si>
    <t>CON,CROSSBOW PLUS V3,DAUGHTERCARD,8X9</t>
  </si>
  <si>
    <t>AMPHENOL TCS - CHINA(JM958-50014)| AMPHENOL TCS - NASHUA USA(JM958-50014)</t>
  </si>
  <si>
    <t>LFARISCON-00512-01</t>
  </si>
  <si>
    <t>CON-00512-01</t>
  </si>
  <si>
    <t>CON,CROSSBOW PLUS V3,DAUGHTERCARD,8X8,LEFT PIN</t>
  </si>
  <si>
    <t>AMPHENOL TCS - CHINA(JM958-50016)| AMPHENOL TCS - NASHUA USA(JM958-50016)</t>
  </si>
  <si>
    <t>LFARISCON-00513-01</t>
  </si>
  <si>
    <t>CON-00513-01</t>
  </si>
  <si>
    <t>CON,CROSSBOW PLUS V3,DAUGHTERCARD,8X9,LEFT PIN</t>
  </si>
  <si>
    <t>AMPHENOL TCS - CHINA(JM958-50017)| AMPHENOL TCS - NASHUA USA(JM958-50017)</t>
  </si>
  <si>
    <t>LFARISCON-00514-01</t>
  </si>
  <si>
    <t>CON-00514-01</t>
  </si>
  <si>
    <t>CON,CROSSBOW PLUS V3,DAUGHTERCARD,8X8 RIGHT PIN</t>
  </si>
  <si>
    <t>AMPHENOL TCS(JM958-50018)| AMPHENOL(JM958-50018)</t>
  </si>
  <si>
    <t>LFARISCON-00518</t>
  </si>
  <si>
    <t>CON-00518</t>
  </si>
  <si>
    <t>CON, QSFP+, 2X2, EMI SPRING FINGERS, 4X25G, NO DUST COVER</t>
  </si>
  <si>
    <t>AMPHENOL CANADA(U95-Z205-4071- A41)| AMPHENOL CANADA(U95-Z205-S071-A41)| MOLEX INC(171722-2001)| TE CONNECTIVITY(2227670-1)</t>
  </si>
  <si>
    <t>LFARISCON-00526</t>
  </si>
  <si>
    <t>CON-00526</t>
  </si>
  <si>
    <t>CON, MALE, COPLANAR, ERM8, RA, 120-PIN, SMT</t>
  </si>
  <si>
    <t>SAMTEC INC(ERM8-060-01-L-D-RA-K-TR)</t>
  </si>
  <si>
    <t>LFARISCON-00529</t>
  </si>
  <si>
    <t>CON-00529</t>
  </si>
  <si>
    <t>CON, USB3.0, TYPE-A</t>
  </si>
  <si>
    <t>FOXCONN(UEA3119C-4FB1-4F)| MOLEX INC(48404-0003)</t>
  </si>
  <si>
    <t>LFARISCON-00533</t>
  </si>
  <si>
    <t>CON-00533</t>
  </si>
  <si>
    <t>CON, RECP, COPLANAR, ERF8, RA, 120-PIN, SMT</t>
  </si>
  <si>
    <t>HIROSE ELECTRIC(ER8-120S-0.8SH)| SAMTEC INC(ERF8-060-03-L-D-RA-TR)| SAMTEC(ERF8-060-03-L-D-RA-TR)</t>
  </si>
  <si>
    <t>Hirose Delivery / Samtec PO</t>
  </si>
  <si>
    <t>LFARISCON-00534</t>
  </si>
  <si>
    <t>CON-00534</t>
  </si>
  <si>
    <t>CON, RA, FFC, ZIF, 26 POS, 0.5mm, GOLD, SMT</t>
  </si>
  <si>
    <t>AMPHENOL FCI(SFV26R-2STE1HLF)| MOLEX INC(52435-2671)</t>
  </si>
  <si>
    <t>LFARISCON-00535</t>
  </si>
  <si>
    <t>CON-00535</t>
  </si>
  <si>
    <t>CON,ZSFP+,2X12,INNER LIGHTPIPES, SPRING FINGERS</t>
  </si>
  <si>
    <t>MOLEX INC(171224-1231)| TE CONNECTIVITY(2227838-7)</t>
  </si>
  <si>
    <t>Molex Delivery / TE Delivery</t>
  </si>
  <si>
    <t>LFARISCON-00536</t>
  </si>
  <si>
    <t>CON-00536</t>
  </si>
  <si>
    <t>CON, RJ45, 2X6 PRESSFIT, FLANGELESS</t>
  </si>
  <si>
    <t>BEL FUSE INC(G18-B8NS-112)| DELTA ELECTRONICS(RCTG-12P263T-R)| MOLEX INC(170721-0032)| UDE CORP(GMD-AA-0002)</t>
  </si>
  <si>
    <t>UDE PO</t>
  </si>
  <si>
    <t>LFARISCON-00537</t>
  </si>
  <si>
    <t>CON-00537</t>
  </si>
  <si>
    <t>CON, PCIE X1, 36 PIN, 30 MICROINCH, SMT</t>
  </si>
  <si>
    <t>AMPHENOL FCI(10061913-100PLF)| AMPHENOL FCI-VALLEY GREEN USA(10061913-100PLF)| AMPHENOL TAIWAN CORPORATION(G630H362621EU)| AMPHENOL TAIWAN CORPORATION(G630H362621TEU)| AMPHENOL TCS - NASHUA USA(G630H362621EU)| AMPHENOL TCS - NASHUA USA(G630H362621TEU)| FCI INC(10061913-100PLF)</t>
  </si>
  <si>
    <t>LFARISCON-00541</t>
  </si>
  <si>
    <t>CON-00541</t>
  </si>
  <si>
    <t>CON,MCX R/A RECEPTACLE,PCB MOUNT,.115 LEGS GOLD</t>
  </si>
  <si>
    <t>AMPHENOL(252141)| BEL FUSE INC(133-3701-311)</t>
  </si>
  <si>
    <t>LFARISCON-00545</t>
  </si>
  <si>
    <t>CON-00545</t>
  </si>
  <si>
    <t>CONN, XCEDE, 4X8, L-WALL, BP, 2MM, NANO</t>
  </si>
  <si>
    <t>AMPHENOL TCS - CHINA(951-4L0E-30H)| AMPHENOL TCS - NASHUA USA(951-4L0E-30H)</t>
  </si>
  <si>
    <t>LFARISCON-00546</t>
  </si>
  <si>
    <t>CON-00546</t>
  </si>
  <si>
    <t>CONN, XCEDE, 4X8, OPEN_WALL, BP, 2MM, NANO</t>
  </si>
  <si>
    <t>AMPHENOL TCS - CHINA(951-400E-30H)| AMPHENOL TCS - NASHUA USA(951-400E-30H)</t>
  </si>
  <si>
    <t>LFARISCON-00547</t>
  </si>
  <si>
    <t>CON-00547</t>
  </si>
  <si>
    <t>CONN, XCEDE, 4X6, R-WALL, BP, 2MM, NANO</t>
  </si>
  <si>
    <t>AMPHENOL TCS - CHINA(951-4M0C-30H)| AMPHENOL TCS - NASHUA USA(951-4M0C-30H)</t>
  </si>
  <si>
    <t>LFARISCON-00561</t>
  </si>
  <si>
    <t>CON-00561</t>
  </si>
  <si>
    <t>CONN, XCEDE, 4X38, STACKER, NANO, 40MM, W/O GUIDE PIN</t>
  </si>
  <si>
    <t>AMPHENOL TCS - MEXICALI MEXICO(JX404-50237)| AMPHENOL TCS - NASHUA USA(JX404-50237)</t>
  </si>
  <si>
    <t>LFARISCON-00564</t>
  </si>
  <si>
    <t>CON-00564</t>
  </si>
  <si>
    <t>CON,DDR4,DIMM288,PRESS_FIT,SINGLE CONTACT,VERT</t>
  </si>
  <si>
    <t>AMPHENOL FCI(10124806-04003LF)| FOXCONN INTERCONNECT TECH LTD(AH98843-A1B1-4M)</t>
  </si>
  <si>
    <t>Amphenol PO/ Foxconn Delivery</t>
  </si>
  <si>
    <t>LFARISCON-00565</t>
  </si>
  <si>
    <t>CON-00565</t>
  </si>
  <si>
    <t>CON,ZSFP+,2X12,NO LIGHTPIPE, SPRING FINGERS,FLOW-THRU</t>
  </si>
  <si>
    <t>MOLEX INC(172501-1201)| TE CONNECTIVITY(2301210-1)</t>
  </si>
  <si>
    <t>LFARISCON-00567</t>
  </si>
  <si>
    <t>CON-00567</t>
  </si>
  <si>
    <t>CON, COMBO, 3X1, RJ45-USB-RJ45, RJ45 CONSOLE, USB, TYPE A, RJ45 ETHERNET, MAGJACK, LEDS, PRESS-FIT</t>
  </si>
  <si>
    <t>AMPHENOL(RJMG251034430ES)</t>
  </si>
  <si>
    <t>LFARISCON-00580</t>
  </si>
  <si>
    <t>CON-00580</t>
  </si>
  <si>
    <t>CON,DDR4,DIMM288,PRESS_FIT,DOUBLE CONTACT,VERT</t>
  </si>
  <si>
    <t>FOXCONN(AHD8873-A1B1G-4F)| FUJITSU(FCN-074B288-G/0P)</t>
  </si>
  <si>
    <t>LFARISCON-00585</t>
  </si>
  <si>
    <t>CON-00585</t>
  </si>
  <si>
    <t>CON,HDR,2X15,SMD</t>
  </si>
  <si>
    <t>SAMTEC INC(TSM-115-01-L-DV-P-TR)</t>
  </si>
  <si>
    <t>LFARISCON-00587</t>
  </si>
  <si>
    <t>CON-00587</t>
  </si>
  <si>
    <t>CON, QSFP+, 2X1, EMI SPRING FINGERS, HEATSINK, 4X25G, NO DUST COVER</t>
  </si>
  <si>
    <t>AMPHENOL CANADA CORP(U95-Z175-407L-3C1)| AMPHENOL TCS - NASHUA USA(U95-Z175-407L-3C1)| TE CONNECTIVITY(2321666-1)</t>
  </si>
  <si>
    <t>Amphenol PO / TE Delivery</t>
  </si>
  <si>
    <t>LFARISCON-00588</t>
  </si>
  <si>
    <t>CON-00588</t>
  </si>
  <si>
    <t>CON, QSFP+, 2X2, EMI SPRING FINGERS, HEATSINK, 4X25G, NO DUST COVER</t>
  </si>
  <si>
    <t>AMPHENOL CANADA CORP(U95-Z275-407L- AC1)| MOLEX  INC(171722-2362)| TE CONNECTIVITY(2338940-1)</t>
  </si>
  <si>
    <t>LFARISCON-00598</t>
  </si>
  <si>
    <t>CON-00598</t>
  </si>
  <si>
    <t>CON, SKT, 2X15, PRESSFIT</t>
  </si>
  <si>
    <t>SAMTEC INC(PHF-115-02-L-D)</t>
  </si>
  <si>
    <t>LFARISCON-00600</t>
  </si>
  <si>
    <t>CON-00600</t>
  </si>
  <si>
    <t>CON, MEZZANINE, IMPACT, 5 PAIR, 14 COLUMNS, HEADER, MALE</t>
  </si>
  <si>
    <t>MOLEX INC(76055-1726)| TE CONNECTIVITY(2143151-1)</t>
  </si>
  <si>
    <t>LFARISCON-00601</t>
  </si>
  <si>
    <t>CON-00601</t>
  </si>
  <si>
    <t>CON, IMPACT, 5 PAIR 14 COLUMN, 28MM STACKING</t>
  </si>
  <si>
    <t>MOLEX INC(76530-1027)| TE CONNECTIVITY(2149377-5)</t>
  </si>
  <si>
    <t>LFARISCON-00605</t>
  </si>
  <si>
    <t>CON-00605</t>
  </si>
  <si>
    <t>CON, RJ45, 2X6 PRESSFIT, FLANGELESS (MARVELL PHY)</t>
  </si>
  <si>
    <t>BEL FUSE INC(G18-B8NS-010)| DELTA ELECTRONICS - SINGAPORE(RCTG-12P263T-R)| DELTA ELECTRONICS(RCTG-12P263T-R)</t>
  </si>
  <si>
    <t>Delta Delivery</t>
  </si>
  <si>
    <t>LFARISCON-00624</t>
  </si>
  <si>
    <t>CON-00624</t>
  </si>
  <si>
    <t>CONN,MULTI-BEAM HD,F,ST,2P+15S,P-FIT</t>
  </si>
  <si>
    <t>TE CONNECTIVITY(2204862-2)</t>
  </si>
  <si>
    <t>LFARISCON-00625</t>
  </si>
  <si>
    <t>CON-00625</t>
  </si>
  <si>
    <t>CON,MULTI-BEAM HD,M,RA,2P+15S,P-FIT</t>
  </si>
  <si>
    <t>TE CONNECTIVITY(2204861-2)</t>
  </si>
  <si>
    <t>LFARISCON-00630</t>
  </si>
  <si>
    <t>CON-00630</t>
  </si>
  <si>
    <t>CON,HDR,2X15,PRESS-FIT</t>
  </si>
  <si>
    <t>SAMTEC INC(PHT-115-01-L-D)</t>
  </si>
  <si>
    <t>LFARISCON-00661</t>
  </si>
  <si>
    <t>CON-00661</t>
  </si>
  <si>
    <t>CON, 2X3P, RECPT, VERT, 30U AU, PF, MICROFIT 3MM</t>
  </si>
  <si>
    <t>AMPHENOL TAIWAN CORPORATION(G881MA06131S1EU)| AMPHENOL TCS - NASHUA USA(G881MA06131S1EU)| MOLEX INC(44914-5603)</t>
  </si>
  <si>
    <t>LFARISCON-00663</t>
  </si>
  <si>
    <t>CON-00663</t>
  </si>
  <si>
    <t>CON, FPC, 54104, RA, TOP, 32 POS, 0.5MM, SMT</t>
  </si>
  <si>
    <t>MOLEX INC(54104-3231)</t>
  </si>
  <si>
    <t>LFARISCON-00665</t>
  </si>
  <si>
    <t>CON-00665</t>
  </si>
  <si>
    <t>CON,EDGE RCPT,GPCE,36P24S,ST,PRESS-FIT</t>
  </si>
  <si>
    <t>AMPHENOL TAIWAN CORPORATION(GPCE3436241HR)| AMPHENOL TCS - NASHUA USA(GPCE3436241HR)</t>
  </si>
  <si>
    <t>LFARISCON-00666</t>
  </si>
  <si>
    <t>CON-00666</t>
  </si>
  <si>
    <t>38 PIN QSFP CONNECTOR</t>
  </si>
  <si>
    <t>AMPHENOL CANADA CORP(FS1-R38-2000)| AMPHENOL CANADA CORP(FS1-R38-3000)| AMPHENOL TCS - NASHUA USA(FS1-R38-2000)| AMPHENOL TCS - NASHUA USA(FS1-R38-3000)</t>
  </si>
  <si>
    <t>LFARISCON-00667</t>
  </si>
  <si>
    <t>CON-00667</t>
  </si>
  <si>
    <t>CON, FPC, 505110, RA, BOT, 8 POS, 0.5MM, SMT</t>
  </si>
  <si>
    <t>MOLEX INC(505110-0892)</t>
  </si>
  <si>
    <t>LFARISCON-00674</t>
  </si>
  <si>
    <t>CON-00674</t>
  </si>
  <si>
    <t>CON, 2X6P, RECPT, VERT, 30U AU, PF, MICROFIT 3MM</t>
  </si>
  <si>
    <t>AMPHENOL TCS - NASHUA USA(G881MA12131S1EU)| MOLEX INC(44914-6203)</t>
  </si>
  <si>
    <t>LFARISCON-00683</t>
  </si>
  <si>
    <t>CON-00683</t>
  </si>
  <si>
    <t>CON, MICROFIT 3MM, 2X3P, SM, GOLD</t>
  </si>
  <si>
    <t>MOLEX INC(43045-0617)| TE CONNECTIVITY(3-794635-6)</t>
  </si>
  <si>
    <t>LFARISCON-00694</t>
  </si>
  <si>
    <t>CON-00694</t>
  </si>
  <si>
    <t>CON, ZSFP+, 2X4, VENTED, INNER LIGHT PIPES</t>
  </si>
  <si>
    <t>MOLEX INC(171224-4031)</t>
  </si>
  <si>
    <t>LFARISCON-00695</t>
  </si>
  <si>
    <t>CON-00695</t>
  </si>
  <si>
    <t>CON, ZSFP+, 2X8, VENTED, INNER LIGHT PIPES</t>
  </si>
  <si>
    <t>MOLEX INC(171224-8031)</t>
  </si>
  <si>
    <t>LFARISCON-00717</t>
  </si>
  <si>
    <t>CON-00717</t>
  </si>
  <si>
    <t>CON, HDR, 2X3, SMD</t>
  </si>
  <si>
    <t>MOLEX(015-91-6062)| TE CONNECTIVITY(5-147279-1)</t>
  </si>
  <si>
    <t>LFARISCON-00718</t>
  </si>
  <si>
    <t>CON-00718</t>
  </si>
  <si>
    <t>CON,FEMALE,COPLANAR,SEAF,RA,300-PIN,GP,SMT</t>
  </si>
  <si>
    <t>SAMTEC INC(SEAF-50-01-L-06-2-RA-GP-TR)</t>
  </si>
  <si>
    <t>LFARISCON-00719</t>
  </si>
  <si>
    <t>CON-00719</t>
  </si>
  <si>
    <t>CON,MALE,COPLANAR,SEAM,RA,300-PIN,SMT</t>
  </si>
  <si>
    <t>SAMTEC INC(SEAM-50-01-L-06-2-RA-GP-TR)</t>
  </si>
  <si>
    <t>LFARISCON-00720/LFARISCON-00720-Q</t>
  </si>
  <si>
    <t>CON-00720</t>
  </si>
  <si>
    <t>CON, PALADIN, RT ANG, 8X16, DIRECT</t>
  </si>
  <si>
    <t>AMPHENOL TCS(JP800-50010)</t>
  </si>
  <si>
    <t>LFARISCON-00721</t>
  </si>
  <si>
    <t>CON-00721</t>
  </si>
  <si>
    <t>CON, PALADIN, RT ANG, 8X16, ORTHO</t>
  </si>
  <si>
    <t>AMPHENOL TCS - NASHUA USA(JP801-50031)</t>
  </si>
  <si>
    <t>LFARISCON-00722/LFARISCON-00722-Q</t>
  </si>
  <si>
    <t>CON-00722</t>
  </si>
  <si>
    <t>CON, OSFP, 2X6, 12X400G</t>
  </si>
  <si>
    <t>AMPHENOL CANADA CORP(UE62-M6620-B32A1)</t>
  </si>
  <si>
    <t>LFARISCON-00731</t>
  </si>
  <si>
    <t>CON-00731</t>
  </si>
  <si>
    <t>SOCKET,BATTERY,CR2450,VERTICAL,TH,94V-0</t>
  </si>
  <si>
    <t>KEYSTONE ELECTRONICS CORP(1068)</t>
  </si>
  <si>
    <t>Keystone PO</t>
  </si>
  <si>
    <t>LFARISCON-00736</t>
  </si>
  <si>
    <t>CON-00736</t>
  </si>
  <si>
    <t>CON, QSFP-DD, 1X1, SMT</t>
  </si>
  <si>
    <t>FOXCONN INTERCONNECT TECH LTD(3S6A013-00504-7F)| MOLEX INC(2027180100(DC&gt;=4018))| TE CONNECTIVITY(2318579-2)</t>
  </si>
  <si>
    <t>Foxconn Delivery / Molex Delivery / TE Delivery</t>
  </si>
  <si>
    <t>LFARISCON-00738/LFARISCON-00738-Q</t>
  </si>
  <si>
    <t>CON-00738</t>
  </si>
  <si>
    <t>CON, 4 POS, 6 PR, RT ANG, FEM, OOB, EXCEDE GEN2 ENHANCED</t>
  </si>
  <si>
    <t>AMPHENOL TCS - MALAYSIA(JX600-50228)| AMPHENOL TCS - NASHUA USA(JX600-50228)</t>
  </si>
  <si>
    <t>LFARISCON-00749</t>
  </si>
  <si>
    <t>CON-00749</t>
  </si>
  <si>
    <t>CON, EXAMAX-PLUS, 64-PAIRS, 8X8, RIGHT ANGLE ORTHOGONAL HEADER</t>
  </si>
  <si>
    <t>AMPHENOL FCI(10141226-101LF)| AMPHENOL FCI-VALLEY GREEN USA(10141226-101LF)</t>
  </si>
  <si>
    <t>LFARISCON-00750</t>
  </si>
  <si>
    <t>CON-00750</t>
  </si>
  <si>
    <t>CON, EXAMAX-PLUS, 64-PAIRS, 8X8, RIGHT ANGLE RECEPTACLE</t>
  </si>
  <si>
    <t>AMPHENOL FCI(10143011-301LF)| AMPHENOL FCI-VALLEY GREEN USA(10143011-301LF)</t>
  </si>
  <si>
    <t>LFARISCON-00758</t>
  </si>
  <si>
    <t>CON-00758</t>
  </si>
  <si>
    <t>CON, EXAMAX, 36-PAIRS, 6X6, RIGHT ANGLE RECEPTACLE</t>
  </si>
  <si>
    <t>AMPHENOL FCI(10131760-301LF)| AMPHENOL FCI-VALLEY GREEN USA(10131760-301LF)</t>
  </si>
  <si>
    <t>LFARISCON-00759</t>
  </si>
  <si>
    <t>CON-00759</t>
  </si>
  <si>
    <t>CON, 72 PINS, 6X6, 36-PAIRS, RT ANG ORTHOGONAL HDR, BLK, EXAMAX</t>
  </si>
  <si>
    <t>AMPHENOL FCI(10129467-102LF)| AMPHENOL FCI-VALLEY GREEN USA(10129467-102LF)| SAMTEC INC(EBDM-6-06-2.0-S-RA-1)</t>
  </si>
  <si>
    <t>Amphenol PO/ Samtec PO</t>
  </si>
  <si>
    <t>LFARISCON-00760</t>
  </si>
  <si>
    <t>CON-00760</t>
  </si>
  <si>
    <t>CON, 54 PINS, RT ANG, 30U" AU, BLK, PF, NYLON</t>
  </si>
  <si>
    <t>MOLEX(2057590001)</t>
  </si>
  <si>
    <t>LFARISCON-00763</t>
  </si>
  <si>
    <t>CON-00763</t>
  </si>
  <si>
    <t>CON, SOCKET, 2X3,RIGHT ANGLE,SMT</t>
  </si>
  <si>
    <t>AMPHENOL TAIWAN CORPORATION(G881MA06021SEU)| MOLEX  INC(43045-0607)</t>
  </si>
  <si>
    <t>LFARISCON-00773</t>
  </si>
  <si>
    <t>CON-00773</t>
  </si>
  <si>
    <t>CON, CFP2, 1-PORT CAGE, PRESS-FIT, POLYMER TAPE BASE</t>
  </si>
  <si>
    <t>YAMAICHI(CN121C-104-0019)</t>
  </si>
  <si>
    <t>LFARISCON-00776</t>
  </si>
  <si>
    <t>CON-00776</t>
  </si>
  <si>
    <t>CON, PWR, LPH, RCPT, VERTICAL, 12P40S, PF</t>
  </si>
  <si>
    <t>MOLEX INC(46114-1241)</t>
  </si>
  <si>
    <t>LFARISCON-00780</t>
  </si>
  <si>
    <t>CON-00780</t>
  </si>
  <si>
    <t>CON, COPLANAR, RCPT, 4P12S, RA, TH</t>
  </si>
  <si>
    <t>MOLEX INC(45984-4113)</t>
  </si>
  <si>
    <t>LFARISCON-00784</t>
  </si>
  <si>
    <t>CON-00784</t>
  </si>
  <si>
    <t>CON,EXAMAX,24-PAIR,6X4,RA,RECEPT,2SHORT PIN</t>
  </si>
  <si>
    <t>AMPHENOL FCI(10133495-501LF)</t>
  </si>
  <si>
    <t>LFARISCON-00790</t>
  </si>
  <si>
    <t>CON-00790</t>
  </si>
  <si>
    <t>CON,1X12 PINS,FFC-FPC,RA,SMT,ZIF,12PIN</t>
  </si>
  <si>
    <t>MOLEX(52271-1269)</t>
  </si>
  <si>
    <t>LFARISCON-00796</t>
  </si>
  <si>
    <t>CON-00796</t>
  </si>
  <si>
    <t>CON, 1X4 CAGE, ZQSFP+, HSK, QUAD LP</t>
  </si>
  <si>
    <t>AMPHENOL CANADA CORP(U95-T4A1-104A)| MOLEX(1000171547)</t>
  </si>
  <si>
    <t>LFARISCON-00799</t>
  </si>
  <si>
    <t>CON-00799</t>
  </si>
  <si>
    <t>CON,XCEDE,OTTER-LAKE,MP,100OHM</t>
  </si>
  <si>
    <t>AMPHENOL TCS - CHINA(JX400-50785)</t>
  </si>
  <si>
    <t>LFARISCON-00806</t>
  </si>
  <si>
    <t>CON-00806</t>
  </si>
  <si>
    <t>CON, HOUSING, 7 PIN, PICO-EZMATE, RECPT</t>
  </si>
  <si>
    <t>MOLEX(78171-5007)</t>
  </si>
  <si>
    <t>LFARISCON-00808</t>
  </si>
  <si>
    <t>CON-00808</t>
  </si>
  <si>
    <t>CON, CAGE, zSFP+ 1x6, PRESS-FIT, THROUGH BEZEL, NO HSNK, NO LIGHT PIPE</t>
  </si>
  <si>
    <t>AMPHENOL CANADA CORP(U77-3GA661M-2071)| MOLEX(1001150620)</t>
  </si>
  <si>
    <t>LFARISCON-00812</t>
  </si>
  <si>
    <t>CON-00812</t>
  </si>
  <si>
    <t>CON, 260 PINS, DDR4 SODIMM 9.2H STD</t>
  </si>
  <si>
    <t>AMPHENOL FCI(10141732-005RLF)| FOXCONN INTERCONNECT TECH LTD(ASAA823-EASB0-7H)| LOTES COMPANY LTD(ADDR0108-P008A)| TE CONNECTIVITY(2309413-5)</t>
  </si>
  <si>
    <t>Amphenol PO/ Foxconn Delivery / TE Delivery</t>
  </si>
  <si>
    <t>LFARISCON-00813</t>
  </si>
  <si>
    <t>CON-00813</t>
  </si>
  <si>
    <t>CON, 260 PINS, DDR4 SODIMM 4.0H STD</t>
  </si>
  <si>
    <t>AMPHENOL FCI(10141997-005RLF)| FOXCONN INTERCONNECT TECH LTD(ASAA823-H4SB5-7H)| LOTES COMPANY LTD(ADDR0104-P008A)| TE CONNECTIVITY(2309407-5)</t>
  </si>
  <si>
    <t>LFARISCON-00816</t>
  </si>
  <si>
    <t>CON-00816</t>
  </si>
  <si>
    <t>CON, DDR3, DIMM240, PRESSFIT, SINGLE CONTACT, VERT</t>
  </si>
  <si>
    <t>AMPHENOL FCI(10087607-10003LF)| AMPHENOL FCI(10087607-10023LF)| FOXCONN INTERCONNECT TECH LTD(ATP4033-HJB-4F)</t>
  </si>
  <si>
    <t>LFARISCON-00817-Q</t>
  </si>
  <si>
    <t>CON-00817</t>
  </si>
  <si>
    <t>CON, HDR, 2X10 PINS, VERT, 0.05"CTR, BLU, SMT</t>
  </si>
  <si>
    <t>SAMTEC INC(ASP-137098-05)</t>
  </si>
  <si>
    <t>LFARISCON-00818</t>
  </si>
  <si>
    <t>CON-00818</t>
  </si>
  <si>
    <t>CON,SMT, IPASS, QSFP+ 28Gbps,38 POS</t>
  </si>
  <si>
    <t>MOLEX(75586-0104)</t>
  </si>
  <si>
    <t>LFARISCON-00824</t>
  </si>
  <si>
    <t>CON-00824</t>
  </si>
  <si>
    <t>CON, QSFP28, 1X2, 2-PORT CAGE, PRESS-FIT, CLOSED TOP, NO DUST COVER</t>
  </si>
  <si>
    <t>AMPHENOL FCI(U95-T201-1001)| MOLEX INC(1000151242)</t>
  </si>
  <si>
    <t>LFARISCON-00825/LFARISCON-00825-Q</t>
  </si>
  <si>
    <t>CON-00825</t>
  </si>
  <si>
    <t>CON,LIGHT PIPE ASSEMBLY FOR SFP+ MOLEX 1X1 CAGE</t>
  </si>
  <si>
    <t>MOLEX INC(74754-0011)</t>
  </si>
  <si>
    <t>LFARISCON-00826</t>
  </si>
  <si>
    <t>CON-00826</t>
  </si>
  <si>
    <t>CON, ORTHOPOWER, PLUG, PF, SHORT PIN</t>
  </si>
  <si>
    <t>MOLEX INC(172045-1001)</t>
  </si>
  <si>
    <t>LFARISCON-00829/LFARISCON-00829-Q</t>
  </si>
  <si>
    <t>CON-00829</t>
  </si>
  <si>
    <t>CON,PWR TERMINAL,6 PIN,PRESS-FIT,M3 THREAD</t>
  </si>
  <si>
    <t>WURTH ELEKTRONIK GMBH &amp; CO. KG(7461057)</t>
  </si>
  <si>
    <t>LFARISCON-00830</t>
  </si>
  <si>
    <t>CON-00830</t>
  </si>
  <si>
    <t>CON, SFP+ CAGE, 1x1, PRESS-FIT, SPRING FINGERS</t>
  </si>
  <si>
    <t>MOLEX INC(74737-0004)</t>
  </si>
  <si>
    <t>LFARISCON-00831</t>
  </si>
  <si>
    <t>CON-00831</t>
  </si>
  <si>
    <t>CON, 36 PINS, PCIE EDGE, 1 LANE, SMT, LO PRO</t>
  </si>
  <si>
    <t>SAMTEC INC(PCIE-LP-01-01-S-DV-A-WT-K-TR)</t>
  </si>
  <si>
    <t>LFARISCON-00834</t>
  </si>
  <si>
    <t>CON-00834</t>
  </si>
  <si>
    <t>CON, CARD EDGE, 2P + 120S, RT ANG, PF, BLK, YUBA CPU, OFFSET 3</t>
  </si>
  <si>
    <t>AMPHENOL RF(CEA212010326161)</t>
  </si>
  <si>
    <t>LFARISCON-00837</t>
  </si>
  <si>
    <t>CON-00837</t>
  </si>
  <si>
    <t>CON, CARD EDGE, 12P + 14S, RT ANG, PF, BLK, YUBA PSU, OFFSET 3</t>
  </si>
  <si>
    <t>AMPHENOL FCI(HPG12P14SRP073T)</t>
  </si>
  <si>
    <t>LFARISCON-00841</t>
  </si>
  <si>
    <t>CON-00841</t>
  </si>
  <si>
    <t>CON, QSFP CAGE 1X4, HTSK, DUAL LIGHT PIPE</t>
  </si>
  <si>
    <t>AMPHENOL CANADA CORP(U95-T4W1-101A)| MOLEX  INC(1000171929)| TE CONNECTIVITY(2-2170747-7)| TE CONNECTIVITY(2343608-1)</t>
  </si>
  <si>
    <t>LFARISCON-00844</t>
  </si>
  <si>
    <t>CON-00844</t>
  </si>
  <si>
    <t>CON, 2X15 PINS, 0.1 IN CTR, VERT, 16.56MM TALL, 0.435 IN OAH, 0.123 IN T, 30U AU, PF</t>
  </si>
  <si>
    <t>SAMTEC INC(PHT-115-03-S-D)</t>
  </si>
  <si>
    <t>LFARISCON-00853</t>
  </si>
  <si>
    <t>CON-00853</t>
  </si>
  <si>
    <t>CON, MALE, COPLANAR, ERM8, RA, LATCH, 120-PIN, SMT, Fixed mismatch connectivity</t>
  </si>
  <si>
    <t>SAMTEC INC(ASP-204266-03)</t>
  </si>
  <si>
    <t>LFARISCON-00859</t>
  </si>
  <si>
    <t>CON-00859</t>
  </si>
  <si>
    <t>CON, SKT, 2X15 PINS, 0.1 IN CTR, VERT, 0.435 IN OAH, 0.123 IN T, 30U AU, PF</t>
  </si>
  <si>
    <t>SAMTEC INC(PHF-115-02-S-D)</t>
  </si>
  <si>
    <t>LFARISCON-00861</t>
  </si>
  <si>
    <t>CON-00861</t>
  </si>
  <si>
    <t>CON, 120S + 2P PINS, RT ANG, 30U" AU, PF, YUBA CPU, OFFSET 4</t>
  </si>
  <si>
    <t>AMPHENOL(CEA212010326191)</t>
  </si>
  <si>
    <t>LFARISCON-00870</t>
  </si>
  <si>
    <t>CON-00870</t>
  </si>
  <si>
    <t>CON,RJ45,2X8,2.5GB,POE</t>
  </si>
  <si>
    <t>PULSE ELECTRONICS(JT5-8200NL)</t>
  </si>
  <si>
    <t>Pulse PO</t>
  </si>
  <si>
    <t>LFARISCON-00871</t>
  </si>
  <si>
    <t>CON-00871</t>
  </si>
  <si>
    <t>CON,RJ45,2X4,2.5GB,POE</t>
  </si>
  <si>
    <t>FOXCONN INTERCONNECT TECH LTD(JFM48C3Y-AP02-4F)| PULSE ELECTRONICS(JT5-4200NL)</t>
  </si>
  <si>
    <t>Pulse PO/ Foxconn Delivery / UDE PO</t>
  </si>
  <si>
    <t>LFARISCON-00874</t>
  </si>
  <si>
    <t>CON-00874</t>
  </si>
  <si>
    <t>CON,RJ45,1X2,XFMR, GREEN LED, MULTI SOURCE, ENHANCED FOR 125MHz EMI</t>
  </si>
  <si>
    <t>AMPHENOL TAIWAN CORPORATION(RJMG212024430ER)| PULSE ELECTRONICS(JG0-0203ANL)</t>
  </si>
  <si>
    <t>Amphenol PO / Pulse PO</t>
  </si>
  <si>
    <t>LFARISCON-00875</t>
  </si>
  <si>
    <t>CON-00875</t>
  </si>
  <si>
    <t>CON, 64 PINS, FEM, VERT, 30U" AU, BLK, SMT, PCI EXP CARD EDGE</t>
  </si>
  <si>
    <t>AMPHENOL FCI(10061913-101PLF)</t>
  </si>
  <si>
    <t>LFARISCON-00884</t>
  </si>
  <si>
    <t>CON-00884</t>
  </si>
  <si>
    <t>CON, CAGE, 1X4 zQSFP, PF, LO-PRO HTSNK</t>
  </si>
  <si>
    <t>AMPHENOL(U95-T4V1-100A-AC0)| MOLEX  INC(1000171928)| TE CONNECTIVITY(2334879-1)| TE CONNECTIVITY(2343566-1)</t>
  </si>
  <si>
    <t>LFARISCON-00885</t>
  </si>
  <si>
    <t>CON-00885</t>
  </si>
  <si>
    <t>CON, 38 PINS, RT ANG, 30U IN AU, SMT, QSFP+ 28Gbps,SOLDER RING B2B</t>
  </si>
  <si>
    <t>AMPHENOL CANADA CORP(FS1-Z38-20Z6-40)| TE CONNECTIVITY(1551920-4)</t>
  </si>
  <si>
    <t>LFARISCON-00889</t>
  </si>
  <si>
    <t>CON-00889</t>
  </si>
  <si>
    <t>CON,28P + 20S PINS,RT ANG,PF,CARD EDGE,PWR</t>
  </si>
  <si>
    <t>MOLEX INC(2078490001)</t>
  </si>
  <si>
    <t>LFARISCON-00892</t>
  </si>
  <si>
    <t>CON-00892</t>
  </si>
  <si>
    <t>CON, CAGE, zSFP+ 1x6, PRESS-FIT, THROUGH BEZEL, NO HSNK, WITH LIGHT PIPE</t>
  </si>
  <si>
    <t>AMPHENOL FCI(U77-3GC661M-2071)</t>
  </si>
  <si>
    <t>LFARISCON-00893</t>
  </si>
  <si>
    <t>CON-00893</t>
  </si>
  <si>
    <t>SOCKET, M.2 FOR SSD,M-KEY,5.8MM HIGH, SMT</t>
  </si>
  <si>
    <t>AMPHENOL CANADA CORP(MDT580M01002)| FOXCONN CORP (US)(2E0BC23-S58BM-7H)</t>
  </si>
  <si>
    <t>Amphenol PO/ FIT Delivery</t>
  </si>
  <si>
    <t>LFARISCON-00896</t>
  </si>
  <si>
    <t>CON-00896</t>
  </si>
  <si>
    <t>CON, SFP28, 2X12, NO LIGHTPIPE, SPRING FINGERS, FLOW-THRU, B2B</t>
  </si>
  <si>
    <t>TE CONNECTIVITY(2336990-1)</t>
  </si>
  <si>
    <t>LFARISCON-00902/LFARISCON-00902-Q</t>
  </si>
  <si>
    <t>CON-00902</t>
  </si>
  <si>
    <t>CON,RJ45,MAGJACK,1x1,10/100/1000,8-CORE,G/G LED,TAB UP,125MIL</t>
  </si>
  <si>
    <t>AMPHENOL FCI(RJMG201K21120FR)| BEL FUSE INC(0875-1G1T-EBA)</t>
  </si>
  <si>
    <t>Amphenol PO / Belfuse Delivery</t>
  </si>
  <si>
    <t>LFARISCON-00903</t>
  </si>
  <si>
    <t>CON-00903</t>
  </si>
  <si>
    <t>CON, XCEDE ORTHO, 100 OHM, 6x12, 10uin plating, MPC</t>
  </si>
  <si>
    <t>AMPHENOL TCS - MALAYSIA(JX648-50053)</t>
  </si>
  <si>
    <t>LFARISCON-00904</t>
  </si>
  <si>
    <t>CON-00904</t>
  </si>
  <si>
    <t>CON, XCEDE ORTHO, 100 OHM, 6x12, OOB, 10uin plating, MPC</t>
  </si>
  <si>
    <t>AMPHENOL TCS - MALAYSIA(JX648-50054)</t>
  </si>
  <si>
    <t>LFARISCON-00905</t>
  </si>
  <si>
    <t>CON-00905</t>
  </si>
  <si>
    <t>CON, XCEDE ORTHO, 100 OHM, 6x12, 1 power rows Left, 10uin plating, MPC</t>
  </si>
  <si>
    <t>AMPHENOL TCS - MALAYSIA(JX648-50058)</t>
  </si>
  <si>
    <t>LFARISCON-00906</t>
  </si>
  <si>
    <t>CON-00906</t>
  </si>
  <si>
    <t>CON, XCEDE ORTHO, 100 OHM, 6x12, 2 power rows Left, 10uin plating, MPC</t>
  </si>
  <si>
    <t>AMPHENOL TCS - MALAYSIA(JX648-50056)</t>
  </si>
  <si>
    <t>LFARISCON-00908</t>
  </si>
  <si>
    <t>CON-00908</t>
  </si>
  <si>
    <t>CON,RJ45,2X8,1GB,POE</t>
  </si>
  <si>
    <t>PULSE ELECTRONICS(JT5-1081NL)</t>
  </si>
  <si>
    <t>UDE PO / FIT Delivery / Pulse PO</t>
  </si>
  <si>
    <t>LFARISCON-00909</t>
  </si>
  <si>
    <t>CON-00909</t>
  </si>
  <si>
    <t>CON,RJ45,2X4,1GB,POE</t>
  </si>
  <si>
    <t>PULSE ELECTRONICS(JT5-1041NL)</t>
  </si>
  <si>
    <t>LFARISCON-00910</t>
  </si>
  <si>
    <t>CON-00910</t>
  </si>
  <si>
    <t>CON, ZSFP+, 2X1 INNER LIGHTPIPES, SPRING FINGERS</t>
  </si>
  <si>
    <t>MOLEX INC(171224-1012)</t>
  </si>
  <si>
    <t>LFARISCON-00912</t>
  </si>
  <si>
    <t>CON-00912</t>
  </si>
  <si>
    <t>CON,RJ45,MAGJACK,1x1,10/100/1000,8-CORE,G/G LED,TAB UP,100MIL</t>
  </si>
  <si>
    <t>BEL FUSE INC(0875-1G1T-EB)</t>
  </si>
  <si>
    <t>Belfuse Delivery</t>
  </si>
  <si>
    <t>LFARISCON-00930-Q</t>
  </si>
  <si>
    <t>CON-00930</t>
  </si>
  <si>
    <t>CON,XCEDE,HORSESHOE-LAKE,MP,100OHM</t>
  </si>
  <si>
    <t>AMPHENOL TCS - NASHUA USA(JX600-50237)</t>
  </si>
  <si>
    <t>LFARISCON-00939</t>
  </si>
  <si>
    <t>CON-00939</t>
  </si>
  <si>
    <t>CONN, RJ45, 2X4, 5G, 4 PAIR 60W POE</t>
  </si>
  <si>
    <t>FOXCONN INTERCONNECT TECH LTD(JFM78C3Y-0P01-4F)| PULSE ELECTRONICS(JT5-4502NL)</t>
  </si>
  <si>
    <t>LFARISCON-00954</t>
  </si>
  <si>
    <t>CON-00954</t>
  </si>
  <si>
    <t>CON,PSU CARD EDGE,B2B MOUNT,BOTTOM PIECE</t>
  </si>
  <si>
    <t>TE CONNECTIVITY(2341077-1)</t>
  </si>
  <si>
    <t>LFARISCON-00955</t>
  </si>
  <si>
    <t>CON-00955</t>
  </si>
  <si>
    <t>CON,PSU CARD EDGE,B2B MOUNT,TOP PIECE</t>
  </si>
  <si>
    <t>TE CONNECTIVITY(2341077-2)</t>
  </si>
  <si>
    <t>LFARICON-00956/LFARICON-00956-Q</t>
  </si>
  <si>
    <t>CON-00956</t>
  </si>
  <si>
    <t>CON,IT8,120 SIGNAL,28MM INTERPOSER</t>
  </si>
  <si>
    <t>HIROSE(IT8-120S-28H)</t>
  </si>
  <si>
    <t>LFARISCON-00957/LFARISCON-00957-Q</t>
  </si>
  <si>
    <t>CON-00957</t>
  </si>
  <si>
    <t>CON,IT8D,120 SIGNAL,PLUG DETACHABLE SIDE,BGA</t>
  </si>
  <si>
    <t>HIROSE(IT8D-120P-BGA-0H)</t>
  </si>
  <si>
    <t>LFARISCON-00958</t>
  </si>
  <si>
    <t>CON-00958</t>
  </si>
  <si>
    <t>CON,IT8M,120 SIGNAL,PLUG MOUNTING SIDE,1 MM HEIGHT,BGA</t>
  </si>
  <si>
    <t>HIROSE(IT8M-120P-BGA-1H)</t>
  </si>
  <si>
    <t>LFARISCON-00976/LFARISCON-00976-Q</t>
  </si>
  <si>
    <t>CON-00976</t>
  </si>
  <si>
    <t>CON, SMT, QSFP+ 56Gbps, 38 POS</t>
  </si>
  <si>
    <t>AMPHENOL CANADA CORP(FS1-K38-20ZA-A0)| MOLEX INC(170432-0001)</t>
  </si>
  <si>
    <t>LFARISCON-00977</t>
  </si>
  <si>
    <t>CON-00977</t>
  </si>
  <si>
    <t>CON, QSFP56, 2X2, CUST HEATSINK, NO LP, NO DC</t>
  </si>
  <si>
    <t>AMPHENOL CANADA CORP(U95-R2A5-4071-DH1-A)| MOLEX INC.(1717222363)</t>
  </si>
  <si>
    <t>LFARISCON-00985</t>
  </si>
  <si>
    <t>CON-00985</t>
  </si>
  <si>
    <t>CON, EDGE, 40 PINS, 0.8MM CTR, DUAL ROW, RECPT, RT ANG, 30U" AU, BLK, SMT, 1.57MM THICK CARD</t>
  </si>
  <si>
    <t>SAMTEC INC(MEC8-120-02-S-D-RA1-TR)| SAMTEC INC(MEC8-120-02-SM-D-RA1-TR)</t>
  </si>
  <si>
    <t>LFARISCON-01009-Q</t>
  </si>
  <si>
    <t>CON-01009</t>
  </si>
  <si>
    <t>CON, RECEP, VERT, CARD EDGE, 140-PIN, 0.6MM PITCH, NO OPTIONAL GUIDE PIN</t>
  </si>
  <si>
    <t>AMPHENOL(ME1014010103011)| TE CONNECTIVITY(2327677-4)</t>
  </si>
  <si>
    <t>LFARISCON-01031-Q</t>
  </si>
  <si>
    <t>CON-01031</t>
  </si>
  <si>
    <t>CON, SFP56, 2x4, EMI Spring Fingers, Airflow Enhanced</t>
  </si>
  <si>
    <t>TE CONNECTIVITY(3-2339978-1)</t>
  </si>
  <si>
    <t>LFARISCON-01037</t>
  </si>
  <si>
    <t>CON-01037</t>
  </si>
  <si>
    <t>CON,RJ45,SINGLE,NO XFMR,NO LED,SMT</t>
  </si>
  <si>
    <t>AMPHENOL(RJCSE-5380-01)| TE CONNECTIVITY(6339160-1)</t>
  </si>
  <si>
    <t>LFARISCON-01056-Q</t>
  </si>
  <si>
    <t>CON-01056</t>
  </si>
  <si>
    <t>CON, SFP56, 1x4, EMI Spring Fingers, Airflow Enhanced</t>
  </si>
  <si>
    <t>TE CONNECTIVITY(2227730-1)</t>
  </si>
  <si>
    <t>LFARISCON-01058-Q</t>
  </si>
  <si>
    <t>CON-01058</t>
  </si>
  <si>
    <t>CON, 1X1 QSFP-DD CAGE, SILVERTHRONE HSK, PF (2 Rear Pin)</t>
  </si>
  <si>
    <t>AMPHENOL CANADA CORP(UE36-B16200-06KHA)</t>
  </si>
  <si>
    <t>LFARISCON-01123</t>
  </si>
  <si>
    <t>CON-01123</t>
  </si>
  <si>
    <t>CON,CAGE,QSFP, 1X1,0.5DEG ANGLE,W HEAT SINK, NO REAR PIN</t>
  </si>
  <si>
    <t>AMPHENOL CANADA CORP.(U95-N1VN-500A-0L0)</t>
  </si>
  <si>
    <t>LFARISCON-01135-Q</t>
  </si>
  <si>
    <t>CON-01135</t>
  </si>
  <si>
    <t>CON, SMT, QSFP+ 56Gbps, 38 POS, 0.7MM ALIGN PEG</t>
  </si>
  <si>
    <t>AMPHENOL CANADA CORP.(FS1-K38-20ZA-N0)</t>
  </si>
  <si>
    <t>LFARISDIO-00004</t>
  </si>
  <si>
    <t>DIO-00004</t>
  </si>
  <si>
    <t>DIO, ZENER, 14V, SMB-403</t>
  </si>
  <si>
    <t>BOURNS INC(SMBJ14A-H)| DIODES INC.(SMBJ14A-13-F)| LITTLE FUSE(SMBJ14A)| TAIWAN SEMICONDUCTOR(SMBJ14A)| VISHAY INTERTECHNOLOGY INC(SMBJ14A-E3/52)| WURTH ELEKTRONIK GMBH &amp; CO. KG(824520141)</t>
  </si>
  <si>
    <t>LFARISDIO-00006</t>
  </si>
  <si>
    <t>DIO-00006</t>
  </si>
  <si>
    <t>DIO,LED,0603,GREEN</t>
  </si>
  <si>
    <t>AVAGO TECHNOLOGIES(HSME-C190)| BROADCOM(HSME-C190)| KINGBRIGHT(AP1608-CAT22)| KINGBRIGHT(AP1608CGCK)| KINGBRIGHT(AP1608MGC)</t>
  </si>
  <si>
    <t>LFARISDIO-00007</t>
  </si>
  <si>
    <t>DIO-00007</t>
  </si>
  <si>
    <t>DIO,LED,0603,RED</t>
  </si>
  <si>
    <t>KINGBRIGHT(AP1608SRCPRV)</t>
  </si>
  <si>
    <t>LFARISDIO-00015</t>
  </si>
  <si>
    <t>DIO-00015</t>
  </si>
  <si>
    <t>DIO, LED, YEL/GRN, SMD0805</t>
  </si>
  <si>
    <t>KINGBRIGHT(APHBM2012-CAT92)| KINGBRIGHT(APHBM2012CGKSYKC)| SUNLED(XZVGMYK54W-4)</t>
  </si>
  <si>
    <t>LFARISDIO-00017</t>
  </si>
  <si>
    <t>DIO-00017</t>
  </si>
  <si>
    <t>DIO,DUAL,BAT54C</t>
  </si>
  <si>
    <t>DIODES INC(BAT54C-7-F)| FAIRCHILD SEMICONDUCTOR(BAT54C_NL)| NEXPERIA(BAT54C,215)| ON  SEMICONDUCTOR(BAT54CLT1G)</t>
  </si>
  <si>
    <t>LFARISDIO-00023</t>
  </si>
  <si>
    <t>DIO-00023</t>
  </si>
  <si>
    <t>DIO, SCHOTTKY, 30V, 0.1A, 250MW, SOD-523</t>
  </si>
  <si>
    <t>CENTRAL SEMICONDUCTOR(CMOSH-3 LEAD FREE)</t>
  </si>
  <si>
    <t>LFARISDIO-00024</t>
  </si>
  <si>
    <t>DIO-00024</t>
  </si>
  <si>
    <t>DIO, SCHOTTKY, 40V, 0.5A, 0.4W, SOD-123</t>
  </si>
  <si>
    <t>ON  SEMICONDUCTOR(MBR0540T1G)</t>
  </si>
  <si>
    <t>LFARISDIO-00027</t>
  </si>
  <si>
    <t>DIO-00027</t>
  </si>
  <si>
    <t>DIO, SCHOTTKY, 30V, 0.2A, SOT-523</t>
  </si>
  <si>
    <t>DIODES  INC(BAT54AT-7-F)| MICRO COMMERCIAL(BAT54AT-TP)</t>
  </si>
  <si>
    <t>LFARISDIO-00029</t>
  </si>
  <si>
    <t>DIO-00029</t>
  </si>
  <si>
    <t>DIO, SCHOTTKY, 20V, 2A, POWERDI 123</t>
  </si>
  <si>
    <t>DIODES  INC(DFLS220L-7)</t>
  </si>
  <si>
    <t>LFARISDIO-00100</t>
  </si>
  <si>
    <t>DIO-00100</t>
  </si>
  <si>
    <t>DIO,SCHOT RECT,1A,20V,SMD</t>
  </si>
  <si>
    <t>NEXPERIA(PMEG2010BER,115)| ON SEMICONDUCTOR(MBR120ESFT1G)</t>
  </si>
  <si>
    <t>LFARISDIO-00101</t>
  </si>
  <si>
    <t>DIO-00101</t>
  </si>
  <si>
    <t>DIO, LED, GRN/RED, SMD0805</t>
  </si>
  <si>
    <t>KINGBRIGHT(APHBM2012SURKCGKC)| SUNLED(XZMDKVG54W-4)</t>
  </si>
  <si>
    <t>LFARISDIO-00103</t>
  </si>
  <si>
    <t>DIO-00103</t>
  </si>
  <si>
    <t>DIODE,SCHOTTKY POWER</t>
  </si>
  <si>
    <t>ON SEMICONDUCTOR(MBR0530T1G)</t>
  </si>
  <si>
    <t>LFARISDIO-00105</t>
  </si>
  <si>
    <t>DIO-00105</t>
  </si>
  <si>
    <t>DIO,SCHOTTKY,DUAL,COMMON ANODE,SOT23</t>
  </si>
  <si>
    <t>DIODES INC(BAT54A-7-F)| FAIRCHILD SEMICONDUCTOR(BAT54A_NL)</t>
  </si>
  <si>
    <t>LFARISDIO-00107</t>
  </si>
  <si>
    <t>DIO-00107</t>
  </si>
  <si>
    <t>DIO,SCHOTTKY, POWER, 0.75A, SOD323</t>
  </si>
  <si>
    <t>CENTRAL SEMICONDUCTOR(CMDSH-3 TR)| DIODES  INC(BAT54WS-7-F)</t>
  </si>
  <si>
    <t>LFARISDIO-00108</t>
  </si>
  <si>
    <t>DIO-00108</t>
  </si>
  <si>
    <t>DIO,LED,BLU,SMD0603</t>
  </si>
  <si>
    <t>KINGBRIGHT(APG1608QBC/D)| KINGBRIGHT(KPG-1608QBC-D)| SUNLED(XZCBD53W-6)</t>
  </si>
  <si>
    <t>LFARISDIO-00113</t>
  </si>
  <si>
    <t>DIO-00113</t>
  </si>
  <si>
    <t>DIO,SCHOTTKY POWER, 3A, 30V</t>
  </si>
  <si>
    <t>DIODES INC(B340LA-13-F)| VISHAY(SSA33L-E3/61T)</t>
  </si>
  <si>
    <t>LFARISDIO-00114</t>
  </si>
  <si>
    <t>DIO-00114</t>
  </si>
  <si>
    <t>DIO, SCHOTTKY, CMDSH2-3, VRRM 30V, 200MA, 250MW, SOD-323</t>
  </si>
  <si>
    <t>CENTRAL SEMICONDUCTOR(CMDSH2-3)| NEXPERIA(PMEG3002EJ,115)</t>
  </si>
  <si>
    <t>LFARISDIO-00115</t>
  </si>
  <si>
    <t>DIO-00115</t>
  </si>
  <si>
    <t>DIO, ZENER, 3.6V ,SOT-323</t>
  </si>
  <si>
    <t>DIODES INC(MMBZ5227BW-7-F)| MICRO COMMERCIAL(MMBZ5227BW-TP)</t>
  </si>
  <si>
    <t>LFARISDIO-00116</t>
  </si>
  <si>
    <t>DIO-00116</t>
  </si>
  <si>
    <t>ON SEMICONDUCTOR(MBR120VLSFT1G)| ROHM CO LTD(RB161M-20TR)</t>
  </si>
  <si>
    <t>LFARISDIO-00125</t>
  </si>
  <si>
    <t>DIO-00125</t>
  </si>
  <si>
    <t>DIODE,TVS, SMBJ18CA, 18V, 600W, SURGE PROTECTION</t>
  </si>
  <si>
    <t>BOURNS INC(SMBJ18CA)| FAIRCHILD SEMICONDUCTOR(SMBJ18CA)| TAIWAN SEMICONDUCTOR(SMBJ18CA)</t>
  </si>
  <si>
    <t>LFARISDIO-00132</t>
  </si>
  <si>
    <t>DIO-00132</t>
  </si>
  <si>
    <t>DIO, ZENER, 4.3V, 500MW, SOD123</t>
  </si>
  <si>
    <t>ON SEMICONDUCTOR(MMSZ4687T1G)</t>
  </si>
  <si>
    <t>LFARISDIO-00144</t>
  </si>
  <si>
    <t>DIO-00144</t>
  </si>
  <si>
    <t>DIO, LED, YEL/GRN, SMD0603</t>
  </si>
  <si>
    <t>KINGBRIGHT ELECTRONIC CO LTD(APHB1608CGKSYKC)| SUNLED CO(XZVGMYK53W-9)</t>
  </si>
  <si>
    <t>LFARISDIO-00145</t>
  </si>
  <si>
    <t>DIO-00145</t>
  </si>
  <si>
    <t>DIO, TVS, 15V, UNI-DIR, SMAJ15A</t>
  </si>
  <si>
    <t>DIODES INC(SMAJ15A-13-F)| LITTELFUSE INC(SMAJ15A)</t>
  </si>
  <si>
    <t>LFARISDIO-00149/LFARISDIO-00149-Q</t>
  </si>
  <si>
    <t>DIO-00149</t>
  </si>
  <si>
    <t>DIODE, SCHOTTKY, 1A, 0.6V@1A, 0402</t>
  </si>
  <si>
    <t>DIODES INC(SDM1A40CP3-7)| MICRO COMMERCIAL COMPONENTS(SM5819L2-TP)| NEXPERIA(PMEG4010ESBYL)| ROHM CO LTD(RB161QS-40T18R)</t>
  </si>
  <si>
    <t>LFARISDIO-00151</t>
  </si>
  <si>
    <t>DIO-00151</t>
  </si>
  <si>
    <t>DIO, LED, RED/GRN, SMD0603</t>
  </si>
  <si>
    <t>KINGBRIGHT ELECTRONIC CO LTD(APHB1608CGKSURKC)| SUNLED CO(XZVGMDK53W-9)</t>
  </si>
  <si>
    <t>LFARISDIO-00158/LFARISDIO-00158-Q</t>
  </si>
  <si>
    <t>DIO-00158</t>
  </si>
  <si>
    <t>DIO, SCHOTTKY, 100V, 1A, SMA</t>
  </si>
  <si>
    <t>ST MICROELECTRONICS(STPS1H100A)</t>
  </si>
  <si>
    <t>LFARISDIO-00159</t>
  </si>
  <si>
    <t>DIO-00159</t>
  </si>
  <si>
    <t>DIO, 400V, 1A SMA</t>
  </si>
  <si>
    <t>DIODES INC(S1G-13-F)| ON SEMICONDUCTOR(MRA4004T3G)</t>
  </si>
  <si>
    <t>LFARISDIO-00174</t>
  </si>
  <si>
    <t>DIO-00174</t>
  </si>
  <si>
    <t>DIODE, ZENER, 2.7V, 200MW, SOD323</t>
  </si>
  <si>
    <t>DIODES INC(MMSZ5223BS-7-F)</t>
  </si>
  <si>
    <t>LFARISFAB-00137-01</t>
  </si>
  <si>
    <t>FAB-00137-01</t>
  </si>
  <si>
    <t>FAB,AERIE,REV1</t>
  </si>
  <si>
    <t>TTM - VIASYSTEMS(FAB-00137-01)</t>
  </si>
  <si>
    <t>LFARISFAB-00138-04</t>
  </si>
  <si>
    <t>FAB-00138-04</t>
  </si>
  <si>
    <t>FAB,SANTA ROSA,VER4</t>
  </si>
  <si>
    <t>TTM - FOREST GROVE USA(FAB-00138-04-DB)| TTM - HUIYANG(FAB-00138-04-DB)</t>
  </si>
  <si>
    <t>LFARISFAB-00138-05</t>
  </si>
  <si>
    <t>FAB-00138-05</t>
  </si>
  <si>
    <t>FAB,SANTA ROSA,VER5</t>
  </si>
  <si>
    <t>TTM - DONGGUAN OPC-DMC(FAB-00138-05-DB)| TTM - FOREST GROVE USA(FAB-00138-05-DB)| TTM - HUIYANG(FAB-00138-05-DB)| TTM - VIASYSTEMS(FAB-00138-05-DB)</t>
  </si>
  <si>
    <t>LFARISFAB-00141-04</t>
  </si>
  <si>
    <t>FAB-00141-04</t>
  </si>
  <si>
    <t>FAB,RAVEN, VER. 04</t>
  </si>
  <si>
    <t>TTM - DONGGUAN OPC-DMC(FAB-00141-04-CA)| TTM - HUIYANG(FAB-00141-04-CA)| TTM - LOGAN (USA)(FAB-00141-04-CA)</t>
  </si>
  <si>
    <t>LFARISFAB-00162-01</t>
  </si>
  <si>
    <t>FAB-00162-01</t>
  </si>
  <si>
    <t>PCBFAB, SEAGULL RISER CARD, REV1</t>
  </si>
  <si>
    <t>TTM - VIASYSTEMS(FAB-00162-01)</t>
  </si>
  <si>
    <t>LFARISFAB-00163-10</t>
  </si>
  <si>
    <t>FAB-00163-10</t>
  </si>
  <si>
    <t>FAB, QUARTZY CLOCK CARD,Ver10</t>
  </si>
  <si>
    <t>TTM - CHIPPEWA FALLS(FAB-00163-10-CA)| TTM - HUIYANG(FAB-00163-10-CA)| TTM - LOGAN (USA)(FAB-00163-10-CA)</t>
  </si>
  <si>
    <t>LFARISFAB-00173-03</t>
  </si>
  <si>
    <t>FAB-00173-03</t>
  </si>
  <si>
    <t>FAB, COTATI VERSION 3</t>
  </si>
  <si>
    <t>I3 ELECTRONICS - ENDICOTT(FAB-00173-03-DB)| TTM - DONGGUAN OPC-DMC(FAB-00173-03-DB)| TTM - FOREST GROVE USA(FAB-00173-03-DB)| TTM - HUIYANG(FAB-00173-03-DB)</t>
  </si>
  <si>
    <t>LFARISFAB-00180-07</t>
  </si>
  <si>
    <t>FAB-00180-07</t>
  </si>
  <si>
    <t>FAB,SEQUOIA, OAK</t>
  </si>
  <si>
    <t>ISU SYLMAR(FAB-00180-07-CA)| SHENNAN CIRCUITS(FAB-00180-07-CA)| TTM - DONGGUAN OPC-DMC(FAB-00180-07-CA)| TTM - HUIYANG(FAB-00180-07-CA)| TTM - SAN JOSE(FAB-00180-07-CA)| WUS - HUBEI(FAB-00180-07-CA)</t>
  </si>
  <si>
    <t>LFARISFAB-00191-02</t>
  </si>
  <si>
    <t>FAB-00191-02</t>
  </si>
  <si>
    <t>FAB, PT REYES, A-STREET, PSU INTERFACE, VER.2</t>
  </si>
  <si>
    <t>FOUNDER(FAB-00191-02_A0)</t>
  </si>
  <si>
    <t>LFARISFAB-00194-11</t>
  </si>
  <si>
    <t>FAB-00194-11</t>
  </si>
  <si>
    <t>FAB,PT REYES,BLACKBIRD VER.11</t>
  </si>
  <si>
    <t>GCE-TAIWAN(FAB-00194-11-CA)| ISU DAEGU(FAB-00194-11-CA)</t>
  </si>
  <si>
    <t>LFARISFAB-00213-03</t>
  </si>
  <si>
    <t>FAB-00213-03</t>
  </si>
  <si>
    <t>FAB, PONDEROSA FABRIC CARD, SEQUOIA</t>
  </si>
  <si>
    <t>I3 ELECTRONICS(FAB-00213-03-DB)| TTM - DONGGUAN OPC-DMC(FAB-00213-03-DB)| TTM - FOREST GROVE USA(FAB-00213-03-DB)| VIASYSTEMS(FAB-00213-03-DB)</t>
  </si>
  <si>
    <t>LFARISFAB-00217-02</t>
  </si>
  <si>
    <t>FAB-00217-02</t>
  </si>
  <si>
    <t>FAB, SEQUOIA, FIR, 4 SLOT FABRIC CARD</t>
  </si>
  <si>
    <t>ISU DAEGU(FAB-00217-02)| TTM - CHIPPEWA FALLS(FAB-00217-02)| TTM - DONGGUAN OPC-DMC(FAB-00217-02)| VIASYSTEMS(FAB-00217-02)</t>
  </si>
  <si>
    <t>LFARISFAB-00237-06</t>
  </si>
  <si>
    <t>FAB-00237-06</t>
  </si>
  <si>
    <t>FAB, CROW, VER6</t>
  </si>
  <si>
    <t>TTM - DONGGUAN OPC-DMC(FAB-00237-06-CA-B0)| TTM - HUIYANG(FAB-00237-06-CA-B0)| TTM - LOGAN (USA)(FAB-00237-06-CA-B0)</t>
  </si>
  <si>
    <t>LFARISFAB-00245-08</t>
  </si>
  <si>
    <t>FAB-00245-08</t>
  </si>
  <si>
    <t>FAB, MENDOCINO REV 08</t>
  </si>
  <si>
    <t>GCE-TAIWAN(FAB-00245-08-BB)| TTM - DONGGUAN OPC-DMC(FAB-00245-08-BB)| TTM - FOREST GROVE USA(FAB-00245-08-DB)</t>
  </si>
  <si>
    <t>LFARISFAB-00261-03</t>
  </si>
  <si>
    <t>FAB-00261-03</t>
  </si>
  <si>
    <t>FAB, YREKA</t>
  </si>
  <si>
    <t>GCE-TAIWAN(FAB-00261-03-BB)| I3 ELECTRONICS - ENDICOTT(FAB-00261-03-DB)| TTM - DONGGUAN OPC-DMC(FAB-00261-03-DB)| TTM - FOREST GROVE USA(FAB-00261-03-DB)</t>
  </si>
  <si>
    <t>LFARISFAB-00273-05</t>
  </si>
  <si>
    <t>FAB-00273-05</t>
  </si>
  <si>
    <t>FAB, OSPREY FABRIC CARD</t>
  </si>
  <si>
    <t>GCE-TAIWAN(FAB-00273-05-AD)| I3 ELECTRONICS - ENDICOTT(FAB-00273-05-AD)| ISU DAEGU(FAB-00273-05-AD)| TTM - CHIPPEWA FALLS(FAB-00273-05-AD)</t>
  </si>
  <si>
    <t>LFARISFAB-00274-04</t>
  </si>
  <si>
    <t>FAB-00274-04</t>
  </si>
  <si>
    <t>FAB, FORTUNA, VER 04</t>
  </si>
  <si>
    <t>GCE-TAIWAN(FAB-00274-04-AD)| ISU DAEGU(FAB-00274-04-AD)| SANMINA  (OWEGO)(FAB-00274-04-AD)| TTM - CHIPPEWA FALLS(FAB-00274-04-AD)</t>
  </si>
  <si>
    <t>LFARISFAB-00279-04</t>
  </si>
  <si>
    <t>FAB-00279-04</t>
  </si>
  <si>
    <t>FAB,YELLOWSTONE, RAINBOW FABRIC</t>
  </si>
  <si>
    <t>GCE-TAIWAN(FAB-00279-04-AC)| GCE-TAIWAN(FAB-00279-04-AC/AD)| I3 ELECTRONICS - ENDICOTT(FAB-00279-04-AC)| ISU DAEGU(FAB-00279-04-AC)| SANMINA-SCI OWEGO(FAB-00279-04-AC)| TTM - CHIPPEWA FALLS(FAB-00279-04-AC)</t>
  </si>
  <si>
    <t>LFARISFAB-00280-05</t>
  </si>
  <si>
    <t>FAB-00280-05</t>
  </si>
  <si>
    <t>FAB,UPPERLAKE</t>
  </si>
  <si>
    <t>GCE-TAIWAN(FAB-00280-05-AD)| I3 ELECTRONICS - ENDICOTT(FAB-00280-05-AD)| ISU DAEGU(FAB-00280-05-AD)| TTM - CHIPPEWA FALLS(FAB-00280-05-AD)</t>
  </si>
  <si>
    <t>LFARISFAB-00301-03</t>
  </si>
  <si>
    <t>FAB-00301-03</t>
  </si>
  <si>
    <t>FAB, MAGPIE, VER3</t>
  </si>
  <si>
    <t>TTM - FOREST GROVE USA(FAB-00301-03-CA)| TTM - HUIYANG(FAB-00301-03-CA)| TTM - LOGAN (USA)(FAB-00301-03-CA)</t>
  </si>
  <si>
    <t>LFARIFAB-00304-01</t>
  </si>
  <si>
    <t>FAB-00304-01</t>
  </si>
  <si>
    <t>FAB, ALAMEDA REAR JUMPER, VER01</t>
  </si>
  <si>
    <t>TTM - HUIYANG(FAB-00304-01-CA)| TTM - LOGAN (USA)(FAB-00304-01-CA)| TTM - SAN JOSE(FAB-00304-01-CA)</t>
  </si>
  <si>
    <t>LFARISFAB-00306-03</t>
  </si>
  <si>
    <t>FAB-00306-03</t>
  </si>
  <si>
    <t>FAB, CYPRESS8, P3, SEQUOIA</t>
  </si>
  <si>
    <t>GCE-TAIWAN(FAB-00306-03-AC)| GCE-TAIWAN(FAB-00306-03-DF)| I3 ELECTRONICS(FAB-00306-03-AC)| I3 ELECTRONICS(FAB-00306-03-DF)| ISU DAEGU(FAB-00306-03-AC)| ISU DAEGU(FAB-00306-03-DF)| SANMINA FAB - OWEGO USA(FAB-00306-03-AC)| SANMINA FAB - OWEGO USA(FAB-00306-03-DF)| TTM - CHIPPEWA FALLS(FAB-00306-03-AC)| TTM - CHIPPEWA FALLS(FAB-00306-03-DF)</t>
  </si>
  <si>
    <t>LFARISFAB-00310-05</t>
  </si>
  <si>
    <t>FAB-00310-05</t>
  </si>
  <si>
    <t>FAB, CYPRESS4, P5, SEQUOIA</t>
  </si>
  <si>
    <t>GCE-TAIWAN(FAB-00310-05-AC)| GCE-TAIWAN(FAB-00310-05-DF)| I3 ELECTRONICS(FAB-00310-05-AC)| I3 ELECTRONICS(FAB-00310-05-DF)| ISU DAEGU(FAB-00310-05-AC)| ISU DAEGU(FAB-00310-05-DF)| SANMINA FAB - OWEGO USA(FAB-00310-05-AC)| SANMINA FAB - OWEGO USA(FAB-00310-05-DF)| TTM - CHIPPEWA FALLS(FAB-00310-05-AC)| TTM - CHIPPEWA FALLS(FAB-00310-05-DF)</t>
  </si>
  <si>
    <t>LFARISFAB-00312-03</t>
  </si>
  <si>
    <t>FAB-00312-03</t>
  </si>
  <si>
    <t>FAB, OLD FAITHFUL</t>
  </si>
  <si>
    <t>TTM - FOREST GROVE USA(FAB-00312-03-CA)| TTM - HUIYANG(FAB-00312-03-CA)</t>
  </si>
  <si>
    <t>LFARIFAB-00313-01</t>
  </si>
  <si>
    <t>FAB-00313-01</t>
  </si>
  <si>
    <t>FAB, PT REYES, E-STREET PSU CONTROL INTERFACE</t>
  </si>
  <si>
    <t>TTM - HUIYANG(FAB-00313-01-3HR)</t>
  </si>
  <si>
    <t>LFARISFAB-00315-05</t>
  </si>
  <si>
    <t>FAB-00315-05</t>
  </si>
  <si>
    <t>FAB, LOWER NOVATO</t>
  </si>
  <si>
    <t>GCE-TAIWAN(FAB-00315-05-AC)| TTM - CHIPPEWA FALLS(FAB-00315-05-AC)</t>
  </si>
  <si>
    <t>LFARISFAB-00316-05</t>
  </si>
  <si>
    <t>FAB-00316-05</t>
  </si>
  <si>
    <t>FAB, UPPER NOVATO</t>
  </si>
  <si>
    <t>GCE-TAIWAN(FAB-00316-05-AC)| TTM - CHIPPEWA FALLS(FAB-00316-05-AC)</t>
  </si>
  <si>
    <t>LFARISFAB-00317-02</t>
  </si>
  <si>
    <t>FAB-00317-02</t>
  </si>
  <si>
    <t>FAB, ALAMEDA REAR PORTS, VER02</t>
  </si>
  <si>
    <t>TTM - LOGAN (USA)(FAB-00317-02-CA)| VIASYSTEMS(FAB-00317-02-CA)</t>
  </si>
  <si>
    <t>LFARISFAB-00326-04</t>
  </si>
  <si>
    <t>FAB-00326-04</t>
  </si>
  <si>
    <t>FAB, HOPLAND-S, VER-04</t>
  </si>
  <si>
    <t>ISU DAEGU(FAB-00326-04-DB)| SANMINA OWEGO(FAB-00326-04-DB)| TTM - CHIPPEWA FALLS(FAB-00326-04-DB)| TTM - FOREST GROVE USA(FAB-00326-04-DB)| TTM - HUIYANG(FAB-00326-04-DB)</t>
  </si>
  <si>
    <t>LFARISFAB-00328-04</t>
  </si>
  <si>
    <t>FAB-00328-04</t>
  </si>
  <si>
    <t>FAB, ALAMEDA HOPLAND-T, VER04</t>
  </si>
  <si>
    <t>GCE-TAIWAN(FAB-00328-04-DB)| TTM - HUIYANG(FAB-00328-04-DB)</t>
  </si>
  <si>
    <t>LFARISFAB-00335-05</t>
  </si>
  <si>
    <t>FAB-00335-05</t>
  </si>
  <si>
    <t>FAB,LAKEPORT,VER05</t>
  </si>
  <si>
    <t>GCE-TAIWAN(FAB-00335-05-AC)| GCE-TAIWAN(FAB-00335-05-DF)| I3 ELECTRONICS - ENDICOTT(FAB-00335-05-DF)| SANMINA OWEGO(FAB-00335-05-AC)| TTM - CHIPPEWA FALLS(FAB-00335-05-AC)| TTM - CHIPPEWA FALLS(FAB-00335-05-DF)</t>
  </si>
  <si>
    <t>LFARISFAB-00352-01</t>
  </si>
  <si>
    <t>FAB-00352-01</t>
  </si>
  <si>
    <t>FAB, ALAMEDA DEEP FRONT USB, VER01</t>
  </si>
  <si>
    <t>TTM - HUIYANG(FAB-00352-01-CA)| TTM - LOGAN (USA)(FAB-00352-01-CA)</t>
  </si>
  <si>
    <t>LFARISFAB-00355-01</t>
  </si>
  <si>
    <t>FAB-00355-01</t>
  </si>
  <si>
    <t>FAB, KEPLER, FABRIC CARD</t>
  </si>
  <si>
    <t>GCE-TAIWAN(FAB-00355-01-AD)| I3 ELECTRONICS - ENDICOTT(FAB-00355-01-AD)| ISU DAEGU(FAB-00355-01-AD)| TTM - CHIPPEWA FALLS(FAB-00355-01-AD)</t>
  </si>
  <si>
    <t>LFARISFAB-00372-02</t>
  </si>
  <si>
    <t>FAB-00372-02</t>
  </si>
  <si>
    <t>FAB, CLOUDSREST2, YELLOWSTONE, GEN3, LC</t>
  </si>
  <si>
    <t>GCE-TAIWAN(FAB-00372-02-AD)| ISU DAEGU(FAB-00372-02-AD)| SANMINA FAB - OWEGO USA(FAB-00372-02-AD)| TTM - CHIPPEWA FALLS(FAB-00372-02-AD)</t>
  </si>
  <si>
    <t>LFARISFAB-00382-02</t>
  </si>
  <si>
    <t>FAB-00382-02</t>
  </si>
  <si>
    <t>FAB, FANCREEK, KEPLER FAN INTERFACE</t>
  </si>
  <si>
    <t>TTM - FOREST GROVE USA(FAB-00382--02-CA)| TTM - HUIYANG(FAB-00382--02-CA)</t>
  </si>
  <si>
    <t>LFARISFAB-00392-05</t>
  </si>
  <si>
    <t>FAB-00392-05</t>
  </si>
  <si>
    <t>FAB,ROOK,VER05</t>
  </si>
  <si>
    <t>ISU SYLMAR(FAB-00392-05-CA)| TTM - DONGGUAN OPC-DMC(FAB-00392-05-CA)| TTM - LOGAN (USA)(FAB-00392-05-CA)| WUS - HUBEI(FAB-00392-05-CA)</t>
  </si>
  <si>
    <t>LFARISFAB-00396-03</t>
  </si>
  <si>
    <t>FAB-00396-03</t>
  </si>
  <si>
    <t>FAB, ALAMEDA STAT-FPGA VER3</t>
  </si>
  <si>
    <t>SANMINA-SCI OWEGO(FAB-00396-03-DB)| STREAMLINE CIRCUITS SANTA CLAR(FAB-00396-03-DB)| TTM - FOREST GROVE USA(FAB-00396-03-DB)| TTM - HUIANG(FAB-00396-03-DB)</t>
  </si>
  <si>
    <t>LFARISFAB-00406-01</t>
  </si>
  <si>
    <t>FAB-00406-01</t>
  </si>
  <si>
    <t>FAB, HOPLAND-S-STAT, VER-01</t>
  </si>
  <si>
    <t>ISU DAEGU(FAB-00406-01-DB)| TTM - FOREST GROVE USA(FAB-00406-01-DB)| TTM - HUIYANG(FAB-00406-01-DB)</t>
  </si>
  <si>
    <t>LFARISFAB-00408-05</t>
  </si>
  <si>
    <t>FAB-00408-05</t>
  </si>
  <si>
    <t>MODULAR, YELLOWSTONE, MT HAYNES, LC, FAB</t>
  </si>
  <si>
    <t>GCE(FAB-00408-05-AC)| ISU DAEGU(FAB-00408-05-AC)| TTM - CHIPPEWA FALLS(FAB-00408-05-AC)| WUS (KUNSHAN)(FAB-00408-05-AC)</t>
  </si>
  <si>
    <t>LFARISFAB-00409-03</t>
  </si>
  <si>
    <t>FAB-00409-03</t>
  </si>
  <si>
    <t>FAB, ARCATA-S, VER 03</t>
  </si>
  <si>
    <t>GCE-TAIWAN(FAB-00409-03-AC/AD)| ISU DAEGU(FAB-00409-03-AC/AD)| SANMINA OWEGO(FAB-00409-03-AC/AD)| TTM - CHIPPEWA FALLS(FAB-00409-03-AC/AD)</t>
  </si>
  <si>
    <t>LFARISFAB-00411-04</t>
  </si>
  <si>
    <t>FAB-00411-04</t>
  </si>
  <si>
    <t>FAB, ALAMEDA, ARCATA-T, REV 04</t>
  </si>
  <si>
    <t>SANMINA OWEGO(FAB-00411-04-DB)| SANMINA OWEGO(FAB-00411-04-EC)| TTM - CHIPPEWA FALLS(FAB-00411-04-DB)| TTM - CHIPPEWA FALLS(FAB-00411-04-EC)| TTM - FOREST GROVE USA(FAB-00411-04-EC)| WUS (KUNSHAN)(FAB-00411-04-EC)</t>
  </si>
  <si>
    <t>LFARISFAB-00421-03</t>
  </si>
  <si>
    <t>FAB-00421-03</t>
  </si>
  <si>
    <t>FAB,MINERAL REAR BOARD,VER03</t>
  </si>
  <si>
    <t>STREAMLINE CIRCUITS(FAB-00421-03-CA)| TTM - FOREST GROVE USA(FAB-00421-03-CA)| WUS - HUBEI(FAB-00421-03-CA)</t>
  </si>
  <si>
    <t>LFARISFAB-00426-04</t>
  </si>
  <si>
    <t>FAB-00426-04</t>
  </si>
  <si>
    <t>FAB,P4  GARDENA, LOS ANGELES, 2RU</t>
  </si>
  <si>
    <t>GCE-TAIWAN(FAB-00426-04-AD)| ISU DAEGU(FAB-00426-04-AA/AD)| WUS (KUNSHAN)(FAB-00426-04-AD)</t>
  </si>
  <si>
    <t>ECO Sanmina, cost tranfer from SSJ</t>
  </si>
  <si>
    <t>LFARISFAB-00431-02</t>
  </si>
  <si>
    <t>FAB-00431-02</t>
  </si>
  <si>
    <t>FAB, ALHAMBRA, VER02</t>
  </si>
  <si>
    <t>ISU DAEGU(FAB-00431-02-AA/AD)| ISU SYLMAR(FAB-00431-02-DA/DJ)| SANMINA-SCI -SAN JOSE(FAB-00431-02-AD)| TTM - CHIPPEWA FALLS(FAB-00431-02-AD)| TTM - CHIPPEWA FALLS(FAB-00431-02-DJ)| WUS (KUNSHAN)(FAB-00431-02-AD)| WUS (KUNSHAN)(FAB-00431-02-DA/DJ)</t>
  </si>
  <si>
    <t>LFARISFAB-00436-03</t>
  </si>
  <si>
    <t>FAB-00436-03</t>
  </si>
  <si>
    <t>FAB,ALBRIGHT,YELLOWSTONE</t>
  </si>
  <si>
    <t>SANMINA SAN JOSE(FAB-00436-03-AD)| SHENNAN CIRCUITS(FAB-00436-03-AD)| TTM - CHIPPEWA FALLS(FAB-00436-03-AD)| TTM - LOGAN (USA)(FAB-00436-03-AD)| WUS (KUNSHAN)(FAB-00436-03-AD)</t>
  </si>
  <si>
    <t>LFARISFAB-00441-02</t>
  </si>
  <si>
    <t>FAB-00441-02</t>
  </si>
  <si>
    <t>FAB,MGMT PORTS,VER02</t>
  </si>
  <si>
    <t>TTM - LOGAN (USA)(FAB-00441-02-CA)| WUS - HUBEI(FAB-00441-02-CA)</t>
  </si>
  <si>
    <t>LFARISFAB-00448-03</t>
  </si>
  <si>
    <t>FAB-00448-03</t>
  </si>
  <si>
    <t>FAB,LOS ANGELES P3  REAR CARD</t>
  </si>
  <si>
    <t>TTM - LOGAN (USA)(FAB-00448-03-CA)| WUS (KUNSHAN)(FAB-00448-03-CA)</t>
  </si>
  <si>
    <t>LFARISFAB-00449-03</t>
  </si>
  <si>
    <t>FAB-00449-03</t>
  </si>
  <si>
    <t>FAB, P3,Los Angeles Platform Power Backplane</t>
  </si>
  <si>
    <t>SANMINA-SCI -SAN JOSE(FAB-00449-03-CA)| TTM - HUIYANG(FAB-00449-03-CA)| TTM - LOGAN (USA)(FAB-00449-03-CA)</t>
  </si>
  <si>
    <t>LFARISFAB-00451-02</t>
  </si>
  <si>
    <t>FAB-00451-02</t>
  </si>
  <si>
    <t>FAB, FOREST CREEK, ALBRIGHT FAN INTERFACE</t>
  </si>
  <si>
    <t>SANMINA  (OWEGO)(FAB-00451-02-CA)| TTM - LOGAN (USA)(FAB-00451-02-CA)| WUS (KUNSHAN)(FAB-00451-02-CA)</t>
  </si>
  <si>
    <t>LFARISFAB-00452-03</t>
  </si>
  <si>
    <t>FAB-00452-03</t>
  </si>
  <si>
    <t>FAB, MT QUADRANT+STAT</t>
  </si>
  <si>
    <t>ISU DAEGU(FAB-00452-03-AC)| TTM - CHIPPEWA FALLS(FAB-00452-03-AC)| WUS (KUNSHAN)(FAB-00452-03-AC)</t>
  </si>
  <si>
    <t>LFARISFAB-00473-04</t>
  </si>
  <si>
    <t>FAB-00473-04</t>
  </si>
  <si>
    <t>FAB, OAKLAND</t>
  </si>
  <si>
    <t>GCE-TAIWAN(FAB-00473-04-AC/AD)| ISU DAEGU(FAB-00473-04-AD)| TTM - CHIPPEWA FALLS(FAB-00473-04-AD)</t>
  </si>
  <si>
    <t>LFARISFAB-00516-03</t>
  </si>
  <si>
    <t>FAB-00516-03</t>
  </si>
  <si>
    <t>FAB, SEQUOA, CHESTNUT LINECARD</t>
  </si>
  <si>
    <t>ISU DAEGU(FAB-00516-03-AC)| ISU SYLMAR(FAB-00516-03-AC)| TTM - CHIPPEWA FALLS(FAB-00516-03-AC)</t>
  </si>
  <si>
    <t>LFARISFAB-00522-03</t>
  </si>
  <si>
    <t>FAB-00522-03</t>
  </si>
  <si>
    <t>FAB, SPRUCEFISH  </t>
  </si>
  <si>
    <t>STREAMLINE CIRCUITS(FAB-00522-03-CA)| TTM - DONGGUAN OPC-DMC(FAB-00522-03-CA)| WUS - HUBEI(FAB-00522-03-CA)</t>
  </si>
  <si>
    <t>LFARISFAB-00522-04-Q</t>
  </si>
  <si>
    <t>FAB-00522-04</t>
  </si>
  <si>
    <t>FAB, SPRUCEFISH</t>
  </si>
  <si>
    <t>ARISTA NETWORKS(FAB-00522-04)</t>
  </si>
  <si>
    <t>LFARISFAB-00523-04</t>
  </si>
  <si>
    <t>FAB-00523-04</t>
  </si>
  <si>
    <t>FAB, OTTER LAKE SHIM  </t>
  </si>
  <si>
    <t>STREAMLINE CIRCUITS(FAB-00523-04-CA)| TTM - DONGGUAN OPC-DMC(FAB-00523-04-CA)| WUS - HUBEI(FAB-00523-04-CA)</t>
  </si>
  <si>
    <t>LFARISFAB-00523-05-Q</t>
  </si>
  <si>
    <t>FAB-00523-05</t>
  </si>
  <si>
    <t>FAB, OTTER LAKE SHIM</t>
  </si>
  <si>
    <t>ARISTA NETWORKS(FAB-00523-05)</t>
  </si>
  <si>
    <t>LFARISFAB-00524-03</t>
  </si>
  <si>
    <t>FAB-00524-03</t>
  </si>
  <si>
    <t>FAB, SEQUOIA, REDWOOD SHIMM  </t>
  </si>
  <si>
    <t>SHENNAN CIRCUITS-LG2 CHINA(FAB-00524-03-CA)| WUS PRINTED CIRCUIT KUNSHAN(FAB-00524-03-CA)</t>
  </si>
  <si>
    <t>LFARISFAB-00525-03</t>
  </si>
  <si>
    <t>FAB-00525-03</t>
  </si>
  <si>
    <t>FAB, ORINDA</t>
  </si>
  <si>
    <t>ISU SYLMAR(FAB-00525-03-DB)| TTM - CHIPPEWA FALLS(FAB-00525-03-DB)| TTM - FOREST GROVE USA(FAB-00525-03-DB)</t>
  </si>
  <si>
    <t>LFARISFAB-00548-03</t>
  </si>
  <si>
    <t>FAB-00548-03</t>
  </si>
  <si>
    <t>FAB, MCKINLEY, REV 03</t>
  </si>
  <si>
    <t>GCE-TAIWAN(FAB-00548-03-AD/HA)| ISU DAEGU(FAB-00548-03-AD/HA)| TTM - CHIPPEWA FALLS(FAB-00548-03-AD/HA)</t>
  </si>
  <si>
    <t>LFARISFAB-00551-04</t>
  </si>
  <si>
    <t>FAB-00551-04</t>
  </si>
  <si>
    <t>FAB, CLEARWATER VER 04</t>
  </si>
  <si>
    <t>GCE-TAIWAN(FAB-00551-04-AC)| WUS PRINTED CIRCUIT KUNSHAN(FAB-00551-04-AC)</t>
  </si>
  <si>
    <t>LFARISFAB-00554-05</t>
  </si>
  <si>
    <t>FAB-00554-05</t>
  </si>
  <si>
    <t>FAB, BROOKS</t>
  </si>
  <si>
    <t>ISU DAEGU(FAB-00554-05-AA/AD)| WUS (KUNSHAN)(FAB-00554-05-AA/AD)</t>
  </si>
  <si>
    <t>LFARISFAB-00555-04/LFARISFAB-00555-04-Q</t>
  </si>
  <si>
    <t>FAB-00555-04</t>
  </si>
  <si>
    <t>FAB, ELDRIDGE</t>
  </si>
  <si>
    <t>GCE-TAIWAN(FAB-00555-04-AA/AD)| ISU DAEGU(FAB-00555-04-AA/AD)</t>
  </si>
  <si>
    <t>LFARISFAB-00559-02</t>
  </si>
  <si>
    <t>FAB-00559-02</t>
  </si>
  <si>
    <t>FAB,MINERAL VER2</t>
  </si>
  <si>
    <t>GCE-TAIWAN(FAB-00559-02-AA/AD)| ISU SYLMAR(FAB-00559-02-AA/AD)| TTM - CHIPPEWA FALLS(FAB-00559-02-AA/AD)| TTM - CHIPPEWA FALLS(FAB-00559-02-DJ/DA)| WUS (KUNSHAN)(FAB-00559-02-AC/AD)</t>
  </si>
  <si>
    <t>LFARISFAB-00562-03/LFARISFAB-00562-03-Q</t>
  </si>
  <si>
    <t>FAB-00562-03</t>
  </si>
  <si>
    <t>FAB, CLEARWATER DAUGHTER CARD VER -03</t>
  </si>
  <si>
    <t>ISU PETASYS(FAB-00562-03-DB)| WUS PRINTED CIRCUIT(FAB-00562-03-DB)</t>
  </si>
  <si>
    <t>LFARISFAB-00564-02</t>
  </si>
  <si>
    <t>FAB-00564-02</t>
  </si>
  <si>
    <t>FAB,LASSEN PLUS,VER2</t>
  </si>
  <si>
    <t>ISU SYLMAR(FAB-00564-02-CA)| TTM - FOREST GROVE USA(FAB-00564-02-CA)</t>
  </si>
  <si>
    <t>LFARISFAB-00582-03</t>
  </si>
  <si>
    <t>FAB-00582-03</t>
  </si>
  <si>
    <t>FAB, WOODPECKER, VER03</t>
  </si>
  <si>
    <t>SHENNAN CIRCUITS-LG2 CHINA(FAB-00582-03-CA)| TTM - DONGGUAN OPC-DMC(FAB-00582-03-CA)</t>
  </si>
  <si>
    <t>LFARISFAB-00582-05</t>
  </si>
  <si>
    <t>FAB-00582-05</t>
  </si>
  <si>
    <t>FAB, WOODPECKER, VER05</t>
  </si>
  <si>
    <t>SHENNAN CIRCUITS-LG2 CHINA(FAB-00582-05-CA)| TTM - DONGGUAN OPC-DMC(FAB-00582-05-CA)</t>
  </si>
  <si>
    <t>LFARISFAB-00597-04</t>
  </si>
  <si>
    <t>FAB-00597-04</t>
  </si>
  <si>
    <t>FAB, LIVINGSTON, VER 04</t>
  </si>
  <si>
    <t>GCE-TAIWAN(FAB-00597-04-BA)| TTM - CHIPPEWA FALLS(FAB-00597-04-BA)| TTM - DONGGUAN OPC-DMC(FAB-00597-04-BA)| WUS (KUNSHAN)(FAB-00597-04-BA)</t>
  </si>
  <si>
    <t>LFARISFAB-00598-02</t>
  </si>
  <si>
    <t>FAB-00598-02</t>
  </si>
  <si>
    <t>FAB, CHIPMUNK, VER. 2</t>
  </si>
  <si>
    <t>ISU SYLMAR(FAB-00598-02-CA)| SHENNAN CIRCUITS(FAB-00598-02-CA)| TTM - DONGGUAN OPC-DMC(FAB-00598-02-CA)| TTM - LOGAN (USA)(FAB-00598-02-CA)| WUS - HUBEI(FAB-00598-02-CA)</t>
  </si>
  <si>
    <t>LFARISFAB-00599-03</t>
  </si>
  <si>
    <t>FAB-00599-03</t>
  </si>
  <si>
    <t>FAB, SPERRY, VER. 03</t>
  </si>
  <si>
    <t>GCE-SUZHOU(FAB-00599-03-BA)| STREAMLINE CIRCUITS(FAB-00599-03-BA)| TTM - CHIPPEWA FALLS(FAB-00599-03-BA)| WUS (KUNSHAN)(FAB-00599-03-BA)</t>
  </si>
  <si>
    <t>LFARISFAB-00600-04</t>
  </si>
  <si>
    <t>FAB-00600-04</t>
  </si>
  <si>
    <t>FAB, DAWSON, VER.04</t>
  </si>
  <si>
    <t>GCE-TAIWAN(FAB-00600-04-CA)| ISU SYLMAR(FAB-00600-04-CA)| SHENNAN CIRCUITS(FAB-00600-04-CA)| STREAMLINE CIRCUITS(FAB-00600-04-CA)| TTM - DONGGUAN OPC-DMC(FAB-00600-04-CA)| TTM - LOGAN (USA)(FAB-00600-04-CA)| WUS - HUBEI(FAB-00600-04-CA)</t>
  </si>
  <si>
    <t>LFARISFAB-00603-02</t>
  </si>
  <si>
    <t>FAB-00603-02</t>
  </si>
  <si>
    <t>FAB, MARMOT, VER 2</t>
  </si>
  <si>
    <t>ISU SYLMAR(FAB-00603-02-CA)| STREAMLINE CIRCUITS SANTA CLAR(FAB-00603-02-CA)| TTM - DONGGUAN OPC-DMC(FAB-00603-02-CA)| TTM - HUIYANG(FAB-00603-02-CA)| TTM - LOGAN (USA)(FAB-00603-02-CA)| WUS - HUBEI(FAB-00603-02-CA)</t>
  </si>
  <si>
    <t>LFARISFAB-00604-02</t>
  </si>
  <si>
    <t>FAB-00604-02</t>
  </si>
  <si>
    <t>FAB, PIKA, VER 2</t>
  </si>
  <si>
    <t>SHENNAN CIRCUITS(FAB-00604-02-CA)| TTM - DONGGUAN OPC-DMC(FAB-00604-02-CA)| TTM - FOREST GROVE USA(FAB-00604-02-CA)| WUS - HUBEI(FAB-00604-02-CA)</t>
  </si>
  <si>
    <t>LFARISFAB-00605-02-Q</t>
  </si>
  <si>
    <t>FAB-00605-02</t>
  </si>
  <si>
    <t>FAB, CLEARWATER MS MOTHERBAORD VER 02</t>
  </si>
  <si>
    <t>GCE-TAIWAN(FAB-00605-02-AC)| ISU DAEGU(FAB-00605-02-AC)| TTM - CHIPPEWA FALLS(FAB-00605-02-AC)</t>
  </si>
  <si>
    <t>LFARISFAB-00618-02/LFARISFAB-00618-02-Q</t>
  </si>
  <si>
    <t>FAB-00618-02</t>
  </si>
  <si>
    <t>FAB, CLEARWATER MS DAUGHTERCARD VER 02</t>
  </si>
  <si>
    <t>SHENNAN CIRCUITS-LG2 CHINA(FAB-00618-02-DB)| TTM - DONGGUAN OPC-DMC(FAB-00618-02-DB)| WUS (KUNSHAN)(FAB-00618-02-DB)</t>
  </si>
  <si>
    <t>LFARISFAB-00622-02</t>
  </si>
  <si>
    <t>FAB-00622-02</t>
  </si>
  <si>
    <t>FAB, WINDY CREEK</t>
  </si>
  <si>
    <t>STREAMLINE CIRCUITS(FAB-00622-02-CA)| TTM - DONGGUAN OPC-DMC(FAB-00622-02-CA)| TTM - LOGAN (USA)(FAB-00622-02-CA)| WUS - HUBEI(FAB-00622-02-CA)</t>
  </si>
  <si>
    <t>LFARISFAB-00629-01</t>
  </si>
  <si>
    <t>FAB-00629-01</t>
  </si>
  <si>
    <t>FAB, OSFP 2X6 LED BOARD</t>
  </si>
  <si>
    <t>ISU SYLMAR(FAB-00629-01-CA)| TTM - DONGGUAN OPC-DMC(FAB-00629-01-CA)| WUS - HUBEI(FAB-00629-01-CA)</t>
  </si>
  <si>
    <t>LFARISFAB-00630-02</t>
  </si>
  <si>
    <t>FAB-00630-02</t>
  </si>
  <si>
    <t>FAB, YUBA, MARYSVILLE, 1RU, VER02</t>
  </si>
  <si>
    <t>GCE-TAIWAN(FAB-00630-02-AA/AC/AD)| ISU DAEGU(FAB-00630-02-AA/AC/AD)| TTM - CHIPPEWA FALLS(FAB-00630-02-AA/AC/AD)</t>
  </si>
  <si>
    <t>LFARISFAB-00635-02</t>
  </si>
  <si>
    <t>FAB-00635-02</t>
  </si>
  <si>
    <t>FAB, DAWSON-MGMT, VER.02</t>
  </si>
  <si>
    <t>ISU SYLMAR(FAB-00635-02-CA)| TTM - DONGGUAN OPC-DMC(FAB-00635-02-CA)| TTM - LOGAN (USA)(FAB-00635-02-CA)| WUS - HUBEI(FAB-00635-02-CA)</t>
  </si>
  <si>
    <t>LFARISFAB-00646-03</t>
  </si>
  <si>
    <t>FAB-00646-03</t>
  </si>
  <si>
    <t>FAB, SEQUOIA, MAPLE</t>
  </si>
  <si>
    <t>GOLD CIRCUITS(FAB-00646-03-AC)| WUS PRINTED CIRCUIT(FAB-00646-03-AC)</t>
  </si>
  <si>
    <t>LFARISFAB-00649-04</t>
  </si>
  <si>
    <t>FAB-00649-04</t>
  </si>
  <si>
    <t>FAB, BROOKS ISLAND, VER04 FAB</t>
  </si>
  <si>
    <t>GOLD CIRCUITS(FAB-00649-04-DB)| SHENNAN CIRCUITS(FAB-00649-04-DB)| WUS PRINTED CIRCUIT(FAB-00649-04-DB)</t>
  </si>
  <si>
    <t>LFARISFAB-00666-01</t>
  </si>
  <si>
    <t>FAB-00666-01</t>
  </si>
  <si>
    <t>FAB, AVALON</t>
  </si>
  <si>
    <t>STREAMLINE CIRCUITS(FAB-00666-01-CA)| TTM - DONGGUAN OPC-DMC(FAB-00666-01-CA)| TTM - LOGAN (USA)(FAB-00666-01-CA)| WUS - HUBEI(FAB-00666-01-CA)</t>
  </si>
  <si>
    <t>LFARIFAB-00667-01</t>
  </si>
  <si>
    <t>FAB-00667-01</t>
  </si>
  <si>
    <t>FAB, BENICIA</t>
  </si>
  <si>
    <t>TTM - DONGGUAN OPC-DMC(FAB-00667-01-CA)| TTM - LOGAN (USA)(FAB-00667-01-CA)| WUS - HUBEI(FAB-00667-01-CA)</t>
  </si>
  <si>
    <t>LFARISFAB-00670-01</t>
  </si>
  <si>
    <t>FAB-00670-01</t>
  </si>
  <si>
    <t>FAB, YUBA, REAR PORTS BOARD, VER01</t>
  </si>
  <si>
    <t>STREAMLINE CIRCUITS SANTA CLAR(FAB-00670-01-CA)| TTM - LOGAN (USA)(FAB-00670-01-CA)| WUS - HUBEI(FAB-00670-01-CA)</t>
  </si>
  <si>
    <t>LFARIFAB-00671-01</t>
  </si>
  <si>
    <t>FAB-00671-01</t>
  </si>
  <si>
    <t>FAB, YUBA, REAR BRIDGE BOARD, VER01</t>
  </si>
  <si>
    <t>STREAMLINE CIRCUITS SANTA CLAR(FAB-00671-01-CA)| TTM - LOGAN (USA)(FAB-00671-01-CA)| WUS - HUBEI(FAB-00671-01-CA)</t>
  </si>
  <si>
    <t>LFARISFAB-00681-01</t>
  </si>
  <si>
    <t>FAB-00681-01</t>
  </si>
  <si>
    <t>FAB, P1 Montebello, 96 SFP28, 8 QSFP, 2 SFP+ Los Angeles, 2RU</t>
  </si>
  <si>
    <t>GCE-TAIWAN(FAB-00681-01-AD)| SANMINA SAN JOSE(FAB-00681-01-AD)| TTM - CHIPPEWA FALLS(FAB-00681-01-AD)| TTM - DONGGUAN OPC-DMC(FAB-00681-01-AD)</t>
  </si>
  <si>
    <t>LFARISFAB-00682-03</t>
  </si>
  <si>
    <t>FAB-00682-03</t>
  </si>
  <si>
    <t>FAB, BIRD ISLAND, VER03 FAB</t>
  </si>
  <si>
    <t>GOLD CIRCUITS(FAB-00682-03-DB)| ISU PETASYS(FAB-00682-03-DB)| WUS PRINTED CIRCUIT(FAB-00682-03-DB)</t>
  </si>
  <si>
    <t>LFARISFAB-00694-03/LFARISFAB-00694-03-C</t>
  </si>
  <si>
    <t>FAB-00694-03</t>
  </si>
  <si>
    <t>FAB, TORRANCE, VER03</t>
  </si>
  <si>
    <t>LFARISFAB-00717-01-Q</t>
  </si>
  <si>
    <t>FAB-00717-01</t>
  </si>
  <si>
    <t>FAB, DENALI, HORSESHOE LAKE SHIMM</t>
  </si>
  <si>
    <t>STREAMLINE CIRCUITS(FAB-00717-01-CA)| WUS - HUBEI(FAB-00717-01-CA)</t>
  </si>
  <si>
    <t>ECO Q3</t>
  </si>
  <si>
    <t>LFARISFAB-00718-01-Q</t>
  </si>
  <si>
    <t>FAB-00718-01</t>
  </si>
  <si>
    <t>FAB, SILVERTHRONE-MB</t>
  </si>
  <si>
    <t>ISU DAEGU(FAB-00718-01-AD/HA)| TTM - CHIPPEWA FALLS(FAB-00718-01-AD/HA)</t>
  </si>
  <si>
    <t>LFARISFAB-00720-02-Q</t>
  </si>
  <si>
    <t>FAB-00720-02</t>
  </si>
  <si>
    <t>FAB, SILVERTHRONE-Q RISER CARD</t>
  </si>
  <si>
    <t>ISU SYLMAR(FAB-00720-02-AD/AA)| TTM - CHIPPEWA FALLS(FAB-00720-02-AD/AA)</t>
  </si>
  <si>
    <t>LFARISFAB-00721-01</t>
  </si>
  <si>
    <t>FAB-00721-01</t>
  </si>
  <si>
    <t>FAB, SILVERTHRONE-MQ RISER CARD</t>
  </si>
  <si>
    <t>ARISTA NETWORKS(FAB-00721-01)</t>
  </si>
  <si>
    <t>LFARISFAB-00727-01/LFARISFAB-00727-01-C</t>
  </si>
  <si>
    <t>FAB-00727-01</t>
  </si>
  <si>
    <t>Los Angeles- FAB Montebello Management Ports Board to support press-fit connector, J2</t>
  </si>
  <si>
    <t>STREAMLINE CIRCUITS(FAB-00727-01-CA)| TTM - DONGGUAN OPC-DMC(FAB-00727-01-CA)| WUS - HUBEI(FAB-00727-01-CA)</t>
  </si>
  <si>
    <t>LFARISFAB-00734-02</t>
  </si>
  <si>
    <t>FAB-00734-02</t>
  </si>
  <si>
    <t>FAB, TORRANCE DAUGHTER CARD, VER02</t>
  </si>
  <si>
    <t>SHENNAN CIRCUITS(FAB-00734-02-DB)| WUS (KUNSHAN)(FAB-00734-02-DB)</t>
  </si>
  <si>
    <t>LFARISFAB-00768-02-Q</t>
  </si>
  <si>
    <t>FAB-00768-02</t>
  </si>
  <si>
    <t>FAB, DN, BEARPAW J2-C</t>
  </si>
  <si>
    <t>ISU SYLMAR(FAB-00768-02-AC)| TTM - CHIPPEWA FALLS(FAB-00768-02-AC)| WUS (KUNSHAN)(FAB-00768-02-AC)</t>
  </si>
  <si>
    <t>LFARISFAB-00817-02-Q</t>
  </si>
  <si>
    <t>FAB-00817-02</t>
  </si>
  <si>
    <t>FAB, BEARPAW MEZZANINE</t>
  </si>
  <si>
    <t>ISU SYLMAR(FAB-00817-02-ED)| ISU-HUNAN(FAB-00817-02-ED)| WUS (KUNSHAN)(FAB-00817-02-ED)</t>
  </si>
  <si>
    <t>Cost default</t>
  </si>
  <si>
    <t>LFARISFAB-00844-01/LFARISFAB-00844-01-Q</t>
  </si>
  <si>
    <t>FAB-00844-01</t>
  </si>
  <si>
    <t>FAB,WOODPECKER FAN ADAPTER BRIDGE,VER02  </t>
  </si>
  <si>
    <t>SHENNAN CIRCUITS-LG2 CHINA(FAB-00844-01-CA)</t>
  </si>
  <si>
    <t>LFARISFAB-00845-01</t>
  </si>
  <si>
    <t>FAB-00845-01</t>
  </si>
  <si>
    <t>FAB,WOODPECKER FAN ADAPTER,VER03</t>
  </si>
  <si>
    <t>SHENNAN CIRCUITS-LG2 CHINA(FAB-00845-01-CA)| WUS - HUBEI(FAB-00845-01-CA)</t>
  </si>
  <si>
    <t>LFARISFAB-00869-01-Q</t>
  </si>
  <si>
    <t>FAB-00869-01</t>
  </si>
  <si>
    <t>FAB, DN, DRAGONFLY FC</t>
  </si>
  <si>
    <t>ARISTA NETWORKS(FAB-00869-01)</t>
  </si>
  <si>
    <t>LFARISFAB-00882-01</t>
  </si>
  <si>
    <t>FAB-00882-01</t>
  </si>
  <si>
    <t>FAB, DN LC, CLEARWATER2</t>
  </si>
  <si>
    <t>ARISTA NETWORKS(FAB-00898-01)</t>
  </si>
  <si>
    <t>LFARISFAB-00883-01</t>
  </si>
  <si>
    <t>FAB-00883-01</t>
  </si>
  <si>
    <t>FAB, DN, HEDGEHOG CPU</t>
  </si>
  <si>
    <t>ARISTA NETWORKS(FAB-00883-01)</t>
  </si>
  <si>
    <t>LFARISFAB-00898-01</t>
  </si>
  <si>
    <t>FAB-00898-01</t>
  </si>
  <si>
    <t>FAB, DN LC, CLEARWATER2 RISER CARD</t>
  </si>
  <si>
    <t>LFARISFAB-00901-01</t>
  </si>
  <si>
    <t>FAB-00901-01</t>
  </si>
  <si>
    <t>FAB, DN, HEDGEHOG BRIDGE CARD</t>
  </si>
  <si>
    <t>ARISTA NETWORKS(FAB-00901-01)</t>
  </si>
  <si>
    <t>LFARIFAS-00136</t>
  </si>
  <si>
    <t>FAS-00136</t>
  </si>
  <si>
    <t>SCREW,M3X5,PAN HEAD PHILLIPS,NYLON</t>
  </si>
  <si>
    <t>HARDWARE SPECIALTY(908945)| OLANDER(.3C5PPMN)| PENCOM(SR4414)</t>
  </si>
  <si>
    <t>LFARIFAS-00185</t>
  </si>
  <si>
    <t>FAS-00185</t>
  </si>
  <si>
    <t>SCREW,FLAT HEAD,PH,M3X4MM,UNDERCUT,STAINLESS,PATCH</t>
  </si>
  <si>
    <t>HARDWARE SPECIALITY COMP.(914675)| HARDWARE SPECIALITY COMP.(944748)| PENCOM - USA(SR5402)| PENCOM(SR5402)</t>
  </si>
  <si>
    <t>LFARISFAS-00189</t>
  </si>
  <si>
    <t>FAS-00189</t>
  </si>
  <si>
    <t>FAS,NUT,SOLDER,PEM,M3 THREAD,2.00MM THICK</t>
  </si>
  <si>
    <t>HARDWARE SPECIALTY(907784)| PENCOM(PR3551)| PENNENGINEERING(SMTSO-M3-2ET)</t>
  </si>
  <si>
    <t>LFARIFAS-00197</t>
  </si>
  <si>
    <t>FAS-00197</t>
  </si>
  <si>
    <t>WASHER,LOCK,EXT TOOTH,NO. 8,STAINLESS</t>
  </si>
  <si>
    <t>HARDWARE SPECIALTY(914252)| PENCOM(WA1366)</t>
  </si>
  <si>
    <t>LFARIFAS-00199</t>
  </si>
  <si>
    <t>FAS-00199</t>
  </si>
  <si>
    <t>SCREW,FLAT HEAD,PHILLIPS,M4X5.00 LONG,STAINLESS,PATCH</t>
  </si>
  <si>
    <t>HARDWARE SPECIALTY(901422)| PENCOM(SC5762)</t>
  </si>
  <si>
    <t>LFARISFAS-00214</t>
  </si>
  <si>
    <t>FAS-00214</t>
  </si>
  <si>
    <t>NUT,SOLDER,PEM,M2 THREAD,2.00MM THICK</t>
  </si>
  <si>
    <t>HARDWARE  SPECIALTY(943809)| PENCOM(PR4578)| PENNENGINEERING(SMTSO-M2-2-ET)</t>
  </si>
  <si>
    <t>LFARIFAS-00239</t>
  </si>
  <si>
    <t>FAS-00239</t>
  </si>
  <si>
    <t>SCREW,PAN HEAD #1 PHILLIPS,M3X14,SEMS WASHER</t>
  </si>
  <si>
    <t>HARDWARE SPECIALTY(902765)| PENCOM(SC7137)</t>
  </si>
  <si>
    <t>LFARIFAS-00257</t>
  </si>
  <si>
    <t>FAS-00257</t>
  </si>
  <si>
    <t>SCREW,PAN HEAD,PHILLIPS,M3X10MM,THREADFORMING,PLASTIC</t>
  </si>
  <si>
    <t>HARDWARE SPECIALTY COMPANY(908111)| PENCOM(SC7113)</t>
  </si>
  <si>
    <t>LFARIFAS-00261</t>
  </si>
  <si>
    <t>FAS-00261</t>
  </si>
  <si>
    <t>SCREW,FLAT HEAD,PHILLIPS,M3X10,THREAD FORMING,PLASTIC</t>
  </si>
  <si>
    <t>HARDWARE SPECIALTY COMPANY(946462)| PENCOM(SC3112)</t>
  </si>
  <si>
    <t>LFARIFAS-00262</t>
  </si>
  <si>
    <t>FAS-00262</t>
  </si>
  <si>
    <t>SCREW,CAP,SOCKET HEAD,HEX,M3X10MM,BLACK</t>
  </si>
  <si>
    <t>HARDWARE SPECIALTY(914678)| PENCOM(SR1616)</t>
  </si>
  <si>
    <t>LFARISFAS-00318</t>
  </si>
  <si>
    <t>FAS-00318</t>
  </si>
  <si>
    <t>SCREW,PAN HEAD,#1 PHILLIPS,M2X10,SEMS,DUAL WASHER</t>
  </si>
  <si>
    <t>HARDWARE SPECIALTY CO(914784)| PENCOM(SR7240)</t>
  </si>
  <si>
    <t>LFARIFAS-00327</t>
  </si>
  <si>
    <t>FAS-00327</t>
  </si>
  <si>
    <t>SPACER,.25 IN OD,.12 IN ID,.10 IN LONG,PHENOLIC</t>
  </si>
  <si>
    <t>PENCOM(ST6425)</t>
  </si>
  <si>
    <t>LFARIFAS-00328</t>
  </si>
  <si>
    <t>FAS-00328</t>
  </si>
  <si>
    <t>SCREW,CAP,M3X6MM,SOC HD,HEX,STAINLESS,PATCH</t>
  </si>
  <si>
    <t>HARDWARE SPECIALTY(913613)| PENCOM(SR7377)</t>
  </si>
  <si>
    <t>LFARISFAS-00338</t>
  </si>
  <si>
    <t>FAS-00338</t>
  </si>
  <si>
    <t>WASHER, FLAT, M3, 0.50mm THK, SS</t>
  </si>
  <si>
    <t>HARDWARE SPECIALTY(900824)| PENCOM(WA1117)</t>
  </si>
  <si>
    <t>LFARISFAS-00345</t>
  </si>
  <si>
    <t>FAS-00345</t>
  </si>
  <si>
    <t>SCREW,PAN HEAD,#1 PHILLIPS,M2X12,SEMS,DUAL WASHER</t>
  </si>
  <si>
    <t>HARDWARE SPECIALTY(914785)| PENCOM(SE2804)</t>
  </si>
  <si>
    <t>LFARIFAS-00360</t>
  </si>
  <si>
    <t>FAS-00360</t>
  </si>
  <si>
    <t>RETAINING CLIP,COOPER BUSSMANN/HEILIND H541/J</t>
  </si>
  <si>
    <t>COOPER ELECTRONIC(H541-J)| EATON(H541-J)</t>
  </si>
  <si>
    <t>LFARISFAS-00378</t>
  </si>
  <si>
    <t>FAS-00378</t>
  </si>
  <si>
    <t>SCREW,PAN HEAD #1 PHILLIPS,M3X16,SEMS WASHER</t>
  </si>
  <si>
    <t>LFARIFAS-00395</t>
  </si>
  <si>
    <t>FAS-00395</t>
  </si>
  <si>
    <t>SCREW,M2X2.8L,TORX,SHOULDER,PATCH</t>
  </si>
  <si>
    <t>HARDWARE SPECIALITY COMP.(943764)| PENCOM - USA(SE4774)| PENCOM(SE4774)</t>
  </si>
  <si>
    <t>LFARIFAS-00417</t>
  </si>
  <si>
    <t>FAS-00417</t>
  </si>
  <si>
    <t>STANDOFF, HEX, M3FX35.37L, M3MX6.5L, STL-ZN W/ PATCH</t>
  </si>
  <si>
    <t>HARDWARE SPECIALTY COMPANY(941794)| HARDWARE SPECIALTY COMPANY(944463)| PENCOM - USA(ST7062)| PENCOM(ST7062)</t>
  </si>
  <si>
    <t>LFARIFAS-00443</t>
  </si>
  <si>
    <t>FAS-00443</t>
  </si>
  <si>
    <t>SCREW,PAN HEAD #1 PHILLIPS,M3X25,SEMS WASHER</t>
  </si>
  <si>
    <t>HARDWARE SPECIALTY COMP.(902140)| PENCOM - USA(SC1573)| PENCOM(SC1573)</t>
  </si>
  <si>
    <t>LFARIFAS-00446</t>
  </si>
  <si>
    <t>FAS-00446</t>
  </si>
  <si>
    <t>SCREW,PAN HEAD #1 PHILLIPS,M3X20,SEMS WASHER</t>
  </si>
  <si>
    <t>HARDWARE SPECIALITY(943367)| PENCOM(SC1571)</t>
  </si>
  <si>
    <t>LFARIFAS-00458</t>
  </si>
  <si>
    <t>FAS-00458</t>
  </si>
  <si>
    <t>SCREW, M3x6MM, PAN HEAD,PHILLIPS,STAINLESS w/ PATCH</t>
  </si>
  <si>
    <t>HARDWARE SPECIALTY(905816)| PENCOM(SC3840)</t>
  </si>
  <si>
    <t>LFARISFAS-00488</t>
  </si>
  <si>
    <t>FAS-00488</t>
  </si>
  <si>
    <t>SCREW,PAN HEAD,#1 PHILLIPS,M2X4,SEMS,DUAL WASHER</t>
  </si>
  <si>
    <t>HARDWARE SPECIALTY CO(941109)| PENCOM  LIMITED(SE7944)| PENCOM(SE7944)</t>
  </si>
  <si>
    <t>LFARIFAS-00533</t>
  </si>
  <si>
    <t>FAS-00533</t>
  </si>
  <si>
    <t>SCREW, MACH, M3X8MML, HEX SKT, FL HD, SS, 92 DEG, PATCH</t>
  </si>
  <si>
    <t>PENCOM(SC5515)</t>
  </si>
  <si>
    <t>LFARISFAS-00550</t>
  </si>
  <si>
    <t>FAS-00550</t>
  </si>
  <si>
    <t>STANDOFF M3 3MML STEEL SMT SOLDER</t>
  </si>
  <si>
    <t>PENCOM(ST6122)| PENN ENGINEERING(SMTSO-M3-3ET)</t>
  </si>
  <si>
    <t>LFARIFAS-00561</t>
  </si>
  <si>
    <t>FAS-00561</t>
  </si>
  <si>
    <t>SCREW, THRD FRMG, K30X8MML, PH, PN HD, STL, PF</t>
  </si>
  <si>
    <t>PENCOM(SC7074)</t>
  </si>
  <si>
    <t>LFARISFAS-00566</t>
  </si>
  <si>
    <t>FAS-00566</t>
  </si>
  <si>
    <t>SCREW, TAP, #2X3/8 IN L, PH, PN HD, STL, ZN PLT, TYPE AB</t>
  </si>
  <si>
    <t>HARDWARE SPECIALITY(921162)| PENCOM(SR9145)</t>
  </si>
  <si>
    <t>LFARIFAS-00576/LFARIFAS-00576-Q</t>
  </si>
  <si>
    <t>FAS-00576</t>
  </si>
  <si>
    <t>SCREW, MACH, M3X8MML, PH, UFL HD, STL, ZN PLT, PATCH</t>
  </si>
  <si>
    <t>PENCOM(SC7361)</t>
  </si>
  <si>
    <t>LFARIFAS-00604</t>
  </si>
  <si>
    <t>FAS-00604</t>
  </si>
  <si>
    <t>SCREW, MACH, M3X6MML, PH, PN HD, SQ CN SEMS, STL, ZN PL</t>
  </si>
  <si>
    <t>HARDWARE SPECIALTY(900133)| PENCOM(SC7136)</t>
  </si>
  <si>
    <t>LFARIFAS-00609/LFARIFAS-00609-Q</t>
  </si>
  <si>
    <t>FAS-00609</t>
  </si>
  <si>
    <t>SCREW, MACH, M3X6MML, PH, UFL HD, STL, ZN PLT, PATCH</t>
  </si>
  <si>
    <t>PENCOM(SW1288)</t>
  </si>
  <si>
    <t>LFARIFAS-00617/LFARIFAS-00617-Q</t>
  </si>
  <si>
    <t>FAS-00617</t>
  </si>
  <si>
    <t>SCREW, MACH, M3X4MML, PH, UFL HD, STL, ZN PLT, PATCH</t>
  </si>
  <si>
    <t>PENCOM(SC9464)</t>
  </si>
  <si>
    <t>LFARIFAS-00619</t>
  </si>
  <si>
    <t>FAS-00619</t>
  </si>
  <si>
    <t>SCREW,PAN HEAD,#1 PHILLIPS,M3X5MM,EXT TOOTH SEMS</t>
  </si>
  <si>
    <t>HARDWARE SPECIALTY COMPANY(905342)| PENCOM(SC7102)</t>
  </si>
  <si>
    <t>LFARIFAS-00622/LFARIFAS-00622-Q</t>
  </si>
  <si>
    <t>FAS-00622</t>
  </si>
  <si>
    <t>LATCH, SSD, M.2 BOARD, 2.5MM ABOVE PCB, 62 MIL PCB</t>
  </si>
  <si>
    <t>FIVETECH TECHNOLOGY(520-011-250-10-02-5)</t>
  </si>
  <si>
    <t>LFARIFAS-00627/LFARIFAS-00627-Q</t>
  </si>
  <si>
    <t>FAS-00627</t>
  </si>
  <si>
    <t>SCREW, FLAT HEAD, TORX, #6-19, PLAST 48-2, 0.625 IN L, THREAD FORMING, SS</t>
  </si>
  <si>
    <t>PENCOM(SW1460)</t>
  </si>
  <si>
    <t>LFARIFAS-00722-Q</t>
  </si>
  <si>
    <t>FAS-00722</t>
  </si>
  <si>
    <t>SCREW, SHLDR, M3X4MML, PH, CAP HD, STL, ZN</t>
  </si>
  <si>
    <t>HARDWARE SPECIALTY COMPANY(953192)| PENCOM(SW2995)</t>
  </si>
  <si>
    <t>LFARISFAS-00761</t>
  </si>
  <si>
    <t>FAS-00761</t>
  </si>
  <si>
    <t>FAS,SPACER,SOLDER,PEM,3.6MM ID, 7.14MM OD,3.00MM TALL</t>
  </si>
  <si>
    <t>PENN ENGINEERING(SMTSO-3.6-3ET)</t>
  </si>
  <si>
    <t>LFARISFAS-00833-Q</t>
  </si>
  <si>
    <t>FAS-00833</t>
  </si>
  <si>
    <t>LATCH, SSD, M.2 BOARD, 3.9MM ABOVE PCB, 62 MIL PCB</t>
  </si>
  <si>
    <t>FIVETECH TECHNOLOGY(520-011-390-10-01-5)</t>
  </si>
  <si>
    <t>LFARIFAS-05000/LFARISFAS-05000</t>
  </si>
  <si>
    <t>FAS-05000</t>
  </si>
  <si>
    <t>SPE_SCR_SQUARE_CONE_SEMS_3MMX8</t>
  </si>
  <si>
    <t>HARDWARE SPECIALTY(224495)| PENCOM(SC7134)</t>
  </si>
  <si>
    <t>LFARIFAS-05001</t>
  </si>
  <si>
    <t>FAS-05001</t>
  </si>
  <si>
    <t>FAS,SCREW,PAN HEAD PHILLIPS,M4X8 SEMS</t>
  </si>
  <si>
    <t>HARDWARE SPECIALTY(900135)| PENCOM(SC7067)</t>
  </si>
  <si>
    <t>LFARIFAS-05002</t>
  </si>
  <si>
    <t>FAS-05002</t>
  </si>
  <si>
    <t>SPE_SCR_SQUARE_CONE_SEMS_3MMX10</t>
  </si>
  <si>
    <t>HARDWARE SPECIALTY(900694)| PENCOM(SC6999)</t>
  </si>
  <si>
    <t>LFARIFAS-05051</t>
  </si>
  <si>
    <t>FAS-05051</t>
  </si>
  <si>
    <t>STANDOFF,HEX,FEMALE,NYLON 6/6,NAT,M3.0X11</t>
  </si>
  <si>
    <t>ESSENTRA COMPONENTS(MTS-11)| HARDWARE SPECIALTY(914973)| PENCOM(ST5904)</t>
  </si>
  <si>
    <t>LFARIFAS-05101</t>
  </si>
  <si>
    <t>FAS-05101</t>
  </si>
  <si>
    <t>SCREW,PHL,PAN,SQCN,M3.5X6</t>
  </si>
  <si>
    <t>HARDWARE SPECIALTY COMPANY(900396)| PENCOM(SC4548)</t>
  </si>
  <si>
    <t>LFARISFUSE-00001</t>
  </si>
  <si>
    <t>FUSE-00001</t>
  </si>
  <si>
    <t>FUSE, RESETABLE, 1.5A, 6V MAX, SMD</t>
  </si>
  <si>
    <t>LITTELFUSE(1206L150PR)| LITTELFUSE(1206L150THWR)| TE CONNECTIVITY(NANOSMDC150F-2)</t>
  </si>
  <si>
    <t>LFARISFUSE-00002</t>
  </si>
  <si>
    <t>FUSE-00002</t>
  </si>
  <si>
    <t>FUSE, 15A, SMD</t>
  </si>
  <si>
    <t>BEL FUSE INC(SSQ15)| LITTELFUSE(0451015.MRL)</t>
  </si>
  <si>
    <t>LFARISFUSE-00005</t>
  </si>
  <si>
    <t>FUSE-00005</t>
  </si>
  <si>
    <t>FUSE,7A,FAST,SMD</t>
  </si>
  <si>
    <t>BEL FUSE INC(SSQ7)| LITTLEFUSE INC(0448007.MR)</t>
  </si>
  <si>
    <t>LFARISFUSE-00100</t>
  </si>
  <si>
    <t>FUSE-00100</t>
  </si>
  <si>
    <t>FUSE, RESETABLE, IHOLD = 1.1A, 6V MAX, SMD</t>
  </si>
  <si>
    <t>BOURNS INC(MF-NSMF110-2)| LITTELFUSE  INC.(NANOSMDC110F-2)| LITTELFUSE(1206L110THYR)| TE CONNECTIVITY(NANOSMDC110F)</t>
  </si>
  <si>
    <t>LFARISFUSE-00106</t>
  </si>
  <si>
    <t>FUSE-00106</t>
  </si>
  <si>
    <t>FUSE,30A,125V,SMD</t>
  </si>
  <si>
    <t>EATON(1025HC30-RTR)| LITTELFUSE(0456 030.ER)</t>
  </si>
  <si>
    <t>LFARISFUSE-00109</t>
  </si>
  <si>
    <t>FUSE-00109</t>
  </si>
  <si>
    <t>FUSE, RESETTABLE PTC, IHOLD=3A, 15V,SMT2920</t>
  </si>
  <si>
    <t>LITTEFUSE(2920L300/15DR)| TE CONNECTIVITY(SMD300F/15-2)</t>
  </si>
  <si>
    <t>LFARISFUSE-00110</t>
  </si>
  <si>
    <t>FUSE-00110</t>
  </si>
  <si>
    <t>FUSE,20A,125V,SMD</t>
  </si>
  <si>
    <t>BEL FUSE INC(0678L9200-02)| LITTELFUSE(0456 020.ER)</t>
  </si>
  <si>
    <t>LFARISFUSE-00112</t>
  </si>
  <si>
    <t>FUSE-00112</t>
  </si>
  <si>
    <t>FUSE,40A,60V,SMD</t>
  </si>
  <si>
    <t>EATON(1025HC40-RTR)| LITTELFUSE(0456040.DR)</t>
  </si>
  <si>
    <t>LFARISFUSE-00117</t>
  </si>
  <si>
    <t>FUSE-00117</t>
  </si>
  <si>
    <t>FUSE, 1.5A HOLD, 24V PTC RESETTABLE,70MOHMS,1812</t>
  </si>
  <si>
    <t>BEL FUSE INC(0ZCG0150BF2C)| BOURNS INC(MF-MSMF150/24X-2)| COOPER ELECTRONIC(PTS181224V150)| EATON(PTS181224V150)| LITTELFUSE(1812L150/24MR)| TE CONNECTIVITY(MINISMDC150F/24-2)</t>
  </si>
  <si>
    <t>LFARISFUSE-00119</t>
  </si>
  <si>
    <t>FUSE-00119</t>
  </si>
  <si>
    <t>FUSE,3A,FAST,SMD</t>
  </si>
  <si>
    <t>BEL FUSE INC(0686-3000-01)</t>
  </si>
  <si>
    <t>LFARISFUSE-00120</t>
  </si>
  <si>
    <t>FUSE-00120</t>
  </si>
  <si>
    <t>FUSE, 32V, 250mA, 0402, SMD</t>
  </si>
  <si>
    <t>AVX CORPORATION(F0402E0R25FSTR)| LITTELFUSE(0435.250KRHF)| LITTELFUSE(0435.250KRHFS)</t>
  </si>
  <si>
    <t>LFARISFUSE-00122</t>
  </si>
  <si>
    <t>FUSE-00122</t>
  </si>
  <si>
    <t>FUSE, 2.5A HOLD, 16V PTC RESETTABLE,100MOHMS,1812</t>
  </si>
  <si>
    <t>BEL FUSE INC(0ZCG0260BF2B)| BOURNS INC(MF-MSMF250/16X-2)| LITTELFUSE(1812L260/16MR)</t>
  </si>
  <si>
    <t>LFARISFUSE-00129</t>
  </si>
  <si>
    <t>FUSE-00129</t>
  </si>
  <si>
    <t>FUSE,50A,60V,SMD</t>
  </si>
  <si>
    <t>EATON(1025HC50-RTR)</t>
  </si>
  <si>
    <t>LFARISFUSE-00131</t>
  </si>
  <si>
    <t>FUSE-00131</t>
  </si>
  <si>
    <t>FUSE, 15A, 86V, FAST, 2410, 650A@54VDC INTERRUPT RATING</t>
  </si>
  <si>
    <t>LITTELFUSE(0476015.MRS)</t>
  </si>
  <si>
    <t>LFARIGSKT-00222</t>
  </si>
  <si>
    <t>GSKT-00222</t>
  </si>
  <si>
    <t>GASKET,FOAM,SILICONE,12.7MM OD,6.35MM ID,4.76MM THICK</t>
  </si>
  <si>
    <t>BOYD CORP(ARI996-GSKT-00222)| BOYD CORP(ARI-GSKT-00222)</t>
  </si>
  <si>
    <t>LFARISGSKT-00239</t>
  </si>
  <si>
    <t>GSKT-00239</t>
  </si>
  <si>
    <t>GASKET, HT840,FOAM,SILICONE,6.5MM OD,3.5MM ID,4.76MM THICK</t>
  </si>
  <si>
    <t>BOYD COPRORATION(ARI996-GSKT-00239)| BOYD COPRORATION(ARI-GSKT-00239)| BOYD CORPORATION(GSKT-00239)</t>
  </si>
  <si>
    <t>LFARIGSKT-00269</t>
  </si>
  <si>
    <t>GSKT-00269</t>
  </si>
  <si>
    <t>GASKET,EMI,HOPLAND-T,RJ45,SINGLE</t>
  </si>
  <si>
    <t>SCHLEGEL(CC3E5064-ORS II (HF))| SCHLEGEL(GSKT-00269-USA)</t>
  </si>
  <si>
    <t>LFARIGSKT-00271</t>
  </si>
  <si>
    <t>GSKT-00271</t>
  </si>
  <si>
    <t>GASKETS,FOAM,UPPER POINT REYES SNORKEL</t>
  </si>
  <si>
    <t>BOYD(ARI996-GSKT-00271)| BOYD(ARI-GSKT-00271)</t>
  </si>
  <si>
    <t>LFARIGSKT-00272</t>
  </si>
  <si>
    <t>GSKT-00272</t>
  </si>
  <si>
    <t>GASKETS,FOAM,LOWER POINT REYES SNORKEL</t>
  </si>
  <si>
    <t>BOYD(ARI996-GSKT-00272)| BOYD(ARI-GSKT-00272)</t>
  </si>
  <si>
    <t>LFARIGSKT-00273</t>
  </si>
  <si>
    <t>GSKT-00273</t>
  </si>
  <si>
    <t>GASKETS,FOAM,UPPER,THIN,POINT REYES SNORKEL</t>
  </si>
  <si>
    <t>BOYD(ARI996-GSKT-00273)| BOYD(ARI-GSKT-00273)</t>
  </si>
  <si>
    <t>LFARIGSKT-00274</t>
  </si>
  <si>
    <t>GSKT-00274</t>
  </si>
  <si>
    <t>GASKETS,FOAM,LOWER,THIN,POINT REYES SNORKEL</t>
  </si>
  <si>
    <t>BOYD(ARI996-GSKT-00274)| BOYD(ARI-GSKT-00274)</t>
  </si>
  <si>
    <t>LFARIGSKT-00292</t>
  </si>
  <si>
    <t>GSKT-00292</t>
  </si>
  <si>
    <t>GASKET, EMI, FOF, D-SHAPE, 3.8MM W X1.5MM H X 537MM L</t>
  </si>
  <si>
    <t>SCHLEGEL ELECTRONIC MATERIALS(E1773T02114HF)| SCHLEGEL ELECTRONIC MATERIALS(GSKT-00292-USA)</t>
  </si>
  <si>
    <t>LFARIGSKT-00296-01</t>
  </si>
  <si>
    <t>GSKT-00296-01</t>
  </si>
  <si>
    <t>GASKET,ESD,3 FINGER</t>
  </si>
  <si>
    <t>SCHLEGEL ELECTRONIC MATERIALS(GSKT-00296-01-USA)| SCHLEGEL ELECTRONIC MATERIALS(TAF01132B0.543)</t>
  </si>
  <si>
    <t>LFARIGSKT-00324</t>
  </si>
  <si>
    <t>GSKT-00324</t>
  </si>
  <si>
    <t>GASKET, FOAM, THIN, LOS ANGELES SNORKEL</t>
  </si>
  <si>
    <t>BOYD CORPORATION(ARI996-GSKT-00324)| BOYD CORPORATION(ARI-GSKT-00324)| SCHLEGEL ELECTRONIC MATERIALS(GSKT-00324_USA)| SCHLEGEL ELECTRONIC MATERIALS(TD3E00228)</t>
  </si>
  <si>
    <t>LFARIGSKT-00347</t>
  </si>
  <si>
    <t>GSKT-00347</t>
  </si>
  <si>
    <t>GASKET, EMI, FOF, D-SHAPE, 12MM W X 4MM H X 428MM L</t>
  </si>
  <si>
    <t>SCHLEGEL ELECTRONIC MATERIALS(EH7732Z1685HF)</t>
  </si>
  <si>
    <t>LFARIGSKT-00348</t>
  </si>
  <si>
    <t>GSKT-00348</t>
  </si>
  <si>
    <t>GASKET, EMI, FOF, D-SHAPE, 10MM W X 3.3MM H X 49.5MM L</t>
  </si>
  <si>
    <t>SCHLEGEL ELECTRONIC MATERIALS(EK2732Z0195HF)</t>
  </si>
  <si>
    <t>LFARIGSKT-00383/LFARIGSKT-00383-Q</t>
  </si>
  <si>
    <t>GSKT-00383</t>
  </si>
  <si>
    <t>GSKT, FOAM, AIR BLOCK,18mm W X 12.7mm H X 80mm L</t>
  </si>
  <si>
    <t>BOYD CORP(ARI-GSKT-00383)</t>
  </si>
  <si>
    <t>LFARIGSKT-00447-Q</t>
  </si>
  <si>
    <t>GSKT-00447</t>
  </si>
  <si>
    <t>GSKT,DN,FC,PCB,TOP,1</t>
  </si>
  <si>
    <t>BOYD CORP.(GSKT-00447)</t>
  </si>
  <si>
    <t>LFARIGSKT-00448-Q</t>
  </si>
  <si>
    <t>GSKT-00448</t>
  </si>
  <si>
    <t>GSKT,DN,FC,PCB,TOP,2</t>
  </si>
  <si>
    <t>BOYD CORP.(GSKT-00448)</t>
  </si>
  <si>
    <t>LFARIGSKT-00449-Q</t>
  </si>
  <si>
    <t>GSKT-00449</t>
  </si>
  <si>
    <t>GSKT,DN,FC,PCB,BOTTOM,1</t>
  </si>
  <si>
    <t>BOYD CORP.(GSKT-00449)</t>
  </si>
  <si>
    <t>LFARIGSKT-00450-Q</t>
  </si>
  <si>
    <t>GSKT-00450</t>
  </si>
  <si>
    <t>GSKT,DN,FC,PCB,BOTTOM,2</t>
  </si>
  <si>
    <t>BOYD CORP.(GSKT-00450)</t>
  </si>
  <si>
    <t>LFARISHSK-00105</t>
  </si>
  <si>
    <t>HSK-00105</t>
  </si>
  <si>
    <t>HEATSINK,15MM,W/TAPE</t>
  </si>
  <si>
    <t>VETTE CORPORATION(108098)</t>
  </si>
  <si>
    <t>LFARIHSK-00107</t>
  </si>
  <si>
    <t>HSK-00107</t>
  </si>
  <si>
    <t>HEATSINK,ADHESIVE</t>
  </si>
  <si>
    <t>HENKEL ADHESIVES(315)| HENKEL ADHESIVES(384)</t>
  </si>
  <si>
    <t>LFARIHSK-00108</t>
  </si>
  <si>
    <t>HSK-00108</t>
  </si>
  <si>
    <t>HEATSINK,ACTIVATOR FOR ADHESIVE</t>
  </si>
  <si>
    <t>HENKEL ADHESIVES(7387)</t>
  </si>
  <si>
    <t>LFARIHSK-00113</t>
  </si>
  <si>
    <t>HSK-00113</t>
  </si>
  <si>
    <t>HEATSINK,25X25X25 MM, NO ATTACHMENT</t>
  </si>
  <si>
    <t>ALPHA COMPANY LTD(S001Z620)</t>
  </si>
  <si>
    <t>LFARIHSK-00122</t>
  </si>
  <si>
    <t>HSK-00122</t>
  </si>
  <si>
    <t>HEATSINK,42.8X42.8X25.0MM,W/CLIP</t>
  </si>
  <si>
    <t>THERMO COOL CORP(TC-2541)</t>
  </si>
  <si>
    <t>LFARIHSK-00123</t>
  </si>
  <si>
    <t>HSK-00123</t>
  </si>
  <si>
    <t>HEATSINK,31.0X31.0X16.5MM,W/CLIP</t>
  </si>
  <si>
    <t>THERMO COOL CORP(TC-2542)</t>
  </si>
  <si>
    <t>LFARIHSK-00125</t>
  </si>
  <si>
    <t>HSK-00125</t>
  </si>
  <si>
    <t>HEATSINK,18.06X18.06X9.02MM,7X7 PIN FINS,NO ATTACHMENT</t>
  </si>
  <si>
    <t>THERMO COOL CORP(TC07-3)</t>
  </si>
  <si>
    <t>LFARISHSK-00139-02</t>
  </si>
  <si>
    <t>HSK-00139-02</t>
  </si>
  <si>
    <t>HEATSINK,OLEMA,CUSTOM,W/SCREWS</t>
  </si>
  <si>
    <t>AAVID THERMALLOY - CHINA(647960)| AAVID THERMALLOY INC(647960)| THERMO COOL CORP(HSK-00139-02)</t>
  </si>
  <si>
    <t>LFARISHSK-00146-01</t>
  </si>
  <si>
    <t>HSK-00146-01</t>
  </si>
  <si>
    <t>HEATSINK,60MM,PUSH-PIN</t>
  </si>
  <si>
    <t>THERMO COOL CORP(HSK-00146-01)</t>
  </si>
  <si>
    <t>LFARISHSK-00147-01</t>
  </si>
  <si>
    <t>HSK-00147-01</t>
  </si>
  <si>
    <t>HEATSINK,31X37.5 MM,PUSH-PIN</t>
  </si>
  <si>
    <t>THERMO COOL CORP(HSK-00147-01)</t>
  </si>
  <si>
    <t>LFARIHSK-00148-01</t>
  </si>
  <si>
    <t>HSK-00148-01</t>
  </si>
  <si>
    <t>HEATSINK,CLOVERDALE,TRIDENT2,CUSTOM GAP,W/SCREWS</t>
  </si>
  <si>
    <t>AAVID THERMALLOY INC(060818)| THERMO COOL CORP(HSK-00148-01)</t>
  </si>
  <si>
    <t>LFARISHSK-00150-02</t>
  </si>
  <si>
    <t>HSK-00150-02</t>
  </si>
  <si>
    <t>HEATSINK,PONDEROSA,CUSTOM,W/SCREWS</t>
  </si>
  <si>
    <t>THERMO COOL CORP(HSK-00150-02)</t>
  </si>
  <si>
    <t>LFARIHSK-00155</t>
  </si>
  <si>
    <t>HSK-00155</t>
  </si>
  <si>
    <t>HSK, CFP2, FRONT TO BACK</t>
  </si>
  <si>
    <t>AMPHENOL TCS - CANADA(U98-2101-6100-BP)| AMPHENOL TCS - NASHUA USA(U98-2101-6100-BP)| YAMAICHI(CN121F-104-0003)</t>
  </si>
  <si>
    <t>LFARIHSK-00156</t>
  </si>
  <si>
    <t>HSK-00156</t>
  </si>
  <si>
    <t>HSK, CLIP, CFP2</t>
  </si>
  <si>
    <t>AMPHENOL TCS - CANADA(U98-2101-7001-BP)| AMPHENOL TCS - NASHUA USA(U98-2101-7001-BP)| YAMAICHI(CN121M-104-0001)</t>
  </si>
  <si>
    <t>LFARIHSK-00177-02</t>
  </si>
  <si>
    <t>HSK-00177-02</t>
  </si>
  <si>
    <t>HEATSINK,40X40MM,30MM HIGH,PUSH-PIN</t>
  </si>
  <si>
    <t>AAVID THERMALLOY - CHINA(060864)| AAVID THERMALLOY  LLC.(060864)| THERMO COOL CORP(HSK-00177-02)</t>
  </si>
  <si>
    <t>LFARIHSK-00178</t>
  </si>
  <si>
    <t>HSK-00178</t>
  </si>
  <si>
    <t>HEATSINK,17X17MM,30MM HIGH</t>
  </si>
  <si>
    <t>MALICO INC(CMBA0217173202-00)| THERMO COOL CORP(HSK-00178)</t>
  </si>
  <si>
    <t>LFARIHSK-00180-08</t>
  </si>
  <si>
    <t>HSK-00180-08</t>
  </si>
  <si>
    <t>HEATSINK,FORTUNA,CUSTOM,W/SCREWS</t>
  </si>
  <si>
    <t>AAVID THERMALLOY - CHINA(648160)| AAVID THERMALLOY INC(060888)| THERMO COOL CORP(HSK-00180-08)</t>
  </si>
  <si>
    <t>LFARIHSK-00184-03</t>
  </si>
  <si>
    <t>HSK-00184-03</t>
  </si>
  <si>
    <t>HEATSINK,CROW,CPU,W/PIPE</t>
  </si>
  <si>
    <t>AAVID THERMALLOY - CHINA(653141)| AAVID THERMALLOY(61135)| THERMO COOL CORP(HSK-00184-03)</t>
  </si>
  <si>
    <t>LFARIHSK-00185-04</t>
  </si>
  <si>
    <t>HSK-00185-04</t>
  </si>
  <si>
    <t>HEATSINK,RAINBOW,CUSTOM,W/SCREWS</t>
  </si>
  <si>
    <t>AAVID THERMALLOY LLC(HSK-00185-04)| THERMO COOL CORP(HSK-00185-04)</t>
  </si>
  <si>
    <t>LFARIHSK-00186-06</t>
  </si>
  <si>
    <t>HSK-00186-06</t>
  </si>
  <si>
    <t>HEATSINK,OSPREY,CUSTOM,W/SCREWS</t>
  </si>
  <si>
    <t>AAVID THERMAALLOY(HSK-00186-06)| THERMO COOL CORP(HSK-00186-06)</t>
  </si>
  <si>
    <t>LFARIHSK-00195-06</t>
  </si>
  <si>
    <t>HSK-00195-06</t>
  </si>
  <si>
    <t>HEATSINK,LAKEPORT,STACK,W/FEMALE SCREWS</t>
  </si>
  <si>
    <t>AAVID THERMALLOY - CHINA(648960)| AAVID THERMALLOY  LLC.(060887)| THERMO COOL CORP(HSK-00195-06)</t>
  </si>
  <si>
    <t>LFARISHSK-00203-04</t>
  </si>
  <si>
    <t>HSK-00203-04</t>
  </si>
  <si>
    <t>HEATSINK,CYPRESS4,W/SCREWS</t>
  </si>
  <si>
    <t>AAVID THERMALLOY INC(647950)| AAVID THERMALLOY LLC(060891)| THERMO COOL(HSK-00203-04)</t>
  </si>
  <si>
    <t>LFARISHSK-00205-03</t>
  </si>
  <si>
    <t>HSK-00205-03</t>
  </si>
  <si>
    <t>HEATSINK,NOVATO,STACK,W/FEMALE SCREWS</t>
  </si>
  <si>
    <t>AAVID THERMALLOY - CHINA(061141)| AAVID THERMALLOY LLC(061141)| THERMO COOL CORP(HSK-00205-03)</t>
  </si>
  <si>
    <t>LFARIHSK-00207-05</t>
  </si>
  <si>
    <t>HSK-00207-05</t>
  </si>
  <si>
    <t>HEATSINK,OLD FAITHFUL,CPU,W/PIPE,W/M3 SCREW</t>
  </si>
  <si>
    <t>AAVID THERMALLOY - CHINA(654647)| THERMO COOL CORP(HSK-00207-05)</t>
  </si>
  <si>
    <t>LFARIHSK-00208-04</t>
  </si>
  <si>
    <t>HSK-00208-04</t>
  </si>
  <si>
    <t>HEATSINK,80X49X30MM,SNAP,40 FINS,W/SCREW</t>
  </si>
  <si>
    <t>THERMO COOL CORP(HSK-00208-04)</t>
  </si>
  <si>
    <t>LFARIHSK-00212-04</t>
  </si>
  <si>
    <t>HSK-00212-04</t>
  </si>
  <si>
    <t>HEATSINK,MT HOLMES,JERICHO2,W/SCREWS</t>
  </si>
  <si>
    <t>AAVID THERMALLOY - CHINA(648450)| AAVID THERMALLOY LLC(648450)| THERMO COOL CORP(HSK-00212-04)</t>
  </si>
  <si>
    <t>LFARIHSK-00214-01</t>
  </si>
  <si>
    <t>HSK-00214-01</t>
  </si>
  <si>
    <t>HEATSINK,MOUNT LANGFORD,MOSYS MEMORY,W/SCREW</t>
  </si>
  <si>
    <t>THERMO COOL CORP(HSK-00214-01)</t>
  </si>
  <si>
    <t>LFARISHSK-00217-02</t>
  </si>
  <si>
    <t>HSK-00217-02</t>
  </si>
  <si>
    <t>HEATSINK,STAT,CUSTOM,W/SCREWS</t>
  </si>
  <si>
    <t>THERMO COOL CORP(HSK-00217-02)</t>
  </si>
  <si>
    <t>LFARIHSK-00220-01</t>
  </si>
  <si>
    <t>HSK-00220-01</t>
  </si>
  <si>
    <t>HEATSINK,19X19X25 MM, NO ATTACHMENT</t>
  </si>
  <si>
    <t>ALPHA COMPANY LTD(LPD19-25B)</t>
  </si>
  <si>
    <t>LFARIHSK-00222-01</t>
  </si>
  <si>
    <t>HSK-00222-01</t>
  </si>
  <si>
    <t>HSK,19X19X20 MM, NO ATTACHMENT</t>
  </si>
  <si>
    <t>ALPHA COMPANY LTD(LPD19-20B)</t>
  </si>
  <si>
    <t>LFARIHSK-00224-01</t>
  </si>
  <si>
    <t>HSK-00224-01</t>
  </si>
  <si>
    <t>HEATSINK, KEPLER, MID, SCREWS, TIM</t>
  </si>
  <si>
    <t>AAVID THERMALLOY - CHINA(HSK-00224-01)| THERMO COOL CORP(HSK-00224-01)</t>
  </si>
  <si>
    <t>LFARIHSK-00226-01</t>
  </si>
  <si>
    <t>HSK-00226-01</t>
  </si>
  <si>
    <t>HSNK,CLIP,23X23X25MM</t>
  </si>
  <si>
    <t>MALICO INC(CMBA0123232502-00)</t>
  </si>
  <si>
    <t>LFARIHSK-00228-01</t>
  </si>
  <si>
    <t>HSK-00228-01</t>
  </si>
  <si>
    <t>HEATSINK,KEPLER,CUSTOM,W/SCREWS</t>
  </si>
  <si>
    <t>AAVID THERMALLOY LLC(HSK-00228-01)| THERMO COOL CORP(HSK-00228-01)</t>
  </si>
  <si>
    <t>LFARIHSK-00229-01</t>
  </si>
  <si>
    <t>HSK-00229-01</t>
  </si>
  <si>
    <t>HEATSINK,61X45MM,30MM HIGH,SCREW MOUNT,EXTRUDED</t>
  </si>
  <si>
    <t>AAVID THERMALLOY - CHINA(652840)| AAVID THERMALLOY  LLC.(060960)| THERMO COOL CORP(HSK-00229-01)</t>
  </si>
  <si>
    <t>LFARIHSK-00231-02</t>
  </si>
  <si>
    <t>HSK-00231-02</t>
  </si>
  <si>
    <t>HEATSINK,CLOUDSREST2,DSP</t>
  </si>
  <si>
    <t>THERMO COOL CORP(HSK-00231-02)</t>
  </si>
  <si>
    <t>LFARISHSK-00233-02</t>
  </si>
  <si>
    <t>HSK-00233-02</t>
  </si>
  <si>
    <t>HEATSINK,ROOK,CPU,W/PIPE,W/M3 F SCREW</t>
  </si>
  <si>
    <t>THERMO COOL CORP(HSK-00233-02)</t>
  </si>
  <si>
    <t>LFARIHSK-00243-01</t>
  </si>
  <si>
    <t>HSK-00243-01</t>
  </si>
  <si>
    <t>HEATSINK,WHEATLAND,STAT-SCD FPGA,W/SCREWS</t>
  </si>
  <si>
    <t>AAVID THERMALLOY - CHINA(648991)| AAVID THERMALLOY LLC(061067)| THERMO COOL CORP(HSK-00243-01)</t>
  </si>
  <si>
    <t>LFARIHSK-00245-01</t>
  </si>
  <si>
    <t>HSK-00245-01</t>
  </si>
  <si>
    <t>HEATSINK,MT HAYNES,JERICHO PLUS,W/SCREWS</t>
  </si>
  <si>
    <t>AAVID THERMALLOY - CHINA(648950)| AAVID THERMALLOY(060984)| THERMO COOL CORP(HSK-00245-01)</t>
  </si>
  <si>
    <t>LFARISHSK-00249-01</t>
  </si>
  <si>
    <t>HSK-00249-01</t>
  </si>
  <si>
    <t>HSNK,23x23x28,CLIP,T710</t>
  </si>
  <si>
    <t>MALICO INC(CMBA0123232807-00)| MALICO INC(MBA-23001-28W/3.7Y+T710)</t>
  </si>
  <si>
    <t>LFARIHSK-00250-01</t>
  </si>
  <si>
    <t>HSK-00250-01</t>
  </si>
  <si>
    <t>HEATSINK,GRATON-STAT,FPGA,SNAP FINS,W/SCREW</t>
  </si>
  <si>
    <t>AAVID THERMALLOY - CHINA(HSK-00250-01)| AAVID THERMALLOY LLC(HSK-00250-01)| THERMO COOL CORP(HSK-00250-01)</t>
  </si>
  <si>
    <t>LFARIHSK-00254-03</t>
  </si>
  <si>
    <t>HSK-00254-03</t>
  </si>
  <si>
    <t>HEATSINK,MAC SEC,PHY, CUSTOM,W/PUSH PINS</t>
  </si>
  <si>
    <t>AAVID THERMALLOY - CHINA(061574)| AAVID THERMALLOY(061574)| THERMO COOL CORP(HSK-00254-03)</t>
  </si>
  <si>
    <t>LFARIHSK-00258-03</t>
  </si>
  <si>
    <t>HSK-00258-03</t>
  </si>
  <si>
    <t>HEATSINK,GARDENA,CUSTOM,W/SCREWS</t>
  </si>
  <si>
    <t>AAVID THERMALLOY - CHINA(HSK-00258-03)| AAVID THERMALLOY LLC(061885)| THERMO COOL CORP(HSK-00258-03)</t>
  </si>
  <si>
    <t>LFARISHSK-00264-01</t>
  </si>
  <si>
    <t>HSK-00264-01</t>
  </si>
  <si>
    <t>HEATSINK,ALLBRIGHT FALLS,INNER,CUSTOM,W/SCREWS</t>
  </si>
  <si>
    <t>AAVID THERMALLOY - CHINA(HSK-00264-01)| AAVID THERMALLOY INC(HSK-00264-01)| THERMO COOL CORP(HSK-00264-01)</t>
  </si>
  <si>
    <t>LFARISHSK-00266-01</t>
  </si>
  <si>
    <t>HSK-00266-01</t>
  </si>
  <si>
    <t>HEATSINK,ALLBRIGHT FALLS,CUSTOM,W/SCREWS,OUTER</t>
  </si>
  <si>
    <t>AAVID THERMALLOY - CHINA(HSK-00266-01)| THERMO COOL CORP(HSK-00266-01)</t>
  </si>
  <si>
    <t>LFARIHSK-00269-01</t>
  </si>
  <si>
    <t>HSK-00269-01</t>
  </si>
  <si>
    <t>HSNK,19X19X17.5MM,CLIP-ON,W/TIM</t>
  </si>
  <si>
    <t>ADVANCED THERMAL SOLUTIONS(ATS-X53190P-C1-R0)</t>
  </si>
  <si>
    <t>LFARIHSK-00285-02</t>
  </si>
  <si>
    <t>HSK-00285-02</t>
  </si>
  <si>
    <t>HEATSINK,,MT HAYNES XL,TCAM,DUAL HP</t>
  </si>
  <si>
    <t>AAVID THERMALLOY - CHINA(HSK-00285-02)| LEMTECH TECHNOLOGY(HSK-00285-02)</t>
  </si>
  <si>
    <t>LFARIHSK-00295-02</t>
  </si>
  <si>
    <t>HSK-00295-02</t>
  </si>
  <si>
    <t>HEATSINK,GL,GEARBOX</t>
  </si>
  <si>
    <t>AAVID THERMALLOY - CHINA(HSK-00295-02)| LEMTECH TECHNOLOGY(HSK-00295-02)| THERMO COOL CORP(HSK-00295-02)</t>
  </si>
  <si>
    <t>LFARIHSK-00296-01</t>
  </si>
  <si>
    <t>HSK-00296-01</t>
  </si>
  <si>
    <t>HEATSINK,GF/R,CPU,W/PIPE,W/M3 F SCREW</t>
  </si>
  <si>
    <t>AAVID THERMALLOY - CHINA(HSK-00296-01)| THERMO COOL CORP(HSK-00296-01)</t>
  </si>
  <si>
    <t>LFARIHSK-00297-01/LFARIHSK-00297-01-Q</t>
  </si>
  <si>
    <t>HSK-00297-01</t>
  </si>
  <si>
    <t>HEATSINK,SPRUCEFISH,CPU,W/PIPE,W/M3 F SCREW</t>
  </si>
  <si>
    <t>LEMTECH TECHNOLOGY(HSK-00297-01)</t>
  </si>
  <si>
    <t>LFARIHSK-00299-02</t>
  </si>
  <si>
    <t>HSK-00299-02</t>
  </si>
  <si>
    <t>HEATSINK,MINERAL,W/ 8MM PIPE,W/M3 M SCREW</t>
  </si>
  <si>
    <t>AAVID THERMALLOY LLC(HSK-00299-02)| LEMTECH TECHNOLOGY(HSK-00299-02)</t>
  </si>
  <si>
    <t>LFARIHSK-00313-02</t>
  </si>
  <si>
    <t>HSK-00313-02</t>
  </si>
  <si>
    <t>HEATSINK,GL,V2,DAWSON</t>
  </si>
  <si>
    <t>AAVID THERMALLOY - CHINA(HSK-00313-02)| AAVID THERMALLOY LLC(HSK-00313-02)| LEMTECH TECHNOLOGY(HSK-00313-02)| THERMO COOL CORP(HSK-00313-02)</t>
  </si>
  <si>
    <t>LFARIHSK-00314-08</t>
  </si>
  <si>
    <t>HSK-00314-08</t>
  </si>
  <si>
    <t>HSNK,LIVINGSTON,ASM</t>
  </si>
  <si>
    <t>AAVID THERMALLOY - CHINA(HSK-00314-08)| LEMTECH TECHNOLOGY(HSK-00314-08)</t>
  </si>
  <si>
    <t>LFARIHSK-00318-02</t>
  </si>
  <si>
    <t>HSK-00318-02</t>
  </si>
  <si>
    <t>HSNK,YUBA,WOODPECKER</t>
  </si>
  <si>
    <t>LEMTECH TECHNOLOGY(HSK-00318-02)</t>
  </si>
  <si>
    <t>LFARIHSK-00322-01</t>
  </si>
  <si>
    <t>HSK-00322-01</t>
  </si>
  <si>
    <t>HEATSINK, BABBAGE, CALICO</t>
  </si>
  <si>
    <t>LEMTECH TECHNOLOGY(HSK-00322-01)</t>
  </si>
  <si>
    <t>LFARISHSK-00324-01/LFARISHSK-00324-01-Q</t>
  </si>
  <si>
    <t>HSK-00324-01</t>
  </si>
  <si>
    <t>HEATSINK, BABBAGE, DAUGHTERCARD, LOW PROFILE</t>
  </si>
  <si>
    <t>LEMTECH TECHNOLOGY(HSK-00324-01)</t>
  </si>
  <si>
    <t>LFARIHSK-00327-01</t>
  </si>
  <si>
    <t>HSK-00327-01</t>
  </si>
  <si>
    <t>HEATSINK, CFP2, CUSTOM</t>
  </si>
  <si>
    <t>LEMTECH TECHNOLOGY(HSK-00327-01)</t>
  </si>
  <si>
    <t>LFARIHSK-00335-04</t>
  </si>
  <si>
    <t>HSK-00335-04</t>
  </si>
  <si>
    <t>HEATSINK, DN, MCKINLEY,CENTER</t>
  </si>
  <si>
    <t>LEMTECH TECHNOLOGY(HSK-00335-04)</t>
  </si>
  <si>
    <t>LFARIHSK-00336-05</t>
  </si>
  <si>
    <t>HSK-00336-05</t>
  </si>
  <si>
    <t>HEATSINK, DN, MCKINLEY,RIGHT</t>
  </si>
  <si>
    <t>LEMTECH TECHNOLOGY(HSK-00336-05)</t>
  </si>
  <si>
    <t>LFARIHSK-00337-04</t>
  </si>
  <si>
    <t>HSK-00337-04</t>
  </si>
  <si>
    <t>HEATSINK, DN, MCKINLEY, LEFT</t>
  </si>
  <si>
    <t>LEMTECH TECHNOLOGY(HSK-00337-04)</t>
  </si>
  <si>
    <t>LFARIHSK-00338-03</t>
  </si>
  <si>
    <t>HSK-00338-03</t>
  </si>
  <si>
    <t>YB,HEATSINK,MARYSVILLE</t>
  </si>
  <si>
    <t>LEMTECH TECHNOLOGY(HSK-00338-03)</t>
  </si>
  <si>
    <t>LFARIHSK-00342-01</t>
  </si>
  <si>
    <t>HSK-00342-01</t>
  </si>
  <si>
    <t>HEATSINK, SQ, CHESTNUT</t>
  </si>
  <si>
    <t>AAVID THERMALLOY INC(HSK-00342-01)| LEMTECH TECHNOLOGY(HSK-00342-01)| THERMO COOL(HSK-00342-01)</t>
  </si>
  <si>
    <t>LFARIHSK-00344-03/LFARIHSK-00344-03-Q</t>
  </si>
  <si>
    <t>HSK-00344-03</t>
  </si>
  <si>
    <t>HEATSINK,DENALI,BROOKS</t>
  </si>
  <si>
    <t>LEMTECH TECHNOLOGY(HSK-00344-03)| THERMO COOL CORP(HSK-00344-03)</t>
  </si>
  <si>
    <t>LFARIHSK-00346-05/LFARIHSK-00346-05-Q</t>
  </si>
  <si>
    <t>HSK-00346-05</t>
  </si>
  <si>
    <t>HEATSINK, DN, CLEARWATER</t>
  </si>
  <si>
    <t>LEMTECH TECHNOLOGY(HSK-00346-05)</t>
  </si>
  <si>
    <t>LFARIHSK-00347-01</t>
  </si>
  <si>
    <t>HSK-00347-01</t>
  </si>
  <si>
    <t>HSK, CLIP, CFP2, IMPROVED RETENTION</t>
  </si>
  <si>
    <t>YAMAICHI(CN121M-104-0008)</t>
  </si>
  <si>
    <t>LFARIHSK-00350-02</t>
  </si>
  <si>
    <t>HSK-00350-02</t>
  </si>
  <si>
    <t>HEATSINK,EIGHTH-BRICK,22.9X57.9X11.4MM,W/O HARDWARE</t>
  </si>
  <si>
    <t>AAVID THERMALLOY - CHINA(HSK-00350-02)| LEMTECH TECHNOLOGY(HSK-00350-02)</t>
  </si>
  <si>
    <t>LFARIHSK-00351-01</t>
  </si>
  <si>
    <t>HSK-00351-01</t>
  </si>
  <si>
    <t>BODEGA,BROOKS_ISLAND,CPU HEATSINK</t>
  </si>
  <si>
    <t>AAVID THERMALLOY - CHINA(HSK-00351-01)| LEMTECH TECHNOLOGY(HSK-00351-01)</t>
  </si>
  <si>
    <t>LFARIHSK-00354-03/LFARIHSK-00354-03-Q</t>
  </si>
  <si>
    <t>HSK-00354-03</t>
  </si>
  <si>
    <t>LA, TORRANCE, HEATSINK,</t>
  </si>
  <si>
    <t>LEMTECH TECHNOLOGY(HSK-00354-03)</t>
  </si>
  <si>
    <t>LFARIHSK-00359-01-Q/LFARISHSK-00359-01-Q</t>
  </si>
  <si>
    <t>HSK-00359-01</t>
  </si>
  <si>
    <t>HEATSINK,DENALI, HORSESHOE LAKE,PCIe SWITCH</t>
  </si>
  <si>
    <t>AAVID THERMALLOY - CHINA(HSK-00359-01)| LEMTECH TECHNOLOGY(HSK-00359-01)| THERMO COOL CORP(HSK-00359-01)</t>
  </si>
  <si>
    <t>LFARISHSK-00362-01/LFARISHSK-00362-01-Q</t>
  </si>
  <si>
    <t>HSK-00362-01</t>
  </si>
  <si>
    <t>HEATSINK,ENIGMA,DAUGHTERCARD,LOW PROFILE</t>
  </si>
  <si>
    <t>LEMTECH TECHNOLOGY(HSK-00362-01)</t>
  </si>
  <si>
    <t>LFARIHSK-00363-01/LFARIHSK-00363-01-Q</t>
  </si>
  <si>
    <t>HSK-00363-01</t>
  </si>
  <si>
    <t>HEATSINK,DN,CLEARWATER MS,BABBAGE</t>
  </si>
  <si>
    <t>LEMTECH TECHNOLOGY(HSK-00363-01)</t>
  </si>
  <si>
    <t>LFARIHSK-00365-01/LFARIHSK-00365-01-Q</t>
  </si>
  <si>
    <t>HSK-00365-01</t>
  </si>
  <si>
    <t>HEATSINK,ENIGMA,MOTHERBOARD</t>
  </si>
  <si>
    <t>LEMTECH TECHNOLOGY(HSK-00365-01)</t>
  </si>
  <si>
    <t>LFARIHSK-00366-02/LFARIHSK-00366-02-Q</t>
  </si>
  <si>
    <t>HSK-00366-02</t>
  </si>
  <si>
    <t>HEATSINK, TUBA, TORRANCE, BABBAGE</t>
  </si>
  <si>
    <t>LEMTECH TECHNOLOGY(HSK-00366-02)</t>
  </si>
  <si>
    <t>LFARIHSK-00367-01</t>
  </si>
  <si>
    <t>HSK-00367-01</t>
  </si>
  <si>
    <t>HEATSINK,MONTEBELLO,CUSTOM,W/SCREWS</t>
  </si>
  <si>
    <t>LEMTECH TECHNOLOGY(HSK-00367-01)</t>
  </si>
  <si>
    <t>LFARIHSK-00369-01</t>
  </si>
  <si>
    <t>HSK-00369-01</t>
  </si>
  <si>
    <t>LA, TORRANCE, HEAT SINK, BABBAGE, TOP BOARD</t>
  </si>
  <si>
    <t>LEMTECH TECHNOLOGY(HSK-00369-01)</t>
  </si>
  <si>
    <t>LFARIHSK-00407-02/LFARIHSK-00407-02-Q</t>
  </si>
  <si>
    <t>HSK-00407-02</t>
  </si>
  <si>
    <t>HEATSINK,DENALI,ELDRIDGE,MID,OFFSET</t>
  </si>
  <si>
    <t>LEMTECH TECHNOLOGY(HSK-00407-02)</t>
  </si>
  <si>
    <t>LFARIHSK-00408-02/LFARIHSK-00408-02-Q</t>
  </si>
  <si>
    <t>HSK-00408-02</t>
  </si>
  <si>
    <t>HEATSINK, DN, ELDRIDGE, RAMON, TOP,  ASM</t>
  </si>
  <si>
    <t>LEMTECH TECHNOLOGY(HSK-00408-02)</t>
  </si>
  <si>
    <t>LFARIHSK-00409-02/LFARIHSK-00409-02-Q</t>
  </si>
  <si>
    <t>HSK-00409-02</t>
  </si>
  <si>
    <t>HEATSINK, DN, ELDRIDGE, RAMON, BOTTOM,  ASM</t>
  </si>
  <si>
    <t>LEMTECH TECHNOLOGY(HSK-00409-02)</t>
  </si>
  <si>
    <t>LFARISHSK-00416-02-Q</t>
  </si>
  <si>
    <t>HSK-00416-02</t>
  </si>
  <si>
    <t>HSK, DN, ST, MACSEC, ASM</t>
  </si>
  <si>
    <t>AAVID THERMALLOY - CHINA(HSK-00416-02)| LEMTECH TECHNOLOGY(HSK-00416-02)| THERMO COOL(HSK-00416-02)</t>
  </si>
  <si>
    <t>LFARIHSK-00440-01-Q</t>
  </si>
  <si>
    <t>HSK-00440-01</t>
  </si>
  <si>
    <t>HSK, DN, ER, PCIE, NO ATTACH</t>
  </si>
  <si>
    <t>LEMTECH TECHNOLOGY(HSK-00440-01)</t>
  </si>
  <si>
    <t>LFARISHSK-00453-01-Q</t>
  </si>
  <si>
    <t>HSK-00453-01</t>
  </si>
  <si>
    <t>DN,HEATSINK,CLEARWATER2</t>
  </si>
  <si>
    <t>LEMTECH TECHNOLOGY(HSK-00453-01)</t>
  </si>
  <si>
    <t>LFARISHSK-00460-01-Q</t>
  </si>
  <si>
    <t>HSK-00460-01</t>
  </si>
  <si>
    <t>HEATSINK,DN,HEDGEHOG</t>
  </si>
  <si>
    <t>LEMTECH TECHNOLOGY(HSK-00460-01)</t>
  </si>
  <si>
    <t>LFARISIC-00026</t>
  </si>
  <si>
    <t>IC-00026</t>
  </si>
  <si>
    <t>IC,SMBUS LEVEL TRANSLATOR</t>
  </si>
  <si>
    <t>NXP SEMICONDUCTORS(PCA9515AD,118)| TEXAS INSTRUMENTS(PCA9515ADR)</t>
  </si>
  <si>
    <t>Erlyn Monestier</t>
  </si>
  <si>
    <t>LFARISIC-00030</t>
  </si>
  <si>
    <t>IC-00030</t>
  </si>
  <si>
    <t>IC,SMBUS 16 GPIO, TSSOP24</t>
  </si>
  <si>
    <t>NXP SEMICONDUCTORS(PCA9555PW,118)| TEXAS INSTRUMENTS INC(TCA9555PWR)</t>
  </si>
  <si>
    <t>LFARISIC-00031</t>
  </si>
  <si>
    <t>IC-00031</t>
  </si>
  <si>
    <t>IC SMBUS MUX, TSSOP16</t>
  </si>
  <si>
    <t>NXP SEMICONDUCTORS(PCA9541APW/03,118)</t>
  </si>
  <si>
    <t>LFARISIC-00034</t>
  </si>
  <si>
    <t>IC-00034</t>
  </si>
  <si>
    <t>IC,FAN CTRLR, AD7462, CSP32</t>
  </si>
  <si>
    <t>ANALOG DEVICES INC(ADT7462ACPZ-500RL7)| ANALOG DEVICES INC(ADT7462ACPZ-REEL)| ON SEMICONDUCTOR(ADT7462ACPZ-5RL7)| ON SEMICONDUCTOR(ADT7462ACPZ-REEL)</t>
  </si>
  <si>
    <t>LFARISIC-00043</t>
  </si>
  <si>
    <t>IC-00043</t>
  </si>
  <si>
    <t>IC,LOGIC,QUAD BUFFER,HOT SWAP SAFE,TSSOP14</t>
  </si>
  <si>
    <t>NEXPERIA(74LVT125PW,118)| TEXAS  INSTRUMENTS INC(SN74LVTH125PWR)</t>
  </si>
  <si>
    <t>LFARISIC-00046</t>
  </si>
  <si>
    <t>IC-00046</t>
  </si>
  <si>
    <t>IC,OCTAL BUFFER WITH BUS HOLD, TSSOP20</t>
  </si>
  <si>
    <t>ON SEMICONDUCTOR(74LVTH244MTCX)| TEXAS INSTRUMENTS INC(SN74LVTH244APWR)</t>
  </si>
  <si>
    <t>LFARISIC-00052</t>
  </si>
  <si>
    <t>IC-00052</t>
  </si>
  <si>
    <t>IC,TEMP SENSOR,LM73-0,SOT23-6</t>
  </si>
  <si>
    <t>TEXAS INSTRUMENTS INC(LM73CIMK-0 /NOPB)</t>
  </si>
  <si>
    <t>LFARISIC-00060</t>
  </si>
  <si>
    <t>IC-00060</t>
  </si>
  <si>
    <t>IC,VOLTAGE SUPPRESSOR,NUP4201MR6T1</t>
  </si>
  <si>
    <t>ON SEMICONDUCTOR(TVS4201MR6T1G)| SEMTECH CORP(RCLAMP0554S.TCT)</t>
  </si>
  <si>
    <t>LFARISIC-00064</t>
  </si>
  <si>
    <t>IC-00064</t>
  </si>
  <si>
    <t>IC,BUFFER,1:20,TVSOP56</t>
  </si>
  <si>
    <t>TEXAS INSTRUMENTS(SN74AVC20T245DGVR)</t>
  </si>
  <si>
    <t>LFARISIC-00070</t>
  </si>
  <si>
    <t>IC-00070</t>
  </si>
  <si>
    <t>IC,TRANSCEIVER,RS-232C,MAX3232</t>
  </si>
  <si>
    <t>MAXIM INTEGRATED PRODUCTS(MAX3232ECUE+T)| ST MICROELECTRONICS(ST3232ECTR)</t>
  </si>
  <si>
    <t>LFARISIC-00080</t>
  </si>
  <si>
    <t>IC-00080</t>
  </si>
  <si>
    <t>IC,TIMER,TLC555,SOIC8</t>
  </si>
  <si>
    <t>RENESAS ELECTRONICS(ICM7555CBAZ-T)| TEXAS  INSTRUMENTS INC(TLC555CDR)</t>
  </si>
  <si>
    <t>LFARISIC-00086/LFARISIC-00086-Q</t>
  </si>
  <si>
    <t>IC-00086</t>
  </si>
  <si>
    <t>IC,DUAL BUFFER,OPEN DRAIN,5V</t>
  </si>
  <si>
    <t>TEXAS INSTRUMENTS INC(SN74LVC2G07DBVR)</t>
  </si>
  <si>
    <t>LFARISIC-00120-02</t>
  </si>
  <si>
    <t>IC-00120-02</t>
  </si>
  <si>
    <t>IC, SECURITY MICRO,ARISTA BOOT LOADER, 16 BIT, VQFN20, PRE PROGRAMMED PART</t>
  </si>
  <si>
    <t>RENESAS ELECTRONICS(R5H30211NB03NR02)</t>
  </si>
  <si>
    <t>Rima Mohanty</t>
  </si>
  <si>
    <t>LFARISIC-00122</t>
  </si>
  <si>
    <t>IC-00122</t>
  </si>
  <si>
    <t>IC,LOGIC,INVERTER,SOT-23</t>
  </si>
  <si>
    <t>NEXPERIA(74LVC1G04GV,125)| TEXAS INSTRUMENTS INC(SN74LVC1G04DBVR)</t>
  </si>
  <si>
    <t>LFARISIC-00124</t>
  </si>
  <si>
    <t>IC-00124</t>
  </si>
  <si>
    <t>IC,MUX,1:2,4-OUT LVC,SOIC16</t>
  </si>
  <si>
    <t>NEXPERIA(74LVC257AD,118)| TEXAS INSTRUMENTS INC(SN74LVC257ADR)</t>
  </si>
  <si>
    <t>LFARISIC-00136</t>
  </si>
  <si>
    <t>IC-00136</t>
  </si>
  <si>
    <t>IC,VREF,2.5V,1%,SO-8</t>
  </si>
  <si>
    <t>ON  SEMICONDUCTOR(TL431ACDR2G)| TEXAS INSTRUMENT(TL431ACDRG4)</t>
  </si>
  <si>
    <t>LFARISIC-00141</t>
  </si>
  <si>
    <t>IC-00141</t>
  </si>
  <si>
    <t>IC,USB POWER SWITCH,MAX8586,TDFN (NOT FOR NEW DESIGNS NOT CERTIFIED)</t>
  </si>
  <si>
    <t>MAXIM INTEGRATED PRODUCTS(MAX8586ETA+T)</t>
  </si>
  <si>
    <t>LFARISIC-00144</t>
  </si>
  <si>
    <t>IC-00144</t>
  </si>
  <si>
    <t>IC,4-BIT DUAL-SUPPLY TRANSCEIVER,QFN16</t>
  </si>
  <si>
    <t>TEXAS INSTRUMENTS INC(SN74AVC4T245RGYR)</t>
  </si>
  <si>
    <t>LFARISIC-00147</t>
  </si>
  <si>
    <t>IC-00147</t>
  </si>
  <si>
    <t>IC,CPLD MAXII EPM240 FBGA100</t>
  </si>
  <si>
    <t>ALTERA CORP(EPM240F100C5N)| ALTERA CORP(EPM240F100I5N)| INTEL CORPORATION(EPM240F100C5N)| INTEL CORPORATION(EPM240F100I5N)</t>
  </si>
  <si>
    <t>LFARISIC-00148</t>
  </si>
  <si>
    <t>IC-00148</t>
  </si>
  <si>
    <t>IC,TEMP SENSOR,7-CHANNEL,TSSOP20 (POSITIVE TEMPS ONLY)</t>
  </si>
  <si>
    <t>MAXIM INTEGRATED PRODUCTS(MAX6697UP34+T)</t>
  </si>
  <si>
    <t>LFARISIC-00168</t>
  </si>
  <si>
    <t>IC-00168</t>
  </si>
  <si>
    <t>IC,PCIE SWITCH, 8-PORTS,PBGA196, LEAD FREE, REV-BA</t>
  </si>
  <si>
    <t>AVAGO TECHNOLOGIES(PEX8608-BA50BC G)| BROADCOM(PEX8608-BA50BC G)</t>
  </si>
  <si>
    <t>LFARISIC-00176</t>
  </si>
  <si>
    <t>IC-00176</t>
  </si>
  <si>
    <t>IC,VOLTAGE DETECTOR WITH DELAY,2.6-2.7V,SOT23-5</t>
  </si>
  <si>
    <t>ON SEMICODUCTOR(NCV303LSN27T1G)| ON SEMICONDUCTOR(NCP303LSN27T1G)| TEXAS INSTRUMENTS INC(LM8365BALMF27/NOPB)</t>
  </si>
  <si>
    <t>LFARISIC-00184</t>
  </si>
  <si>
    <t>IC-00184</t>
  </si>
  <si>
    <t>IC,FPGA,EP2C20F484C8N,BGA484, ROHS</t>
  </si>
  <si>
    <t>ALTERA CORPORATION(EP2C20F484C8N)| INTEL CORPORATION(EP2C20F484C8N)</t>
  </si>
  <si>
    <t>LFARISIC-00190</t>
  </si>
  <si>
    <t>IC-00190</t>
  </si>
  <si>
    <t>IC,PCIE SWITCH, 4-PORTS, REV AB,PBGA196</t>
  </si>
  <si>
    <t>AVAGO TECHNOLOGIES(PEX 8604-BA50BC G)| BROADCOM(PEX8604-BA50BC G)</t>
  </si>
  <si>
    <t>LFARISIC-00196</t>
  </si>
  <si>
    <t>IC-00196</t>
  </si>
  <si>
    <t>IC,HOTSWAP,TPS2480,EXTERNAL NFET,TSSOP20</t>
  </si>
  <si>
    <t>TEXAS INSTRUMENTS INC(TPS2480PWR)</t>
  </si>
  <si>
    <t>LFARISIC-00199</t>
  </si>
  <si>
    <t>IC-00199</t>
  </si>
  <si>
    <t>IC,CLKBUF,LVDS,1:2,2.5V,3.2GBPS, MLF16</t>
  </si>
  <si>
    <t>MICROCHIP TECHNOLOGY INC.(SY58608UMG-TR)</t>
  </si>
  <si>
    <t>LFARISIC-00218</t>
  </si>
  <si>
    <t>IC-00218</t>
  </si>
  <si>
    <t>IC, SUPERIO, LPC</t>
  </si>
  <si>
    <t>MICROCHIP TECHNOLOGY INC(LPC47N217N-ABZJ)</t>
  </si>
  <si>
    <t>LFARISIC-00219</t>
  </si>
  <si>
    <t>IC-00219</t>
  </si>
  <si>
    <t>IC, DC-DC, CONTROLLER, SINGLE, INTEGRATED FETS, 3A, STEP-DOWN, MAX15041</t>
  </si>
  <si>
    <t>MAXIM INTEGRATED PRODUCTS(MAX15041ETE+T)</t>
  </si>
  <si>
    <t>LFARISIC-00220</t>
  </si>
  <si>
    <t>IC-00220</t>
  </si>
  <si>
    <t>IC,DC-DC 8-PHASE BUCK CONTROLLER,QFN-56</t>
  </si>
  <si>
    <t>INFINEON TECHNOLOGIES AG(CHL8228G-00CRT)| INTERNATIONAL RECTIFIER(CHL8228G-00CRT)</t>
  </si>
  <si>
    <t>LFARISIC-00221</t>
  </si>
  <si>
    <t>IC-00221</t>
  </si>
  <si>
    <t>IC, DC-DC CONTROLLER, DDR3, MAX17000A</t>
  </si>
  <si>
    <t>MAXIM INTEGRATED PRODUCTS(MAX17000AETG+T)</t>
  </si>
  <si>
    <t>LFARISIC-00222</t>
  </si>
  <si>
    <t>IC-00222</t>
  </si>
  <si>
    <t>IC, PHY, SINGLE, 1000BASE-T, BCM50610</t>
  </si>
  <si>
    <t>BROADCOM(B50610C1KMLG)</t>
  </si>
  <si>
    <t>LFARISIC-00224</t>
  </si>
  <si>
    <t>IC-00224</t>
  </si>
  <si>
    <t>IC,PWR CONTROLLER,TI,12 RAIL,UCD90120A</t>
  </si>
  <si>
    <t>TEXAS INSTRUMENTS INC(UCD90120ARGCT)| TEXAS INSTRUMENTS INC.(UCD90120ARGCR)</t>
  </si>
  <si>
    <t>LFARISIC-00225</t>
  </si>
  <si>
    <t>IC-00225</t>
  </si>
  <si>
    <t>IC,AMD,NORTHBRIDGE,RS785E</t>
  </si>
  <si>
    <t>AMD INC(100-CG2032)</t>
  </si>
  <si>
    <t>LFARISIC-00228</t>
  </si>
  <si>
    <t>IC-00228</t>
  </si>
  <si>
    <t>IC, VRM CONTROLLER, AMD, MAX17480</t>
  </si>
  <si>
    <t>MAXIM INTEGRATED PRODUCTS(MAX17480GTL+T)</t>
  </si>
  <si>
    <t>LFARISIC-00229</t>
  </si>
  <si>
    <t>IC-00229</t>
  </si>
  <si>
    <t>IC,CLKBUF,LVCMOS INPUT, LVPECL OUTPUT,1:4,266MHZ,TSSOP20</t>
  </si>
  <si>
    <t>INTEGRATED DEVICE TECH(8535AG-31LFT)| ON SEMICONDUCTOR(NB3N853531EDTR2G)| RENESAS ELECTRONICS CORPORATIO(8535AG-31LF)</t>
  </si>
  <si>
    <t>LFARISIC-00230</t>
  </si>
  <si>
    <t>IC-00230</t>
  </si>
  <si>
    <t>IC, CONTROLLER, DC-DC, INTEGRATED FETS,25A,MAX8686</t>
  </si>
  <si>
    <t>MAXIM INTEGRATED PRODUCTS(MAX8686ETL+T)</t>
  </si>
  <si>
    <t>LFARISIC-00231</t>
  </si>
  <si>
    <t>IC-00231</t>
  </si>
  <si>
    <t>IC,DC/DC CONTROLLER,LTC3855</t>
  </si>
  <si>
    <t>ANALOG  DEVICES INC(LTC3855EUJ#TRPBF)</t>
  </si>
  <si>
    <t>LFARISIC-00269</t>
  </si>
  <si>
    <t>IC-00269</t>
  </si>
  <si>
    <t>IC,PCIE SWITCH, 12-PORTS,PBGA324, LEAD FREE, REV-BA</t>
  </si>
  <si>
    <t>AVAGO TECHNOLOGIES(PEX8614-BA50BC G)| BROADCOM(PEX8614-BA50BC G)</t>
  </si>
  <si>
    <t>LFARISIC-00290</t>
  </si>
  <si>
    <t>IC-00290</t>
  </si>
  <si>
    <t>IC, CPU, AMD Turion X2 Neo, 1.5GHz, 15W, 1333MHz memory</t>
  </si>
  <si>
    <t>AMD INC(TEN40HGAV23GME)</t>
  </si>
  <si>
    <t>LFARISIC-00292</t>
  </si>
  <si>
    <t>IC-00292</t>
  </si>
  <si>
    <t>IC,PLD,MACH XO2-1200,TQ100</t>
  </si>
  <si>
    <t>LATTICE SEMICONDUCTOR(LCMXO2-1200HC-4TG100C)| LATTICE SEMICONDUCTOR(LCMXO2-1200HC-4TG100CTR)| LATTICE SEMICONDUCTOR(LCMXO2-1200HC-4TG100CTRR1)</t>
  </si>
  <si>
    <t>LFARISIC-00296</t>
  </si>
  <si>
    <t>IC-00296</t>
  </si>
  <si>
    <t>IC,CLKBUF,CDCLVD1212,LVDS,1:12,2.5V,QFN40</t>
  </si>
  <si>
    <t>TEXAS INSTRUMENTS INC(CDCLVD1212RHAR)| TEXAS INSTRUMENTS INC(CDCLVD1212RHAT)</t>
  </si>
  <si>
    <t>LFARISIC-00300</t>
  </si>
  <si>
    <t>IC-00300</t>
  </si>
  <si>
    <t>IC,AMD,SOUTHBRIDGE,SB850M,REV13</t>
  </si>
  <si>
    <t>AMD INC(100-CG2177)</t>
  </si>
  <si>
    <t>LFARISIC-00301</t>
  </si>
  <si>
    <t>IC-00301</t>
  </si>
  <si>
    <t>IC,TEMP SENSOR,SMBUS,MAX6658,SO8</t>
  </si>
  <si>
    <t>MAXIM INTEGRATE PRODUCTS(MAX6658MSA+T)| TEXAS INSTRUMENTS INC(LM86CIMX/NOPB)</t>
  </si>
  <si>
    <t>LFARISIC-00304</t>
  </si>
  <si>
    <t>IC-00304</t>
  </si>
  <si>
    <t>IC,FPGA,XC6SLX45T,FBGA484</t>
  </si>
  <si>
    <t>XILINX  INC(XC6SLX45T-2FGG484C7005)| XILINX INC(XC6SLX45T-2FGG484C)| XILINX INC(XC6SLX45T-2FGG484I)</t>
  </si>
  <si>
    <t>LFARISIC-00316</t>
  </si>
  <si>
    <t>IC-00316</t>
  </si>
  <si>
    <t>IC, PWR CONTROLLER, TI, 16 RAIL, UCD90160</t>
  </si>
  <si>
    <t>TEXAS INSTRUMENT INC.(UCD90160RGCR)| TEXAS INSTRUMENTS INC(UCD90160RGCT)</t>
  </si>
  <si>
    <t>LFARISIC-00318</t>
  </si>
  <si>
    <t>IC-00318</t>
  </si>
  <si>
    <t>IC, CLOCK BUFFER, LVPECL, 1:10,2.5-3.3V,DUAL INPUT</t>
  </si>
  <si>
    <t>DIODES INC(PI6C4911510FAIEX)| INTEGRATED DEVICE TECH(853S111BYILFT)| PERICOM SEMICONDUCTOR(PI6C4911510FAIEX)| RENESAS ELECTRONICS CORPORATIO(853S111BYILFT)</t>
  </si>
  <si>
    <t>LFARISIC-00320</t>
  </si>
  <si>
    <t>IC-00320</t>
  </si>
  <si>
    <t>IC,DC/DC CONTROLLER,LTC3833</t>
  </si>
  <si>
    <t>ANALOG  DEVICES INC(LTC3833EUDC#TRPBF)</t>
  </si>
  <si>
    <t>LFARISIC-00321</t>
  </si>
  <si>
    <t>IC-00321</t>
  </si>
  <si>
    <t>IC,CLKBUF/TRANS,LVPECL,1:4,4GHZ,QFN-16,PbFREE</t>
  </si>
  <si>
    <t>INTEGRATED DEVICE TECH(8S58021AKILFT)| MICROCHIP TECHNOLOGY INC(SY58021UMGTR)| MICROCHIP TECHNOLOGY INC(SY58021UMG-TR)| RENESAS ELECTRONICS CORPORATIO(8S58021AKILFT)</t>
  </si>
  <si>
    <t>LFARISIC-00322</t>
  </si>
  <si>
    <t>IC-00322</t>
  </si>
  <si>
    <t>IC,CLKBUF/MUX,LVPECL,2:1,4.5GHZ,MLF-32,PbFREE</t>
  </si>
  <si>
    <t>INTEGRATED DEVICE TECH(8S58035AKILFT)| MICROCHIP TECHNOLOGY INC(SY58035UMGTR)| MICROCHIP TECHNOLOGY INC(SY58035UMG-TR)| RENESAS ELECTRONICS CORPORATIO(8S58035AKILFT)</t>
  </si>
  <si>
    <t>LFARISIC-00332</t>
  </si>
  <si>
    <t>IC-00332</t>
  </si>
  <si>
    <t>IC,DC-DC,CONTROLLER,INTEGRATED FETS,5A,LTC3605,QFN24</t>
  </si>
  <si>
    <t>ANALOG  DEVICES INC(LTC3605EUF#TRPBF (DC &gt; 1515))</t>
  </si>
  <si>
    <t>LFARISIC-00335</t>
  </si>
  <si>
    <t>IC-00335</t>
  </si>
  <si>
    <t>IC, LOGIC, SCHMITT TRIGGER, BUFFER, SOT23-5</t>
  </si>
  <si>
    <t>NEXPERIA(74LVC1G17GV,125)| TEXAS INSTRUMENTS INC(SN74LVC1G17DBVR)</t>
  </si>
  <si>
    <t>LFARISIC-00336</t>
  </si>
  <si>
    <t>IC-00336</t>
  </si>
  <si>
    <t>IC,CLKBUF,LVPECL,1:8,4GHZ,QFN-32,PbFREE</t>
  </si>
  <si>
    <t>MICROCHIP TECHNOLOGY INC(SY58032UMG-TR)| ON SEMICONDUCTOR(NB7L1008MNTXG)</t>
  </si>
  <si>
    <t>LFARISIC-00338</t>
  </si>
  <si>
    <t>IC-00338</t>
  </si>
  <si>
    <t>IC,VREF,1.24V,1%,24V,SOT23-3</t>
  </si>
  <si>
    <t>ST MICROELECTRONICS(TS3431AILT)| TEXAS INSTRUMENTS INC(LMV431AIMF/NOPB)</t>
  </si>
  <si>
    <t>LFARISIC-00343</t>
  </si>
  <si>
    <t>IC-00343</t>
  </si>
  <si>
    <t>IC,CPLD, Mach-XO2-1200,BGA256</t>
  </si>
  <si>
    <t>LATTICE SEMICONDUCTOR(LCMXO2-1200UHC-4FTG256C)</t>
  </si>
  <si>
    <t>LFARISIC-00346</t>
  </si>
  <si>
    <t>IC-00346</t>
  </si>
  <si>
    <t>IC,8-BIT BI-DI LEVEL TRANSLATOR,TSSOP20</t>
  </si>
  <si>
    <t>TEXAS INSTRUMENTS INC(TXS0108EPWR)</t>
  </si>
  <si>
    <t>LFARISIC-00355</t>
  </si>
  <si>
    <t>IC-00355</t>
  </si>
  <si>
    <t>IC,FANOUT BUFFER,1:4,CMOS,DFN8,ROHS</t>
  </si>
  <si>
    <t>ON SEMICONDUCTOR(NB3L553MNR4G)</t>
  </si>
  <si>
    <t>LFARIIC-00359CS</t>
  </si>
  <si>
    <t>IC-00359</t>
  </si>
  <si>
    <t>Y</t>
  </si>
  <si>
    <t>IC,CPU,INTEL Sandy Bridge Gladden, 2.6GHZ,55W</t>
  </si>
  <si>
    <t>INTEL CORP(AV8062701048500)</t>
  </si>
  <si>
    <t>Consigned</t>
  </si>
  <si>
    <t>LFARISIC-00360</t>
  </si>
  <si>
    <t>IC-00360</t>
  </si>
  <si>
    <t>IC,INTEL,PCH,CAVE CREEK, 3.5Gbps Crypto</t>
  </si>
  <si>
    <t>INTEL CORP(DH8903CC S LJVZ)</t>
  </si>
  <si>
    <t>LFARISIC-00361</t>
  </si>
  <si>
    <t>IC-00361</t>
  </si>
  <si>
    <t>IC,PCIE SWITCH,PEX8749,48L,18P,GEN3,HFC-BGA676,27X27MM,LEAD FREE</t>
  </si>
  <si>
    <t>AVAGO TECHNOLOGIES(PEX8749-CA80BC G)| BROADCOM(PEX8749-CA80BC G)</t>
  </si>
  <si>
    <t>LFARISIC-00362</t>
  </si>
  <si>
    <t>IC-00362</t>
  </si>
  <si>
    <t>IC,PCIE SWITCH,PEX8725,24L,10P,GEN3,HFC-BGA324,19X19MM,LEAD FREE</t>
  </si>
  <si>
    <t>AVAGO TECHNOLOGIES(PEX8725-CA80BC G)| BROADCOM(PEX8725-CA80BC G)</t>
  </si>
  <si>
    <t>LFARISIC-00364</t>
  </si>
  <si>
    <t>IC-00364</t>
  </si>
  <si>
    <t>IC,BUS SWITCH,4 BIT,TSSOP14</t>
  </si>
  <si>
    <t>NEXPERIA(CBT3125PW,118)| TEXAS  INSTRUMENTS INC(SN74CBT3125CPWR)| TEXAS INSTRUMENTS INC(SN74CBT3125CPWRG4)</t>
  </si>
  <si>
    <t>LFARISIC-00368</t>
  </si>
  <si>
    <t>IC-00368</t>
  </si>
  <si>
    <t>IC,FPGA,CYCLONE4 GX,EP4CGX30BF23C8N,FBGA484</t>
  </si>
  <si>
    <t>ALTERA CORP(EP4CGX30CF23C8N)| INTEL CORPORATION(EP4CGX30CF23C8N)</t>
  </si>
  <si>
    <t>LFARISIC-00369</t>
  </si>
  <si>
    <t>IC-00369</t>
  </si>
  <si>
    <t>IC,TRANSLATOR, GTL, 8-BIT,TSSOP20</t>
  </si>
  <si>
    <t>NXP SEMICONDUCTORS(GTL2003PW,118)</t>
  </si>
  <si>
    <t>LFARISIC-00370</t>
  </si>
  <si>
    <t>IC-00370</t>
  </si>
  <si>
    <t>IC, PHY, SINGLE, 1000BASE-T,BCM54616S</t>
  </si>
  <si>
    <t>BROADCOM(BCM54616SC0KFBG)</t>
  </si>
  <si>
    <t>LFARISIC-00371</t>
  </si>
  <si>
    <t>IC-00371</t>
  </si>
  <si>
    <t>IC,BUS SWITCH,20 BIT,HOT SWAP SAFE,TSSOP48</t>
  </si>
  <si>
    <t>INTEGRATED DEVICE TECH(QS3VH16861PAG8)| RENESAS ELECTRONICS CORPORATIO(QS3VH16861PAG8)</t>
  </si>
  <si>
    <t>LFARISIC-00372</t>
  </si>
  <si>
    <t>IC-00372</t>
  </si>
  <si>
    <t>IC,CLKBUF,LVPECL,1:20,1.5GHz,2.5 or 3.3V,TQFP64</t>
  </si>
  <si>
    <t>MICROCHIP TECHNOLOGY INC(SY89467UHY-TR)</t>
  </si>
  <si>
    <t>LFARISIC-00373</t>
  </si>
  <si>
    <t>IC-00373</t>
  </si>
  <si>
    <t>IC, CK420BQ, INTEL PLATFORM CLOCK SYNTHESIZER,TSSOP64</t>
  </si>
  <si>
    <t>INTEGRATED DEVICE TECH(932SQ420DGLFT)| RENESAS ELECTRONICS CORPORATIO(932SQ420DGLFT)</t>
  </si>
  <si>
    <t>LFARISIC-00376</t>
  </si>
  <si>
    <t>IC-00376</t>
  </si>
  <si>
    <t>DC/DC Controller, LTC3601EUD</t>
  </si>
  <si>
    <t>ANALOG  DEVICES INC(LTC3601EUD#TRPBF)</t>
  </si>
  <si>
    <t>LFARISIC-00377</t>
  </si>
  <si>
    <t>IC-00377</t>
  </si>
  <si>
    <t>IC, DC/DC Converter, LTC3633EUFD</t>
  </si>
  <si>
    <t>ANALOG  DEVICES INC(LTC3633EUFD#TRPBF)</t>
  </si>
  <si>
    <t>LFARISIC-00378</t>
  </si>
  <si>
    <t>IC-00378</t>
  </si>
  <si>
    <t>IC,SMBUS LEVEL TRANSLATOR, LV, VSSOP8</t>
  </si>
  <si>
    <t>NXP SEMICONDUCTORS(PCA9306DC1)| TEXAS INSTRUMENTS  - TI(PCA9306DCUR)</t>
  </si>
  <si>
    <t>LFARISIC-00379</t>
  </si>
  <si>
    <t>IC-00379</t>
  </si>
  <si>
    <t>IC,BUS TRANSCEIVER,20 BIT,VOLTAGE TRANSLATION,TSSOP56</t>
  </si>
  <si>
    <t>TEXAS INSTRUMENTS INC(SN74AVC20T245DGGR)</t>
  </si>
  <si>
    <t>LFARISIC-00380</t>
  </si>
  <si>
    <t>IC-00380</t>
  </si>
  <si>
    <t>IC, DC/DC, LTC3634</t>
  </si>
  <si>
    <t>ANALOG  DEVICES INC(LTC3634EUFD#TRPBF)| LINEAR TECHNOLOGY CORP(LTC3634EUFD#TRPBF)</t>
  </si>
  <si>
    <t>LFARISIC-00381</t>
  </si>
  <si>
    <t>IC-00381</t>
  </si>
  <si>
    <t>IC,HOT SWAP,5A, 2V, LTC4219-12, 16 DFN</t>
  </si>
  <si>
    <t>ANALOG  DEVICES INC(LTC4219CDHC-12#TRPBF)| ANALOG  DEVICES INC(LTC4219IDHC-12#TRPBF)</t>
  </si>
  <si>
    <t>LFARISIC-00386</t>
  </si>
  <si>
    <t>IC-00386</t>
  </si>
  <si>
    <t>IC,10G-KR REPEATER,5.5x10MM,8CH,2.5/3.3V</t>
  </si>
  <si>
    <t>TEXAS INSTRUMENTS INC(DS100KR800SQ/NOPB)| TEXAS INSTRUMENTS INC(DS100KR800SQE/NOPB)</t>
  </si>
  <si>
    <t>LFARISIC-00387</t>
  </si>
  <si>
    <t>IC-00387</t>
  </si>
  <si>
    <t>IC, CLOCK MULTIPLIER, 2KHZ-243MHZ, 1.8-3.3V, 6X6MM 36-QFN, -40 TO 85DEGC, 0.5PSRMS JITTER, 2 INPUT</t>
  </si>
  <si>
    <t>SILICON LABORATORIES(SI5327D-C-GM)</t>
  </si>
  <si>
    <t>LFARISIC-00388</t>
  </si>
  <si>
    <t>IC-00388</t>
  </si>
  <si>
    <t>IC,BUFFER,OPEN DRAIN,5V, SOT353</t>
  </si>
  <si>
    <t>NEXPERIA(74LVC1G07GW,125)| NXP SEMICONDUCTORS(74LVC1G07GW,125)| TEXAS  INSTRUMENTS INC(SN74LVC1G07DCKR)| TEXAS INSTRUMENTS INC(SN74LVC1G07DCKRG4)</t>
  </si>
  <si>
    <t>LFARISIC-00391</t>
  </si>
  <si>
    <t>IC-00391</t>
  </si>
  <si>
    <t>IC,LOGIC,DUAL BUFFER,5V TOLERANT INPUTS,SOT-23</t>
  </si>
  <si>
    <t>NEXPERIA(74LVC2G34GV,125)| TEXAS INSTRUMENTS INC(SN74LVC2G34DBVR)</t>
  </si>
  <si>
    <t>LFARISIC-00393</t>
  </si>
  <si>
    <t>IC-00393</t>
  </si>
  <si>
    <t>IC,ISL90727,DIGIPOT,ADDR 0x5C,SC-70</t>
  </si>
  <si>
    <t>INTERSIL CORP(ISL90727WIE627Z-TK)| RENESAS ELECTRONICS(ISL90727WIE627Z-TK)| TEXAS INSTRUMENTS INC(TPL0401A-10DCKR)</t>
  </si>
  <si>
    <t>LFARISIC-00394</t>
  </si>
  <si>
    <t>IC-00394</t>
  </si>
  <si>
    <t>IC,ISL90727,DIGIPOT,ADDR 0x7C,SC-70</t>
  </si>
  <si>
    <t>INTERSIL CORP(ISL90728WIE627Z-TK)| RENESAS ELECTRONICS(ISL90728WIE627Z-TK)| TEXAS INSTRUMENTS INC(TPL0401B-10DCKR)</t>
  </si>
  <si>
    <t>LFARISIC-00395</t>
  </si>
  <si>
    <t>IC-00395</t>
  </si>
  <si>
    <t>IC,OP-AMP,SOT23</t>
  </si>
  <si>
    <t>TEXAS INSTRUMENTS INC(LM321MF/NOPB)</t>
  </si>
  <si>
    <t>LFARISIC-00403</t>
  </si>
  <si>
    <t>IC-00403</t>
  </si>
  <si>
    <t>IC,DC-DC,CONTROLLER,SINGLE PHASE, DIFF SENSE, LTC3866,QFN24</t>
  </si>
  <si>
    <t>ANALOG DEVICES INC(LTC3866EUF#TRPBF)| LINEAR TECHNOLOGY CORP(LTC3866EUF#TRPBF)</t>
  </si>
  <si>
    <t>LFARISIC-00404</t>
  </si>
  <si>
    <t>IC-00404</t>
  </si>
  <si>
    <t>IC,1588 SYNTHESIZER,CML,5 OUTPUT,CSBGA81</t>
  </si>
  <si>
    <t>MICROSEMI CORP(MAX24305EXG+)| MICROSEMI CORP(MAX24305EXG2)</t>
  </si>
  <si>
    <t>LFARIIC-00405CS</t>
  </si>
  <si>
    <t>IC-00405</t>
  </si>
  <si>
    <t>IC, PHY, 10GBASE-T, QUAD, BCM84848, 40NM, REV A1, FGBA484</t>
  </si>
  <si>
    <t>BROADCOM(BCM84848A1KFSBLG)</t>
  </si>
  <si>
    <t>LFARISIC-00416</t>
  </si>
  <si>
    <t>IC-00416</t>
  </si>
  <si>
    <t>IC, 8-BIT SERIAL-IN/SERIAL-OUT OR PARALLEL-OUT SHIFT REGISTER,TSSOP16</t>
  </si>
  <si>
    <t>TEXAS INSTRUMENTS INC(SN74LV595APWR)</t>
  </si>
  <si>
    <t>LFARISIC-00417</t>
  </si>
  <si>
    <t>IC-00417</t>
  </si>
  <si>
    <t>IC,74LV123A,DUAL MONOSTABLE MULTIVIBRATORS,TSSOP16</t>
  </si>
  <si>
    <t>NEXPERIA(74LV123PW,118)| NXP SEMICONDUCTORS(74LV123PW,118)| TEXAS INSTRUMENTS INC(SN74LV123APWR)</t>
  </si>
  <si>
    <t>LFARISIC-00418</t>
  </si>
  <si>
    <t>IC-00418</t>
  </si>
  <si>
    <t>IC,SMBUS MUX 1:8, TQFN24</t>
  </si>
  <si>
    <t>MAXIM INTEGRATED PRODUCTS(MAX7356ETG+T)| NXP SEMICONDUCTORS(PCA9548ABS,118)| TEXAS INSTRUMENTS INC(PCA9548ARGER)</t>
  </si>
  <si>
    <t>LFARISIC-00424</t>
  </si>
  <si>
    <t>IC-00424</t>
  </si>
  <si>
    <t>IC,AND-GATE,3-INPUT,QFN</t>
  </si>
  <si>
    <t>NEXPERIA(74LVC1G11GM,115)| TEXAS INSTRUMENTS INC(SN74LVC1G11DRYR)</t>
  </si>
  <si>
    <t>LFARISIC-00425</t>
  </si>
  <si>
    <t>IC-00425</t>
  </si>
  <si>
    <t>IC, 8-BIT PARALLEL IN SERIAL OUT SHIFT REGISTER, LV165A, TSSOP16</t>
  </si>
  <si>
    <t>NEXPERIA(74LV165APW,118)| TEXAS INSTRUMENTS INC(SN74LV165APWR)</t>
  </si>
  <si>
    <t>LFARISIC-00428</t>
  </si>
  <si>
    <t>IC-00428</t>
  </si>
  <si>
    <t>IC,MUX,1:8,74CBTLV3251,TSSOP16</t>
  </si>
  <si>
    <t>IDT(74CBTLV3251PGG8)| RENESAS ELECTRONICS CORPORATIO(74CBTLV3251PGG8)| TEXAS INSTRUMENTS(SN74CBTLV3251PWR)</t>
  </si>
  <si>
    <t>LFARISIC-00429-Q</t>
  </si>
  <si>
    <t>IC-00429</t>
  </si>
  <si>
    <t>IC,MUX,DUAL1:4,74CBTLV3253,TSSOP16</t>
  </si>
  <si>
    <t>NEXPERIA(74CBTLV3253PW,118)| TEXAS INSTRUMENTS INC(SN74CBTLV3253PW)</t>
  </si>
  <si>
    <t>LFARISIC-00430</t>
  </si>
  <si>
    <t>IC-00430</t>
  </si>
  <si>
    <t>IC,CPLD MAXII EPM570 FBGA100</t>
  </si>
  <si>
    <t>ALTERA CORP(EPM570F100C5N)| INTEL CORPORATION(EPM570F100C5N)</t>
  </si>
  <si>
    <t>LFARISIC-00431</t>
  </si>
  <si>
    <t>IC-00431</t>
  </si>
  <si>
    <t>IC,HOT SWAP,5A, 2V, LTC4232, 16 DFN</t>
  </si>
  <si>
    <t>ANALOG  DEVICES INC(LTC4232CDHC#TRPBF)</t>
  </si>
  <si>
    <t>LFARISIC-00432</t>
  </si>
  <si>
    <t>IC-00432</t>
  </si>
  <si>
    <t>IC,ONE-SHOT, PULSE GENERATOR, NEG EDGE,TSOT23</t>
  </si>
  <si>
    <t>ANALOG  DEVICES INC(LTC6993HS6-4#TRMPBF)| ANALOG  DEVICES INC(LTC6993IS6-4#TRMPBF)</t>
  </si>
  <si>
    <t>LFARISIC-00438</t>
  </si>
  <si>
    <t>IC-00438</t>
  </si>
  <si>
    <t>IC, 16 CHANNEL LED DRIVER, CONSTANT CURRENT</t>
  </si>
  <si>
    <t>TEXAS INSTRUMENTS INC(TLC59281RGER)</t>
  </si>
  <si>
    <t>LFARISIC-00444</t>
  </si>
  <si>
    <t>IC-00444</t>
  </si>
  <si>
    <t>IC,BRIDGE,PEX8717,10-PORT,16-LANE,GEN 3 PCIE,HFC-BGA324,19X19MM,LEAD FREE</t>
  </si>
  <si>
    <t>AVAGO TECHNOLOGIES(PEX8717-CA80BC G)| BROADCOM(PEX8717-CA80BC G)</t>
  </si>
  <si>
    <t>LFARISIC-00447</t>
  </si>
  <si>
    <t>IC-00447</t>
  </si>
  <si>
    <t>IC,FPGA,AGL060V5,VQFP100,ROHS</t>
  </si>
  <si>
    <t>MICROSEMI CORP(AGL060V5-VQG100)| MICROSEMI CORP(AGL060V5-VQG100I)</t>
  </si>
  <si>
    <t>LFARISIC-00448</t>
  </si>
  <si>
    <t>IC-00448</t>
  </si>
  <si>
    <t>IC,74CBTLV3257,QUAD MUX,2:1,TSSOP16</t>
  </si>
  <si>
    <t>NEXPERIA(74CBTLV3257PW,118)| TEXAS INSTRUMENTS INC(SN74CBTLV3257PW)</t>
  </si>
  <si>
    <t>LFARISIC-00455</t>
  </si>
  <si>
    <t>IC-00455</t>
  </si>
  <si>
    <t>IC, CLOCK BUFFER,HSCL, 1:4,3.3V,DUAL INPUT</t>
  </si>
  <si>
    <t>INTEGRATED DEVICE TECHNOLOGY(831724AKILFT)| RENESAS ELECTRONICS CORPORATIO(831724AKILFT)</t>
  </si>
  <si>
    <t>LFARISIC-00457</t>
  </si>
  <si>
    <t>IC-00457</t>
  </si>
  <si>
    <t>IC,74LVC244A,OCTAL BUFFER,TSSOP20</t>
  </si>
  <si>
    <t>NEXPERIA(74LVC244APW,118)| TEXAS  INSTRUMENTS INC(SN74LVC244APWR)| TEXAS INSTRUMENTS INC(SN74LVC244APWT)</t>
  </si>
  <si>
    <t>LFARISIC-00458</t>
  </si>
  <si>
    <t>IC-00458</t>
  </si>
  <si>
    <t>IC,74LVC373A, OCTAL TRANSPARENT D-TYPE LATCH WTH 3-STATE OUTPUTS,TSSOP20</t>
  </si>
  <si>
    <t>NEXPERIA(74LVC373APW,118)| TEXAS INSTRUMENTS INC(SN74LVC373APWR)| TEXAS INSTRUMENTS(SN74LVC373APWRE4)</t>
  </si>
  <si>
    <t>LFARISIC-00461</t>
  </si>
  <si>
    <t>IC-00461</t>
  </si>
  <si>
    <t>IC,8-BIT SERIAL-IN/SERIAL-OUT OR PARALLEL-OUT SHIFT REGISTER,QFN16</t>
  </si>
  <si>
    <t>TEXAS INSTRUMENTS INC(SN74LV595ARGYR)</t>
  </si>
  <si>
    <t>LFARISIC-00462</t>
  </si>
  <si>
    <t>IC-00462</t>
  </si>
  <si>
    <t>IC, 8-BIT PARALLEL IN SERIAL OUT SHIFT REGISTER, LV165A, QFN16</t>
  </si>
  <si>
    <t>TEXAS INSTRUMENTS INC(SN74LV165ARGYR)</t>
  </si>
  <si>
    <t>LFARISIC-00467</t>
  </si>
  <si>
    <t>IC-00467</t>
  </si>
  <si>
    <t>IC,FPGA,A3P250,FGG144,ROHS</t>
  </si>
  <si>
    <t>MICROSEMI CORP(A3P250-FGG144)</t>
  </si>
  <si>
    <t>LFARISIC-00470</t>
  </si>
  <si>
    <t>IC-00470</t>
  </si>
  <si>
    <t>IC,3.3V DUAL DIFF LVPECL/LVDS TO LVTTL TRANSLATOR</t>
  </si>
  <si>
    <t>ON SEMICONDUCTOR(NB100ELT23LDTR2G)| TEXAS INSTRUMENTS INC(SN65LVELT23DGKR)</t>
  </si>
  <si>
    <t>LFARISIC-00472</t>
  </si>
  <si>
    <t>IC-00472</t>
  </si>
  <si>
    <t>IC,DUAL SYNCHRONOUS ETHERNET WAN PLL</t>
  </si>
  <si>
    <t>INTEGRATED DEVICE TECHNOLOGY(82V3396NLG)| RENESAS ELECTRONICS CORPORATIO(82V3396NLG)</t>
  </si>
  <si>
    <t>LFARIIC-00474CS</t>
  </si>
  <si>
    <t>IC-00474</t>
  </si>
  <si>
    <t>IC,SWITCH,ALTA B2,FBGA1677,52-PORT</t>
  </si>
  <si>
    <t>INTEL CORP(EZFM6348A)</t>
  </si>
  <si>
    <t>LFARISIC-00478</t>
  </si>
  <si>
    <t>IC-00478</t>
  </si>
  <si>
    <t>IC,TRANSCEIVER,RS-232C,MAX3222</t>
  </si>
  <si>
    <t>TEXAS INSTRUMENTS INC(MAX3222CPWR)</t>
  </si>
  <si>
    <t>LFARISIC-00480</t>
  </si>
  <si>
    <t>IC-00480</t>
  </si>
  <si>
    <t>IC,BUS SWITCH,2 BIt,8 pin</t>
  </si>
  <si>
    <t>TEXAS  INSTRUMENTS INC(SN74CBT3305CPWR)| TEXAS INSTRUMENTS INC(SN74CBT3305CPWRG4)</t>
  </si>
  <si>
    <t>LFARISIC-00482</t>
  </si>
  <si>
    <t>IC-00482</t>
  </si>
  <si>
    <t>proximity sensor, built in IR LED</t>
  </si>
  <si>
    <t>FAIRCHILD SEMICONDUCTOR(QRE1113GR)| ON SEMICONDUCTOR(QRE1113GR)</t>
  </si>
  <si>
    <t>LFARISIC-00483</t>
  </si>
  <si>
    <t>IC-00483</t>
  </si>
  <si>
    <t>IC, CLKBUF, LVPECL, 2:1 MUX IN, 1:8 OUT, 2GHZ, QFN28</t>
  </si>
  <si>
    <t>INTEGRATED DEVICE TECH(8SLVP1208ANBGI/W)| RENESAS ELECTRONICS CORPORATIO(8SLVP1208ANBGI)| RENESAS ELECTRONICS CORPORATIO(8SLVP1208ANBGI/W)| TEXAS INSTRUMENTS INC(CDCLVP1208RHDR)| TEXAS INSTRUMENTS INC(CDCLVP1208RHDT)</t>
  </si>
  <si>
    <t>LFARISIC-00485</t>
  </si>
  <si>
    <t>IC-00485</t>
  </si>
  <si>
    <t>IC,TRANSLATOR, GTL, 4-BIT,TSSOP14</t>
  </si>
  <si>
    <t>NXP SEMICONDUCTORS(GTL2014PW,118)| TEXAS INSTRUMENTS INC(SN74GTL2014PWR)</t>
  </si>
  <si>
    <t>LFARIIC-00489CS</t>
  </si>
  <si>
    <t>IC-00489</t>
  </si>
  <si>
    <t>IC,SWITCH,ALTA B2,FBGA1677,64-PORTS</t>
  </si>
  <si>
    <t>INTEL CORP(EZFM6364A)</t>
  </si>
  <si>
    <t>LFARISIC-00492</t>
  </si>
  <si>
    <t>IC-00492</t>
  </si>
  <si>
    <t>IC,CLKBUF,LVPECL,2:1 MUX IN,1:4 OUT,2GHZ,QFN16</t>
  </si>
  <si>
    <t>INTEGRATED DEVICE TECH(8SLVP1204ANLGI/W)| RENESAS ELECTRONICS CORPORATIO(8SLVP1204ANLGI/W)| TEXAS INSTRUMENTS INC(CDCLVP1204RGTR)</t>
  </si>
  <si>
    <t>LFARIIC-00498CS</t>
  </si>
  <si>
    <t>IC-00498</t>
  </si>
  <si>
    <t>IC, TRIDENT2, SWITCH, 1280G, REV A2, FCBGA2397, LEAD FREE</t>
  </si>
  <si>
    <t>BROADCOM(BCM56850A2KFSBLG)</t>
  </si>
  <si>
    <t>LFARIIC-00503CS</t>
  </si>
  <si>
    <t>IC-00503</t>
  </si>
  <si>
    <t>IC,SWITCH,ALTA,B2,FBGA1677,24-PORT</t>
  </si>
  <si>
    <t>INTEL CORP(EZFM6324A)</t>
  </si>
  <si>
    <t>LFARISIC-00509</t>
  </si>
  <si>
    <t>IC-00509</t>
  </si>
  <si>
    <t>IC, PSoC-5, 100-TQFP, 256K FLASH</t>
  </si>
  <si>
    <t>CYPRESS SEMICONDUCTOR(CY8C5868AXI-LP035)</t>
  </si>
  <si>
    <t>LFARISIC-00516</t>
  </si>
  <si>
    <t>IC-00516</t>
  </si>
  <si>
    <t>IC, 8 BIT SWITCH</t>
  </si>
  <si>
    <t>TEXAS INSTRUMENTS INC(TCA9548APWR)</t>
  </si>
  <si>
    <t>LFARIIC-00517-01CS</t>
  </si>
  <si>
    <t>IC-00517-01</t>
  </si>
  <si>
    <t>IC, SWITCH, HELIX4, REV A0, LEADFEE C4 BUMPS, FBGA1156</t>
  </si>
  <si>
    <t>BROADCOM(BCM56340A0KFSBLG)</t>
  </si>
  <si>
    <t>LFARIIC-00518CS</t>
  </si>
  <si>
    <t>IC-00518</t>
  </si>
  <si>
    <t>IC, PHY, OCTAL, 10/100/1000BASE-T, REV C1, FGBA256</t>
  </si>
  <si>
    <t>BROADCOM(BCM54282C1KFBG)</t>
  </si>
  <si>
    <t>LFARISIC-00521</t>
  </si>
  <si>
    <t>IC-00521</t>
  </si>
  <si>
    <t>IC, GIGABIT ETHERNET MAC PHY, QFN-48</t>
  </si>
  <si>
    <t>BROADCOM(BCM57762A1KMLG)</t>
  </si>
  <si>
    <t>LFARISIC-00522</t>
  </si>
  <si>
    <t>IC-00522</t>
  </si>
  <si>
    <t>IC, CLOCK MULTIPLIER, 2KHZ-808MHZ, 1.8-3.3V, 6X6MM 36-QFN, -40 TO 85DEGC, 0.5PSRMS JITTER, 2 INPUT</t>
  </si>
  <si>
    <t>SILICON LABORATORIES(SI5327B-C-GM)</t>
  </si>
  <si>
    <t>LFARISIC-00530</t>
  </si>
  <si>
    <t>IC-00530</t>
  </si>
  <si>
    <t>AMD FT3 APU EKABINI 2GHZ 4C</t>
  </si>
  <si>
    <t>AMD INC(GE420CIAJ44HM)</t>
  </si>
  <si>
    <t>LFARISIC-00534</t>
  </si>
  <si>
    <t>IC-00534</t>
  </si>
  <si>
    <t>IC, BUS SWITCH, 4 BIT,3.3V, ACTIVE LOW, TSSOP14</t>
  </si>
  <si>
    <t>INTEGRATED DEVICE TECH(74CBTLV3125PGG8)| RENESAS ELECTRONICS CORPORATIO(74CBTLV3125PGG8)| TEXAS INSTRUMENTS INC(SN74CBTLV3125PWR)</t>
  </si>
  <si>
    <t>LFARISIC-00535</t>
  </si>
  <si>
    <t>IC-00535</t>
  </si>
  <si>
    <t>IC,BUS SWITCH, 4 BIT ,3.3V , ACTIVE HIGH, TSSOP14</t>
  </si>
  <si>
    <t>DIODES INC(PI3B3126LEX)| TEXAS INSTRUMENTS INC(SN74CBTLV3126PWR)</t>
  </si>
  <si>
    <t>LFARIIC-00538CS</t>
  </si>
  <si>
    <t>IC-00538</t>
  </si>
  <si>
    <t>IC, TRIDENT2, SWITCH, 720G, FCBGA2397, LEAD FREE</t>
  </si>
  <si>
    <t>BROADCOM(BCM56854A2IFSBG)| BROADCOM(BCM56854A2KFSBG)| BROADCOM(BCM56855A2IFSBG_LTB: 04/15/201)| BROADCOM(BCM56855A2IFSBLG)| BROADCOM(BCM56855A2KFSBG)| BROADCOM(BCM56855A2KFSBG_LTB : 04/15/20)| BROADCOM(BCM56855A2KFSBLG)</t>
  </si>
  <si>
    <t>LFARISIC-00541</t>
  </si>
  <si>
    <t>IC-00541</t>
  </si>
  <si>
    <t>IC, CLKBUF, LVCMOS, 2.5V/3.3V, 1:10 OUT, 200MHZ, QFN32</t>
  </si>
  <si>
    <t>INTEGRATED DEVICE TECH(8L3010ANLGI8)| RENESAS ELECTRONICS CORPORATIO(8L3010ANLGI8)| TEXAS INSTRUMENTS INC(LMK00101SQ/NOPB)| TEXAS INSTRUMENTS INC(LMK00101SQE/NOPB)| TEXAS INSTRUMENTS INC(LMK00101SQX/NOPB)</t>
  </si>
  <si>
    <t>LFARISIC-00543</t>
  </si>
  <si>
    <t>IC-00543</t>
  </si>
  <si>
    <t>IC,FPGA,A3P060,FGG144,ROHS</t>
  </si>
  <si>
    <t>MICROSEMI CORP(A3P060-FGG144)</t>
  </si>
  <si>
    <t>LFARISIC-00553</t>
  </si>
  <si>
    <t>IC-00553</t>
  </si>
  <si>
    <t>IC,TRANSIENT BLOCKING UNIT,TBU-CA065-200-WH</t>
  </si>
  <si>
    <t>BOURNS INC(TBU-CA065-200-WH)</t>
  </si>
  <si>
    <t>LFARISIC-00554</t>
  </si>
  <si>
    <t>IC-00554</t>
  </si>
  <si>
    <t>IC,2-POLE GAS DISCHARGE TUBE,2031-23T-SM</t>
  </si>
  <si>
    <t>BOURNS INC(2031-23T-SM-RPLF)</t>
  </si>
  <si>
    <t>LFARIIC-00559-01CS</t>
  </si>
  <si>
    <t>IC-00559-01</t>
  </si>
  <si>
    <t>IC,FABRIC, FE3600 A1, ULA,FCBGA2597</t>
  </si>
  <si>
    <t>BROADCOM(BCM88775A1KFSBG)</t>
  </si>
  <si>
    <t>LFARISIC-00561</t>
  </si>
  <si>
    <t>IC-00561</t>
  </si>
  <si>
    <t>IC, LOGIC,  SCHMITT TRIGGER, BUFFER, OPEN DRAIN, SOT23-5</t>
  </si>
  <si>
    <t>NEXPERIA(74LVC1G07GV,125)</t>
  </si>
  <si>
    <t>LFARISIC-00563</t>
  </si>
  <si>
    <t>IC-00563</t>
  </si>
  <si>
    <t>IC,FPGA,AGL125V5 (OR V2),VQFP100</t>
  </si>
  <si>
    <t>MICROSEMI CORP(AGL125V2-VQG100)| MICROSEMI CORP(AGL125V2-VQG100I)| MICROSEMI CORP(AGL125V5-VQG100)| MICROSEMI CORP(AGL125V5-VQG100I)</t>
  </si>
  <si>
    <t>LFARISIC-00564</t>
  </si>
  <si>
    <t>IC-00564</t>
  </si>
  <si>
    <t>IC, LTC4370, ORING FET CONTROLLER</t>
  </si>
  <si>
    <t>ANALOG DEVICES(LTC4370CDE#TRPBF)</t>
  </si>
  <si>
    <t>LFARISIC-00567</t>
  </si>
  <si>
    <t>IC-00567</t>
  </si>
  <si>
    <t>IC,COMPARATOR,DUAL,LM393,MSOP8</t>
  </si>
  <si>
    <t>ON SEMICONDUCTOR(LM393DMR2G)| ST MICROELECTRONICS(LM393ST)| TEXAS INSTRUMENTS INC(LM393DGKR)</t>
  </si>
  <si>
    <t>LFARISIC-00569</t>
  </si>
  <si>
    <t>IC-00569</t>
  </si>
  <si>
    <t>IC,74AVC4T245,4-BIT DUAL-SUPPLY TRANSCEIVER,UQFN16</t>
  </si>
  <si>
    <t>NEXPERIA(74AVC4T245GU,115)| TEXAS INSTRUMENTS INC(SN74AVC4T245RSVR)</t>
  </si>
  <si>
    <t>LFARISIC-00574</t>
  </si>
  <si>
    <t>IC-00574</t>
  </si>
  <si>
    <t>IC,CLKBUF,CDCLVP1212,LVPECL,1:12,QFN40</t>
  </si>
  <si>
    <t>INTEGRATED DEVICE TEC, INC(8SLVP1212ANLGI/W)| RENESAS ELECTRONICS CORPORATIO(8SLVP1212ANLGI/W)| TEXAS  INSTRUMENTS(CDCLVP1212RHAR)</t>
  </si>
  <si>
    <t>LFARISIC-00575</t>
  </si>
  <si>
    <t>IC-00575</t>
  </si>
  <si>
    <t>IC,USB POWER SWITCH,0.5A,TPS2051,SOT23-5</t>
  </si>
  <si>
    <t>ON SEMICONDUCTOR(NCP380HSN05AAT1G)| TEXAS INSTRUMENTS INC(TPS2051CDBVR)</t>
  </si>
  <si>
    <t>LFARISIC-00578</t>
  </si>
  <si>
    <t>IC-00578</t>
  </si>
  <si>
    <t>IC,FPGA,CYCLONE4 GX,EP4CGX30CF19C8N,FBGA324</t>
  </si>
  <si>
    <t>ALTERA CORP(EP4CGX30CF19C6N)| ALTERA CORP(EP4CGX30CF19C7N)| ALTERA CORP(EP4CGX30CF19C8N)| ALTERA CORP(EP4CGX30CF19I6N)| ALTERA CORP(EP4CGX30CF19I7N)| ALTERA CORP(EP4CGX30CF19I8N)| INTEL CORPORATION(EP4CGX30CF19C6N)| INTEL CORPORATION(EP4CGX30CF19C7N)| INTEL CORPORATION(EP4CGX30CF19C8N)| INTEL CORPORATION(EP4CGX30CF19I6N)| INTEL CORPORATION(EP4CGX30CF19I7N)| INTEL CORPORATION(EP4CGX30CF19I8N)</t>
  </si>
  <si>
    <t>LFARISIC-00579</t>
  </si>
  <si>
    <t>IC-00579</t>
  </si>
  <si>
    <t>IC, RETIMER, CROSSPOINT, 28 GBIT, 8X8, 8 LANES, BIDIRECTIONAL, BGA 256</t>
  </si>
  <si>
    <t>AVAGO TECHNOLOGIES(AVSP-8812-003)| BROADCOM(AVSP-8812-003)</t>
  </si>
  <si>
    <t>LFARIIC-00583-02CS</t>
  </si>
  <si>
    <t>IC-00583-02</t>
  </si>
  <si>
    <t>IC, TOMAHAWK, SWITCH, 3200, REV B1, FCBGA2912, LEAD FREE</t>
  </si>
  <si>
    <t>BROADCOM(BCM56960B1KFSBG)</t>
  </si>
  <si>
    <t>LFARIIC-00584-02CS</t>
  </si>
  <si>
    <t>IC-00584-02</t>
  </si>
  <si>
    <t>IC, XP80, SWITCH, REV B1</t>
  </si>
  <si>
    <t>CAVIUM(CNX88091-BG2912-Y-G)| MARVELL SEMICONDUCTOR INC(CNX88091-BG2912-Y-G)</t>
  </si>
  <si>
    <t>LFARISIC-00585</t>
  </si>
  <si>
    <t>IC-00585</t>
  </si>
  <si>
    <t>IC, PCIE MUX, 1:2, 4 CHANNEL, TQFN-42</t>
  </si>
  <si>
    <t>DIODES INC.(PI3PCIE3412ZHE)| PERICOM SEMICONDUCTOR CORPORAT(PI3PCIE3412ZHE)| TEXAS INSTRUMENTS INC(HD3SS3412RUAR)</t>
  </si>
  <si>
    <t>LFARISIC-00586</t>
  </si>
  <si>
    <t>IC-00586</t>
  </si>
  <si>
    <t>AMD FT3 APU STEPPE EAGLE 2.4GHZ 4C</t>
  </si>
  <si>
    <t>AMD INC(GE424CIXJ44JB)</t>
  </si>
  <si>
    <t>LFARISIC-00587</t>
  </si>
  <si>
    <t>IC-00587</t>
  </si>
  <si>
    <t>IC,PCIE SWITCH,PEX8609,8-PORT,8-LANE,GEN 2 PCIE,PBGA196,15X15MM,LEAD FREE</t>
  </si>
  <si>
    <t>AVAGO TECHNOLOGIES(PEX8609-BA50BC G)| BROADCOM(PEX8609-BA50BC G)</t>
  </si>
  <si>
    <t>LFARIIC-00606-01CS</t>
  </si>
  <si>
    <t>IC-00606-01</t>
  </si>
  <si>
    <t>IC, QUMRAN-MX, BCM88375, REV B0, FCBGA-2912</t>
  </si>
  <si>
    <t>BROADCOM(BCM88375CB0KFSBG)</t>
  </si>
  <si>
    <t>LFARIIC-00607-02CS</t>
  </si>
  <si>
    <t>IC-00607-02</t>
  </si>
  <si>
    <t>IC, JERICHO, BCM88675, REV B0</t>
  </si>
  <si>
    <t>BROADCOM(BCM88675CB0KFSBG)</t>
  </si>
  <si>
    <t>LFARISIC-00611</t>
  </si>
  <si>
    <t>IC-00611</t>
  </si>
  <si>
    <t>IC,TEMP SENSOR,8-CHANNEL,TQFN24</t>
  </si>
  <si>
    <t>MAXIM INTEGRATED PRODUCTS(MAX6581TG9A+T)</t>
  </si>
  <si>
    <t>LFARISIC-00614</t>
  </si>
  <si>
    <t>IC-00614</t>
  </si>
  <si>
    <t>IC, USB POWER SWITCH UL RATED, 1.0-1.9A, SOT23-5</t>
  </si>
  <si>
    <t>DIODES INC(AP2171WG-7)| ON SEMICONDUCTOR(NCP380HSN10AAT1G)| TEXAS INSTRUMENTS INC(TPS2065CDBVR)| TEXAS INSTRUMENTS INC(TPS2065CDBVT)</t>
  </si>
  <si>
    <t>LFARISIC-00615</t>
  </si>
  <si>
    <t>IC-00615</t>
  </si>
  <si>
    <t>IC, CPLD, MACH XO2-2000, TQ100</t>
  </si>
  <si>
    <t>LATTICE SEMICONDUCTOR(LCMXO2-2000HC-4TG100C)</t>
  </si>
  <si>
    <t>LFARISIC-00624</t>
  </si>
  <si>
    <t>IC-00624</t>
  </si>
  <si>
    <t>IC, LOAD SWITCH, 5.5V, 6A</t>
  </si>
  <si>
    <t>TEXAS  INSTRUMENTS(TPS22969DNYR)</t>
  </si>
  <si>
    <t>LFARIIC-00628-01CS</t>
  </si>
  <si>
    <t>IC-00628-01</t>
  </si>
  <si>
    <t>IC, PHY, 100G, ENIGMA</t>
  </si>
  <si>
    <t>CREDO SEMICONDUCTOR(CMX42550 B0)</t>
  </si>
  <si>
    <t>LFARISIC-00632</t>
  </si>
  <si>
    <t>IC-00632</t>
  </si>
  <si>
    <t>IC,SMBUS LEVEL TRANSLATOR,0.8V to 5.5V,TSSOP8</t>
  </si>
  <si>
    <t>NXP SEMICONDUCTORS(PCA9617ADPJ)| ON SEMICONDUCTOR(PCA9617ADMR2G)| TEXAS INSTRUMENTS INC(TCA9617ADGKR)</t>
  </si>
  <si>
    <t>LFARISIC-00634</t>
  </si>
  <si>
    <t>IC-00634</t>
  </si>
  <si>
    <t>IC, HOT SWAP, 12A, 2.5V TO 18V, INTEGRATED FET, IMON, QFN36 3.5MMX7MM, TPS24750RUV</t>
  </si>
  <si>
    <t>TEXAS INSTRUMENTS(TPS24750RUVR)</t>
  </si>
  <si>
    <t>LFARISIC-00639</t>
  </si>
  <si>
    <t>IC-00639</t>
  </si>
  <si>
    <t>IC, CLOCK BUFFER, LVPECL, 1:6,2.5-3.3V, TSSOP20</t>
  </si>
  <si>
    <t>DIODES INC(PI6C4911506LIEX)| INTEGRATED DEVICE TEC, INC(853S006AGILFT)| PERICOM SEMICONDUCTOR(PI6C4911506LIEX)| RENESAS ELECTRONICS CORPORATIO(853S006AGILFT)</t>
  </si>
  <si>
    <t>LFARISIC-00642</t>
  </si>
  <si>
    <t>IC-00642</t>
  </si>
  <si>
    <t>IC, HOT SWAP, 12A, 2.5V TO 18V, INTEGRATED FET, IMON, RETRY, QFN36, 3.5MMx7MM, TPS24751RUV</t>
  </si>
  <si>
    <t>TEXAS INSTRUMENTS INC(TPS24751RUVR)</t>
  </si>
  <si>
    <t>LFARISIC-00646</t>
  </si>
  <si>
    <t>IC-00646</t>
  </si>
  <si>
    <t>AMD FT3 STEPPE EAGLE GX-412TC APU</t>
  </si>
  <si>
    <t>AMD INC(GE412TIYJ44JB)</t>
  </si>
  <si>
    <t>LFARISIC-00652</t>
  </si>
  <si>
    <t>IC-00652</t>
  </si>
  <si>
    <t>IC,HALF-DUPLEX RS-485 TRANSCEIVER,20MBPS</t>
  </si>
  <si>
    <t>ANALOG  DEVICES INC(LTC2850IS8#TRPBF)| TEXAS INSTRUMENTS INC(SN65HVD75DR)</t>
  </si>
  <si>
    <t>LFARISIC-00657</t>
  </si>
  <si>
    <t>IC-00657</t>
  </si>
  <si>
    <t>IC,SINGLE INVERTER WITH OD OUTPUT,TSSOP5</t>
  </si>
  <si>
    <t>NEXPERIA(74AUP1G06GW,125)| TEXAS INSTRUMENTS INC(SN74AUP1G06DCKR)</t>
  </si>
  <si>
    <t>LFARISIC-00658</t>
  </si>
  <si>
    <t>IC-00658</t>
  </si>
  <si>
    <t>IC,USB 3.0 ESD PROTECTION</t>
  </si>
  <si>
    <t>LITTELFUSE(SP3012-06UTG)| ON SEMICONDUCTOR(ESD8106MUTAG)| TEXAS INSTRUMENTS INC(TPD6E05U06RVZR)</t>
  </si>
  <si>
    <t>LFARISIC-00663</t>
  </si>
  <si>
    <t>IC-00663</t>
  </si>
  <si>
    <t>IC,LOGIC,DUAL BUFFER,5V TOLERANT INPUT,SOT363</t>
  </si>
  <si>
    <t>NEXPERIA(74LVC2G34GW,125)| TEXAS INSTRUMENTS INC(SN74LVC2G34DCKR)</t>
  </si>
  <si>
    <t>LFARISIC-00664</t>
  </si>
  <si>
    <t>IC-00664</t>
  </si>
  <si>
    <t>IC, CLKBUF, LVDS, 2:1 MUX IN, 1:8 OUT, 800MHz, 2.5V, QFN28</t>
  </si>
  <si>
    <t>INTEGRATED DEVICE TECH(8SLVD1208NBGI/W)| RENESAS ELECTRONICS CORPORATIO(8SLVD1208NBGI/W)| TEXAS INSTRUMENTS INC(CDCLVD1208RHDR)</t>
  </si>
  <si>
    <t>LFARISIC-00665</t>
  </si>
  <si>
    <t>IC-00665</t>
  </si>
  <si>
    <t>IC,74LVC244A,OCTAL BUFFER,QFN20</t>
  </si>
  <si>
    <t>DIODES INC(74LVC244AQ20-13)| NEXPERIA(74LVC244ABQ,115)</t>
  </si>
  <si>
    <t>LFARISIC-00667</t>
  </si>
  <si>
    <t>IC-00667</t>
  </si>
  <si>
    <t>LINEAR REPEATER, 28GPS, 8 CHANNEL</t>
  </si>
  <si>
    <t>TEXAS INSTRUMENTS INC(DS280BR810ZBFR)| TEXAS INSTRUMENTS INC(DS280BR810ZBFT)</t>
  </si>
  <si>
    <t>LFARISIC-00668</t>
  </si>
  <si>
    <t>IC-00668</t>
  </si>
  <si>
    <t>IC, FPGA, CYCLONE4E, EP4CE6F17C8N, FBGA256</t>
  </si>
  <si>
    <t>ALTERA CORPORATION(EP4CE6F17C8N)| INTEL CORPORATION(EP4CE6F17C8N)</t>
  </si>
  <si>
    <t>LFARISIC-00683</t>
  </si>
  <si>
    <t>IC-00683</t>
  </si>
  <si>
    <t>IC,DC-DC,3A,1%,TPS54320,QFN14</t>
  </si>
  <si>
    <t>RICHTEK TECHNOLOGY(RT2852BHGQW)| TEXAS INSTRUMENTS INC(TPS54320RHLR)</t>
  </si>
  <si>
    <t>LFARIIC-00685-01CS</t>
  </si>
  <si>
    <t>IC-00685-01</t>
  </si>
  <si>
    <t>IC, CPU, INTEL BROADWELL-DE, D-1528, 6 CORES, 1.9GHz, 35W</t>
  </si>
  <si>
    <t>INTEL CORP(GG8067402569500S R2DL)</t>
  </si>
  <si>
    <t>LFARIIC-00687CS</t>
  </si>
  <si>
    <t>IC-00687</t>
  </si>
  <si>
    <t>IC, CPU, INTEL BROADWELL-DE, D-1527, 4 CORES, 2.2GHZ, 35W</t>
  </si>
  <si>
    <t>INTEL(GG8067402569400S R2DK)</t>
  </si>
  <si>
    <t>LFARIIC-00688CS</t>
  </si>
  <si>
    <t>IC-00688</t>
  </si>
  <si>
    <t>IC, CPU, INTEL BROADWELL-DE, D1508, 2 CORES, 2.2GHZ, 25W</t>
  </si>
  <si>
    <t>INTEL CORPORATION(GG8067402569900 SR2DQ)</t>
  </si>
  <si>
    <t>LFARIIC-00689CS</t>
  </si>
  <si>
    <t>IC-00689</t>
  </si>
  <si>
    <t>IC, PHY, 10GBASE-T, QUAD, BCM84858R, 28nm, REV B1, FGBA484, COST REDUCED</t>
  </si>
  <si>
    <t>BROADCOM(BCM84858RB1KFEBG)</t>
  </si>
  <si>
    <t>LFARIIC-00694-02CS</t>
  </si>
  <si>
    <t>IC-00694-02</t>
  </si>
  <si>
    <t>IC,400G Coherent DSP, 2x 200G, REV B1, FCBGA 1256</t>
  </si>
  <si>
    <t>ACACIA COMMUNICATIONS(490-0006-02)</t>
  </si>
  <si>
    <t>LFARIIC-00698CS</t>
  </si>
  <si>
    <t>IC-00698</t>
  </si>
  <si>
    <t>IC, EVORA, 28nm Dual 100G MACSec Retimer Phy, BCM82391</t>
  </si>
  <si>
    <t>BROADCOM(BCM82391AKFSBG)</t>
  </si>
  <si>
    <t>LFARISIC-00703</t>
  </si>
  <si>
    <t>IC-00703</t>
  </si>
  <si>
    <t>IC,DC-DC BUCK CONTROLLER, w/ INTEGRATED MOSFET DRIVERS, 3A, 3V-14V i/p, 0.54-5.5V op,QFN-36</t>
  </si>
  <si>
    <t>RENESAS ELECTRONICS(ZL6105ALAF)</t>
  </si>
  <si>
    <t>LFARISIC-00704</t>
  </si>
  <si>
    <t>IC-00704</t>
  </si>
  <si>
    <t>IC, DC-DC, 6-PHASE 1-LOOP, BUCK CONTROLLER, 5x5 TQFN</t>
  </si>
  <si>
    <t>RENESAS ELECTRONICS(ISL6398HRTZ-T)</t>
  </si>
  <si>
    <t>LFARISIC-00705</t>
  </si>
  <si>
    <t>IC-00705</t>
  </si>
  <si>
    <t>IC, ULTRA-LOW JITT CLOCK, 2 OUTPUTS, 2.7 GHz max, 150 fs ( 12K-20MHz ) phase Jitter, QFN44</t>
  </si>
  <si>
    <t>SILICON  LABORATORIES INC(SI5342H-C05537-GM)</t>
  </si>
  <si>
    <t>LFARISIC-00706</t>
  </si>
  <si>
    <t>IC-00706</t>
  </si>
  <si>
    <t>IC, 16-Bit Rail-to-Rail DAC, 2.5-5.5V, DFN10</t>
  </si>
  <si>
    <t>ANALOG  DEVICES INC(LTC2601IDD#TRPBF)</t>
  </si>
  <si>
    <t>LFARISIC-00708</t>
  </si>
  <si>
    <t>IC-00708</t>
  </si>
  <si>
    <t>IC, CLK_BUF, 2 OUT, 3GHz, any CLK_IN to LVPECL OUT, with 1/2/4/8/16 divider, 2.5V/3.3V, QFN-16</t>
  </si>
  <si>
    <t>ON  SEMICONDUCTOR(NB6L239MNG)| ON  SEMICONDUCTOR(NB6L239MNR2G)</t>
  </si>
  <si>
    <t>LFARISIC-00709</t>
  </si>
  <si>
    <t>IC-00709</t>
  </si>
  <si>
    <t>IC, 40A DrMOS, 2MHz, 6x6 QFN</t>
  </si>
  <si>
    <t>INTERSIL CORP(ISL99140IRZ-T)| RENESAS ELECTRONICS(ISL99140IRZ-T)</t>
  </si>
  <si>
    <t>LFARISIC-00711</t>
  </si>
  <si>
    <t>IC-00711</t>
  </si>
  <si>
    <t>PWR,10A, 4.5-16V in, 0.6-3.3VOUT, UMODULE REGULATOR, BGA 68-LEAD</t>
  </si>
  <si>
    <t>ANALOG  DEVICES INC(LTM4649IY#PBF)</t>
  </si>
  <si>
    <t>LFARISIC-00712</t>
  </si>
  <si>
    <t>IC-00712</t>
  </si>
  <si>
    <t>FET, POWER, DUAL UPPER/LOWER NCH, 0.004 OHM UPPER/0.0011 OHM LOWER, PG-TISON8-4</t>
  </si>
  <si>
    <t>INFINEON(BSG0811ND)</t>
  </si>
  <si>
    <t>LFARISIC-00717</t>
  </si>
  <si>
    <t>IC-00717</t>
  </si>
  <si>
    <t>IC,8-BIT SERIAL-IN/SERIAL-OUT OR PARALLEL-OUT SHIFT REGISTER,TSSOP16</t>
  </si>
  <si>
    <t>NEXPERIA(74LVC595APW,118)| NXP SEMICONDUCTORS(74LVC595APW,118)| TEXAS INSTRUMENTS INC(SN74LV595APWR)</t>
  </si>
  <si>
    <t>LFARISIC-00719</t>
  </si>
  <si>
    <t>IC-00719</t>
  </si>
  <si>
    <t>IC, VREF, 1.25V, 10 PPM/DEG C DRIFT, +/-0.05%, 0.01A, LOW NOISE REF, TSOT-23</t>
  </si>
  <si>
    <t>ANALOG  DEVICES INC(LT6654AHS6-1.25#TRPBF)</t>
  </si>
  <si>
    <t>LFARISIC-00722</t>
  </si>
  <si>
    <t>IC-00722</t>
  </si>
  <si>
    <t>IC, LOAD SWITCH, 0.03 OHM, 2.5AMP, SS, ACTIVE-H ENA, 0.9X1.4MM</t>
  </si>
  <si>
    <t>NEXPERIA(NX5P2924UK)| NXP SEMICONDUCTORS(NX5P2924UKZ)| ON  SEMICONDUCTOR(NCP451FCT2G)</t>
  </si>
  <si>
    <t>LFARISIC-00723</t>
  </si>
  <si>
    <t>IC-00723</t>
  </si>
  <si>
    <t>IC,LOAD SWITCH,0.0025OHM, 23AMP, SS, ACTIVE-H ENA, 3MM SQ</t>
  </si>
  <si>
    <t>ON  SEMICONDUCTOR(NCP45560IMNTWG-H)</t>
  </si>
  <si>
    <t>LFARISIC-00725</t>
  </si>
  <si>
    <t>IC-00725</t>
  </si>
  <si>
    <t>IC, SWITCH, 2X2 CROSSPOINT, 3GHZ, CML, QFN16</t>
  </si>
  <si>
    <t>ON  SEMICONDUCTOR(NB6L72MMNG)</t>
  </si>
  <si>
    <t>LFARISIC-00728</t>
  </si>
  <si>
    <t>IC-00728</t>
  </si>
  <si>
    <t>IC, SECURITY MICRO,ARISTA BOOT LOADER, 32 BIT,  UQFN20, PRE PROGRAMMED PART</t>
  </si>
  <si>
    <t>RENESAS ELECTRONICS(R5H30313XB07NB01)</t>
  </si>
  <si>
    <t>LFARISIC-00730</t>
  </si>
  <si>
    <t>IC-00730</t>
  </si>
  <si>
    <t>IC, DC/DC STEP-DOWN CONVERTER, 3V TO 17V, 2A, QFN</t>
  </si>
  <si>
    <t>TEXAS  INSTRUMENTS(TPS62140RGTR)</t>
  </si>
  <si>
    <t>LFARISIC-00731</t>
  </si>
  <si>
    <t>IC-00731</t>
  </si>
  <si>
    <t>IC, XCVR, 1-BIT DUAL-SUPPLY, DSBGA</t>
  </si>
  <si>
    <t>TEXAS  INSTRUMENTS(SN74AVC1T45YZPR)</t>
  </si>
  <si>
    <t>LFARISIC-00736</t>
  </si>
  <si>
    <t>IC-00736</t>
  </si>
  <si>
    <t>IC, BUS XCVR, CONFIG LVL SHFT, DUAL SUPPLY, TRANSLATION, TRI-ST, DSBCA-8</t>
  </si>
  <si>
    <t>TEXAS  INSTRUMENTS(SN74AVC2T45YZPR)</t>
  </si>
  <si>
    <t>LFARISIC-00737</t>
  </si>
  <si>
    <t>IC-00737</t>
  </si>
  <si>
    <t>IC, TEMP SENSOR, SMBUS, MAX6658, -40C/125C, SO8. The SW interface is different.</t>
  </si>
  <si>
    <t>MAXIM INTEGRATED PRODUCTS(MAX6658MSA+T)</t>
  </si>
  <si>
    <t>LFARISIC-00739</t>
  </si>
  <si>
    <t>IC-00739</t>
  </si>
  <si>
    <t>IC, PHY, QUAD 10GBASE-T/10GBASE-R MV 88X3240</t>
  </si>
  <si>
    <t>MARVELL SEMICONDUCTOR(88X3240-A1-BSN4C000)</t>
  </si>
  <si>
    <t>LFARIIC-00740CS</t>
  </si>
  <si>
    <t>IC-00740</t>
  </si>
  <si>
    <t>IC, CPU, INTEL BROADWELL-DE, D-1548, 8 CORES, 2.0GHZ, 45W</t>
  </si>
  <si>
    <t>INTEL   CORPORATION(GG8067402569300S R2DJ)</t>
  </si>
  <si>
    <t>LFARIIC-00741CS</t>
  </si>
  <si>
    <t>IC-00741</t>
  </si>
  <si>
    <t>IC, FPGA, XILINX, VIRTEX-7, XC7VX550T-3FFG1158E</t>
  </si>
  <si>
    <t>XILINX  INC(XC7VX550T-3FFG1158E7005)| XILINX INC(XC7VX550T-3FFG1158E)</t>
  </si>
  <si>
    <t>LFARIIC-00742CS</t>
  </si>
  <si>
    <t>IC-00742</t>
  </si>
  <si>
    <t>IC, FPGA, XILINX, KINTEX-7, XC7K355T-3FFG901E</t>
  </si>
  <si>
    <t>XILINX  INC.(XC7K355T-3FFG901E)| XILINX INC(XC7K355T-3FFG901E)</t>
  </si>
  <si>
    <t>LFARISIC-00744</t>
  </si>
  <si>
    <t>IC-00744</t>
  </si>
  <si>
    <t>IC, SWITCH, ANALOG, DUAL-SPDT, 2.3-4.3V, MSOP-10</t>
  </si>
  <si>
    <t>ON SEMICONDUCTOR(FSA2267AMUX)</t>
  </si>
  <si>
    <t>LFARISIC-00748</t>
  </si>
  <si>
    <t>IC-00748</t>
  </si>
  <si>
    <t>IC, BUCK REG, SYNC ADJ, 35A, 24QFN</t>
  </si>
  <si>
    <t>INFINEON TECHNOLOGIES AG(IR3846MTRPBF)</t>
  </si>
  <si>
    <t>LFARISIC-00757</t>
  </si>
  <si>
    <t>IC-00757</t>
  </si>
  <si>
    <t>IC,74AVCH4T245,4-BIT DUAL-SUPPLY TRANSCEIVER,0.8V-3.6V,UQFN16</t>
  </si>
  <si>
    <t>NEXPERIA(74AVCH4T245GU,115)| TEXAS INSTRUMENTS INC(SN74AXCH4T245RSVR)</t>
  </si>
  <si>
    <t>LFARISIC-00758</t>
  </si>
  <si>
    <t>IC-00758</t>
  </si>
  <si>
    <t>IC,FPGA,M2GL005,VFG256,ROHS</t>
  </si>
  <si>
    <t>MICROSEMI CORPORATION(M2GL005VFG256)| MICROSEMI CORPORATION(M2GL005VFG256I)</t>
  </si>
  <si>
    <t>LFARISIC-00768</t>
  </si>
  <si>
    <t>IC-00768</t>
  </si>
  <si>
    <t>IC, 2-CH ISOL, BI-DIR, I2C BUS, SOIC-8</t>
  </si>
  <si>
    <t>TEXAS INSTRUMENTS INC(ISO1540DR)</t>
  </si>
  <si>
    <t>LFARISIC-00771</t>
  </si>
  <si>
    <t>IC-00771</t>
  </si>
  <si>
    <t>IC, LOAD SWITCH, DUAL, 5.5V, 4A, W/ OUTPUT DISCHARGE</t>
  </si>
  <si>
    <t>ALPHA &amp; OMEGA(AOZ1331DI)| TEXAS INSTRUMENTS INC(TPS22968DPUR)| TEXAS INSTRUMENTS(TPS22968DPUR)</t>
  </si>
  <si>
    <t>LFARISIC-00773</t>
  </si>
  <si>
    <t>IC-00773</t>
  </si>
  <si>
    <t>IC,TPM1.2,SLB9670,VQFN32</t>
  </si>
  <si>
    <t>INFINEON TECHNOLOGIES AG(SLB9670VQ12FW640XUMA1)</t>
  </si>
  <si>
    <t>LFARIIC-00774-02CS</t>
  </si>
  <si>
    <t>IC-00774-02</t>
  </si>
  <si>
    <t>IC, XP80, SWITCH, REV B2, 48x25G+6x100G/72x25G</t>
  </si>
  <si>
    <t>CAVIUM(CNX88072C-BG2912-Y22-G)| MARVELL SEMICONDUCTOR INC(CNX88072C-BG2912-Y22-G)</t>
  </si>
  <si>
    <t>LFARIIC-00775-02CS</t>
  </si>
  <si>
    <t>IC-00775-02</t>
  </si>
  <si>
    <t>IC, XP80, SWITCH, REV B2, 48x10G+6x100G/48x10G+24x25G</t>
  </si>
  <si>
    <t>MARVELL SEMICONDUCTOR INC.(CNX88061C-BG2912-Y22-G)</t>
  </si>
  <si>
    <t>LFARISIC-00777</t>
  </si>
  <si>
    <t>IC-00777</t>
  </si>
  <si>
    <t>IC,CLOCK GENERATOR,2 OUTPUTS,TSSOP16</t>
  </si>
  <si>
    <t>DIODES  INC(PI6C557-03BLEX)| PERICOM SEMICONDUCTOR(PI6C557-03BLEX)</t>
  </si>
  <si>
    <t>LFARISIC-00778</t>
  </si>
  <si>
    <t>IC-00778</t>
  </si>
  <si>
    <t>IC, BUFFER, 1:4 FANOUT, MUXED, LVCMOS, TSSOP-16</t>
  </si>
  <si>
    <t>INTEGRATED DEVICE TECHNOLOGY(8305AGILFT)| RENESAS ELECTRONICS CORPORATIO(8305AGILFT)| TEXAS INSTRUMENTS INC(LMK00804BPWR)</t>
  </si>
  <si>
    <t>LFARISIC-00779</t>
  </si>
  <si>
    <t>IC-00779</t>
  </si>
  <si>
    <t>IC, SMBUS GPIO, 16-BIT, WQFN24</t>
  </si>
  <si>
    <t>TEXAS INSTRUMENTS INC(TCA9555RTWR)</t>
  </si>
  <si>
    <t>LFARIIC-00780-02CS</t>
  </si>
  <si>
    <t>IC-00780-02</t>
  </si>
  <si>
    <t>IC, BAREFOOT-10K, SWITCH, FCBGA3439, B0, LEAD FREE (SCREENED)</t>
  </si>
  <si>
    <t>BAREFOOT NETWORKS(BFN-T10-064Q-B0 (1811=&lt;DC=&lt;182)| BAREFOOT NETWORKS(BFN-T10-064Q-B0(DC&gt;=1824,#3))</t>
  </si>
  <si>
    <t>LFARISIC-00781</t>
  </si>
  <si>
    <t>IC-00781</t>
  </si>
  <si>
    <t>IC,MP5022A, HOT SWAP, 15A, 12V, 3mOhm INT FET, EXT CURRENT MEAS, QFN-22</t>
  </si>
  <si>
    <t>MONOLITHIC POWER SYSTEMS(MP5022AGQV-Z)</t>
  </si>
  <si>
    <t>LFARISIC-00782</t>
  </si>
  <si>
    <t>IC-00782</t>
  </si>
  <si>
    <t>IC, HOTSWAP, MP5023, 1mOhm INT FET, INT CURRENT SENSE, FCQFN-24</t>
  </si>
  <si>
    <t>MONOLITHIC POWER SYSTEMS(MP5023GV-0000-Z)</t>
  </si>
  <si>
    <t>LFARIIC-00783-01CS</t>
  </si>
  <si>
    <t>IC-00783-01</t>
  </si>
  <si>
    <t>IC, TOMAHAWK+, SWITCH, 3.2TB, REV A1, FCBGA2912, LEAD FREE</t>
  </si>
  <si>
    <t>BROADCOM(BCM56965A1KFSBG)</t>
  </si>
  <si>
    <t>LFARIIC-00788-01CS</t>
  </si>
  <si>
    <t>IC-00788-01</t>
  </si>
  <si>
    <t>IC, JERICHO PLUS, BCM88682 A1</t>
  </si>
  <si>
    <t>BROADCOM(BCM88682CA1KFSBG)</t>
  </si>
  <si>
    <t>LFARISIC-00795</t>
  </si>
  <si>
    <t>IC-00795</t>
  </si>
  <si>
    <t>MAX31790 6-CH FAN CONTROLLER</t>
  </si>
  <si>
    <t>MAXIM INTEGRATED PRODUCTS(MAX31790ATI+T)</t>
  </si>
  <si>
    <t>LFARISIC-00804</t>
  </si>
  <si>
    <t>IC-00804</t>
  </si>
  <si>
    <t>LTC4419, Dual Input Power Path Prioritizer, 18V, 12-Lead MSOP</t>
  </si>
  <si>
    <t>ANALOG DEVICES INC(LTC4419IMSE#TRPBF)| LINEAR TECH CORP(LTC4419IMSE#TRPBF- Obsolete)</t>
  </si>
  <si>
    <t>LFARISIC-00805</t>
  </si>
  <si>
    <t>IC-00805</t>
  </si>
  <si>
    <t>IC, POWER CONTROLLER, TI, 24 RAIL, UCD90320</t>
  </si>
  <si>
    <t>TEXAS INSTRUMENTS INC(UCD90320ZWSR)| TEXAS INSTRUMENTS INC(UCD90320ZWST)</t>
  </si>
  <si>
    <t>LFARISIC-00809</t>
  </si>
  <si>
    <t>IC-00809</t>
  </si>
  <si>
    <t>IC,REFERENCE,2.5V</t>
  </si>
  <si>
    <t>TEXAS INSTRUMENTS(REF3325AIRSER)</t>
  </si>
  <si>
    <t>LFARISIC-00811</t>
  </si>
  <si>
    <t>IC-00811</t>
  </si>
  <si>
    <t>IC,NETWORK PLL</t>
  </si>
  <si>
    <t>INTEGRATED DEVICE TECHNOLOGY(82P33831ABAG8)| RENESAS ELECTRONICS CORPORATIO(82P33831ABAG8)</t>
  </si>
  <si>
    <t>LFARIIC-00813CS</t>
  </si>
  <si>
    <t>IC-00813</t>
  </si>
  <si>
    <t>IC, JERICHO PLUS, BCM88684 A1</t>
  </si>
  <si>
    <t>BROADCOM(BCM88684CA1KFSBG)</t>
  </si>
  <si>
    <t>LFARISIC-00814</t>
  </si>
  <si>
    <t>IC-00814</t>
  </si>
  <si>
    <t>IC,FPGA,XC6SLX75T,FBGA484</t>
  </si>
  <si>
    <t>XILINX INC(XC6SLX75T-3FGG484C)</t>
  </si>
  <si>
    <t>LFARIIC-00817CS</t>
  </si>
  <si>
    <t>IC-00817</t>
  </si>
  <si>
    <t>IC, TOMAHAWK+, SWITCH, 1.8TB, REV A1, FCBGA2912, LEAD FREE</t>
  </si>
  <si>
    <t>BROADCOM(BCM56967A1KFSBG)</t>
  </si>
  <si>
    <t>LFARIIC-00819CS</t>
  </si>
  <si>
    <t>IC-00819</t>
  </si>
  <si>
    <t>IC, TRIDENT3.X7, SWITCH, 3200G, FCBGA2912, LEAD FREE</t>
  </si>
  <si>
    <t>BROADCOM(BCM56870A0KFSBG)</t>
  </si>
  <si>
    <t>LFARISIC-00821</t>
  </si>
  <si>
    <t>IC-00821</t>
  </si>
  <si>
    <t>IC,TRANSCEIVER,RS-232,TSSOP16,IND TEMP -40C to +85C</t>
  </si>
  <si>
    <t>ST MICROELECTRONICS(ST3232EBTR)</t>
  </si>
  <si>
    <t>LFARISIC-00823</t>
  </si>
  <si>
    <t>IC-00823</t>
  </si>
  <si>
    <t>IC,TPM1.2,SLB9645,VQFN32</t>
  </si>
  <si>
    <t>INFINEON TECH(SLB9645VQ1.2FW133.32)| INFINEON TECH(SLB9645VQ12FW13332XUMA2)</t>
  </si>
  <si>
    <t>LFARIIC-00828-02CS</t>
  </si>
  <si>
    <t>IC-00828-02</t>
  </si>
  <si>
    <t>IC, RAMON, BCM88795-B0, Single Stage - 192 Serdes</t>
  </si>
  <si>
    <t>BROADCOM(BCM88795CB0KFSBG)</t>
  </si>
  <si>
    <t>LFARIIC-00830-02CS</t>
  </si>
  <si>
    <t>IC-00830-02</t>
  </si>
  <si>
    <t>IC, RAMON, BCM88797, REV B0, Single Stage - 144 Serdes</t>
  </si>
  <si>
    <t>BROADCOM LIMITED(BCM88797CB0KFSBG)</t>
  </si>
  <si>
    <t>LFARIIC-00841CS</t>
  </si>
  <si>
    <t>IC-00841</t>
  </si>
  <si>
    <t>IC, PHY, BABBAGE A0, 56G PAM4 and 28G NRZ</t>
  </si>
  <si>
    <t>CREDO SEMICONDUCTOR(CRT50216P-A0G-C2)</t>
  </si>
  <si>
    <t>LFARIIC-00841-01CS</t>
  </si>
  <si>
    <t>IC-00841-01</t>
  </si>
  <si>
    <t>IC, PHY, BABBAGE B0, 56G PAM4 and 28G NRZ</t>
  </si>
  <si>
    <t>CREDO SEMICONDUCTOR(CRT50216-B0-AALN-40-C2)| CREDO SEMICONDUCTOR(CRT50216-B0-AALN-C2)</t>
  </si>
  <si>
    <t>LFARIIC-00843-01CS</t>
  </si>
  <si>
    <t>IC-00843-01</t>
  </si>
  <si>
    <t>IC, TOMAHAWK2Cloud, SWITCH, 6400,BCM56971B0KFSBG, REV B0, FCBGA4344</t>
  </si>
  <si>
    <t>BROADCOM(BCM56971B0KFSBG)</t>
  </si>
  <si>
    <t>LFARISIC-00844</t>
  </si>
  <si>
    <t>IC-00844</t>
  </si>
  <si>
    <t>IC, 8-BIT DUAL SUPPLY TRANSCEIVER, 1.2V to 3.6V OPERATION, TSSOP24</t>
  </si>
  <si>
    <t>NEXPERIA(74AVC8T245PW,118)| TEXAS INSTRUMENTS(SN74AVC8T245PWRG4)</t>
  </si>
  <si>
    <t>LFARISIC-00847-02</t>
  </si>
  <si>
    <t>IC-00847-02</t>
  </si>
  <si>
    <t>IC, LMK05318, CLOCK GENERATOR PLL</t>
  </si>
  <si>
    <t>TEXAS INSTRUMENT INC(LMK05318RGZR)| TEXAS INSTRUMENTS INC(LMK05318RGZT)</t>
  </si>
  <si>
    <t>LFARIIC-00853-01CS</t>
  </si>
  <si>
    <t>IC-00853-01</t>
  </si>
  <si>
    <t>IC, BAREFOOT-TOFINO 32-PORT, 4-PIPE, SWITCH, FCBGA2882, LEAD FREE</t>
  </si>
  <si>
    <t>BAREFOOT NETWORKS(BFN-T10-032Q-B0(1811=&lt;DC=&lt;1823)| BAREFOOT NETWORKS(BFN-T10-032Q-B0(DC&gt;=1824,#3))</t>
  </si>
  <si>
    <t>LFARIIC-00856-02CS/LFARIIC-00856-02CS-Q</t>
  </si>
  <si>
    <t>IC-00856-02</t>
  </si>
  <si>
    <t>IC, JERICHO2, BCM88690, REV B1</t>
  </si>
  <si>
    <t>BROADCOM(BCM88690CB1KFSBG)</t>
  </si>
  <si>
    <t>LFARIIC-00856-04CS</t>
  </si>
  <si>
    <t>IC-00856-04</t>
  </si>
  <si>
    <t>IC, HIGH POWER, 0.84V, 400W, JERICHO2, BCM88690, REV B1</t>
  </si>
  <si>
    <t>LFARIIC-00858-01CS</t>
  </si>
  <si>
    <t>IC-00858-01</t>
  </si>
  <si>
    <t>IC, TOMAHAWK3, SWITCH, 12.8TB, BCM56980, REV B0, FCBGA4344</t>
  </si>
  <si>
    <t>BROADCOM(BCM56980B0KFSBG)</t>
  </si>
  <si>
    <t>LFARIIC-00864CS</t>
  </si>
  <si>
    <t>IC-00864</t>
  </si>
  <si>
    <t>IC, TITANHAWK, BCM56968B1KFSBG</t>
  </si>
  <si>
    <t>BROADCOM(BCM56968B1KFSBG)</t>
  </si>
  <si>
    <t>LFARISIC-00865</t>
  </si>
  <si>
    <t>IC-00865</t>
  </si>
  <si>
    <t>LINEAR REPEATER, 28GPS, 8 CHANNEL, DS280BR820</t>
  </si>
  <si>
    <t>TEXAS  INSTRUMENTS INC(DS280BR820ZBLR)| TEXAS  INSTRUMENTS INC(DS280BR820ZBLT)</t>
  </si>
  <si>
    <t>LFARISIC-00869</t>
  </si>
  <si>
    <t>IC-00869</t>
  </si>
  <si>
    <t>IC,PCIE-SWITCH,PM8533,48L,24P,GEN3,FCBGA650,27X27MM,LEAD FREE</t>
  </si>
  <si>
    <t>MICROSEMI CORPORATION(PM8533B-F3EI)</t>
  </si>
  <si>
    <t>LFARISIC-00871-Q</t>
  </si>
  <si>
    <t>IC-00871</t>
  </si>
  <si>
    <t>IC,PWR CONTROLLER, ANALOG DEVICE,17 RAIL, ADM1266</t>
  </si>
  <si>
    <t>ANALOG DEVICES INC(ADM1266ACPZ)</t>
  </si>
  <si>
    <t>LFARISIC-00874-01</t>
  </si>
  <si>
    <t>IC-00874-01</t>
  </si>
  <si>
    <t>IC, REMOTE MANAGEMENT PROCESSOR, BMC, AST2520,ULTRA-LOW ALPHA (ULA) option</t>
  </si>
  <si>
    <t>ASPEED(AST2520A2-GP-UA)</t>
  </si>
  <si>
    <t>LFARISIC-00878</t>
  </si>
  <si>
    <t>IC-00878</t>
  </si>
  <si>
    <t>IC,CLKBUF,LVPECL,2:1 IN,1:4 OUT,VOUT_DIFF_PP 0.9V MIN,QFN16</t>
  </si>
  <si>
    <t>INTEGRATED DEVICE TECH(8SLVP1204ANLGI/W)| RENESAS ELECTRONICS CORPORATIO(8SLVP1204ANLGI/W)</t>
  </si>
  <si>
    <t>SSJ-Q2'19 comp Raw Part list</t>
  </si>
  <si>
    <t>LFARISIC-00880</t>
  </si>
  <si>
    <t>IC-00880</t>
  </si>
  <si>
    <t>IC, FPGA, XC6SLX9-2FTG256C, BGA256</t>
  </si>
  <si>
    <t>XILINX INC(XC6SLX9-2FTG256C)</t>
  </si>
  <si>
    <t>LFARISIC-00882</t>
  </si>
  <si>
    <t>IC-00882</t>
  </si>
  <si>
    <t>IC,8+1CH TEMP SENSOR,TMP468,QFN16</t>
  </si>
  <si>
    <t>TEXAS INSTRUMENTS INC(TMP468AIRGTR)</t>
  </si>
  <si>
    <t>LFARISIC-00883</t>
  </si>
  <si>
    <t>IC-00883</t>
  </si>
  <si>
    <t>IC, SWITCH, 2-CH, 2:1, 2.3-3.6V, 1GHZ, UQFN10</t>
  </si>
  <si>
    <t>TEXAS INSTRUMENTS INC(TMUX136RSER)| TEXAS INSTRUMENTS INC(TS3USB221ERSER)</t>
  </si>
  <si>
    <t>LFARIIC-00886CS</t>
  </si>
  <si>
    <t>IC-00886</t>
  </si>
  <si>
    <t>IC, TRIDENT3 X5, SWITCH, 2000G, 1001.7MPPS, 80 PORTS, FCBGA2205, LEAD FREE</t>
  </si>
  <si>
    <t>BROADCOM(BCM56770A0KFSBG)</t>
  </si>
  <si>
    <t>LFARISIC-00887</t>
  </si>
  <si>
    <t>IC-00887</t>
  </si>
  <si>
    <t>IC, CK420BQ DERIVATIVE, SRNS PCIE CLOCKING, TSSOP-64</t>
  </si>
  <si>
    <t>INTEGRATED DEVICE TEC, INC(932SQ426AGLFT)| RENESAS ELECTRONICS CORPORATIO(932SQ426AGLFT)</t>
  </si>
  <si>
    <t>LFARISIC-00889</t>
  </si>
  <si>
    <t>IC-00889</t>
  </si>
  <si>
    <t>IC, AMD, MERLIN FALCON, RX-421ND, 4 CORES, 2.1GHz, 12-35W cTDP</t>
  </si>
  <si>
    <t>ADVANCED MICRO DEVICES (AMD)(RE421NAAY43KA)</t>
  </si>
  <si>
    <t>LFARISIC-00893</t>
  </si>
  <si>
    <t>IC-00893</t>
  </si>
  <si>
    <t>IC, XCVR, 1 BIT, DUAL V TRANSLATION, 3-ST, 1.2 - 3.6VCC, SOT-23</t>
  </si>
  <si>
    <t>DIODES INC(74AVC1T45W6-7)| TEXAS INSTRUMENTS INC(SN74AVC1T45DBVR)</t>
  </si>
  <si>
    <t>LFARISIC-00899</t>
  </si>
  <si>
    <t>IC-00899</t>
  </si>
  <si>
    <t>IC, FPGA, M2GL025T, FGG484</t>
  </si>
  <si>
    <t>MICROSEMI CORP(M2GL025T-FGG484)</t>
  </si>
  <si>
    <t>LFARIIC-00904-02CS</t>
  </si>
  <si>
    <t>IC-00904-02</t>
  </si>
  <si>
    <t>IC, SWITCH, TRIDENT3.X3, 500GB/S,  BCM56578, VERSION A2</t>
  </si>
  <si>
    <t>BROADCOM LIMITED(BCM56578A2KFSBG)</t>
  </si>
  <si>
    <t>LFARISIC-00905</t>
  </si>
  <si>
    <t>IC-00905</t>
  </si>
  <si>
    <t>IC, PWM CNTRL, DUAL OUTPUT, 7 PHASE (m+n), DIGITAL, MULTI-PHASE, QFN-48</t>
  </si>
  <si>
    <t>MONOLITHIC POWER SYSTEMS(MP2965GQK-0000-Z)</t>
  </si>
  <si>
    <t>LFARISIC-00906</t>
  </si>
  <si>
    <t>IC-00906</t>
  </si>
  <si>
    <t>IC, CNTRL, MULTI-PHASE, THREE OUTPUT, 6 PHASE (m+n+p), DIGITAL, TQFN-48</t>
  </si>
  <si>
    <t>MONOLITHIC POWER SYSTEMS(MP2949AGQKT-0000-Z)</t>
  </si>
  <si>
    <t>LFARISIC-00909</t>
  </si>
  <si>
    <t>IC-00909</t>
  </si>
  <si>
    <t>x2 PCIe Dual Port Dual Mdia GbE Controller</t>
  </si>
  <si>
    <t>BROADCOM(BCM5720A0KFBG)</t>
  </si>
  <si>
    <t>LFARISIC-00910</t>
  </si>
  <si>
    <t>IC-00910</t>
  </si>
  <si>
    <t>IC, 16-BIT TO 8-BIT MUX/DEMUX GIGABIT ETHERNET LAN SWITCH WITH POWER DOWN</t>
  </si>
  <si>
    <t>TEXAS  INSTRUMENTS(TS3L501ERUAR)</t>
  </si>
  <si>
    <t>LFARISIC-00911-01</t>
  </si>
  <si>
    <t>IC-00911-01</t>
  </si>
  <si>
    <t>IC, PHY, OCTAL 2.5GBASE-T, BCM54998ES REVB0</t>
  </si>
  <si>
    <t>BROADCOM LIMITED(BCM54998ESB0KFSBG)</t>
  </si>
  <si>
    <t>LFARISIC-00919/LFARISIC-00919-Q</t>
  </si>
  <si>
    <t>IC-00919</t>
  </si>
  <si>
    <t>IC,CLKBUF,LVPECL,1:2, 2.5/3.3V,3.2GHZ, FSI INPUT,10PSPP JITTER, QFN16, 3X3MM, -40 TO 85C</t>
  </si>
  <si>
    <t>MICROSEMI CORPORATION(SY58607UMGTR)</t>
  </si>
  <si>
    <t>LFARISIC-00920-01</t>
  </si>
  <si>
    <t>IC-00920-01</t>
  </si>
  <si>
    <t>IC, PHY, OCTAL 5GBASE-T, BCM54998S REVB0</t>
  </si>
  <si>
    <t>BROADCOM LIMITED(BCM54998SB0KFSBG)</t>
  </si>
  <si>
    <t>LFARISIC-00922</t>
  </si>
  <si>
    <t>IC-00922</t>
  </si>
  <si>
    <t>IC,OCTAL,POE 802.3AT PSE CONTROLLER,BCM59121</t>
  </si>
  <si>
    <t>BROADCOM LIMITED(BCM59121B0KMLG)</t>
  </si>
  <si>
    <t>LFARISIC-00930</t>
  </si>
  <si>
    <t>IC-00930</t>
  </si>
  <si>
    <t>IC, LOGIC, D-TYPE LATCH, SINGLE, 3-ST</t>
  </si>
  <si>
    <t>TEXAS INSTRUMENTS(SN74LVC1G373DBVR)</t>
  </si>
  <si>
    <t>LFARIIC-00931-01CS</t>
  </si>
  <si>
    <t>IC-00931-01</t>
  </si>
  <si>
    <t>IC, BAREFOOT-TOFINO-32-PORT, 2-PIPE, SWITCH, FCBGA2882, LEAD FREE (SCREENED)</t>
  </si>
  <si>
    <t>BAREFOOT NETWORKS(BFN-T10-032D-B0(1811=&lt;DC=&lt;1823)| BAREFOOT NETWORKS(BFN-T10-032D-B0(DC&gt;=1824,#3))</t>
  </si>
  <si>
    <t>LFARISIC-00932</t>
  </si>
  <si>
    <t>IC-00932</t>
  </si>
  <si>
    <t>IC, 2x OSFP SLOW SIGNAL INTERFACE, QFN14</t>
  </si>
  <si>
    <t>DIALOG SEMICONDUCTOR(SLG4AX42269VTR)</t>
  </si>
  <si>
    <t>LFARISIC-00934</t>
  </si>
  <si>
    <t>IC-00934</t>
  </si>
  <si>
    <t>IC, DCDC, 100V INPUT, 0.6A, SO8</t>
  </si>
  <si>
    <t>TEXAS INSTRUMENTS INC(LM5017MR/NOPB)| TEXAS INSTRUMENTS INC(LM5017MRE/NOPB)</t>
  </si>
  <si>
    <t>LFARISIC-00937</t>
  </si>
  <si>
    <t>IC-00937</t>
  </si>
  <si>
    <t>IC,FPGA,XC6SLX25T,FBGA324</t>
  </si>
  <si>
    <t>XILINX INC(XC6SLX25T-2CSG324C)</t>
  </si>
  <si>
    <t>LFARISIC-00938</t>
  </si>
  <si>
    <t>IC-00938</t>
  </si>
  <si>
    <t>IC,OPAMP,IB&lt;10PAMP,SOT23-5</t>
  </si>
  <si>
    <t>TEXAS INSTRUMENTS INC(OPA348AIDBVR)</t>
  </si>
  <si>
    <t>LFARISIC-00943</t>
  </si>
  <si>
    <t>IC-00943</t>
  </si>
  <si>
    <t>IC, 4+1 CH TEMP SENSOR, QFN16</t>
  </si>
  <si>
    <t>TEXAS INSTRUMENTS INC(TMP464AIRGTR)</t>
  </si>
  <si>
    <t>LFARISIC-00945</t>
  </si>
  <si>
    <t>IC-00945</t>
  </si>
  <si>
    <t>IC,POWER CYCLE CONTROLLER,QFN8</t>
  </si>
  <si>
    <t>DIALOG SEMICONDUCTOR(SLG4E42686VTR)</t>
  </si>
  <si>
    <t>LFARISIC-00946</t>
  </si>
  <si>
    <t>IC-00946</t>
  </si>
  <si>
    <t>IC, PHY, OCTAL, 1GBASE-TBCM54182</t>
  </si>
  <si>
    <t>BROADCOM LIMITED(BCM54182B0KQLEG)</t>
  </si>
  <si>
    <t>LFARIIC-00950-02CS</t>
  </si>
  <si>
    <t>IC-00950-02</t>
  </si>
  <si>
    <t>IC, SWITCH, TRIDENT3.X3, 290GB/S,  BCM56577, VERSION A2</t>
  </si>
  <si>
    <t>BROADCOM LIMITED(BCM56577A2KFSBG)</t>
  </si>
  <si>
    <t>LFARIIC-00951-02CS</t>
  </si>
  <si>
    <t>IC-00951-02</t>
  </si>
  <si>
    <t>IC, SWITCH, TRIDENT3.X3, 350GB/S,  BCM56579, VERSION A2</t>
  </si>
  <si>
    <t>BROADCOM LIMITED(BCM56579A2KFSBG)</t>
  </si>
  <si>
    <t>LFARISIC-00955</t>
  </si>
  <si>
    <t>IC-00955</t>
  </si>
  <si>
    <t>IC,LINEAR,VREG,3.3V OUTPUT 0.08A MAX,QFN8</t>
  </si>
  <si>
    <t>ST MICROELECTRONICS(ST715PU33R)| TEXAS  INSTRUMENTS(TPS715A33DRBR)</t>
  </si>
  <si>
    <t>LFARISIC-00957</t>
  </si>
  <si>
    <t>IC-00957</t>
  </si>
  <si>
    <t>IC, AMD FT3 APU CROWN EAGLE 2.4GHZ 2C</t>
  </si>
  <si>
    <t>AMD INC(GE224PIXJ23JB)</t>
  </si>
  <si>
    <t>LFARISIC-00958</t>
  </si>
  <si>
    <t>IC-00958</t>
  </si>
  <si>
    <t>IC, FPGA, XC6SLX100T, FBGA484</t>
  </si>
  <si>
    <t>XILINX INC(XC6SLX100T-2FGG484C)</t>
  </si>
  <si>
    <t>LFARISIC-00959/LFARISIC-00959-Q</t>
  </si>
  <si>
    <t>IC-00959</t>
  </si>
  <si>
    <t>IC,FPGA,XC6SLX100T,FBGA676</t>
  </si>
  <si>
    <t>XILINX INC.(XC6SLX100T-2FGG676C)| XILINX INC.(XC6SLX100T-2FGG676I)</t>
  </si>
  <si>
    <t>LFARISIC-00973-Q</t>
  </si>
  <si>
    <t>IC-00973</t>
  </si>
  <si>
    <t>IC,PCIE-SWITCH,PM8534,64L,32P,GEN3,FCBGA1311,37.5X37.5MM,LEAD FREE</t>
  </si>
  <si>
    <t>MICROSEMI CORPORATION(PM8534B-FEI)</t>
  </si>
  <si>
    <t>LFARISIC-00981</t>
  </si>
  <si>
    <t>IC-00981</t>
  </si>
  <si>
    <t>IC,74CBTLV3257,QUAD MUX,2:1,UQFN16</t>
  </si>
  <si>
    <t>NEXPERIA(74CBTLV3257GUX)| TEXAS INSTRUMENTS(SN74CBTLV3257RSVR)</t>
  </si>
  <si>
    <t>LFARISIC-00987/LFARISIC-00987-Q</t>
  </si>
  <si>
    <t>IC-00987</t>
  </si>
  <si>
    <t>IC, D-TYPE LATCH, SINGLE, TRI-ST, SC-70</t>
  </si>
  <si>
    <t>TEXAS INSTRUMENTS INC.(SN74LVC1G373DCKR)</t>
  </si>
  <si>
    <t>LFARISIC-00992</t>
  </si>
  <si>
    <t>IC-00992</t>
  </si>
  <si>
    <t>PWR,DC-DC,12A,TPS56C215,QFN18</t>
  </si>
  <si>
    <t>TEXAS INSTRUMENTS INC(TPS56C215RNNR)</t>
  </si>
  <si>
    <t>LFARISIC-00993</t>
  </si>
  <si>
    <t>IC-00993</t>
  </si>
  <si>
    <t>IC, DUAL CHANNEL ISOLATOR, SOIC8</t>
  </si>
  <si>
    <t>TEXAS INSTRUMENTS INC(ISO7720DR)</t>
  </si>
  <si>
    <t>LFARISIC-00995</t>
  </si>
  <si>
    <t>IC-00995</t>
  </si>
  <si>
    <t>IC, LOGIC, NON-INVERTING TRI-STATE BUFFER, OUTPUT ENABLE HIGH, SOT23-5</t>
  </si>
  <si>
    <t>ON SEMICONDUCTOR(M74VHC1G126DTT1G)| TEXAS INSTRUMENTS INC(SN74LVC1G126DBVR)</t>
  </si>
  <si>
    <t>LFARISIC-01000/LFARISIC-01000-Q</t>
  </si>
  <si>
    <t>IC-01000</t>
  </si>
  <si>
    <t>IC, LOAD SWITCH, 18V, 3A, TPS22810, WSON6</t>
  </si>
  <si>
    <t>TEXAS  INSTRUMENTS(TPS22810DRV)</t>
  </si>
  <si>
    <t>LFARISIC-01005</t>
  </si>
  <si>
    <t>IC-01005</t>
  </si>
  <si>
    <t>IC,FANOUT BUFFER,1:4,CMOS,2.5V-3.3V,SOIC8,ROHS</t>
  </si>
  <si>
    <t>IDT(553SDCGI8)| ON  SEMICONDUCTOR(NB3L553DR2G)| RENESAS ELECTRONICS CORPORATIO(553SDCGI8)</t>
  </si>
  <si>
    <t>LFARISIC-01007</t>
  </si>
  <si>
    <t>IC-01007</t>
  </si>
  <si>
    <t>IC,VREF,2.5V,SOT23</t>
  </si>
  <si>
    <t>TEXAS INSTRUMENTS INC(REF3325AIDBZR)</t>
  </si>
  <si>
    <t>LFARISIC-01009/LFARISIC-01009-Q</t>
  </si>
  <si>
    <t>IC-01009</t>
  </si>
  <si>
    <t>IC, SINGLE 555 CMOS TIMER, 15V input MAX, 8SOIC, 3.9mmW</t>
  </si>
  <si>
    <t>ST MICROELECTRONICS(TS555IDTTR)| TEXAS INSTRUMENTS INC(LMC555IMX/NOPB)</t>
  </si>
  <si>
    <t>LFARISIC-01010-01/LFARISIC-01010-01-Q</t>
  </si>
  <si>
    <t>IC-01010-01</t>
  </si>
  <si>
    <t>IC, Dialog Semi Greenpak,  SLG4R43474</t>
  </si>
  <si>
    <t>DIALOG SEMICONDUCTOR(SLG4R43474VTR)</t>
  </si>
  <si>
    <t>LFARISIC-01026</t>
  </si>
  <si>
    <t>IC-01026</t>
  </si>
  <si>
    <t>IC, BUFFER, NON-INV, DUAL, SCHMITT TRIG, SC-70</t>
  </si>
  <si>
    <t>ON SEMICONDUCTOR(NC7WZ17P6X)</t>
  </si>
  <si>
    <t>LFARISIC-01028</t>
  </si>
  <si>
    <t>IC-01028</t>
  </si>
  <si>
    <t>IC, BUFFER, NON-INVERT, 5.5V, SC70-6</t>
  </si>
  <si>
    <t>NEXPERIA(74LVC2G07GW,125)| TEXAS  INSTRUMENTS INC(SN74LVC2G07DCKR)</t>
  </si>
  <si>
    <t>LFARISIC-01029-Q</t>
  </si>
  <si>
    <t>IC-01029</t>
  </si>
  <si>
    <t>IC, LOAD SWITCH, 5.5V, 10A, 1:1 N-CHANNEL, WSON-10</t>
  </si>
  <si>
    <t>TEXAS INSTRUMENTS INC(TPS22990DMLR)</t>
  </si>
  <si>
    <t>LFARISIC-01036CS-Q</t>
  </si>
  <si>
    <t>IC-01036</t>
  </si>
  <si>
    <t>IC, B52, CMS42550, REVA0, GBOX &amp; RETIMER PHY, SINGLE CORE WITH 2X 400G MACSEC</t>
  </si>
  <si>
    <t>CREDO SEMICONDUCTOR(CMS42550-A0-ABTN-10)</t>
  </si>
  <si>
    <t>LFARIIC-01036-02CS-Q</t>
  </si>
  <si>
    <t>IC-01036-02</t>
  </si>
  <si>
    <t>IC, B52, CMS42550, REVB0, GBOX &amp; RETIMER PHY, SINGLE CORE WITH 2X 400G MACSEC</t>
  </si>
  <si>
    <t>CREDO SEMICONDUCTOR(CMS42550-B0-AALN-10)</t>
  </si>
  <si>
    <t>LFARISIC-01037</t>
  </si>
  <si>
    <t>IC-01037</t>
  </si>
  <si>
    <t>IC, ISOLATOR, DUAL, DEFAULT LOW, SOIC-8</t>
  </si>
  <si>
    <t>TEXAS INSTRUMENTS INC(ISO7721FDR)</t>
  </si>
  <si>
    <t>LFARISIC-01039CS-Q</t>
  </si>
  <si>
    <t>IC-01039</t>
  </si>
  <si>
    <t>IC, F104, CMS50216, REVA0, GBOX &amp; RETIMER PHY, DUAL CORE</t>
  </si>
  <si>
    <t>CREDO SEMICONDUCTOR(CMS50216-A0-ABWN-10)</t>
  </si>
  <si>
    <t>LFARISIC-01047</t>
  </si>
  <si>
    <t>IC-01047</t>
  </si>
  <si>
    <t>IC, 2x QSFP-DD/QSFP SLOW SIGNAL INTERFACE, QFN14</t>
  </si>
  <si>
    <t>DIALOG SEMICONDUCTOR(SLG4F42961VTR)</t>
  </si>
  <si>
    <t>LFARISIC-01062-Q</t>
  </si>
  <si>
    <t>IC-01062</t>
  </si>
  <si>
    <t>IC, SHIFT REG, 1-INPUT 7-OUTPUT, QFN14</t>
  </si>
  <si>
    <t>DIALOG SEMICONDUCTOR(SLG4F42994VTR)</t>
  </si>
  <si>
    <t>LFARIIC-01084-01CS</t>
  </si>
  <si>
    <t>IC-01084-01</t>
  </si>
  <si>
    <t>IC, JERICHO2, HALF MDB, NO ILKN, BCM88694, REV B1</t>
  </si>
  <si>
    <t>BROADCOM(BCM88694CB1KFSBG)</t>
  </si>
  <si>
    <t>LFARISIC-01087</t>
  </si>
  <si>
    <t>IC-01087</t>
  </si>
  <si>
    <t>IC,SMBUS 16 GPIO, TSSOP24 WITH EXTERNAL RESET</t>
  </si>
  <si>
    <t>NXP SEMICONDUCTORS(PCA9539PW,112)| NXP SEMICONDUCTORS(PCA9539PW,118)| TEXAS INSTRUMENTS INC(TCA9539PWR)</t>
  </si>
  <si>
    <t>LFARISIC-01094/LFARISIC-01094-Q</t>
  </si>
  <si>
    <t>IC-01094</t>
  </si>
  <si>
    <t>IC, DIGITAL TEMP SENSOR, 2.7V ~ 5.5V, MSOP-8</t>
  </si>
  <si>
    <t>ANALOG DEVICES INC(ADT75ARMZ-REEL)| ST MICROELECTRONICS(STTS75DS2F)| TEXAS INSTRUMENTS INC(TMP75AIDGKR)</t>
  </si>
  <si>
    <t>LFARISIC-01095/LFARISIC-01095-Q</t>
  </si>
  <si>
    <t>IC-01095</t>
  </si>
  <si>
    <t>IC, GPIO EXPANDER, 16-BIT, I2C-BUS I/O PORT, VPORF=0.75V, TSSOP-24</t>
  </si>
  <si>
    <t>NXP SEMICONDUCTORS(PCA9555APW,118)| TEXAS INSTRUMENTS - TI(TCA9555PWR)</t>
  </si>
  <si>
    <t>LFARIIC-01105-01CS/LFARISIC-01105-01-Q</t>
  </si>
  <si>
    <t>IC-01105-01</t>
  </si>
  <si>
    <t>IC, JERICHO2, FULL MDB, NO ILKN, BCM88696, REV B1</t>
  </si>
  <si>
    <t>BROADCOM(BCM88696CB1KFSBG)</t>
  </si>
  <si>
    <t>LFARIIC-01109-01CS-Q</t>
  </si>
  <si>
    <t>IC-01109-01</t>
  </si>
  <si>
    <t>IC, J2C 1/2 MDB 4GB, BCM88805, REV A1</t>
  </si>
  <si>
    <t>BROADCOM(BCM88805CA1KFSBG)</t>
  </si>
  <si>
    <t>LFARISIC-01111-Q</t>
  </si>
  <si>
    <t>IC-01111</t>
  </si>
  <si>
    <t>IC, DUAL OUTPUT, 12 PHASE (x+y+z), DIGITAL MULTI-PHASE CNTRL</t>
  </si>
  <si>
    <t>RENESAS ELECTRONICS(ISL68239IRAZ-T)</t>
  </si>
  <si>
    <t>LFARISIC-01113-Q</t>
  </si>
  <si>
    <t>IC-01113</t>
  </si>
  <si>
    <t>C, BUCK REG, SYNC ADJ, SVID, 40A, 5x7mm, 40-PIN LQFN</t>
  </si>
  <si>
    <t>TEXAS INSTRUMENTS - TI(TPS546D24)</t>
  </si>
  <si>
    <t>LFARISIC-01123-Q</t>
  </si>
  <si>
    <t>IC-01123</t>
  </si>
  <si>
    <t>IC, SHIFT REG, 4-INPUT 4-OUTPUT, QFN14</t>
  </si>
  <si>
    <t>DIALOG SEMICONDUCTOR(SLG4F43273)</t>
  </si>
  <si>
    <t>LFARISIC-01135</t>
  </si>
  <si>
    <t>IC-01135</t>
  </si>
  <si>
    <t>IC, SINGLE POWER SUPPLY, LEVEL TRANSLATING BUFFER, 1.6V ~ 5.5V</t>
  </si>
  <si>
    <t>NEXPERIA(74LV1T34GWH)</t>
  </si>
  <si>
    <t>LFARISIC-01158</t>
  </si>
  <si>
    <t>IC-01158</t>
  </si>
  <si>
    <t>IC, CLOCK GENERATOR, BROOKS ISLAND, QFN-40</t>
  </si>
  <si>
    <t>SILICON LABORATORIES INC(Si5332DD11361-GM2)</t>
  </si>
  <si>
    <t>LFARISIC-01159</t>
  </si>
  <si>
    <t>IC-01159</t>
  </si>
  <si>
    <t>IC, CLOCK GENERATOR, BIRD ISLAND, 8 OUTPUT, QFN-40</t>
  </si>
  <si>
    <t>SILICON LABORATORIES INC.(Si5332DD11341-GM2R)</t>
  </si>
  <si>
    <t>LFARIIC-01175CS-Q</t>
  </si>
  <si>
    <t>IC-01175</t>
  </si>
  <si>
    <t>IC, AMD, SNOWY OWL, SP4r2, 8C8T, 1.5GHz, 30W, 3201</t>
  </si>
  <si>
    <t>ADVANCE MICRO DEVICES INC(PE3201BFR88AF)</t>
  </si>
  <si>
    <t>LFARISIC-01176-Q</t>
  </si>
  <si>
    <t>IC-01176</t>
  </si>
  <si>
    <t>IC, 2x QSFP-DD/QSFP SLOW SIGNAL INTERFACE, P1/P2 OD OUTPUT, QFN14</t>
  </si>
  <si>
    <t>DIALOG SEMICONDUCTOR(SLG4F43880VTR)</t>
  </si>
  <si>
    <t>LFARISIC-01177-Q</t>
  </si>
  <si>
    <t>IC-01177</t>
  </si>
  <si>
    <t>IC, SHIFT REG, 4-INPUT 4-OUTPUT, ALTERNATIVE SEQUENCE, QFN14</t>
  </si>
  <si>
    <t>DIALOG SEMICONDUCTOR(SLG4F43879VTR)</t>
  </si>
  <si>
    <t>LFARISIC-01188-Q</t>
  </si>
  <si>
    <t>IC-01188</t>
  </si>
  <si>
    <t>IC,POWER CYCLE CONTROLLER</t>
  </si>
  <si>
    <t>DIALOG SEMICONDUCTOR(SLG4E43919VTR)</t>
  </si>
  <si>
    <t>LFARISIND-00003</t>
  </si>
  <si>
    <t>IND-00003</t>
  </si>
  <si>
    <t>IND, CHOKE, USB, 4PIN</t>
  </si>
  <si>
    <t>MURATA(DLW21SN900SQ2L)| TDK CORP(ACM2012-900-2P)| WURTH ELECTRONICS(744231091)</t>
  </si>
  <si>
    <t>LFARISIND-00004</t>
  </si>
  <si>
    <t>IND-00004</t>
  </si>
  <si>
    <t>IND, FERRITE, 30 OHM 100MHZ, 1A, 0603</t>
  </si>
  <si>
    <t>MURATA(BLM18PG300SN1D)| WURTH ELECTRONICS(742792601)</t>
  </si>
  <si>
    <t>LFARISIND-00100</t>
  </si>
  <si>
    <t>IND-00100</t>
  </si>
  <si>
    <t>IND, FERRITE,  100 OHM, 0.02 OHMS, 4A, 0805</t>
  </si>
  <si>
    <t>NIC COMPONENTS CORP(NCB-H0805A101TR400F)| TDK CORP(MPZ2012S101AT000)</t>
  </si>
  <si>
    <t>LFARISIND-00104</t>
  </si>
  <si>
    <t>IND-00104</t>
  </si>
  <si>
    <t>IND,4.7UH,650MA,1210</t>
  </si>
  <si>
    <t>ELEC &amp; ELTEK(UISH3C2M-4R7FU)| MURATA(LQH32CN4R7M33K)| MURATA(LQH32CN4R7M33L)</t>
  </si>
  <si>
    <t>LFARISIND-00107</t>
  </si>
  <si>
    <t>IND-00107</t>
  </si>
  <si>
    <t>IND,10 UH,20%,0603</t>
  </si>
  <si>
    <t>MURATA(LQM18FN100M00D)</t>
  </si>
  <si>
    <t>LFARISIND-00110</t>
  </si>
  <si>
    <t>IND-00110</t>
  </si>
  <si>
    <t>IND,0.68UH,35A</t>
  </si>
  <si>
    <t>MAG LAYERS(MMD-12FD-R68M-V1-RU)| VISHAY(IHLP5050FDERR68M01)</t>
  </si>
  <si>
    <t>LFARISIND-00113</t>
  </si>
  <si>
    <t>IND-00113</t>
  </si>
  <si>
    <t>IND,22 NH,2%,310mA,DCR 0.300 Ohms,0402</t>
  </si>
  <si>
    <t>COILCRAFT(0402HP-22NXGLW)| MURATA(LQW15AN22NG00D)</t>
  </si>
  <si>
    <t>LFARISIND-00121</t>
  </si>
  <si>
    <t>IND-00121</t>
  </si>
  <si>
    <t>IND,FERRITE,260 OHMS 1GHZ,2A,0603</t>
  </si>
  <si>
    <t>MURATA(BLM18EG221SN1B)| MURATA(BLM18EG221SN1D)| MURATA(BLM18EG221SN1J)| TAIYO  YUDEN(FBMH1608HM151-T)</t>
  </si>
  <si>
    <t>LFARISIND-00123</t>
  </si>
  <si>
    <t>IND-00123</t>
  </si>
  <si>
    <t>IND, FERRITE, 600 OHM, 25%, 0.4 DCR, .5A, 1608</t>
  </si>
  <si>
    <t>MURATA(BLM18AG601SN1D)| TDK CORP(MMZ1608R601AT)| WURTH ELECTRONICS(742792651)</t>
  </si>
  <si>
    <t>LFARISIND-00126</t>
  </si>
  <si>
    <t>IND-00126</t>
  </si>
  <si>
    <t>IND,0.56UH,27.5A</t>
  </si>
  <si>
    <t>MAG LAYERS(MMD-10DZ-R56M-V1-RU)| VISHAY(IHLP4040DZERR56M01)| WURTH ELECKTRONIK GMBH(744373680056)</t>
  </si>
  <si>
    <t>LFARISIND-00127</t>
  </si>
  <si>
    <t>IND-00127</t>
  </si>
  <si>
    <t>IND, 10UH, 3A, 4040</t>
  </si>
  <si>
    <t>COILCRAFT(MSS1038-103NLC)</t>
  </si>
  <si>
    <t>LFARISIND-00129</t>
  </si>
  <si>
    <t>IND-00129</t>
  </si>
  <si>
    <t>IND, 1UH, 17A, 4040</t>
  </si>
  <si>
    <t>MAG LAYERS(MMD-10DZ-1R0M-V1-RU)| VISHAY(IHLP4040DZER1R0M01)| WURTH ELECKTRONIK GMBH(74437368010)</t>
  </si>
  <si>
    <t>LFARISIND-00130</t>
  </si>
  <si>
    <t>IND-00130</t>
  </si>
  <si>
    <t>IND, 1.5UH, 15A, 4040</t>
  </si>
  <si>
    <t>MAG LAYERS(MMD-10DZ-1R5M-V1-RU)| VISHAY(IHLP4040DZER1R5M01)</t>
  </si>
  <si>
    <t>LFARISIND-00131</t>
  </si>
  <si>
    <t>IND-00131</t>
  </si>
  <si>
    <t>IND, 1UH, 29A, 5050</t>
  </si>
  <si>
    <t>MAG LAYERS(MMD-12EZ-1R0M-V1-RU)| VISHAY(IHLP5050EZER1R0M01)</t>
  </si>
  <si>
    <t>LFARISIND-00132</t>
  </si>
  <si>
    <t>IND-00132</t>
  </si>
  <si>
    <t>IND,FERRITE,220 OHMS 100MHZ,0.8 0HMS DCR, 0.2A, 0402</t>
  </si>
  <si>
    <t>KOA CORP(CZB1EGTTP221P)| MURATA(BLM15BB221SN1D)| WURTH ELECTRONICS(7427927121)</t>
  </si>
  <si>
    <t>LFARISIND-00133</t>
  </si>
  <si>
    <t>IND-00133</t>
  </si>
  <si>
    <t>IND, FERRITE, 220 OHMS 100MHZ, 0.05 OHMS DC, 2A, 0805</t>
  </si>
  <si>
    <t>LAIRD TECHNOLOGIES(MI0805M221R-10)| MURATA(BLM21PG221SN1D)| TAIYO YUDEN INC(BKP2125HS221-T)| WURTH ELECTRONICS(742792022)</t>
  </si>
  <si>
    <t>LFARISIND-00135</t>
  </si>
  <si>
    <t>IND-00135</t>
  </si>
  <si>
    <t>IND, FERRITE, 42 OHMS 100MHZ, 0.008 OHMS DC, 4A, 0805</t>
  </si>
  <si>
    <t>KEMET ELECTRONICS CORP(Z0805C420APWST)| TAIYO YUDEN INC(FBMJ2125HS420-T)</t>
  </si>
  <si>
    <t>LFARISIND-00142</t>
  </si>
  <si>
    <t>IND-00142</t>
  </si>
  <si>
    <t>IND,0.47UH,20%,41A,1.0MOHM</t>
  </si>
  <si>
    <t>MAG LAYERS(MMD-12FD-R47M-V1-RU)| VISHAY(IHLP5050FDERR47M01)</t>
  </si>
  <si>
    <t>LFARISIND-00144</t>
  </si>
  <si>
    <t>IND-00144</t>
  </si>
  <si>
    <t>IND,FERRITE,330OHM,2.5A,50MOHM,0805</t>
  </si>
  <si>
    <t>NIC  COMPONENTS(NCB-H0805A331TR250F)| TDK CORP(MPZ2012S331AT000)</t>
  </si>
  <si>
    <t>LFARISIND-00147</t>
  </si>
  <si>
    <t>IND-00147</t>
  </si>
  <si>
    <t>IND, 3.3UH, 20%, 6A, 30MOHM, 3MHz, 2525</t>
  </si>
  <si>
    <t>ABRACON CORP(ASPI-0630LR-3R3M-T15)| MAG LAYERS(MMD-06CZ-3R3M-V1-RU)| VISHAY(IHLP2525CZER3R3M01)</t>
  </si>
  <si>
    <t>LFARISIND-00148</t>
  </si>
  <si>
    <t>IND-00148</t>
  </si>
  <si>
    <t>IND, FERRITE, 115 OHMS @ 100MHZ, 10A, 0.001OHM, 3318</t>
  </si>
  <si>
    <t>FERROXCUBE(BDS4.6/3/8.9-4S2-Z)| LAIRD TECHNOLOGIES(28F0181-1SR-10)</t>
  </si>
  <si>
    <t>LFARISIND-00152</t>
  </si>
  <si>
    <t>IND-00152</t>
  </si>
  <si>
    <t>FB, 330Ohm at 100MHz, 50mOhm 2.5A, 0805</t>
  </si>
  <si>
    <t>TDK CORPORATION(MPZ2012S331AT000)</t>
  </si>
  <si>
    <t>LFARISIND-00154</t>
  </si>
  <si>
    <t>IND-00154</t>
  </si>
  <si>
    <t>IND,0.36UH,60A</t>
  </si>
  <si>
    <t>MAG. LAYERS SCIENTIFIC TECHNIC(MMD-10DZ-R36M-V1-RU)| VISHAY(IHLP4040DZERR36M01)</t>
  </si>
  <si>
    <t>LFARISIND-00156</t>
  </si>
  <si>
    <t>IND-00156</t>
  </si>
  <si>
    <t>IND,0.15UH,15%,41A,0.29MOHM</t>
  </si>
  <si>
    <t>COOPER ELECTRONIC(FP1007R3-R15-R)| EATON(FP1007R3-R15-R)| PULSE ELECTRONICS(PA2607.151NLT)</t>
  </si>
  <si>
    <t>LFARISIND-00158</t>
  </si>
  <si>
    <t>IND-00158</t>
  </si>
  <si>
    <t>IND, 0.47UH, 20%, 32A, 2 MOHM</t>
  </si>
  <si>
    <t>MAG LAYERS(MMD-12CE-R47M-V1-RU)| VISHAY INTERTECHNOLOGY  INC(IHLP5050CEERR47M01)| WURTH ELECKTRONIK GMBH(744373770047)</t>
  </si>
  <si>
    <t>LFARISIND-00160</t>
  </si>
  <si>
    <t>IND-00160</t>
  </si>
  <si>
    <t>IND,1UH,27-47MOHMS,3.8A,</t>
  </si>
  <si>
    <t>NIC COMPONENTS(NPIM42B1R0MTRF)| VISHAY(IHLP1616ABER1R0M11)| WURTH ELECKTRONIK GMBH(74437321010)</t>
  </si>
  <si>
    <t>LFARISIND-00161</t>
  </si>
  <si>
    <t>IND-00161</t>
  </si>
  <si>
    <t>IND, 1UH, 20%, 7A, 2020</t>
  </si>
  <si>
    <t>MAG LAYERS(MMD-05BZ-1R0M-V1-RU)| VISHAY(IHLP2020BZER1R0M01)| VISHAY(IHLP2020BZER1R0MA1)| WURTH ELECKTRONIK GMBH(74437334010)</t>
  </si>
  <si>
    <t>LFARISIND-00162</t>
  </si>
  <si>
    <t>IND-00162</t>
  </si>
  <si>
    <t>IND,FERRITE,180OHM,1.5A,0603</t>
  </si>
  <si>
    <t>MURATA(BLM18PG181SN1D)| TAIYO YUDEN INC(BKP1608HS181-T)| TAIYO YUDEN INC(LF BKP1608HS181-T)</t>
  </si>
  <si>
    <t>LFARISIND-00164</t>
  </si>
  <si>
    <t>IND-00164</t>
  </si>
  <si>
    <t>IND,0.22UH, 20%,0.6A,0603</t>
  </si>
  <si>
    <t>TDK CORP(MLZ1608DR22DT000)</t>
  </si>
  <si>
    <t>LFARISIND-00168</t>
  </si>
  <si>
    <t>IND-00168</t>
  </si>
  <si>
    <t>IND, FERRITE, 65 NH,.032mOHM, 24A</t>
  </si>
  <si>
    <t>COOPER ELECTRONIC(FP0404R1-R065-R)| EATON(FP0404R1-R065-R)</t>
  </si>
  <si>
    <t>LFARISIND-00172</t>
  </si>
  <si>
    <t>IND-00172</t>
  </si>
  <si>
    <t>IND, 170 NH, 10%, 61A</t>
  </si>
  <si>
    <t>COOPER ELECTRONIC(FP1007R3-R17-R)| EATON(FP1007R3-R17-R)</t>
  </si>
  <si>
    <t>LFARISIND-00173</t>
  </si>
  <si>
    <t>IND-00173</t>
  </si>
  <si>
    <t>IND, 0.47UH, 20%, 30A, 1.53 mOHM, 4040 (NOT FOR NEW DESIGNS)</t>
  </si>
  <si>
    <t>ABRACON CORP(ASPI-1040HI-R47M-T05)| VISHAY(IHLP4040DZERR47M11)| VISHAY(IHLP4040DZERR47M1A)| WURTH ELECKTRONIK GMBH(744373680047B)</t>
  </si>
  <si>
    <t>LFARISIND-00176</t>
  </si>
  <si>
    <t>IND-00176</t>
  </si>
  <si>
    <t>IND, FERRITE, 330 OHM 100 MHZ, 1.5A, 0603</t>
  </si>
  <si>
    <t>MURATA(BLM18SG331TN1D)| MURATA(BLM18SG331TN1E)| TDK CORP(MPZ1608S331ATA00)</t>
  </si>
  <si>
    <t>LFARISIND-00177</t>
  </si>
  <si>
    <t>IND-00177</t>
  </si>
  <si>
    <t>IND,FERRITE,470 OHM,1A,0603</t>
  </si>
  <si>
    <t>MURATA(BLM18PG471SN1)| TAIYO YUDEN INC(FBMH1608HM471-T)</t>
  </si>
  <si>
    <t>LFARISIND-00178</t>
  </si>
  <si>
    <t>IND-00178</t>
  </si>
  <si>
    <t>IND, FERRITE, 220 OHM 100MHZ, 2.2A, 0603</t>
  </si>
  <si>
    <t>MURATA(BLM18SG221TN1D)| TDK CORPORATION(MPZ1608S221ATA00)</t>
  </si>
  <si>
    <t>LFARISIND-00179</t>
  </si>
  <si>
    <t>IND-00179</t>
  </si>
  <si>
    <t>IND, 4.7UH, 20%, 70mOHM, 1.7A, SMD</t>
  </si>
  <si>
    <t>MAG. LAYERS SCIENTIFIC TECHNIC(MNR-4018-4R7M-K-RU)| TAIYO YUDEN INC(NRS4018T4R7MDGJ)| WURTH ELECTRONICS(74404042047)</t>
  </si>
  <si>
    <t>LFARISIND-00180</t>
  </si>
  <si>
    <t>IND-00180</t>
  </si>
  <si>
    <t>IND, 0.47UH, 20%, 17.5A, 4 MOHM, 2525</t>
  </si>
  <si>
    <t>MAG LAYERS(MMD-06CZ-R47M-V1-RU)| VISHAY(IHLP2525CZERR47M01)</t>
  </si>
  <si>
    <t>LFARISIND-00184</t>
  </si>
  <si>
    <t>IND-00184</t>
  </si>
  <si>
    <t>IND, 0.22UH, 10%, 35A, 0.5MOHM</t>
  </si>
  <si>
    <t>COOPER ELECTRONIC(FP0807R1-R22-R)| EATON(FP0807R1-R22-R)| ITG ELECTRONICS(SL3028A-R22KHF)| THE INTER-TECHNICAL GROUP(SL3028A-R22KHF)</t>
  </si>
  <si>
    <t>LFARISIND-00185</t>
  </si>
  <si>
    <t>IND-00185</t>
  </si>
  <si>
    <t>IND,150NH,15%,61A,0.29MOHM 5%,70A SATURATION</t>
  </si>
  <si>
    <t>COOPER ELECTRONIC(FP1007R3-R15-R)| EATON(FP1007R3-R15-R)| INTER-TECHNICAL(L30921-2)| ITG ELECTRONICS(L30921-2)</t>
  </si>
  <si>
    <t>LFARISIND-00186</t>
  </si>
  <si>
    <t>IND-00186</t>
  </si>
  <si>
    <t>IND, 2.7 NH, 20%, 800mA, 0402</t>
  </si>
  <si>
    <t>MURATA(LQW15AN2N7D00D)</t>
  </si>
  <si>
    <t>LFARISIND-00187</t>
  </si>
  <si>
    <t>IND-00187</t>
  </si>
  <si>
    <t>IND, FERRITE, 600 OHM 100MHZ, 1A, 0.150 DCR, 0603</t>
  </si>
  <si>
    <t>MURATA(BLM18KG601SN1D)| TDK CORP(MPZ1608S601ATA00)</t>
  </si>
  <si>
    <t>LFARISIND-00188</t>
  </si>
  <si>
    <t>IND-00188</t>
  </si>
  <si>
    <t>IND, FERRITE, 600 OHM 100MHZ, 2A, 0805</t>
  </si>
  <si>
    <t>TDK CORP.(MPZ2012S601AT000)| VISHAY(ILHB0805ER601V)</t>
  </si>
  <si>
    <t>LFARISIND-00189</t>
  </si>
  <si>
    <t>IND-00189</t>
  </si>
  <si>
    <t>IND, 0.47UH, 20%, 11.5A, 2020</t>
  </si>
  <si>
    <t>MAG LAYERS(MMD-05BZ-R47M-V1-RU)| VISHAY(IHLP2020BZERR47M01)| WURTH ELECKTRONIK GMBH(744373340047)</t>
  </si>
  <si>
    <t>LFARISIND-00190</t>
  </si>
  <si>
    <t>IND-00190</t>
  </si>
  <si>
    <t>IND, FERRITE, 220 OHMS 100MHZ, 0.45 OHMS DC, 0.25A, 0603</t>
  </si>
  <si>
    <t>MURATA MANUFACTURING CO. LTD.(BLM18BB221SN1B)| MURATA MANUFACTURING CO. LTD.(BLM18BB221SN1D)| MURATA MANUFACTURING CO. LTD.(BLM18BB221SN1J)</t>
  </si>
  <si>
    <t>LFARISIND-00201</t>
  </si>
  <si>
    <t>IND-00201</t>
  </si>
  <si>
    <t>IND, 175 NH, 15%, 41A</t>
  </si>
  <si>
    <t>PULSE ELECTRONICS(PA2607.181NL)| PULSE ELECTRONICS(PA2607.181NLT)</t>
  </si>
  <si>
    <t>LFARISIND-00202</t>
  </si>
  <si>
    <t>IND-00202</t>
  </si>
  <si>
    <t>IND, 0.22UH, 20%, 29A, 0.29MOHM</t>
  </si>
  <si>
    <t>WURTH ELECTRONICS(744307022)</t>
  </si>
  <si>
    <t>LFARISIND-00205</t>
  </si>
  <si>
    <t>IND-00205</t>
  </si>
  <si>
    <t>IND, 4.7uH, 20%, 1.26A, 132MOHMS,4X4MM</t>
  </si>
  <si>
    <t>CYNTEC(PSI041B-4R7MS)| TAIYO YUDEN INC(NR4018T4R7M)| TAIYO YUDEN INC(NRS4018T4R7MDGJ)</t>
  </si>
  <si>
    <t>LFARISIND-00207</t>
  </si>
  <si>
    <t>IND-00207</t>
  </si>
  <si>
    <t>IND, 2.2UH, 30%, 5.1A, 6.4A ISAT, 50MOHM, 6x6MM</t>
  </si>
  <si>
    <t>TDK CORP(VLP6045LT-2R2N)| TDK CORP(VLS6045EX-2R2N)| VISHAY(IHLP2020CZER2R2M11)| WURTH ELECTRONICS(74437346022)</t>
  </si>
  <si>
    <t>LFARISIND-00208</t>
  </si>
  <si>
    <t>IND-00208</t>
  </si>
  <si>
    <t>IND, 3.3UH, 20%, 6A, 21-28MOHM, 1MHZ, 7.3x6.6MM</t>
  </si>
  <si>
    <t>ABRACON CORP(ASPI-0630LR-3R3M-T15)| VISHAY(IHLP2525CZER3R3M11)| WURTH ELECTRONICS(74437349033)</t>
  </si>
  <si>
    <t>LFARISIND-00210</t>
  </si>
  <si>
    <t>IND-00210</t>
  </si>
  <si>
    <t>IND, 800 OHM @ 100MHZ, 10 MOHM DC, 8A, 2020</t>
  </si>
  <si>
    <t>LAIRD TECHNOLOGIES(HR2220V801R-10)</t>
  </si>
  <si>
    <t>LFARISIND-00211</t>
  </si>
  <si>
    <t>IND-00211</t>
  </si>
  <si>
    <t>IND, 65NH, 15%, 24A, 0.4MOHMS, 3.8x3.8</t>
  </si>
  <si>
    <t>EATON CORPORATION(FP0404R1-R065-R)| INTER-TECHNICAL(SL1616A-R06LHF)| ITG ELECTRONICS(SL1616A-R06LHF)| VITEC ELECTRONICS(59PR65-650)</t>
  </si>
  <si>
    <t>LFARISIND-00214</t>
  </si>
  <si>
    <t>IND-00214</t>
  </si>
  <si>
    <t>IND, FERRITE, 220 OHMS 100MHZ, 0.04 OHMS DC, 3A, 0805</t>
  </si>
  <si>
    <t>NIC COMPONENTS(NCB-H0805A221TR300F)| TDK CORP(MPZ2012S221AT000)</t>
  </si>
  <si>
    <t>LFARISIND-00224</t>
  </si>
  <si>
    <t>IND-00224</t>
  </si>
  <si>
    <t>IND,22 NH,5%,780mA,DCR 0.202 Ohms,0402</t>
  </si>
  <si>
    <t>COILCRAFT(0402HP-22NXGLW)| COILCRAFT(0402HP-22NXHLW)| COILCRAFT(0402HP-22NXJLW)| MURATA(LQW15AN22NG80B)| MURATA(LQW15AN22NG80D)| MURATA(LQW15AN22NJ80B)| MURATA(LQW15AN22NJ80D)</t>
  </si>
  <si>
    <t>LFARISIND-00231</t>
  </si>
  <si>
    <t>IND-00231</t>
  </si>
  <si>
    <t>FERRITE, 22 OHM AT 100MHZ,6A,0.009OHM,0805</t>
  </si>
  <si>
    <t>MURATA(BLM21PG220SN1D)| TAIYO YUDEN INC(FBMJ2125HS250NT)</t>
  </si>
  <si>
    <t>LFARISIND-00232</t>
  </si>
  <si>
    <t>IND-00232</t>
  </si>
  <si>
    <t>IND, 0.47UH, 20%, 30A, 1.53 MOHM, 4040</t>
  </si>
  <si>
    <t>ABRACON CORP(ASPI-1040HI-R47M-T05)| ITG ELECTRONICS(SM4015A-R47MHF)| MAG LAYERS(MMD-10DZ-R47M-S1-RU)| VISHAY(IHLP4040DZERR47M11)| WURTH ELEKTRONIK(744373680047B)</t>
  </si>
  <si>
    <t>LFARISIND-00234</t>
  </si>
  <si>
    <t>IND-00234</t>
  </si>
  <si>
    <t>IND, 4.7UH, 20%, 4A SAT, 0.03 - 0.035 OHM, 1MHZ, 7.3X6.6MM</t>
  </si>
  <si>
    <t>ABRACON CORP(ASPI-0630LR-4R7M-T15)| MAG LAYERS(MMD-06CZ-4R7M-V1-RU)| VISHAY(IHLP2525CZER4R7M11)</t>
  </si>
  <si>
    <t>LFARISIND-00235</t>
  </si>
  <si>
    <t>IND-00235</t>
  </si>
  <si>
    <t>IND, 0.1UH, 15%, 19A, 1.21MOHM</t>
  </si>
  <si>
    <t>EATON(FP3-R10-R)| ITG ELECTRONICS(SC2511-R10MHF)| MAG LAYERS-SCIENTIFIC-TECH(MHT-06CZNR10M-R1-RU)</t>
  </si>
  <si>
    <t>LFARISIND-00237</t>
  </si>
  <si>
    <t>IND-00237</t>
  </si>
  <si>
    <t>IND, 0.68UH, 20%, 5.5mOHM, 15.5A, 3MHZ, 2525</t>
  </si>
  <si>
    <t>ABRACON CORP(ASPI-0630LR-R68M-T15)| MAG LAYERS(MMD-06CZ-R68M-V1-RU)| VISHAY(IHLP2525CZERR68M01)</t>
  </si>
  <si>
    <t>LFARISIND-00241</t>
  </si>
  <si>
    <t>IND-00241</t>
  </si>
  <si>
    <t>IND, CHOKE, USB3.0, 4PIN</t>
  </si>
  <si>
    <t>MURATA(DLP11TB800UL2L)</t>
  </si>
  <si>
    <t>LFARISIND-00243</t>
  </si>
  <si>
    <t>IND-00243</t>
  </si>
  <si>
    <t>IND 3.3UH 20% 7A SAT 0.0404 OHM RDC MAX 2MHZ SHLD 5.49X5.18MM</t>
  </si>
  <si>
    <t>MAG LAYERS(MMD-05CZ-3R3M-M2-RU)| VISHAY(IHLP2020CZER3R3M11)| WURTH ELECKTRONIK GMBH(74437336033)</t>
  </si>
  <si>
    <t>LFARISIND-00244</t>
  </si>
  <si>
    <t>IND-00244</t>
  </si>
  <si>
    <t>IND 150nH 63A SAT 0.00017 OHM RDC, 10.8x8.0x8.0mm</t>
  </si>
  <si>
    <t>EATON(FP1008-150-R)| INTER-TECHNICAL(AH42328A-R15KHF)| ITG ELECTRONICS(AH42328A-R15KHF)</t>
  </si>
  <si>
    <t>LFARISIND-00245</t>
  </si>
  <si>
    <t>IND-00245</t>
  </si>
  <si>
    <t>IND, 3.3uH, 10A, 4040</t>
  </si>
  <si>
    <t>BOURNS INC(SRP1038A-3R3M)| MAG LAYERS(MMD-10DZ-3R3M-V1-RU)| VISHAY(IHLP4040DZER3R3M01)| WURTH ELECKTRONIK GMBH(74437368033)</t>
  </si>
  <si>
    <t>LFARISIND-00246</t>
  </si>
  <si>
    <t>IND-00246</t>
  </si>
  <si>
    <t>IND, 4.7UH, 9.5A, 4040DZ</t>
  </si>
  <si>
    <t>MAG LAYERS(MMD-10DZ-4R7MV1-RU)| VISHAY(IHLP4040DZER4R7M01)</t>
  </si>
  <si>
    <t>LFARISIND-00247</t>
  </si>
  <si>
    <t>IND-00247</t>
  </si>
  <si>
    <t>IND, 0.23UH, 15%, 40A SAT, 0.00029 OHM 5%</t>
  </si>
  <si>
    <t>COOPER ELECTRONIC(FP1007R3-R23-R)| EATON(FP1007R3-R23-R)| ITG ELECTRONICS(L30921-5)| THE INTER-TECHNICAL GROUP(SL3028A-R22KHF)</t>
  </si>
  <si>
    <t>LFARISIND-00248/LFARISIND-00248-Q</t>
  </si>
  <si>
    <t>IND-00248</t>
  </si>
  <si>
    <t>IND, 2.2UH, 20%, 12A, 25.6A ISAT,8.2MOHM, 11.5x10MM</t>
  </si>
  <si>
    <t>MAG LAYERS-SCIENTIFIC(MMD-10DZ-2R2M-V1-RU)| VISHAY INTERTECHNOLOGY INC(IHLP4040DZER2R2M01)| WURTH ELEKTRONIK GMBH &amp; CO. KG(74437368022)</t>
  </si>
  <si>
    <t>LFARISIND-00249</t>
  </si>
  <si>
    <t>IND-00249</t>
  </si>
  <si>
    <t>IND, 2.2UH, 20%, 14.5A, 10.2A ISAT, 0.00941OHM, 8.18X8.18MM</t>
  </si>
  <si>
    <t>MAG LAYERS(MMD-08DZ-2R2M-V2-RU)| VISHAY(IHLP3232DZER2R2M11)| WURTH ELECKTRONIK GMBH(74437358022)</t>
  </si>
  <si>
    <t>LFARISIND-00251</t>
  </si>
  <si>
    <t>IND-00251</t>
  </si>
  <si>
    <t>IND, 5.6UH, 8.5A, 4040DZ</t>
  </si>
  <si>
    <t>MAG LAYERS-SCIENTIFIC-TECH(MMD-10DZ-5R6M-V1-RU)| VISHAY(IHLP4040DZER5R6M01)</t>
  </si>
  <si>
    <t>LFARISIND-00252</t>
  </si>
  <si>
    <t>IND-00252</t>
  </si>
  <si>
    <t>IND 10UH 20% 1.1A 0.160 OHM RDC MAX FERRITE SHLD WW 1515 T&amp;R</t>
  </si>
  <si>
    <t>TAIYO YUDEN INC(NRS4018T100MDGJ)| WURTH ELECTRONICS(74404042100)</t>
  </si>
  <si>
    <t>LFARISIND-00254</t>
  </si>
  <si>
    <t>IND-00254</t>
  </si>
  <si>
    <t>IND, FERRITE BEAD, 80 OHMS, 100 MHZ,  0.010 OHMS DCR, 4A, 1206</t>
  </si>
  <si>
    <t>KEMET(Z1206C800APWST)| TAIYO YODEN(FBMJ3216HS800-T)</t>
  </si>
  <si>
    <t>LFARISIND-00255</t>
  </si>
  <si>
    <t>IND-00255</t>
  </si>
  <si>
    <t>IND, FERRITE BEAD, 70 OHMS, 100 MHZ, 0.020 OHMS DCR, 4A, 0603</t>
  </si>
  <si>
    <t>MURATA(BLM18SG700TN1D)| SAMSUNG ELECTRONICS INC(CIS10P700AC)</t>
  </si>
  <si>
    <t>LFARISIND-00256</t>
  </si>
  <si>
    <t>IND-00256</t>
  </si>
  <si>
    <t>IND, FERRITE, 100 OHM @ 100MHZ, 10A, 0.004OHM, 3312</t>
  </si>
  <si>
    <t>LAIRD TECHNOLOGIES(HI3312X101R-10)| WURTH ELECTRONICS(74279225101)</t>
  </si>
  <si>
    <t>LFARISIND-00262</t>
  </si>
  <si>
    <t>IND-00262</t>
  </si>
  <si>
    <t>IND, 1.0UH, 20%, 9.5A, 8 MOHM, 1MHZ, 7.3x6.6MM</t>
  </si>
  <si>
    <t>ABRACON CORP(ASPI-0630LR-1R0M-T15)| MAG LAYERS(MMD-06CZ-1R0M-V2-RU)| VISHAY(IHLP2525CZER1R0M11)</t>
  </si>
  <si>
    <t>LFARISIND-00264</t>
  </si>
  <si>
    <t>IND-00264</t>
  </si>
  <si>
    <t>IND, FERRITE, 80 OHM@100MHZ, 25%, 0.01 OHM DCR, 5A, 0805</t>
  </si>
  <si>
    <t>LAIRD(HI0805R800R-10)</t>
  </si>
  <si>
    <t>LFARISIND-00265</t>
  </si>
  <si>
    <t>IND-00265</t>
  </si>
  <si>
    <t>XFMR, BALUN,  1.6-3.1 GHz, 50 TO 2 x 50 OHMS, 0805, 0.75mmH</t>
  </si>
  <si>
    <t>ANAREN(BD1631J50100AHF)</t>
  </si>
  <si>
    <t>LFARISIND-00267</t>
  </si>
  <si>
    <t>IND-00267</t>
  </si>
  <si>
    <t>IND, 2.2UH, 20%, 8.9A ISAT, 12A MAX,  0.004 OHM DCR, 11.2MML X 10.4MMW X 5.2MMH</t>
  </si>
  <si>
    <t>COILCRAFT(SER1052-222MLC)</t>
  </si>
  <si>
    <t>LFARISIND-00269</t>
  </si>
  <si>
    <t>IND-00269</t>
  </si>
  <si>
    <t>IND, FERRITE, 120 OHM@100MHZ, 25%, 0.1 OHM DCR, 1.2A, 0402</t>
  </si>
  <si>
    <t>MURATA MANUFACTURING CO. LTD.(BLM15PD121SN1D)| TDK(MPZ1005S121CT000)</t>
  </si>
  <si>
    <t>LFARISIND-00270</t>
  </si>
  <si>
    <t>IND-00270</t>
  </si>
  <si>
    <t>IND, FERRITE, 33 OHM@100MHZ, 25%, 0.008 OHM DCR, 4A, 0805</t>
  </si>
  <si>
    <t>TAIYO  YUDEN(FBMJ2125HM330-T)</t>
  </si>
  <si>
    <t>LFARISIND-00271</t>
  </si>
  <si>
    <t>IND-00271</t>
  </si>
  <si>
    <t>IND, 470nH, 10%, 19A ISAT, 61A RMS, 0.00029 OHM, 8mmWX10.5mmLX7mmH</t>
  </si>
  <si>
    <t>EATON(FP1007R6-R47-R)| ITG ELECTRONICS(SL4128A-R47KHF)| MAG. LAYERS SCIENTIFIC TECHNIC(MSI-100807-R47K-E-RU)</t>
  </si>
  <si>
    <t>LFARISIND-00272</t>
  </si>
  <si>
    <t>IND-00272</t>
  </si>
  <si>
    <t>IND, 780NH, 20%, 4.9A ISAT, 0.0032 OHM DCR, 7.3MMW X 7.5MML X 4.1MMH</t>
  </si>
  <si>
    <t>COILCRAFT(EPL7040-781MEC)</t>
  </si>
  <si>
    <t>LFARISIND-00277</t>
  </si>
  <si>
    <t>IND-00277</t>
  </si>
  <si>
    <t>IND, FERRITE, 26 OHM@100 MHZ, 25%, 0.007 OHM DCR, 6.0A, 0603</t>
  </si>
  <si>
    <t>MURATA MANUFACTURING CO. LTD.(BLM18KG260TN1D)</t>
  </si>
  <si>
    <t>LFARISIND-00278</t>
  </si>
  <si>
    <t>IND-00278</t>
  </si>
  <si>
    <t>IND, 1UH, 20%, 4.2A ISAT, 0.0047 OHM DCR, 7.3MMW X 7.5MML X 4.1MMH</t>
  </si>
  <si>
    <t>COILCRAFT(EPL7040-102MEC)</t>
  </si>
  <si>
    <t>LFARISIND-00279</t>
  </si>
  <si>
    <t>IND-00279</t>
  </si>
  <si>
    <t>IND, 600NH, 20%, 36A ISAT, 18A RMS,  0.0033 OHM, 8MMW X 8MML X 6.5MMH</t>
  </si>
  <si>
    <t>COILCRAFT(XAL7030-601MEC)</t>
  </si>
  <si>
    <t>LFARISIND-00280/LFARISIND-00280-Q</t>
  </si>
  <si>
    <t>IND-00280</t>
  </si>
  <si>
    <t>IND, FERRITE,  56 OHM@100MHZ, 25%, 0.004 OHM DCR, 10A, 1612,  2.5MMH</t>
  </si>
  <si>
    <t>LAIRD(HI1612X560R-10)</t>
  </si>
  <si>
    <t>LFARISIND-00283</t>
  </si>
  <si>
    <t>IND-00283</t>
  </si>
  <si>
    <t>IND, FERRITE, 60 OHM@100MHZ, 20%, 0.06 OHM DCR, 1.5A, 0402</t>
  </si>
  <si>
    <t>MURATA MANUFACTURING CO. LTD.(BLM15PD600SN1D)| TDK(MPZ1005S600CT000)</t>
  </si>
  <si>
    <t>LFARISIND-00285</t>
  </si>
  <si>
    <t>IND-00285</t>
  </si>
  <si>
    <t>IND, 300NH, 20%, 27A ISAT, 0.000252 OHM DCR, 11MML X 7.65MMW X 7.2MMH</t>
  </si>
  <si>
    <t>COILCRAFT(SLC1175-301MEC)</t>
  </si>
  <si>
    <t>LFARISIND-00287</t>
  </si>
  <si>
    <t>IND-00287</t>
  </si>
  <si>
    <t>IND, FERRITE, 1K OHM@100MHZ, 25%, 1 OHM DCR, 0.2A, 0402</t>
  </si>
  <si>
    <t>TDK(MMZ1005S102CT)</t>
  </si>
  <si>
    <t>LFARISIND-00290</t>
  </si>
  <si>
    <t>IND-00290</t>
  </si>
  <si>
    <t>IND, FERRITE, 240 OHM@100MHZ, 25%, 0.4 OHM DCR, 0.2A, 0603</t>
  </si>
  <si>
    <t>WURTH ELEKTRONIK(742792631)</t>
  </si>
  <si>
    <t>LFARISIND-00292</t>
  </si>
  <si>
    <t>IND-00292</t>
  </si>
  <si>
    <t>IND, FERRITE, 220 OHMS@100MHZ, 25%, 0.35 OHMS DCR MAX, 0.3A, 0402</t>
  </si>
  <si>
    <t>MURATA(BLM15AG221SH1D)| WURTH ELECTRONICS(742792780)</t>
  </si>
  <si>
    <t>LFARISIND-00293</t>
  </si>
  <si>
    <t>IND-00293</t>
  </si>
  <si>
    <t>IND, FERRITE, 30 OHMS@100MHZ, 25%, 0.01 OHMS DCR MAX, 5A, 0603</t>
  </si>
  <si>
    <t>LAIRD TECHNOLOGIES(HI0603R300R-10)| MURATA(BLM18KG300TN1D)| SAMSUNG ELECTRONICS INC(CIS10P300AC)| TDK CORPORATION(MPZ1608S300ATAH0)</t>
  </si>
  <si>
    <t>LFARISIND-00296</t>
  </si>
  <si>
    <t>IND-00296</t>
  </si>
  <si>
    <t>IND, 10UH, 20%, 3.5A, 70 MOHM, 1MHZ, 7.3x6.6MM</t>
  </si>
  <si>
    <t>ABRACON CORP(ASPI-0630LR-100M-T15)| VISHAY(IHLP2525CZER100M11)</t>
  </si>
  <si>
    <t>LFARISIND-00297</t>
  </si>
  <si>
    <t>IND-00297</t>
  </si>
  <si>
    <t>IND,8.2 NH,2%,1.5A IRMS,0.069 OHM DCR,0402</t>
  </si>
  <si>
    <t>COILCRAFT(0402HP-8N2XGLW)| MURATA(LQW15AN8N2G8ZD)</t>
  </si>
  <si>
    <t>LFARISIND-00301</t>
  </si>
  <si>
    <t>IND-00301</t>
  </si>
  <si>
    <t>IND, 1UH, 20%, 1A, 200MOHM, SMD, 0603</t>
  </si>
  <si>
    <t>ABRACON CORP(ASMPH-0603-1R0M-T)</t>
  </si>
  <si>
    <t>LFARISIND-00303</t>
  </si>
  <si>
    <t>IND-00303</t>
  </si>
  <si>
    <t>IND 180nH 64A SAT 0.00017 OHM RDC, 10.8x8.0x8.0mm</t>
  </si>
  <si>
    <t>EATON(FP1008-180-R)| PULSE ENGINEERING(PA3784.181HLT)</t>
  </si>
  <si>
    <t>LFARISIND-00305</t>
  </si>
  <si>
    <t>IND-00305</t>
  </si>
  <si>
    <t>IND, 120nH, 73A, 0.00018 OHM RDC, 10.8x8.0x8.0mm</t>
  </si>
  <si>
    <t>EATON(FP1008-120-R)| ITG ELECTRONICS(AH42328A-R12KHF)</t>
  </si>
  <si>
    <t>LFARISIND-00309</t>
  </si>
  <si>
    <t>IND-00309</t>
  </si>
  <si>
    <t>IND 100nH, 100A SAT, 70A RMS, 0.00012 OHM DCR, 10.8x8.2x8.2mm</t>
  </si>
  <si>
    <t>EATON(FP1008R7-R100-R)| PULSE ELECTRONICS(PA5187.101HL)</t>
  </si>
  <si>
    <t>LFARISIND-00311</t>
  </si>
  <si>
    <t>IND-00311</t>
  </si>
  <si>
    <t>IND, 220nH, 44A ISAT, 60A IRMS, 0.00018 OHM DCR, 10.9x8.0x8.0MM</t>
  </si>
  <si>
    <t>EATON(FP1008R1-R220-R)| WURTH ELEKTRONIK GMBH &amp; CO(7443082022)</t>
  </si>
  <si>
    <t>LFARISIND-00312</t>
  </si>
  <si>
    <t>IND-00312</t>
  </si>
  <si>
    <t>IND, 220UH, 10%, 0.72A ISAT, 756 mOHM DCR, 10 X 10 MM, 3.8MM HEIGHT</t>
  </si>
  <si>
    <t>COILCRAFT(MSS1038-224KLC)</t>
  </si>
  <si>
    <t>LFARISIND-00314</t>
  </si>
  <si>
    <t>IND-00314</t>
  </si>
  <si>
    <t>IND 330nH 20% 40A ISAT 47A IRMS 0.00018 OHM DCR SMD</t>
  </si>
  <si>
    <t>EATON(FP1308R3-R32-R)| WURTH ELEKTRONIK GMBH &amp; CO. KG(744309033)</t>
  </si>
  <si>
    <t>LFARISIND-00317</t>
  </si>
  <si>
    <t>IND-00317</t>
  </si>
  <si>
    <t>IND, 330nH, 10%, 33A ISAT, 61A RMS, 0.00029 OHM, 8mmWX10.5mmLX7mmH</t>
  </si>
  <si>
    <t>EATON(FP1007R6-R33-R)</t>
  </si>
  <si>
    <t>LFARISIND-00319</t>
  </si>
  <si>
    <t>IND-00319</t>
  </si>
  <si>
    <t>IND, 1UH, 20%, 17.5A ISAT, 20MHZ, 3-LD SMT</t>
  </si>
  <si>
    <t>DELTA PRODUCTS CORP(HMS0864B-1R0)| PULSE ELECTRONICS(PG0871.102NLT)</t>
  </si>
  <si>
    <t>LFARISIND-00323/LFARISIND-00323-Q</t>
  </si>
  <si>
    <t>IND-00323</t>
  </si>
  <si>
    <t>IND, 220nH, 15%, 44A ISAT, 51A IRMS, 0.00029 OHM DCR, 9.6x6.4x8.0MM</t>
  </si>
  <si>
    <t>DELTA ELECTRONICS - SINGAPORE(HCB106480N-221AR)| EATON(FP0906R1-R22-R)| PULSE ELECTRONICS(PA3288.221HLT)</t>
  </si>
  <si>
    <t>LFARISIND-00324/LFARISIND-00324-Q</t>
  </si>
  <si>
    <t>IND-00324</t>
  </si>
  <si>
    <t>IND 470nH +/-20% 37A ISAT 47A IRMS 0.00018 OHM DCR SMD</t>
  </si>
  <si>
    <t>DELTA PRODUCT CORP.(HCB1380-441LAR)| EATON(FP1308R3-R44-R)</t>
  </si>
  <si>
    <t>LFARISIND-00325</t>
  </si>
  <si>
    <t>IND-00325</t>
  </si>
  <si>
    <t>IND, COMMON MODE CHOKE, 770uH, 4.70A, SMT</t>
  </si>
  <si>
    <t>PULSE ELECTRONICS(P0422NL)</t>
  </si>
  <si>
    <t>LFARISIND-00331</t>
  </si>
  <si>
    <t>IND-00331</t>
  </si>
  <si>
    <t>IND, 68uH, 20%, 0.9A IMAX, 1A ISAT, 0.351 OHM DCR</t>
  </si>
  <si>
    <t>TAIYO YUDEN INC(NR6045T680M)</t>
  </si>
  <si>
    <t>LFARISIND-00340</t>
  </si>
  <si>
    <t>IND-00340</t>
  </si>
  <si>
    <t>IND,0.15UH,20%,55A,0.6MOHM</t>
  </si>
  <si>
    <t>VISHAY INTERTECHNOLOGY INC.(IHLP5050FDERR15M01)</t>
  </si>
  <si>
    <t>LFARISIND-00343</t>
  </si>
  <si>
    <t>IND-00343</t>
  </si>
  <si>
    <t>IND, 1.5UH, 20%, 7.2A IRMS, 11A ISAT, 21MOHM, 5.5X5.2MM</t>
  </si>
  <si>
    <t>LAIRD TECHNOLOGIES INC.(MGV05031R5M-10)| VISHAY INTERTECHNOLOGY INC.(IHLP2020CZER1R5M01)| VISHAY INTERTECHNOLOGY INC.(IHLP2020CZER1R5MA1)</t>
  </si>
  <si>
    <t>LFARISIND-00345/LFARISIND-00345-Q</t>
  </si>
  <si>
    <t>IND-00345</t>
  </si>
  <si>
    <t>ND, 70NH-72NH, 20%, 48A, 0.00019 OHM, 7.62x7.49</t>
  </si>
  <si>
    <t>DELTA ELECTRONICS INC(HCB0750-700L)| EATON CORP.(FP0805R1-R07-R)</t>
  </si>
  <si>
    <t>LFARISLBL-00111</t>
  </si>
  <si>
    <t>LBL-00111</t>
  </si>
  <si>
    <t>LBL,MAC ADDRESS, 1.00 IN x 0.25 IN</t>
  </si>
  <si>
    <t>LFARISLBL-00112</t>
  </si>
  <si>
    <t>LBL-00112</t>
  </si>
  <si>
    <t>LBL,PART NUMBER, PCA, 1.00 IN  x 0.25 IN</t>
  </si>
  <si>
    <t>BRADLEY NAMEPLATE CORP(THT-103-729-10)| CYMMETRIK ENTERPRISE(LBL-00112)| JABIL(ASM60-0005)| LUSTRE-CAL(LBL-00112)</t>
  </si>
  <si>
    <t>LFARISLBL-00205-01</t>
  </si>
  <si>
    <t>LBL-00205-01</t>
  </si>
  <si>
    <t>LBL,BLANK,1.00X.25 INCH,FOR PRINTING ASSEMBLY,SERIAL,KVN NUMBERS</t>
  </si>
  <si>
    <t>LFARISLBL-00206-01</t>
  </si>
  <si>
    <t>LBL-00206-01</t>
  </si>
  <si>
    <t>LBL,SERIAL NUMBER, 1.00 IN x 0.25 IN</t>
  </si>
  <si>
    <t>LFARILBL-00207-01</t>
  </si>
  <si>
    <t>LBL-00207-01</t>
  </si>
  <si>
    <t>LBL,FRONT PORTS, TOMALES / MENDOCINO</t>
  </si>
  <si>
    <t>CYMMETRIK ENTERPRISE(LBL-00207-01)</t>
  </si>
  <si>
    <t>LFARILBL-00209-02</t>
  </si>
  <si>
    <t>LBL-00209-02</t>
  </si>
  <si>
    <t>LBL,SFP,PORT NUMBERS,2X8 CONNECTOR</t>
  </si>
  <si>
    <t>CYMMETRIK ENTERPRISE(LBL-00209-02)</t>
  </si>
  <si>
    <t>LFARISLBL-00212-01</t>
  </si>
  <si>
    <t>LBL-00212-01</t>
  </si>
  <si>
    <t>LBL, PART NUMBER, Non PCA, 1.00 IN x 0.25 IN</t>
  </si>
  <si>
    <t>LFARILBL-00222-01</t>
  </si>
  <si>
    <t>LBL-00222-01</t>
  </si>
  <si>
    <t>LABEL,RIBBON,BOTTOM</t>
  </si>
  <si>
    <t>CYMMETRIK ENTERPRISE(LBL-00222-01)| SUNRISE PAPER(LBL-00222-01)</t>
  </si>
  <si>
    <t>LFARILBL-00227-01</t>
  </si>
  <si>
    <t>LBL-00227-01</t>
  </si>
  <si>
    <t>LBL,SFP,PORT NUMBERS,2X6 CONNECTOR,1-24</t>
  </si>
  <si>
    <t>CYMMETRIK ENTERPRISE(LBL-00227-01)</t>
  </si>
  <si>
    <t>LFARILBL-00228-01</t>
  </si>
  <si>
    <t>LBL-00228-01</t>
  </si>
  <si>
    <t>LBL,SFP,PORT NUMBERS,25-52</t>
  </si>
  <si>
    <t>CYMMETRIK ENTERPRISE(LBL-00228-01)</t>
  </si>
  <si>
    <t>LFARILBL-00292-01</t>
  </si>
  <si>
    <t>LBL-00292-01</t>
  </si>
  <si>
    <t>LABEL,RIBBON,HANDLE</t>
  </si>
  <si>
    <t>CYMMETRIK ENTERPRISE(LBL-00292-01)</t>
  </si>
  <si>
    <t>LFARISLBL-00303-01</t>
  </si>
  <si>
    <t>LBL-00303-01</t>
  </si>
  <si>
    <t>Thermal sensor label for Alta HSK bake process</t>
  </si>
  <si>
    <t>LCR HALLCREST(01ETHM0071D01PK)| OMEGA ENGINEERING(21-160)| W H BRADY COMPANY(TIL-1-71C/160F-DIA)</t>
  </si>
  <si>
    <t>LFARILBL-00323-01</t>
  </si>
  <si>
    <t>LBL-00323-01</t>
  </si>
  <si>
    <t>COMPLIANCE LABEL, BLANK, SILVER   3.75 in x 2.5 in</t>
  </si>
  <si>
    <t>CAL-SIERRA TECHNOLOGIES(10017941CS)| CYMMETRIK ENTERPRISE(LBL-00323-01)| SUNRISE PAPER(LBL-00323-01)</t>
  </si>
  <si>
    <t>LFARILBL-00354-01</t>
  </si>
  <si>
    <t>LBL-00354-01</t>
  </si>
  <si>
    <t>LABEL,PT REYES,DUAL CORD WARNING</t>
  </si>
  <si>
    <t>CYMMETRIK ENTERPRISE(LBL-00354-01)| LUSTRE-CAL(LBL-00354-01)| SUNRISE PAPER(LBL-00354-01)</t>
  </si>
  <si>
    <t>LFARILBL-00366-01</t>
  </si>
  <si>
    <t>LBL-00366-01</t>
  </si>
  <si>
    <t>Label, A/S Bag, ESD/#4 Chinese Recycling Symbol</t>
  </si>
  <si>
    <t>LUSTRE-CAL(LBL-00366-01)| SUNRISE PAPER(LBL-00366-01)</t>
  </si>
  <si>
    <t>LFARILBL-00396-01</t>
  </si>
  <si>
    <t>LBL-00396-01</t>
  </si>
  <si>
    <t>LBL,OAK,MODEL NUMBER</t>
  </si>
  <si>
    <t>CYMMETRIK ENTERPRISE(LBL-00396-01)| LUSTRE-CAL(LBL-00396-01)| SUNRISE PAPER(LBL-00396-01)</t>
  </si>
  <si>
    <t>LFARILBL-00397-01</t>
  </si>
  <si>
    <t>LBL-00397-01</t>
  </si>
  <si>
    <t>LBL,OAK-SSD,MODEL NUMBER</t>
  </si>
  <si>
    <t>CYMMETRIK ENTERPRISE(LBL-00397-01)| LUSTRE-CAL(LBL-00397-01)| SUNRISE PAPER(LBL-00397-01)</t>
  </si>
  <si>
    <t>LFARILBL-00435-01/LFARISLBL-00435-01</t>
  </si>
  <si>
    <t>LBL-00435-01</t>
  </si>
  <si>
    <t>LBL,COMPLIANCE,BLANK,SILVER,3.75 IN x 5.0625 IN</t>
  </si>
  <si>
    <t>CAL-SIERRA TECHNOLOGIES(10020270CS)| CYMMETRIK (KUNSHAN) PRINTING(LBL-00435-01)| SUNRISE PAPER(LBL-00435-01)</t>
  </si>
  <si>
    <t>LFARILBL-00456-02</t>
  </si>
  <si>
    <t>LBL-00456-02</t>
  </si>
  <si>
    <t>LBL,MENDOCINO,BACK LEFT</t>
  </si>
  <si>
    <t>CYMMETRIK ENTERPRISE(LBL-00456-02)| LUSTRE-CAL(LBL-00456-02)</t>
  </si>
  <si>
    <t>LFARILBL-00457-02</t>
  </si>
  <si>
    <t>LBL-00457-02</t>
  </si>
  <si>
    <t>LBL,MENDOCINO,BACK RIGHT</t>
  </si>
  <si>
    <t>CYMMETRIK ENTERPRISE(LBL-00457-02)| LUSTRE-CAL(LBL-00457-02)</t>
  </si>
  <si>
    <t>LFARILBL-00507-01</t>
  </si>
  <si>
    <t>LBL-00507-01</t>
  </si>
  <si>
    <t>LBL,RUSSIAN GULCH,BACK LEFT</t>
  </si>
  <si>
    <t>CYMMETRIK ENTERPRISE(LBL-00507-01)</t>
  </si>
  <si>
    <t>LFARILBL-00508-02</t>
  </si>
  <si>
    <t>LBL-00508-02</t>
  </si>
  <si>
    <t>LBL,RUSSIAN GULCH,BACK RIGHT</t>
  </si>
  <si>
    <t>CYMMETRIK ENTERPRISE(LBL-00508-02)</t>
  </si>
  <si>
    <t>LFARILBL-00520-02</t>
  </si>
  <si>
    <t>LBL-00520-02</t>
  </si>
  <si>
    <t>LABEL,OSPREY,TOP</t>
  </si>
  <si>
    <t>CYMMETRIK ENTERPRISE(LBL-00520-02)</t>
  </si>
  <si>
    <t>LFARILBL-00524-03</t>
  </si>
  <si>
    <t>LBL-00524-03</t>
  </si>
  <si>
    <t>LBL,M4,RB,FM HANDLE</t>
  </si>
  <si>
    <t>CYMMETRIK ENTERPRISE(LBL-00524-03)</t>
  </si>
  <si>
    <t>LFARILBL-00538-02</t>
  </si>
  <si>
    <t>LBL-00538-02</t>
  </si>
  <si>
    <t>LBL,OLD FAITHFUL,MODEL NUMBER</t>
  </si>
  <si>
    <t>CYMMETRIK ENTERPRISE(LBL-00538-02)| SUNRISE PAPER(LBL-00538-02)</t>
  </si>
  <si>
    <t>LFARILBL-00570-01</t>
  </si>
  <si>
    <t>LBL-00570-01</t>
  </si>
  <si>
    <t>TAPE,DOUBLE COATED,3M 9495LE,12.7MM SQUARE</t>
  </si>
  <si>
    <t>BOYD COPRORATION(ARI996-LBL-00570-01)| BOYD COPRORATION(ARI-LBL-00570-01)| CYMMETRIK ENTERPRISE(LBL-00570-01)</t>
  </si>
  <si>
    <t>LFARILBL-00579-01</t>
  </si>
  <si>
    <t>LBL-00579-01</t>
  </si>
  <si>
    <t>LBL,ALAMEDA,REAR IO, LIGHT PIPE</t>
  </si>
  <si>
    <t>CYMMETRIK ENTERPRISE(LBL-00579-01)| LUSTRE-CAL(LBL-00579-01)</t>
  </si>
  <si>
    <t>LFARISLBL-00595-01</t>
  </si>
  <si>
    <t>LBL-00595-01</t>
  </si>
  <si>
    <t>LBL,PART NUMBER, BLANK, WHITE, 0.75 IN  x 0.25 IN</t>
  </si>
  <si>
    <t>CYMMETRIK ENTERPRISE(LBL-00595-01)</t>
  </si>
  <si>
    <t>LFARILBL-00625-02</t>
  </si>
  <si>
    <t>LBL-00625-02</t>
  </si>
  <si>
    <t>LBL, XBOW CONNECTOR, SPRING INSULATOR</t>
  </si>
  <si>
    <t>BRADY TECHNOLOGY SDN BHD(LBL-00625-02)| CYMMETRIK ENTERPRISE(LBL-00625-02)| LUSTRE-CAL(LBL-00625-02)</t>
  </si>
  <si>
    <t>LFARILBL-00629-01</t>
  </si>
  <si>
    <t>LBL-00629-01</t>
  </si>
  <si>
    <t>LBL,OLD FAITHFUL WITH SSD,MODEL NUMBER</t>
  </si>
  <si>
    <t>CYMMETRIK ENTERPRISE(LBL-00629-01)| LUSTRE-CAL(LBL-00629-01)| SUNRISE PAPER(LBL-00629-01)</t>
  </si>
  <si>
    <t>LFARILBL-00632-01</t>
  </si>
  <si>
    <t>LBL-00632-01</t>
  </si>
  <si>
    <t>LBL,CLOUDSREST2,MODEL NUMBER</t>
  </si>
  <si>
    <t>CYMMETRIK(LBL-00632-01)| LUSTRE CAL(LBL-00632-01)</t>
  </si>
  <si>
    <t>LFARILBL-00649-02</t>
  </si>
  <si>
    <t>LBL-00649-02</t>
  </si>
  <si>
    <t>INSULATOR,ALAMEDA,STAT PCA,PROTECTIVE</t>
  </si>
  <si>
    <t>BOYD CORPORATION(ARI996-LBL-00649-02)| BOYD CORPORATION(ARI-LBL-00649-02)</t>
  </si>
  <si>
    <t>LFARILBL-00677-01</t>
  </si>
  <si>
    <t>LBL-00677-01</t>
  </si>
  <si>
    <t>LBL, ASY PART NUMBER, 1.00 IN x 0.25 IN, BLUE</t>
  </si>
  <si>
    <t>BRADLEY NAMEPLATE(LBL-00677-01)| CYMMETRIK ENTERPRISE(LBL-00677-01)| SUNRISE PAPER(LBL-00677-01)</t>
  </si>
  <si>
    <t>LFARILBL-00681-02</t>
  </si>
  <si>
    <t>LBL-00681-02</t>
  </si>
  <si>
    <t>LBL,MT HAYNES 36 BASE,MODEL NUMBER</t>
  </si>
  <si>
    <t>BRADLEY NAMEPLATE CORP(LBL-00681-02)| CYMMETRIK ENTERPRISE(LBL-00681-02)| LUSTRE-CAL(LBL-00681-02)</t>
  </si>
  <si>
    <t>LFARILBL-00693-01</t>
  </si>
  <si>
    <t>LBL-00693-01</t>
  </si>
  <si>
    <t>LBL,KOREA COMPLIANCE LABEL, KCC, YL, GEN 3, LINECARDS</t>
  </si>
  <si>
    <t>CYMMETRIK ENTERPRISE(LBL-00693-01)| LUSTRE CAL(LBL-00693-01)</t>
  </si>
  <si>
    <t>LFARILBL-00702-01</t>
  </si>
  <si>
    <t>LBL-00702-01</t>
  </si>
  <si>
    <t>LBL,YL,MT QUADRANT PLUS,MODEL NUMBER</t>
  </si>
  <si>
    <t>BRADLEY NAMEPLATE(LBL-00702-01)| CYMMETRIK ENTERPRISE(LBL-00702-01)</t>
  </si>
  <si>
    <t>LFARILBL-00736-01</t>
  </si>
  <si>
    <t>LBL-00736-01</t>
  </si>
  <si>
    <t>LBL,YL,MT HAYNES 36 STAT,MODEL NUMBER</t>
  </si>
  <si>
    <t>BRADLEY NAMEPLATE CORP(LBL-00736-01)| CYMMETRIK ENTERPRISE(LBL-00736-01)| LUSTRE-CAL(LBL-00736-01)</t>
  </si>
  <si>
    <t>LFARILBL-00753-02</t>
  </si>
  <si>
    <t>LBL-00753-02</t>
  </si>
  <si>
    <t>INSULATOR,LOS ANGELES,PWR BACKPLANE,BACK</t>
  </si>
  <si>
    <t>BOYD CORP(ARI-LBL-00753-02)</t>
  </si>
  <si>
    <t>LFARILBL-00754-02</t>
  </si>
  <si>
    <t>LBL-00754-02</t>
  </si>
  <si>
    <t>INSULATOR,LOS ANGELES,PWR BACKPLANE,FRONT</t>
  </si>
  <si>
    <t>BOYD CORP(ARI996-LBL-00754-02)| BOYD CORP(ARI-LBL-00754-02)</t>
  </si>
  <si>
    <t>LFARILBL-00760-01</t>
  </si>
  <si>
    <t>LBL-00760-01</t>
  </si>
  <si>
    <t>LBL,YL,MT QUADRANT PLUS STAT,MODEL NUMBER</t>
  </si>
  <si>
    <t>LFARILBL-00778-01</t>
  </si>
  <si>
    <t>LBL-00778-01</t>
  </si>
  <si>
    <t>LBL, ASY PART NUMBER, 1.00 IN x 0.25 IN, PANTONE 331c</t>
  </si>
  <si>
    <t>BRADLEY NAMEPLATE CORP(LBL-00778-01)| CYMMETRIK ENTERPRISE(LBL-00778-01)</t>
  </si>
  <si>
    <t>LFARILBL-00784-01</t>
  </si>
  <si>
    <t>LBL-00784-01</t>
  </si>
  <si>
    <t>LBL,YL,MT HAYNES 36 STAT BK,MODEL NUMBER</t>
  </si>
  <si>
    <t>CYMMETRIK(LBL-00784-01)| LUSTRE-CAL(LBL-00784-01)</t>
  </si>
  <si>
    <t>LFARILBL-00786-01</t>
  </si>
  <si>
    <t>LBL-00786-01</t>
  </si>
  <si>
    <t>LABEL, GARDENA, MODEL NUMBER</t>
  </si>
  <si>
    <t>BRADLEY NAMEPLATE(LBL-00786-01)| CYMMETRIK(LBL-00786-01)</t>
  </si>
  <si>
    <t>LFARILBL-00787-01</t>
  </si>
  <si>
    <t>LBL-00787-01</t>
  </si>
  <si>
    <t>LABEL, ALHAMBRA, MODEL NUMBER</t>
  </si>
  <si>
    <t>BRADLEY NAMEPLATE(LBL-00787-01)| CYMMETRIK ENTERPRISE(LBL-00787-01)</t>
  </si>
  <si>
    <t>LFARILBL-00795-01</t>
  </si>
  <si>
    <t>LBL-00795-01</t>
  </si>
  <si>
    <t>LBL,ABF,PCA,FAN DIV,INSULATOR</t>
  </si>
  <si>
    <t>BOYD COPRORATION(ARI996-LBL-00795-01)| BOYD COPRORATION(ARI-LBL-00795-01)</t>
  </si>
  <si>
    <t>LFARILBL-00818-01</t>
  </si>
  <si>
    <t>LBL-00818-01</t>
  </si>
  <si>
    <t>LBL,SEQUOIA,CYPRESS 4 TTH, HINGE, COVER,TOP</t>
  </si>
  <si>
    <t>BRADLEY(LBL-00818-01)| CYMMETRIK ENTERPRISE(LBL-00818-01)| LUSTRE-CAL(LBL-00818-01)</t>
  </si>
  <si>
    <t>LFARILBL-00819-01</t>
  </si>
  <si>
    <t>LBL-00819-01</t>
  </si>
  <si>
    <t>LBL,SEQUOIA,CYPRESS 8 TTH, HINGE, COVER,TOP</t>
  </si>
  <si>
    <t>LUSTRE CAL(LBL-00819-01)</t>
  </si>
  <si>
    <t>LFARILBL-00824-01</t>
  </si>
  <si>
    <t>LBL-00824-01</t>
  </si>
  <si>
    <t>KOREA COMPLIANCE LABEL,KCC,Y4 FABRIC MODULE</t>
  </si>
  <si>
    <t>CYMMETRIK ENTERPRISE(LBL-00824-01)| LUSTRE-CAL NAMEPLATE CORP(LBL-00824-01)</t>
  </si>
  <si>
    <t>LFARILBL-00825-01</t>
  </si>
  <si>
    <t>LBL-00825-01</t>
  </si>
  <si>
    <t>KOREA COMPLIANCE LABEL,KCC,YL SUP MODULE</t>
  </si>
  <si>
    <t>CYMMETRIK ENTERPRISE(LBL-00825-01)| LUSTRE-CAL NAMEPLATE CORP(LBL-00825-01)</t>
  </si>
  <si>
    <t>LFARILBL-00826-01</t>
  </si>
  <si>
    <t>LBL-00826-01</t>
  </si>
  <si>
    <t>KOREA COMPLIANCE LABEL,KCC,Y8 FABRIC MODULE</t>
  </si>
  <si>
    <t>CYMMETRIK ENTERPRISE(LBL-00826-01)| LUSTRE-CAL NAMEPLATE CORP(LBL-00826-01)</t>
  </si>
  <si>
    <t>LFARILBL-00827-01</t>
  </si>
  <si>
    <t>LBL-00827-01</t>
  </si>
  <si>
    <t>KOREA COMPLIANCE LABEL,KCC,Y12 FABRIC MODULE</t>
  </si>
  <si>
    <t>CYMMETRIK ENTERPRISE(LBL-00827-01)| LUSTRE-CAL NAMEPLATE CORP(LBL-00827-01)</t>
  </si>
  <si>
    <t>LFARILBL-00828-01</t>
  </si>
  <si>
    <t>LBL-00828-01</t>
  </si>
  <si>
    <t>KOREA COMPLIANCE LABEL,KCC,Y16 FABRIC MODULE</t>
  </si>
  <si>
    <t>CYMMETRIK ENTERPRISE(LBL-00828-01)| LUSTRE-CAL(LBL-00828-01)</t>
  </si>
  <si>
    <t>LFARISLBL-00854-01</t>
  </si>
  <si>
    <t>LBL-00854-01</t>
  </si>
  <si>
    <t>LBL, BLANK, WHITE, 0.50 IN  x 0.25 IN , POLYIMIDE</t>
  </si>
  <si>
    <t>IDENTCO(TTL-101-403-10)| SUNRISE PAPER(LBL-00854-01)</t>
  </si>
  <si>
    <t>LFARILBL-00871-01</t>
  </si>
  <si>
    <t>LBL-00871-01</t>
  </si>
  <si>
    <t>LBL,SPERRY,STATUS,GL</t>
  </si>
  <si>
    <t>CYMMETRIK ENTERPRISE(LBL-00871-01)| LUSTRE-CAL(LBL-00871-01)</t>
  </si>
  <si>
    <t>LFARILBL-00879-01</t>
  </si>
  <si>
    <t>LBL-00879-01</t>
  </si>
  <si>
    <t>LBL,LC EJECTOR HANDLE,GL</t>
  </si>
  <si>
    <t>CYMMETRIK ENTERPRISE(LBL-00879-01)| LUSTRE-CAL(LBL-00879-01)</t>
  </si>
  <si>
    <t>LFARILBL-00884-01</t>
  </si>
  <si>
    <t>LBL-00884-01</t>
  </si>
  <si>
    <t>LBL,DAWSON,STATUS</t>
  </si>
  <si>
    <t>CYMMETRIK ENTERPRISE(LBL-00884-01)| LUSTRE-CAL(LBL-00884-01)</t>
  </si>
  <si>
    <t>LFARILBL-00885-03</t>
  </si>
  <si>
    <t>LBL-00885-03</t>
  </si>
  <si>
    <t>LBL, LC MODEL NUM, GL</t>
  </si>
  <si>
    <t>CYMMETRIK ENTERPRISE(LBL-00885-03)| LUSTRE-CAL(LBL-00885-03)</t>
  </si>
  <si>
    <t>LFARILBL-00886-01</t>
  </si>
  <si>
    <t>LBL-00886-01</t>
  </si>
  <si>
    <t>LBL, SUP MODEL NUM,GL</t>
  </si>
  <si>
    <t>CYMMETRIK ENTERPRISE(LBL-00886-01)| LUSTRE-CAL(LBL-00886-01)</t>
  </si>
  <si>
    <t>LFARILBL-00901-04-Q</t>
  </si>
  <si>
    <t>LBL-00901-04</t>
  </si>
  <si>
    <t>LBL, OTTER LAKE, SUP, FRONT PANEL</t>
  </si>
  <si>
    <t>CYMMETRIK ENTERPRISE(LBL-00901-04)</t>
  </si>
  <si>
    <t>Risk Buy</t>
  </si>
  <si>
    <t>LFARILBL-00902-01</t>
  </si>
  <si>
    <t>LBL-00902-01</t>
  </si>
  <si>
    <t>LBL,SEQUOIA,CHESTNUT,MODEL NUMBER</t>
  </si>
  <si>
    <t>CYMMETRIK(LBL-00902-01)| LUSTRE-CAL(LBL-00902-01)</t>
  </si>
  <si>
    <t>LFARILBL-00914-01</t>
  </si>
  <si>
    <t>LBL-00914-01</t>
  </si>
  <si>
    <t>LBL,ALAMEDA,MINERAL,MODEL NUMBER</t>
  </si>
  <si>
    <t>BRADLEY NAMEPLATE CORP(LBL-00914-01)| CYMMETRIK ENTERPRISE(LBL-00914-01)| LUSTRE-CAL(LBL-00914-01)</t>
  </si>
  <si>
    <t>LFARILBL-00915-01</t>
  </si>
  <si>
    <t>LBL-00915-01</t>
  </si>
  <si>
    <t>LBL,ALAMEDA,MINERAL D,MODEL NUMBER</t>
  </si>
  <si>
    <t>BRADLEY NAMEPLATE CORP(LBL-00915-01)| CYMMETRIK ENTERPRISE(LBL-00915-01)| LUSTRE-CAL(LBL-00915-01)</t>
  </si>
  <si>
    <t>LFARILBL-00919-01/LFARILBL-00919-01-Q</t>
  </si>
  <si>
    <t>LBL-00919-01</t>
  </si>
  <si>
    <t>TAPE,DOUBLE COATED,3M 4936, 131.8MM x 7.5MM</t>
  </si>
  <si>
    <t>CYMMETRIK ENTERPRISE(LBL-00919-01)</t>
  </si>
  <si>
    <t>LFARILBL-00922-02</t>
  </si>
  <si>
    <t>LBL-00922-02</t>
  </si>
  <si>
    <t>INSULATOR,Y4,FABRIC BOARD T0 BASE</t>
  </si>
  <si>
    <t>CYMMETRIK ENTERPRISE(LBL-00922-02)| LUSTRE-CAL(LBL-00922-02)</t>
  </si>
  <si>
    <t>LFARILBL-00968-01/LFARILBL-00968-01-Q</t>
  </si>
  <si>
    <t>LBL-00968-01</t>
  </si>
  <si>
    <t>LBL,CLEARWATER,HSNK INSULATOR</t>
  </si>
  <si>
    <t>BOYD CORP(LBL-00968-01)</t>
  </si>
  <si>
    <t>LFARISLBL-00981-01</t>
  </si>
  <si>
    <t>LBL-00981-01</t>
  </si>
  <si>
    <t>LBL, BLANK, WHITE, 6MM X 6MM, 2D</t>
  </si>
  <si>
    <t>BRADLEY NAMEPLATE CORP(LBL-00981-01)| BRADY TECHNOLOGY SDN BHD(Y4301618)</t>
  </si>
  <si>
    <t>LFARILBL-00996-01/LFARILBL-00996-01-Q</t>
  </si>
  <si>
    <t>LBL-00996-01</t>
  </si>
  <si>
    <t>LBL,DN4,FC,TRAY,TOP</t>
  </si>
  <si>
    <t>CYMMETRIK ENTERPRISE(LBL-00996-01)</t>
  </si>
  <si>
    <t>LFARILBL-00997-01/LFARILBL-00997-01-Q</t>
  </si>
  <si>
    <t>LBL-00997-01</t>
  </si>
  <si>
    <t>LBL,DN4,FC,TRAY,BTM</t>
  </si>
  <si>
    <t>CYMMETRIK ENTERPRISE(LBL-00997-01)</t>
  </si>
  <si>
    <t>LFARILBL-00998-01/LFARILBL-00998-01-Q</t>
  </si>
  <si>
    <t>LBL-00998-01</t>
  </si>
  <si>
    <t>LBL,DN4,FC,TRAY,HANDLE</t>
  </si>
  <si>
    <t>CYMMETRIK ENTERPRISE(LBL-00998-01)</t>
  </si>
  <si>
    <t>LFARILBL-01000-01/LFARILBL-01000-01-Q</t>
  </si>
  <si>
    <t>LBL-01000-01</t>
  </si>
  <si>
    <t>LBL,DN8,FC,TRAY,BTM</t>
  </si>
  <si>
    <t>CYMMETRIK ENTERPRISE(LBL-01000-01)</t>
  </si>
  <si>
    <t>LFARILBL-01001-01/LFARILBL-01001-01-Q</t>
  </si>
  <si>
    <t>LBL-01001-01</t>
  </si>
  <si>
    <t>LBL,DN8,FC,TRAY,TOP</t>
  </si>
  <si>
    <t>CYMMETRIK ENTERPRISE(LBL-01001-01)</t>
  </si>
  <si>
    <t>LFARILBL-01012-01/LFARILBL-01012-01-Q</t>
  </si>
  <si>
    <t>LBL-01012-01</t>
  </si>
  <si>
    <t>LBL,DENALI,EJECT,LEFT  </t>
  </si>
  <si>
    <t>CYMMETRIK ENTERPRISE(LBL-01012-01)</t>
  </si>
  <si>
    <t>LFARILBL-01027-01/LFARILBL-01027-01-Q</t>
  </si>
  <si>
    <t>LBL-01027-01</t>
  </si>
  <si>
    <t>LBL,DENALI,EJECT,RIGHT</t>
  </si>
  <si>
    <t>CYMMETRIK ENTERPRISE(LBL-01027-01)</t>
  </si>
  <si>
    <t>LFARILBL-01031-02-Q</t>
  </si>
  <si>
    <t>LBL-01031-02</t>
  </si>
  <si>
    <t>LBL, FRONT PANEL, SUP, HORSESHOE LAKE</t>
  </si>
  <si>
    <t>CYMMETRIK ENTERPRISE(LBL-01031-02)</t>
  </si>
  <si>
    <t>LFARILBL-01046-01</t>
  </si>
  <si>
    <t>LBL-01046-01</t>
  </si>
  <si>
    <t>KOREA COMPLIANCE LABEL, KCC, GL, SC</t>
  </si>
  <si>
    <t>CYMMETRIK ENTERPRISE(LBL-01046-01)| LUSTRE-CAL(LBL-01046-01)</t>
  </si>
  <si>
    <t>LFARILBL-01047-01</t>
  </si>
  <si>
    <t>LBL-01047-01</t>
  </si>
  <si>
    <t>LBL, KOREA COMPLIANCE, KCC, GL, LC</t>
  </si>
  <si>
    <t>CYMMETRIK ENTERPRISE(LBL-01047-01)| LUSTRE-CAL(LBL-01047-01)</t>
  </si>
  <si>
    <t>LFARILBL-01048-01</t>
  </si>
  <si>
    <t>LBL-01048-01</t>
  </si>
  <si>
    <t>KOREA COMPLIANCE LABEL, KCC, GL, SUP</t>
  </si>
  <si>
    <t>CYMMETRIK ENTERPRISE(LBL-01048-01)| LUSTRE-CAL(LBL-01048-01)</t>
  </si>
  <si>
    <t>LFARILBL-01055-01</t>
  </si>
  <si>
    <t>LBL-01055-01</t>
  </si>
  <si>
    <t>LBL, SEQUOIA, 7304X3 FC, KOREA COMPLIANCE</t>
  </si>
  <si>
    <t>CYMMETRIK ENTERPRISE(LBL-01055-01)</t>
  </si>
  <si>
    <t>LFARILBL-01065-01</t>
  </si>
  <si>
    <t>LBL-01065-01</t>
  </si>
  <si>
    <t>LBL,BROOKS,2.5G POE,PORT DESIGNATION</t>
  </si>
  <si>
    <t>CYMMETRIK ENTERPRISE(LBL-01065-01)</t>
  </si>
  <si>
    <t>LFARILBL-01066-01</t>
  </si>
  <si>
    <t>LBL-01066-01</t>
  </si>
  <si>
    <t>LBL,SAVANNA,2X SFP,PORT DESIGNATION</t>
  </si>
  <si>
    <t>CYMMETRIK ENTERPRISE(LBL-01066-01)</t>
  </si>
  <si>
    <t>LFARILBL-01067-01</t>
  </si>
  <si>
    <t>LBL-01067-01</t>
  </si>
  <si>
    <t>LBL,SAVANNA,3X SFP,PORT DESIGNATION</t>
  </si>
  <si>
    <t>CYMMETRIK ENTERPRISE(LBL-01067-01)</t>
  </si>
  <si>
    <t>LFARILBL-01068-01</t>
  </si>
  <si>
    <t>LBL-01068-01</t>
  </si>
  <si>
    <t>LBL,SAVANNA,QSFP,PORT DESIGNATION</t>
  </si>
  <si>
    <t>CYMMETRIK ENTERPRISE(LBL-01068-01)</t>
  </si>
  <si>
    <t>LFARILBL-01069-02</t>
  </si>
  <si>
    <t>LBL-01069-02</t>
  </si>
  <si>
    <t>LBL,SEAL,1G POE,PORT DESIGNATION</t>
  </si>
  <si>
    <t>CYMMETRIK ENTERPRISE(LBL-01069-02)</t>
  </si>
  <si>
    <t>LFARILBL-01070-01</t>
  </si>
  <si>
    <t>LBL-01070-01</t>
  </si>
  <si>
    <t>LBL,BROOKS,5G POE,PORT DESIGNATION</t>
  </si>
  <si>
    <t>CYMMETRIK ENTERPRISE(LBL-01070-01)</t>
  </si>
  <si>
    <t>LFARILBL-01071-01</t>
  </si>
  <si>
    <t>LBL-01071-01</t>
  </si>
  <si>
    <t>CYMMETRIK ENTERPRISE(LBL-01071-01)</t>
  </si>
  <si>
    <t>LFARILBL-01072-01</t>
  </si>
  <si>
    <t>LBL-01072-01</t>
  </si>
  <si>
    <t>LBL,ROE,2.5G POE,PORT DESIGNATION</t>
  </si>
  <si>
    <t>CYMMETRIK ENTERPRISE(LBL-01072-01)</t>
  </si>
  <si>
    <t>LFARILBL-01090-01</t>
  </si>
  <si>
    <t>LBL-01090-01</t>
  </si>
  <si>
    <t>LBL, SEQUOIA, KOREA COMPLIANCE, 7300X3 LC (MAPLE)</t>
  </si>
  <si>
    <t>CYMMETRIK ENTERPRISE(LBL-01090-0)| CYMMETRIK ENTERPRISE(LBL-01090-01)</t>
  </si>
  <si>
    <t>LFARILBL-01094-02</t>
  </si>
  <si>
    <t>LBL-01094-02</t>
  </si>
  <si>
    <t>LBL, TUBA, TORRANCE, LOWER PORTS, MODEL NUMBER</t>
  </si>
  <si>
    <t>CYMMETRIK ENTERPRISE(LBL-01094-02)</t>
  </si>
  <si>
    <t>LFARILBL-01095-03</t>
  </si>
  <si>
    <t>LBL-01095-03</t>
  </si>
  <si>
    <t>LBL, TUBA, TORRANCE, LOWER PORT NUMBERS</t>
  </si>
  <si>
    <t>CYMMETRIK ENTERPRISE(LBL-01095-03)</t>
  </si>
  <si>
    <t>LFARILBL-01096-01</t>
  </si>
  <si>
    <t>LBL-01096-01</t>
  </si>
  <si>
    <t>LBL, TUBA, TORRANCE, UPPER PORTS, LOGO</t>
  </si>
  <si>
    <t>CYMMETRIK ENTERPRISE(LBL-01096-01)</t>
  </si>
  <si>
    <t>LFARILBL-01099-01</t>
  </si>
  <si>
    <t>LBL-01099-01</t>
  </si>
  <si>
    <t>LBL, TUBA, MONTEBELLO, LOWER PORTS</t>
  </si>
  <si>
    <t>CYMMETRIK ENTERPRISE(LBL-01099-01)</t>
  </si>
  <si>
    <t>LFARILBL-01100-01</t>
  </si>
  <si>
    <t>LBL-01100-01</t>
  </si>
  <si>
    <t>LBL, TUBA, MONTEBELLO, UPPER PORTS</t>
  </si>
  <si>
    <t>CYMMETRIK ENTERPRISE(LBL-01100-01)</t>
  </si>
  <si>
    <t>LFARILBL-01101-01</t>
  </si>
  <si>
    <t>LBL-01101-01</t>
  </si>
  <si>
    <t>LBL, TUBA, MONTEBELLO, STATUS, MANAGEMENT</t>
  </si>
  <si>
    <t>CYMMETRIK ENTERPRISE(LBL-01101-01)</t>
  </si>
  <si>
    <t>LFARILBL-01102-01</t>
  </si>
  <si>
    <t>LBL-01102-01</t>
  </si>
  <si>
    <t>LBL, TUBA, MONTEBELLO, MODEL NO., LOGO</t>
  </si>
  <si>
    <t>CYMMETRIK ENTERPRISE(LBL-01102-01)</t>
  </si>
  <si>
    <t>LFARISLBL-01130-02/LFARISLBL-01130-02-Q</t>
  </si>
  <si>
    <t>LBL-01130-02</t>
  </si>
  <si>
    <t>LBL,CLEARWATER,FRONT STATUS</t>
  </si>
  <si>
    <t>CYMMETRIK ENTERPRISE(LBL-00206-01)</t>
  </si>
  <si>
    <t>LFARILBL-01131-02/LFARILBL-01131-02-Q</t>
  </si>
  <si>
    <t>LBL-01131-02</t>
  </si>
  <si>
    <t>LBL,CLEARWATER MS,FRONT STATUS</t>
  </si>
  <si>
    <t>CYMMETRIK ENTERPRISE(LBL-01131-02)</t>
  </si>
  <si>
    <t>LFARILBL-01132-02</t>
  </si>
  <si>
    <t>LBL-01132-02</t>
  </si>
  <si>
    <t>LBL,BIRD,1G POE,PORT DESIGNATION</t>
  </si>
  <si>
    <t>CYMMETRIK ENTERPRISE(LBL-01132-02)</t>
  </si>
  <si>
    <t>LFARILBL-01136-01/LFARILBL-01136-01-Q</t>
  </si>
  <si>
    <t>LBL-01136-01</t>
  </si>
  <si>
    <t>LBL,MCKINLEY,FRONT STATUS</t>
  </si>
  <si>
    <t>CYMMETRIK ENTERPRISE(LBL-01136-01)</t>
  </si>
  <si>
    <t>LFARILBL-01157-01</t>
  </si>
  <si>
    <t>LBL-01157-01</t>
  </si>
  <si>
    <t>LBL, SUP MODEL NUM 30G SSD,GL</t>
  </si>
  <si>
    <t>CYMMETRIK ENTERPRISE(LBL-01157-01)| LUSTRE-CAL(LBL-01157-01)</t>
  </si>
  <si>
    <t>LFARILBL-01163-01/LFARILBL-01163-01-Q</t>
  </si>
  <si>
    <t>LBL-01163-01</t>
  </si>
  <si>
    <t>LBL,DENALI,LC,CLEARWATER,MODEL NUMBER  </t>
  </si>
  <si>
    <t>CYMMETRIK ENTERPRISE(LBL-01163-01)</t>
  </si>
  <si>
    <t>LFARILBL-01164-01/LFARILBL-01164-01-Q</t>
  </si>
  <si>
    <t>LBL-01164-01</t>
  </si>
  <si>
    <t>LBL,DENALI,LC,CLEARWATER MS,MODEL NUMBER</t>
  </si>
  <si>
    <t>CYMMETRIK ENTERPRISE(LBL-01164-01)</t>
  </si>
  <si>
    <t>LFARILBL-01165-01</t>
  </si>
  <si>
    <t>LBL-01165-01</t>
  </si>
  <si>
    <t>LBL,DENALI,LC,MCKINLEY,MODEL NUMBER</t>
  </si>
  <si>
    <t>CYMMETRIK ENTERPRISE(LBL-01165-01)</t>
  </si>
  <si>
    <t>LFARILBL-01166-01-Q</t>
  </si>
  <si>
    <t>LBL-01166-01</t>
  </si>
  <si>
    <t>LBL,DENALI,LC,SILVERTHRONE,MODEL NUMBER</t>
  </si>
  <si>
    <t>CYMMETRIK ENTERPRISE(LBL-01166-01)</t>
  </si>
  <si>
    <t>LFARILBL-01198-02-Q</t>
  </si>
  <si>
    <t>LBL-01198-02</t>
  </si>
  <si>
    <t>LBL,DN,LC,BEARPAW,STATUS</t>
  </si>
  <si>
    <t>CYMMETRIK ENTERPRISE(LBL-01198-02)</t>
  </si>
  <si>
    <t>LFARILBL-01204-01</t>
  </si>
  <si>
    <t>LBL-01204-01</t>
  </si>
  <si>
    <t>LBL,DENALI,LC,BEARPAW,MODEL NUMBER</t>
  </si>
  <si>
    <t>ARISTA NETWORKS(LBL-01204-01)</t>
  </si>
  <si>
    <t>LFARISLBL-01211-01-Q</t>
  </si>
  <si>
    <t>LBL-01211-01</t>
  </si>
  <si>
    <t>LBL,DN16,FC,TRAY,TOP</t>
  </si>
  <si>
    <t>CYMMETRIK ENTERPRISE(LBL-01211-01)</t>
  </si>
  <si>
    <t>LFARILBL-01233-01/LFARILBL-01233-01-Q</t>
  </si>
  <si>
    <t>LBL-01233-01</t>
  </si>
  <si>
    <t>LBL,INSULATOR,DENALI,FABRIC OOB</t>
  </si>
  <si>
    <t>BOYD CORP(LBL-01233-01)| CYMMETRIK ENTERPRISE(LBL-01233-01)</t>
  </si>
  <si>
    <t>LFARILBL-01234-01-Q</t>
  </si>
  <si>
    <t>LBL-01234-01</t>
  </si>
  <si>
    <t>LBL,DENALI,LC,SILVERTHRONE-MQ,MODEL NUMBER</t>
  </si>
  <si>
    <t>CYMMETRIK ENTERPRISE(LBL-01234-01)</t>
  </si>
  <si>
    <t>LFARILBL-01237-01/LFARILBL-01237-01-Q</t>
  </si>
  <si>
    <t>LBL-01237-01</t>
  </si>
  <si>
    <t>LBL,MODEL NUMBER, CLEARWATER-BK</t>
  </si>
  <si>
    <t>CYMMETRIK ENTERPRISE(LBL-01237-01)</t>
  </si>
  <si>
    <t>LFARILBL-01282-01/LFARILBL-01282-01-Q</t>
  </si>
  <si>
    <t>LBL-01282-01</t>
  </si>
  <si>
    <t>LBL, DN, KOREA COMPLIANCE, 7800LC</t>
  </si>
  <si>
    <t>CYMMETRIK ENTERPRISE(LBL-01282-01)</t>
  </si>
  <si>
    <t>LFARILBL-01283-01/LFARILBL-01283-01-Q</t>
  </si>
  <si>
    <t>LBL-01283-01</t>
  </si>
  <si>
    <t>LBL, DN, KOREA COMPLIANCE, 7800-SUP</t>
  </si>
  <si>
    <t>CYMMETRIK ENTERPRISE(LBL-01283-01)</t>
  </si>
  <si>
    <t>LFARILBL-01285-01/LFARILBL-01285-01-Q</t>
  </si>
  <si>
    <t>LBL-01285-01</t>
  </si>
  <si>
    <t>LBL, TUBA, TORRANCE, STATUS, MANAGEMENT</t>
  </si>
  <si>
    <t>CYMMETRIK ENTERPRISE(LBL-01285-01)</t>
  </si>
  <si>
    <t>LFARILBL-01331-01</t>
  </si>
  <si>
    <t>LBL-01331-01</t>
  </si>
  <si>
    <t>LBL, TUBA, TORRANCE-BK, LOWER PORTS, MODEL NUMBER</t>
  </si>
  <si>
    <t>CYMMETRIK ENTERPRISE(LBL-01331-01)</t>
  </si>
  <si>
    <t>LFARILBL-01352-01-Q</t>
  </si>
  <si>
    <t>LBL-01352-01</t>
  </si>
  <si>
    <t>LBL, TUBA, TORRANCE-MS, MODEL NUMBER</t>
  </si>
  <si>
    <t>CYMMETRIK ENTERPRISE(LBL-01352-01)</t>
  </si>
  <si>
    <t>LFARILBL-01373-01-Q</t>
  </si>
  <si>
    <t>LBL-01373-01</t>
  </si>
  <si>
    <t>LBL,DENALI,LC,CLEARWATER2,MODEL NUMBER</t>
  </si>
  <si>
    <t>CYMMETRIK ENTERPRISE(LBL-01373-01)</t>
  </si>
  <si>
    <t>LFARILBL-01374-01-Q</t>
  </si>
  <si>
    <t>LBL-01374-01</t>
  </si>
  <si>
    <t>LBL,DENALI,LC,CLEARWATER2-MS,MODEL NUMBER</t>
  </si>
  <si>
    <t>CYMMETRIK ENTERPRISE(LBL-01374-01)</t>
  </si>
  <si>
    <t>LFARILBL-01381-01-Q</t>
  </si>
  <si>
    <t>LBL-01381-01</t>
  </si>
  <si>
    <t>LBL,DN8,FC,DRAGONFLY,TRAY,TOP</t>
  </si>
  <si>
    <t>CYMMETRIK ENTERPRISE(LBL-01381-01)</t>
  </si>
  <si>
    <t>LFARISLBL-SMTLBL</t>
  </si>
  <si>
    <t>LBL-SMTLBL</t>
  </si>
  <si>
    <t>SFDC LABEL</t>
  </si>
  <si>
    <t>IDENTCO(TTL-145-403-25)</t>
  </si>
  <si>
    <t>LFARISMECH-00001</t>
  </si>
  <si>
    <t>MECH-00001</t>
  </si>
  <si>
    <t>ANCHOR,TH,SLOT</t>
  </si>
  <si>
    <t>AAVID THERMALLOY(125800D00000G)</t>
  </si>
  <si>
    <t>LFARIMECH-00010</t>
  </si>
  <si>
    <t>MECH-00010</t>
  </si>
  <si>
    <t>MECH,LIGHTPIPE,5.5IN</t>
  </si>
  <si>
    <t>BIVAR INC.(LC-5.5)</t>
  </si>
  <si>
    <t>LFARIMECH-00196-01</t>
  </si>
  <si>
    <t>MECH-00196-01</t>
  </si>
  <si>
    <t>STANDOFF,6.00HEX,MF,M3 THREADS,33.84MM LONG</t>
  </si>
  <si>
    <t>HARDWARE SPECIALTY COMPANY(914972)| PENCOM(ST4886)| TTM TECHNOLOGIES(MECH-00196-01)</t>
  </si>
  <si>
    <t>LFARIMECH-00197-02</t>
  </si>
  <si>
    <t>MECH-00197-02</t>
  </si>
  <si>
    <t>MECH,SEARANCH,LIGHTPIPE,SFP</t>
  </si>
  <si>
    <t>ARRK PRODUCT DEVELOP(SK-0794A)| SANMINA TURTLE LAKE(MECH-00197-02)</t>
  </si>
  <si>
    <t>LFARIMECH-00198-02</t>
  </si>
  <si>
    <t>MECH-00198-02</t>
  </si>
  <si>
    <t>MECH,SEARANCH,LIGHTPIPE,SHROUD,SFP</t>
  </si>
  <si>
    <t>ARRK PRODUCT DEVELOP(SK-0796A)| SANMINA-SCI TURTLE LAKE(MECH-00198-02)</t>
  </si>
  <si>
    <t>LFARIMECH-00216-03</t>
  </si>
  <si>
    <t>MECH-00216-03</t>
  </si>
  <si>
    <t>MECH,TOMALES,LIGHTPIPE,SHROUD,STATUS</t>
  </si>
  <si>
    <t>ARRK PRODUCT DEVELOP(MECH-00216-03)| SANMINA-SCI TURTLE LAKE(MECH-00216-03)</t>
  </si>
  <si>
    <t>LFARIMECH-00217-03</t>
  </si>
  <si>
    <t>MECH-00217-03</t>
  </si>
  <si>
    <t>MECH,TOMALES,LIGHTPIPE,STATUS</t>
  </si>
  <si>
    <t>SANMINA-SCI TURTLE LAKE(MECH-00217-03)</t>
  </si>
  <si>
    <t>LFARIMECH-00227-01</t>
  </si>
  <si>
    <t>MECH-00227-01</t>
  </si>
  <si>
    <t>STANDOFF,6.00MM HEX,MF,M3 THREADS,15.00MM LONG</t>
  </si>
  <si>
    <t>HARDWARE SPECIALTY COMPANY(914975)| HARDWARE SPECIALTY COMPANY(944464)| PENCOM - USA(ST4965)| PENCOM(ST4965)</t>
  </si>
  <si>
    <t>LFARIMECH-00229-02</t>
  </si>
  <si>
    <t>MECH-00229-02</t>
  </si>
  <si>
    <t>MECH,SILVERADO,QSFP,LIGHTPIPE,SHROUD,STATUS</t>
  </si>
  <si>
    <t>INTERPLEX PLASTICS(MECH-00229-02)| SANMINA TURTLE LAKE(MECH-00229-02)</t>
  </si>
  <si>
    <t>LFARIMECH-00273-01</t>
  </si>
  <si>
    <t>MECH-00273-01</t>
  </si>
  <si>
    <t>STANDOFF,6.00HEX,MF,M3 THREADS,10.00MM LONG,SST</t>
  </si>
  <si>
    <t>HARDWARE SPECIALTY COMPANY(944967)| PENCOM(ST4553)| RAF ELECTRONIC HARDWARE(M2145-3005-SS)</t>
  </si>
  <si>
    <t>LFARIMECH-00328-02</t>
  </si>
  <si>
    <t>MECH-00328-02</t>
  </si>
  <si>
    <t>MECH,SEQUOIA,OAK,SHROUD,LIGHTPIPE</t>
  </si>
  <si>
    <t>SANMINA-SCI TURTLE LAKE(MECH-00328-02)</t>
  </si>
  <si>
    <t>LFARIMECH-00354-02</t>
  </si>
  <si>
    <t>MECH-00354-02</t>
  </si>
  <si>
    <t>MECH,POINT REYES,CHASSIS,BASE,PULLOUT TAB</t>
  </si>
  <si>
    <t>ARRK PRODUCT DEVELOP(MECH-00354-02)| SANMINA-SCI TURTLE LAKE(MECH-00354-02)</t>
  </si>
  <si>
    <t>LFARISMECH-00416-02</t>
  </si>
  <si>
    <t>MECH-00416-02</t>
  </si>
  <si>
    <t>MECH,LASSEN,SPACER,ALIGNMENT,PLASTIC</t>
  </si>
  <si>
    <t>SANMINA-SCI TURTLE LAKE(MECH-00416-02)</t>
  </si>
  <si>
    <t>LFARISMECH-00417-01</t>
  </si>
  <si>
    <t>MECH-00417-01</t>
  </si>
  <si>
    <t>MECH,LASSEN,COVER,PLASTIC</t>
  </si>
  <si>
    <t>SANMINA-SCI TURTLE LAKE(MECH-00417-01)</t>
  </si>
  <si>
    <t>LFARIMECH-00418-01</t>
  </si>
  <si>
    <t>MECH-00418-01</t>
  </si>
  <si>
    <t>MECH,PT REYES,BASE,CONNECTOR,STOP,PLASTIC</t>
  </si>
  <si>
    <t>ARRK PRODUCT DEVELOP(MECH-00418-01)| SANMINA-SCI TURTLE LAKE(MECH-00418-01)</t>
  </si>
  <si>
    <t>LFARIMECH-00421-01</t>
  </si>
  <si>
    <t>MECH-00421-01</t>
  </si>
  <si>
    <t>MECH,SEQUOIA,LINE CARD,STATUS,SHROUD</t>
  </si>
  <si>
    <t>ARRK PRODUCT DEVELOP(MECH-00421-01)| SANMINA-SCI(MECH-00421-01)</t>
  </si>
  <si>
    <t>LFARIMECH-00467-01</t>
  </si>
  <si>
    <t>MECH-00467-01</t>
  </si>
  <si>
    <t>BUMPER,ROUND,3M,12.7MMX3.6MM</t>
  </si>
  <si>
    <t>3M INTERCONNECT SOLUTIONS(SJ5012 BUMPON)| PENCOM(PL2900)</t>
  </si>
  <si>
    <t>LFARIMECH-00538-01</t>
  </si>
  <si>
    <t>MECH-00538-01</t>
  </si>
  <si>
    <t>CLAMP,CABLE.PLASTIC,.25 DIA,.38 WIDE</t>
  </si>
  <si>
    <t>LFARIMECH-00540-01</t>
  </si>
  <si>
    <t>MECH-00540-01</t>
  </si>
  <si>
    <t>MECH,MO,CABLE,GROMMET, .5 IN OD and .25 IN ID, SBR</t>
  </si>
  <si>
    <t>PENCOM(SP6480)</t>
  </si>
  <si>
    <t>LFARIMECH-00555-01</t>
  </si>
  <si>
    <t>MECH-00555-01</t>
  </si>
  <si>
    <t>MECH,LIGHTPIPE, 3 IN 1</t>
  </si>
  <si>
    <t>ARRK PRODUCT DEVELOP(MECH-00555-01)| SANMINA-SCI TURTLE LAKE(MECH-00555-01)</t>
  </si>
  <si>
    <t>LFARIMECH-00556-06</t>
  </si>
  <si>
    <t>MECH-00556-06</t>
  </si>
  <si>
    <t>MENDOCINO,PLASTIC COVER,DC POWER STRIP</t>
  </si>
  <si>
    <t>ARRK PRODUCT DEVELOP(MECH-00556-06)| SANMINA-SCI TURTLE LAKE(MECH-00556-06)</t>
  </si>
  <si>
    <t>LFARIMECH-00557-01/LFARISMECH-00557-01</t>
  </si>
  <si>
    <t>MECH-00557-01</t>
  </si>
  <si>
    <t>MECH,SHROUD,LIGHTPIPE,3 IN 1</t>
  </si>
  <si>
    <t>SANMINA-SCI TURTLE LAKE(MECH-00557-01)</t>
  </si>
  <si>
    <t>LFARIMECH-00598-02</t>
  </si>
  <si>
    <t>MECH-00598-02</t>
  </si>
  <si>
    <t>MECH,EMI ABSORBER,MOLDED,TH,XP,QR</t>
  </si>
  <si>
    <t>SANMINA TURTLE LAKE(MECH-00598-02)| SANMINA-SCI TURTLE LAKE(MECH-00598-02)</t>
  </si>
  <si>
    <t>LFARIMECH-00633-01</t>
  </si>
  <si>
    <t>MECH-00633-01</t>
  </si>
  <si>
    <t>MECH,DUST COVER,QSFP</t>
  </si>
  <si>
    <t>AE RUBBER SDN BHD(MECH-00633-01)</t>
  </si>
  <si>
    <t>LFARIMECH-00644-03</t>
  </si>
  <si>
    <t>MECH-00644-03</t>
  </si>
  <si>
    <t>MECH,EMI ABSOBER,MOLDED,FE3200</t>
  </si>
  <si>
    <t>SANMINA TURTLE LAKE(MECH-00644-03)</t>
  </si>
  <si>
    <t>LFARIMECH-00673-01</t>
  </si>
  <si>
    <t>MECH-00673-01</t>
  </si>
  <si>
    <t>MECH,PT REYES,NOVATO/WOODACRE,BUS BAR</t>
  </si>
  <si>
    <t>AMPHENOL INTERCONNECT CHINA(MECH-00673-01)| METHODE POWER SOLUTIONS GROUP(MECH-00673-01)</t>
  </si>
  <si>
    <t>LFARIMECH-00675-01</t>
  </si>
  <si>
    <t>MECH-00675-01</t>
  </si>
  <si>
    <t>STANDOFF,6.00HEX,MF,M3 THREADS,28.00MM LONG</t>
  </si>
  <si>
    <t>HARDWARE SPECIALTY COMPANY(942179)| HARDWARE SPECIALTY COMPANY(944459)| PENCOM(ST6817)</t>
  </si>
  <si>
    <t>LFARIMECH-00678-02</t>
  </si>
  <si>
    <t>MECH-00678-02</t>
  </si>
  <si>
    <t>MECH,ALAMEDA,REAR IO, LIGHT PIPE</t>
  </si>
  <si>
    <t>ARRK PRODUCT DEVELOP(MECH-00678-02)| SANMINA-SCI TURTLE LAKE(MECH-00678-02)</t>
  </si>
  <si>
    <t>LFARIMECH-00687-01</t>
  </si>
  <si>
    <t>MECH-00687-01</t>
  </si>
  <si>
    <t>FRAME,EMI GASKET,2X1 QSFP,SINGLE</t>
  </si>
  <si>
    <t>SCHLEGEL(MECH-00687-01-USA)| SCHLEGEL(TC1506044)</t>
  </si>
  <si>
    <t>LFARIMECH-00699-01</t>
  </si>
  <si>
    <t>MECH-00699-01</t>
  </si>
  <si>
    <t>MECH,PT REYES, SNORKEL OVERMOLD, LOWER</t>
  </si>
  <si>
    <t>SANMINA TURTLE LAKE(MECH-00699-01)</t>
  </si>
  <si>
    <t>LFARIMECH-00700-01</t>
  </si>
  <si>
    <t>MECH-00700-01</t>
  </si>
  <si>
    <t>MECH,PT REYES, SNORKEL OVERMOLD, UPPER</t>
  </si>
  <si>
    <t>SANMINA TURTLE LAKE(MECH-00700-01)</t>
  </si>
  <si>
    <t>LFARIMECH-00835-01</t>
  </si>
  <si>
    <t>MECH-00835-01</t>
  </si>
  <si>
    <t>MECH,EMI ABSORBER,MOLDED,CLOUDSR2, DSP</t>
  </si>
  <si>
    <t>SANMINA-SCI TURTLE LAKE(MECH-00835-01)</t>
  </si>
  <si>
    <t>LFARISMECH-00848-01</t>
  </si>
  <si>
    <t>MECH-00848-01</t>
  </si>
  <si>
    <t>NUT,SOLDER-IN,M2,4MM OD,2.54MM LG</t>
  </si>
  <si>
    <t>PENCOM(MECH-00848-01)</t>
  </si>
  <si>
    <t>LFARIMECH-00869-02</t>
  </si>
  <si>
    <t>MECH-00869-02</t>
  </si>
  <si>
    <t>MECH,RING,LIGHTPIPE,BBQ2x2</t>
  </si>
  <si>
    <t>SANMINA-SCI TURTLE LAKE(MECH-00869-02)</t>
  </si>
  <si>
    <t>LFARIMECH-00947-01</t>
  </si>
  <si>
    <t>MECH-00947-01</t>
  </si>
  <si>
    <t>MECH,LIGHTPIPE,3 IN 1,REAR</t>
  </si>
  <si>
    <t>SANMINA-SCI TURTLE LAKE(MECH-00947-01)</t>
  </si>
  <si>
    <t>LFARIMECH-00949-01</t>
  </si>
  <si>
    <t>MECH-00949-01</t>
  </si>
  <si>
    <t>MECH,EMI ABSORBER,MOLDED,MACSEC</t>
  </si>
  <si>
    <t>SANMINA-SCI TURTLE LAKE(MECH-00949-01)</t>
  </si>
  <si>
    <t>LFARIMECH-00977-01</t>
  </si>
  <si>
    <t>MECH-00977-01</t>
  </si>
  <si>
    <t>MECH,LOS ANGELES,SNORKEL,PLASTIC,MOLDED</t>
  </si>
  <si>
    <t>SANMINA-SCI TURTLE LAKE(MECH-00977-01)</t>
  </si>
  <si>
    <t>LFARIMECH-01009-01</t>
  </si>
  <si>
    <t>MECH-01009-01</t>
  </si>
  <si>
    <t>CLIP,RETAINER,FLEX CABLE,17MM</t>
  </si>
  <si>
    <t>SANMINA-SCI TURTLE LAKE(MECH-01009-01)</t>
  </si>
  <si>
    <t>LFARIMECH-01010-01</t>
  </si>
  <si>
    <t>MECH-01010-01</t>
  </si>
  <si>
    <t>CLIP,RETAINER,FLEX CABLE,6MM</t>
  </si>
  <si>
    <t>SANMINA-SCI TURTLE LAKE(MECH-01010-01)</t>
  </si>
  <si>
    <t>LFARIMECH-01024-01</t>
  </si>
  <si>
    <t>MECH-01024-01</t>
  </si>
  <si>
    <t>MECH,SHROUD,LIGHTPIPE,3 IN 1,NARROW</t>
  </si>
  <si>
    <t>SANMINA-SCI TURTLE LAKE(MECH-01024-01)</t>
  </si>
  <si>
    <t>LFARIMECH-01078-01</t>
  </si>
  <si>
    <t>MECH-01078-01</t>
  </si>
  <si>
    <t>MECH,OSFP,BLANK PLUG</t>
  </si>
  <si>
    <t>AE RUBBER SDN BHD(MECH-01078-01)</t>
  </si>
  <si>
    <t>LFARIMECH-01081-02</t>
  </si>
  <si>
    <t>MECH-01081-02</t>
  </si>
  <si>
    <t>MECH,CALPELLA,CHASSIS,BASE,PULLOUT TAB</t>
  </si>
  <si>
    <t>SANMINA-SCI TURTLE LAKE(MECH-01081-02)</t>
  </si>
  <si>
    <t>LFARIMECH-01100-01</t>
  </si>
  <si>
    <t>MECH-01100-01</t>
  </si>
  <si>
    <t>MECH,EMI ABSORBER,MOLDED,JERICHO PLUS</t>
  </si>
  <si>
    <t>SANMINA-SCI(MECH-01100-01)</t>
  </si>
  <si>
    <t>LFARIMECH-01130-01/LFARIMECH-01130-01-Q</t>
  </si>
  <si>
    <t>MECH-01130-01</t>
  </si>
  <si>
    <t>MECH,DENALI,CARD,GUIDE,NARROW,PLASTIC</t>
  </si>
  <si>
    <t>SANMINA-SCI TURTLE LAKE(MECH-01130-01)</t>
  </si>
  <si>
    <t>LFARIMECH-01131-01/LFARIMECH-01131-01-Q</t>
  </si>
  <si>
    <t>MECH-01131-01</t>
  </si>
  <si>
    <t>MECH,DENALI,CARD,GUIDE,WIDE,PLASTIC</t>
  </si>
  <si>
    <t>SANMINA-SCI TURTLE LAKE(MECH-01131-01)</t>
  </si>
  <si>
    <t>LFARIMECH-01238-02-Q</t>
  </si>
  <si>
    <t>MECH-01238-02</t>
  </si>
  <si>
    <t>MECH, DN, LC, GUIDE PIN</t>
  </si>
  <si>
    <t>INTERPLEX(MECH-01238-02)</t>
  </si>
  <si>
    <t>LFARIMECH-01238-03/LFARIMECH-01238-03-Q</t>
  </si>
  <si>
    <t>MECH-01238-03</t>
  </si>
  <si>
    <t>INTERPLEX PLASTICS(MECH-01238-03)</t>
  </si>
  <si>
    <t>LFARIMECH-01239-02</t>
  </si>
  <si>
    <t>MECH-01239-02</t>
  </si>
  <si>
    <t>MECH, DN, LC, BUSBAR, SPACER, PLASTIC</t>
  </si>
  <si>
    <t>SANMINA-TURTLE LAKE(MECH-01239-02)</t>
  </si>
  <si>
    <t>LFARIMECH-01279-01-Q</t>
  </si>
  <si>
    <t>MECH-01279-01</t>
  </si>
  <si>
    <t>MECH,DENALI,LINE CARD,STATUS,SHROUD</t>
  </si>
  <si>
    <t>SANMINA-TURTLE LAKE(MECH-01279-01)| TENERE INCORPORATED(MECH-01279-01)</t>
  </si>
  <si>
    <t>LFARIMECH-01289-04/LFARIMECH-01289-04-Q</t>
  </si>
  <si>
    <t>MECH-01289-04</t>
  </si>
  <si>
    <t>MECH,DN,FC,GUIDE PIN</t>
  </si>
  <si>
    <t>INTERPLEX(MECH-01289-04)</t>
  </si>
  <si>
    <t>LFARIMECH-01290-03/LFARIMECH-01290-03-Q</t>
  </si>
  <si>
    <t>MECH-01290-03</t>
  </si>
  <si>
    <t>MECH,DN,FC,FAN,GUIDE,PLASTIC</t>
  </si>
  <si>
    <t>SANMINA-SCI TURTLE LAKE(MECH-01290-03)</t>
  </si>
  <si>
    <t>LFARIMECH-01367-05</t>
  </si>
  <si>
    <t>MECH-01367-05</t>
  </si>
  <si>
    <t>MECH, DN, MCKINLEY, BUSBAR, LEFT</t>
  </si>
  <si>
    <t>METHODE ELECTRONICS INC.(MECH-01367-05)</t>
  </si>
  <si>
    <t>LFARIMECH-01426-01</t>
  </si>
  <si>
    <t>MECH-01426-01</t>
  </si>
  <si>
    <t>MECH, EMI ABSORBER, MOLDED, TH3, J2</t>
  </si>
  <si>
    <t>SANMINA-SCI TURTLE LAKE(MECH-01426-01)</t>
  </si>
  <si>
    <t>LFARIMECH-01572-01</t>
  </si>
  <si>
    <t>MECH-01572-01</t>
  </si>
  <si>
    <t>FABPLSTC,BUSHING,SHOULDER,INSULATING,OSPREY HEATSINK</t>
  </si>
  <si>
    <t>PENCOM(SI5559)</t>
  </si>
  <si>
    <t>LFARIMECH-01638-02</t>
  </si>
  <si>
    <t>MECH-01638-02</t>
  </si>
  <si>
    <t>MECH, YUBA, 3 IN 1, LIGHTPIPE, REAR</t>
  </si>
  <si>
    <t>INTERPLEX PLASTICS(MECH-01638-02)</t>
  </si>
  <si>
    <t>LFARIMECH-01639-01</t>
  </si>
  <si>
    <t>MECH-01639-01</t>
  </si>
  <si>
    <t>MECH, YUBA, 3 IN 1, SHROUD, LP, REAR</t>
  </si>
  <si>
    <t>INTERPLEX PLASTICS(MECH-01639-01)</t>
  </si>
  <si>
    <t>LFARIMECH-01643-02</t>
  </si>
  <si>
    <t>MECH-01643-02</t>
  </si>
  <si>
    <t>MECH, EMI ABSORBER w/ ADHESIVE, OAK</t>
  </si>
  <si>
    <t>SCHLEGEL ELECTRONIC MATERIALS(MECH-01643-02)</t>
  </si>
  <si>
    <t>LFARIMECH-01659-01/LFARIMECH-01659-01-Q</t>
  </si>
  <si>
    <t>MECH-01659-01</t>
  </si>
  <si>
    <t>MECH,CLEARWATER,LIGHTPIPE,QSFP,MEZZ</t>
  </si>
  <si>
    <t>INTERPLEX(MECH-01659-01)</t>
  </si>
  <si>
    <t>LFARIMECH-01660-03/LFARIMECH-01660-03-Q</t>
  </si>
  <si>
    <t>MECH-01660-03</t>
  </si>
  <si>
    <t>MECH,CLEARWATER,LIGHTPIPE SHROUD</t>
  </si>
  <si>
    <t>INTERPLEX PLASTICS INC(MECH-01660-03)</t>
  </si>
  <si>
    <t>LFARIMECH-01666-02/LFARIMECH-01666-02-Q</t>
  </si>
  <si>
    <t>MECH-01666-02</t>
  </si>
  <si>
    <t>DN,LC,SPACER,CLEARWATER</t>
  </si>
  <si>
    <t>PENCOM(ST8170)</t>
  </si>
  <si>
    <t>LFARISMECH-01671-01</t>
  </si>
  <si>
    <t>MECH-01671-01</t>
  </si>
  <si>
    <t>SCREW,SOCKET HEAD,H, M3X12,SS</t>
  </si>
  <si>
    <t>PENCOM - USA(SC2079)| PENCOM(SC2079)</t>
  </si>
  <si>
    <t>LFARISMECH-01672-01</t>
  </si>
  <si>
    <t>MECH-01672-01</t>
  </si>
  <si>
    <t>WASHER,LOCK,M3,SS</t>
  </si>
  <si>
    <t>PENCOM - USA(WA4376)| PENCOM(WA4376)</t>
  </si>
  <si>
    <t>LFARIMECH-01690-02</t>
  </si>
  <si>
    <t>MECH-01690-02</t>
  </si>
  <si>
    <t>MECH,EMI ABSORBER,MOLDED,BABBAGE,23X23MM</t>
  </si>
  <si>
    <t>INTERPLEX PLASTICS(MECH-01690-02)| SANMINA-SCI TURTLE LAKE(MECH-01690-02)</t>
  </si>
  <si>
    <t>LFARIMECH-01733-01</t>
  </si>
  <si>
    <t>MECH-01733-01</t>
  </si>
  <si>
    <t>MECH,ROE ISLAND,LIGHTPIPE,STATUS</t>
  </si>
  <si>
    <t>INTERPLEX INDUSTRIES(MECH-01733-01)</t>
  </si>
  <si>
    <t>LFARIMECH-01852-01/LFARIMECH-01852-01-Q</t>
  </si>
  <si>
    <t>MECH-01852-01</t>
  </si>
  <si>
    <t>MECH,LIGHTPIPE,FLEXIBLE,8.5 INCH</t>
  </si>
  <si>
    <t>BIVAR INC.(BFL-8011)</t>
  </si>
  <si>
    <t>LFARIMECH-01853-03/LFARIMECH-01853-03-Q</t>
  </si>
  <si>
    <t>MECH-01853-03</t>
  </si>
  <si>
    <t>MECH,DN,LC,HS,AIRBLOCK,FOAM</t>
  </si>
  <si>
    <t>BOYD CORPORATION(MECH-01853-03)</t>
  </si>
  <si>
    <t>LFARIMECH-01980-03-Q</t>
  </si>
  <si>
    <t>MECH-01980-03</t>
  </si>
  <si>
    <t>MECH,DN,RISER,STIFFENER,BOTTOM,SILVERTHRONE</t>
  </si>
  <si>
    <t>INTERPLEX PLASTICS(MECH-01980-03)</t>
  </si>
  <si>
    <t>LFARIMECH-01981-03-Q</t>
  </si>
  <si>
    <t>MECH-01981-03</t>
  </si>
  <si>
    <t>MECH,DN,RISER,STIFFENER,TOP,SILVERTHRONE</t>
  </si>
  <si>
    <t>INTERPLEX PLASTICS(MECH-01981-03)</t>
  </si>
  <si>
    <t>LFARIMECH-02028-02-Q</t>
  </si>
  <si>
    <t>MECH-02028-02</t>
  </si>
  <si>
    <t>MECH, DN,SILVERTHRONE,POWER BUSBAR, LEFT</t>
  </si>
  <si>
    <t>METHODE POWER SOLUTIONS GROUP(MECH-02028-02)</t>
  </si>
  <si>
    <t>LFARIMECH-02031-02-Q</t>
  </si>
  <si>
    <t>MECH-02031-02</t>
  </si>
  <si>
    <t>MECH,DN,SILVERTHRONE,GROUND BUSBAR,LEFT</t>
  </si>
  <si>
    <t>METHODE POWER SOLUTIONS GROUP(MECH-02031-02)</t>
  </si>
  <si>
    <t>LFARIMECH-02032-02-Q</t>
  </si>
  <si>
    <t>MECH-02032-02</t>
  </si>
  <si>
    <t>MECH,DN,SILVERTHRONE,GROUND BUSBAR,RIGHT</t>
  </si>
  <si>
    <t>METHODE POWER SOLUTIONS GROUP(MECH-02032-02)</t>
  </si>
  <si>
    <t>LFARIMECH-02158-01-Q</t>
  </si>
  <si>
    <t>MECH-02158-01</t>
  </si>
  <si>
    <t>MECH,EMI ABSORBER,MOLDED,Q2C,62.5X62.5</t>
  </si>
  <si>
    <t>W&amp;B TECHNOLOGY(MECH-02158-01)</t>
  </si>
  <si>
    <t>LFARIMECH-02212-02</t>
  </si>
  <si>
    <t>MECH-02212-02</t>
  </si>
  <si>
    <t>MECH,YUBA, ANCHOR,ID TAG</t>
  </si>
  <si>
    <t>W&amp;B TECHNOLOGY(MECH-02212-02)</t>
  </si>
  <si>
    <t>LFARIMECH-02223-03/LFARIMECH-02223-03-Q</t>
  </si>
  <si>
    <t>MECH-02223-03</t>
  </si>
  <si>
    <t>MECH,MARYSVILLE,STATUS,LIGHT PIPE,2P CHASSIS</t>
  </si>
  <si>
    <t>INTERPLEX PLASTICS INC(MECH-02223-03)</t>
  </si>
  <si>
    <t>LFARIMECH-02238-01/LFARIMECH-02238-01-ML</t>
  </si>
  <si>
    <t>MECH-02238-01</t>
  </si>
  <si>
    <t>MECH,ACTIVATOR,HEAT SINK</t>
  </si>
  <si>
    <t>HENKEL ADHESIVES(SF 7387)</t>
  </si>
  <si>
    <t>LFARIMECH-02239-01/LFARIMECH-02239-01-ML</t>
  </si>
  <si>
    <t>MECH-02239-01</t>
  </si>
  <si>
    <t>MECH,ADHESIVE,HEAT SINK</t>
  </si>
  <si>
    <t>LFARIMECH-02263-01</t>
  </si>
  <si>
    <t>MECH-02263-01</t>
  </si>
  <si>
    <t>LATCH, SSD, M.2 BOARD, 2.5MM ABOVE PCB, 90 MIL PCB</t>
  </si>
  <si>
    <t>FIVETECH TECHNOLOGY(520-011-420-10-01-5)</t>
  </si>
  <si>
    <t>LFARIMECH-02419-01/LFARIMECH-02419-01-Q</t>
  </si>
  <si>
    <t>MECH-02419-01</t>
  </si>
  <si>
    <t>MECH, DN, LC, GUIDE PIN,OOB SIDE</t>
  </si>
  <si>
    <t>INTERPLEX PLASTICS(MECH-02419-01)</t>
  </si>
  <si>
    <t>LFARIMECH-02532-01/LFARIMECH-02532-01-Q</t>
  </si>
  <si>
    <t>MECH-02532-01</t>
  </si>
  <si>
    <t>MECH, EMI ABSORBER, MCKINLEY, TOP, FRT, PSA</t>
  </si>
  <si>
    <t>SCHLEGEL ELECTRONIC MATERIALS(MECH-02532-01)</t>
  </si>
  <si>
    <t>LFARIMECH-02533-01/LFARIMECH-02533-01-Q</t>
  </si>
  <si>
    <t>MECH-02533-01</t>
  </si>
  <si>
    <t>MECH, EMI ABSORBER, MCKINLEY, TOP, REAR, PSA</t>
  </si>
  <si>
    <t>SCHLEGEL ELECTRONIC MATERIALS(MECH-02533-01)</t>
  </si>
  <si>
    <t>LFARIMECH-02534-01/LFARIMECH-02534-01-Q</t>
  </si>
  <si>
    <t>MECH-02534-01</t>
  </si>
  <si>
    <t>MECH, EMI ABSORBER, MCKINLEY, BOTTOM, PSA</t>
  </si>
  <si>
    <t>SCHLEGEL ELECTRONIC MATERIALS(MECH-02534-01)</t>
  </si>
  <si>
    <t>LFARIMECH-02610-01</t>
  </si>
  <si>
    <t>MECH-02610-01</t>
  </si>
  <si>
    <t>MECH,EMI ABSORBER,MOLDED,B52,23X23MM,NO OVERHANG</t>
  </si>
  <si>
    <t>INTERPLEX PLASTICS INC(MECH-02610-01)</t>
  </si>
  <si>
    <t>LFARIMECH-02733-01-Q</t>
  </si>
  <si>
    <t>MECH-02733-01</t>
  </si>
  <si>
    <t>STANDOFF, DN,LC,MF,CPU,25.8MM L</t>
  </si>
  <si>
    <t>AFAR TECHNOLOGY(QC28850)| PENCOM(MECH-02734-01)</t>
  </si>
  <si>
    <t>LFARIMECH-02734-01-Q</t>
  </si>
  <si>
    <t>MECH-02734-01</t>
  </si>
  <si>
    <t>STANDOFF,DN,LC,MF,CPU,24.6MM L</t>
  </si>
  <si>
    <t>AFAR TECHNOLOGY(QC28849)| PENCOM(MECH-02734-01)</t>
  </si>
  <si>
    <t>LFARIMECH-05030</t>
  </si>
  <si>
    <t>MECH-05030</t>
  </si>
  <si>
    <t>MECH,LIGHTPIPE,FLEXIBLE,3.0 INCH</t>
  </si>
  <si>
    <t>BIVAR(LC-3.0)</t>
  </si>
  <si>
    <t>LFARIMECH-05031</t>
  </si>
  <si>
    <t>MECH-05031</t>
  </si>
  <si>
    <t>MECH,LIGHTPIPE,FLEXIBLE,3.5 INCH</t>
  </si>
  <si>
    <t>BIVAR(LC-3.5)</t>
  </si>
  <si>
    <t>LFARIMECH-05919</t>
  </si>
  <si>
    <t>MECH-05919</t>
  </si>
  <si>
    <t>WIRE_ZIP_TIE</t>
  </si>
  <si>
    <t>3M INTERCONNECT SOLUTIONS(CT4BK18-C)| HELLERMANN TYTON(T18R0UVM4)| PANDUIT CORP(PLT1M-C0)| PANDUIT CORP(PLT1M-M30)| PENCOM(PL2141)</t>
  </si>
  <si>
    <t>LFARISMEM-00010</t>
  </si>
  <si>
    <t>MEM-00010</t>
  </si>
  <si>
    <t>IC,SEEPROM,SMBUS,16KBIT,SOIC8</t>
  </si>
  <si>
    <t>ATMEL CORP(AT24C16C-SSPD-T)| ST MICROELECTRONICS(M24C16-WMN6TP)</t>
  </si>
  <si>
    <t>LFARISMEM-00011</t>
  </si>
  <si>
    <t>MEM-00011</t>
  </si>
  <si>
    <t>IC,SEEPROM,SMBUS,512KBIT,2.5V-3.3V,SOIC8</t>
  </si>
  <si>
    <t>ATMEL CORP(AT24C512BN-SH25-T)| ATMEL CORP(AT24C512C-SSHD-T)| MICROCHIP TECHNOLOGY  INC(AT24C512C-SSHD-T)| ST MICROELECTRONICS(M24512-WMN6TP)</t>
  </si>
  <si>
    <t>LFARISMEM-00016</t>
  </si>
  <si>
    <t>MEM-00016</t>
  </si>
  <si>
    <t>IC,FLASH,ALTERA FPGA,EPCS4</t>
  </si>
  <si>
    <t>ALTERA(EPCS4SI8N)| INTEL   CORPORATION(EPCQ4ASI8N)| MACRONIX AMERICA INC(MX25L4006EM1I-12G)</t>
  </si>
  <si>
    <t>Macronix PO</t>
  </si>
  <si>
    <t>John Malian</t>
  </si>
  <si>
    <t>LFARISMEM-00116</t>
  </si>
  <si>
    <t>MEM-00116</t>
  </si>
  <si>
    <t>IC,FLASH,USB,MODULE,2GB,STANDARD PROFILE</t>
  </si>
  <si>
    <t>SMART MODULAR TECHNOLOGIE(SG9ED52U2GP9ARI)| SMART MODULAR TECHNOLOGIE(SG9ED52U2GP9T)| SMART MODULAR TECHNOLOGIE(SSEU52U002GQ9BC)| SMART MODULAR TECHNOLOGIE(SSEU52U002GQ9BCRS)</t>
  </si>
  <si>
    <t xml:space="preserve">SMART PO </t>
  </si>
  <si>
    <t>LFARISMEM-00136</t>
  </si>
  <si>
    <t>MEM-00136</t>
  </si>
  <si>
    <t>MEM,MODULE,SDRAM,DDR3,1333M,2GB,ECC,NON-REG,DIMM240</t>
  </si>
  <si>
    <t>KINGSTON TECH(KVR1333D3E9S/2GI)| MICRON TECHNOLOGY INC(MT9JSF25672AZ-1G4D1)| MICRON TECHNOLOGY INC(MT9KSF25672AZ-1G6K1)| TRICOR TECHNOLOGIES(TRF7256U64F9333G7-HYBBP)| TRICOR TECHNOLOGIES(TRF7256U64F9333G7-HYBP)| TRICOR TECHNOLOGIES(TRF7256U64F9333G7-MTMP)| TRICOR TECHNOLOGIES(TRF7256U64F9333G8-MTKP)| TRICOR TECHNOLOGIES(TRF7256U64F9333G8-MTMP)| TRICOR TECHNOLOGIES(TRF7256U64F9333G8-NYFP)| TRICOR TECHNOLOGIES(TRF7256U64F9333G8-NYIP)</t>
  </si>
  <si>
    <t>Tricor Delivery</t>
  </si>
  <si>
    <t>LFARISMEM-00138</t>
  </si>
  <si>
    <t>MEM-00138</t>
  </si>
  <si>
    <t>IC,FLASH,SERIAL-SPI,16MBIT,WIDE SOIC8</t>
  </si>
  <si>
    <t>MICRON TECHNOLOGY INC(M25P16-VMW6TG)</t>
  </si>
  <si>
    <t>LFARISMEM-00146</t>
  </si>
  <si>
    <t>MEM-00146</t>
  </si>
  <si>
    <t>IC,SEEPROM,SPI,64KBIT,1.8V,SOIC8</t>
  </si>
  <si>
    <t>ATMEL CORP(AT25640B-SSHL-T)</t>
  </si>
  <si>
    <t>LFARISMEM-00147</t>
  </si>
  <si>
    <t>MEM-00147</t>
  </si>
  <si>
    <t>IC,FLASH,ALTERA FPGA,EPCS64, SOIC16</t>
  </si>
  <si>
    <t>MACRONIX AMERICA INC(MX25L6433FMI-08G/TR)</t>
  </si>
  <si>
    <t>LFARIMEM-00159</t>
  </si>
  <si>
    <t>MEM-00159</t>
  </si>
  <si>
    <t>USB SLC NAND FLASH MODULE, 4GB, 5V, STANDARD PROFILE</t>
  </si>
  <si>
    <t>SMART MODULAR TECHNOLOGIE(SG9ED52U4GPA)| SMART MODULAR TECHNOLOGIE(SPEU52U004GQAUC2RS)| SMART MODULAR TECHNOLOGIES INC(SPEU52U004GQABC2RS)| VIKING TECH(VRFDUC34096YIHA3)| VIKING TECHNOLOGY(VRFDUC34096YCHA3)| WINTEC CORPORATION(W7EU004G1XD-S20TF-2D2.A6T)| WINTEC CORPORATION(W7EU004G1XD-S20TF-2D2.B6)</t>
  </si>
  <si>
    <t>SMART PO / Wintec Delivery / Viking Delivery</t>
  </si>
  <si>
    <t>LFARIMEM-00160</t>
  </si>
  <si>
    <t>MEM-00160</t>
  </si>
  <si>
    <t>MEM,MODULE,SDRAM,DDR3-1600,8GB,ECC,NON-REG,DIMM240</t>
  </si>
  <si>
    <t>MICRON TECHNOLOGY INC(MT18KSF1G72AZ-1G6P1)| UNIGEN CORPORATION(U10U7200P8DD?BET?ARSE)| UNIGEN CORPORATION(UG10U7200P8DD-BDH)| UNIGEN(U10U7200P8DD-BDT-ARSE)| VIKING TECHNOLOGY(VR7EU1G7258HBFHA)| VIKING TECHNOLOGY(VR7EU1G7298HBFSE)</t>
  </si>
  <si>
    <t>Unigen Delivery/ Viking Delivery</t>
  </si>
  <si>
    <t>LFARISMEM-00166</t>
  </si>
  <si>
    <t>MEM-00166</t>
  </si>
  <si>
    <t>IC,DDR3 SDRAM,4GBIT,512MX8,800MHz,78FBGA</t>
  </si>
  <si>
    <t>MICRON TECHNOLOGY INC(MT41K512M8DA-107:P TR)| NANYA(NT5CC512M8EN-DI)| NANYA(NT5CC512M8EN-EK)| NANYA(NT5CC512M8EQ-EK)</t>
  </si>
  <si>
    <t xml:space="preserve">Micron Delivery / Nanya PO Based </t>
  </si>
  <si>
    <t>LFARIMEM-00171</t>
  </si>
  <si>
    <t>MEM-00171</t>
  </si>
  <si>
    <t>MEM,UDIMM,DDR3-1600 SINGLE RANK1.35V,4GB,ECC,NON-REG,DIMM240</t>
  </si>
  <si>
    <t>MICRON TECHNOLOGY INC(MT9KSF51272AZ-1G6E1)| MICRON TECHNOLOGY INC(MT9KSF51272AZ-1G6P1)| SMART MODULAR TECHNOLOGIE(SH5127UV351816SE)| SMART MODULAR TECHNOLOGIES(SG5127UV351816-SQ)| SMART MODULAR TECHNOLOGIES(SH5127UV351816SD)| TRICOR TECHNOLOGIES(TRF7251U67G1600G8-NYEBP)</t>
  </si>
  <si>
    <t>Tricor Delivery / SMART PO</t>
  </si>
  <si>
    <t>LFARISMEM-00174</t>
  </si>
  <si>
    <t>MEM-00174</t>
  </si>
  <si>
    <t>IC, SPI, FLASH, 64MBIT, WSON</t>
  </si>
  <si>
    <t>CYPRESS SEMICONDUCTOR CORP.(S25FL064P0XNFI001)| MACRONIX(MX25L6406EZNI-12GTR)| SPANSION(S25FL064P0XNFI001)</t>
  </si>
  <si>
    <t>LFARIMEM-00176</t>
  </si>
  <si>
    <t>MEM-00176</t>
  </si>
  <si>
    <t>MEM, SSD, 120G, MLC, M.2</t>
  </si>
  <si>
    <t>VIRTIUM(VSFBM8CC120G-ARI)</t>
  </si>
  <si>
    <t>Virtium PO/ SMART PO</t>
  </si>
  <si>
    <t>LFARIMEM-00178</t>
  </si>
  <si>
    <t>MEM-00178</t>
  </si>
  <si>
    <t>MEM, SSD, 120G, MLC, CLIENT CLASS, 2.5 IN</t>
  </si>
  <si>
    <t>MICRON TECHNOLOGY INC(MTFDDAK120MBB-1AE1ZABYY)| VIKING TECH(VPFS22120GTCBMTL)| VIRTIUM TECHNOLOGY(VSFB25CC120G-150)</t>
  </si>
  <si>
    <t>Virtium PO/ Viking Delivery</t>
  </si>
  <si>
    <t>LFARISMEM-00184/LFARISMEM-00184-D</t>
  </si>
  <si>
    <t>MEM-00184</t>
  </si>
  <si>
    <t>MEM, eMMC, 8GB, 153 OR 169WFBGA, 12x16MM,  STUFFING OPTIONS REQUIRE MANUAL ATTENTION.</t>
  </si>
  <si>
    <t>MICRON TECHNOLOGY INC(MTFC8GAKAJCN-1M WT)| SMART MODULAR TECHNOLOGIE(SH9M8GP1ATI01)| TOSHIBA CORPORATION(THGBMBG6D1KBAIL)| TOSHIBA CORPORATION(THGBMFG6C1LBAIL)| TRICOR TECHNOLOGIES(SM662PX8-AC)</t>
  </si>
  <si>
    <t xml:space="preserve">Micron Delivery / Kioxia Delivery / SMART PO/ Tricor Delivery </t>
  </si>
  <si>
    <t>LFARISMEM-00186</t>
  </si>
  <si>
    <t>MEM-00186</t>
  </si>
  <si>
    <t>IC, GDDR5, SDRAM, 4GBIT, 128MX32, 5Gbs, 1.35V, 170FBGA</t>
  </si>
  <si>
    <t>MICRON TECHNOLOGY INC(EDW4032CABG-50-N-F-R)| MICRON TECHNOLOGY INC(MT51K128M32HF-60 N:B TR)| SAMSUNG ELECTRONICS INC(K4G41325FE-HC28)| SAMSUNG ELECTRONICS INC(K4G41325FE-HC28000)</t>
  </si>
  <si>
    <t>All Delivery</t>
  </si>
  <si>
    <t>LFARISMEM-00187</t>
  </si>
  <si>
    <t>MEM-00187</t>
  </si>
  <si>
    <t>IC, SEEPROM, SMBUS, 64KBIT, DFN</t>
  </si>
  <si>
    <t>ATMEL CORP(AT24C64D-MAHM-T)| ON SEMICONDUCTOR(CAT24C64HU4I?GT3)</t>
  </si>
  <si>
    <t>LFARIMEM-00188/LFARIMEM-00188-Q</t>
  </si>
  <si>
    <t>MEM-00188</t>
  </si>
  <si>
    <t>MEM,UDIMM,DDR4-2133,DUAL RANK,1.20V,8GB,ECC,NON-REG,DIMM288</t>
  </si>
  <si>
    <t>MEMPHIS(D4DI1G724G--A18NA)| TRICOR TECHNOLOGIES(TRW721GU67J5213N0-HYA)| VIKING TECHNOLOGY(VR9MU1G7228HBJSE)</t>
  </si>
  <si>
    <t>Smart PO</t>
  </si>
  <si>
    <t>LFARISMEM-00191</t>
  </si>
  <si>
    <t>MEM-00191</t>
  </si>
  <si>
    <t>IC, SPI, FLASH, 128MBIT, 104MHz, WSON, 8X6MM</t>
  </si>
  <si>
    <t>MACRONIX(MX25L12835FZ2I-10G)| MICRON TECHNOLOGY INC(MT25QL128ABA1EW9-0SIT)| MICRON TECHNOLOGY INC(N25Q128A13EF840E)</t>
  </si>
  <si>
    <t>LFARIMEM-00199</t>
  </si>
  <si>
    <t>MEM-00199</t>
  </si>
  <si>
    <t>MEM,UDIMM,DDR3-1866 DUAL RANK,1.35V or 1.5V,8GB,ECC,NON-REG,DIMM240</t>
  </si>
  <si>
    <t>INTELLIGENT MEMORY(IMM1G72D3DUD8AG-A107)| MICRON TECHNOLOGY INC(MT18JSF1G72AZ-1G9E3)| MICRON TECHNOLOGY INC(MT18JSF1G72AZ-1G9P1)| SMART MODULAR TECHNOLOGIE(SH1027UD351838SE)| SMART MODULAR TECHNOLOGIE(SH1027UD351838SQ)| TRICOR TECHNOLOGIES(TRF721GU67G3186G9-HYBBP)</t>
  </si>
  <si>
    <t>IM PO / Tricor Delivery / SMART PO</t>
  </si>
  <si>
    <t>LFARISMEM-00200</t>
  </si>
  <si>
    <t>MEM-00200</t>
  </si>
  <si>
    <t>MEM,F-RAM,SPI,64KX8 MIN, 30MHz, 2-3.6V,SOIC8</t>
  </si>
  <si>
    <t>CYPRESS SEMICONDUCTOR(FM25V05-GTR)| FUJITSU(MB85RS512TPNF-G-JNE1)| FUJITSU(MB85RS512TPNF-G-JNERE1)</t>
  </si>
  <si>
    <t>LFARIMEM-00206</t>
  </si>
  <si>
    <t>MEM-00206</t>
  </si>
  <si>
    <t>MEM,UDIMM,DDR3-1600 DUAL RANK,1.35V,16GB,ECC,NON-REG,DIMM240</t>
  </si>
  <si>
    <t>INTELLIGENT MEMORY(IMM2G72D3LDUD8AG-C125)| MICRON TECHNOLOGY INC(MT18KDF2G72AZ-1G6A1)| VIRTIUM TECHNOLOGY(VL31D2G63L-K0MA)| VIRTIUM(VL31D2G63L-KOIC)</t>
  </si>
  <si>
    <t xml:space="preserve">IM PO / Virtium PO </t>
  </si>
  <si>
    <t>LFARISMEM-00207</t>
  </si>
  <si>
    <t>MEM-00207</t>
  </si>
  <si>
    <t>IC, SPI, FLASH, 1.8V,128MBIT, 104MHZ, WSON6x5MM</t>
  </si>
  <si>
    <t>WINBOND(W25Q128FWPIG TR)</t>
  </si>
  <si>
    <t>LFARISMEM-00211</t>
  </si>
  <si>
    <t>MEM-00211</t>
  </si>
  <si>
    <t>IC, EEPROM, I2C/SMB, 512KBIT, 1.8V, SOIC8</t>
  </si>
  <si>
    <t>ON  SEMICONDUCTOR(CAT24C512WI-GT3)</t>
  </si>
  <si>
    <t>LFARISMEM-00213</t>
  </si>
  <si>
    <t>MEM-00213</t>
  </si>
  <si>
    <t>IC, SPI, FLASH, 32MBIT, 104MHz, WSON, 6X5MM</t>
  </si>
  <si>
    <t>MACRONIX(MX25L3233FZNI-08G)| MACRONIX(MX25L3233FZNI-08Q)</t>
  </si>
  <si>
    <t>LFARIMEM-00217</t>
  </si>
  <si>
    <t>MEM-00217</t>
  </si>
  <si>
    <t>MEM, SSD, 120GB, MLC, M.2, 2242</t>
  </si>
  <si>
    <t>SMART MODULAR TECHNOLOGIE(SV9M2S46D128GJM21)| VIRTIUM TECHNOLOGY(VSFBM4CC120G-150)</t>
  </si>
  <si>
    <t>SMART PO / Virtium PO</t>
  </si>
  <si>
    <t>LFARIMEM-00221</t>
  </si>
  <si>
    <t>MEM-00221</t>
  </si>
  <si>
    <t>MEM,RDIMM,DDR4-2400,SINGLE RANK,X4,1.20V,16GB,ECC</t>
  </si>
  <si>
    <t>ATP ELECTRONICS(X4B16QC4BNRCSO-7-AS1)| MICRON(MTA18ASF2G72PZ-2G3B1)| SMART MODULAR TECHNOLOGIE(SH2047RD420472-SB)| VIKING TECHNOLOGY(VP9MR2G7224JBJSB)| VIKING TECHNOLOGY(VP9MR2G7224JBKSC)| VIRTIUM(VL33A2G60A-N7SB)</t>
  </si>
  <si>
    <t>ATP PO / Virtium PO / Viking Delivery</t>
  </si>
  <si>
    <t>LFARIMEM-00222</t>
  </si>
  <si>
    <t>MEM-00222</t>
  </si>
  <si>
    <t>MEM,RDIMM,DDR4-2400,SINGLE RANK,X8,1.20V,8GB,ECC</t>
  </si>
  <si>
    <t>MICRON TECHNOLOGY INC(MTA9ASF1G72PZ-2G3B1)| SMART MODULAR(SH1027RD410872-SB)| VIRTIUM TECHNOLOGY(VL33A1H63A-N7SB)| VIRTIUM TECHNOLOGY(VL33A1H63B-N7SB)</t>
  </si>
  <si>
    <t>Micron Delivery / Virtium PO based / SMART PO Based</t>
  </si>
  <si>
    <t>LFARISMEM-00227</t>
  </si>
  <si>
    <t>MEM-00227</t>
  </si>
  <si>
    <t>IC, SEEPROM, 65Kx8 (512Kbit), SOIC-8</t>
  </si>
  <si>
    <t>MICROCHIP TECHNOLOGY  INC(AT25512N-SH-T)</t>
  </si>
  <si>
    <t>Microchip PO</t>
  </si>
  <si>
    <t>LFARISMEM-00232</t>
  </si>
  <si>
    <t>MEM-00232</t>
  </si>
  <si>
    <t>IC,FLASH,SERIAL-SPI,32MBIT,WIDE SOIC8,MEM TYPE 20H,FOR SCD FPGA</t>
  </si>
  <si>
    <t>MACRONIX AMERICA INC(MX25L3233FM2I-08G TR)| MACRONIX AMERICA INC(MX25L3233FM2I-08Q TR)</t>
  </si>
  <si>
    <t>LFARISMEM-00234</t>
  </si>
  <si>
    <t>MEM-00234</t>
  </si>
  <si>
    <t>IC,FLASH,SERIAL-SPI,16MBIT,WIDE SOIC8,MULTI SOURCE MEM_TYPE 20H</t>
  </si>
  <si>
    <t>MACRONIX AMERICA(MX25L1606EM2I-12G)</t>
  </si>
  <si>
    <t>LFARISMEM-00236</t>
  </si>
  <si>
    <t>MEM-00236</t>
  </si>
  <si>
    <t>MEM, SSD, 30GB, MLC, M.2, 2242</t>
  </si>
  <si>
    <t>TRICOR TECHNOLOGIES(TRSC41BM030M4-46EN)| VIRTIUM(VSFBM4CC030G-ARI)</t>
  </si>
  <si>
    <t>Virtium PO / Tricor Delivery / SMART PO</t>
  </si>
  <si>
    <t>LFARISMEM-00238</t>
  </si>
  <si>
    <t>MEM-00238</t>
  </si>
  <si>
    <t>IC, SPI, FLASH, 256MBIT, 104MHz, WSON, 8X6MM</t>
  </si>
  <si>
    <t>MICRON TECHNOLOGY INC(MT25QL256ABA1EW9-0SIT)</t>
  </si>
  <si>
    <t>Micron Delivery</t>
  </si>
  <si>
    <t>LFARIMEM-00250</t>
  </si>
  <si>
    <t>MEM-00250</t>
  </si>
  <si>
    <t>MEM, SSD, 240GB, MLC, M.2, 2280</t>
  </si>
  <si>
    <t>TRICOR TECHNOLOGIES(TRSC81BM240M4)| VIRTIUM(VSFBM8CC256G-ARI)</t>
  </si>
  <si>
    <t>Virtium PO</t>
  </si>
  <si>
    <t>LFARIMEM-00253</t>
  </si>
  <si>
    <t>MEM-00253</t>
  </si>
  <si>
    <t>MEM, 16GB, DDR4, 1.2V, SODIMM260, 2133MT/S</t>
  </si>
  <si>
    <t>TRICOR TECHNOLOGIES(TRJ722GU42J5213N5-SABB)| UNIGEN CORPORATION(U20V700Q8FD-ADG1-ARHC)| VIKING TECHNOLOGY(VR9FU2G7228JBJSC)| VIRTIUM(VL41A2G63A-N7SB)| VIRTIUM(VL41A2G63A-N7SC)</t>
  </si>
  <si>
    <t xml:space="preserve">Virtium PO / Viking Delivery / Tricor Delivery </t>
  </si>
  <si>
    <t>LFARISMEM-00256</t>
  </si>
  <si>
    <t>MEM-00256</t>
  </si>
  <si>
    <t>MEM, ULP/VLP/STANDARD UDIMM,DDR4-2400,SINGLE RANK,1.20V,8GB,ECC,NON-REG,DIMM288</t>
  </si>
  <si>
    <t>SMART MODULAR TECHNOLOGIES(ST1027UD410872SC)| VIRTIUM(VL31A1H63F-N7SC)</t>
  </si>
  <si>
    <t xml:space="preserve">Virtium PO / SMART PO </t>
  </si>
  <si>
    <t>LFARISMEM-00268</t>
  </si>
  <si>
    <t>MEM-00268</t>
  </si>
  <si>
    <t>MEM, DDR4, 8Gb, 512MX16, 1600, TFPGA-96, Cycle Time = 0.750ns @ CL = 18</t>
  </si>
  <si>
    <t>MICRON TECHNOLOGY INC(MT40A512M16JY-075E:B)| SAMSUNG(K4A8G165WC-BCTD)| SK HYNIX(H5AN8G6NCJR-VKC)</t>
  </si>
  <si>
    <t>SK Hynix PO / Samsung</t>
  </si>
  <si>
    <t>LFARISMEM-00269</t>
  </si>
  <si>
    <t>MEM-00269</t>
  </si>
  <si>
    <t>MEM, eMMC, 8GB, 3.3V, 153 OR 169WFBGA, 12x16MM, STUFFING OPTIONS REQUIRE MANUAL ATTENTION - MUST SUPPORT SECURE ERASE</t>
  </si>
  <si>
    <t>KIOXIA CORPORATION(THGBMJG6C1LBAIL)| MICRON TECHNOLOGY INC(MTFC8GAKAJCN-1M WT)| TOSHIBA CORPORATION(THGBMFG6C1LBAIL)| TOSHIBA(THGBMJG6C1LBAIL)</t>
  </si>
  <si>
    <t>Kioxia Delivery / Micron Delivery / Toshiba Delivery</t>
  </si>
  <si>
    <t>LFARISMEM-00270</t>
  </si>
  <si>
    <t>MEM-00270</t>
  </si>
  <si>
    <t>MEM, EMMC, 16G MLC Used as 8G pSLC, 153 OR 169WFBGA, 12x16MM</t>
  </si>
  <si>
    <t>KIOXIA CORPORATION(THGBMHG7C1LBAIL)| KIOXIA CORPORATION(THGBMJG7C1LBAIL)| SMART MODULAR TECHNOLOGIES(SH9MAGP1ATI11)| TOSHIBA CORPORATION(THGBMHG7C1LBAIL)| TOSHIBA CORPORATION(THGBMJG7C1LBAIL)</t>
  </si>
  <si>
    <t>Kioxia Delivery / SMART PO</t>
  </si>
  <si>
    <t>LFARISMEM-00282</t>
  </si>
  <si>
    <t>MEM-00282</t>
  </si>
  <si>
    <t>IC, EEPROM, I2C/SMB, 512KBIT, 1.8V, SOIC8</t>
  </si>
  <si>
    <t>MICROCHIP TECHNOLOGY INC.(24FC512T-I/SN)| MICROCHIP TECHNOLOGY INC.(AT24C512C-SSHM-T)| ST MICROELECTRONICS(M24512-RMN6TP)</t>
  </si>
  <si>
    <t>LFARISMEM-00284</t>
  </si>
  <si>
    <t>MEM-00284</t>
  </si>
  <si>
    <t>IC, FLASH, SERIAL-SPI, 16MBIT, WIDE SOIC8, MULTI SOURCE MEM_TYPE 20H, 40H, 60H, baH</t>
  </si>
  <si>
    <t>GIGADEVICE(MECH-01725-01)| MACRONIX AMERICA INC(MX25L1606EM2I-12G)</t>
  </si>
  <si>
    <t>LFARISMEM-00290</t>
  </si>
  <si>
    <t>MEM-00290</t>
  </si>
  <si>
    <t>IC,FLASH,ALTERA FPGA,EPCS64, SOIC16</t>
  </si>
  <si>
    <t>ISSI INC(IS25LP064A-JMLE-TR)| MACRONIX AMERICA INC(MX25L6433FMI-08G/TR)</t>
  </si>
  <si>
    <t>ISSI PO / Macronix PO</t>
  </si>
  <si>
    <t>LFARISMEM-00292</t>
  </si>
  <si>
    <t>MEM-00292</t>
  </si>
  <si>
    <t>IC, SPI, FLASH, 256MBIT, 104MHz, WSON, 8X6MM, W/Hold</t>
  </si>
  <si>
    <t>MICRON TECHNOLOGY(MT25QL256ABA1EW9-0SIT)</t>
  </si>
  <si>
    <t>LFARISMEM-00298-Q</t>
  </si>
  <si>
    <t>MEM-00298</t>
  </si>
  <si>
    <t>IC, SPI, FLASH, 256MBIT, 104MHz, WSON8, 6X5MM, w/HOLD, 1.8V</t>
  </si>
  <si>
    <t>GIGADEVICE(GD25LQ256DWIGR)| MACRONIX AMERICA INC(MX25U25645GGAI00 TR)| MICRON TECHNOLGY(MT25QU256ABA1EW7-0SIT TR)</t>
  </si>
  <si>
    <t>Macronix PO / Micron Delivery</t>
  </si>
  <si>
    <t>LFARIMEM-00306/LFARIMEM-00306-C</t>
  </si>
  <si>
    <t>MEM-00306</t>
  </si>
  <si>
    <t>MEM, ULP/VLP/STANDARD UDIMM,DDR4-2400,DUAL RANK,1.20V,32GB,ECC,NON-REG,DIMM288</t>
  </si>
  <si>
    <t>SMART MODULAR TECHNOLOGIES INC(ST4097UD420893-SM)| UNIGEN CORPORATION(U40V700S8DD-BB82-ARHM)| VIKING TECH(VP9MU4G7228KBKSA)</t>
  </si>
  <si>
    <t xml:space="preserve">SMART PO/ Unigen P0 / Viking Delivery </t>
  </si>
  <si>
    <t>LFARISMEM-00314</t>
  </si>
  <si>
    <t>MEM-00314</t>
  </si>
  <si>
    <t> MEM, eMMC, 8GB, 153 OR 169WFBGA, 12x16MM,  STUFFING OPTIONS REQUIRE MANUAL ATTENTION</t>
  </si>
  <si>
    <t>MICRON TECHNOLOGY INC(MTFC8GAKAJCN-1M WT)| SMART MODULAR TECH(SH9M8GP1ATI01)| TRICOR TECHNOLOGIES(SM662PX8-AC)</t>
  </si>
  <si>
    <t>Micron Delivery / Smart PO / Trico Delivery</t>
  </si>
  <si>
    <t>LFARIMTL-00254-03</t>
  </si>
  <si>
    <t>MTL-00254-03</t>
  </si>
  <si>
    <t>MTL,BODEGA,RACK EAR REAR BRACKET</t>
  </si>
  <si>
    <t>HON HAI PRECISION INDUSTRY CO(MTL-00254-03)| VIASYSTEMS(MTL-00254-03)</t>
  </si>
  <si>
    <t>LFARIMTL-01023-02</t>
  </si>
  <si>
    <t>MTL-01023-02</t>
  </si>
  <si>
    <t>MTL,SEQUOIA,LINE CARD,TOP COVER</t>
  </si>
  <si>
    <t>FOXCONN NWE(MTL-01023-02)| HON HAI PRECISION(MTL-01023-02)</t>
  </si>
  <si>
    <t>LFARIMTL-01066-02</t>
  </si>
  <si>
    <t>MTL-01066-02</t>
  </si>
  <si>
    <t>MTL,MENDOCINO,RACK EAR FOR 19 IN RACK</t>
  </si>
  <si>
    <t>FOXCONN NWE - SANTA CLARA(MTL-01066-02)| HON HAI PRECISION IND CO LTD(MTL-01066-02)| TREND TECHNOLOGIES - CHINO USA(MTL-01066-02)</t>
  </si>
  <si>
    <t>LFARISMTL-01309-01</t>
  </si>
  <si>
    <t>MTL-01309-01</t>
  </si>
  <si>
    <t>MTL,SEQUOIA,SUPPORT,SHORT PIN CONNECTOR</t>
  </si>
  <si>
    <t>FOXCONN NWE(MTL-01309-01)| HON HAI PRECISION(MTL-01309-01)| SANMINA SCI(MTL-01309-01)</t>
  </si>
  <si>
    <t>LFARIMTL-01541-01</t>
  </si>
  <si>
    <t>MTL-01541-01</t>
  </si>
  <si>
    <t>MTL, TOP COVER, MENDOCINO</t>
  </si>
  <si>
    <t>HON HAI PRECISION IND CO LTD(MTL-01541-01)</t>
  </si>
  <si>
    <t>LFARIMTL-01593-01</t>
  </si>
  <si>
    <t>MTL-01593-01</t>
  </si>
  <si>
    <t>MTL, TOP COVER, RUSSIAN GULCH</t>
  </si>
  <si>
    <t>FOXCONN(MTL-01593-01)| HON HAI PRECISION IND CO LTD(MTL-01593-01)| TREND TECHNOLOGIES - CHINO USA(MTL-01593-01)</t>
  </si>
  <si>
    <t>LFARIMTL-02564-01</t>
  </si>
  <si>
    <t>MTL-02564-01</t>
  </si>
  <si>
    <t>MTL,SEQUOIA,LINE CARD,MAPLE,TOP COVER</t>
  </si>
  <si>
    <t>HON HAI PRECISION CO LTD(MTL-02564-01)</t>
  </si>
  <si>
    <t>LFARIMTL-02773-02</t>
  </si>
  <si>
    <t>MTL-02773-02</t>
  </si>
  <si>
    <t>MTL,SIERRA,MFG TEST COVER,PINECREST</t>
  </si>
  <si>
    <t>AEL ENGINEERING SDN BHD(MTL-02773-02)</t>
  </si>
  <si>
    <t>LFARIMTL-03954-01-Q</t>
  </si>
  <si>
    <t>MTL-03954-01</t>
  </si>
  <si>
    <t>MTL,DN,FC,DRAGONFLY,STIFFNER,TP,BAFFLE,TOP</t>
  </si>
  <si>
    <t>TENERE, INC.(MTL-03954-01)</t>
  </si>
  <si>
    <t>LFARISOSC-00001</t>
  </si>
  <si>
    <t>OSC-00001</t>
  </si>
  <si>
    <t>OSC,25.00125MHZ,25PPM,LVCMOS,5X3.2,SMT</t>
  </si>
  <si>
    <t>AVX CORPORATION(KC5032A25.0013CMUE00)| AVX CORPORATION(KC5032C25.0013C3UE00)| FOX ELECTRONICS(492-25.00125-1)| KYOCERA CORPORATION(KC5032A25.0013CMUE00)</t>
  </si>
  <si>
    <t>LFARISOSC-00002</t>
  </si>
  <si>
    <t>OSC-00002</t>
  </si>
  <si>
    <t>OSC,25MHZ,50PPM,LVCMOS,3.3V,5X3.2,SMT</t>
  </si>
  <si>
    <t>AVX CORPORATION(K30-3C0SE25.0000MR)| AVX CORPORATION(KC5032A25.0000CM0E00)| FOX ELECTRONICS(476-25-18)| FOX ELECTRONICS(F535L-25)| FOX ELECTRONICS(FO5HSCBE25.0-T1)| RAKON(512697)</t>
  </si>
  <si>
    <t>LFARISOSC-00012</t>
  </si>
  <si>
    <t>OSC-00012</t>
  </si>
  <si>
    <t>OSC, 87.351542MHZ, LVDS, 2.5V, 15PPM/C, SMD, 5X3.2MM, -5C TO +85C</t>
  </si>
  <si>
    <t>TRANSKO ELECTRONICS(TP53A-1317-87.351542M)</t>
  </si>
  <si>
    <t>LFARISOSC-00013</t>
  </si>
  <si>
    <t>OSC-00013</t>
  </si>
  <si>
    <t>OSC, 15.625MHZ, CMOS, 1.8V, 15PPM/C, SMD, 3.2X2.5MM, -5C TO +85CC</t>
  </si>
  <si>
    <t>TRANSKO ELECTRONICS(TSM32-1318-15.625M)</t>
  </si>
  <si>
    <t>LFARISOSC-00014</t>
  </si>
  <si>
    <t>OSC-00014</t>
  </si>
  <si>
    <t>OSC, 93.75MHZ, CMOS, 3.3V, 25PPM/C, SMD, 3.2X2.5MM, -5C TO +85C</t>
  </si>
  <si>
    <t>TRANSKO ELECTRONICS(TSM32-1352-93.750M)| VECTRON INTERNATIONA INC(VC-820-EAE-FAAN-93M7500000)</t>
  </si>
  <si>
    <t>LFARISOSC-00117</t>
  </si>
  <si>
    <t>OSC-00117</t>
  </si>
  <si>
    <t>OSC,100MHZ,50PPM,HCSL,3.3V,5X7,SMT</t>
  </si>
  <si>
    <t>DIODES INC(SHPCIE100)| PERICOM SEMICONDUCTOR(SHPCIE100)| SITIME(SIT9102AN-483N33E100.00000Y)</t>
  </si>
  <si>
    <t>LFARISOSC-00121</t>
  </si>
  <si>
    <t>OSC-00121</t>
  </si>
  <si>
    <t>OSC,156.2539MHZ,3.3V,LVPECL,0.25PS</t>
  </si>
  <si>
    <t>EPSON TOYOCOM CORPORATION(SG7050EBN 156.250000M-CJGA0)| EPSON TOYOCOM CORPORATION(SG7050EBN 156.250000M-CJGA3)</t>
  </si>
  <si>
    <t>LFARISOSC-00124</t>
  </si>
  <si>
    <t>OSC-00124</t>
  </si>
  <si>
    <t>OSC,10MHZ,10PPM,HIGH-STABILITY SINGLE OVEN,HCMOS,3.3V</t>
  </si>
  <si>
    <t>RAKON(STP3221LF)| VALPEY FISHER CORP(VFOV650-VA-10.000MHZ)| VECTRON INTERNATIONAL INC(OX-4022-EAE-1080-10M000)</t>
  </si>
  <si>
    <t>LFARISOSC-00125</t>
  </si>
  <si>
    <t>OSC-00125</t>
  </si>
  <si>
    <t>OSC,25MHZ,50 PPM,LVPECL,3.3V,7X5,SMT</t>
  </si>
  <si>
    <t>CTS CORP(VFXO401-BBGBLT-25)| SILICON LABORATORIES(511ABA25M0000AAGR)| VECTRON INTERNATIONAL INC(VC-709-ECW-KAAN-25M000000)</t>
  </si>
  <si>
    <t>LFARISOSC-00126</t>
  </si>
  <si>
    <t>OSC-00126</t>
  </si>
  <si>
    <t>OSC,100MHZ,50 PPM,LVPECL,3.3V,7X5,SMT</t>
  </si>
  <si>
    <t>CTS CORP(VFXO401-BBGBLT-100)| DIODES INC(PBA000027)| EPSON TOYOCOM CORPORATION(SG7050EBN 100.000000M-CJGA3)| SITIME CORPORATION(SIT9365AI-1E3-33E100.000000V)| VECTRON INTERNATIONAL INC(VC-709-ECW-KAAN-100M00000)</t>
  </si>
  <si>
    <t>LFARISOSC-00131</t>
  </si>
  <si>
    <t>OSC-00131</t>
  </si>
  <si>
    <t>OSC,125MHZ,3V3,LVPECL,RMS1.8PS,50PPM,7X5,SMT</t>
  </si>
  <si>
    <t>ABRACON CORPORATION(AX7PAE1-125.0000T)| EPSON TOYOCOM CORPORATION(SG7050EEN 125.0000M-CDGA0)| EPSON TOYOCOM CORPORATION(SG7050EEN 125.0000M-CDGA5)| KDS(1XSP125000AKD)| SITIME CORPORATION(SIT9365AC-1E3-33E125.000000V)| SITIME CORPORATION(SiT9365AC-1E3-33E125.000000Z)| VECTRON INTERNATIONAL INC(VC-709-ECW-KAAN-125M000000)</t>
  </si>
  <si>
    <t>LFARISOSC-00136</t>
  </si>
  <si>
    <t>OSC-00136</t>
  </si>
  <si>
    <t>OSC, 156.2539MHZ, 50PPM, 2.5V, LVDS, LOW JITTER</t>
  </si>
  <si>
    <t>CTS CORP(VF901404-156.2539)| DIODES  INC(UX73F62002)| PERICOM SEMICONDUCTOR(UX73F62002)| VECTRON INTERNATIONAL INC(VC-711-HDW-KAAN-156M253900)</t>
  </si>
  <si>
    <t>LFARISOSC-00148</t>
  </si>
  <si>
    <t>OSC-00148</t>
  </si>
  <si>
    <t>OSC,156.2578125MHZ,3V3,LVPECL,25PPM,7X5,SMT</t>
  </si>
  <si>
    <t>CTS(VF901408-156.2578125MHz)| RAKON LTD(509675)| RAKON LTD(515684)| VALPEY FISHER CORP(VF901408-156.2578125MHZ)</t>
  </si>
  <si>
    <t>LFARISOSC-00150</t>
  </si>
  <si>
    <t>OSC-00150</t>
  </si>
  <si>
    <t>OSC,12.8MHZ,3V3,HCMOS,TXCO,1PPM,3X5,SMT</t>
  </si>
  <si>
    <t>AVX CORPORATION(KT5032F12800KAW33TAA)| KDS(1XTR12800EDA)| RAKON(509237)| VECTRON(TX-8010-EAE-2870-12M800)</t>
  </si>
  <si>
    <t>LFARISOSC-00152</t>
  </si>
  <si>
    <t>OSC-00152</t>
  </si>
  <si>
    <t>OSC,156.26953MHZ,3V3,LVPECL,25PPM,7X5,SMT</t>
  </si>
  <si>
    <t>RAKON LTD(515685)| RAKON(512484)| SILICON LABORATORIES(530AC000338DG)| VALPEY FISHER CORP(VF901468-156.26953MHZ)</t>
  </si>
  <si>
    <t>LFARISOSC-00156</t>
  </si>
  <si>
    <t>OSC-00156</t>
  </si>
  <si>
    <t>OSC, 25.00125MHZ, 50PPM, 3.3V, LVDS, LOW JITTER, 3.2X5MM</t>
  </si>
  <si>
    <t>KDS(1XSW025001AJ)| SILICON LABORATORIES(511BBA000306BAGR)| VECTRON INTERNATIONAL INC(VC-806-EDW-KAAN-25M0012500)</t>
  </si>
  <si>
    <t>LFARISOSC-00162</t>
  </si>
  <si>
    <t>OSC-00162</t>
  </si>
  <si>
    <t>OSC,50MHZ,3V3,LVPECL,50PPM,7X5,SMT</t>
  </si>
  <si>
    <t>KDS(1XSP050000AK1)| MICROCHIP(VC-709-ECW-KAAN-50M000000)| TXC(BA50077002)| VECTRON INTERNATIONAL INC(VC-709-ECE-KAAN-50M000000)| VECTRON INTERNATIONAL INC(VC-709-ECW-KAAN-50M000000)| VECTRON INTERNATIONAL, INC(VC-709-ECE-KAAN-50M0000000)</t>
  </si>
  <si>
    <t>LFARISOSC-00164</t>
  </si>
  <si>
    <t>OSC-00164</t>
  </si>
  <si>
    <t>OSC, 25MHZ, 25 PPM, LVPECL, 3.3V, 7X5, SMT</t>
  </si>
  <si>
    <t>CTS CORP(637P2505C3T)| VECTRON INTERNATIONAL INC(VC-709-ECW-FAAN-25M000000)</t>
  </si>
  <si>
    <t>LFARISOSC-00165</t>
  </si>
  <si>
    <t>OSC-00165</t>
  </si>
  <si>
    <t>OSC, 156.25MHZ, 25PPM, 3.3V, LVPECL, 0.1PS</t>
  </si>
  <si>
    <t>DIODES INC(UX72F62020)| EPSON TOYOCOM(SG7050EEN 156.2500M-CDGA0)| PERICOM SEMICONDUCTOR(UX72F62020)| RAKON LTD(X6202)| TXC(BAA5677001)| VECTRON INTERNATIONAL(VC-711-ECE-FAAN-156M250000)</t>
  </si>
  <si>
    <t>LFARISOSC-00170</t>
  </si>
  <si>
    <t>OSC-00170</t>
  </si>
  <si>
    <t>OSC,25MHZ,25 PPM,LVPECL,3.3V,0.5PS MAX,7X5,SMT</t>
  </si>
  <si>
    <t>DIODES INC(PB2500013)| PERICOM SEMICONDUCTOR(PB2500013)| TXC(BA25077003)</t>
  </si>
  <si>
    <t>LFARISOSC-00173</t>
  </si>
  <si>
    <t>OSC-00173</t>
  </si>
  <si>
    <t>OSC, SAW VCO, 3.3V LVPECL , 805.664062MHz, 250fs (12KHz-20MHz) jit, 5x7.5x2.0 mm</t>
  </si>
  <si>
    <t>VECTRON INTERNATIONA INC(VS-702-1005-805M664062)</t>
  </si>
  <si>
    <t>LFARISOSC-00174</t>
  </si>
  <si>
    <t>OSC-00174</t>
  </si>
  <si>
    <t>OSC,156.2578125MHZ,25PPM,0.1PS,3.3V,LVPECL,7X5</t>
  </si>
  <si>
    <t>CONNOR WINFIELD CORP(PB213-156.257812M)| CONNOR-WINFIELD(PB213-156.257812M)| DIODES INC(UX72F62035)| PERICOM SEMICONDUCTOR(UX72F62035)| TXC(BAA5677002)| VECTRON INTERNATIONA INC(VC-711-0003-156M257812)</t>
  </si>
  <si>
    <t>LFARISOSC-00176</t>
  </si>
  <si>
    <t>OSC-00176</t>
  </si>
  <si>
    <t>OSC,50.0000MHZ,3V3,LVPECL,25PPM,7X5,SMT</t>
  </si>
  <si>
    <t>DIODES INC(PB5000018)| MICROCHIP TECHNOLOGY INC(DSC1122NI2-050.0000)| PERICOM SEMI CORP(PB5000018)| SITIME CORPORATION(SIT9120AI-1D2-33E50.000000W)| TEXAS INSTRUMENTS INC(LMK61E0-050M00SIAT)</t>
  </si>
  <si>
    <t>LFARISOSC-00181</t>
  </si>
  <si>
    <t>OSC-00181</t>
  </si>
  <si>
    <t>OSC, 48.0048MHZ, 25PPM, LVCMOS, 3.3V, 2.5x2</t>
  </si>
  <si>
    <t>SITIME CORPORATION(SIT8208AI-G2-33E-48.004800T)| TXC(8W48070002)</t>
  </si>
  <si>
    <t>LFARISOSC-00186</t>
  </si>
  <si>
    <t>OSC-00186</t>
  </si>
  <si>
    <t>OSC, 24MHZ, 50 PPM, 5PS, CMOS, 3.3V, 3.2X2.5MM, SMT</t>
  </si>
  <si>
    <t>ABRACON CORP(ASE-24.000MHZ-LC-T)| AVX CORP(KC3225K24.0000C1GE00)| KYOCERA CORPORATION(KC3225K24.0000C1GE00)| RAKON LTD(X6147)</t>
  </si>
  <si>
    <t>LFARISOSC-00189</t>
  </si>
  <si>
    <t>OSC-00189</t>
  </si>
  <si>
    <t>OSC, 156.25MHZ, 25PPM, 3.3V ,LVPECL, 0.2PS, -40C TO 85C</t>
  </si>
  <si>
    <t>RAKON(X6171)| TXC(BAA5677001)</t>
  </si>
  <si>
    <t>LFARISOSC-00194</t>
  </si>
  <si>
    <t>OSC-00194</t>
  </si>
  <si>
    <t>OSC,12.800MHZ,HIGH-STABILITY,8PPB,-40+85,DUALMEMS,LVCMOS,3.3V</t>
  </si>
  <si>
    <t>SITIME CORPORATION(SiT5711AI-KX-33N-12.800000F)| SITIME CORPORATION(SiT5711AI-KX-33N-12.800000F)</t>
  </si>
  <si>
    <t>LFARISOSC-00198</t>
  </si>
  <si>
    <t>OSC-00198</t>
  </si>
  <si>
    <t>OSC, 156.25MHZ, 20PPM, 3.3V, 0.1PS, LVPECL, -10~70C, 7.0X5.0MM</t>
  </si>
  <si>
    <t>DIODES  INC(UX72F62047)</t>
  </si>
  <si>
    <t>LFARISOSC-00202</t>
  </si>
  <si>
    <t>OSC-00202</t>
  </si>
  <si>
    <t>OSC, 48.0048MHZ, 10PPM, LVCMOS, 3.3V, 2.5x2</t>
  </si>
  <si>
    <t>DIODES  INC.(WL21480004)| SITIME CORPORATION(SiT8208AI-GF-33E-48.004800T)| SITIME CORPORATION(SiT8208AI-GF-33E-48.004800Y)</t>
  </si>
  <si>
    <t>LFARIPDOC-00036-07</t>
  </si>
  <si>
    <t>PDOC-00036-07</t>
  </si>
  <si>
    <t>DOCUMENT,  GETTING STARTED, 2-PAGE INSERT</t>
  </si>
  <si>
    <t>ARTISAN PRINTING(PDOC-00036-07)| HON HAI PRECISION CO LTD(PDOC-00036-07)| OFFICE DEPOT(PDOC-00036-07)| SANMINA-SCI(PDOC-00036-07)| SUNRISE PAPER(DOC-00036-07)| TEGRAFIK(PDOC-00036-07)</t>
  </si>
  <si>
    <t>LFARIPDOC-00127-03</t>
  </si>
  <si>
    <t>PDOC-00127-03</t>
  </si>
  <si>
    <t>PDOC, Advisory Notice, EOS Requirement</t>
  </si>
  <si>
    <t>IP SOFTCOM (MALAYSIA) SDN BHD(PDOC-00127-03)| SANMINA-SCI -SAN JOSE(PDOC-00127-03)| SUNRISE PAPER(PDOC-00127-03)| TEGRAFIK(PDOC-00127-03)</t>
  </si>
  <si>
    <t>LFARIPDOC-00168-02</t>
  </si>
  <si>
    <t>PDOC-00168-02</t>
  </si>
  <si>
    <t>DOCUMENT, GLACIER BUNDLE, ACCESSORY LOCATION DOCUMENT</t>
  </si>
  <si>
    <t>TEGRAFIK(PDOC-00168-02)</t>
  </si>
  <si>
    <t>LFARIPKG-00110</t>
  </si>
  <si>
    <t>PKG-00110</t>
  </si>
  <si>
    <t>ZIP BAG, 2X2IN</t>
  </si>
  <si>
    <t>FAGERDALA(PKG-00110)| U-LINE SHIPPING SUPPLIES(S-1690)</t>
  </si>
  <si>
    <t>LFARIPKG-00120-02</t>
  </si>
  <si>
    <t>PKG-00120-02</t>
  </si>
  <si>
    <t>Cushion, End Cap, Outer, Reflex, Single Pack, 1RU (2 Req'd)</t>
  </si>
  <si>
    <t>REFLEX PACKAGING INC(PKG-00120-02)</t>
  </si>
  <si>
    <t>LFARIPKG-00130-01</t>
  </si>
  <si>
    <t>PKG-00130-01</t>
  </si>
  <si>
    <t>Desiccant Pack, 4 unit</t>
  </si>
  <si>
    <t>DOU YEE ENTERPRISES(S) PTE LTD(DY-TY-CL-132-120X135MM-A67-PL)| REFLEX PACKAGING INC(PKG-00130-01)| STEPHEN GOULD CORPORATION(PKG-00130-01)</t>
  </si>
  <si>
    <t>LFARIPKG-00138-01</t>
  </si>
  <si>
    <t>PKG-00138-01</t>
  </si>
  <si>
    <t>Bag, ESD, Moisture Barrier,530x608mm, 1RU</t>
  </si>
  <si>
    <t>REFLEX PACKAGING INC(PKG-00138-01)| STEPHEN GOULD CORPORATION(PKG-00138-01)</t>
  </si>
  <si>
    <t>LFARIPKG-00145-01</t>
  </si>
  <si>
    <t>PKG-00145-01</t>
  </si>
  <si>
    <t>PKG, PALLET CORRUGATED TRAY, JENNER</t>
  </si>
  <si>
    <t>REFLEX PACKAGING INC(PKG-00145-01)</t>
  </si>
  <si>
    <t>LFARIPKG-00146-01</t>
  </si>
  <si>
    <t>PKG-00146-01</t>
  </si>
  <si>
    <t>PKG, CORRUGATED SLEEVE, BODEGA/MARIN</t>
  </si>
  <si>
    <t>REFLEX PACKAGING INC(PKG-00146-01)</t>
  </si>
  <si>
    <t>LFARIPKG-00147-02</t>
  </si>
  <si>
    <t>PKG-00147-02</t>
  </si>
  <si>
    <t>Pallet, 30 IN x 50 IN</t>
  </si>
  <si>
    <t>FAGERDALA(PKG-00147-02)| REFLEX PACKAGING INC(PKG-00147-02)</t>
  </si>
  <si>
    <t>LFARIPKG-00148-01</t>
  </si>
  <si>
    <t>PKG-00148-01</t>
  </si>
  <si>
    <t>Packaging Pallet, Shipping, 45.5 x 25.5 IN, Bodega/Marin/Alameda</t>
  </si>
  <si>
    <t>FAGERDALA(PKG-00148-01)| STEPHEN GOULD CORPERATION(PKG-00148-01)</t>
  </si>
  <si>
    <t>LFARIPKG-00149-01</t>
  </si>
  <si>
    <t>PKG-00149-01</t>
  </si>
  <si>
    <t>Scored Pad, Sleeve, Corrugated, Single Pack, 1RU</t>
  </si>
  <si>
    <t>REFLEX PACKAGING INC(PKG-00149-01)</t>
  </si>
  <si>
    <t>LFARIPKG-00150-01</t>
  </si>
  <si>
    <t>PKG-00150-01</t>
  </si>
  <si>
    <t>Cover/Tray, DST,  Corrugated, Pallet, Single Pack, 1RU</t>
  </si>
  <si>
    <t>REFLEX PACKAGING INC(PKG-00150-01)</t>
  </si>
  <si>
    <t>LFARIPKG-00152-02</t>
  </si>
  <si>
    <t>PKG-00152-02</t>
  </si>
  <si>
    <t>Box, RSC, Corrugated, Single Pack, 1RU</t>
  </si>
  <si>
    <t>REFLEX PACKAGING INC(PKG-00152-02)| STEPHEN GOULD CORPORATION(PKG-00152-02)</t>
  </si>
  <si>
    <t>LFARIPKG-00171-01</t>
  </si>
  <si>
    <t>PKG-00171-01</t>
  </si>
  <si>
    <t>Packaging Pallet, 40 x 48 IN</t>
  </si>
  <si>
    <t>FAGERDALA(PKG-00171-01)| REFLEX PACKAGING INC(PKG-00171-01)| STEPHEN GOULD CORPORATION(PKG-00171-01)</t>
  </si>
  <si>
    <t>LFARIPKG-00198-02</t>
  </si>
  <si>
    <t>PKG-00198-02</t>
  </si>
  <si>
    <t>PKG Folder, Supervisor, Modular</t>
  </si>
  <si>
    <t>REFLEX PACKAGING INC(PKG-00198-02)| STEPHEN GOULD CORPORATION(PKG-00198-02)</t>
  </si>
  <si>
    <t>LFARIPKG-00209-01</t>
  </si>
  <si>
    <t>PKG-00209-01</t>
  </si>
  <si>
    <t>Modular Linecard Flat A/S Bag, 20.25 IN x 28 IN-2mil</t>
  </si>
  <si>
    <t>REFLEX PACKAGING INC(PKG-00209-01)| STEPHEN GOULD CORPORATION(PKG-00209-01)</t>
  </si>
  <si>
    <t>LFARIPKG-00211-01</t>
  </si>
  <si>
    <t>PKG-00211-01</t>
  </si>
  <si>
    <t>Modular Line Card 5 Pack Center Cushion</t>
  </si>
  <si>
    <t>REFLEX PACKAGING INC(PKG-00211-01)</t>
  </si>
  <si>
    <t>LFARIPKG-00212-01</t>
  </si>
  <si>
    <t>PKG-00212-01</t>
  </si>
  <si>
    <t>Modular Line Card 5 Pack Corner Cushion (4 Req'd)</t>
  </si>
  <si>
    <t>REFLEX PACKAGING INC(PKG-00212-01)</t>
  </si>
  <si>
    <t>LFARIPKG-00215-01</t>
  </si>
  <si>
    <t>PKG-00215-01</t>
  </si>
  <si>
    <t>Modular Ahwahnee/Eagle Peak A/S Flat Bag</t>
  </si>
  <si>
    <t>REFLEX PACKAGING INC(PKG-00215-01)| STEPHEN GOULD CORPORATION(PKG-00215-01)</t>
  </si>
  <si>
    <t>LFARIPKG-00217-01</t>
  </si>
  <si>
    <t>PKG-00217-01</t>
  </si>
  <si>
    <t>Bag, Flat, A/S, 4 mil, 13.75 IN x 21.25 IN, Ribbon</t>
  </si>
  <si>
    <t>REFLEX PACKAGING INC(PKG-00217-01)| STEPHEN GOULD CORPORATION(PKG-00217-01)</t>
  </si>
  <si>
    <t>LFARIPKG-00232-02</t>
  </si>
  <si>
    <t>PKG-00232-02</t>
  </si>
  <si>
    <t>Folder, Corruaged, Line Card, Modular</t>
  </si>
  <si>
    <t>REFLEX PACKAGING INC(PKG-00232-02)| STEPHEN GOULD CORPORATION(PKG-00232-02)</t>
  </si>
  <si>
    <t>LFARIPKG-00234-01</t>
  </si>
  <si>
    <t>PKG-00234-01</t>
  </si>
  <si>
    <t>Modular Linecard 5 Pack Box</t>
  </si>
  <si>
    <t>REFLEX PACKAGING INC(PKG-00234-01)| STEPHEN GOULD CORPORATION(PKG-00234-01)</t>
  </si>
  <si>
    <t>LFARIPKG-00235-01</t>
  </si>
  <si>
    <t>PKG-00235-01</t>
  </si>
  <si>
    <t>BAG, 20 X 20", 2 MIL, ESD, OPEN END, FLAT, LDPE, 1RU</t>
  </si>
  <si>
    <t>CONTAINER CONSULTING(PKG-00235-01)| REFLEX PACKAGING INC(PKG-00235-01)| STEPHEN GOULD CORPORATION(PKG-00235-01)</t>
  </si>
  <si>
    <t>LFARIPKG-00236-04</t>
  </si>
  <si>
    <t>PKG-00236-04</t>
  </si>
  <si>
    <t>Cap, Inner, Front, 1RU</t>
  </si>
  <si>
    <t>REFLEX PACKAGING SINGAPORE(PKG-00236-04)</t>
  </si>
  <si>
    <t>LFARIPKG-00246-03</t>
  </si>
  <si>
    <t>PKG-00246-03</t>
  </si>
  <si>
    <t>Pkg Folder, Corrugated, Line Card, Sequoia</t>
  </si>
  <si>
    <t>REFLEX PACKAGING INC(PKG-00246-03)</t>
  </si>
  <si>
    <t>LFARIPKG-00247-02</t>
  </si>
  <si>
    <t>PKG-00247-02</t>
  </si>
  <si>
    <t>Box, Corrugated, Line Card 5 Pack, Sequoia</t>
  </si>
  <si>
    <t>REFLEX PACKAGING INC(PKG-00247-02)</t>
  </si>
  <si>
    <t>LFARIPKG-00252-01</t>
  </si>
  <si>
    <t>PKG-00252-01</t>
  </si>
  <si>
    <t>Box, RSC, Corrugated, Schooner</t>
  </si>
  <si>
    <t>REFLEX PACKAGING INC(PKG-00252-01)| VERITIV(PKG-00252-01)</t>
  </si>
  <si>
    <t>LFARIPKG-00254-02</t>
  </si>
  <si>
    <t>PKG-00254-02</t>
  </si>
  <si>
    <t>Bag, Flat, Moisture Barrier w/ESD, 4 mil, 23 x 35 IN, 2RU</t>
  </si>
  <si>
    <t>REFLEX PACKAGING INC(PKG-00254-02)</t>
  </si>
  <si>
    <t>LFARIPKG-00254-03</t>
  </si>
  <si>
    <t>PKG-00254-03</t>
  </si>
  <si>
    <t>BAG, 23.5 X 35 IN, 4 MIL, ESD, OPEN END, FLAT, MBB, PT REYES</t>
  </si>
  <si>
    <t>REFLEX PACKAGING INC(PKG-00254-03)</t>
  </si>
  <si>
    <t>LFARIPKG-00256-03</t>
  </si>
  <si>
    <t>PKG-00256-03</t>
  </si>
  <si>
    <t>Bag, Flat, Inner, A/S, 1-2 Mil, 22 x 35 IN, 2RU</t>
  </si>
  <si>
    <t>REFLEX PACKAGING INC(PKG-00256-03)| STEPHEN GOULD CORP.(PKG-00256-03)</t>
  </si>
  <si>
    <t>LFARIPKG-00257-01</t>
  </si>
  <si>
    <t>PKG-00257-01</t>
  </si>
  <si>
    <t>Cushion, Edge Rail , Reflex, Single Pack, 2RU (4 Req'd)</t>
  </si>
  <si>
    <t>REFLEX PACKAGING INC(PKG-00257-01)</t>
  </si>
  <si>
    <t>LFARIPKG-00259-03/LFARIPKG-00259-03-C</t>
  </si>
  <si>
    <t>PKG-00259-03</t>
  </si>
  <si>
    <t>Cap, Inner, Front, Reflex, 2ru</t>
  </si>
  <si>
    <t>REFLEX PACKAGING INC(PKG-00259-03)</t>
  </si>
  <si>
    <t>LFARIPKG-00276-02</t>
  </si>
  <si>
    <t>PKG-00276-02</t>
  </si>
  <si>
    <t>BAG, GUSSET, 25.75"L, 20"W, 25"D, ANTI-CORROSION VpCI-125 LDPE, ESD, OPEN END, 4 MIL, COVER, BIG HORN</t>
  </si>
  <si>
    <t>REFLEX PACKAGING INC(PKG-00276-02)</t>
  </si>
  <si>
    <t>LFARIPKG-00284-01</t>
  </si>
  <si>
    <t>PKG-00284-01</t>
  </si>
  <si>
    <t>Pallet Corrugated Tray for Schooner/Drake (2 req'd)</t>
  </si>
  <si>
    <t>REFLEX PACKAGING INC(PKG-00284-01)</t>
  </si>
  <si>
    <t>LFARIPKG-00285-01</t>
  </si>
  <si>
    <t>PKG-00285-01</t>
  </si>
  <si>
    <t>Pallet Corrugated Sleeve Schooner/Drake</t>
  </si>
  <si>
    <t>REFLEX PACKAGING INC(PKG-00285-01)| REFLEX PACKAGING SINGAPORE(PKG-00285-01)</t>
  </si>
  <si>
    <t>LFARIPKG-00286-01</t>
  </si>
  <si>
    <t>PKG-00286-01</t>
  </si>
  <si>
    <t>PALLET, SCHOONER/DRAKE</t>
  </si>
  <si>
    <t>FAGERDALA(PKG-00286-01)| REFLEX PACKAGING INC(PKG-00286-01)</t>
  </si>
  <si>
    <t>LFARIPKG-00287-02</t>
  </si>
  <si>
    <t>PKG-00287-02</t>
  </si>
  <si>
    <t>Pallet Corrugated Tray Olema</t>
  </si>
  <si>
    <t>REFLEX PACKAGING INC(PKG-00287-02)| REFLEX PACKAGING SINGAPORE(PKG-00287-02)</t>
  </si>
  <si>
    <t>LFARIPKG-00288-02</t>
  </si>
  <si>
    <t>PKG-00288-02</t>
  </si>
  <si>
    <t>Pallet Corrugated Sleeve Olema</t>
  </si>
  <si>
    <t>REFLEX PACKAGING INC(PKG-00288-02)| REFLEX PACKAGING SINGAPORE(PKG-00288-02)</t>
  </si>
  <si>
    <t>LFARIPKG-00288-03</t>
  </si>
  <si>
    <t>PKG-00288-03</t>
  </si>
  <si>
    <t>Pallet Corrugated Sleeve Olema/Novato</t>
  </si>
  <si>
    <t>REFLEX PACKAGING INC(PKG-00288-03)</t>
  </si>
  <si>
    <t>LFARIPKG-00290-01</t>
  </si>
  <si>
    <t>PKG-00290-01</t>
  </si>
  <si>
    <t>Bag, Flat, A/S, 4 Mil, 18 x 24 IN, Modular</t>
  </si>
  <si>
    <t>REFLEX PACKAGING INC(PKG-00290-01)| STEPHEN GOULD CORPORATION(PKG-00290-01)</t>
  </si>
  <si>
    <t>LFARIPKG-00292-01</t>
  </si>
  <si>
    <t>PKG-00292-01</t>
  </si>
  <si>
    <t>BAG, 24 X 30", 4 MIL, ESD, OPEN END, FLAT, VCI PE FILM</t>
  </si>
  <si>
    <t>REFLEX PACKAGING INC(PKG-00292-01)</t>
  </si>
  <si>
    <t>LFARIPKG-00297-01</t>
  </si>
  <si>
    <t>PKG-00297-01</t>
  </si>
  <si>
    <t>Box, 4 Pack, Corrugated, Oak</t>
  </si>
  <si>
    <t>REFLEX PACKAGING INC(PKG-00297-01)</t>
  </si>
  <si>
    <t>LFARIPKG-00299-01</t>
  </si>
  <si>
    <t>PKG-00299-01</t>
  </si>
  <si>
    <t>Box, RSC, Corrugated, 6 Pk, FM, 8 Slot, Modular</t>
  </si>
  <si>
    <t>REFLEX PACKAGING INC(PKG-00299-01)| VERITIV(PKG-00299-01)</t>
  </si>
  <si>
    <t>LFARIPKG-00338-01</t>
  </si>
  <si>
    <t>PKG-00338-01</t>
  </si>
  <si>
    <t>Pallet, Wood, 42 x 48</t>
  </si>
  <si>
    <t>FAGERDALA(PKG-00338)| REFLEX PACKAGING INC(PKG-00338)</t>
  </si>
  <si>
    <t>LFARIPKG-00351-01</t>
  </si>
  <si>
    <t>PKG-00351-01</t>
  </si>
  <si>
    <t>Cushion, Corner Cap, Front, Reflex, 4 Pk, FM, Sequoia (2 Req'd)</t>
  </si>
  <si>
    <t>REFLEX PACKAGING INC(PKG-00351-01)</t>
  </si>
  <si>
    <t>LFARIPKG-00352-01</t>
  </si>
  <si>
    <t>PKG-00352-01</t>
  </si>
  <si>
    <t>Box, RSC, Corrugated, 4 Pack, FM, 8 Slot, Sequoia</t>
  </si>
  <si>
    <t>REFLEX PACKAGING INC(PKG-00352-01)</t>
  </si>
  <si>
    <t>LFARIPKG-00353-01</t>
  </si>
  <si>
    <t>PKG-00353-01</t>
  </si>
  <si>
    <t>Box, RSC, Corrugated, 4 Pack, FM, 4 Slot, Sequoia</t>
  </si>
  <si>
    <t>REFLEX PACKAGING INC(PKG-00353-01)</t>
  </si>
  <si>
    <t>LFARIPKG-00389-01</t>
  </si>
  <si>
    <t>PKG-00389-01</t>
  </si>
  <si>
    <t>Box, RSC, 6 Pk, FM, 4 Slot, Modular</t>
  </si>
  <si>
    <t>REFLEX PACKAGING INC(PKG-00389-01)</t>
  </si>
  <si>
    <t>LFARIPKG-00391-01</t>
  </si>
  <si>
    <t>PKG-00391-01</t>
  </si>
  <si>
    <t>Bag, MBB, Jenner/Napa</t>
  </si>
  <si>
    <t>REFLEX PACKAGING INC(PKG-00391-01)| STEPHEN GOULD CORPERATION(PKG-00391-01)</t>
  </si>
  <si>
    <t>LFARIPKG-00393-01</t>
  </si>
  <si>
    <t>PKG-00393-01</t>
  </si>
  <si>
    <t>Cushion, Corner Cap, Rear, Reflex, 4 Pk, FM, Sequoia (2 Req'd)</t>
  </si>
  <si>
    <t>REFLEX PACKAGING INC(PKG-00393-01)</t>
  </si>
  <si>
    <t>LFARIPKG-00395</t>
  </si>
  <si>
    <t>PKG-00395</t>
  </si>
  <si>
    <t>Bag, Zip Lock, 9 x 12 IN, Clear, 1 mil</t>
  </si>
  <si>
    <t>REFLEX PACKAGING INC(PKG-00395)</t>
  </si>
  <si>
    <t>LFARIPKG-00403-01</t>
  </si>
  <si>
    <t>PKG-00403-01</t>
  </si>
  <si>
    <t>Box, Outer, Jenner</t>
  </si>
  <si>
    <t>REFLEX PACKAGING INC(PKG-00403-01)| STEPHEN GOULD CORPORATION(PKG-00403-01)| STEPHEN GOULD OF IRELAND(PKG-00403-01)</t>
  </si>
  <si>
    <t>LFARIPKG-00407-01</t>
  </si>
  <si>
    <t>PKG-00407-01</t>
  </si>
  <si>
    <t>Bodega Inner Reflex Cushion Front,  On Board Optics</t>
  </si>
  <si>
    <t>REFLEX PACKAGING INC(PKG-00407-01)</t>
  </si>
  <si>
    <t>LFARIPKG-00415-01</t>
  </si>
  <si>
    <t>PKG-00415-01</t>
  </si>
  <si>
    <t>BAG, 20 X 24 IN, 2 MIL, ESD, OPEN END, FLAT, PINK POLY</t>
  </si>
  <si>
    <t>REFLEX PACKAGING INC(PKG-00415-01)</t>
  </si>
  <si>
    <t>LFARIPKG-00420-01</t>
  </si>
  <si>
    <t>PKG-00420-01</t>
  </si>
  <si>
    <t>Bag, 13.5 IN x 24 IN,MBB, Mendocino</t>
  </si>
  <si>
    <t>REFLEX PACKAGING INC(PKG-00420-01)| STEPHEN GOULD CORPORATION(PKG-00420-01)</t>
  </si>
  <si>
    <t>LFARIPKG-00425-01</t>
  </si>
  <si>
    <t>PKG-00425-01</t>
  </si>
  <si>
    <t>Pad, Plain, Top Pallet Cover, Int'l 4 Pk, Bodega/Marin</t>
  </si>
  <si>
    <t>REFLEX PACKAGING INC(PKG-00425-01)</t>
  </si>
  <si>
    <t>LFARIPKG-00451-01</t>
  </si>
  <si>
    <t>PKG-00451-01</t>
  </si>
  <si>
    <t>Cap, Front/Rear, Reflex cushion, Single Pack, Mendocino</t>
  </si>
  <si>
    <t>REFLEX PACKAGING INC(PKG-00451-01)</t>
  </si>
  <si>
    <t>LFARIPKG-00452-01</t>
  </si>
  <si>
    <t>PKG-00452-01</t>
  </si>
  <si>
    <t>TRAY, CC, ACCY KIT, SINGLE PACK, MENDOCINO</t>
  </si>
  <si>
    <t>REFLEX PACKAGING INC(PKG-00452-01)</t>
  </si>
  <si>
    <t>LFARIPKG-00454-01</t>
  </si>
  <si>
    <t>PKG-00454-01</t>
  </si>
  <si>
    <t>Box, Single Pack, Front/Rear Cap Design, Mendocino</t>
  </si>
  <si>
    <t>REFLEX PACKAGING INC(PKG-00454-01)| VERITIV(PKG-00454-01)</t>
  </si>
  <si>
    <t>LFARIPKG-00459-01</t>
  </si>
  <si>
    <t>PKG-00459-01</t>
  </si>
  <si>
    <t>Box, Accy Kit, 1RU</t>
  </si>
  <si>
    <t>ARISTA(PKG-00459-01)| REFLEX PACKAGING INC(PKG-00459-01)| VERITIV(PKG-00459-01)</t>
  </si>
  <si>
    <t>LFARIPKG-00460-01</t>
  </si>
  <si>
    <t>PKG-00460-01</t>
  </si>
  <si>
    <t>Box, OverPack, Accy Kit, Jenner</t>
  </si>
  <si>
    <t>REFLEX PACKAGING INC(PKG-00460-01)</t>
  </si>
  <si>
    <t>LFARIPKG-00467-01</t>
  </si>
  <si>
    <t>PKG-00467-01</t>
  </si>
  <si>
    <t>Box, Corrugated, Accy Kit, Pt Reyes</t>
  </si>
  <si>
    <t>REFLEX PACKAGING INC(PKG-00467-01)| VERITIV(PKG-00467-01)</t>
  </si>
  <si>
    <t>LFARIPKG-00549-01</t>
  </si>
  <si>
    <t>PKG-00549-01</t>
  </si>
  <si>
    <t>Cushion, Corner Cap, Front, Reflex, 6 Pk, FM, Modular (2 Req'd)</t>
  </si>
  <si>
    <t>REFLEX PACKAGING INC(PKG-00549-01)</t>
  </si>
  <si>
    <t>LFARIPKG-00550-01</t>
  </si>
  <si>
    <t>PKG-00550-01</t>
  </si>
  <si>
    <t>Cushion, Corner Cap, Rear, Reflex, 6 Pk, FM, Modular (2 Req'd)</t>
  </si>
  <si>
    <t>REFLEX PACKAGING INC(PKG-00550-01)</t>
  </si>
  <si>
    <t>LFARIPKG-00571-01</t>
  </si>
  <si>
    <t>PKG-00571-01</t>
  </si>
  <si>
    <t>Box, RSC, Corrugated, Accy Kit, Overpack 12 Pk, 1RU</t>
  </si>
  <si>
    <t>REFLEX PACKAGING INC(PKG-00571-01)</t>
  </si>
  <si>
    <t>LFARIPKG-00582-01</t>
  </si>
  <si>
    <t>PKG-00582-01</t>
  </si>
  <si>
    <t>Box, Corrugated, RSC, 4 Pk, Sup, Modular</t>
  </si>
  <si>
    <t>REFLEX PACKAGING INC(PKG-00582-01)</t>
  </si>
  <si>
    <t>LFARIPKG-00583-01</t>
  </si>
  <si>
    <t>PKG-00583-01</t>
  </si>
  <si>
    <t>Cushion, Reflex, 4 Pk, Univ Sup, (4 Req'd)</t>
  </si>
  <si>
    <t>REFLEX PACKAGING INC(PKG-00583-01)</t>
  </si>
  <si>
    <t>LFARIPKG-00601-02</t>
  </si>
  <si>
    <t>PKG-00601-02</t>
  </si>
  <si>
    <t>PALLET, WOOD, 4 WAY, 32 x 48"</t>
  </si>
  <si>
    <t>REFLEX PACKAGING INC(PKG-00601-02)</t>
  </si>
  <si>
    <t>LFARIPKG-00613-01</t>
  </si>
  <si>
    <t>PKG-00613-01</t>
  </si>
  <si>
    <t>Cap, Inner, Rear, AC/DC, 2RU</t>
  </si>
  <si>
    <t>REFLEX PACKAGING INC(PKG-00613-01)</t>
  </si>
  <si>
    <t>LFARIPKG-00614-01</t>
  </si>
  <si>
    <t>PKG-00614-01</t>
  </si>
  <si>
    <t>Box, RSC, Corrugated, DC 1900W, 2RU</t>
  </si>
  <si>
    <t>REFLEX PACKAGING INC(PKG-00614-01)</t>
  </si>
  <si>
    <t>LFARIPKG-00615-01</t>
  </si>
  <si>
    <t>PKG-00615-01</t>
  </si>
  <si>
    <t>Pad, Scored, Void Fill, Corrugated, DC 1900W, 2RU</t>
  </si>
  <si>
    <t>REFLEX PACKAGING INC(PKG-00615-01)| VERITIV(PKG-00615-01)</t>
  </si>
  <si>
    <t>LFARIPKG-00622-01</t>
  </si>
  <si>
    <t>PKG-00622-01</t>
  </si>
  <si>
    <t>BOX, CORRUGATED, RSC, SINGLE PACK, KEPLER</t>
  </si>
  <si>
    <t>REFLEX PACKAGING INC(PKG-00622-01)</t>
  </si>
  <si>
    <t>LFARIPKG-00623-01</t>
  </si>
  <si>
    <t>PKG-00623-01</t>
  </si>
  <si>
    <t>CAP, SIDE, FOAM, SINGLE PACK, KEPLER (2 REQUIRED)</t>
  </si>
  <si>
    <t>REFLEX PACKAGING INC(PKG-00623-01)</t>
  </si>
  <si>
    <t>LFARIPKG-00624-01</t>
  </si>
  <si>
    <t>PKG-00624-01</t>
  </si>
  <si>
    <t>SLEEVE, CORRUGATED, SINGLE PACK, KEPLER</t>
  </si>
  <si>
    <t>REFLEX PACKAGING INC(PKG-00624-01)| VERITIV(PKG-00624-01)</t>
  </si>
  <si>
    <t>LFARIPKG-00625-01</t>
  </si>
  <si>
    <t>PKG-00625-01</t>
  </si>
  <si>
    <t>BAG, FLAT, A/S, PINK, 4MIL,  20 IN x 30 IN</t>
  </si>
  <si>
    <t>REFLEX PACKAGING INC(PKG-00625-01)</t>
  </si>
  <si>
    <t>LFARIPKG-00626-01</t>
  </si>
  <si>
    <t>PKG-00626-01</t>
  </si>
  <si>
    <t>Cushion, Edge, Rail, Outer, Reflex, Single Pack, Novato (4 Req'd)</t>
  </si>
  <si>
    <t>REFLEX PACKAGING INC(PKG-00626-01)| REFLEX PACKAGING SINGAPORE(PKG-00626-01)</t>
  </si>
  <si>
    <t>LFARIPKG-00628-01/LFARIPKG-00628-01-C</t>
  </si>
  <si>
    <t>PKG-00628-01</t>
  </si>
  <si>
    <t>Cap, Belt Line, Reflex, Woodacre Stat, 2RU (2 Req'd)</t>
  </si>
  <si>
    <t>REFLEX PACKAGING INC(PKG-00628-01)</t>
  </si>
  <si>
    <t>LFARIPKG-00644-01/LFARIPKG-00644-01-C</t>
  </si>
  <si>
    <t>PKG-00644-01</t>
  </si>
  <si>
    <t>Pad, Corrugated, Top, Pallet, Woodacre Stat</t>
  </si>
  <si>
    <t>REFLEX PACKAGING INC(PKG-00644-01)</t>
  </si>
  <si>
    <t>LFARIPKG-00651-01</t>
  </si>
  <si>
    <t>PKG-00651-01</t>
  </si>
  <si>
    <t>BAG, 12 x 15 INCH, 3 MIL, RECLOSABLE STATIC SHIELDING</t>
  </si>
  <si>
    <t>DESCO INDUSTRIES(3001215)| REFLEX PACKAGING INC(PKG-00651-01)| ULINE SHIPPING SPECIALISTS(S-5310)</t>
  </si>
  <si>
    <t>LFARIPKG-00670-01</t>
  </si>
  <si>
    <t>PKG-00670-01</t>
  </si>
  <si>
    <t>Box, Outer, Top, DST Special, Corrugated, 6 Pack, FM, Albright</t>
  </si>
  <si>
    <t>REFLEX PACKAGING INC(PKG-00670-01)</t>
  </si>
  <si>
    <t>LFARIPKG-00671-01</t>
  </si>
  <si>
    <t>PKG-00671-01</t>
  </si>
  <si>
    <t>Rail, Foam, 2.2 lb, 6 Pack, FM, Albright (6 Req'd)</t>
  </si>
  <si>
    <t>REFLEX PACKAGING INC(PKG-00671-01)</t>
  </si>
  <si>
    <t>LFARIPKG-00675-01</t>
  </si>
  <si>
    <t>PKG-00675-01</t>
  </si>
  <si>
    <t>Box, Outer, Bottom, DST Special, Corrugated, 6 Pack, FM, Albright</t>
  </si>
  <si>
    <t>REFLEX PACKAGING INC(PKG-00675-01)</t>
  </si>
  <si>
    <t>LFARIPKG-00678-01</t>
  </si>
  <si>
    <t>PKG-00678-01</t>
  </si>
  <si>
    <t>Pallet, Wood, 24 x 40"</t>
  </si>
  <si>
    <t>REFLEX PACKAGING INC(PKG-00678-01)</t>
  </si>
  <si>
    <t>LFARIPKG-00685-01</t>
  </si>
  <si>
    <t>PKG-00685-01</t>
  </si>
  <si>
    <t>Rail, Edge, Reflex, 1RU (4 Req'd)</t>
  </si>
  <si>
    <t>REFLEX PACKAGING INC(PKG-00685-01)</t>
  </si>
  <si>
    <t>LFARIPKG-00689-01</t>
  </si>
  <si>
    <t>PKG-00689-01</t>
  </si>
  <si>
    <t>Cap, Inner, Front, Reflex, 2RU, Los Angeles</t>
  </si>
  <si>
    <t>REFLEX PACKAGING INC(PKG-00689-01)</t>
  </si>
  <si>
    <t>LFARIPKG-00709-01</t>
  </si>
  <si>
    <t>PKG-00709-01</t>
  </si>
  <si>
    <t>Pallet, Wood, 44.5 x 48 IN</t>
  </si>
  <si>
    <t>REFLEX PACKAGING INC(PKG-00709-01)</t>
  </si>
  <si>
    <t>LFARIPKG-00710-01</t>
  </si>
  <si>
    <t>PKG-00710-01</t>
  </si>
  <si>
    <t>Sleeve, Corrugated, 44.5 x 48 IN Pallet Full Load, 1RU</t>
  </si>
  <si>
    <t>REFLEX PACKAGING INC(PKG-00710-01)| VERITIV(PKG-00710-01)</t>
  </si>
  <si>
    <t>LFARIPKG-00711-02</t>
  </si>
  <si>
    <t>PKG-00711-02</t>
  </si>
  <si>
    <t>Cap, Inner, Rear w/ Dual Pull Tab, 1RU</t>
  </si>
  <si>
    <t>REFLEX PACKAGING SINGAPORE(PKG-00711-02)</t>
  </si>
  <si>
    <t>LFARIPKG-00726-02</t>
  </si>
  <si>
    <t>PKG-00726-02</t>
  </si>
  <si>
    <t>TRAP, ACCY KIT, 1RU, CORRUGATED, ALAMEDA PLUS</t>
  </si>
  <si>
    <t>REFLEX PACKAGING INC(PKG-00726-02)</t>
  </si>
  <si>
    <t>LFARIPKG-00729-01</t>
  </si>
  <si>
    <t>PKG-00729-01</t>
  </si>
  <si>
    <t>BAG, 23 X 28 IN, 4 MIL, ESD, OPEN END, FLAT, MBB, PT REYES</t>
  </si>
  <si>
    <t>REFLEX PACKAGING INC(PKG-00729-01)</t>
  </si>
  <si>
    <t>LFARIPKG-00730-01</t>
  </si>
  <si>
    <t>PKG-00730-01</t>
  </si>
  <si>
    <t>BAG, 22 X 28 IN, 1-2 MIL, ESD, OPEN END, FLAT, PT REYES</t>
  </si>
  <si>
    <t>REFLEX PACKAGING INC(PKG-00730-01)</t>
  </si>
  <si>
    <t>LFARIPKG-00731-01</t>
  </si>
  <si>
    <t>PKG-00731-01</t>
  </si>
  <si>
    <t>BAG, A/S, 32.5 X 24 IN, FM, ALBRIGHT</t>
  </si>
  <si>
    <t>REFLEX PACKAGING INC(PKG-00731-01)</t>
  </si>
  <si>
    <t>LFARIPKG-00749-01</t>
  </si>
  <si>
    <t>PKG-00749-01</t>
  </si>
  <si>
    <t>SLEEVE, INNER, CORRUGATED, PINNACLE</t>
  </si>
  <si>
    <t>REFLEX PACKAGING INC(PKG-00749-01)</t>
  </si>
  <si>
    <t>LFARIPKG-00750-01</t>
  </si>
  <si>
    <t>PKG-00750-01</t>
  </si>
  <si>
    <t>BOX, RSC, OUTER, CORRUGATED, PINNACLE</t>
  </si>
  <si>
    <t>REFLEX PACKAGING INC(PKG-00750-01)</t>
  </si>
  <si>
    <t>LFARIPKG-00751-01</t>
  </si>
  <si>
    <t>PKG-00751-01</t>
  </si>
  <si>
    <t>CUSHION, EDGE RAIL, FRONT, REFLEX, PINNACLE</t>
  </si>
  <si>
    <t>REFLEX PACKAGING INC(PKG-00751-01)</t>
  </si>
  <si>
    <t>LFARIPKG-00752-02</t>
  </si>
  <si>
    <t>PKG-00752-02</t>
  </si>
  <si>
    <t>CUSHION, EDGE RAIL, REAR, REFLEX, PINNACLE</t>
  </si>
  <si>
    <t>REFLEX PACKAGING INC(PKG-00752-02)</t>
  </si>
  <si>
    <t>LFARIPKG-00753-02</t>
  </si>
  <si>
    <t>PKG-00753-02</t>
  </si>
  <si>
    <t>SPACER, FOL, CORRUGATED, PINNACLE (2 REQUIRED)</t>
  </si>
  <si>
    <t>REFLEX PACKAGING INC(PKG-00753-02)</t>
  </si>
  <si>
    <t>LFARIPKG-00754-01</t>
  </si>
  <si>
    <t>PKG-00754-01</t>
  </si>
  <si>
    <t>VOID FILL, DC, CORRUGATED, PINNACLE</t>
  </si>
  <si>
    <t>REFLEX PACKAGING CHINA(PKG-00754-01)| REFLEX PACKAGING EUROPE(PKG-00754-01)| REFLEX PACKAGING INC(PKG-00754-01)| REFLEX PACKAGING SINGAPORE(PKG-00754-01)</t>
  </si>
  <si>
    <t>LFARIPKG-00755-01</t>
  </si>
  <si>
    <t>PKG-00755-01</t>
  </si>
  <si>
    <t>ROLLUP, END, CORRUGATED, PINNACLE (2 REQUIRED)</t>
  </si>
  <si>
    <t>REFLEX PACKAGING CHINA(PKG-00755-01)| REFLEX PACKAGING EUROPE(PKG-00755-01)| REFLEX PACKAGING INC(PKG-00755-01)| REFLEX PACKAGING SINGAPORE(PKG-00755-01)</t>
  </si>
  <si>
    <t>LFARIPKG-00756-03</t>
  </si>
  <si>
    <t>PKG-00756-03</t>
  </si>
  <si>
    <t>Folder, DC, Top, Corrugated, Pinnacle</t>
  </si>
  <si>
    <t>REFLEX PACKAGING EUROPE(PKG-00756-03)| REFLEX PACKAGING INC(PKG-00756-03)| REFLEX PACKAGING SINGAPORE(PKG-00756-03)</t>
  </si>
  <si>
    <t>LFARIPKG-00764-01</t>
  </si>
  <si>
    <t>PKG-00764-01</t>
  </si>
  <si>
    <t>Folder, Scored Pad, Corrugated, Glacier, Dawson</t>
  </si>
  <si>
    <t>REFLEX PACKAGING INC(PKG-00764-01)</t>
  </si>
  <si>
    <t>LFARIPKG-00765-01</t>
  </si>
  <si>
    <t>PKG-00765-01</t>
  </si>
  <si>
    <t>Box, RSC, Corrugated, Glacier, Dawson</t>
  </si>
  <si>
    <t>REFLEX PACKAGING INC(PKG-00765-01)</t>
  </si>
  <si>
    <t>LFARIPKG-00766-01</t>
  </si>
  <si>
    <t>PKG-00766-01</t>
  </si>
  <si>
    <t>Cap, End, Foam, Front, Glacier, Dawson</t>
  </si>
  <si>
    <t>REFLEX PACKAGING INC(PKG-00766-01)</t>
  </si>
  <si>
    <t>LFARIPKG-00767-01</t>
  </si>
  <si>
    <t>PKG-00767-01</t>
  </si>
  <si>
    <t>FOLDER, DIE-CUT, CORRUGATED, GLACIER, LINECARD</t>
  </si>
  <si>
    <t>REFLEX PACKAGING INC(PKG-00767-01)| VERITIV(PKG-00767-01)</t>
  </si>
  <si>
    <t>LFARIPKG-00770-01</t>
  </si>
  <si>
    <t>PKG-00770-01</t>
  </si>
  <si>
    <t>Box, RSC, Corrugated, Glacier, Livingston</t>
  </si>
  <si>
    <t>REFLEX PACKAGING INC(PKG-00770-01)</t>
  </si>
  <si>
    <t>LFARIPKG-00771-01</t>
  </si>
  <si>
    <t>PKG-00771-01</t>
  </si>
  <si>
    <t>Cap, Foam, Rear, Glacier, Livingston</t>
  </si>
  <si>
    <t>REFLEX PACKAGING INC(PKG-00771-01)</t>
  </si>
  <si>
    <t>LFARIPKG-00772-01</t>
  </si>
  <si>
    <t>PKG-00772-01</t>
  </si>
  <si>
    <t>Cap, Foam, Front, Glacier, Livingston</t>
  </si>
  <si>
    <t>REFLEX PACKAGING EUROPE(PKG-00772-01)| REFLEX PACKAGING INC(PKG-00772-01)| REFLEX PACKAGING SINGAPORE(PKG-00772-01)</t>
  </si>
  <si>
    <t>LFARIPKG-00774-01</t>
  </si>
  <si>
    <t>PKG-00774-01</t>
  </si>
  <si>
    <t>PAD, DIE CUT, TRAP, CORRUGATED, ACCY KIT, GLACIER, PINNACLE</t>
  </si>
  <si>
    <t>REFLEX PACKAGING EUROPE(PKG-00774-01)| REFLEX PACKAGING INC(PKG-00774-01)| REFLEX PACKAGING SINGAPORE(PKG-00774-01)</t>
  </si>
  <si>
    <t>LFARIPKG-00776-01</t>
  </si>
  <si>
    <t>PKG-00776-01</t>
  </si>
  <si>
    <t>Cap, End, Foam, Rear, Glacier, Dawson</t>
  </si>
  <si>
    <t>REFLEX PACKAGING INC(PKG-00776-01)</t>
  </si>
  <si>
    <t>LFARIPKG-00777-01</t>
  </si>
  <si>
    <t>PKG-00777-01</t>
  </si>
  <si>
    <t>CUSHION, REFLEX, BULK PACK, LINE CARD, GLACIER (2 REQUIRED)</t>
  </si>
  <si>
    <t>REFLEX PACKAGING INC(PKG-00777-01)</t>
  </si>
  <si>
    <t>LFARIPKG-00778-01</t>
  </si>
  <si>
    <t>PKG-00778-01</t>
  </si>
  <si>
    <t>BOX, OUTER, RSC, CORRUGATED, BULK PACK, LINE CARD, GLACIER</t>
  </si>
  <si>
    <t>REFLEX PACKAGING INC(PKG-00778-01)</t>
  </si>
  <si>
    <t>LFARIPKG-00781-01</t>
  </si>
  <si>
    <t>PKG-00781-01</t>
  </si>
  <si>
    <t>Cap, Corrugated, Rear, Glacier, Livingston</t>
  </si>
  <si>
    <t>REFLEX PACKAGING INC(PKG-00781-01)</t>
  </si>
  <si>
    <t>LFARIPKG-00785-01</t>
  </si>
  <si>
    <t>PKG-00785-01</t>
  </si>
  <si>
    <t>Folder, Die Cut, Corrugated, Line Card, Denali</t>
  </si>
  <si>
    <t>REFLEX PACKAGING INC(PKG-00785-01)| VERITIV(PKG-00785-01)</t>
  </si>
  <si>
    <t>LFARIPKG-00789-02</t>
  </si>
  <si>
    <t>PKG-00789-02</t>
  </si>
  <si>
    <t>Box, RSC Corrugated,  Yuba1844</t>
  </si>
  <si>
    <t>REFLEX PACKAGING INC(PKG-00789-02)</t>
  </si>
  <si>
    <t>LFARIPKG-00792-01</t>
  </si>
  <si>
    <t>PKG-00792-01</t>
  </si>
  <si>
    <t>Cap, Inner, Rear, Reflex, 1RU, Savanna</t>
  </si>
  <si>
    <t>REFLEX PACKAGING INC(PKG-00792-01)</t>
  </si>
  <si>
    <t>LFARIPKG-00793-01</t>
  </si>
  <si>
    <t>PKG-00793-01</t>
  </si>
  <si>
    <t>Trap, 5 Panel Folder, Corrugated, Accy kit, Savanna</t>
  </si>
  <si>
    <t>REFLEX PACKAGING EUROPE(PKG-00793-01)| REFLEX PACKAGING INC(PKG-00793-01)| REFLEX PACKAGING SINGAPORE(PKG-00793-01)</t>
  </si>
  <si>
    <t>LFARIPKG-00794-01</t>
  </si>
  <si>
    <t>PKG-00794-01</t>
  </si>
  <si>
    <t>Folder, D/C, Corrugated, FM, Denali</t>
  </si>
  <si>
    <t>REFLEX PACKAGING INC(PKG-00794-01)| VERITIV(PKG-00794-01)</t>
  </si>
  <si>
    <t>LFARIPKG-00797-01</t>
  </si>
  <si>
    <t>PKG-00797-01</t>
  </si>
  <si>
    <t>Folder, D/C, Corrugated, Supervisor, Denali</t>
  </si>
  <si>
    <t>REFLEX PACKAGING INC(PKG-00797-01)</t>
  </si>
  <si>
    <t>LFARIPKG-00800-01</t>
  </si>
  <si>
    <t>PKG-00800-01</t>
  </si>
  <si>
    <t>Insert, Foam,  FM,  Denali</t>
  </si>
  <si>
    <t>REFLEX PACKAGING INC(PKG-00800-01)</t>
  </si>
  <si>
    <t>LFARIPKG-00837-01</t>
  </si>
  <si>
    <t>PKG-00837-01</t>
  </si>
  <si>
    <t>Box, Outer, Bulk Pack, Line Card, Denali</t>
  </si>
  <si>
    <t>REFLEX PACKAGING INC(PKG-00837-01)| VERITIV(PKG-00837-01)</t>
  </si>
  <si>
    <t>LFARIPKG-00838-01</t>
  </si>
  <si>
    <t>PKG-00838-01</t>
  </si>
  <si>
    <t>Corner, Reflex, Bulk Pack Line Card, Denali (4 Required)</t>
  </si>
  <si>
    <t>REFLEX PACKAGING INC(PKG-00838-01)</t>
  </si>
  <si>
    <t>LFARIPKG-00840-01</t>
  </si>
  <si>
    <t>PKG-00840-01</t>
  </si>
  <si>
    <t>Bag, Inner, A/S VCI, 22.5" x 40"</t>
  </si>
  <si>
    <t>REFLEX PACKAGING INC(PKG-00840-01)</t>
  </si>
  <si>
    <t>LFARIPKG-00841-01/LFARIPKG-00841-01-C</t>
  </si>
  <si>
    <t>PKG-00841-01</t>
  </si>
  <si>
    <t>Bag, Inner, MBB, 23" x 40"</t>
  </si>
  <si>
    <t>REFLEX PACKAGING INC(PKG-00841-01)</t>
  </si>
  <si>
    <t>LFARIPKG-00842-01/LFARIPKG-00842-01-C</t>
  </si>
  <si>
    <t>PKG-00842-01</t>
  </si>
  <si>
    <t>Box, RELF, Die-Cut, Corrugated, Rack Rail, 2RU</t>
  </si>
  <si>
    <t>REFLEX PACKAGING INC(PKG-00842-01)</t>
  </si>
  <si>
    <t>LFARIPKG-00846-01</t>
  </si>
  <si>
    <t>PKG-00846-01</t>
  </si>
  <si>
    <t>Rollup, End, Corrugated, Accy Kit, Yuba1844 (2 Req'd)</t>
  </si>
  <si>
    <t>REFLEX PACKAGING INC(PKG-00846-01)</t>
  </si>
  <si>
    <t>LFARIPKG-00849-02</t>
  </si>
  <si>
    <t>PKG-00849-02</t>
  </si>
  <si>
    <t>Box, RSC, Outer, Corrugated, Savanna</t>
  </si>
  <si>
    <t>REFLEX PACKAGING EUROPE(PKG-00849-02)| REFLEX PACKAGING INC(PKG-00849-02)| REFLEX PACKAGING SINGAPORE(PKG-00849-02)</t>
  </si>
  <si>
    <t>LFARIPKG-00879-01</t>
  </si>
  <si>
    <t>PKG-00879-01</t>
  </si>
  <si>
    <t>Box, Outer, Btm, DST, Corrugated, Bulk Pack, FM, Eldridge</t>
  </si>
  <si>
    <t>REFLEX PACKAGING INC(PKG-00879-01)| VERITIV(PKG-00879-01)</t>
  </si>
  <si>
    <t>LFARIPKG-00880-01</t>
  </si>
  <si>
    <t>PKG-00880-01</t>
  </si>
  <si>
    <t>Tray, DST, Lid, Corrugated, Bulk Pack, FM, Eldridge</t>
  </si>
  <si>
    <t>REFLEX PACKAGING INC(PKG-00880-01)| VERITIV(PKG-00880-01)</t>
  </si>
  <si>
    <t>LFARIPKG-00881-01</t>
  </si>
  <si>
    <t>PKG-00881-01</t>
  </si>
  <si>
    <t>Cushion, Corner, Reflex, Bulk Pack, FM, Eldridge (4 Required)</t>
  </si>
  <si>
    <t>REFLEX PACKAGING INC(PKG-00881-01)</t>
  </si>
  <si>
    <t>LFARIPKG-00888-01/LFARIPKG-00888-01-Q</t>
  </si>
  <si>
    <t>PKG-00888-01</t>
  </si>
  <si>
    <t>Box, Outer, Corrugated, Bulk Pack, Otter Lake, Denali</t>
  </si>
  <si>
    <t>REFLEX PACKAGING INC(PKG-00888-01)</t>
  </si>
  <si>
    <t>LFARIPKG-00889-01/LFARIPKG-00889-01-Q</t>
  </si>
  <si>
    <t>PKG-00889-01</t>
  </si>
  <si>
    <t>Cushion, Corner,  Bulk Pack, Otter Lake, Denali (4 Required)</t>
  </si>
  <si>
    <t>REFLEX PACKAGING INC(PKG-00889-01)</t>
  </si>
  <si>
    <t>LFARIPKG-00972-01/LFARIPKG-00972-01-Q</t>
  </si>
  <si>
    <t>PKG-00972-01</t>
  </si>
  <si>
    <t>Insert, Foam, D/C, Denali, FM, Brook</t>
  </si>
  <si>
    <t>REFLEX PACKAGING INC(PKG-00972-01)</t>
  </si>
  <si>
    <t>LFARIPKG-00974-01/LFARIPKG-00974-01-Q</t>
  </si>
  <si>
    <t>PKG-00974-01</t>
  </si>
  <si>
    <t>Folder, D/C, Corrugated, Denali, FM, Brook</t>
  </si>
  <si>
    <t>REFLEX PACKAGING INC(PKG-00974-01)</t>
  </si>
  <si>
    <t>LFARIPKG-00977-01/LFARIPKG-00977-01-C</t>
  </si>
  <si>
    <t>PKG-00977-01</t>
  </si>
  <si>
    <t>Cap, Inner, Rear, Reflex, 2RU, Savannah1592</t>
  </si>
  <si>
    <t>REFLEX PACKAGING INC(PKG-00977-01)</t>
  </si>
  <si>
    <t>LFARIPKG-00978-01</t>
  </si>
  <si>
    <t>PKG-00978-01</t>
  </si>
  <si>
    <t>Box, FOL, Corrugated, Overpack, Accy Kit, 2RU, Sierra</t>
  </si>
  <si>
    <t>REFLEX PACKAGING INC(PKG-00978-01)</t>
  </si>
  <si>
    <t>LFARIPKG-00979-01/LFARIPKG-00979-01-C</t>
  </si>
  <si>
    <t>PKG-00979-01</t>
  </si>
  <si>
    <t>Box, RSC, Outer, Corrugated, 2RU, Sierra</t>
  </si>
  <si>
    <t>REFLEX PACKAGING INC(PKG-00979-01)</t>
  </si>
  <si>
    <t>LFARIPKG-00980-01/LFARIPKG-00980-01-C</t>
  </si>
  <si>
    <t>PKG-00980-01</t>
  </si>
  <si>
    <t>Tube, Inner, Corrugated, 2RU, Sierra</t>
  </si>
  <si>
    <t>REFLEX PACKAGING INC(PKG-00980-01)</t>
  </si>
  <si>
    <t>LFARIPKG-00981-01/LFARIPKG-00981-01-C</t>
  </si>
  <si>
    <t>PKG-00981-01</t>
  </si>
  <si>
    <t>Rollup, End, Corrugated, Accy Kit, 2RU, Sierra (2 Req'd)</t>
  </si>
  <si>
    <t>REFLEX PACKAGING INC(PKG-00981-01)</t>
  </si>
  <si>
    <t>LFARIPKG-00982-01/LFARIPKG-00982-01-C</t>
  </si>
  <si>
    <t>PKG-00982-01</t>
  </si>
  <si>
    <t>Sleeve, Pallet, Corrugated, 2RU, Sierra</t>
  </si>
  <si>
    <t>REFLEX PACKAGING INC(PKG-00982-01)</t>
  </si>
  <si>
    <t>LFARIPKG-00990-02</t>
  </si>
  <si>
    <t>PKG-00990-02</t>
  </si>
  <si>
    <t>Box, Outer, RSC, 2RU, Tuba 1980</t>
  </si>
  <si>
    <t>REFLEX PACKAGING INC(PKG-00990-02)</t>
  </si>
  <si>
    <t>LFARIPKG-00991-01</t>
  </si>
  <si>
    <t>PKG-00991-01</t>
  </si>
  <si>
    <t>Rollup, D/C, Corrugated, Tuba1980</t>
  </si>
  <si>
    <t>REFLEX PACKAGING INC(PKG-00991-01)</t>
  </si>
  <si>
    <t>LFARIPKG-01011-01/LFARIPKG-01011-01-Q</t>
  </si>
  <si>
    <t>PKG-01011-01</t>
  </si>
  <si>
    <t>Box, RSC, Corrugated, Bulk Pack, Denali, FM, Brook</t>
  </si>
  <si>
    <t>REFLEX PACKAGING INC(PKG-01011-01)</t>
  </si>
  <si>
    <t>LFARIPKG-01016-01-Q</t>
  </si>
  <si>
    <t>PKG-01016-01</t>
  </si>
  <si>
    <t>Sleeve, D/C, Corrugated, Inner, Denali, Eldridge-S</t>
  </si>
  <si>
    <t>REFLEX PACKAGING INC(PKG-01016-01)</t>
  </si>
  <si>
    <t>LFARIPKG-01018-01-Q</t>
  </si>
  <si>
    <t>PKG-01018-01</t>
  </si>
  <si>
    <t>Spacer, D/C, Corrugated, Bulk Pack, Denali, Eldridge-S</t>
  </si>
  <si>
    <t>REFLEX PACKAGING INC(PKG-01018-01)</t>
  </si>
  <si>
    <t>LFARIPKG-01040-01-Q</t>
  </si>
  <si>
    <t>PKG-01040-01</t>
  </si>
  <si>
    <t>Folder, D/C,Corrugated, Line Card, Denali, Silverthrone</t>
  </si>
  <si>
    <t>REFLEX PACKAGING INC(PKG-01040-01)</t>
  </si>
  <si>
    <t>LFARISPRG-00025-04</t>
  </si>
  <si>
    <t>PRG-00025-04</t>
  </si>
  <si>
    <t>PRG, 1RU, BODEGA, SPI, FLASH, ABOOT 2.0.3 (3F76542B)</t>
  </si>
  <si>
    <t>A &amp; J PROGRAMMING(PRG-00025-04)| AVNET(PRG-00025-04)| AVNET(PRG-00025-04_Macronix)| AVNET(PRG-00025-04_Microchip)| FUTURE ELECTRONICS(PRG-00025-04)| NP PROGRAMMING SERVICES(PRG-00025-04)</t>
  </si>
  <si>
    <t>LFARISPRG-00028-01</t>
  </si>
  <si>
    <t>PRG-00028-01</t>
  </si>
  <si>
    <t>PRG,1RU,BODEGA,SANTA ROSA CLOCK GENERATOR</t>
  </si>
  <si>
    <t>SILICON LABORATORIES(SI5338P-A01574-GMR)| SILICON LABORATORIES(SI5338P-B01574-GMR)</t>
  </si>
  <si>
    <t>PO Based</t>
  </si>
  <si>
    <t>LFARISPRG-00034-01</t>
  </si>
  <si>
    <t>PRG-00034-01</t>
  </si>
  <si>
    <t>PRG,1RU,BODEGA,CLOCK GENERATOR USING IN3</t>
  </si>
  <si>
    <t>SILICON LABORATORIES(SI5338P-B01804-GM)</t>
  </si>
  <si>
    <t>LFARISPRG-00038-04</t>
  </si>
  <si>
    <t>PRG-00038-04</t>
  </si>
  <si>
    <t>PRG,ABOOT,GLADDEN BASED v3.0.7, TAPE/REEL</t>
  </si>
  <si>
    <t>A &amp; J PROGRAMMING(PRG-00038-04)| AVNET(PRG-00038-04)| FUTURE ELECTRONICS(PRG-00038-04)| NP PROGRAMMING SERVICES(PRG-00038-04)</t>
  </si>
  <si>
    <t>LFARISPRG-00039-01</t>
  </si>
  <si>
    <t>PRG-00039-01</t>
  </si>
  <si>
    <t>PRG, GBE, GLADDEN BASED v1.0.0</t>
  </si>
  <si>
    <t>A &amp; J PROGRAMMING(PRG-00039-01)| AVNET(PRG-00039-01)</t>
  </si>
  <si>
    <t>LFARISPRG-00049-01</t>
  </si>
  <si>
    <t>PRG-00049-01</t>
  </si>
  <si>
    <t>CROW, PROG, ABOOT, COREBOOT-4.0-ENG</t>
  </si>
  <si>
    <t>A &amp; J PROGRAMMING(PRG-00049-01)| ARROW(PRG-00049-01)| AVNET(PRG-00049-01)| AVNET(PRG-00049-01_Macronix)| FUTURE ELECTRONICS(PRG-00049-01)| JABIL(PRG-00049-01)| NP PROGRAMMING SERVICES(PRG-00049-01)</t>
  </si>
  <si>
    <t>LFARISPRG-00054-02</t>
  </si>
  <si>
    <t>PRG-00054-02</t>
  </si>
  <si>
    <t>PRG, ABOOT FOR CROW WITH STEPPE EAGLE, ABOOT 6.0.3</t>
  </si>
  <si>
    <t>A &amp; J PROGRAMMING(PRG-00054-02)| ARROW(PRG-00054-02)| AVNET(PRG-00054-02)| FUTURE ELECTRONICS(PRG-00054-02)| NP PROGRAMMING SERVICES(PRG-00054-02)</t>
  </si>
  <si>
    <t>LFARISPRG-00054-03</t>
  </si>
  <si>
    <t>PRG-00054-03</t>
  </si>
  <si>
    <t>PRG, ABOOT FOR CROW WITH STEPPE EAGLE, ABOOT 6.1.3 (Support 16GB eMMC)</t>
  </si>
  <si>
    <t>A &amp; J PROGRAMMING(PRG-00054-03)| AVNET(PRG-00054-03)| AVNET(PRG-00054-03_Macronix)| AVNET(PRG-00054-03_Micron)</t>
  </si>
  <si>
    <t>LFARISPRG-00055-01</t>
  </si>
  <si>
    <t>PRG-00055-01</t>
  </si>
  <si>
    <t>PRG, ABOOT FOR OLD FAITHFUL</t>
  </si>
  <si>
    <t>A &amp; J PROGRAMMING(PRG-00055-01)| ARROW(PRG-00055-01)| AVNET(PRG-00055-01)| FUTURE ELECTRONICS(PRG-00055-01)| NP PROGRAMMING SERVICES(PRG-00055-01)</t>
  </si>
  <si>
    <t>LFARISPRG-00057-03</t>
  </si>
  <si>
    <t>PRG-00057-03</t>
  </si>
  <si>
    <t>MENDOCINO SPI FLASH PROGRAMMED, FPGA, 0x1xx</t>
  </si>
  <si>
    <t>A &amp; J PROGRAMMING(PRG-00057-03)| ARROW(PRG-00057-03)| AVNET(PRG-00057-03)| AVNET(PRG-00057-03_MACRONIX)| FUTURE ELECTRONICS(PRG-00057-03)| NP PROGRAMMING SERVICES(PRG-00057-03)</t>
  </si>
  <si>
    <t>LFARISPRG-00063-01</t>
  </si>
  <si>
    <t>PRG-00063-01</t>
  </si>
  <si>
    <t>PRG, ROOK, ABOOT, PCH2x4</t>
  </si>
  <si>
    <t>A &amp; J PROGRAMMING(PRG-00063-01)| ARROW(PRG-00063-01)| AVNET(PRG-00063-01)| FUTURE ELECTRONICS(PRG-00063-01)| NP PROGRAMMING SERVICES(PRG-00063-01)</t>
  </si>
  <si>
    <t>LFARISPRG-00073-01</t>
  </si>
  <si>
    <t>PRG-00073-01</t>
  </si>
  <si>
    <t>PRG, MP2958A, BROADWELL VCCIN, 2-PHASE</t>
  </si>
  <si>
    <t>MONOLITHIC POWER SYSTEMS(MP2958AGU-0069-Z)</t>
  </si>
  <si>
    <t>LFARISPRG-00074-01</t>
  </si>
  <si>
    <t>PRG-00074-01</t>
  </si>
  <si>
    <t>PRG, MP2958A, BROADWELL VDDQ, 1-PHASE</t>
  </si>
  <si>
    <t>MONOLITHIC POWER SYSTEMS(MP2958AGU-0169-Z)</t>
  </si>
  <si>
    <t>LFARISPRG-00082-01</t>
  </si>
  <si>
    <t>PRG-00082-01</t>
  </si>
  <si>
    <t>BCM5720,DAWSON-ETHNET-CTRL, VER.01</t>
  </si>
  <si>
    <t>AVNET(PRG-00082-01)| FUTURE ELECTRONICS(PRG-00082-01)| NP PROGRAMMING SERVICES(PRG-00082-01)</t>
  </si>
  <si>
    <t>LFARISPRG-00083-02</t>
  </si>
  <si>
    <t>PRG-00083-02</t>
  </si>
  <si>
    <t>PRG, OTTER LAKE SHIMM PCI CONFIG PROM</t>
  </si>
  <si>
    <t>AVNET(PRG-00083-02)</t>
  </si>
  <si>
    <t>LFARISPRG-00085-03</t>
  </si>
  <si>
    <t>PRG-00085-03</t>
  </si>
  <si>
    <t>PRG, ABOOT 9-9.0.1-11845100, Woodpecker</t>
  </si>
  <si>
    <t>AVNET(PRG-00085-03X)| FUTURE ELECTRONICS(PRG-00085-03F)| NP PROGRAMMING SERVICES(PRG-00085-03M)| NP PROGRAMMING SERVICES(PRG-00085-03W)</t>
  </si>
  <si>
    <t>LFARISPRG-00086-02</t>
  </si>
  <si>
    <t>PRG-00086-02</t>
  </si>
  <si>
    <t>BMC, SPI Flash</t>
  </si>
  <si>
    <t>AVNET(PRG-00086-02)| NP PROGRAMMING SERVICES(PRG-00086-02)</t>
  </si>
  <si>
    <t>LFARISPRG-00087-02</t>
  </si>
  <si>
    <t>PRG-00087-02</t>
  </si>
  <si>
    <t>PRG, DAWSON, ABOOT, PCH2x4</t>
  </si>
  <si>
    <t>AVNET(PRG-00087-02)| FUTURE ELECTRONICS(PRG-00087-02)| NP PROGRAMMING SERVICES(PRG-00087-02)| NP PROGRAMMING SERVICES(PRG-00087-02M)</t>
  </si>
  <si>
    <t>LFARISPRG-00088-02</t>
  </si>
  <si>
    <t>PRG-00088-02</t>
  </si>
  <si>
    <t>PRG, OTTER LAKE ABOOT</t>
  </si>
  <si>
    <t>AVNET(PRG-00088-02)| NP PROGRAMMING SERVICES(PRG-00088-02)</t>
  </si>
  <si>
    <t>LFARISPRG-00092-01-Q</t>
  </si>
  <si>
    <t>PRG-00092-01</t>
  </si>
  <si>
    <t>PRG, HORSESHOE LAKE SHIMM PCI CONFIG PROM</t>
  </si>
  <si>
    <t>NP PROGRAMMING SERVICES(PRG-00092-01)</t>
  </si>
  <si>
    <t>LFARISPRG-00095-01</t>
  </si>
  <si>
    <t>PRG-00095-01</t>
  </si>
  <si>
    <t>PRG, SAVANNA, ISLANDS, FIRMWARE, POE MICRO CONTROLLER</t>
  </si>
  <si>
    <t>AVNET(PRG-00095-01)</t>
  </si>
  <si>
    <t>LFARISPRG-00099-01</t>
  </si>
  <si>
    <t>PRG-00099-01</t>
  </si>
  <si>
    <t>PRG, SAVANNA, ISLANDS, FIRMWARE, FPGA SCD</t>
  </si>
  <si>
    <t>AVNET(PRG-00099-01)| NP PROGRAMMING SERVICES(PRG-00099-01)</t>
  </si>
  <si>
    <t>LFARISPRG-00102-01</t>
  </si>
  <si>
    <t>PRG-00102-01</t>
  </si>
  <si>
    <t>PRG, SAVANNA, BIRD ISLAND, FIRMWARE, FPGA SCD</t>
  </si>
  <si>
    <t>AVNET(PRG-00102-01)| NP PROGRAMMING SERVICES(PRG-00102-01)</t>
  </si>
  <si>
    <t>LFARISPWR-00005</t>
  </si>
  <si>
    <t>PWR-00005</t>
  </si>
  <si>
    <t>PWR,REGULATOR,ADJ,LM317M,DPAK</t>
  </si>
  <si>
    <t>ON SEMICONDUCTOR(LM317MADTRKG)| ON SEMICONDUCTOR(LM317MDTX)</t>
  </si>
  <si>
    <t>LFARISPWR-00006</t>
  </si>
  <si>
    <t>PWR-00006</t>
  </si>
  <si>
    <t>PWR,REGULATOR,LINEAR,DDR2,RT9173A,TO252-5</t>
  </si>
  <si>
    <t>RICHTEK TECHNOLOGY(RT9173AGL5)| RICHTEK TECHNOLOGY(RT9173APL5)</t>
  </si>
  <si>
    <t>LFARISPWR-00015</t>
  </si>
  <si>
    <t>PWR-00015</t>
  </si>
  <si>
    <t>PWR,REGULATOR,ADJ,800MA,LP3878,PSOP8</t>
  </si>
  <si>
    <t>TEXAS  INSTRUMENTS INC(LP3878MRX-ADJ/NOPB)| TEXAS INSTRUMENTS INC(LP3878MR-ADJ/NOPB)</t>
  </si>
  <si>
    <t>LFARISPWR-00017</t>
  </si>
  <si>
    <t>PWR-00017</t>
  </si>
  <si>
    <t>PWR,REGULATOR,LINEAR,ADJ,SOIC8</t>
  </si>
  <si>
    <t>RICHTEK TECHNOLOGY(RT9183HGS)| RICHTEK TECHNOLOGY(RT9183H-PS)</t>
  </si>
  <si>
    <t>LFARISPWR-00110</t>
  </si>
  <si>
    <t>PWR-00110</t>
  </si>
  <si>
    <t>PWR,REGULATOR, ADJ, LM317M, SOT-223</t>
  </si>
  <si>
    <t>TEXAS INSTRUMENTS INC(LM317DCYR)</t>
  </si>
  <si>
    <t>LFARISPWR-00121</t>
  </si>
  <si>
    <t>PWR-00121</t>
  </si>
  <si>
    <t>PWR,REGULATOR,LDO,0.5A,MAX8902B</t>
  </si>
  <si>
    <t>MAXIM INTEGRATED PRODUCTS(MAX8902BATA+)| MAXIM INTEGRATED PRODUCTS(MAX8902BATA+T)</t>
  </si>
  <si>
    <t>LFARISPWR-00123</t>
  </si>
  <si>
    <t>PWR-00123</t>
  </si>
  <si>
    <t>PWR,VOLTAGE REGULATOR MODULE, 30A</t>
  </si>
  <si>
    <t>GE POWER ELECTRONICS INC(APTS030A0X3-SRPHZ (DC&gt;13P110))| GE POWER ELECTRONICS INC(APTS030A0X3-SRPHZ)| LINEAGE POWER(APTS030A0X3-SRPHZ)</t>
  </si>
  <si>
    <t>LFARISPWR-00138</t>
  </si>
  <si>
    <t>PWR-00138</t>
  </si>
  <si>
    <t>PWR,VOLTAGE REGULATOR MODULE, 6A, LINEAGE POWER</t>
  </si>
  <si>
    <t>GE POWER ELECTRONICS INC(APXS006A0X-SRZ)| LINEAGE POWER(APXS006A0X-SRZ)</t>
  </si>
  <si>
    <t>LFARISPWR-00142</t>
  </si>
  <si>
    <t>PWR-00142</t>
  </si>
  <si>
    <t>PWR, POWER STAGE, 60A</t>
  </si>
  <si>
    <t>INFINEON TECHNOLOGIES AG(IR3550MTRPBF)| INTERNATIONAL RECTIFIER(IR3550MPBF)</t>
  </si>
  <si>
    <t>LFARISPWR-00144</t>
  </si>
  <si>
    <t>PWR-00144</t>
  </si>
  <si>
    <t>PWR, DUAL, DIGITAL MULTI-PHASE CNTRL</t>
  </si>
  <si>
    <t>INFINEON(CHL8225G-00CRT)</t>
  </si>
  <si>
    <t>LFARISPWR-00148</t>
  </si>
  <si>
    <t>PWR-00148</t>
  </si>
  <si>
    <t>PWR, DUAL, DIGITAL MULTI-PHASE CNTRL, IR3570A</t>
  </si>
  <si>
    <t>INFINEON TECHNOLOGIES AG(IR3570AMTRPBF)| INTERNATIONAL RECTIFIER(IR3570AMPBF)</t>
  </si>
  <si>
    <t>LFARISPWR-00149</t>
  </si>
  <si>
    <t>PWR-00149</t>
  </si>
  <si>
    <t>PWR, PWR STAGE, 40A</t>
  </si>
  <si>
    <t>INTERNATIONAL RECTIFIER(IR3553MPBF)</t>
  </si>
  <si>
    <t>LFARISPWR-00150</t>
  </si>
  <si>
    <t>PWR-00150</t>
  </si>
  <si>
    <t>PWR, SYNC BUCK REGULATOR, 12A</t>
  </si>
  <si>
    <t>INFINEON TECHNOLOGIES AG(IR3894MTRPBF)| INTERNATIONAL RECTIFIER(IR3894MTRPBF)</t>
  </si>
  <si>
    <t>LFARIPWR-00152-02</t>
  </si>
  <si>
    <t>PWR-00152-02</t>
  </si>
  <si>
    <t>PSU, 1RU, BODEGA, ACDC WITH RED HANDLE + LABEL, 460W, FORWARD (AB FW)</t>
  </si>
  <si>
    <t>ARTESYN EMBEDDED TECHNOLOGIES(DS460S-3-401)</t>
  </si>
  <si>
    <t>LFARIPWR-00153-02</t>
  </si>
  <si>
    <t>PWR-00153-02</t>
  </si>
  <si>
    <t>PSU, 1RU, BODEGA, ACDC WITH BLUE HANDLE + LABEL, 460W, REVERSE (AB FW)</t>
  </si>
  <si>
    <t>ARTESYN EMBEDDED TECHNOLOGIES(DS460S-3-402)</t>
  </si>
  <si>
    <t>LFARIPWR-00159-04</t>
  </si>
  <si>
    <t>PWR-00159-04</t>
  </si>
  <si>
    <t>PSU,PT REYES,ACDC,500W,FORWARD</t>
  </si>
  <si>
    <t>ARTESYN EMBEDDED TECHNOLOGIES(DS495SPE-3-401)| DELTA ELECTRONICS - THAILAND(DPS-495CB A Rev: S5)| DELTA PRODUCTS CORP(DPS-495CB A Rev: S5)</t>
  </si>
  <si>
    <t>LFARIPWR-00160-04</t>
  </si>
  <si>
    <t>PWR-00160-04</t>
  </si>
  <si>
    <t>PSU, PT REYES, ACDC, 500W, REVERSE</t>
  </si>
  <si>
    <t>ARTESYN EMBEDDED TECH(DS495SPE-3-402)| DELTA ELECTRONICS INC(DPS-495CB-1 A REV: S5)| DELTA ELECTRONICS THAILAND(DPS-495CB-1 A REV: S5)</t>
  </si>
  <si>
    <t>LFARISPWR-00172/LFARISPWR-00172-Q</t>
  </si>
  <si>
    <t>PWR-00172</t>
  </si>
  <si>
    <t>PWR, LDO, FIXED 1.5V, 150MA, 1.5UA QUIESCENT CURRENT, UDFN4</t>
  </si>
  <si>
    <t>ON SEMICONDUCTOR(NCP4682DMU15TCG)</t>
  </si>
  <si>
    <t>LFARISPWR-00175</t>
  </si>
  <si>
    <t>PWR-00175</t>
  </si>
  <si>
    <t>PWR, REGULATOR DC_DC,3A,1.3%,RT2853B,WQFN-16</t>
  </si>
  <si>
    <t>RICHTEK TECHNOLOGY(RT2853BHGQW)</t>
  </si>
  <si>
    <t>LFARISPWR-00176</t>
  </si>
  <si>
    <t>PWR-00176</t>
  </si>
  <si>
    <t>PWR, DCDC, ISL95870, UTQFN</t>
  </si>
  <si>
    <t>INTERSIL CORP(ISL95870HRUZ-T)| RENESAS ELECTRONICS(ISL95870HRUZ-T)</t>
  </si>
  <si>
    <t>LFARISPWR-00177</t>
  </si>
  <si>
    <t>PWR-00177</t>
  </si>
  <si>
    <t>PWR, DCDC WITH INTEGRATED FETS, 10A, CSP-30</t>
  </si>
  <si>
    <t>RENESAS ELECTRONICS(RAA207704GBM#HC0)| RENESAS ELECTRONICS(RAA207704GBM#YK0)</t>
  </si>
  <si>
    <t>LFARISPWR-00178</t>
  </si>
  <si>
    <t>PWR-00178</t>
  </si>
  <si>
    <t>PWR, LDO, 1A, 6V, LOW DROPOUT, VDFN-8</t>
  </si>
  <si>
    <t>RICHTEK TECHNOLOGY(RT2517AGQV)| RICHTEK TECHNOLOGY(RT2517CGQV)</t>
  </si>
  <si>
    <t>LFARISPWR-00179</t>
  </si>
  <si>
    <t>PWR-00179</t>
  </si>
  <si>
    <t>PWR, DC/DC CONTROLLER, DUAL</t>
  </si>
  <si>
    <t>INTERSIL CORP(ISL62771HRTZ)| INTERSIL CORP(ISL62771HRTZ-T)| RENESAS ELECTRONICS(ISL62771HRTZ)| RENESAS ELECTRONICS(ISL62771HRTZ-T)</t>
  </si>
  <si>
    <t>LFARISPWR-00180</t>
  </si>
  <si>
    <t>PWR-00180</t>
  </si>
  <si>
    <t>PWR, DDR3 DCDC WITH VTT,WQFN-20L</t>
  </si>
  <si>
    <t>RICHTEK TECHNOLOGY(RT8207MGQW)| RICHTEK TECHNOLOGY(RT8207MZQW)</t>
  </si>
  <si>
    <t>LFARISPWR-00184</t>
  </si>
  <si>
    <t>PWR-00184</t>
  </si>
  <si>
    <t>PWR, REGULATOR, INTEGRATED FET, 12A, VQFN28</t>
  </si>
  <si>
    <t>TEXAS INSTRUMENTS INC(TPS53515RVER)</t>
  </si>
  <si>
    <t>LFARISPWR-00188</t>
  </si>
  <si>
    <t>PWR-00188</t>
  </si>
  <si>
    <t>PWR, LDO, 350MA, 1.5V</t>
  </si>
  <si>
    <t>TEXAS INSTRUMENTS INC(TPS72015DRVR)</t>
  </si>
  <si>
    <t>LFARIPWR-00194-01</t>
  </si>
  <si>
    <t>PWR-00194-01</t>
  </si>
  <si>
    <t>PSU, AC/DC, 12V OUT, 60W</t>
  </si>
  <si>
    <t>ARTESYN EMBEDDED TECHNOLOGIES(NPS63-M)| EMERSON ELECTRIC(NPS63-M)| EOS POWER(LFWLT60-1001)| MURATA(MVAD065-12-03)</t>
  </si>
  <si>
    <t>LFARISPWR-00199</t>
  </si>
  <si>
    <t>PWR-00199</t>
  </si>
  <si>
    <t>PWR, LDO, FIXED 1.5V, 150MA, 1.5UA QUIESCENT CURRENT, SC-70</t>
  </si>
  <si>
    <t>ON SEMICONDUCTOR(NCP4681DSQ15T1G)</t>
  </si>
  <si>
    <t>LFARISPWR-00200</t>
  </si>
  <si>
    <t>PWR-00200</t>
  </si>
  <si>
    <t>INFINEON TECHNOLOGIES AG(IR3555MTRPBF)| INTERNATIONAL RECTIFIER(IR3555MTRPBF)</t>
  </si>
  <si>
    <t>LFARISPWR-00201</t>
  </si>
  <si>
    <t>PWR-00201</t>
  </si>
  <si>
    <t>PWR, SINGLE OUTPUT, 8 PHASE, DIGITAL MULTI-PHASE CNTRL, IR3580</t>
  </si>
  <si>
    <t>INFINEON TECHNOLOGIES AG(IR3580MTRPBF)| INTERNATIONAL RECTIFIER(IR3580MTRPBF)</t>
  </si>
  <si>
    <t>LFARISPWR-00202</t>
  </si>
  <si>
    <t>PWR-00202</t>
  </si>
  <si>
    <t>PWR, SYNC BUCK REGULATOR, 3A, IR3823</t>
  </si>
  <si>
    <t>INFINEON TECHNOLOGIES AG(IR3823MTRPBF)| INTERNATIONAL RECTIFIER(IR3823MTRPBF)</t>
  </si>
  <si>
    <t>LFARISPWR-00203</t>
  </si>
  <si>
    <t>PWR-00203</t>
  </si>
  <si>
    <t>PWR, SYNC BUCK REGULATOR, IR3448, 16A</t>
  </si>
  <si>
    <t>INFINEON TECHNOLOGIES AG(IR3448MTR1PBF)| INFINEON TECHNOLOGIES AG(IR3448MTRPBF)| INTERNATIONAL RECTIFIER(IR3448MTRPBF)</t>
  </si>
  <si>
    <t>LFARISPWR-00204</t>
  </si>
  <si>
    <t>PWR-00204</t>
  </si>
  <si>
    <t>PWR, DUAL OUTPUT, 4+1 PHASE, DIGITAL MULTI-PHASE CNTRL, IR3584</t>
  </si>
  <si>
    <t>INFINEON TECHNOLOGIES AG(IR3584MTRPBF)| INTERNATIONAL RECTIFIER(IR3584MTRPBF)</t>
  </si>
  <si>
    <t>LFARISPWR-00205</t>
  </si>
  <si>
    <t>PWR-00205</t>
  </si>
  <si>
    <t>PWR, DUAL OUTPUT, 6+1 PHASE, DIGITAL MULTI-PHASE CNTRL, IR3581</t>
  </si>
  <si>
    <t>INFINEON TECHNOLOGIES AG(IR3581MTRPBF)| INTERNATIONAL RECTIFIER(IR3581MTRPBF)</t>
  </si>
  <si>
    <t>LFARISPWR-00206</t>
  </si>
  <si>
    <t>PWR-00206</t>
  </si>
  <si>
    <t>PWR,DC-DC,8A,1%,TPS54821,QFN14</t>
  </si>
  <si>
    <t>RICHTEK TECHNOLOGY(RT7299BHGQW)| TEXAS INSTRUMENTS INC(TPS54821RHLR)| TEXAS INSTRUMENTS INC.(TPS54821RHLT)</t>
  </si>
  <si>
    <t>LFARIPWR-00209-01</t>
  </si>
  <si>
    <t>PWR-00209-01</t>
  </si>
  <si>
    <t>PSU, DC/DC, 12V OUT, 60W</t>
  </si>
  <si>
    <t>XP POWER(DCM6048S12-XB0604)</t>
  </si>
  <si>
    <t>LFARISPWR-00210</t>
  </si>
  <si>
    <t>PWR-00210</t>
  </si>
  <si>
    <t>PWR, SYNC BUCK REGULATOR, IR3847, 25A</t>
  </si>
  <si>
    <t>INFINEON TECHNOLOGIES AG(IR3847MTRPBF)</t>
  </si>
  <si>
    <t>LFARISPWR-00212</t>
  </si>
  <si>
    <t>PWR-00212</t>
  </si>
  <si>
    <t>PWR,DC-DC,20A,1%,TPS53353,QFN22</t>
  </si>
  <si>
    <t>TEXAS INSTRUMENTS INC(TPS53353DQPR)</t>
  </si>
  <si>
    <t>LFARISPWR-00215</t>
  </si>
  <si>
    <t>PWR-00215</t>
  </si>
  <si>
    <t>PWR, SYNC BUCK REGULATOR, 6A, IR3898</t>
  </si>
  <si>
    <t>INFINEON TECHNOLOGIES AG(IR3898MTRPBF)</t>
  </si>
  <si>
    <t>LFARISPWR-00219</t>
  </si>
  <si>
    <t>PWR-00219</t>
  </si>
  <si>
    <t>PWR, LDO, FIXED 1.5V, 150MA, 1.8UA QUIESCENT CURRENT</t>
  </si>
  <si>
    <t>ANALOG DEVICES INC(ADP162AUJZ-1.5-R7)| DIODES INC(AP2139AK-1.5TRG1)| TEXAS INSTRUMENT INC(TPS7A0515PDBVR)</t>
  </si>
  <si>
    <t>LFARIPWR-00223-01</t>
  </si>
  <si>
    <t>PWR-00223-01</t>
  </si>
  <si>
    <t>PSU, AC/DC, 747W, 25K RPM FAN, BLUE</t>
  </si>
  <si>
    <t>DELTA ELECTRONICS THAILAND(DPS-750AB-25 B)| DELTA ELECTRONICS(DPS-750AB-25 B)</t>
  </si>
  <si>
    <t>LFARIPWR-00224-02</t>
  </si>
  <si>
    <t>PWR-00224-02</t>
  </si>
  <si>
    <t>PSU,FIXED PRODUCT,ACDC,745W,FORWARD</t>
  </si>
  <si>
    <t>DELTA ELECTRONICS - THAILAND(DPS-750AB-24 A S2)| DELTA PRODUCTS(DPS-750AB-24 A S2)</t>
  </si>
  <si>
    <t>LFARIPWR-00225-02</t>
  </si>
  <si>
    <t>PWR-00225-02</t>
  </si>
  <si>
    <t>PSU,FIXED PRODUCT,ACDC,745W,REVERSE</t>
  </si>
  <si>
    <t>DELTA ELECTRONICS - THAILAND(DPS-750AB-25 A S2)| DELTA ELECTRONICS(DPS-750AB-25 A S2)</t>
  </si>
  <si>
    <t>LFARISPWR-00232</t>
  </si>
  <si>
    <t>PWR-00232</t>
  </si>
  <si>
    <t>PWR, SINGLE PHASE REGULATOR W/ SVID INTERFACE, 14A, NCP81109F</t>
  </si>
  <si>
    <t>ON SEMICONDUCTOR(NCP81109FMNTXG)</t>
  </si>
  <si>
    <t>LFARISPWR-00233</t>
  </si>
  <si>
    <t>PWR-00233</t>
  </si>
  <si>
    <t>PWR, SOURCE / SINK VTT TERMINATION REGULATOR FOR DDR2/3/4, 3A</t>
  </si>
  <si>
    <t>TEXAS INSTRUMENTS INC(TPS51200DRCR)</t>
  </si>
  <si>
    <t>LFARISPWR-00234</t>
  </si>
  <si>
    <t>PWR-00234</t>
  </si>
  <si>
    <t>PWR,REGULATOR,LDO,1.5A,TPS74801</t>
  </si>
  <si>
    <t>ON SEMI(NCP59748MN2ADJTBG)| TEXAS INSTRUMENTS INC(TPS74801RGWR)</t>
  </si>
  <si>
    <t>LFARISPWR-00235</t>
  </si>
  <si>
    <t>PWR-00235</t>
  </si>
  <si>
    <t>PWR, REGULATOR, INTEGRATED FET, 8A</t>
  </si>
  <si>
    <t>TEXAS INSTRUMENTS INC(TPS53513RVER)</t>
  </si>
  <si>
    <t>LFARIPWR-00237-01</t>
  </si>
  <si>
    <t>PWR-00237-01</t>
  </si>
  <si>
    <t>PSU, 1RU, PT REYES, AC TO DC, 1900W, FORWARD</t>
  </si>
  <si>
    <t>DELTA ELECTRONICS THAILAND(DPS-1900AB A)| DELTA ELECTRONICS(DPS-1900AB A)</t>
  </si>
  <si>
    <t>LFARIPWR-00238-01</t>
  </si>
  <si>
    <t>PWR-00238-01</t>
  </si>
  <si>
    <t>PSU, 1RU, PT REYES, AC TO DC, 1900W, REVERSE</t>
  </si>
  <si>
    <t>DELTA ELECTRONICS - THAILAND(DPS-1900AB-1 A)| DELTA ELECTRONICS CORP(DPS-1900AB-1 A)</t>
  </si>
  <si>
    <t>LFARISPWR-00243</t>
  </si>
  <si>
    <t>PWR-00243</t>
  </si>
  <si>
    <t>PWR, REGULATOR, LDO, 2A, TPS7A8300, VQFN20</t>
  </si>
  <si>
    <t>RICHTEK TECHNOLOGY(RTQ2502AGQV)| TEXAS INSTRUMENTS INC(TPS7A8300RGWR)</t>
  </si>
  <si>
    <t>LFARISPWR-00246</t>
  </si>
  <si>
    <t>PWR-00246</t>
  </si>
  <si>
    <t>PWR, POWER STAGE, 50A</t>
  </si>
  <si>
    <t>MONOLITHIC POWER SYSTEMS(MP86905GR-Z)</t>
  </si>
  <si>
    <t>LFARIPWR-00254-01</t>
  </si>
  <si>
    <t>PWR-00254-01</t>
  </si>
  <si>
    <t>PSU, AC/DC, 747W, 25K RPM FAN, RED</t>
  </si>
  <si>
    <t>DELTA ELECTRONICS - THAILAND(DPS-750AB-24 B)| DELTA ELECTRONICS(DPS-750AB-24 B)</t>
  </si>
  <si>
    <t>LFARISPWR-00255</t>
  </si>
  <si>
    <t>PWR-00255</t>
  </si>
  <si>
    <t>PWR, DIGITAL MULTI_PHASE CNTRL, MP2953BGU-0021-Z, PRE-PROG FOR BROADWELL-DE VCCIN</t>
  </si>
  <si>
    <t>MONOLITHIC POWER SYSTEMS(MP2953BGU-0021-Z)</t>
  </si>
  <si>
    <t>LFARISPWR-00256</t>
  </si>
  <si>
    <t>PWR-00256</t>
  </si>
  <si>
    <t>PWR, DIGITAL MULTI_PHASE CNTRL, MP2953BGU-0026-Z, PRE-PROG FOR BROADWELL-DE VCCD</t>
  </si>
  <si>
    <t>MONOLITHIC POWER SYSTEMS(MP2953BGU-0026-Z)</t>
  </si>
  <si>
    <t>LFARISPWR-00262</t>
  </si>
  <si>
    <t>PWR-00262</t>
  </si>
  <si>
    <t>PWR, DDR3 DCDC WITH VTT TPS51716, WQFN-20L 3x3MM</t>
  </si>
  <si>
    <t>TEXAS INSTRUMENTS INC(TPS51716RUKR)| TEXAS INSTRUMENTS INC(TPS51716RUKT)</t>
  </si>
  <si>
    <t>LFARISPWR-00268</t>
  </si>
  <si>
    <t>PWR-00268</t>
  </si>
  <si>
    <t>PWR, REGULATOR, LDO, 3A, TPS7A8400, VQFN20</t>
  </si>
  <si>
    <t>TEXAS  INSTRUMENTS(TPS7A8400RGRR)</t>
  </si>
  <si>
    <t>LFARISPWR-00272</t>
  </si>
  <si>
    <t>PWR-00272</t>
  </si>
  <si>
    <t>PWR, POWER STAGE, 70A</t>
  </si>
  <si>
    <t>INFINEON TECHNOLOGIES AG(TDA21470AUMA1)</t>
  </si>
  <si>
    <t>LFARISPWR-00274</t>
  </si>
  <si>
    <t>PWR-00274</t>
  </si>
  <si>
    <t>PWR, SINGLE PHASE REGULATOR W/ SVID INTERFACE, 14A, NCP81109H</t>
  </si>
  <si>
    <t>ON SEMICONDUCTOR(NCP81109HMNTXG)</t>
  </si>
  <si>
    <t>LFARISPWR-00276</t>
  </si>
  <si>
    <t>PWR-00276</t>
  </si>
  <si>
    <t>PWR, DUAL OUTPUT, 7 PHASE (m+n), DIGITAL MULTI-PHASE CNTRL, ISL68127</t>
  </si>
  <si>
    <t>INTERSIL CORP(ISL68127IRAZ-T)| RENESAS ELECTRONICS(ISL68127IRAZ-T)</t>
  </si>
  <si>
    <t>LFARISPWR-00277</t>
  </si>
  <si>
    <t>PWR-00277</t>
  </si>
  <si>
    <t>PWR, SMART POWER STAGE, 60A, ISL99227 (VISHAY FET)</t>
  </si>
  <si>
    <t>RENESAS ELECTRONICS(ISL99227FRZ-TR5784 (NEW DRIVER)</t>
  </si>
  <si>
    <t>LFARISPWR-00279</t>
  </si>
  <si>
    <t>PWR-00279</t>
  </si>
  <si>
    <t>PWR, DUAL OUTPUT, 4 PHASE (m+n), DIGITAL MULTI-PHASE CNTRL, ISL68124</t>
  </si>
  <si>
    <t>INTERSIL CORP(ISL68124IRAZ-T)| INTERSIL(ISL68124IRAZ-T7A)| RENESAS ELECTRONICS(ISL68124IRAZ-T)</t>
  </si>
  <si>
    <t>LFARISPWR-00280</t>
  </si>
  <si>
    <t>PWR-00280</t>
  </si>
  <si>
    <t>PWR,DC-DC,1A,LMZ21701,uSiP8</t>
  </si>
  <si>
    <t>TEXAS INSTRUMENTS INC(LMZ21701SILR)</t>
  </si>
  <si>
    <t>LFARISPWR-00282</t>
  </si>
  <si>
    <t>PWR-00282</t>
  </si>
  <si>
    <t>PWR, PHASE DOUBLER, 3.3V IN 5.0V OUT, ISL6617A,DFN</t>
  </si>
  <si>
    <t>INTERSIL(ISL6617AFRZ-T)| RENESAS ELECTRONICS(ISL6617AFRZ-T)</t>
  </si>
  <si>
    <t>LFARISPWR-00289</t>
  </si>
  <si>
    <t>PWR-00289</t>
  </si>
  <si>
    <t>PWR, SMART POWER STAGE, 60A, ISL99227B (5V PWM INPUT)</t>
  </si>
  <si>
    <t>RENESAS ELECTRONICS(ISL99227BFRZ-TR5784)</t>
  </si>
  <si>
    <t>LFARISPWR-00302</t>
  </si>
  <si>
    <t>PWR-00302</t>
  </si>
  <si>
    <t>PWR, DC-DC, 2A, TPS82140, uSiP8</t>
  </si>
  <si>
    <t>TEXAS  INSTRUMENTS(TPS82140SILR)| TEXAS  INSTRUMENTS(TPS82140SILT)</t>
  </si>
  <si>
    <t>LFARISPWR-00304</t>
  </si>
  <si>
    <t>PWR-00304</t>
  </si>
  <si>
    <t>PWR,DC-DC,3A,TPS82130,uSiP8</t>
  </si>
  <si>
    <t>TEXAS INSTRUMENTS INC(TPS82130SILR)| TEXAS INSTRUMENTS INC(TPS82130SILT)</t>
  </si>
  <si>
    <t>LFARISPWR-00310</t>
  </si>
  <si>
    <t>PWR-00310</t>
  </si>
  <si>
    <t>PWR,DC-DC,8A,TPS54824,QFN18</t>
  </si>
  <si>
    <t>TEXAS INSTRUMENT INC(TPS54824RNVT)| TEXAS INSTRUMENTS INC(TPS54824RNVR)</t>
  </si>
  <si>
    <t>LFARISPWR-00312</t>
  </si>
  <si>
    <t>PWR-00312</t>
  </si>
  <si>
    <t>PWR, 10 PHASE, DIGITAL MULTI-PHASE CNTRL, QFN 6X6 48 PIN, IR35223</t>
  </si>
  <si>
    <t>INFINEON TECHNOLOGIES AG(IR35223MTRPBF)| INFINEON TECHNOLOGIES AG(IR35223MTRPBFXUMA1)</t>
  </si>
  <si>
    <t>LFARISPWR-00313</t>
  </si>
  <si>
    <t>PWR-00313</t>
  </si>
  <si>
    <t>PWR, IPOL SYNC BUCK REGULATOR, 3A, IR3883</t>
  </si>
  <si>
    <t>INFINEON TECHNOLOGIES AG(IR3883MTRPBF)</t>
  </si>
  <si>
    <t>LFARISPWR-00318</t>
  </si>
  <si>
    <t>PWR-00318</t>
  </si>
  <si>
    <t>PWR, DC-DC, 4A, TPS54424, QFN18</t>
  </si>
  <si>
    <t>TEXAS INSTRUMENTS INC(TPS54424RNVR)</t>
  </si>
  <si>
    <t>LFARISPWR-00319</t>
  </si>
  <si>
    <t>PWR-00319</t>
  </si>
  <si>
    <t>PWR, DC-DC CONV, 25A IOUT, LQFN-CLIP 40</t>
  </si>
  <si>
    <t>TEXAS  INSTRUMENTS INC(TPS543B20RVFR)</t>
  </si>
  <si>
    <t>LFARISPWR-00320</t>
  </si>
  <si>
    <t>PWR-00320</t>
  </si>
  <si>
    <t>PWR, SMART POWER STAGE, 60A, 3MHZ, STANDARD PKG, 5X6MM, LGA-41</t>
  </si>
  <si>
    <t>MONOLITHIC POWER SYSTEMS(MP86956GMJ-Z)</t>
  </si>
  <si>
    <t>LFARISPWR-00322</t>
  </si>
  <si>
    <t>PWR-00322</t>
  </si>
  <si>
    <t>PWR, LDO, 3A, 5.5V, ULTRA-LOW DROPOUT, WDFN-10L</t>
  </si>
  <si>
    <t>ANPEC ELECTRONICS CORP(APL5934DQBI-TRG)| RICHTEK TECHNOLOGY(RT9059GQW)</t>
  </si>
  <si>
    <t>LFARISPWR-00323</t>
  </si>
  <si>
    <t>PWR-00323</t>
  </si>
  <si>
    <t>PWR, LDO, 1.2A, 6V, ULTRA-LOW DROPOUT, WDFN-8L</t>
  </si>
  <si>
    <t>RICHTEK TECHNOLOGY(RT2518GQW)</t>
  </si>
  <si>
    <t>LFARIPWR-00325-01</t>
  </si>
  <si>
    <t>PWR-00325-01</t>
  </si>
  <si>
    <t>PSU, 1RU, AC/DC, 500W, FORWARD, 73.5MM</t>
  </si>
  <si>
    <t>DELTA ELECTRONICS - THAILAND(DPS-500AB-40 A)| DELTA PRODUCTS(DPS-500AB-40 A)</t>
  </si>
  <si>
    <t>LFARIPWR-00326-01</t>
  </si>
  <si>
    <t>PWR-00326-01</t>
  </si>
  <si>
    <t>PSU, 1RU, AC/DC, 500W, REVERSE, 73.5MM</t>
  </si>
  <si>
    <t>DELTA ELECTRONICS - THAILAND(DPS-500AB-43 A)| DELTA PRODUCTS(DPS-500AB-43 A)</t>
  </si>
  <si>
    <t>LFARIPWR-00327-05</t>
  </si>
  <si>
    <t>PWR-00327-05</t>
  </si>
  <si>
    <t>PSU, 1RU, AC/DC, 1000W, FORWARD, 73.5MM</t>
  </si>
  <si>
    <t>LITEON(PS-2102-1A)</t>
  </si>
  <si>
    <t>LFARIPWR-00328-01</t>
  </si>
  <si>
    <t>PWR-00328-01</t>
  </si>
  <si>
    <t>PSU, 1RU, AC/DC, 1000W, REVERSE, 73.5MM</t>
  </si>
  <si>
    <t>LITEON(PS-2102-1AR)</t>
  </si>
  <si>
    <t>LFARISPWR-00341</t>
  </si>
  <si>
    <t>PWR-00341</t>
  </si>
  <si>
    <t>PWR, POWER_STAGE, 70A, THERM ENHANCED PKG</t>
  </si>
  <si>
    <t>INFINEON TECHNOLOGIES AG(TDA21475AUMA1)</t>
  </si>
  <si>
    <t>LFARISPWR-00342/LFARISPWR-00342-Q</t>
  </si>
  <si>
    <t>PWR-00342</t>
  </si>
  <si>
    <t>PWR, SMART POWER STAGE, 60A, 3MHZ, THERMAL ENHANCED PKG, 5X6MM, TLGA-41</t>
  </si>
  <si>
    <t>MONOLITHIC POWER SYSTEMS(MP86956GMJT-Z)</t>
  </si>
  <si>
    <t>LFARISPWR-00346</t>
  </si>
  <si>
    <t>PWR-00346</t>
  </si>
  <si>
    <t>PWR, DIGITAL MULTI PHASE CNTRL, MERLIN FALCON VDDCR, CPU/VDDCR, NB</t>
  </si>
  <si>
    <t>MPS - MONOLITHIC POWER SYSTEMS(MP2853GU-0060-Z)</t>
  </si>
  <si>
    <t>LFARISPWR-00347</t>
  </si>
  <si>
    <t>PWR-00347</t>
  </si>
  <si>
    <t>PWR, DIGITAL MULTI PHASE CNTRL, MERLIN FALCON VDDCR, GFX</t>
  </si>
  <si>
    <t>MPS - MONOLITHIC POWER SYSTEMS(MP2853GU-0061-Z)</t>
  </si>
  <si>
    <t>LFARISPWR-00353/LFARISPWR-00353-Q</t>
  </si>
  <si>
    <t>PWR-00353</t>
  </si>
  <si>
    <t>PWR, DC-DC CONV, 40A IOUT, LQFN-CLIP 40</t>
  </si>
  <si>
    <t>TEXAS INSTRUMENTS INC(TPS543C20RVFR)</t>
  </si>
  <si>
    <t>LFARISPWR-00368</t>
  </si>
  <si>
    <t>PWR-00368</t>
  </si>
  <si>
    <t>230W ISOLATED DC-DC MODULE, 1/8 BRICK, 2.25KV ISOLATION, 12V OUT, THRU-HOLE, H/S BASEPLATE</t>
  </si>
  <si>
    <t>ARTESYN EMBEDDED TECH(AVO200-48S12B-6L/AR)| MURATA(RBE-12/20-D48NBL2-C)| POWER SYSTEMS TECHNOLOGIE(PKB4213DPIHSLA)</t>
  </si>
  <si>
    <t>LFARIPWR-00370-01</t>
  </si>
  <si>
    <t>PWR-00370-01</t>
  </si>
  <si>
    <t>PSU, 650W, POE, 54V</t>
  </si>
  <si>
    <t>DELTA ELECTRONICS THAILAND(DPS-650AB-5 B)</t>
  </si>
  <si>
    <t>LFARISPWR-00374</t>
  </si>
  <si>
    <t>PWR-00374</t>
  </si>
  <si>
    <t>PWR, DC-DC, 4A, TPS62135, 3x2 VQFN</t>
  </si>
  <si>
    <t>TEXAS INSTRUMENTS INC(TPS62135RGXR)</t>
  </si>
  <si>
    <t>LFARIPWR-00375-02</t>
  </si>
  <si>
    <t>PWR-00375-02</t>
  </si>
  <si>
    <t>PSU, 1RU, AC/DC, 2400W, FORWARD, 73.5MM</t>
  </si>
  <si>
    <t>LITEON(PS-2242-3A)</t>
  </si>
  <si>
    <t>LFARISPWR-00377/LFARISPWR-00377-Q</t>
  </si>
  <si>
    <t>PWR-00377</t>
  </si>
  <si>
    <t>PWR,DC-DC,5A,SMD,UPOL MODULE, 4.5-20Vin, 0.6-1.8Vout</t>
  </si>
  <si>
    <t>CYNTEC(MUN12AD05-SMFL-83)</t>
  </si>
  <si>
    <t>LFARISPWR-00385</t>
  </si>
  <si>
    <t>PWR-00385</t>
  </si>
  <si>
    <t>PWR, TRIPLE OUTPUT, 8 PHASE (M+N+P), DIGITAL MULTI-PHASE CNTRL, ISL68226</t>
  </si>
  <si>
    <t>RENESAS ELECTRONICS(ISL68226IRAZ-T)</t>
  </si>
  <si>
    <t>LFARISPWR-00390</t>
  </si>
  <si>
    <t>PWR-00390</t>
  </si>
  <si>
    <t>PWR, SMART POWER STAGE, 60A, ISL99360, -40C~125C</t>
  </si>
  <si>
    <t>RENESAS ELECTRONICS(ISL99360FRZ-T)</t>
  </si>
  <si>
    <t>LFARIPWR-00391-01</t>
  </si>
  <si>
    <t>PWR-00391-01</t>
  </si>
  <si>
    <t>PSU, 1050W, POE, 54VDC</t>
  </si>
  <si>
    <t>DELTA ELECTRONICS THAILAND(DPS-1050FB D)</t>
  </si>
  <si>
    <t>LFARISPWR-00406</t>
  </si>
  <si>
    <t>PWR-00406</t>
  </si>
  <si>
    <t>PWR, SMART POWER STAGE, 90A, ISL99390, -40C~125C</t>
  </si>
  <si>
    <t>RENESAS ELECTRONICS(ISL99390FRZ-T)</t>
  </si>
  <si>
    <t>LFARISPWR-00412-Q</t>
  </si>
  <si>
    <t>PWR-00412</t>
  </si>
  <si>
    <t>PWR, 3 PHASE(1+1+1), DIGITAL MULTI-PHASE CNTRL, ISL68221</t>
  </si>
  <si>
    <t>RENESAS ELECTRONICS CORPORATIO(ISL68221IRAZ-T)</t>
  </si>
  <si>
    <t>LFARISPWR-00415-Q</t>
  </si>
  <si>
    <t>PWR-00415</t>
  </si>
  <si>
    <t>PWR, DUAL OUTPUT, 4 PHASE (m+n), DIGITAL MULTI-PHASE CNTRL, AMD SVI2, ISL69144</t>
  </si>
  <si>
    <t>RENESAS ELECTRONICS CORPORATIO(ISL69144IRAZ-T)</t>
  </si>
  <si>
    <t>LFARISRES-00001</t>
  </si>
  <si>
    <t>RES-00001</t>
  </si>
  <si>
    <t>RES, TKF, 49.9 OHM, 1%, 0.0625W, 100PPM/C, 0402, 155C, 0.4mm</t>
  </si>
  <si>
    <t>KOA CORP(RK73H1ETTP49R9F)| PANASONIC(ERJ-2RKF49R9X)| STACKPOLE ELECTRONICS INC(RMCF0402FT49R9)| STACKPOLE ELECTRONICS(RMCF 1/16S 49.9 1% R)| VISHAY(CRCW040249R9FKED)| YAGEO CORP(RC0402FR-0749R9L)</t>
  </si>
  <si>
    <t>LFARISRES-00002</t>
  </si>
  <si>
    <t>RES-00002</t>
  </si>
  <si>
    <t>RES, TKF, 1K OHM, 1%, 0.0625W, 100PPM/C, 0402, 155C, 0.4mm</t>
  </si>
  <si>
    <t>KOA CORP(RK73H1ETTP1001F)| PANASONIC(ERJ-2RKF1001X)| STACKPOLE ELECTRONICS INC(RMCF0402FT1K00)| STACKPOLE ELECTRONICS(RMCF 1/16S 1K 1% R)| VISHAY(CRCW04021K00FKED)| YAGEO CORP(RC0402FR-071KL)</t>
  </si>
  <si>
    <t>LFARISRES-00003</t>
  </si>
  <si>
    <t>RES-00003</t>
  </si>
  <si>
    <t>RES, TKF, 0 OHM, 0402, 155C, 0.4mm</t>
  </si>
  <si>
    <t>KOA CORP(RK73Z1ETTP)| PANASONIC(ERJ-2GE0R00X)| STACKPOLE ELECTRONICS INC(RMCF0402ZT0R00)| STACKPOLE ELECTRONICS(RMCF 1/16S 0 R)| VISHAY(CRCW04020000Z0ED)| YAGEO CORP(RC0402JR-070RL)| YAGEO CORPORATION(RC0402FR-070RL)</t>
  </si>
  <si>
    <t>LFARISRES-00004</t>
  </si>
  <si>
    <t>RES-00004</t>
  </si>
  <si>
    <t>RES, TKF, 10K OHM, 1%, 0.0625W, 100PPM/C, 0402, 155C, 0.4mm</t>
  </si>
  <si>
    <t>KOA CORP(RK73H1ETTP1002F)| PANASONIC(ERJ-2RKF1002X)| STACKPOLE ELECTRONICS INC(RMCF0402FT10K0)| STACKPOLE ELECTRONICS(RMCF 1/16S 10K 1% R)| VISHAY(CRCW040210K0FKED)| YAGEO CORP(RC0402FR-0710KL)</t>
  </si>
  <si>
    <t>LFARISRES-00005</t>
  </si>
  <si>
    <t>RES-00005</t>
  </si>
  <si>
    <t>RES, TKF, 11K OHM, 1%, 0.0625W, 100PPM/C, 0402, 155C, 0.4mm</t>
  </si>
  <si>
    <t>KOA CORP(RK73H1ETTP1102F)| PANASONIC(ERJ-2RKF1102X)| ROHM CO LTD(MCR01MRTF1102)| VISHAY(CRCW040211K0FKED)| YAGEO CORP(RC0402FR-0711KL)</t>
  </si>
  <si>
    <t>LFARISRES-00007</t>
  </si>
  <si>
    <t>RES-00007</t>
  </si>
  <si>
    <t>RES, TKF, 169 OHM, 1%, 0.0625W, 100PPM/C, 0402, 155C, 0.4mm</t>
  </si>
  <si>
    <t>KOA CORP(RK73H1ETTP1690F)| PANASONIC(ERJ-2RKF1690X)| STACKPOLE ELECTRONICS INC(RMCF0402FT169R)| STACKPOLE ELECTRONICS(RMCF 1/16S 169 1% R)| VISHAY(CRCW0402169RFKED)| YAGEO CORP(RC0402FR-07169RL)</t>
  </si>
  <si>
    <t>LFARISRES-00008</t>
  </si>
  <si>
    <t>RES-00008</t>
  </si>
  <si>
    <t>RES, TKF, 301 OHM, 1%, 0.0625W, 100PPM/C, 0402, 155C, 0.4mm</t>
  </si>
  <si>
    <t>KOA CORP(RK73H1ETTP3010F)| PANASONIC(ERJ-2RKF3010X)| STACKPOLE ELECTRONICS INC(RMCF0402FT301R)| STACKPOLE ELECTRONICS(RMCF 1/16S 301 1% R)| VISHAY(CRCW0402301RFKED)| YAGEO CORP(RC0402FR-07301RL)</t>
  </si>
  <si>
    <t>LFARISRES-00009</t>
  </si>
  <si>
    <t>RES-00009</t>
  </si>
  <si>
    <t>RES, TKF, 39.2 OHM, 1%, 0.0625W, 100PPM/C, 0402, 155C, 0.4mm</t>
  </si>
  <si>
    <t>KOA CORP(RK73H1ETTP39R2F)| PANASONIC(ERJ-2RKF39R2X)| STACKPOLE ELECTRONICS(RMCF 1/16S 39.2 1% R)| STACKPOLE ELECTRONICS(RMCF0402FT39R2)| VISHAY(CRCW040239R2FKED)| YAGEO CORP(RC0402FR-0739R2L)</t>
  </si>
  <si>
    <t>LFARISRES-00010</t>
  </si>
  <si>
    <t>RES-00010</t>
  </si>
  <si>
    <t>RES, TKF, 4.75K OHM, 1%, 0.0625W, 100PPM/C, 0402, 155C, 0.4mm</t>
  </si>
  <si>
    <t>KOA CORP(RK73H1ETTP4751F)| PANASONIC(ERJ-2RKF4751X)| STACKPOLE ELECTRONICS INC(RMCF0402FT4K75)| STACKPOLE ELECTRONICS(RMCF 1/16S 4.75K 1% R)| VISHAY(CRCW04024K75FKED)| YAGEO CORP(RC0402FR-074K75L)</t>
  </si>
  <si>
    <t>LFARISRES-00011</t>
  </si>
  <si>
    <t>RES-00011</t>
  </si>
  <si>
    <t>RES, TKF, 44.2 OHM, 1%, 0.0625W, 100PPM/C, 0402, 155C, 0.4mm</t>
  </si>
  <si>
    <t>KOA CORP(RK73H1ETTP44R2F)| PANASONIC(ERJ-2RKF44R2X)| STACKPLOE ELECTRONICS INC(RMCF0402FT44R2)| STACKPOLE ELECTRONICS(RMCF 1/16S 44.2 1% R)| VISHAY(CRCW040244R2FKED)| YAGEO CORP(RC0402FR-0744R2L)</t>
  </si>
  <si>
    <t>LFARISRES-00012</t>
  </si>
  <si>
    <t>RES-00012</t>
  </si>
  <si>
    <t>RES, TKF, 47.5K OHM, 1%, 0.0625W, 100PPM/C, 0402, 155C, 0.4mm</t>
  </si>
  <si>
    <t>KOA CORP(RK73H1ETTP4752F)| PANASONIC(ERJ-2RKF4752X)| ROHM CO LTD(MCR01MRTF4752)| VISHAY(CRCW040247K5FKED)| YAGEO CORP(RC0402FR-0747K5L)</t>
  </si>
  <si>
    <t>LFARISRES-00013</t>
  </si>
  <si>
    <t>RES-00013</t>
  </si>
  <si>
    <t>RES, TKF, 511 OHM, 1%, 0.0625W, 100PPM/C, 0402, 155C, 0.4mm</t>
  </si>
  <si>
    <t>KOA CORP(RK73H1ETTP5110F)| PANASONIC(ERJ-2RKF5110X)| STACKPOLE ELECTRONICS(RMCF 1/16S 511 1% R)| STACKPOLE ELECTRONICS(RMCF0402FT511R)| VISHAY(CRCW0402511RFKED)| YAGEO CORP(RC0402FR-07511RL)</t>
  </si>
  <si>
    <t>LFARISRES-00014</t>
  </si>
  <si>
    <t>RES-00014</t>
  </si>
  <si>
    <t>RES, TKF, 59 OHM, 1%, 0.0625W, 100PPM/C, 0402, 155C, 0.4mm</t>
  </si>
  <si>
    <t>KOA CORP(RK73H1ETTP59R0F)| PANASONIC(ERJ-2RKF59R0X)| VISHAY(CRCW040259R0FKED)| YAGEO CORP(RC0402FR-0759RL)</t>
  </si>
  <si>
    <t>LFARISRES-00015</t>
  </si>
  <si>
    <t>RES-00015</t>
  </si>
  <si>
    <t>RES, TKF, 80.6 OHM, 1%, 0.0625W, 100PPM/C, 0402, 155C, 0.4mm</t>
  </si>
  <si>
    <t>KOA CORP(RK73H1ETTP80R6F)| PANASONIC(ERJ-2RKF80R6X)| SEI STACKPOLE ELECTRONICS INC(RMCF0402FT80R6)| STACKPOLE ELECTRONICS(RMCF 1/16S 80.6 1% R)| VISHAY(CRCW040280R6FKED)| YAGEO CORP(RC0402FR-0780R6L)</t>
  </si>
  <si>
    <t>LFARISRES-00017</t>
  </si>
  <si>
    <t>RES-00017</t>
  </si>
  <si>
    <t>RES, 150 OHM, 1%, 0402RES, 150 OHM, 1%, 0402</t>
  </si>
  <si>
    <t>KOA CORP(RK73H1ETTP1500F)| PANASONIC(ERJ-2RKF1500X)| STACKPOLE ELECTRONICS INC(RMCF0402FT150R)| STACKPOLE ELECTRONICS(RMCF 1/16S 150 1% R)| VISHAY(CRCW0402150RFKED)| YAGEO CORP(RC0402FR-07150RL)</t>
  </si>
  <si>
    <t>LFARISRES-00018</t>
  </si>
  <si>
    <t>RES-00018</t>
  </si>
  <si>
    <t>RES, TKF, 562 OHM, 1%, 0.0625W, 100PPM/C, 0402, 155C, 0.4mm</t>
  </si>
  <si>
    <t>KOA CORP(RK73H1ETTP5620F)| PANASONIC(ERJ-2RKF5620X)| STACKPOLE ELECTRONICS INC(RMCF0402FT562R)| STACKPOLE ELECTRONICS(RMCF 1/16S 562 1% R)| VISHAY(CRCW0402562RFKED)| YAGEO CORP(RC0402FR-07562RL)</t>
  </si>
  <si>
    <t>LFARISRES-00019</t>
  </si>
  <si>
    <t>RES-00019</t>
  </si>
  <si>
    <t>RES, TKF, 33.2 OHM, 1%, 0.0625W, 100PPM/C, 0402, 155C, 0.4mm</t>
  </si>
  <si>
    <t>KOA CORP(RK73H1ETTP33R2F)| PANASONIC(ERJ-2RKF33R2X)| STACKPOLE ELECTRONICS(RMCF0402FT33R2)| VISHAY(CRCW040233R2FKED)| YAGEO CORP(RC0402FR-0733R2L)</t>
  </si>
  <si>
    <t>LFARISRES-00020</t>
  </si>
  <si>
    <t>RES-00020</t>
  </si>
  <si>
    <t>RES, TKF, 22.1 OHM, 1%, 0.0625W, 100PPM/C, 0402, 155C, 0.4mm</t>
  </si>
  <si>
    <t>KOA CORP(RK73H1ETTP22R1F)| PANASONIC(ERJ-2RKF22R1X)| STACKPOLE ELECTRONICS INC(RMCF0402FT22R1)| STACKPOLE ELECTRONICS(RMCF 1/16S 22.1 1% R)| VISHAY(CRCW040222R1FKED)| YAGEO CORP(RC0402FR-0722R1L)</t>
  </si>
  <si>
    <t>LFARISRES-00021</t>
  </si>
  <si>
    <t>RES-00021</t>
  </si>
  <si>
    <t>RES, TKF, 15K OHM, 1%, 0.0625W, 100PPM/C, 0402, 155C, 0.4mmRES, 15K OHM, 1%, 0402</t>
  </si>
  <si>
    <t>KOA CORP(RK73H1ETTP1502F)| PANASONIC(ERJ-2RKF1502X)| ROHM CO LTD(MCR01MRTF1502)| STACKPOLE ELECTRONICS INC(RMCF0402FT15K0)| STACKPOLE ELECTRONICS(RMCF 1/16S 15K 1% R)| VISHAY(CRCW040215K0FKED)| YAGEO CORP(RC0402FR-0715KL)</t>
  </si>
  <si>
    <t>LFARISRES-00022</t>
  </si>
  <si>
    <t>RES-00022</t>
  </si>
  <si>
    <t>RES, TKF, 732 OHM, 1%, 0.0625W, 100PPM/C, 0402, 155C, 0.4mm</t>
  </si>
  <si>
    <t>KOA CORP(RK73H1ETTP7320F)| PANASONIC(ERJ-2RKF7320X)| ROHM CO LTD(MCR01MRTF7320)| VISHAY(CRCW0402732RFKED)| YAGEO CORP(RC0402FR-07732RL)</t>
  </si>
  <si>
    <t>LFARISRES-00023</t>
  </si>
  <si>
    <t>RES-00023</t>
  </si>
  <si>
    <t>RES, TKF, 1.47K OHM, 1%, 0.0625W, 100PPM/C, 0402, 155C, 0.4mm</t>
  </si>
  <si>
    <t>KOA CORP(RK73H1ETTP1471F)| PANASONIC(ERJ-2RKF1471X)| ROHM CO LTD(MCR01MRTF1471)| STACKPOLE ELECTRONICS INC(RMCF0402FT1K47)| STACKPOLE ELECTRONICS(RMCF 1/16S 1.47K 1% R)| VISHAY(CRCW04021K47FKED)| YAGEO CORP(RC0402FR-071K47L)</t>
  </si>
  <si>
    <t>LFARISRES-00024</t>
  </si>
  <si>
    <t>RES-00024</t>
  </si>
  <si>
    <t>RES, TKF, 130 OHM, 1%, 0.0625W, 100PPM/C, 0402, 155C, 0.4mm</t>
  </si>
  <si>
    <t>KOA CORP(RK73H1ETTP1300F)| PANASONIC(ERJ-2RKF1300X)| ROHM CO LTD(MCR01MRTF1300)| VISHAY(CRCW0402130RFKED)| YAGEO CORP(RC0402FR-07130RL)</t>
  </si>
  <si>
    <t>LFARISRES-00025</t>
  </si>
  <si>
    <t>RES-00025</t>
  </si>
  <si>
    <t>RES, TKF, 2.74K OHM, 1%, 0.0625W, 100PPM/C, 0402, 155C, 0.4mm</t>
  </si>
  <si>
    <t>KOA CORP(RK73H1ETTP2741F)| PANASONIC(ERJ-2RKF2741X)| ROHM CO LTD(MCR01MRTF2741)| STACKPOLE ELECTRONICS INC(RMCF0402FT2K74)| STACKPOLE ELECTRONICS(RMCF 1/16S 2.74K 1% R)| VISHAY(CRCW04022K74FKED)| YAGEO CORP(RC0402FR-072K74L)</t>
  </si>
  <si>
    <t>LFARISRES-00026</t>
  </si>
  <si>
    <t>RES-00026</t>
  </si>
  <si>
    <t>RES, TKF, 100 OHM, 1%, 0.0625W, 100PPM/C, 0402, 155C, 0.4mm</t>
  </si>
  <si>
    <t>KOA CORP(RK73H1ETTP1000F)| PANASONIC(ERJ-2RKF1000X)| ROHM CO LTD(MCR01MRTF1000)| STACKPOLE ELECTRONICS INC(RMCF0402FT100R)| STACKPOLE ELECTRONICS(RMCF 1/16S 100 1% R)| VISHAY(CRCW0402100RFKED)| YAGEO CORP(RC0402FR-07100RL)</t>
  </si>
  <si>
    <t>LFARISRES-00028</t>
  </si>
  <si>
    <t>RES-00028</t>
  </si>
  <si>
    <t>RES, TKF, 8.25K OHM, 1%, 0.0625W, 100PPM/C, 0402, 155C, 0.4mm</t>
  </si>
  <si>
    <t>KOA CORP(RK73H1ETTP8251F)| PANASONIC(ERJ-2RKF8251X)| ROHM CO LTD(MCR01MRTF8251)| STACKPOLE ELECTRONICS INC(RMCF0402FT8K25)| STACKPOLE ELECTRONICS(RMCF 1/16S 8.25K 1% R)| VISHAY(CRCW04028K25FKED)| YAGEO CORP(RC0402FR-078K25L)</t>
  </si>
  <si>
    <t>LFARISRES-00030</t>
  </si>
  <si>
    <t>RES-00030</t>
  </si>
  <si>
    <t>RES, TKF, 221 OHM, 1%, 0.0625W, 100PPM/C, 0402, 155C, 0.4mm</t>
  </si>
  <si>
    <t>KOA CORP(RK73H1ETTP2210F)| PANASONIC(ERJ-2RKF2210X)| ROHM CO LTD(MCR01MRTF2210)| STACKPOLE ELECTRONICS INC(RMCF0402FT221R)| STACKPOLE ELECTRONICS(RMCF 1/16S 221 1% R)| VISHAY(CRCW0402221RFKED)| WALSIN TECHNOLOGY CORP(WR04X2210FTL)| YAGEO CORP(RC0402FR-07221RL)</t>
  </si>
  <si>
    <t>LFARISRES-00031</t>
  </si>
  <si>
    <t>RES-00031</t>
  </si>
  <si>
    <t>RES, TKF, 4.75 OHM, 1%, 0.0625W, 200PPM/C, 0402, 155C, 0.4mm</t>
  </si>
  <si>
    <t>KOA CORP(RK73H1ETTP4R75F)| VISHAY(CRCW04024R75FKED)| YAGEO CORP(RC0402FR-074R75L)</t>
  </si>
  <si>
    <t>LFARISRES-00032</t>
  </si>
  <si>
    <t>RES-00032</t>
  </si>
  <si>
    <t>RES, TKF, 10 OHM, 1%, 0.0625W, 100PPM/C, 0402, 155C, 0.4mm</t>
  </si>
  <si>
    <t>KOA CORP(RK73H1ETTP10R0F)| PANASONIC(ERJ-2RKF10R0C)| ROHM CO LTD(MCR01MZPF10R0)| STACKPOLE ELECTRONICS(RMCF 1/16S 10 1% R)| STACKPOLE ELECTRONICS(RMCF0402FT10R0)| VISHAY(CRCW040210R0FKED)| YAGEO CORP(RC0402FR-0710RL)</t>
  </si>
  <si>
    <t>LFARISRES-00033</t>
  </si>
  <si>
    <t>RES-00033</t>
  </si>
  <si>
    <t>RES, TKF, 121 OHM, 1%, 0.0625W, 100PPM/C, 0402, 155C, 0.4mm</t>
  </si>
  <si>
    <t>KOA CORP(RK73H1ETTP1210F)| PANASONIC(ERJ-2RKF1210X)| ROHM CO LTD(MCR01MRTF1210)| STACKPOLE ELECTRONICS INC(RMCF0402FT121R)| STACKPOLE ELECTRONICS(RMCF 1/16S 121 1% R)| VISHAY(CRCW0402121RFKED)| YAGEO CORP(RC0402FR-07121RL)</t>
  </si>
  <si>
    <t>LFARISRES-00034</t>
  </si>
  <si>
    <t>RES-00034</t>
  </si>
  <si>
    <t>RES, TKF, 2.49K OHM, 1%, 0.0625W, 100PPM/C, 0402, 155C, 0.4mm</t>
  </si>
  <si>
    <t>KOA CORP(RK73H1ETTP2491F)| PANASONIC(ERJ-2RKF2491X)| ROHM CO LTD(MCR01MRTF2491)| STACKPOLE ELECTRONICS INC(RMCF0402FT2K49)| STACKPOLE ELECTRONICS(RMCF 1/16S 2.49K 1% R)| VISHAY(CRCW04022K49FKED)| YAGEO CORP(RC0402FR-072K49L)</t>
  </si>
  <si>
    <t>LFARISRES-00035</t>
  </si>
  <si>
    <t>RES-00035</t>
  </si>
  <si>
    <t>RES, TKF, 20K OHM, 1%, 0.0625W, 100PPM/C, 0402, 155C, 0.4mm</t>
  </si>
  <si>
    <t>KOA CORP(RK73H1ETTP2002F)| PANASONIC(ERJ-2RKF2002X)| ROHM CO LTD(MCR01MRTF2002)| VISHAY(CRCW040220K0FKED)| YAGEO CORP(RC0402FR-0720KL)</t>
  </si>
  <si>
    <t>LFARISRES-00036</t>
  </si>
  <si>
    <t>RES-00036</t>
  </si>
  <si>
    <t>RES, TKF, 34K OHM, 1%, 0.0625W, 100PPM/C, 0402, 155C, 0.4mm</t>
  </si>
  <si>
    <t>KOA CORP(RK73H1ETTP3402F)| PANASONIC(ERJ-2RKF3402X)| ROHM CO LTD(MCR01MRTF3402)| VISHAY(CRCW040234K0FKED)| YAGEO CORP(RC0402FR-0734KL)</t>
  </si>
  <si>
    <t>LFARISRES-00037</t>
  </si>
  <si>
    <t>RES-00037</t>
  </si>
  <si>
    <t>RES, TKF, 1.74K OHM, 1%, 0.0625W, 100PPM/C, 0402, 155C, 0.4mm</t>
  </si>
  <si>
    <t>KOA CORP(RK73H1ETTP1741F)| PANASONIC(ERJ-2RKF1741X)| ROHM CO LTD(MCR01MRTF1741)| VISHAY(CRCW04021K74FKED)| YAGEO CORP(RC0402FR-071K74L)</t>
  </si>
  <si>
    <t>LFARISRES-00039</t>
  </si>
  <si>
    <t>RES-00039</t>
  </si>
  <si>
    <t>RES, TKF, 30.1K OHM, 1%, 0.0625W, 100PPM/C, 0402, 155C, 0.4mm</t>
  </si>
  <si>
    <t>KOA CORP(RK73H1ETTP3012F)| PANASONIC(ERJ-2RKF3012X)| ROHM CO LTD(MCR01MRTF3012)| VISHAY(CRCW040230K1FKED)| YAGEO CORP(RC0402FR-0730K1L)</t>
  </si>
  <si>
    <t>LFARISRES-00040</t>
  </si>
  <si>
    <t>RES-00040</t>
  </si>
  <si>
    <t>RES, TKF, 3.57K OHM, 1%, 0.0625W, 100PPM/C, 0402, 155C, 0.4mm</t>
  </si>
  <si>
    <t>KOA CORP(RK73H1ETTP3571F)| PANASONIC(ERJ-2RKF3571X)| ROHM CO LTD(MCR01MRTF3571)| VISHAY(CRCW04023K57FKED)| YAGEO CORP(RC0402FR-073K57L)</t>
  </si>
  <si>
    <t>LFARISRES-00041</t>
  </si>
  <si>
    <t>RES-00041</t>
  </si>
  <si>
    <t>RES, TKF, 24.3K OHM, 1%, 0.0625W, 100PPM/C, 0402, 155C, 0.4mm</t>
  </si>
  <si>
    <t>KOA CORP(RK73H1ETTP2432F)| PANASONIC(ERJ-2RKF2432X)| ROHM CO LTD(MCR01MRTF2432)| VISHAY(CRCW040224K3FKED)| YAGEO CORP(RC0402FR-0724K3L)</t>
  </si>
  <si>
    <t>LFARISRES-00042</t>
  </si>
  <si>
    <t>RES-00042</t>
  </si>
  <si>
    <t>RES, TKF, 2.67K OHM, 1%, 0.0625W, 100PPM/C, 0402, 155C, 0.4mm</t>
  </si>
  <si>
    <t>KOA CORP(RK73H1ETTP2671F)| PANASONIC(ERJ-2RKF2671X)| ROHM CO LTD(MCR01MRTF2671)| VISHAY(CRCW04022K67FKED)| YAGEO CORP(RC0402FR-072K67L)</t>
  </si>
  <si>
    <t>LFARISRES-00045</t>
  </si>
  <si>
    <t>RES-00045</t>
  </si>
  <si>
    <t>RES, TKF, 29.4K OHM, 1%, 0.0625W, 100PPM/C, 0402, 155C, 0.4mm</t>
  </si>
  <si>
    <t>KOA CORP(RK73H1ETTP2942F)| PANASONIC(ERJ-2RKF2942X)| ROHM CO LTD(MCR01MRTF2942)| STACKPOLE ELECTRONICS INC(RMCF0402FT29K4)| STACKPOLE ELECTRONICS(RMCF 1/16S 29.4K 1% R)| VISHAY(CRCW040229K4FKED)| YAGEO CORP(RC0402FR-0729K4L)</t>
  </si>
  <si>
    <t>LFARISRES-00046</t>
  </si>
  <si>
    <t>RES-00046</t>
  </si>
  <si>
    <t>RES, TKF, 249 OHM, 1%, 0.0625W, 100PPM/C, 0402, 155C, 0.4mm</t>
  </si>
  <si>
    <t>KOA CORP(RK73H1ETTP2490F)| PANASONIC(ERJ-2RKF2490X)| ROHM CO LTD(MCR01MRTF2490)| VISHAY(CRCW0402249RFKED)| YAGEO CORP(RC0402FR-07249RL)</t>
  </si>
  <si>
    <t>LFARISRES-00047</t>
  </si>
  <si>
    <t>RES-00047</t>
  </si>
  <si>
    <t>RES, TKF, 200 OHM, 1%, 0.0625W, 100PPM/C, 0402, 155C, 0.4mm</t>
  </si>
  <si>
    <t>KOA CORP(RK73H1ETTP2000F)| PANASONIC(ERJ-2RKF2000X)| ROHM CO LTD(MCR01MRTF2000)| VISHAY(CRCW0402200RFKED)| YAGEO CORP(RC0402FR-07200RL)</t>
  </si>
  <si>
    <t>LFARISRES-00048</t>
  </si>
  <si>
    <t>RES-00048</t>
  </si>
  <si>
    <t>RES, TKF, 75 OHM, 1%, 0.0625W, 100PPM/C, 0402, 155C, 0.4mm</t>
  </si>
  <si>
    <t>KOA CORP(RK73H1ETTP75R0F)| PANASONIC(ERJ-2RKF75R0X)| ROHM CO LTD(MCR01MRTF75R0)| VISHAY(CRCW040275R0FKED)| YAGEO CORP(RC0402FR-0775RL)</t>
  </si>
  <si>
    <t>LFARISRES-00049</t>
  </si>
  <si>
    <t>RES-00049</t>
  </si>
  <si>
    <t>RES, TKF, 56.2 OHM, 1%, 0.0625W, 100PPM/C, 0402, 155C, 0.4mm</t>
  </si>
  <si>
    <t>KOA CORP(RK73H1ETTP56R2F)| PANASONIC(ERJ-2RKF56R2X)| ROHM CO LTD(MCR01MRTF56R2)| VISHAY(CRCW040256R2FKED)| YAGEO CORP(RC0402FR-0756R2L)</t>
  </si>
  <si>
    <t>LFARISRES-00050</t>
  </si>
  <si>
    <t>RES-00050</t>
  </si>
  <si>
    <t>RES, TKF, 499 OHM, 1%, 0.0625W, 100PPM/C, 0402, 155C, 0.4mm</t>
  </si>
  <si>
    <t>KOA CORP(RK73H1ETTP4990F)| PANASONIC(ERJ-2RKF4990X)| ROHM CO LTD(MCR01MRTF4990)| VISHAY(CRCW0402499RFKED)| YAGEO CORP(RC0402FR-07499RL)</t>
  </si>
  <si>
    <t>LFARISRES-00051</t>
  </si>
  <si>
    <t>RES-00051</t>
  </si>
  <si>
    <t>RES, TKF, 1.24K OHM, 1%, 0.0625W, 100PPM/C, 0402, 155C, 0.4mm</t>
  </si>
  <si>
    <t>KOA CORP(RK73H1ETTP1241F)| PANASONIC(ERJ-2RKF1241X)| ROHM CO LTD(MCR01MRTF1241)| STACKPOLE ELECTRONICS INC(RMCF0402FT1K24)| STACKPOLE ELECTRONICS(RMCF 1/16S 1.24K 1% R)| VISHAY(CRCW04021K24FKED)| YAGEO CORP(RC0402FR-071K24L)</t>
  </si>
  <si>
    <t>LFARISRES-00052</t>
  </si>
  <si>
    <t>RES-00052</t>
  </si>
  <si>
    <t>RES, TKF, 432 OHM, 1%, 0.25W, 100PPM/C, 1206, 155C, 0.7mm</t>
  </si>
  <si>
    <t>PANASONIC(ERJ-8ENF4320V)| ROHM CO LTD(MCR18ERTF4320)| STACKPOLE ELECTRONICS(RMCF1206FT432R)| VISHAY(CRCW1206432RFKEA)| VISHAY(CRCW1206432RFKEB)| YAGEO CORP(RC1206FR-07432RL)</t>
  </si>
  <si>
    <t>LFARISRES-00053</t>
  </si>
  <si>
    <t>RES-00053</t>
  </si>
  <si>
    <t>RES, TKF, 1.82K OHM, 1%, 0.0625W, 100PPM/C, 0402, 155C, 0.4mm</t>
  </si>
  <si>
    <t>KOA CORP(RK73H1ETTP1821F)| PANASONIC(ERJ-2RKF1821X)| ROHM CO LTD(MCR01MRTF1821)| VISHAY(CRCW04021K82FKED)| YAGEO CORP(RC0402FR-071K82L)</t>
  </si>
  <si>
    <t>LFARISRES-00054</t>
  </si>
  <si>
    <t>RES-00054</t>
  </si>
  <si>
    <t>RES, TKF, 13K OHM, 1%, 0.0625W, 100PPM/C, 0402, 155C, 0.4mm</t>
  </si>
  <si>
    <t>KOA CORP(RK73H1ETTP1302F)| PANASONIC(ERJ-2RKF1302X)| ROHM CO LTD(MCR01MRTF1302)| STACKPOLE ELECTRONICS INC(RMCF0402FT13K0)| STACKPOLE ELECTRONICS(RMCF 1/16S 13K 1% R)| VISHAY(CRCW040213K0FKED)| YAGEO CORP(RC0402FR-0713KL)</t>
  </si>
  <si>
    <t>LFARISRES-00055</t>
  </si>
  <si>
    <t>RES-00055</t>
  </si>
  <si>
    <t>RES, TKF, 1.21K OHM, 1%, 0.0625W, 100PPM/C, 0402, 155C, 0.4mm</t>
  </si>
  <si>
    <t>KOA CORP(RK73H1ETTP1211F)| PANASONIC(ERJ-2RKF1211X)| ROHM CO LTD(MCR01MRTF1211)| VISHAY(CRCW04021K21FKED)| YAGEO CORP(RC0402FR-071K21L)</t>
  </si>
  <si>
    <t>LFARISRES-00056</t>
  </si>
  <si>
    <t>RES-00056</t>
  </si>
  <si>
    <t>RES, TKF, 84.5 OHM, 1%, 0.0625W, 100PPM/C, 0402, 155C, 0.4mm</t>
  </si>
  <si>
    <t>KOA CORP(RK73H1ETTP84R5F)| PANASONIC(ERJ-2RKF84R5X)| ROHM CO LTD(MCR01MRTF84R5)| VISHAY(CRCW040284R5FKED)| YAGEO CORP(RC0402FR-0784R5L)</t>
  </si>
  <si>
    <t>LFARISRES-00057</t>
  </si>
  <si>
    <t>RES-00057</t>
  </si>
  <si>
    <t>RES, TKF, 124 OHM, 1%, 0.0625W, 100PPM/C, 0402, 155C, 0.4mm</t>
  </si>
  <si>
    <t>KOA CORP(RK73H1ETTP1240F)| PANASONIC(ERJ-2RKF1240X)| ROHM CO LTD(MCR01MRTF1240)| VISHAY(CRCW0402124RFKED)| YAGEO CORP(RC0402FR-07124RL)</t>
  </si>
  <si>
    <t>LFARISRES-00059</t>
  </si>
  <si>
    <t>RES-00059</t>
  </si>
  <si>
    <t>RES, TKF, 0 OHM, 0603, 155C, 0.55mm</t>
  </si>
  <si>
    <t>KOA CORP(RK73Z1JTTD)| PANASONIC(ERJ-3GE0R00V)| ROHM CO LTD(MCR03ERTJ000)| STACKPOLE ELECTRONICS INC(RMCF0603ZT0R00)| STACKPOLE ELECTRONICS(RMCF 1/16 0 R)| VISHAY(CRCW06030000Z0EA)| VISHAY(CRCW06030000Z0EB)| YAGEO CORP(RC0603JR-070RL)| YAGEO CORPORATION(RC0603FR-070RL)</t>
  </si>
  <si>
    <t>LFARISRES-00061</t>
  </si>
  <si>
    <t>RES-00061</t>
  </si>
  <si>
    <t>RES, TKF, 6.19K OHM, 1%, 0.0625W, 100PPM/C, 0402, 155C, 0.4mm</t>
  </si>
  <si>
    <t>KOA CORP(RK73H1ETTP6191F)| PANASONIC(ERJ-2RKF6191X)| ROHM CO LTD(MCR01MRTF6191)| VISHAY(CRCW04026K19FKED)| YAGEO CORP(RC0402FR-076K19L)</t>
  </si>
  <si>
    <t>LFARISRES-00062</t>
  </si>
  <si>
    <t>RES-00062</t>
  </si>
  <si>
    <t>RES, TKF, 2K OHM, 1%, 0.0625W, 100PPM/C, 0402, 155C, 0.4mm</t>
  </si>
  <si>
    <t>KOA CORP(RK73H1ETTP2001F)| PANASONIC(ERJ-2RKF2001X)| ROHM CO LTD(MCR01MRTF2001)| STACKPOLE ELECTRONICS INC(RMCF0402FT2K00)| STACKPOLE ELECTRONICS(RMCF 1/16S 2K 1% R)| VISHAY(CRCW04022K00FKED)| YAGEO CORP(RC0402FR-072KL)</t>
  </si>
  <si>
    <t>LFARISRES-00063</t>
  </si>
  <si>
    <t>RES-00063</t>
  </si>
  <si>
    <t>RES, TKF, 4.12K OHM, 1%, 0.0625W, 100PPM/C, 0402, 155C, 0.4mm</t>
  </si>
  <si>
    <t>KOA CORP(RK73H1ETTP4121F)| PANASONIC(ERJ-2RKF4121X)| ROHM CO LTD(MCR01MRTF4121)| VISHAY(CRCW04024K12FKED)| YAGEO CORP(RC0402FR-074K12L)</t>
  </si>
  <si>
    <t>LFARISRES-00064</t>
  </si>
  <si>
    <t>RES-00064</t>
  </si>
  <si>
    <t>RES, TKF, 82.5 OHM, 1%, 0.0625W, 100PPM/C, 0402, 155C, 0.4mm</t>
  </si>
  <si>
    <t>KOA CORP(RK73H1ETTP82R5F)| PANASONIC(ERJ-2RKF82R5X)| ROHM CO LTD(MCR01MRTF82R5)| STACKPOLE ELECTRONICS INC(RMCF0402FT82R5)| STACKPOLE ELECTRONICS(RMCF 1/16S 82.5 1% R)| VISHAY(CRCW040282R5FKED)| YAGEO CORP(RC0402FR-0782R5L)</t>
  </si>
  <si>
    <t>LFARISRES-00065</t>
  </si>
  <si>
    <t>RES-00065</t>
  </si>
  <si>
    <t>RES, TKF, 127 OHM, 1%, 0.0625W, 100PPM/C, 0402, 155C, 0.4mm</t>
  </si>
  <si>
    <t>KOA CORP(RK73H1ETTP1270F)| PANASONIC(ERJ-2RKF1270X)| ROHM CO LTD(MCR01MRTF1270)| STACKPOLE ELECTRONICS INC(RMCF0402FT127R)| STACKPOLE ELECTRONICS(RMCF 1/16S 127 1% R)| VISHAY(CRCW0402127RFKED)| YAGEO CORP(RC0402FR-07127RL)</t>
  </si>
  <si>
    <t>LFARISRES-00067</t>
  </si>
  <si>
    <t>RES-00067</t>
  </si>
  <si>
    <t>RES, TKF, 931 OHM, 1%, 0.0625W, 100PPM/C, 0402, 155C, 0.4mm</t>
  </si>
  <si>
    <t>KOA CORP(RK73H1ETTP9310F)| PANASONIC(ERJ-2RKF9310X)| ROHM CO LTD(MCR01MRTF9310)| STACKPOLE ELECTRONICS INC(RMCF0402FT931R)| STACKPOLE ELECTRONICS(RMCF 1/16S 931 1% R)| VISHAY(CRCW0402931RFKED)| YAGEO CORP(RC0402FR-07931RL)</t>
  </si>
  <si>
    <t>LFARISRES-00068</t>
  </si>
  <si>
    <t>RES-00068</t>
  </si>
  <si>
    <t>RES, TKF, 100 OHM, 5%, 0.5W, 200PPM/C, 1210, 155C, 0.7mm</t>
  </si>
  <si>
    <t>KOA CORP(RK73B2ETTD101J)| ROHM CO LTD(MCR25JZHF1000)| STACKPOLE ELECTRONICS(RMCF 1/4 100 5% R)| STACKPOLE ELECTRONICS(RMCF1210JT100R)| VISHAY(CRCW1210100RFKEA)| VISHAY(CRCW1210100RFKEB)| YAGEO CORP(RC1210FR-07100RL)| YAGEO CORP(RC1210JR-07100RL)</t>
  </si>
  <si>
    <t>LFARISRES-00070</t>
  </si>
  <si>
    <t>RES-00070</t>
  </si>
  <si>
    <t>RES, TKF, 3.16K OHM, 1%, 0.0625W, 100PPM/C, 0402, 155C, 0.4mm</t>
  </si>
  <si>
    <t>KOA CORP(RK73H1ETTP3161F)| PANASONIC(ERJ-2RKF3161X)| ROHM CO LTD(MCR01MRTF3161)| VISHAY(CRCW04023K16FKED)| YAGEO CORP(RC0402FR-073K16L)</t>
  </si>
  <si>
    <t>LFARISRES-00072</t>
  </si>
  <si>
    <t>RES-00072</t>
  </si>
  <si>
    <t>RES, TKF, 750 OHM, 1%, 0.0625W, 100PPM/C, 0402, 155C, 0.4mm</t>
  </si>
  <si>
    <t>KOA CORP(RK73H1ETTP7500F)| PANASONIC(ERJ-2RKF7500X)| ROHM CO LTD(MCR01MRTF7500)| VISHAY(CRCW0402750RFKED)| YAGEO CORP(RC0402FR-07750RL)</t>
  </si>
  <si>
    <t>LFARISRES-00073</t>
  </si>
  <si>
    <t>RES-00073</t>
  </si>
  <si>
    <t>RES, TKF, 7.87K OHM, 1%, 0.0625W, 100PPM/C, 0402, 155C, 0.4mm</t>
  </si>
  <si>
    <t>KOA CORP(RK73H1ETTP7871F)| PANASONIC(ERJ-2RKF7871X)| ROHM CO LTD(MCR01MRTF7871)| STACKPOLE ELECTRONICS INC(RMCF0402FT7K87)| STACKPOLE ELECTRONICS(RMCF 1/16S 7.87K 1% R)| VISHAY(CRCW04027K87FKED)| YAGEO CORP(RC0402FR-077K87L)</t>
  </si>
  <si>
    <t>LFARISRES-00074</t>
  </si>
  <si>
    <t>RES-00074</t>
  </si>
  <si>
    <t>RES, TKF, 5.36K OHM, 1%, 0.0625W, 100PPM/C, 0402, 155C, 0.4mm</t>
  </si>
  <si>
    <t>KOA CORP(RK73H1ETTP5361F)| PANASONIC(ERJ-2RKF5361X)| ROHM CO LTD(MCR01MRTF5361)| STACKPOLE ELECTRONICS INC(RMCF0402FT5K36)| STACKPOLE ELECTRONICS(RMCF 1/16S 5.36K 1% R)| VISHAY(CRCW04025K36FKED)| YAGEO CORP(RC0402FR-075K36L)</t>
  </si>
  <si>
    <t>LFARISRES-00075</t>
  </si>
  <si>
    <t>RES-00075</t>
  </si>
  <si>
    <t>RES, TKF, 23.7K OHM, 1%, 0.0625W, 100PPM/C, 0402, 155C, 0.4mm</t>
  </si>
  <si>
    <t>KOA CORP(RK73H1ETTP2372F)| PANASONIC(ERJ-2RKF2372X)| ROHM CO LTD(MCR01MRTF2372)| VISHAY(CRCW040223K7FKED)| YAGEO CORP(RC0402FR-0723K7L)</t>
  </si>
  <si>
    <t>LFARISRES-00077</t>
  </si>
  <si>
    <t>RES-00077</t>
  </si>
  <si>
    <t>RES, TKF, 1.54K OHM, 1%, 0.0625W, 100PPM/C, 0402, 155C, 0.4mm</t>
  </si>
  <si>
    <t>KOA CORP(RK73H1ETTP1541F)| PANASONIC(ERJ-2RKF1541X)| ROHM CO LTD(MCR01MRTF1541)| VISHAY(CRCW04021K54FKED)| YAGEO CORP(RC0402FR-071K54L)</t>
  </si>
  <si>
    <t>LFARISRES-00078</t>
  </si>
  <si>
    <t>RES-00078</t>
  </si>
  <si>
    <t>RES, TKF, 1M OHM, 1%, 0.0625W, 100PPM/C, 0402, 155C, 0.4mm</t>
  </si>
  <si>
    <t>KOA CORP(RK73H1ETTP1004F)| PANASONIC(ERJ-2RKF1004X)| ROHM CO LTD(MCR01MRTF1004)| STACKPOLE ELECTRONICS INC(RMCF0402FT1M00)| STACKPOLE ELECTRONICS(RMCF 1/16S 1M 1% R)| VISHAY(CRCW04021M00FKED)| YAGEO CORP(RC0402FR-071ML)</t>
  </si>
  <si>
    <t>LFARISRES-00079</t>
  </si>
  <si>
    <t>RES-00079</t>
  </si>
  <si>
    <t>RES, TKF, 0 OHM, 1206, 155C, 0.7mm</t>
  </si>
  <si>
    <t>KOA CORP(RK73Z2BTTD)| PANASONIC(ERJ-8GE0R00V)| ROHM CO LTD(MCR18ERTJ000)| STACKPOLE ELECTRONICS INC(RMCF1206ZT0R00)| STACKPOLE ELECTRONICS(RMCF 1/8 0 R)| VISHAY(CRCW12060000Z0EA)| YAGEO CORP(RC1206JR-070RL)</t>
  </si>
  <si>
    <t>LFARISRES-00080</t>
  </si>
  <si>
    <t>RES-00080</t>
  </si>
  <si>
    <t>RES, TKF, 187 OHM, 1%, 0.0625W, 100PPM/C, 0402, 155C, 0.4mm</t>
  </si>
  <si>
    <t>KOA CORP(RK73H1ETTP1870F)| PANASONIC(ERJ-2RKF1870X)| ROHM CO LTD(MCR01MRTF1870)| VISHAY(CRCW0402187RFKED)| YAGEO CORP(RC0402FR-07187RL)</t>
  </si>
  <si>
    <t>LFARISRES-00081</t>
  </si>
  <si>
    <t>RES-00081</t>
  </si>
  <si>
    <t>RES, TKF, 10 OHM, 1%, 0.125W, 200PPM/C, 0805, 155C, 0.7mm</t>
  </si>
  <si>
    <t>KOA SPEER ELECTRONICS(RK73H2ATTD10R0F)| PANASONIC CORPORATION(ERJ-6ENF10R0V)| ROHM(MCR10ERTF10R0)| VISHAY INTERTECHNOLOGY INC.(CRCW080510R0FKEA)| YAGEO CORPORATION(RC0805FR-0710RL)</t>
  </si>
  <si>
    <t>LFARISRES-00082</t>
  </si>
  <si>
    <t>RES-00082</t>
  </si>
  <si>
    <t>RES, TKF, 40.2 OHM, 1%, 0.0625W, 100PPM/C, 0402, 155C, 0.4mm</t>
  </si>
  <si>
    <t>KOA CORP(RK73H1ETTP40R2F)| PANASONIC(ERJ-2RKF40R2X)| ROHM CO LTD(MCR01MRTF40R2)| VISHAY(CRCW040240R2FKED)| YAGEO CORP(RC0402FR-0740R2L)</t>
  </si>
  <si>
    <t>LFARISRES-00083</t>
  </si>
  <si>
    <t>RES-00083</t>
  </si>
  <si>
    <t>RES, TKF, 95.3K OHM, 1%, 0.0625W, 100PPM/C, 0402, 155C, 0.4mm</t>
  </si>
  <si>
    <t>KOA SPEER ELECTRONICS INC.(RK73H1ETTP9532F)| PANASONIC CORPORATION(ERJ-2RKF9532X)| VISHAY(CRCW040295K3FKED)| YAGEO CORPORATION(RC0402FR-0795K3L)</t>
  </si>
  <si>
    <t>LFARISRES-00084</t>
  </si>
  <si>
    <t>RES-00084</t>
  </si>
  <si>
    <t>RES, TKF, 162K OHM, 1%, 0.0625W, 100PPM/C, 0402, 155C, 0.4mm</t>
  </si>
  <si>
    <t>KOA CORP(RK73H1ETTP1623F)| PANASONIC(ERJ-2RKF1623X)| ROHM CO LTD(MCR01MRTF1623)| VISHAY(CRCW0402162KFKED)| YAGEO CORP(RC0402FR-07162KL)</t>
  </si>
  <si>
    <t>LFARISRES-00085</t>
  </si>
  <si>
    <t>RES-00085</t>
  </si>
  <si>
    <t>RES, TKF, 113K OHM, 1%, 0.0625W, 100PPM/C, 0402, 155C, 0.4mm</t>
  </si>
  <si>
    <t>KOA CORP(RK73H1ETTP1133F)| PANASONIC(ERJ-2RKF1133X)| ROHM CO LTD(MCR01MRTF1133)| VISHAY(CRCW0402113KFKED)| YAGEO CORP(RC0402FR-07113KL)</t>
  </si>
  <si>
    <t>LFARISRES-00086</t>
  </si>
  <si>
    <t>RES-00086</t>
  </si>
  <si>
    <t>RES, TKF, 11.8K OHM, 1%, 0.0625W, 100PPM/C, 0402, 155C, 0.4mm OHM, 1%, 0402</t>
  </si>
  <si>
    <t>KOA CORP(RK73H1ETTP1182F)| PANASONIC(ERJ-2RKF1182X)| ROHM CO LTD(MCR01MRTF1182)| STACKPOLE ELECTRONICS INC(RMCF0402FT11K8)| STACKPOLE ELECTRONICS(RMCF 1/16S 11.8K 1% R)| VISHAY(CRCW040211K8FKED)| YAGEO CORP(RC0402FR-0711K8L)</t>
  </si>
  <si>
    <t>LFARISRES-00088</t>
  </si>
  <si>
    <t>RES-00088</t>
  </si>
  <si>
    <t>RES, METAL PLATE, 0.002 OHM, 5%, 2W, 150PPM/C, 2512, 155C, 0.85mm</t>
  </si>
  <si>
    <t>KOA CORP(TLR3AWDTE2L00F)| STACKPOLE ELECTRONICS(CSNL2512FT2L00)</t>
  </si>
  <si>
    <t>LFARISRES-00091</t>
  </si>
  <si>
    <t>RES-00091</t>
  </si>
  <si>
    <t>RES, TKF, 7.5K OHM, 1%, 0.0625W, 100PPM/C, 0402, 155C, 0.4mm</t>
  </si>
  <si>
    <t>KOA CORP(RK73H1ETTP7501F)| PANASONIC(ERJ-2RKF7501X)| ROHM CO LTD(MCR01MRTF7501)| VISHAY(CRCW04027K50FKED)| YAGEO CORP(RC0402FR-077K5L)</t>
  </si>
  <si>
    <t>LFARISRES-00093</t>
  </si>
  <si>
    <t>RES-00093</t>
  </si>
  <si>
    <t>RES, TKF, 499K OHM, 1%, 0.0625W, 100PPM/C, 0402, 155C, 0.4mm</t>
  </si>
  <si>
    <t>KOA CORP(RK73H1ETTP4993F)| PANASONIC(ERJ-2RKF4993X)| ROHM CO LTD(MCR01MRTF4993)| VISHAY(CRCW0402499KFKED)| YAGEO CORP(RC0402FR-07499KL)</t>
  </si>
  <si>
    <t>LFARISRES-00094</t>
  </si>
  <si>
    <t>RES-00094</t>
  </si>
  <si>
    <t>RES, TKF, 19.1K OHM, 1%, 0.0625W, 100PPM/C, 0402, 155C, 0.4mm</t>
  </si>
  <si>
    <t>KOA SPEER ELECTRONICS INC(RK73H1ETTP1912F)| PANASONIC(ERJ-2RKF1912X)| VISHAY(CRCW040219K1FKED)| YAGEO CORPORATION(RC0402FR-0719K1L)</t>
  </si>
  <si>
    <t>LFARISRES-00095</t>
  </si>
  <si>
    <t>RES-00095</t>
  </si>
  <si>
    <t>RES, TKF, 75 OHM, 1%, 0.25W, 100PPM/C, 1206, 155C, 0.7mm</t>
  </si>
  <si>
    <t>KOA CORP(RK73H2BTTD75R0F)| PANASONIC(ERJ-8ENF75R0V)| ROHM CO LTD(MCR18ERTF75R0)| VISHAY(CRCW120675R0FKEA)| YAGEO CORP(RC1206FR-0775RL)</t>
  </si>
  <si>
    <t>LFARISRES-00098</t>
  </si>
  <si>
    <t>RES-00098</t>
  </si>
  <si>
    <t>RES, TNF, 1K OHM, 0.1%, 0.0625W, 25PPM/C, 0402, 125C, 0.4mm</t>
  </si>
  <si>
    <t>KOA CORP(RN731ETTP1001B25)| PANASONIC(ERA2-AEB102X)| PRECISION RESISTIVE(PRC0402T TC25 1K 0.1%)| VISHAY(TNPW04021K00BEED)| YAGEO CORP(RT0402BRD071KL)</t>
  </si>
  <si>
    <t>LFARISRES-00100</t>
  </si>
  <si>
    <t>RES-00100</t>
  </si>
  <si>
    <t>RES, TKF, 4.75 OHM, 1%, 0.1W, 200PPM/C, 0603, 155C, 0.55mm</t>
  </si>
  <si>
    <t>KOA CORP(RK73H1JTTD4R75F)| VISHAY(CRCW06034R75FKEA)| YAGEO CORP(RT0603FRE074R75L)</t>
  </si>
  <si>
    <t>LFARISRES-00101</t>
  </si>
  <si>
    <t>RES-00101</t>
  </si>
  <si>
    <t>RES, TKF, 10 OHM, 1%, 0.1W, 100PPM/C, 0603, 155C, 0.55mm</t>
  </si>
  <si>
    <t>KOA  SPEER(RK73H1JTTP10R0F)| PANASONIC CORPORATION(ERJ-3EKF10R0V)| ROHM CO LTD(MCR03ERTF10R0)| VISHAY(CRCW060310R0FKEA)| YAGEO CORP(RT0603FRE0710RL)</t>
  </si>
  <si>
    <t>LFARISRES-00102</t>
  </si>
  <si>
    <t>RES-00102</t>
  </si>
  <si>
    <t>RES, TKF, 825 OHM, 1%, 0.0625W, 100PPM/C, 0402, 155C, 0.4mm</t>
  </si>
  <si>
    <t>KOA CORP(RK73H1ETTP8250F)| PANASONIC(ERJ-2RKF8250X)| ROHM CO LTD(MCR01MRTF8250)| STACKPOLE ELECTRONICS INC(RMCF0402FT825R)| STACKPOLE ELECTRONICS(RMCF 1/16S 825 1% R)| VISHAY(CRCW0402825RFKED)| YAGEO CORP(RC0402FR-07825RL)</t>
  </si>
  <si>
    <t>LFARISRES-00103</t>
  </si>
  <si>
    <t>RES-00103</t>
  </si>
  <si>
    <t>RES, TKF, 475 OHM, 1%, 0.0625W, 100PPM/C, 0402, 155C, 0.4mm</t>
  </si>
  <si>
    <t>KOA CORP(RK73H1ETTP4750F)| PANASONIC(ERJ-2RKF4750X)| ROHM CO LTD(MCR01MRTF4750)| STACKPOLE ELECTRONICS INC(RMCF0402FT475R)| STACKPOLE ELECTRONICS(RMCF 1/16S 475 1% R)| VISHAY(CRCW0402475RFKED)| YAGEO CORP(RC0402FR-07475RL)</t>
  </si>
  <si>
    <t>LFARISRES-00104</t>
  </si>
  <si>
    <t>RES-00104</t>
  </si>
  <si>
    <t>RES, TKF, 249K OHM, 1%, 0.0625W, 100PPM/C, 0402, 155C, 0.4mm</t>
  </si>
  <si>
    <t>KOA CORP(RK73H1ETTP2493F)| PANASONIC(ERJ-2RKF2493X)| ROHM CO LTD(MCR01MRTF2493)| STACKPOLE ELECTRONICS INC(RMCF0402FT249K)| STACKPOLE ELECTRONICS(RMCF 1/16S 249K 1% R)| VISHAY(CRCW0402249KFKED)| YAGEO CORP(RC0402FR-07249KL)</t>
  </si>
  <si>
    <t>LFARISRES-00105</t>
  </si>
  <si>
    <t>RES-00105</t>
  </si>
  <si>
    <t>RES, TKF, 88.7K OHM, 1%, 0.0625W, 100PPM/C, 0402, 155C, 0.4mm</t>
  </si>
  <si>
    <t>KOA CORP(RK73H1ETTP8872F)| PANASONIC(ERJ-2RKF8872X)| ROHM CO LTD(MCR01MRTF8872)| STACKPOLE ELECTRONICS INC(RMCF0402FT88K7)| STACKPOLE ELECTRONICS(RMCF 1/16S 88.7K 1% R)| VISHAY(CRCW040288K7FKED)| YAGEO CORP(RC0402FR-0788K7L)</t>
  </si>
  <si>
    <t>LFARISRES-00106</t>
  </si>
  <si>
    <t>RES-00106</t>
  </si>
  <si>
    <t>RES, TKF, 10M OHM, 1%, 0.0625W, 200PPM/C, 0402, 155C, 0.4mm</t>
  </si>
  <si>
    <t>KOA CORP(RK73H1ETTP1005F)| ROHM CO LTD(MCR01MRTF1005)| STACKPOLE ELECTRONICS INC(RMCF0402FT10M0)| STACKPOLE ELECTRONICS(RMCF 1/16S 10M 1% R)| VISHAY(CRCW040210M0FKED)| YAGEO CORP(RC0402FR-0710ML)</t>
  </si>
  <si>
    <t>LFARISRES-00107</t>
  </si>
  <si>
    <t>RES-00107</t>
  </si>
  <si>
    <t>RES, TKF, 22.6 OHM, 1%, 0.0625W, 100PPM/C, 0402, 155C, 0.4mm</t>
  </si>
  <si>
    <t>KOA CORP(RK73H1ETTP22R6F)| PANASONIC(ERJ-2RKF22R6X)| ROHM CO LTD(MCR01MRTF22R6)| STACKPOLE ELECTRONICS INC(RMCF0402FT22R6)| STACKPOLE ELECTRONICS(RMCF 1/16S 22.6 1% R)| VISHAY(CRCW040222R6FKED)| YAGEO CORP(RC0402FR-0722R6L)</t>
  </si>
  <si>
    <t>LFARISRES-00108</t>
  </si>
  <si>
    <t>RES-00108</t>
  </si>
  <si>
    <t>RES, TKF, 22.6K OHM, 1%, 0.0625W, 100PPM/C, 0402, 155C, 0.4mm</t>
  </si>
  <si>
    <t>KOA CORP(RK73H1ETTP2262F)| PANASONIC(ERJ-2RKF2262X)| ROHM CO LTD(MCR01MRTF2262)| STACKPOLE ELECTRONICS(RMCF 1/16S 22.6K 1% R)| STACKPOLE ELECTRONICS(RMCF0402FT22K6)| VISHAY(CRCW040222K6FKED)| YAGEO CORP(RC0402FR-0722K6L)</t>
  </si>
  <si>
    <t>LFARISRES-00109</t>
  </si>
  <si>
    <t>RES-00109</t>
  </si>
  <si>
    <t>RES, TKF, 330 OHM, 1%, 0.0625W, 100PPM/C, 0402, 155C, 0.4mm</t>
  </si>
  <si>
    <t>KOA CORP(RK73H1ETTP3300F)| PANASONIC(ERJ-2RKF3300X)| ROHM CO LTD(MCR01MRTF3300)| STACKPOLE ELECTRONICS INC(RMCF0402FT330R)| STACKPOLE ELECTRONICS(RMCF 1/16S 330 1% R)| VISHAY(CRCW0402330RFKED)| YAGEO CORP(RC0402FR-07330RL)</t>
  </si>
  <si>
    <t>LFARISRES-00110</t>
  </si>
  <si>
    <t>RES-00110</t>
  </si>
  <si>
    <t>RES, TKF, 1 OHM, 1%, 0.0625W, 200PPM/C, 0402, 155C, 0.4mm</t>
  </si>
  <si>
    <t>KOA CORP(RK73H1ETTP1R00F)| STACKPOLE ELECTRONICS INC(RMCF0402FT1R00)| STACKPOLE ELECTRONICS(RMCF 1/16S 1.0 1% R)| VISHAY(CRCW04021R00FKED)| YAGEO CORP(RC0402FR-071RL)</t>
  </si>
  <si>
    <t>LFARISRES-00111</t>
  </si>
  <si>
    <t>RES-00111</t>
  </si>
  <si>
    <t>RES, TKF, 24.9 OHM, 1%, 0.0625W, 100PPM/C, 0402, 155C, 0.4mm</t>
  </si>
  <si>
    <t>KOA CORP(RK73H1ETTP24R9F)| PANASONIC(ERJ-2RKF24R9X)| ROHM CO LTD(MCR01MRTF24R9)| VISHAY(CRCW040224R9FKED)| YAGEO CORP(RC0402FR-0724R9L)</t>
  </si>
  <si>
    <t>LFARISRES-00112</t>
  </si>
  <si>
    <t>RES-00112</t>
  </si>
  <si>
    <t>RES, TNF, 49.9 OHM, 0.1%, 0.0625W, 25PPM/C, 0402, 155C, 0.4mm</t>
  </si>
  <si>
    <t>PANASONIC(ERA-2AEB49R9X)| VISHAY(TNPW040249R9BEED)| YAGEO CORP(RT0402BRD0749R9L)</t>
  </si>
  <si>
    <t>LFARISRES-00113</t>
  </si>
  <si>
    <t>RES-00113</t>
  </si>
  <si>
    <t>RES, TKF, 0.5 OHM, 5%, 0.0625W, 400PPM/C, 0402, 155C, 0.45mm</t>
  </si>
  <si>
    <t>PANASONIC(ERJ2BQFR51X)| PANASONIC(ERJ2BQJR51X)| VENKEL CORP(LCR0402-R500JT)| VISHAY(RCWE0402R510JKEA)| VISHAY(RCWE0402R510JQEA)| VISHAY(RCWL0402R510JQEA)| WELWYN COMPONENTS(LRCS0402-0R5FT5)| WELWYN COMPONENTS(LRCS0402-0R5JT5)| YAGEO CORP(RL0402FR-070R5L)</t>
  </si>
  <si>
    <t>LFARISRES-00114</t>
  </si>
  <si>
    <t>RES-00114</t>
  </si>
  <si>
    <t>RES, TKF, 3K OHM, 1%, 0.0625W, 100PPM/C, 0402, 155C, 0.4mm</t>
  </si>
  <si>
    <t>KOA CORP(RK73H1ETTP3001F)| PANASONIC(ERJ-2RKF3001X)| ROHM CO LTD(MCR01MRTF3001)| STACKPOLE ELECTRONICS INC(RMCF0402FT3K00)| STACKPOLE ELECTRONICS(RMCF 1/16S 3K 1% R)| VISHAY(CRCW04023K00FKED)| YAGEO CORP(RC0402FR-073KL)</t>
  </si>
  <si>
    <t>LFARISRES-00115</t>
  </si>
  <si>
    <t>RES-00115</t>
  </si>
  <si>
    <t>RES, TKF, 240 OHM, 1%, 0.0625W, 100PPM/C, 0402, 155C, 0.4mm</t>
  </si>
  <si>
    <t>KOA CORP(RK73H1ETTP2400F)| PANASONIC(ERJ-2RKF2400X)| ROHM CO LTD(MCR01MRTF2400)| VISHAY(CRCW0402240RFKED)| YAGEO CORP(RC0402FR-07240RL)</t>
  </si>
  <si>
    <t>LFARISRES-00116</t>
  </si>
  <si>
    <t>RES-00116</t>
  </si>
  <si>
    <t>RES, TKF, 0.5 OHM, 1%, 0.125W, 200PPM/C, 0805, 155C, 0.65mm</t>
  </si>
  <si>
    <t>STACKPOLE ELECTRONICS(CSR0805FKR500)| YAGEO CORP(RL0805FR-070R5L)</t>
  </si>
  <si>
    <t>LFARISRES-00118</t>
  </si>
  <si>
    <t>RES-00118</t>
  </si>
  <si>
    <t>RES, TKF, 3.09K OHM, 1%, 0.0625W, 100PPM/C, 0402, 155C, 0.4mm</t>
  </si>
  <si>
    <t>KOA CORP(RK73H1ETTP3091F)| PANASONIC(ERJ-2RKF3091X)| ROHM CO LTD(MCR01MRTF3091)| STACKPOLE ELECTRONICS(RMCF 1/16S 3.09K 1% R)| STACKPOLE ELECTRONICS(RMCF0402FT3K09)| VISHAY(CRCW04023K09FKED)| YAGEO CORP(RC0402FR-073K09L)</t>
  </si>
  <si>
    <t>LFARISRES-00120</t>
  </si>
  <si>
    <t>RES-00120</t>
  </si>
  <si>
    <t>RES, TKF, 1.43K OHM, 1%, 0.0625W, 100PPM/C, 0402, 155C, 0.4mm</t>
  </si>
  <si>
    <t>KOA CORP(RK73H1ETTP1431F)| PANASONIC(ERJ-2RKF1431X)| ROHM CO LTD(MCR01MRTF1431)| STACKPOLE ELECTRONICS(RMCF 1/16S 1.43K 1% R)| STACKPOLE ELECTRONICS(RMCF0402FT1K43)| VISHAY(CRCW04021K43FKED)| YAGEO CORP(RC0402FR-071K43L)</t>
  </si>
  <si>
    <t>LFARISRES-00122</t>
  </si>
  <si>
    <t>RES-00122</t>
  </si>
  <si>
    <t>RES, TKF, 3.32 OHM, 1%, 0.0625W, 200PPM/C, 0402, 155C, 0.4mm</t>
  </si>
  <si>
    <t>KOA(RK73H1ETTP3R32F)| VISHAY(CRCW04023R32FKED)| YAGEO(RC0402FR-073R32L)</t>
  </si>
  <si>
    <t>LFARISRES-00123</t>
  </si>
  <si>
    <t>RES-00123</t>
  </si>
  <si>
    <t>RES, TKF, 3.32 OHM, 1%, 0.125W, 200PPM/C, 0805, 155C, 0.60mmsd</t>
  </si>
  <si>
    <t>KOA CORP(RK73H2ATTD3R32F)| VISHAY(CRCW08053R32FKEA)| YAGEO CORP(RC0805FR-073R32L)</t>
  </si>
  <si>
    <t>LFARISRES-00124</t>
  </si>
  <si>
    <t>RES-00124</t>
  </si>
  <si>
    <t>RES, TKF, 59K OHM, 1%, 0.0625W, 100PPM/C, 0402, 155C, 0.4mm</t>
  </si>
  <si>
    <t>KOA CORP(RK73H1ETTP5902F)| PANASONIC(ERJ-2RKF5902X)| ROHM CO LTD(MCR01MRTF5902)| VISHAY(CRCW040259K0FKED)| YAGEO CORP(RC0402FR-0759KL)</t>
  </si>
  <si>
    <t>LFARISRES-00125</t>
  </si>
  <si>
    <t>RES-00125</t>
  </si>
  <si>
    <t>RES, TKF, 20 OHM, 1%, 0.0625W, 100PPM/C, 0402, 155C, 0.4mm</t>
  </si>
  <si>
    <t>KOA CORP(RK73H1ETTP20R0F)| PANASONIC(ERJ-2RKF20R0X)| ROHM CO LTD(MCR01MRTF20R0)| VISHAY(CRCW040220R0FKED)| YAGEO CORP(RC0402FR-0720RL)</t>
  </si>
  <si>
    <t>LFARISRES-00128</t>
  </si>
  <si>
    <t>RES-00128</t>
  </si>
  <si>
    <t>RES, TKF, 12.1K OHM, 1%, 0.0625W, 100PPM/C, 0402, 155C, 0.4mm</t>
  </si>
  <si>
    <t>KOA CORP(RK73H1ETTP1212F)| PANASONIC(ERJ-2RKF1212X)| ROHM CO LTD(MCR01MRTF1212)| VISHAY(CRCW040212K1FKED)| YAGEO CORP(RC0402FR-0712K1L)</t>
  </si>
  <si>
    <t>LFARISRES-00129</t>
  </si>
  <si>
    <t>RES-00129</t>
  </si>
  <si>
    <t>RES, TKF, 64.9K OHM, 1%, 0.0625W, 100PPM/C, 0402, 155C, 0.4mm</t>
  </si>
  <si>
    <t>KOA CORP(RK73H1ETTP6492F)| PANASONIC(ERJ-2RKF6492X)| ROHM CO LTD(MCR01MRTF6492)| VISHAY(CRCW040264K9FKED)| YAGEO CORP(RC0402FR-0764K9L)</t>
  </si>
  <si>
    <t>LFARISRES-00130</t>
  </si>
  <si>
    <t>RES-00130</t>
  </si>
  <si>
    <t>RES, TKF, 200K OHM, 1%, 0.0625W, 100PPM/C, 0402, 155C, 0.4mm</t>
  </si>
  <si>
    <t>KOA CORP(RK73H1ETTP2003F)| PANASONIC(ERJ-2RKF2003X)| ROHM CO LTD(MCR01MRTF2003)| VISHAY(CRCW0402200KFKED)| YAGEO CORP(RC0402FR-07200KL)</t>
  </si>
  <si>
    <t>LFARISRES-00131</t>
  </si>
  <si>
    <t>RES-00131</t>
  </si>
  <si>
    <t>RES, TKF, 6.34K OHM, 1%, 0.0625W, 100PPM/C, 0402, 155C, 0.4mm</t>
  </si>
  <si>
    <t>KOA CORP(RK73H1ETTP6341F)| PANASONIC(ERJ-2RKF6341X)| ROHM CO LTD(MCR01MRTF6341)| VISHAY(CRCW04026K34FKED)| YAGEO CORP(RC0402FR-076K34L)</t>
  </si>
  <si>
    <t>LFARISRES-00132</t>
  </si>
  <si>
    <t>RES-00132</t>
  </si>
  <si>
    <t>RES, TKF, 4.99K OHM, 1%, 0.0625W, 100PPM/C, 0402, 155C, 0.4mm</t>
  </si>
  <si>
    <t>KOA CORP(RK73H1ETTP4991F)| PANASONIC(ERJ-2RKF4991X)| ROHM CO LTD(MCR01MRTF4991)| VISHAY(CRCW04024K99FKED)| YAGEO CORP(RC0402FR-074K99L)</t>
  </si>
  <si>
    <t>LFARISRES-00133</t>
  </si>
  <si>
    <t>RES-00133</t>
  </si>
  <si>
    <t>RES, TKF, 1.5K OHM, 1%, 0.0625W, 100PPM/C, 0402, 155C, 0.4mm</t>
  </si>
  <si>
    <t>KOA CORP(RK73H1ETTP1501F)| PANASONIC(ERJ-2RKF1501X)| ROHM CO LTD(MCR01MRTF1501)| VISHAY(CRCW04021K50FKED)| YAGEO CORP(RC0402FR-071K5L)</t>
  </si>
  <si>
    <t>LFARISRES-00134</t>
  </si>
  <si>
    <t>RES-00134</t>
  </si>
  <si>
    <t>RES, NTC, 10K OHM, 1%, 0603, 125C, 0.95mm, B=3380K</t>
  </si>
  <si>
    <t>MURATA(NCP18XH103F03RB)</t>
  </si>
  <si>
    <t>LFARISRES-00135</t>
  </si>
  <si>
    <t>RES-00135</t>
  </si>
  <si>
    <t>RES, TKF, 6.65K OHM, 1%, 0.0625W, 100PPM/C, 0402, 155C, 0.4mm</t>
  </si>
  <si>
    <t>KOA CORP(RK73H1ETTP6651F)| PANASONIC(ERJ-2RKF6651X)| ROHM CO LTD(MCR01MRTF6651)| VISHAY(CRCW04026K65FKED)| YAGEO CORP(RC0402FR-076K65L)</t>
  </si>
  <si>
    <t>LFARISRES-00136</t>
  </si>
  <si>
    <t>RES-00136</t>
  </si>
  <si>
    <t>RES, TKF, 7.68K OHM, 1%, 0.0625W, 100PPM/C, 0402, 155C, 0.4mm</t>
  </si>
  <si>
    <t>KOA CORP(RK73H1ETTP7681F)| PANASONIC(ERJ-2RKF7681X)| ROHM CO LTD(MCR01MRTF7681)| VISHAY(CRCW04027K68FKED)| YAGEO CORP(RC0402FR-077K68L)</t>
  </si>
  <si>
    <t>LFARISRES-00137</t>
  </si>
  <si>
    <t>RES-00137</t>
  </si>
  <si>
    <t>RES, TKF, 4.02K OHM, 1%, 0.0625W, 100PPM/C, 0402, 155C, 0.4mm</t>
  </si>
  <si>
    <t>KOA CORP(RK73H1ETTP4021F)| PANASONIC(ERJ-2RKF4021X)| ROHM CO LTD(MCR01MRTF4021)| VISHAY(CRCW04024K02FKED)| YAGEO CORP(RC0402FR-074K02L)</t>
  </si>
  <si>
    <t>LFARISRES-00138</t>
  </si>
  <si>
    <t>RES-00138</t>
  </si>
  <si>
    <t>RES, TKF, 330K OHM, 1%, 0.0625W, 100PPM/C, 0402, 155C, 0.4mm</t>
  </si>
  <si>
    <t>KOA CORP(RK73H1ETTP3303F)| PANASONIC(ERJ-2RKF3303X)| ROHM CO LTD(MCR01MRTF3303)| VISHAY(CRCW0402330KFKED)| YAGEO CORP(RC0402FR-07330KL)</t>
  </si>
  <si>
    <t>LFARISRES-00141</t>
  </si>
  <si>
    <t>RES-00141</t>
  </si>
  <si>
    <t>RES, TKF, 2.37K OHM, 1%, 0.0625W, 100PPM/C, 0402, 155C, 0.4mm</t>
  </si>
  <si>
    <t>KOA CORP(RK73H1ETTP2371F)| PANASONIC(ERJ-2RKF2371X)| ROHM CO LTD(MCR01MRTF2371)| VISHAY(CRCW04022K37FKED)| YAGEO CORP(RC0402FR-072K37L)</t>
  </si>
  <si>
    <t>LFARISRES-00142</t>
  </si>
  <si>
    <t>RES-00142</t>
  </si>
  <si>
    <t>RES, TKF, 68.1K OHM, 1%, 0.0625W, 100PPM/C, 0402, 155C, 0.4mm</t>
  </si>
  <si>
    <t>KOA CORP(RK73H1ETTP6812F)| PANASONIC(ERJ-2RKF6812X)| ROHM CO LTD(MCR01MRTF6812)| VISHAY(CRCW040268K1FKED)| YAGEO CORP(RC0402FR-0768K1L)</t>
  </si>
  <si>
    <t>LFARISRES-00143</t>
  </si>
  <si>
    <t>RES-00143</t>
  </si>
  <si>
    <t>RES, TKF, 51.1K OHM, 1%, 0.0625W, 100PPM/C, 0402, 155C, 0.4mm</t>
  </si>
  <si>
    <t>KOA SPEER ELECTRONICS(RK73H1ETTP5112F)| PANASONIC CORPORATION(ERJ-2RKF5112X)| ROHM(MCR01MRTF5112)| VISHAY INTERTECHNOLOGY INC.(CRCW040251K1FKED)| YAGEO CORPORATION(RC0402FR-0751K1L)</t>
  </si>
  <si>
    <t>LFARISRES-00144</t>
  </si>
  <si>
    <t>RES-00144</t>
  </si>
  <si>
    <t>RES, METAL STRIP, 0.001 OHM, 1%, 3W, 50PPM/C, SMD, 170C, 1.3mm</t>
  </si>
  <si>
    <t>ISOTEK CORP(BVS-A-R001-1.0)| ISOTEK CORP(BVS-M-R001-1.0)</t>
  </si>
  <si>
    <t>LFARISRES-00145</t>
  </si>
  <si>
    <t>RES-00145</t>
  </si>
  <si>
    <t>RES, METAL STRIP, 0.002 OHM, 1%, 3W, 75PPM/C, SMD, 170C, 1.26mm</t>
  </si>
  <si>
    <t>ISOTEK CORP(BVS-A-R002-1.0)| ROHM(PSR400ITQFJ2L00)| VISHAY INTERTECHNOLOGY INC.(WSL39212L000FEA)</t>
  </si>
  <si>
    <t>LFARISRES-00147</t>
  </si>
  <si>
    <t>RES-00147</t>
  </si>
  <si>
    <t>RES, TKF, 3K OHM, 1%, 0.05W, 250PPM/C, 0201, 125C, 0.28mm</t>
  </si>
  <si>
    <t>PANASONIC(ERJ-1GEF3001C)| PANASONIC(ERJ-1GNF3001C)| ROHM CO LTD(MCR006YRTF3001)| VISHAY(CRCW02013K00FKED)| VISHAY(CRCW02013K00FNED)| YAGEO CORP(RC0201FR-073KL)</t>
  </si>
  <si>
    <t>LFARISRES-00150</t>
  </si>
  <si>
    <t>RES-00150</t>
  </si>
  <si>
    <t>ISOTEK CORP(BVS-A-R002-1.0)| VISHAY(WSL39212L000FEA)</t>
  </si>
  <si>
    <t>LFARISRES-00151</t>
  </si>
  <si>
    <t>RES-00151</t>
  </si>
  <si>
    <t>RES, TKF, 5.11K OHM, 1%, 0.0625W, 100PPM/C, 0402, 155C, 0.4mm</t>
  </si>
  <si>
    <t>KOA CORP(RK73H1ETTP5111F)| PANASONIC(ERJ-2RKF5111X)| ROHM CO LTD(MCR01MRTF5111)| VISHAY(CRCW04025K11FKED)| YAGEO CORP(RC0402FR-075K11L)</t>
  </si>
  <si>
    <t>LFARISRES-00152</t>
  </si>
  <si>
    <t>RES-00152</t>
  </si>
  <si>
    <t>RES, TKF, 100K OHM, 1%, 0.0625W, 100PPM/C, 0402, 155C, 0.4mm</t>
  </si>
  <si>
    <t>KOA CORP(RK73H1ETTP1003F)| PANASONIC(ERJ-2RKF1003X)| ROHM CO LTD(MCR01MRTF1003)| VISHAY(CRCW0402100KFKED)| YAGEO CORP(RC0402FR-07100KL)</t>
  </si>
  <si>
    <t>LFARISRES-00153</t>
  </si>
  <si>
    <t>RES-00153</t>
  </si>
  <si>
    <t>RES, TKF, 2.21 OHM, 1%, 0.0625W, 200PPM/C, 0402, 155C, 0.4mm</t>
  </si>
  <si>
    <t>KOA CORP(RK73H1ETTP2R21F)| VISHAY(CRCW04022R21FKED)| YAGEO CORP(RC0402FR-072R21L)</t>
  </si>
  <si>
    <t>LFARISRES-00154</t>
  </si>
  <si>
    <t>RES-00154</t>
  </si>
  <si>
    <t>RES, TKF, 13.3K OHM, 1%, 0.0625W, 100PPM/C, 0402, 155C, 0.4mm</t>
  </si>
  <si>
    <t>KOA CORP(RK73H1ETTP1332F)| PANASONIC(ERJ-2RKF1332X)| ROHM CO LTD(MCR01MRTF1332)| VISHAY(CRCW040213K3FKED)| YAGEO CORP(RC0402FR-0713K3L)</t>
  </si>
  <si>
    <t>LFARISRES-00155</t>
  </si>
  <si>
    <t>RES-00155</t>
  </si>
  <si>
    <t>RES, TKF, 45.3K OHM, 1%, 0.0625W, 100PPM/C, 0402, 155C, 0.4mm</t>
  </si>
  <si>
    <t>KOA CORP(RK73H1ETTP4532F)| PANASONIC(ERJ-2RKF4532X)| ROHM CO LTD(MCR01MRTF4532)| ROHM CO LTD(MCR01MZPF4532)| VISHAY(CRCW040245K3FKED)| YAGEO CORP(RC0402FR-0745K3L)</t>
  </si>
  <si>
    <t>LFARISRES-00160</t>
  </si>
  <si>
    <t>RES-00160</t>
  </si>
  <si>
    <t>RES, TKF, 19.6K OHM, 1%, 0.0625W, 100PPM/C, 0402, 155C, 0.4mm</t>
  </si>
  <si>
    <t>KOA CORP(RK73H1ETTP1962F)| PANASONIC(ERJ-2RKF1962X)| ROHM CO LTD(MCR01MRTF1962)| ROHM CO LTD(MCR01MZPF1962)| VISHAY(CRCW040219K6FKED)| YAGEO CORP(RC0402FR-0719K6L)</t>
  </si>
  <si>
    <t>LFARISRES-00165</t>
  </si>
  <si>
    <t>RES-00165</t>
  </si>
  <si>
    <t>RES, TKF, 590 OHM, 1%, 0.0625W, 100PPM/C, 0402, 155C, 0.4mm</t>
  </si>
  <si>
    <t>INTERNATIONAL RESISTIVE(WCR-WCR0402LF-5900-F-P-LT)| KOA CORP(RK73H1ETTP5900F)| PANASONIC(ERJ-2RKF5900X)| ROHM CO LTD(MCR01MRTF5900)| VISHAY(CRCW0402590RFKED)</t>
  </si>
  <si>
    <t>LFARISRES-00166</t>
  </si>
  <si>
    <t>RES-00166</t>
  </si>
  <si>
    <t>RES, TKF, 300K OHM, 1%, 0.0625W, 100PPM/C, 0402, 155C, 0.4mm</t>
  </si>
  <si>
    <t>KOA CORP(RK73H1ETTP3003F)| PANASONIC(ERJ-2RKF3003X)| ROHM CO LTD(MCR01MRTF3003)| VISHAY(CRCW0402300KFKED)| YAGEO CORP(RC0402FR-07300KL)</t>
  </si>
  <si>
    <t>LFARISRES-00167</t>
  </si>
  <si>
    <t>RES-00167</t>
  </si>
  <si>
    <t>RES, TKF, 30.9K OHM, 1%, 0.0625W, 100PPM/C, 0402, 155C, 0.4mm</t>
  </si>
  <si>
    <t>KOA CORP(RK73H1ETTP3092F)| PANASONIC(ERJ-2RKF3092X)| ROHM CO LTD(MCR01MRTF3092)| VISHAY(CRCW040230K9FKED)| YAGEO CORP(RC0402FR-0730K9L)</t>
  </si>
  <si>
    <t>LFARISRES-00168</t>
  </si>
  <si>
    <t>RES-00168</t>
  </si>
  <si>
    <t>RES, TKF, 340 OHM, 1%, 0.0625W, 100PPM/C, 0402, 155C, 0.4mm</t>
  </si>
  <si>
    <t>KOA  SPEER(RK73H1ETTP3400F)| PANASONIC CORPORATION(ERJ-2RKF3400X)| ROHM CO LTD(MCR01MZPF3400)| VISHAY(CRCW0402340RFKED)| YAGEO CORP(RC0402FR-07340RL)</t>
  </si>
  <si>
    <t>LFARISRES-00169</t>
  </si>
  <si>
    <t>RES-00169</t>
  </si>
  <si>
    <t>RES, TKF, 54.9K OHM, 1%, 0.0625W, 100PPM/C, 0402, 155C, 0.4mm</t>
  </si>
  <si>
    <t>KOA CORP(RK73H1ETTP5492F)| PANASONIC(ERJ-2RKF5492X)| ROHM CO LTD(MCR01MRTF5492)| VISHAY(CRCW040254K9FKED)| YAGEO CORP(RC0402FR-0754K9L)</t>
  </si>
  <si>
    <t>LFARISRES-00170</t>
  </si>
  <si>
    <t>RES-00170</t>
  </si>
  <si>
    <t>RES, TKF, 221K OHM, 1%, 0.0625W, 100PPM/C, 0402, 155C, 0.4mm</t>
  </si>
  <si>
    <t>KOA CORP(RK73H1ETTP2213F)| PANASONIC(ERJ-2RKF2213X)| ROHM CO LTD(MCR01MRTF2213)| VISHAY(CRCW0402221KFKED)| YAGEO CORP(RC0402FR-07221KL)</t>
  </si>
  <si>
    <t>LFARISRES-00172</t>
  </si>
  <si>
    <t>RES-00172</t>
  </si>
  <si>
    <t>RES, TKF, 169K OHM, 1%, 0.0625W, 100PPM/C, 0402, 155C, 0.4mm</t>
  </si>
  <si>
    <t>KOA CORP(RK73H1ETTP1693F)| PANASONIC(ERJ-2RKF1693X)| ROHM CO LTD(MCR01MRTF1693)| VISHAY(CRCW0402169KFKED)| YAGEO CORP(RC0402FR-07169KL)</t>
  </si>
  <si>
    <t>LFARISRES-00173</t>
  </si>
  <si>
    <t>RES-00173</t>
  </si>
  <si>
    <t>RES, 10.2K OHM, 0.1%, 1/16W, 25PPM/C, 0402</t>
  </si>
  <si>
    <t>KOA CORP(RN731ETTP1022B25)| PANASONIC(ERA-2AEB1022X)| VISHAY(TNPW040210K2BEED)| YAGEO CORP(RT0402BRD0710K2L)</t>
  </si>
  <si>
    <t>LFARISRES-00174</t>
  </si>
  <si>
    <t>RES-00174</t>
  </si>
  <si>
    <t>RES, TKF, 255K OHM, 1%, 0.0625W, 100PPM/C, 0402, 155C, 0.4mm</t>
  </si>
  <si>
    <t>KOA CORP(RK73H1ETTP2553F)| PANASONIC(ERJ-2RKF2553X)| ROHM CO LTD(MCR01MRTF2553)| VISHAY(CRCW0402255KFKED)| YAGEO CORP(RC0402FR-07255KL)</t>
  </si>
  <si>
    <t>LFARISRES-00175</t>
  </si>
  <si>
    <t>RES-00175</t>
  </si>
  <si>
    <t>RES, TKF, 73.2K OHM, 1%, 0.0625W, 100PPM/C, 0402, 155C, 0.4mm</t>
  </si>
  <si>
    <t>KOA CORP(RK73H1ETTP7322F)| PANASONIC(ERJ-2RKF7322X)| ROHM CO LTD(MCR01MRTF7322)| VISHAY(CRCW040273K2FKED)| YAGEO CORP(RC0402FR-0773K2L)</t>
  </si>
  <si>
    <t>LFARISRES-00176</t>
  </si>
  <si>
    <t>RES-00176</t>
  </si>
  <si>
    <t>RES, TKF, 12.7K OHM, 1%, 0.0625W, 100PPM/C, 0402, 155C, 0.4mm</t>
  </si>
  <si>
    <t>KOA CORP(RK73H1ETTP1272F)| PANASONIC(ERJ-2RKF1272X)| ROHM CO LTD(MCR01MRTF1272)| VISHAY(CRCW040212K7FKED)| YAGEO CORP(RC0402FR-0712K7L)</t>
  </si>
  <si>
    <t>LFARISRES-00178</t>
  </si>
  <si>
    <t>RES-00178</t>
  </si>
  <si>
    <t>RES, TKF, 1.27K OHM, 1%, 0.0625W, 100PPM/C, 0402, 155C, 0.4mm</t>
  </si>
  <si>
    <t>KOA CORP(RK73H1ETTP1271F)| PANASONIC(ERJ-2RKF1271X)| ROHM CO LTD(MCR01MRTF1271)| VISHAY(CRCW04021K27FKEA)| YAGEO CORP(RC0402FR-071K27L)</t>
  </si>
  <si>
    <t>LFARISRES-00179</t>
  </si>
  <si>
    <t>RES-00179</t>
  </si>
  <si>
    <t>RES, TKF, 2.21K OHM, 1%, 0.0625W, 100PPM/C, 0402, 155C, 0.4mm</t>
  </si>
  <si>
    <t>KOA CORP(RK73H1ETTP2211F)| PANASONIC(ERJ-2RKF2211X)| ROHM CO LTD(MCR01MZPF2211)| VISHAY(CRCW04022K21FKED)| YAGEO CORP(RC0402FR-072K21L)</t>
  </si>
  <si>
    <t>LFARISRES-00180</t>
  </si>
  <si>
    <t>RES-00180</t>
  </si>
  <si>
    <t>RES, TKF, 49.9K OHM, 1%, 0.0625W, 100PPM/C, 0402, 155C, 0.4mm</t>
  </si>
  <si>
    <t>KOA CORP(RK73H1ETTP4992F)| PANASONIC(ERJ-2RKF4992X)| ROHM CO LTD(MCR01MRTF4992)| ROHM CO LTD(MCR01MZPF4992)| VISHAY(CRCW040249K9FKED)| YAGEO CORP(RC0402FR-0749K9L)</t>
  </si>
  <si>
    <t>LFARISRES-00181</t>
  </si>
  <si>
    <t>RES-00181</t>
  </si>
  <si>
    <t>RES, TKF, 110K OHM, 1%, 0.0625W, 100PPM/C, 0402, 155C, 0.4mm</t>
  </si>
  <si>
    <t>KOA CORP(RK73H1ETTP1103F)| PANASONIC(ERJ-2RKF1103X)| ROHM CO LTD(MCR01MRTF1103)| VISHAY(CRCW0402110KFKED)| YAGEO CORP(RC0402FR-07110KL)</t>
  </si>
  <si>
    <t>LFARISRES-00182</t>
  </si>
  <si>
    <t>RES-00182</t>
  </si>
  <si>
    <t>RES, TKF, 365K OHM, 1%, 0.0625W, 100PPM/C, 0402, 155C, 0.4mm</t>
  </si>
  <si>
    <t>KOA CORP(RK73H1ETTP3653F)| PANASONIC(ERJ-2RKF3653X)| ROHM CO LTD(MCR01MRTF3653)| VISHAY(CRCW0402365KFKED)| YAGEO CORP(RC0402FR-07365KL)</t>
  </si>
  <si>
    <t>LFARISRES-00183</t>
  </si>
  <si>
    <t>RES-00183</t>
  </si>
  <si>
    <t>RES, TKF, 154K OHM, 1%, 0.0625W, 100PPM/C, 0402, 155C, 0.4mm</t>
  </si>
  <si>
    <t>KOA CORP(RK73H1ETTP1543F)| PANASONIC(ERJ-2RKF1543X)| ROHM CO LTD(MCR01MRTF1543)| VISHAY(CRCW0402154KFKED)| YAGEO CORP(RC0402FR-07154KL)</t>
  </si>
  <si>
    <t>LFARISRES-00185</t>
  </si>
  <si>
    <t>RES-00185</t>
  </si>
  <si>
    <t>RES, TKF, 36.5K OHM, 1%, 0.0625W, 100PPM/C, 0402, 155C, 0.4mm</t>
  </si>
  <si>
    <t>KOA CORP(RK73H1ETTP3652F)| PANASONIC(ERJ-2RKF3652X)| ROHM CO LTD(MCR01MRTF3652)| VISHAY(CRCW040236K5FKED)| YAGEO CORP(RC0402FR-0736K5L)</t>
  </si>
  <si>
    <t>LFARISRES-00186</t>
  </si>
  <si>
    <t>RES-00186</t>
  </si>
  <si>
    <t>RES, TKF, 25.5K OHM, 1%, 0.0625W, 100PPM/C, 0402, 155C, 0.4mm</t>
  </si>
  <si>
    <t>KOA CORP(RK73H1ETTP2552F)| PANASONIC(ERJ-2RKF2552X)| ROHM CO LTD(MCR01MRTF2552)| VISHAY(CRCW040225K5FKED)| YAGEO CORP(RC0402FR-0725K5L)</t>
  </si>
  <si>
    <t>LFARISRES-00187</t>
  </si>
  <si>
    <t>RES-00187</t>
  </si>
  <si>
    <t>RES, TKF, 232 OHM, 1%, 0.0625W, 100PPM/C, 0402, 155C, 0.4mm</t>
  </si>
  <si>
    <t>KOA  SPEER(RK73H1ETTP2320F)| PANASONIC CORPORATION(ERJ-2RKF2320X)| ROHM CO LTD(MCR01MRTF2320)| VISHAY(CRCW0402232RFKED)| YAGEO CORP(RC0402FR-07232RL)</t>
  </si>
  <si>
    <t>LFARISRES-00188</t>
  </si>
  <si>
    <t>RES-00188</t>
  </si>
  <si>
    <t>RES, TKF, 365 OHM, 1%, 0.0625W, 100PPM/C, 0402, 155C, 0.4mm</t>
  </si>
  <si>
    <t>KOA CORP(RK73H1ETTP3650F)| PANASONIC(ERJ-2RKF3650X)| ROHM CO LTD(MCR01MRTF3650)| VISHAY(CRCW0402365RFKED)| YAGEO CORP(RC0402FR-07365RL)</t>
  </si>
  <si>
    <t>LFARISRES-00189</t>
  </si>
  <si>
    <t>RES-00189</t>
  </si>
  <si>
    <t>RES, TKF, 294 OHM, 1%, 0.0625W, 100PPM/C, 0402, 155C, 0.4mm</t>
  </si>
  <si>
    <t>KOA CORP(RK73H1ETTP2940F)| PANASONIC(ERJ-2RKF2940X)| ROHM CO LTD(MCR01MRTF2940)| VISHAY(CRCW0402294RFKED)| YAGEO CORP(RC0402FR-07294RL)</t>
  </si>
  <si>
    <t>LFARISRES-00190</t>
  </si>
  <si>
    <t>RES-00190</t>
  </si>
  <si>
    <t>RES, TKF, 287 OHM, 1%, 0.0625W, 100PPM/C, 0402, 155C, 0.4mm</t>
  </si>
  <si>
    <t>KOA CORP(RK73H1ETTP2870F)| PANASONIC(ERJ-2RKF2870X)| ROHM CO LTD(MCR01MRTF2870)| VISHAY(CRCW0402287RFKED)| YAGEO CORP(RC0402FR-07287RL)</t>
  </si>
  <si>
    <t>LFARISRES-00191</t>
  </si>
  <si>
    <t>RES-00191</t>
  </si>
  <si>
    <t>RES, TKF, 174K OHM, 1%, 0.0625W, 100PPM/C, 0402, 155C, 0.4mm</t>
  </si>
  <si>
    <t>KOA CORP(RK73H1ETTP1743F)| PANASONIC(ERJ-2RKF1743X)| ROHM CO LTD(MCR01MRTF1743)| VISHAY(CRCW0402174KFKED)| YAGEO CORP(RC0402FR-07174KL)</t>
  </si>
  <si>
    <t>LFARISRES-00192</t>
  </si>
  <si>
    <t>RES-00192</t>
  </si>
  <si>
    <t>RES, TKF, 143K OHM, 1%, 0.0625W, 100PPM/C, 0402, 155C, 0.4mm</t>
  </si>
  <si>
    <t>KOA CORP(RK73H1ETTP1433F)| PANASONIC(ERJ-2RKF1433X)| ROHM CO LTD(MCR01MRTF1433)| ROHM CO LTD(MCR01MZPF1433)| VISHAY(CRCW0402143KFKED)| YAGEO CORP(RC0402FR-07143KL)</t>
  </si>
  <si>
    <t>LFARISRES-00193</t>
  </si>
  <si>
    <t>RES-00193</t>
  </si>
  <si>
    <t>RES, TKF, 17.8K OHM, 1%, 0.0625W, 100PPM/C, 0402, 155C, 0.4mm</t>
  </si>
  <si>
    <t>KOA CORP(RK73H1ETTP1782F)| PANASONIC(ERJ-2RKF1782X)| ROHM CO LTD(MCR01MRTF1782)| VISHAY(CRCW040217K8FKED)| YAGEO CORP(RC0402FR-0717K8L)</t>
  </si>
  <si>
    <t>LFARISRES-00194</t>
  </si>
  <si>
    <t>RES-00194</t>
  </si>
  <si>
    <t>RES, TKF, 324 OHM, 1%, 0.0625W, 100PPM/C, 0402, 155C, 0.4mm</t>
  </si>
  <si>
    <t>KOA CORP(RK73H1ETTP3240F)| PANASONIC(ERJ-2RKF3240X)| ROHM CO LTD(MCR01MRTF3240)| VISHAY(CRCW0402324RFKED)| YAGEO CORP(RC0402FR-07324RL)</t>
  </si>
  <si>
    <t>LFARISRES-00195</t>
  </si>
  <si>
    <t>RES-00195</t>
  </si>
  <si>
    <t>RES, TKF, 130K OHM, 1%, 0.0625W, 100PPM/C, 0402, 155C, 0.4mm</t>
  </si>
  <si>
    <t>KOA CORP(RK73H1ETTP1303F)| PANASONIC(ERJ-2RKF1303X)| ROHM CO LTD(MCR01MRTF1303)| VISHAY(CRCW0402130KFKED)| YAGEO CORP(RC0402FR-07130KL)</t>
  </si>
  <si>
    <t>LFARISRES-00196</t>
  </si>
  <si>
    <t>RES-00196</t>
  </si>
  <si>
    <t>RES, TKF, 150K OHM, 1%, 0.0625W, 100PPM/C, 0402, 155C, 0.4mm</t>
  </si>
  <si>
    <t>KOA CORP(RK73H1ETTP1503F)| PANASONIC(ERJ-2RKF1503X)| ROHM CO LTD(MCR01MRTF1503)| VISHAY(CRCW0402150KFKED)| YAGEO CORP(RC0402FR-07150KL)</t>
  </si>
  <si>
    <t>LFARISRES-00197</t>
  </si>
  <si>
    <t>RES-00197</t>
  </si>
  <si>
    <t>RES, TKF, 576 OHM, 1%, 0.0625W, 100PPM/C, 0402, 155C, 0.4mm</t>
  </si>
  <si>
    <t>KOA SPEER ELECTRONICS(RK73H1ETTP5760F)| PANASONIC(ERJ-2RKF5760X)| VISHAY(CRCW0402576RFKED)| YAGEO(RC0402FR-07576RL)</t>
  </si>
  <si>
    <t>LFARISRES-00200</t>
  </si>
  <si>
    <t>RES-00200</t>
  </si>
  <si>
    <t>RES, TKF, 226K OHM, 1%, 0.0625W, 100PPM/C, 0402, 155C, 0.4mm</t>
  </si>
  <si>
    <t>KOA CORP(RK73H1ETTP2263F)| PANASONIC(ERJ-2RKF2263X)| ROHM CO LTD(MCR01MRTF2263)| VISHAY(CRCW0402226KFKED)| YAGEO CORP(RC0402FR-07226KL)</t>
  </si>
  <si>
    <t>LFARISRES-00201</t>
  </si>
  <si>
    <t>RES-00201</t>
  </si>
  <si>
    <t>RES, TKF, 1K OHM, 1%, 0.25W, 100PPM/C, 1206, 155C, 0.7mm</t>
  </si>
  <si>
    <t>KOA CORP(RK73H2BTTD1001F)| PANASONIC(ERJ-8ENF1001V)| ROHM CO LTD(MCR18ERTF1001)| VISHAY(CRCW12061K00FKEA)</t>
  </si>
  <si>
    <t>LFARISRES-00203</t>
  </si>
  <si>
    <t>RES-00203</t>
  </si>
  <si>
    <t>RES, TKF, 31.6K OHM, 1%, 0.0625W, 100PPM/C, 0402, 155C, 0.4mm</t>
  </si>
  <si>
    <t>KOA CORP(RK73H1ETTP3162F)| PANASONIC(ERJ-2RKF3162X)| ROHM CO LTD(MCR01MRTF3162)| VISHAY(CRCW040231K6FKED)| YAGEO CORP(RC0402FR-0731K6L)</t>
  </si>
  <si>
    <t>LFARISRES-00206</t>
  </si>
  <si>
    <t>RES-00206</t>
  </si>
  <si>
    <t>RES, TKF, 26.1K OHM, 1%, 0.0625W, 100PPM/C, 0402, 155C, 0.4mm</t>
  </si>
  <si>
    <t>KOA CORP(RK73H1ETTP2612F)| PANASONIC(ERJ-2RKF2612X)| ROHM CO LTD(MCR01MRTF2612)| VISHAY(CRCW040226K1FKED)| YAGEO CORP(RC0402FR-0726K1L)</t>
  </si>
  <si>
    <t>LFARISRES-00210</t>
  </si>
  <si>
    <t>RES-00210</t>
  </si>
  <si>
    <t>RES, TKF, 12.4K OHM, 1%, 0.0625W, 100PPM/C, 0402, 155C, 0.4mm</t>
  </si>
  <si>
    <t>KOA CORP(RK73H1ETTP1242F)| PANASONIC(ERJ-2RKF1242X)| ROHM CO LTD(MCR01MZPF1242)| VISHAY(CRCW040212K4FKED)| YAGEO CORP(RC0402FR-0712K4L)</t>
  </si>
  <si>
    <t>LFARISRES-00211</t>
  </si>
  <si>
    <t>RES-00211</t>
  </si>
  <si>
    <t>RES, TKF, 316K OHM, 1%, 0.0625W, 100PPM/C, 0402, 155C, 0.4mm</t>
  </si>
  <si>
    <t>KOA  SPEER(RK73H1ETTP3163F)| PANASONIC CORPORATION(ERJ-2RKF3163X)| ROHM CO LTD(MCR01MZPF3163)| VISHAY(CRCW0402316KFKED)| YAGEO CORP(RC0402FR-07316KL)</t>
  </si>
  <si>
    <t>LFARISRES-00212</t>
  </si>
  <si>
    <t>RES-00212</t>
  </si>
  <si>
    <t>RES, TKF, 3.01M OHM, 1%, 0.0625W, 200PPM/C, 0402, 155C, 0.4mm</t>
  </si>
  <si>
    <t>KOA CORP(RK73H1ETTP3014F)| ROHM CO LTD(MCR01MRTF3014)| STACKPOLE ELECTRONICS INC(RMCF0402FT3M01)| STACKPOLE ELECTRONICS(RMCF 1/16S 3.01M 1% R)| VISHAY(CRCW04023M01FKED)| YAGEO CORP(RC0402FR-073M01L)</t>
  </si>
  <si>
    <t>LFARISRES-00213</t>
  </si>
  <si>
    <t>RES-00213</t>
  </si>
  <si>
    <t>RES, TKF, 162 OHM, 1%, 0.0625W, 100PPM/C, 0402, 155C, 0.4mm</t>
  </si>
  <si>
    <t>KOA CORP(RK73H1ETTP1620F)| PANASONIC(ERJ-2RKF1620X)| ROHM CO LTD(MCR01MRTF1620)| VISHAY(CRCW0402162RFKED)| YAGEO CORP(RC0402FR-07162RL)</t>
  </si>
  <si>
    <t>LFARISRES-00214</t>
  </si>
  <si>
    <t>RES-00214</t>
  </si>
  <si>
    <t>RES, TKF, 11.3K OHM, 1%, 0.0625W, 100PPM/C, 0402, 155C, 0.4mm</t>
  </si>
  <si>
    <t>KOA CORP(RK73H1ETTP1132F)| PANASONIC(ERJ-2RKF1132X)| ROHM CO LTD(MCR01MRTF1132)| VISHAY(CRCW040211K3FKED)| YAGEO CORP(RC0402FR-0711K3L)</t>
  </si>
  <si>
    <t>LFARISRES-00215</t>
  </si>
  <si>
    <t>RES-00215</t>
  </si>
  <si>
    <t>RES, TKF, 9.76K OHM, 1%, 0.0625W, 100PPM/C, 0402, 155C, 0.4mm</t>
  </si>
  <si>
    <t>KOA CORP(RK73H1ETTP9761F)| PANASONIC(ERJ-2RKF9761X)| ROHM CO LTD(MCR01MRTF9761)| VISHAY(CRCW04029K76FKED)| YAGEO CORP(RC0402FR-079K76L)</t>
  </si>
  <si>
    <t>LFARISRES-00219</t>
  </si>
  <si>
    <t>RES-00219</t>
  </si>
  <si>
    <t>RES, TKF, 133K OHM, 1%, 0.0625W, 100PPM/C, 0402, 155C, 0.4mm</t>
  </si>
  <si>
    <t>KOA CORP(RK73H1ETTP1333F)| PANASONIC(ERJ-2RKF1333X)| ROHM CO LTD(MCR01MRTF1333)| VISHAY(CRCW0402133KFKED)| YAGEO CORP(RC0402FR-07133KL)</t>
  </si>
  <si>
    <t>LFARISRES-00223</t>
  </si>
  <si>
    <t>RES-00223</t>
  </si>
  <si>
    <t>RES, TKF, 22.1K OHM, 1%, 0.0625W, 100PPM/C, 0402, 155C, 0.4mm</t>
  </si>
  <si>
    <t>KOA CORP(RK73H1ETTP2212F)| PANASONIC(ERJ-2RKF2212X)| ROHM CO LTD(MCR01MRTF2212)| VISHAY(CRCW040222K1FKED)| YAGEO CORP(RC0402FR-0722K1L)</t>
  </si>
  <si>
    <t>LFARISRES-00225</t>
  </si>
  <si>
    <t>RES-00225</t>
  </si>
  <si>
    <t>RES, TKF, 10 OHM, 1%, 0.25W, 200PPM/C, 1206, 155C, 0.7mm</t>
  </si>
  <si>
    <t>PANASONIC CORPORATION(ERJ-8ENF10R0V)| ROHM CO LTD(MCR18ERTF10R0)| VISHAY(CRCW120610R0FKEA)| YAGEO CORP(RC1206FR-0710RL)</t>
  </si>
  <si>
    <t>LFARISRES-00227</t>
  </si>
  <si>
    <t>RES-00227</t>
  </si>
  <si>
    <t>RES, TKF, 402 OHM, 1%, 0.0625W, 100PPM/C, 0402, 155C, 0.4mm</t>
  </si>
  <si>
    <t>KOA CORP(RK73H1ETTP4020F)| PANASONIC(ERJ-2RKF4020X)| ROHM CO LTD(MCR01MRTF4020)| VISHAY(CRCW0402402RFKED)| YAGEO CORP(RC0402FR-07402RL)</t>
  </si>
  <si>
    <t>LFARISRES-00228</t>
  </si>
  <si>
    <t>RES-00228</t>
  </si>
  <si>
    <t>RES, TKF, 41.2K OHM, 1%, 0.0625W, 100PPM/C, 0402, 155C, 0.4mm</t>
  </si>
  <si>
    <t>KOA CORP(RK73H1ETTP4122F)| PANASONIC(ERJ-2RKF4122X)| ROHM CO LTD(MCR01MRTF4122)| VISHAY(CRCW040241K2FKED)| YAGEO CORP(RC0402FR-0741K2L)</t>
  </si>
  <si>
    <t>LFARISRES-00229</t>
  </si>
  <si>
    <t>RES-00229</t>
  </si>
  <si>
    <t>RES, TKF, 21.5K OHM, 1%, 0.0625W, 100PPM/C, 0402, 155C, 0.4mm</t>
  </si>
  <si>
    <t>KOA SPEER ELECTRONICS INC.(RK73H1ETTP2152F)| PANASONIC CORPORATION(ERJ-2RKF2152X)| ROHM CO. LTD.(MCR01MRTF2152)| VISHAY INTERTECHNOLOGY INC(CRCW040221K5FKED)| YAGEO CORPORATION(RC0402FR-0721K5L)</t>
  </si>
  <si>
    <t>LFARISRES-00230</t>
  </si>
  <si>
    <t>RES-00230</t>
  </si>
  <si>
    <t>RES, TKF, 432 OHM, 1%, 0.0625W, 100PPM/C, 0402, 155C, 0.4mm</t>
  </si>
  <si>
    <t>KOA SPEER ELECTRONICS INC(RK73H1ETTP4320F)| PANASONIC(ERJ-2RKF4320X)| ROHM CO LTD(MCR01MRTF4320)| VISHAY INTERTECHNOLOGY INC.(CRCW0402432RFKED)| YAGEO CORPORATION(RC0402FR-07432RL)</t>
  </si>
  <si>
    <t>LFARISRES-00231</t>
  </si>
  <si>
    <t>RES-00231</t>
  </si>
  <si>
    <t>RES, TKF, 332 OHM, 1%, 0.0625W, 100PPM/C, 0402, 155C, 0.4mm</t>
  </si>
  <si>
    <t>KOA CORP(RK73H1ETTP3320F)| PANASONIC(ERJ-2RKF3320X)| ROHM CO LTD(MCR01MRTF3320)| VISHAY(CRCW0402332RFKED)| YAGEO CORP(RC0402FR-07332RL)</t>
  </si>
  <si>
    <t>LFARISRES-00232</t>
  </si>
  <si>
    <t>RES-00232</t>
  </si>
  <si>
    <t>RES, TKF, 7.15K OHM, 1%, 0.0625W, 100PPM/C, 0402, 155C, 0.4mm</t>
  </si>
  <si>
    <t>NIC COMPONENTS(NRC04F7151TRF)| ROHM CO LTD(MCR01MRTF7151)| ROHM CO LTD(MCR01MZPF7151)| VISHAY(CRCW04027K15FKED)| WALSIN TECHNOLOGY CORP(WR04X7151FTL)| YAGEO CORP(RC0402FR-077K15L)</t>
  </si>
  <si>
    <t>LFARISRES-00233</t>
  </si>
  <si>
    <t>RES-00233</t>
  </si>
  <si>
    <t>RES, TKF, 820 OHM, 1%, 0.0625W, 100PPM/C, 0402, 155C, 0.4mm</t>
  </si>
  <si>
    <t>NIC COMPONENTS(NRC04F8200TRF)| PANASONIC(ERJ-2RKF8200X)| ROHM CO LTD(MCR01MRTF8200)| VISHAY(CRCW0402820RFKED)| YAGEO CORP(RC0402FR-07820RL)</t>
  </si>
  <si>
    <t>LFARISRES-00234</t>
  </si>
  <si>
    <t>RES-00234</t>
  </si>
  <si>
    <t>RES, TKF, 16.2K OHM, 1%, 0.0625W, 100PPM/C, 0402, 155C, 0.4mm</t>
  </si>
  <si>
    <t>KOA CORP(RK73H1ETTP1622F)| PANASONIC(ERJ-2RKF1622X)| ROHM CO LTD(MCR01MRTF1622)| STACKPOLE ELECTRONICS INC(RMCF0402FT16K2)| STACKPOLE ELECTRONICS(RMCF 1/16S 16.2K 1% R)| VISHAY(CRCW040216K2FKED)| YAGEO CORP(RC0402FR-0716K2L)</t>
  </si>
  <si>
    <t>LFARISRES-00235</t>
  </si>
  <si>
    <t>RES-00235</t>
  </si>
  <si>
    <t>RES, TKF, 2.2K OHM, 1%, 0.0625W, 100PPM/C, 0402, 155C, 0.4mm</t>
  </si>
  <si>
    <t>KOA CORP(RK73H1ETTP2201F)| PANASONIC(ERJ-2RKF2201X)| ROHM CO LTD(MCR01MRTF2201)| VISHAY(CRCW04022K20FKED)| YAGEO CORP(RC0402FR-072K2L)</t>
  </si>
  <si>
    <t>LFARISRES-00236</t>
  </si>
  <si>
    <t>RES-00236</t>
  </si>
  <si>
    <t>RES, TKF, 20.5K OHM, 1%, 0.0625W, 100PPM/C, 0402, 155C, 0.4mm</t>
  </si>
  <si>
    <t>BOURNS INC(CR0402-FX-2052GLF)| KOA CORP(RK73H1ETTP2052F)| NIC COMPONENTS(NRC04F2052TRF)| PANASONIC(ERJ-2RKF2052X)| ROHM CO LTD(MCR01MRTF2052)| VISHAY(CRCW040220K5FKED)| YAGEO CORP(RC0402FR-0720K5L)</t>
  </si>
  <si>
    <t>LFARISRES-00237</t>
  </si>
  <si>
    <t>RES-00237</t>
  </si>
  <si>
    <t>RES, TKF, 27K OHM, 1%, 0.0625W, 100PPM/C, 0402, 155C, 0.4mm</t>
  </si>
  <si>
    <t>KOA CORP(RK73H1ETTP2702F)| NIC COMPONENTS(NRC04F2702TRF)| PANASONIC(ERJ-2RKF2702X)| ROHM CO LTD(MCR01MRTF2702)| VISHAY(CRCW040227K0FKED)| YAGEO CORP(RC0402FR-0727KL)</t>
  </si>
  <si>
    <t>LFARISRES-00238</t>
  </si>
  <si>
    <t>RES-00238</t>
  </si>
  <si>
    <t>RES, TKF, 3.01K OHM, 1%, 0.0625W, 100PPM/C, 0402, 155C, 0.4mm</t>
  </si>
  <si>
    <t>KOA CORP(RK73H1ETTP3011F)| PANASONIC(ERJ-2RKF3011X)| ROHM CO LTD(MCR01MRTF3011)| VISHAY(CRCW04023K01FKED)| YAGEO CORP(RC0402FR-073K01L)</t>
  </si>
  <si>
    <t>LFARISRES-00239</t>
  </si>
  <si>
    <t>RES-00239</t>
  </si>
  <si>
    <t>RES, TKF, 3.92K OHM, 1%, 0.0625W, 100PPM/C, 0402, 155C, 0.4mm</t>
  </si>
  <si>
    <t>KOA CORP(RK73H1ETTP3921F)| NIC COMPONENTS(NRC04F3921TRF)| PANASONIC(ERJ-2RKF3921X)| ROHM CO LTD(MCR01MRTF3921)| VISHAY(CRCW04023K92FKED)| YAGEO CORP(RC0402FR-073K92L)</t>
  </si>
  <si>
    <t>LFARISRES-00240</t>
  </si>
  <si>
    <t>RES-00240</t>
  </si>
  <si>
    <t>RES, TKF, 32.4K OHM, 1%, 0.0625W, 100PPM/C, 0402, 155C, 0.4mm</t>
  </si>
  <si>
    <t>KOA CORP(RK73H1ETTP3242F)| PANASONIC(ERJ-2RKF3242X)| ROHM CO LTD(MCR01MRTF3242)| ROHM CO LTD(MCR01MZPF3242)| VISHAY(CRCW040232K4FKED)| WALSIN TECHNOLOGY CORP(WR04X3242FTL)| YAGEO CORP(RC0402FR-0732K4L)</t>
  </si>
  <si>
    <t>LFARISRES-00241</t>
  </si>
  <si>
    <t>RES-00241</t>
  </si>
  <si>
    <t>RES, TKF, 39.2K OHM, 1%, 0.0625W, 100PPM/C, 0402, 155C, 0.4mm</t>
  </si>
  <si>
    <t>KOA CORP(RK73H1ETTP3922F)| NIC COMPONENTS(NRC04F3922TRF)| PANASONIC(ERJ-2RKF3922X)| ROHM CO LTD(MCR01MRTF3922)| VISHAY(CRCW040239K2FKED)| YAGEO CORP(RC0402FR-0739K2L)</t>
  </si>
  <si>
    <t>LFARISRES-00242</t>
  </si>
  <si>
    <t>RES-00242</t>
  </si>
  <si>
    <t>RES, TKF, 4.22K OHM, 1%, 0.0625W, 100PPM/C, 0402, 155C, 0.4mm</t>
  </si>
  <si>
    <t>KOA CORP(RK73H1ETTP4221F)| PANASONIC(ERJ-2RKF4221X)| ROHM CO LTD(MCR01MRTF4221)| VISHAY(CRCW04024K22FKED)| YAGEO CORP(RC0402FR-074K22L)</t>
  </si>
  <si>
    <t>LFARISRES-00243</t>
  </si>
  <si>
    <t>RES-00243</t>
  </si>
  <si>
    <t>RES, TKF, 6.2K OHM, 1%, 0.0625W, 100PPM/C, 0402, 155C, 0.4mm</t>
  </si>
  <si>
    <t>KOA CORP(RK73H1ETTP6201F)| PANASONIC(ERJ-2RKF6201X)| ROHM CO LTD(MCR01MRTF6201)| VISHAY(CRCW04026K20FKED)| VISHAY(CRCW04026K20FNED)| YAGEO CORP(RC0402FR-076K2L)</t>
  </si>
  <si>
    <t>LFARISRES-00244</t>
  </si>
  <si>
    <t>RES-00244</t>
  </si>
  <si>
    <t>RES, TKF, 8.45K OHM, 1%, 0.0625W, 100PPM/C, 0402, 155C, 0.4mm</t>
  </si>
  <si>
    <t>KOA CORP(RK73H1ETTP8451F)| NIC COMPONENTS(NRC04F8451TRF)| PANASONIC(ERJ-2RKF8451X)| ROHM CO LTD(MCR01MRTF8451)| ROHM CO LTD(MCR01MZPF8451)| VISHAY(CRCW04028K45FKED)| YAGEO CORP(RC0402FR-078K45L)</t>
  </si>
  <si>
    <t>LFARISRES-00245</t>
  </si>
  <si>
    <t>RES-00245</t>
  </si>
  <si>
    <t>RES, TKF, 118K OHM, 1%, 0.0625W, 100PPM/C, 0402, 155C, 0.4mm</t>
  </si>
  <si>
    <t>KOA CORP(RK73H1ETTP1183F)| PANASONIC(ERJ-2RKF1183X)| ROHM CO LTD(MCR01MRTF1183)| VISHAY(CRCW0402118KFKED)| YAGEO CORP(RC0402FR-07118KL)</t>
  </si>
  <si>
    <t>LFARISRES-00246</t>
  </si>
  <si>
    <t>RES-00246</t>
  </si>
  <si>
    <t>RES, TKF, 56.2K OHM, 1%, 0.0625W, 100PPM/C, 0402, 155C, 0.4mm</t>
  </si>
  <si>
    <t>BOURNS INC(CR0402-FX-5622GLF)| KOA CORP(RK73H1ETTP5622F)| PANASONIC(ERJ-2RKF5622X)| ROHM CO LTD(MCR01MRTF5622)| VISHAY(CRCW040256K2FKED)| YAGEO CORP(RC0402FR-0756K2L)</t>
  </si>
  <si>
    <t>LFARISRES-00248</t>
  </si>
  <si>
    <t>RES-00248</t>
  </si>
  <si>
    <t>BOURNS INC(CR0402-FX-8451GLF)| KOA CORP(RK73H1ETTP8451F)| PANASONIC(ERJ-2RKF8451X)| ROHM CO LTD(MCR01MRTF8451)| VISHAY(CRCW04028K45FKED)| YAGEO CORP(RC0402FR-078K45L)</t>
  </si>
  <si>
    <t>LFARISRES-00249</t>
  </si>
  <si>
    <t>RES-00249</t>
  </si>
  <si>
    <t>RES, TKF, 140K OHM, 1%, 0.0625W, 100PPM/C, 0402, 155C, 0.4mm</t>
  </si>
  <si>
    <t>KOA CORP(RK73H1ETTP1403F)| PANASONIC(ERJ-2RKF1403X)| ROHM CO LTD(MCR01MRTF1403)| VISHAY(CRCW0402140KFKED)| YAGEO CORP(RC0402FR-07140KL)</t>
  </si>
  <si>
    <t>LFARISRES-00250</t>
  </si>
  <si>
    <t>RES-00250</t>
  </si>
  <si>
    <t>RES, TKF, 71.5K OHM, 1%, 0.0625W, 100PPM/C, 0402, 155C, 0.4mm</t>
  </si>
  <si>
    <t>KOA CORP(RK73H1ETTP7152F)| PANASONIC(ERJ-2RKF7152X)| ROHM CO LTD(MCR01MRTF7152)| VISHAY(CRCW040271K5FKED)| YAGEO CORP(RC0402FR-0771K5L)</t>
  </si>
  <si>
    <t>LFARISRES-00252</t>
  </si>
  <si>
    <t>RES-00252</t>
  </si>
  <si>
    <t>RES, TKF, 24.9K OHM, 1%, 0.0625W, 100PPM/C, 0402, 155C, 0.4mm</t>
  </si>
  <si>
    <t>KOA CORP(RK73H1ETTP2492F)| PANASONIC(ERJ-2RKF2492X)| ROHM CO LTD(MCR01MRTF2492)| VISHAY(CRCW040224K9FKED)| YAGEO CORP(RC0402FR-0724K9L)</t>
  </si>
  <si>
    <t>LFARISRES-00253</t>
  </si>
  <si>
    <t>RES-00253</t>
  </si>
  <si>
    <t>RES, TKF, 12K OHM, 1%, 0.0625W, 100PPM/C, 0402, 155C, 0.4mm</t>
  </si>
  <si>
    <t>BOURNS INC(CR0402-FX-1202GLF)| PANASONIC(ERJ-2RKF1202X)| ROHM CO LTD(MCR01MRTF1202)| VISHAY(CRCW040212K0FKED)| YAGEO CORP(RC0402FR-0712KL)</t>
  </si>
  <si>
    <t>LFARISRES-00254</t>
  </si>
  <si>
    <t>RES-00254</t>
  </si>
  <si>
    <t>RES, TKF, 536K OHM, 1%, 0.0625W, 100PPM/C, 0402, 155C, 0.4mm</t>
  </si>
  <si>
    <t>KOA CORP(RK73H1ETTP5363F)| PANASONIC(ERJ-2RKF5363X)| ROHM CO LTD(MCR01MRTF5363)| VISHAY(CRCW0402536KFKED)| YAGEO CORP(RC0402FR-07536KL)</t>
  </si>
  <si>
    <t>LFARISRES-00255</t>
  </si>
  <si>
    <t>RES-00255</t>
  </si>
  <si>
    <t>RES, TKF, 267K OHM, 1%, 0.0625W, 100PPM/C, 0402, 155C, 0.4mm</t>
  </si>
  <si>
    <t>KOA CORP(RK73H1ETTP2673F)| PANASONIC(ERJ-2RKF2673X)| ROHM CO LTD(MCR01MRTF2673)| STACKPOLE ELECTRONICS(RMCF 1/16S 267K 1% R)| STACKPOLE ELECTRONICS(RMCF0402FT267K)| VISHAY(CRCW0402267KFKED)| YAGEO CORP(RC0402FR-07267KL)</t>
  </si>
  <si>
    <t>LFARISRES-00261</t>
  </si>
  <si>
    <t>RES-00261</t>
  </si>
  <si>
    <t>RES, TKF, 27.4K OHM, 1%, 0.0625W, 100PPM/C, 0402, 155C, 0.4mm</t>
  </si>
  <si>
    <t>KOA CORP(RK73H1ETTP2742F)| PANASONIC(ERJ-2RKF2742X)| ROHM CO LTD(MCR01MRTF2742)| VISHAY(CRCW040227K4FKED)| YAGEO CORP(RC0402FR-0727K4L)</t>
  </si>
  <si>
    <t>LFARISRES-00262</t>
  </si>
  <si>
    <t>RES-00262</t>
  </si>
  <si>
    <t>RES, TKF, 84.5K OHM, 1%, 0.0625W, 100PPM/C, 0402, 155C, 0.4mm</t>
  </si>
  <si>
    <t>KOA CORP(RK73H1ETTP8452F)| NIC COMPONENTS(NRC04F8452TRF)| PANASONIC(ERJ-2RKF8452X)| ROHM CO LTD(MCR01MRTF8452)| VISHAY(CRCW040284K5FKED)| YAGEO CORP(RC0402FR-0784K5L)</t>
  </si>
  <si>
    <t>LFARISRES-00265</t>
  </si>
  <si>
    <t>RES-00265</t>
  </si>
  <si>
    <t>RES, TKF, 16.5K OHM, 1%, 0.0625W, 100PPM/C, 0402, 155C, 0.4mm</t>
  </si>
  <si>
    <t>KOA CORP(RK73H1ETTP1652F)| PANASONIC(ERJ-2RKF1652X)| ROHM CO LTD(MCR01MRTF1652)| STACKPOLE ELECTRONICS INC(RMCF0402FT16K5)| STACKPOLE ELECTRONICS(RMCF 1/16S 16.5K 1%)| VISHAY(CRCW040216K5FKED)| YAGEO CORP(RC0402FR-0716K5L)</t>
  </si>
  <si>
    <t>LFARISRES-00266</t>
  </si>
  <si>
    <t>RES-00266</t>
  </si>
  <si>
    <t>RES, TKF, 22.6 OHM, 1%, 0.1W, 100PPM/C, 0603, 155C, 0.55mm</t>
  </si>
  <si>
    <t>KOA SPEER ELECTRONICS INC.(RK73H1JTTP22R6F)| PANASONIC CORPORATION(ERJ-3EKF22R6V)| ROHM CO. LTD.(MCR03ERTF22R6)| VISHAY INTERTECHNOLOGY INC.(CRCW060322R6FKEA)| YAGEO CORPORATION(RC0603FR-0722R6L)</t>
  </si>
  <si>
    <t>LFARISRES-00267</t>
  </si>
  <si>
    <t>RES-00267</t>
  </si>
  <si>
    <t>RES, TKF, 53.6K OHM, 1%, 0.0625W, 100PPM/C, 0402, 155C, 0.4mm</t>
  </si>
  <si>
    <t>KOA CORP(RK73H1ETTP5362F)| PANASONIC(ERJ-2RKF5362X)| ROHM CO LTD(MCR01MRTF5362)| STACKPOLE ELECTRONICS(RMCF 1/16S 53.6K 1% R)| STACKPOLE ELECTRONICS(RMCF0402FT53K6)| VISHAY(CRCW040253K6FKED)| YAGEO CORP(RC0402FR-0753K6L)</t>
  </si>
  <si>
    <t>LFARISRES-00268</t>
  </si>
  <si>
    <t>RES-00268</t>
  </si>
  <si>
    <t>RES, TKF, 91K OHM, 1%, 0.0625W, 100PPM/C, 0402, 155C, 0.4mm</t>
  </si>
  <si>
    <t>BOURNS INC(CR0402-FX-9102GLF)| PANASONIC(ERJ-2RKF9102X)| ROHM CO LTD(MCR01MRTF9102)| VISHAY(CRCW040291K0FKED)| YAGEO CORP(RC0402FR-0791KL)</t>
  </si>
  <si>
    <t>LFARISRES-00269</t>
  </si>
  <si>
    <t>RES-00269</t>
  </si>
  <si>
    <t>RES, TKF, 100 OHM, 1%, 0.05W, 250PPM/C, 0201, 125C, 0.3mm</t>
  </si>
  <si>
    <t>KOA CORP(RK73H1HTTC1000F)| NIC COMPONENTS(NRC02F1000TRF)| PANASONIC(ERJ-1GEF1000C)| PANASONIC(ERJ-1GNF1000C)| ROHM CO LTD(MCR006YRTF1000)| VISHAY(CRCW0201100RFKED)| YAGEO CORP(RC0201FR-07100RL)</t>
  </si>
  <si>
    <t>LFARISRES-00270</t>
  </si>
  <si>
    <t>RES-00270</t>
  </si>
  <si>
    <t>RES, TKF, 2 OHM, 1%, 0.25W, 200PPM/C, 1206, 155C, 0.7mm</t>
  </si>
  <si>
    <t>KOA CORP(RK73H2BTTD2R00F)| ROHM CO LTD(ESR18EZPF2R00)| STACKPOLE ELECTRONICS INC(RMCF1206FT2R00)| STACKPOLE ELECTRONICS(RMCF 1/8 2 R)| VISHAY(CRCW12062R00FKEA)| YAGEO CORP(RC1206FR-072RL)</t>
  </si>
  <si>
    <t>LFARISRES-00271</t>
  </si>
  <si>
    <t>RES-00271</t>
  </si>
  <si>
    <t>RES, TKF, 3.01 OHM, 1%, 0.1W, 200PPM/C, 0603, 155C, 0.55mm</t>
  </si>
  <si>
    <t>VISHAY(CRCW06033R01FKEA)| YAGEO CORP(RC0603FR-073R01L)</t>
  </si>
  <si>
    <t>LFARISRES-00273</t>
  </si>
  <si>
    <t>RES-00273</t>
  </si>
  <si>
    <t>RES, TKF, 1.33K OHM, 1%, 0.0625W, 100PPM/C, 0402, 155C, 0.4mm</t>
  </si>
  <si>
    <t>KOA CORP(RK73H1ETTP1331F)| PANASONIC(ERJ-2RKF1331X)| ROHM CO LTD(MCR01MRTF1331)| VISHAY(CRCW04021K33FKED)| YAGEO CORP(RC0402FR-071K33L)</t>
  </si>
  <si>
    <t>LFARISRES-00274</t>
  </si>
  <si>
    <t>RES-00274</t>
  </si>
  <si>
    <t>RES, TKF, 14.3K OHM, 1%, 0.0625W, 100PPM/C, 0402, 155C, 0.4mm</t>
  </si>
  <si>
    <t>KOA CORP(RK73H1ETTP1432F)| PANASONIC(ERJ-2RKF1432X)| ROHM CO LTD(MCR01MRTF1432)| VISHAY(CRCW040214K3FKED)| YAGEO CORP(RC0402FR-0714K3L)</t>
  </si>
  <si>
    <t>LFARISRES-00275</t>
  </si>
  <si>
    <t>RES-00275</t>
  </si>
  <si>
    <t>RES, NTC, 47K OHM, 5%, 0402, 125C, 0.55mm, B=4050K</t>
  </si>
  <si>
    <t>MURATA(NCP15WB473F03RC)| PANASONIC(ERT-J0EP473J)</t>
  </si>
  <si>
    <t>LFARISRES-00277</t>
  </si>
  <si>
    <t>RES-00277</t>
  </si>
  <si>
    <t>RES, TKF, 1.37K OHM, 1%, 0.0625W, 100PPM/C, 0402, 155C, 0.4mm</t>
  </si>
  <si>
    <t>KOA CORP(RK73H1ETTP1371F)| PANASONIC(ERJ-2RKF1371X)| ROHM CO LTD(MCR01MRTF1371)| VISHAY(CRCW04021K37FKED)| YAGEO CORP(RC0402FR-071K37L)</t>
  </si>
  <si>
    <t>LFARISRES-00278</t>
  </si>
  <si>
    <t>RES-00278</t>
  </si>
  <si>
    <t>RES, TKF, 11.5K OHM, 1%, 0.0625W, 100PPM/C, 0402, 155C, 0.4mm</t>
  </si>
  <si>
    <t>KOA CORP(RK73H1ETTP1152F)| PANASONIC(ERJ-2RKF1152X)| ROHM CO LTD(MCR01MRTF1152)| STACKPOLE ELECTRONICS INC(RMCF0402FT11K5)| STACKPOLE ELECTRONICS(RMCF 1/16S 11.5K 1% R)| VISHAY(CRCW040211K5FKED)| YAGEO CORP(RC0402FR-0711K5L)</t>
  </si>
  <si>
    <t>LFARISRES-00279</t>
  </si>
  <si>
    <t>RES-00279</t>
  </si>
  <si>
    <t>RES, TKF, 46.4K OHM, 1%, 0.0625W, 100PPM/C, 0402, 155C, 0.4mm</t>
  </si>
  <si>
    <t>KOA CORP(RK73H1ETTP4642F)| PANASONIC(ERJ-2RKF4642X)| ROHM CO LTD(MCR01MRTF4642)| VISHAY(CRCW040246K4FKED)| YAGEO CORP(RC0402FR-0746K4L)</t>
  </si>
  <si>
    <t>LFARISRES-00280</t>
  </si>
  <si>
    <t>RES-00280</t>
  </si>
  <si>
    <t>RES, TNF, 180 OHM, 0.1%, 0.0625W, 25PPM/C, 0402, 155C, 0.4mm</t>
  </si>
  <si>
    <t>KOA CORP(RN73H1ETTP1800B25)| PANASONIC(ERA-2AEB181X)| VISHAY(TNPW0402180RBEED)| YAGEO CORP(RT0402BRD07180RL)</t>
  </si>
  <si>
    <t>LFARISRES-00281</t>
  </si>
  <si>
    <t>RES-00281</t>
  </si>
  <si>
    <t>RES, TKF, 18.7K OHM, 1%, 0.0625W, 100PPM/C, 0402, 155C, 0.4mm</t>
  </si>
  <si>
    <t>KOA CORP(RK73H1ETTP1872F)| PANASONIC(ERJ-2RKF1872X)| ROHM CO LTD(MCR01MRTF1872)| ROHM CO LTD(MCR01MZPF1872)| VISHAY(CRCW040218K7FKED)| YAGEO CORP(RC0402FR-0718K7L)</t>
  </si>
  <si>
    <t>LFARISRES-00282</t>
  </si>
  <si>
    <t>RES-00282</t>
  </si>
  <si>
    <t>RES, TKF, 2.15K OHM, 1%, 0.0625W, 100PPM/C, 0402, 155C, 0.4mm</t>
  </si>
  <si>
    <t>KOA CORP(RK73H1ETTP2151F)| NIC COMPONENTS(NRC04F2151TRF)| PANASONIC(ERJ-2RKF2151X)| ROHM CO LTD(MCR01MRTF2151)| VISHAY(CRCW04022K15FKED)| YAGEO CORP(RC0402FR-072K15L)</t>
  </si>
  <si>
    <t>LFARISRES-00283</t>
  </si>
  <si>
    <t>RES-00283</t>
  </si>
  <si>
    <t>RES, TKF, 10.7K OHM, 1%, 0.0625W, 100PPM/C, 0402, 155C, 0.4mm</t>
  </si>
  <si>
    <t>KOA CORP(RK73H1ETTP1072F)| PANASONIC(ERJ-2RKF1072X)| ROHM CO LTD(MCR01MRTF1072)| VISHAY(CRCW040210K7FKED)| YAGEO CORP(RC0402FR-0710K7L)</t>
  </si>
  <si>
    <t>LFARISRES-00286</t>
  </si>
  <si>
    <t>RES-00286</t>
  </si>
  <si>
    <t>RES, TKF, 1.65K OHM, 1%, 0.0625W, 100PPM/C, 0402, 155C, 0.4mm</t>
  </si>
  <si>
    <t>KOA CORP(RK73H1ETTP1651F)| PANASONIC(ERJ-2RKF1651X)| ROHM CO LTD(MCR01MRTF1651)| VISHAY(CRCW04021K65FKED)| YAGEO CORP(RC0402FR-071K65L)</t>
  </si>
  <si>
    <t>LFARISRES-00287</t>
  </si>
  <si>
    <t>RES-00287</t>
  </si>
  <si>
    <t>RES, TKF, 6.81K OHM, 1%, 0.0625W, 100PPM/C, 0402, 155C, 0.4mm</t>
  </si>
  <si>
    <t>NIC COMPONENTS(NRC04F6811TRF)| ROHM CO LTD(MCR01MRTF6811)| VISHAY(CRCW04026K81FKED)| YAGEO CORP(RC0402FR-076K81L)</t>
  </si>
  <si>
    <t>LFARISRES-00288</t>
  </si>
  <si>
    <t>RES-00288</t>
  </si>
  <si>
    <t>RES, TKF, 82.5K OHM, 1%, 0.0625W, 100PPM/C, 0402, 155C, 0.4mm</t>
  </si>
  <si>
    <t>KOA CORP(RK73H1ETTP8252F)| PANASONIC(ERJ-2RKF8252X)| ROHM CO LTD(MCR01MRTF8252)| VISHAY(CRCW040282K5FKED)| YAGEO CORP(RC0402FR-0782K5L)</t>
  </si>
  <si>
    <t>LFARISRES-00289</t>
  </si>
  <si>
    <t>RES-00289</t>
  </si>
  <si>
    <t>RES, TKF, 1.69K OHM, 1%, 0.0625W, 100PPM/C, 0402, 155C, 0.4mm</t>
  </si>
  <si>
    <t>KOA CORP(RK73H1ETTP1691F)| PANASONIC(ERJ-2RKF1691X)| ROHM CO LTD(MCR01MRTF1691)| VISHAY(CRCW04021K69FKED)| YAGEO CORP(RC0402FR-071K69L)</t>
  </si>
  <si>
    <t>LFARISRES-00290</t>
  </si>
  <si>
    <t>RES-00290</t>
  </si>
  <si>
    <t>RES, TKF, 0 OHM, 0805, 155C, 0.60mm</t>
  </si>
  <si>
    <t>KOA CORP(RK73Z2ATTD)| ROHM CO LTD(MCR10ERTJ000)| VISHAY(D120805800000FP5)| YAGEO CORP(RC0805JR-070RL)</t>
  </si>
  <si>
    <t>LFARISRES-00291</t>
  </si>
  <si>
    <t>RES-00291</t>
  </si>
  <si>
    <t>RES, TKF, 80.6K OHM, 1%, 0.0625W, 100PPM/C, 0402, 155C, 0.4mm</t>
  </si>
  <si>
    <t>KOA  SPEER(RK73H1ETTP8062F)| PANASONIC CORPORATION(ERJ-2RKF8062X)| ROHM CO LTD(MCR01MRTF8062)| VISHAY(CRCW040280K6FKED)| YAGEO CORP(RC0402FR-0780K6L)</t>
  </si>
  <si>
    <t>LFARISRES-00292</t>
  </si>
  <si>
    <t>RES-00292</t>
  </si>
  <si>
    <t>RES, TKF, 61.9K OHM, 1%, 0.0625W, 100PPM/C, 0402, 155C, 0.4mm</t>
  </si>
  <si>
    <t>BOURNS INC(CR0402-FX-6192GLF)| KOA CORP(RK73H1ETTP6192F)| PANASONIC(ERJ-2RKF6192X)| ROHM CO LTD(MCR01MRTF6192)| VISHAY(CRCW040261K9FKED)| YAGEO CORP(RC0402FR-0761K9L)</t>
  </si>
  <si>
    <t>LFARISRES-00293</t>
  </si>
  <si>
    <t>RES-00293</t>
  </si>
  <si>
    <t>RES, TKF, 43.2K OHM, 1%, 0.0625W, 100PPM/C, 0402, 155C, 0.4mm</t>
  </si>
  <si>
    <t>KOA SPEER ELECTRONICS INC(RK73H1ETTP4322F)| PANASONIC(ERJ-2RKF4322X)| ROHM CO LTD(MCR01MRTF4322)| VISHAY DALE(CRCW040243K2FKED)| YAGEO COPRORATION(RC0402FR-0743K2L)</t>
  </si>
  <si>
    <t>ECO Sanmina Q1´20</t>
  </si>
  <si>
    <t>LFARISRES-00294</t>
  </si>
  <si>
    <t>RES-00294</t>
  </si>
  <si>
    <t>RES, TKF, 8.87K OHM, 1%, 0.0625W, 100PPM/C, 0402, 155C, 0.4mm</t>
  </si>
  <si>
    <t>BOURNS INC(CR0402-FX-8871GLF)| PANASONIC(ERJ-2RKF8871X)| ROHM CO LTD(MCR01MRTF8871)| VISHAY(CRCW04028K87FKED)| YAGEO CORP(RC0402FR-078K87L)</t>
  </si>
  <si>
    <t>LFARISRES-00295</t>
  </si>
  <si>
    <t>RES-00295</t>
  </si>
  <si>
    <t>RES, TKF, 121K OHM, 1%, 0.0625W, 100PPM/C, 0402, 155C, 0.4mm</t>
  </si>
  <si>
    <t>BOURNS INC(CR0402-FX-1213GLF)| KOA CORP(RK73H1ETTP1213F)| PANASONIC(ERJ-2RKF1213X)| ROHM CO LTD(MCR01MRTF1213)| VISHAY(CRCW0402121KFKED)| YAGEO CORP(RC0402FR-07121KL)</t>
  </si>
  <si>
    <t>LFARISRES-00296</t>
  </si>
  <si>
    <t>RES-00296</t>
  </si>
  <si>
    <t>RES, TKF, 0.2 OHM, 1%, 0.125W, 300PPM/C, 0402, 150C, 0.4mm</t>
  </si>
  <si>
    <t>KOA CORP(SR731ETTPR200F)| PANASONIC(ERJ-2BSFR20X)</t>
  </si>
  <si>
    <t>LFARISRES-00297</t>
  </si>
  <si>
    <t>RES-00297</t>
  </si>
  <si>
    <t>RES, TKF, 665 OHM, 1%, 0.0625W, 100PPM/C, 0402, 155C, 0.4mm</t>
  </si>
  <si>
    <t>KOA CORP(RK73H1ETTP6650F)| PANASONIC(ERJ-2RKF6650X)| ROHM CO LTD(MCR01MRTF6650)| VISHAY(CRCW0402665RFKED)| YAGEO CORP(RC0402FR-07665RL)</t>
  </si>
  <si>
    <t>LFARISRES-00298</t>
  </si>
  <si>
    <t>RES-00298</t>
  </si>
  <si>
    <t>RES, TKF, 6.04K OHM, 1%, 0.0625W, 100PPM/C, 0402, 155C, 0.4mm</t>
  </si>
  <si>
    <t>BOURNS INC(CR0402-FX-6041GLF)| KOA CORP(RK73H1ETTP6041F)| NIC COMPONENTS(NRC04F6041TRF)| PANASONIC(ERJ-2RKF6041X)| ROHM CO LTD(MCR01MRTF6041)| VISHAY(CRCW04026K04FKED)| YAGEO CORP(RC0402FR-076K04L)</t>
  </si>
  <si>
    <t>LFARISRES-00299</t>
  </si>
  <si>
    <t>RES-00299</t>
  </si>
  <si>
    <t>RES, TKF, 18.2K OHM, 1%, 0.0625W, 100PPM/C, 0402, 155C, 0.4mm</t>
  </si>
  <si>
    <t>KOA CORP(RK73H1ETTP1822F)| NIC COMPONENTS(NRC04F1822TRF)| PANASONIC(ERJ-2RKF1822X)| ROHM CO LTD(MCR01MRTF1822)| VISHAY(CRCW040218K2FKED)| YAGEO CORP(RC0402FR-0718K2L)</t>
  </si>
  <si>
    <t>LFARISRES-00303</t>
  </si>
  <si>
    <t>RES-00303</t>
  </si>
  <si>
    <t>RES, TKF, 49.9 OHM, 1%, 0.25W, 100PPM/C, 1206, 155C, 0.7mm</t>
  </si>
  <si>
    <t>PANASONIC(ERJ-8ENF49R9V)| ROHM CO LTD(MCR18ERTF49R9)| STACKPOLE ELECTRONICS(RMCF1206FT49R9)| VISHAY(CRCW120649R9FKEA)| YAGEO CORP(RC1206FR-0749R9L)</t>
  </si>
  <si>
    <t>LFARISRES-00304</t>
  </si>
  <si>
    <t>RES-00304</t>
  </si>
  <si>
    <t>RES, TKF, 10.5K OHM, 1%, 0.0625W, 100PPM/C, 0402, 155C, 0.4mm</t>
  </si>
  <si>
    <t>KOA CORP(RK73H1ETTP1052F)| PANASONIC(ERJ-2RKF1052X)| ROHM CO LTD(MCR01MRTF1052)| STACKPOLE ELECTRONICS(RMCF0402FT10K5)| VISHAY(CRCW040210K5FKED)| YAGEO CORP(RC0402FR-0710K5L)</t>
  </si>
  <si>
    <t>LFARISRES-00306</t>
  </si>
  <si>
    <t>RES-00306</t>
  </si>
  <si>
    <t>RES, TKF, 1K OHM, 1%, 0.05W, 250PPM/C, 0201, 125C, 0.3mm</t>
  </si>
  <si>
    <t>BOURNS(CR0201-FW-1001GLF)| KOA CORP(RK73H1HTTC1001F)| NIC COMPONENTS(NRC02F1001TRF)| PANASONIC(ERJ-1GEF1001C)| PANASONIC(ERJ-1GNF1001C)| ROHM CO LTD(MCR006YRTF1001)| SEI ELECTRONICS INC.(RMCF0201FT1K00)| VISHAY(CRCW02011K00FKED)| WALSIN TECHNOLOGY CORPORATION(WR02X1001FAL)| YAGEO CORPORATION(RC0201FR-071KL)</t>
  </si>
  <si>
    <t>LFARISRES-00308</t>
  </si>
  <si>
    <t>RES-00308</t>
  </si>
  <si>
    <t>RES, 33.2 OHM, 1%, 0201</t>
  </si>
  <si>
    <t>KOA CORP(RK73H1HTTC33R2F)| PANASONIC(ERJ-1GEF33R2C)| PANASONIC(ERJ-1GNF33R2C)| ROHM CO LTD(MCR006YRTF33R2)| STACKPOLE ELECTRONICS(RMCF0201FT33R2)| VISHAY(CRCW020133R2FNED)</t>
  </si>
  <si>
    <t>LFARISRES-00310</t>
  </si>
  <si>
    <t>RES-00310</t>
  </si>
  <si>
    <t>RES, TKF, 4.75K OHM, 1%, 0.05W, 250PPM/C, 0201, 125C, 0.28mm</t>
  </si>
  <si>
    <t>KOA CORP(RK73H1HTTC4751F)| PANASONIC(ERJ-1GEF4751C)| PANASONIC(ERJ-1GNF4751C)| ROHM CO LTD(MCR006YRTF4751)| VISHAY(CRCW02014K75FNED)| YAGEO CORP(RC0201FR-074K75L)</t>
  </si>
  <si>
    <t>LFARISRES-00312</t>
  </si>
  <si>
    <t>RES-00312</t>
  </si>
  <si>
    <t>RES, TKF, 2.94K OHM, 1%, 0.0625W, 100PPM/C, 0402, 155C, 0.4mm</t>
  </si>
  <si>
    <t>KOA CORP(RK73H1ETTP2941F)| PANASONIC(ERJ-2RKF2941X)| ROHM CO LTD(MCR01MZPF2941)| VISHAY(CRCW04022K94FKED)| YAGEO CORP(RC0402FR-072K94L)</t>
  </si>
  <si>
    <t>LFARISRES-00313</t>
  </si>
  <si>
    <t>RES-00313</t>
  </si>
  <si>
    <t>RES, TKF, 0 OHM, 0201, 125C, 0.28mm</t>
  </si>
  <si>
    <t>KOA CORP(RK73Z1HTTC)| PANASONIC(ERJ-1GE0R00C)| PANASONIC(ERJ-1GN0R00C)| VISHAY(CRCW02010000Z0ED)| YAGEO CORP(RC0201JR-070RL)</t>
  </si>
  <si>
    <t>LFARISRES-00314</t>
  </si>
  <si>
    <t>RES-00314</t>
  </si>
  <si>
    <t>RES, TKF, 49.9 OHM, 1%, 0.05W, 250PPM/C, 0201, 125C, 0.28mm</t>
  </si>
  <si>
    <t>KOA CORP(RK73H1HTTC49R9F)| PANASONIC(ERJ-1GEF49R9C)| PANASONIC(ERJ-1GNF49R9C)| ROHM CO LTD(MCR006YRTF49R9)| VISHAY(CRCW020149R9FKED)| YAGEO CORP(RC0201FR-0749R9L)</t>
  </si>
  <si>
    <t>LFARISRES-00315</t>
  </si>
  <si>
    <t>RES-00315</t>
  </si>
  <si>
    <t>RES, TKF, 240 OHM, 1%, 0.05W, 250PPM/C, 0201, 125C, 0.28mm</t>
  </si>
  <si>
    <t>KOA CORP(RK73H1HTTC2400F)| PANASONIC(ERJ-1GEF2400C)| PANASONIC(ERJ-1GNF2400C)| ROHM CO LTD(MCR006YRTF2400)| VISHAY(CRCW0201240RFNED)| YAGEO CORP(RC0201FR-07240RL)</t>
  </si>
  <si>
    <t>LFARISRES-00317</t>
  </si>
  <si>
    <t>RES-00317</t>
  </si>
  <si>
    <t>RES, TKF, 150 OHM, 1%, 0.05W, 200PPM/C, 0201, 125C, 0.3mm</t>
  </si>
  <si>
    <t>KOA CORP(RK73H1HTTC1500F)| NIC COMPONENTS(NRC02F1500TRF)| PANASONIC(ERJ-1GEF1500C)| PANASONIC(ERJ-1GNF1500C)| YAGEO CORP(RC0201FR-07150RL)</t>
  </si>
  <si>
    <t>LFARISRES-00318</t>
  </si>
  <si>
    <t>RES-00318</t>
  </si>
  <si>
    <t>RES, TKF, 69.8K OHM, 1%, 0.0625W, 100PPM/C, 0402, 155C, 0.4mm</t>
  </si>
  <si>
    <t>KOA CORP(RK73H1ETTP6982F)| NIC COMPONENTS(NRC04F6982TRF)| PANASONIC(ERJ-2RKF6982X)| ROHM CO LTD(MCR01MRTF6982)| VISHAY(CRCW040269K8FKED)| YAGEO CORP(RC0402FR-0769K8L)</t>
  </si>
  <si>
    <t>LFARISRES-00319</t>
  </si>
  <si>
    <t>RES-00319</t>
  </si>
  <si>
    <t>RES, TKF, 267 OHM, 1%, 0.0625W, 100PPM/C, 0402, 155C, 0.4mm</t>
  </si>
  <si>
    <t>KOA CORP(RK73H1ETTP2670F)| PANASONIC(ERJ-2RKF2670X)| ROHM CO LTD(MCR01MRTF2670)| STACKPOLE ELECTRONICS INC(RMCF0402FT267R)| STACKPOLE ELECTRONICS(RMCF 1/16S 267 1% R)| VISHAY(CRCW0402267RFKED)| YAGEO CORP(RC0402FR-07267RL)</t>
  </si>
  <si>
    <t>LFARISRES-00322</t>
  </si>
  <si>
    <t>RES-00322</t>
  </si>
  <si>
    <t>RES, TKF, 48.7K OHM, 1%, 0.0625W, 100PPM/C, 0402, 155C, 0.4mm</t>
  </si>
  <si>
    <t>KOA CORP(RK73H1ETTP4872F)| ROHM CO LTD(MCR01MZPF4872)| YAGEO CORP(RC0402FR-0748K7L)</t>
  </si>
  <si>
    <t>LFARISRES-00323</t>
  </si>
  <si>
    <t>RES-00323</t>
  </si>
  <si>
    <t>RES, TKF, 392 OHM, 1%, 0.0625W, 100PPM/C, 0402, 155C, 0.4mm</t>
  </si>
  <si>
    <t>KOA CORP(RK73H1ETTP3920F)| PANASONIC(ERJ-2RKF3920X)| ROHM CO LTD(MCR01MRTF3920)| VISHAY(CRCW0402392RFKED)| YAGEO CORP(RC0402FR-07392RL)</t>
  </si>
  <si>
    <t>LFARISRES-00324</t>
  </si>
  <si>
    <t>RES-00324</t>
  </si>
  <si>
    <t>RES, TKF, 26.7K OHM, 1%, 0.0625W, 100PPM/C, 0402, 155C, 0.4mm</t>
  </si>
  <si>
    <t>KOA SPEER ELECTRONICS INC.(RK73H1ETTP2672F)| PANASONIC CORPORATION(ERJ-2RKF2672X)| ROHM CO. LTD.(MCR01MRTF2672)| VISHAY INTERTECHNOLOGY INC.(CRCW040226K7FKED)| YAGEO CORPORATION(RC0402FR-0726K7L)</t>
  </si>
  <si>
    <t>LFARISRES-00325</t>
  </si>
  <si>
    <t>RES-00325</t>
  </si>
  <si>
    <t>RES, TKF, 43.2 OHM, 1%, 0.0625W, 100PPM/C, 0402, 155C, 0.4mm</t>
  </si>
  <si>
    <t>KOA CORP(RK73H1ETTP43R2F)| PANASONIC(ERJ-2RKF43R2X)| ROHM CO LTD(MCR01MRTF43R2)| STACKPOLE ELECTRONICS(RMCF0402FT43R2)| VISHAY(CRCW040243R2FKED)| YAGEO CORP(RC0402FR-0743R2L)</t>
  </si>
  <si>
    <t>LFARISRES-00326</t>
  </si>
  <si>
    <t>RES-00326</t>
  </si>
  <si>
    <t>RES, TKF, 51.1 OHM, 1%, 0.0625W, 100PPM/C, 0402, 155C, 0.4mm</t>
  </si>
  <si>
    <t>KOA CORP(RK73H1ETTP51R1F)| PANASONIC(ERJ-2RKF51R1X)| ROHM CO LTD(MCR01MRTF51R1)| STACKPOLE ELECTRONICS(RMCF0402FT51R1)| VISHAY(CRCW040251R1FKED)| YAGEO CORP(RC0402FR-0751R1L)</t>
  </si>
  <si>
    <t>LFARISRES-00327</t>
  </si>
  <si>
    <t>RES-00327</t>
  </si>
  <si>
    <t>RES, TKF, 412 OHM, 1%, 0.0625W, 100PPM/C, 0402, 155C, 0.4mm</t>
  </si>
  <si>
    <t>KOA CORP(RK73H1ETTP4120F)| PANASONIC(ERJ-2RKF4120X)| ROHM CO LTD(MCR01MRTF4120)| VISHAY(CRCW0402412RFKED)| YAGEO CORP(RC0402FR-07412RL)</t>
  </si>
  <si>
    <t>LFARISRES-00328</t>
  </si>
  <si>
    <t>RES-00328</t>
  </si>
  <si>
    <t>RES, TKF, 8.06K OHM, 1%, 0.0625W, 100PPM/C, 0402, 155C, 0.4mm</t>
  </si>
  <si>
    <t>KOA CORP(RK73H1ETTP8061F)| PANASONIC(ERJ-2RKF8061X)| ROHM CO LTD(MCR01MRTF8061)| STACKPOLE ELECTRONICS(RMCF0402FT8K06)| VISHAY(CRCW04028K06FKED)| YAGEO CORP(RC0402FR-078K06L)</t>
  </si>
  <si>
    <t>LFARISRES-00329</t>
  </si>
  <si>
    <t>RES-00329</t>
  </si>
  <si>
    <t>RES, TKF, 115K OHM, 1%, 0.0625W, 100PPM/C, 0402, 155C, 0.4mm</t>
  </si>
  <si>
    <t>KOA SPEER ELECTRONICS INC.(RK73H1ETTP1153F)| PANASONIC CORPORATION(ERJ-2RKF1153X)| ROHM CO. LTD.(MCR01MRTF1153)| VISHAY INTERTECHNOLOGY INC(CRCW0402115KFKED)| YAGEO CORPORATION(RC0402FR-07115KL)</t>
  </si>
  <si>
    <t>LFARISRES-00330</t>
  </si>
  <si>
    <t>RES-00330</t>
  </si>
  <si>
    <t>RES, TKF, 324K OHM, 1%, 0.0625W, 100PPM/C, 0402, 155C, 0.4mm</t>
  </si>
  <si>
    <t>BOURNS INC(CR0402-FX-3243GLF)| KOA CORP(RK73H1ETTP3243F)| NIC COMPONENTS(NRC04F3243TRF)| PANASONIC(ERJ-2RKF3243X)| ROHM CO LTD(MCR01MRTF3243)| VISHAY(CRCW0402324KFKED)</t>
  </si>
  <si>
    <t>LFARISRES-00332</t>
  </si>
  <si>
    <t>RES-00332</t>
  </si>
  <si>
    <t>RES, TKF, 1 OHM, 1%, 0.1W, 200PPM/C, 0603, 155C, 0.55mm</t>
  </si>
  <si>
    <t>VISHAY(CRCW06031R00FKEA)| VISHAY(CRCW06031R00FKED)| YAGEO CORP(RC0603FR-071RL)</t>
  </si>
  <si>
    <t>LFARISRES-00333</t>
  </si>
  <si>
    <t>RES-00333</t>
  </si>
  <si>
    <t>RES, TKF, 2.21 OHM, 1%, 0.1W, 200PPM/C, 0603, 155C, 0.55mm</t>
  </si>
  <si>
    <t>SEI ELECTRONICS(RMCF0603FT2R21)| VISHAY(CRCW06032R21FKEA)</t>
  </si>
  <si>
    <t>LFARISRES-00334</t>
  </si>
  <si>
    <t>RES-00334</t>
  </si>
  <si>
    <t>RES, TKF, 2.61K OHM, 1%, 0.0625W, 100PPM/C, 0402, 155C, 0.4mm</t>
  </si>
  <si>
    <t>KOA CORP(RK73H1ETTP2611F)| PANASONIC(ERJ-2RKF2611X)| ROHM CO LTD(MCR01MRTF2611)| STACKPOLE ELECTRONICS INC(RMCF0402FT2K61)| STACKPOLE ELECTRONICS(RMCF 1/16S 2.61K 1% R)| VISHAY(CRCW04022K61FKED)| YAGEO CORP(RC0402FR-072K61L)</t>
  </si>
  <si>
    <t>LFARISRES-00335</t>
  </si>
  <si>
    <t>RES-00335</t>
  </si>
  <si>
    <t>RES, TKF, 3.74K OHM, 1%, 0.0625W, 100PPM/C, 0402, 155C, 0.4mm</t>
  </si>
  <si>
    <t>KOA CORP(RK73H1ETTP3741F)| PANASONIC(ERJ-2RKF3741X)| ROHM CO LTD(MCR01MRTF3741)| VISHAY(CRCW04023K74FKED)| YAGEO CORP(RC0402FR-073K74L)</t>
  </si>
  <si>
    <t>LFARISRES-00336</t>
  </si>
  <si>
    <t>RES-00336</t>
  </si>
  <si>
    <t>RES, TKF, 1.1K OHM, 1%, 0.0625W, 100PPM/C, 0402, 155C, 0.4mm</t>
  </si>
  <si>
    <t>KOA CORP(RK73H1ETTP1101F)| PANASONIC(ERJ-2RKF1101X)| ROHM CO LTD(MCR01MRTF1101)| STACKPOLE ELECTRONICS(RMCF0402FT1K10)| VISHAY(CRCW04021K10FKED)| YAGEO CORP(RC0402FR-071K1L)</t>
  </si>
  <si>
    <t>LFARISRES-00338</t>
  </si>
  <si>
    <t>RES-00338</t>
  </si>
  <si>
    <t>RES, TKF, 140 OHM, 1%, 0.0625W, 100PPM/C, 0402, 155C, 0.4mm</t>
  </si>
  <si>
    <t>KOA CORP(RK73H1ETTP1400F)| PANASONIC(ERJ-2RKF1400X)| ROHM CO LTD(MCR01MRTF1400)| VISHAY(CRCW0402140RFKED)| YAGEO CORP(RC0402FR-07140RL)</t>
  </si>
  <si>
    <t>LFARISRES-00339</t>
  </si>
  <si>
    <t>RES-00339</t>
  </si>
  <si>
    <t>RES, TKF, 107K OHM, 1%, 0.0625W, 100PPM/C, 0402, 155C, 0.4mm</t>
  </si>
  <si>
    <t>KOA CORP(RK73H1ETTP1073F)| PANASONIC(ERJ-2RKF1073X)| ROHM CO LTD(MCR01MRTF1073)| VISHAY(CRCW0402107KFKED)| YAGEO CORP(RC0402FR-07107KL)</t>
  </si>
  <si>
    <t>LFARISRES-00340</t>
  </si>
  <si>
    <t>RES-00340</t>
  </si>
  <si>
    <t>RES, TKF, 25.5 OHM, 1%, 0.0625W, 100PPM/C, 0402, 155C, 0.4mm</t>
  </si>
  <si>
    <t>VISHAY(CRCW040225R5FKED)| YAGEO CORP(RC0402FR-0725R5L)</t>
  </si>
  <si>
    <t>LFARISRES-00341</t>
  </si>
  <si>
    <t>RES-00341</t>
  </si>
  <si>
    <t>RES, TKF, 27.4 OHM, 1%, 0.0625W, 100PPM/C, 0402, 155C, 0.4mm</t>
  </si>
  <si>
    <t>KOA CORP(RK73H1ETTP27R4F)| PANASONIC(ERJ-2RKF27R4X)| ROHM CO LTD(MCR01MRTF27R4)| STACKPOLE ELECTRONICS(RMCF0402FT27R4)| VISHAY(CRCW040227R4FKED)| YAGEO CORP(RC0402FR-0727R4L)</t>
  </si>
  <si>
    <t>LFARISRES-00342</t>
  </si>
  <si>
    <t>RES-00342</t>
  </si>
  <si>
    <t>RES, TKF, 63.4K OHM, 1%, 0.0625W, 100PPM/C, 0402, 155C, 0.4mm</t>
  </si>
  <si>
    <t>KOA CORP(RK73H1ETTP6342F)| PANASONIC(ERJ-2RKF6342X)| ROHM CO LTD(MCR01MRTF6342)| VISHAY(CRCW040263K4FKED)| YAGEO CORP(RC0402FR-0763K4L)</t>
  </si>
  <si>
    <t>LFARISRES-00343</t>
  </si>
  <si>
    <t>RES-00343</t>
  </si>
  <si>
    <t>RES, TKF, 16K OHM, 1%, 0.0625W, 100PPM/C, 0402, 155C, 0.4mm</t>
  </si>
  <si>
    <t>KOA(RK73H1ETTP1602F)| PANASONIC(ERJ-2RKF1602X)| ROHM(MCR01MRTF1602)| VISHAY(CRCW040216K0FKED)| YAGEO CORP(RC0402FR-0716KL)</t>
  </si>
  <si>
    <t>LFARISRES-00344</t>
  </si>
  <si>
    <t>RES-00344</t>
  </si>
  <si>
    <t>RES, TKF, 5.62K OHM, 1%, 0.0625W, 100PPM/C, 0402, 155C, 0.4mm</t>
  </si>
  <si>
    <t>KOA CORP(RK73H1ETTP5621F)| PANASONIC(ERJ-2RKF5621X)| ROHM CO LTD(MCR01MRTF5621)| VISHAY(CRCW04025K62FKED)| YAGEO CORP(RC0402FR-075K62L)</t>
  </si>
  <si>
    <t>LFARISRES-00345</t>
  </si>
  <si>
    <t>RES-00345</t>
  </si>
  <si>
    <t>RES, TKF, 845 OHM, 1%, 0.0625W, 100PPM/C, 0402, 155C, 0.4mm</t>
  </si>
  <si>
    <t>BOURNS INC(CR0402-FX-8450GLF)| KOA CORP(RK73H1ETTP8450F)| PANASONIC(ERJ-2RKF8450X)| ROHM CO LTD(MCR01MRTF8450)| VISHAY(CRCW0402845RFKED)| YAGEO CORP(RC0402FR-07845RL)</t>
  </si>
  <si>
    <t>LFARISRES-00350</t>
  </si>
  <si>
    <t>RES-00350</t>
  </si>
  <si>
    <t>RES, TKF, 60.4K OHM, 1%, 0.0625W, 100PPM/C, 0402, 155C, 0.4mm</t>
  </si>
  <si>
    <t>KOA CORP(RK73H1ETTP6042F)| PANASONIC(ERJ-2RKF6042X)| ROHM CO LTD(MCR01MRTF6042)| VISHAY(CRCW040260K4FKED)| YAGEO CORP(RC0402FR-0760K4L)</t>
  </si>
  <si>
    <t>LFARISRES-00351</t>
  </si>
  <si>
    <t>RES-00351</t>
  </si>
  <si>
    <t>RES, TKF, 2.2 OHM, 1%, 0.0625W, 200PPM/C, 0402, 155C, 0.4mm</t>
  </si>
  <si>
    <t>KOA CORP(RK73H1ETTP2R20F)| VISHAY(CRCW04022R20FKED)| YAGEO CORP(RC0402FR-072R2L)</t>
  </si>
  <si>
    <t>LFARISRES-00352</t>
  </si>
  <si>
    <t>RES-00352</t>
  </si>
  <si>
    <t>RES, TKF, 3.32K OHM, 1%, 0.0625W, 100PPM/C, 0402, 155C, 0.4mms</t>
  </si>
  <si>
    <t>BOURNS INC(CR0402-FX-3321GLF)| KOA CORP(RK73H1ETTP3321F)| PANASONIC(ERJ-2RKF3321X)| ROHM CO LTD(MCR01MRTF3321)| VISHAY(CRCW04023K32FKED)| YAGEO CORP(RC0402FR-073K32L)</t>
  </si>
  <si>
    <t>LFARISRES-00354</t>
  </si>
  <si>
    <t>RES-00354</t>
  </si>
  <si>
    <t>RES, TKF, 160K OHM, 1%, 0.0625W, 100PPM/C, 0402, 155C, 0.4mm</t>
  </si>
  <si>
    <t>BOURNS INC(CR0402-FX-1603GLF)| KOA CORP(RK73H1ETTP1603F)| PANASONIC(ERJ-2RKF1603X)| ROHM CO LTD(MCR01MRTF1603)| VISHAY(CRCW0402160KFKED)| YAGEO CORP(RC0402FR-07160KL)</t>
  </si>
  <si>
    <t>LFARISRES-00355</t>
  </si>
  <si>
    <t>RES-00355</t>
  </si>
  <si>
    <t>RES, TKF, 3.65K OHM, 1%, 0.0625W, 100PPM/C, 0402, 155C, 0.4mm</t>
  </si>
  <si>
    <t>BOURNS INC(CR0402-FX-3651GLF)| KOA CORP(RK73H1ETTP3651F)| PANASONIC(ERJ-2RKF3651X)| ROHM CO LTD(MCR01MRTF3651)| VISHAY(CRCW04023K65FKED)| YAGEO CORP(RC0402FR-073K65L)</t>
  </si>
  <si>
    <t>LFARISRES-00356</t>
  </si>
  <si>
    <t>RES-00356</t>
  </si>
  <si>
    <t>RES, TKF, 887 OHM, 1%, 0.0625W, 100PPM/C, 0402, 155C, 0.4mm</t>
  </si>
  <si>
    <t>KOA CORP(RK73H1ETTP8870F)| PANASONIC(ERJ-2RKF8870X)| ROHM CO LTD(MCR01MRTF8870)| STACKPOLE ELECTRONICS INC(RMCF0402FT887R)| STACKPOLE ELECTRONICS(RMCF 1/16S 887 1% R)| VISHAY(CRCW0402887RFKED)| YAGEO CORP(RC0402FR-07887RL)</t>
  </si>
  <si>
    <t>LFARISRES-00357</t>
  </si>
  <si>
    <t>RES-00357</t>
  </si>
  <si>
    <t>RES, TKF, 0.47 OHM, 1%, 0.1W, 800PPM/C, 0603, 155C, 0.55mm</t>
  </si>
  <si>
    <t>KOA CORP(SR731JTTDR470F)| PANASONIC CORPORATION(ERJ-3RQFR47V)| YAGEO CORP(RL0603FR-070R47L)</t>
  </si>
  <si>
    <t>LFARISRES-00358</t>
  </si>
  <si>
    <t>RES-00358</t>
  </si>
  <si>
    <t>RES, TKF, 3.48K OHM, 1%, 0.0625W, 100PPM/C, 0402, 155C, 0.4mm</t>
  </si>
  <si>
    <t>KOA CORP(RK73H1ETTP3481F)| PANASONIC(ERJ-2RKF3481X)| ROHM CO LTD(MCR01MRTF3481)| VISHAY(CRCW04023K48FKED)| YAGEO CORP(RC0402FR-073K48L)</t>
  </si>
  <si>
    <t>LFARISRES-00359</t>
  </si>
  <si>
    <t>RES-00359</t>
  </si>
  <si>
    <t>RES, METAL STRIP, 0.003 OHM, 1%, 3W, 50PPM/C, SMD, 170C, 1.08mm</t>
  </si>
  <si>
    <t>ISOTEK(BVS-A-R003-1.0)| ISOTEK(BVS-A-R003-5.0)</t>
  </si>
  <si>
    <t>LFARISRES-00360</t>
  </si>
  <si>
    <t>RES-00360</t>
  </si>
  <si>
    <t>RES, TKF, 25.5 OHM, 1%, 0.05W, 250PPM/C, 0201, 125C, 0.28mm</t>
  </si>
  <si>
    <t>KOA CORP(RK73H1HTTC25R5F)| PANASONIC(ERJ-1GEF25R5C)| PANASONIC(ERJ-1GNF25R5C)| ROHM CO LTD(MCR006YRTF25R5)| VISHAY(CRCW020125R5FNED)| YAGEO CORP(RC0201FR-0725R5L)</t>
  </si>
  <si>
    <t>LFARISRES-00362</t>
  </si>
  <si>
    <t>RES-00362</t>
  </si>
  <si>
    <t>RES, TKF, 1.8K OHM, 1%, 0.0625W, 100PPM/C, 0402, 155C, 0.4mm</t>
  </si>
  <si>
    <t>KOA CORP(RK73H1ETTP1801F)| PANASONIC(ERJ-2RKF1801X)| ROHM CO LTD(MCR01MRTF1801)| VISHAY(CRCW04021K80FKED)| YAGEO CORP(RC0402FR-071K8L)</t>
  </si>
  <si>
    <t>LFARISRES-00363</t>
  </si>
  <si>
    <t>RES-00363</t>
  </si>
  <si>
    <t>RES, TKF, 2.55K OHM, 1%, 0.0625W, 100PPM/C, 0402, 155C, 0.4mm</t>
  </si>
  <si>
    <t>KOA CORP(RK73H1ETTP2551F)| PANASONIC(ERJ-2RKF2551X)| ROHM CO LTD(MCR01MRTF2551)| VISHAY(CRCW04022K55FKED)| YAGEO CORP(RC0402FR-072K55L)</t>
  </si>
  <si>
    <t>LFARISRES-00364</t>
  </si>
  <si>
    <t>RES-00364</t>
  </si>
  <si>
    <t>RES, TKF, 75K OHM, 1%, 0.0625W, 100PPM/C, 0402, 155C, 0.4mm</t>
  </si>
  <si>
    <t>BOURNS INC(CR0402-FX-7502GLF)| KOA CORP(RK73H1ETTP7502F)| PANASONIC(ERJ-2RKF7502X)| ROHM CO LTD(MCR01MRTF7502)| VISHAY(CRCW040275K0FKED)| YAGEO CORP(RC0402FR-0775KL)</t>
  </si>
  <si>
    <t>LFARISRES-00365</t>
  </si>
  <si>
    <t>RES-00365</t>
  </si>
  <si>
    <t>RES, TKF, 4.64K OHM, 1%, 0.0625W, 100PPM/C, 0402, 155C, 0.4mm</t>
  </si>
  <si>
    <t>KOA CORP(RK73H1ETTP4641F)| PANASONIC(ERJ2RKF4641X)| ROHM CO LTD(MCR01MRTF4641)| VISHAY(CRCW04024K64FKED)| YAGEO CORP(RC0402FR-074K64L)</t>
  </si>
  <si>
    <t>LFARISRES-00366</t>
  </si>
  <si>
    <t>RES-00366</t>
  </si>
  <si>
    <t>RES, TKF, 2.32K OHM, 1%, 0.0625W, 100PPM/C, 0402, 155C, 0.4mm</t>
  </si>
  <si>
    <t>KOA CORP(RK73H1ETTP2321F)| PANASONIC(ERJ-2RKF2321X)| ROHM CO LTD(MCR01MRTF2321)| VISHAY(CRCW04022K32FKED)| YAGEO CORP(RC0402FR-072K32L)</t>
  </si>
  <si>
    <t>LFARISRES-00368</t>
  </si>
  <si>
    <t>RES-00368</t>
  </si>
  <si>
    <t>RES, TKF, 10K OHM, 1%, 0.05W, 250PPM/C, 0201, 125C, 0.28mm</t>
  </si>
  <si>
    <t>KOA CORP(RK73H1HTTC1002F)| PANASONIC(ERJ-1GEF1002C)| PANASONIC(ERJ-1GNF1002C)| SAMSUNG ELECTRONICS INC(RC0603F103CS)| VISHAY(CRCW020110K0FNED)| YAGEO CORP(RC0201FR-0710KL)</t>
  </si>
  <si>
    <t>LFARISRES-00369</t>
  </si>
  <si>
    <t>RES-00369</t>
  </si>
  <si>
    <t>RES, TKF, 634 OHM, 1%, 0.0625W, 100PPM/C, 0402, 155C, 0.4mm</t>
  </si>
  <si>
    <t>KOA SPEER ELECTRONICS(RK73H1ETTP6340F)| PANASONIC(ERJ-2RKF6340X)| ROHM CO LTD(MCR01MZPF6340)| VISHAY(CRCW0402634RFKED)| YAGEO CORPORATION(RC0402FR-07634RL)</t>
  </si>
  <si>
    <t>LFARISRES-00370</t>
  </si>
  <si>
    <t>RES-00370</t>
  </si>
  <si>
    <t>RES, TKF, 187K OHM, 1%, 0.0625W, 100PPM/C, 0402, 155C, 0.4mm</t>
  </si>
  <si>
    <t>KOA SPEER ELECTRONICS(RK73H1ETTP1873F)| PANASONIC CORPORATION(ERJ-2RKF1873X)| ROHM(MCR01MRTF1873)| VISHAY INTERTECHNOLOGY INC.(CRCW0402187KFKED)| YAGEO CORPORATION(RC0402FR-07187KL)</t>
  </si>
  <si>
    <t>LFARISRES-00372</t>
  </si>
  <si>
    <t>RES-00372</t>
  </si>
  <si>
    <t>RES, TKF, 51K OHM, 1%, 0.0625W, 100PPM/C, 0402, 155C, 0.4mm</t>
  </si>
  <si>
    <t>KOA CORP(RK73H1ETTP5102F)| PANASONIC(ERJ-2RKF5102X)| ROHM CO LTD(MCR01MRTF5102)| VISHAY(CRCW040251K0FKED)| YAGEO CORP(RC0402FR-0751KL)</t>
  </si>
  <si>
    <t>LFARISRES-00373</t>
  </si>
  <si>
    <t>RES-00373</t>
  </si>
  <si>
    <t>RES, TKF, 40.2K OHM, 1%, 0.0625W, 100PPM/C, 0402, 155C, 0.4mm</t>
  </si>
  <si>
    <t>PANASONIC(ERJ-2RKF4022X)| ROHM CO LTD(MCR01MRTF4022)| VISHAY(CRCW040240K2FKED)| YAGEO CORP(RC0402FR-0740K2L)</t>
  </si>
  <si>
    <t>LFARISRES-00375</t>
  </si>
  <si>
    <t>RES-00375</t>
  </si>
  <si>
    <t>RES, TKF, 24.9 OHM, 1%, 0.05W, 250PPM/C, 0201, 125C, 0.3mm</t>
  </si>
  <si>
    <t>KOA  SPEER(RK73H1HTTC24R9F)| NIC COMPONENTS CORP(NRC02F24R9TRF)| PANASONIC CORPORATION(ERJ-1GNF24R9C)| ROHM CO LTD(MCR006YRTF24R9)| VISHAY(CRCW020124R9FNED)| YAGEO CORP(RC0201FR-0724R9L)</t>
  </si>
  <si>
    <t>LFARISRES-00377</t>
  </si>
  <si>
    <t>RES-00377</t>
  </si>
  <si>
    <t>RES, TKF, 887K OHM, 1%, 0.0625W, 100PPM/C, 0402, 155C, 0.4mm</t>
  </si>
  <si>
    <t>KOA CORP(RK73H1ETTP8873F)| PANASONIC(ERJ-2RKF8873X)| ROHM CO LTD(MCR01MRTF8873)| VISHAY(CRCW0402887KFKED)| YAGEO CORP(RC0402FR-07887KL)</t>
  </si>
  <si>
    <t>LFARISRES-00379</t>
  </si>
  <si>
    <t>RES-00379</t>
  </si>
  <si>
    <t>RES, TKF, 21K OHM, 1%, 0.0625W, 100PPM/C, 0402, 155C, 0.4mm</t>
  </si>
  <si>
    <t>KOA CORP(RK73H1ETTP2102F)| PANASONIC(ERJ-2RKF2102X)| ROHM CO LTD(MCR01MRTF2102)| VISHAY(CRCW040221K0FKED)| YAGEO CORP(RC0402FR-0721KL)</t>
  </si>
  <si>
    <t>LFARISRES-00380</t>
  </si>
  <si>
    <t>RES-00380</t>
  </si>
  <si>
    <t>RES, TKF, 16.9K OHM, 1%, 0.0625W, 100PPM/C, 0402, 155C, 0.4mm</t>
  </si>
  <si>
    <t>KOA CORP(RK73H1ETTP1692F)| PANASONIC(ERJ-2RKF1692X)| ROHM CO LTD(MCR01MRTF1692)| VISHAY(CRCW040216K9FKED)| YAGEO CORP(RC0402FR-0716K9L)</t>
  </si>
  <si>
    <t>LFARISRES-00381</t>
  </si>
  <si>
    <t>RES-00381</t>
  </si>
  <si>
    <t>RES, TKF, 17.4K OHM, 1%, 0.0625W, 100PPM/C, 0402, 155C, 0.4mm</t>
  </si>
  <si>
    <t>KOA CORP(RK73H1ETTP1742F)| PANASONIC(ERJ-2RKF1742X)| ROHM CO LTD(MCR01MRTF1742)| VISHAY(CRCW040217K4FKED)| YAGEO CORP(RC0402FR-0717K4L)</t>
  </si>
  <si>
    <t>LFARISRES-00382</t>
  </si>
  <si>
    <t>RES-00382</t>
  </si>
  <si>
    <t>RES, TKF, 10.2K OHM, 1%, 0.0625W, 100PPM/C, 0402, 125C, 0.4mm</t>
  </si>
  <si>
    <t>KOA CORP(RN731ETTP1022F25)| PANASONIC(ERJ-2RKF1022X)| ROHM CO LTD(MCR01MRTF1022)| VISHAY(TNPW040210K2BEED)| YAGEO CORP(RT0402FRE0710K2L)</t>
  </si>
  <si>
    <t>LFARISRES-00383</t>
  </si>
  <si>
    <t>RES-00383</t>
  </si>
  <si>
    <t>RES, TKF, 14K OHM, 1%, 0.0625W, 100PPM/C, 0402, 155C, 0.4mm</t>
  </si>
  <si>
    <t>ROHM CO LTD(MCR01MRTF1402)| VISHAY(CRCW040214K0FKED)| YAGEO CORP(RC0402FR-0714KL)</t>
  </si>
  <si>
    <t>LFARISRES-00385</t>
  </si>
  <si>
    <t>RES-00385</t>
  </si>
  <si>
    <t>RES, TKF, 38.3K OHM, 1%, 0.0625W, 100PPM/C, 0402, 155C, 0.4mm</t>
  </si>
  <si>
    <t>KOA CORP(RK73H1ETTP3832F)| PANASONIC(ERJ-2RKF3832X)| ROHM CO LTD(MCR01MZPF3832)| VISHAY(CRCW040238K3FKED)| YAGEO CORP(RC0402FR-0738K3L)</t>
  </si>
  <si>
    <t>LFARISRES-00386</t>
  </si>
  <si>
    <t>RES-00386</t>
  </si>
  <si>
    <t>RES, TKF, 78.7K OHM, 1%, 0.0625W, 100PPM/C, 0402, 155C, 0.4mm</t>
  </si>
  <si>
    <t>KOA CORP(RK73H1ETTP7872F)| PANASONIC(ERJ-2RKF7872X)| ROHM CO LTD(MCR01MRTF7872)| VISHAY(CRCW040278K7FKED)| YAGEO CORP(RC0402FR-0778K7L)</t>
  </si>
  <si>
    <t>LFARISRES-00387</t>
  </si>
  <si>
    <t>RES-00387</t>
  </si>
  <si>
    <t>RES, TKF, 5.49K OHM, 1%, 0.0625W, 100PPM/C, 0402, 155C, 0.4mm</t>
  </si>
  <si>
    <t>KOA CORP(RK73H1ETTP5491F)| PANASONIC(ERJ-2RKF5491X)| ROHM CO LTD(MCR01MRTF5491)| SAMSUNG ELECTRONICS INC(RC1005F5491CS)| VISHAY(CRCW04025K49FKED)| YAGEO CORP(RC0402FR-075K49L)</t>
  </si>
  <si>
    <t>LFARISRES-00389</t>
  </si>
  <si>
    <t>RES-00389</t>
  </si>
  <si>
    <t>RES, TKF, 2K OHM, 1%, 0.05W, 250PPM/C, 0201, 125C, 0.28mm</t>
  </si>
  <si>
    <t>KOA CORP(RK73H1HTTC2001F)| PANASONIC(ERJ-1GNF2001C)| ROHM CO LTD(MCR006YRTF2001)| SAMSUNG ELECTRONICS INC(RC0603F202CS)| VISHAY(CRCW02012K00FKED)| YAGEO CORP(RC0201FR-072KL)</t>
  </si>
  <si>
    <t>LFARISRES-00391</t>
  </si>
  <si>
    <t>RES-00391</t>
  </si>
  <si>
    <t>RES, TKF, 28.7K OHM, 1%, 0.05W, 250PPM/C, 0201, 125C, 0.28mm</t>
  </si>
  <si>
    <t>KOA CORP(RK73H1HTTC2872F)| PANASONIC(ERJ-1GEF2872C)| PANASONIC(ERJ-1GNF2872C)| ROHM CO LTD(MCR006YRTF2872)| VISHAY(CRCW020128K7FNED)| YAGEO CORP(RC0201FR-0728K7L)</t>
  </si>
  <si>
    <t>LFARISRES-00392</t>
  </si>
  <si>
    <t>RES-00392</t>
  </si>
  <si>
    <t>RES, TKF, 39.2K OHM, 1%, 0.05W, 250PPM/C, 0201, 125C, 0.28mm</t>
  </si>
  <si>
    <t>KOA CORP(RK73H1HTTC3922F)| PANASONIC(ERJ-1GEF3922C)| PANASONIC(ERJ-1GNF3922C)| ROHM CO LTD(MCR006YRTF3922)| VISHAY(CRCW020139K2FNED)| YAGEO CORP(RC0201FR-0739K2L)</t>
  </si>
  <si>
    <t>LFARISRES-00396</t>
  </si>
  <si>
    <t>RES-00396</t>
  </si>
  <si>
    <t>RES, TKF, 9.09K OHM, 1%, 0.0625W, 100PPM/C, 0402, 155C, 0.4mm</t>
  </si>
  <si>
    <t>KOA CORP(RK73H1ETTP9091F)| PANASONIC(ERJ-2RKF9091X)| ROHM CO LTD(MCR01MRTF9091)| VISHAY(CRCW04029K09FKED)| YAGEO CORP(RC0402FR-079K09L)</t>
  </si>
  <si>
    <t>LFARISRES-00399</t>
  </si>
  <si>
    <t>RES-00399</t>
  </si>
  <si>
    <t>RES, TKF, 3.4K OHM, 1%, 0.0625W, 100PPM/C, 0402, 155C, 0.4mm</t>
  </si>
  <si>
    <t>KOA CORP(RK73H1ETTP3401F)| PANASONIC(ERJ-2RKF3401X)| ROHM CO LTD(MCR01MRTF3401)| VISHAY(CRCW04023K40FKED)| YAGEO CORP(RC0402FR-073K4L)</t>
  </si>
  <si>
    <t>LFARISRES-00400</t>
  </si>
  <si>
    <t>RES-00400</t>
  </si>
  <si>
    <t>RES, TKF, 681 OHM, 1%, 0.0625W, 100PPM/C, 0402, 155C, 0.4mm</t>
  </si>
  <si>
    <t>KOA CORP(RK73H1ETTP6810F)| PANASONIC(ERJ-2RKF6810X)| ROHM CO LTD(MCR01MRTF6810)| VISHAY INTERTECHNOLOGY INC.(CRCW0402681RFKED)| YAGEO CORP(RC0402FR-07681RL)</t>
  </si>
  <si>
    <t>LFARISRES-00402</t>
  </si>
  <si>
    <t>RES-00402</t>
  </si>
  <si>
    <t>RES, TKF, 178K OHM, 1%, 0.0625W, 100PPM/C, 0402, 155C, 0.4mm</t>
  </si>
  <si>
    <t>KOA CORP(RK73H1ETTP1783F)| PANASONIC(ERJ-2RKF1783X)| ROHM CO LTD(MCR01MRTF1783)| VISHAY(CRCW0402178KFKED)| YAGEO CORP(RC0402FR-07178KL)</t>
  </si>
  <si>
    <t>LFARISRES-00405</t>
  </si>
  <si>
    <t>RES-00405</t>
  </si>
  <si>
    <t>RES, TKF, 35.7K OHM, 1%, 0.0625W, 100PPM/C, 0402, 155C, 0.4mm</t>
  </si>
  <si>
    <t>KOA CORP(RK73H1ETTP3572F)| PANASONIC(ERJ-2RKF3572X)| ROHM CO LTD(MCR01MRTF3572)| STACKPOLE ELECTRONICS(RMCF0402FT35K7)| VISHAY(CRCW040235K7FKED)| YAGEO CORP(RC0402FR-0735K7L)</t>
  </si>
  <si>
    <t>LFARISRES-00407</t>
  </si>
  <si>
    <t>RES-00407</t>
  </si>
  <si>
    <t>RES, TKF, 383K OHM, 1%, 0.0625W, 100PPM/C, 0402, 155C, 0.4mm</t>
  </si>
  <si>
    <t>KOA CORP(RK73H1ETTP3833F)| PANASONIC(ERJ-2RKF3833X)| ROHM CO LTD(MCR01MRTF3833)| VISHAY(CRCW0402383KFKED)| YAGEO CORP(RC0402FR-07383KL)</t>
  </si>
  <si>
    <t>LFARISRES-00409</t>
  </si>
  <si>
    <t>RES-00409</t>
  </si>
  <si>
    <t>RES, TKF, 402K OHM, 1%, 0.0625W, 100PPM/C, 0402, 155C, 0.4mm</t>
  </si>
  <si>
    <t>KOA SPEER ELECTRONICS INC(RK73H1ETTP4023F)| NIC COMPONENTS(NRC04F4023TRF)| PANASONIC(ERJ-2RKF4023X)| VISHAY(CRCW0402402KFKED)| YAGEO CORPORATION(RC0402FR-07402KL)</t>
  </si>
  <si>
    <t>LFARISRES-00410</t>
  </si>
  <si>
    <t>RES-00410</t>
  </si>
  <si>
    <t>RES, TKF, 15.4K OHM, 1%, 0.0625W, 100PPM/C, 0402, 155C, 0.4mm</t>
  </si>
  <si>
    <t>KOA CORP(RK73H1ETTP1542F)| PANASONIC(ERJ-2RKF1542X)| ROHM CO LTD(MCR01MRTF1542)| VISHAY(CRCW040215K4FKED)| YAGEO CORP(RC0402FR-0715K4L)</t>
  </si>
  <si>
    <t>LFARISRES-00414</t>
  </si>
  <si>
    <t>RES-00414</t>
  </si>
  <si>
    <t>KOA CORP(RK73H1ETTP6982F)| PANASONIC(ERJ-2RKF6982X)| ROHM CO LTD(MCR01MRTF6982)| VISHAY(CRCW040269K8FKED)| YAGEO CORP(RC0402FR-0769K8L)</t>
  </si>
  <si>
    <t>LFARISRES-00416</t>
  </si>
  <si>
    <t>RES-00416</t>
  </si>
  <si>
    <t>RES, TKF, 7.32K OHM, 1%, 0.0625W, 100PPM/C, 0402, 155C, 0.4mm</t>
  </si>
  <si>
    <t>KOA CORP(RK73H1ETTP7321F)| PANASONIC(ERJ-2RKF7321X)| ROHM CO LTD(MCR01MRTF7321)| ROHM CO LTD(MCR01MZPF7321)| VISHAY(CRCW04027K32FKED)| YAGEO CORP(RC0402FR-077K32L)</t>
  </si>
  <si>
    <t>LFARISRES-00417</t>
  </si>
  <si>
    <t>RES-00417</t>
  </si>
  <si>
    <t>RES, TKF, 2.87K OHM, 1%, 0.0625W, 100PPM/C, 0402, 155C, 0.4mm</t>
  </si>
  <si>
    <t>KOA CORP(RK73H1ETTP2871F)| NIC COMPONENTS(NRC04F2871TRF)| PANASONIC(ERJ-2RKF2871X)| ROHM CO LTD(MCR01MRTF2871)| VISHAY(CRCW04022K87FKED)| YAGEO CORP(RC0402FR-072K87L)</t>
  </si>
  <si>
    <t>LFARISRES-00418</t>
  </si>
  <si>
    <t>RES-00418</t>
  </si>
  <si>
    <t>RES, TKF, 37.4K OHM, 1%, 0.0625W, 100PPM/C, 0402, 155C, 0.4mm</t>
  </si>
  <si>
    <t>KOA SPEER ELECTRONICS(RK73H1ETTP3742F)| PANASONIC CORPORATION(ERJ-2RKF3742X)| ROHM(MCR01MRTF3742)| ROHM(MCR01MZPF3742)| VISHAY INTERTECHNOLOGY INC.(CRCW040237K4FKED)| YAGEO CORPORATION(RC0402FR-0737K4L)</t>
  </si>
  <si>
    <t>LFARISRES-00421</t>
  </si>
  <si>
    <t>RES-00421</t>
  </si>
  <si>
    <t>RES, TKF, 3.83K OHM, 1%, 0.0625W, 100PPM/C, 0402, 155C, 0.4mm</t>
  </si>
  <si>
    <t>KOA CORP(RK73H1ETTP3831F)| PANASONIC(ERJ-2RKF3831X)| ROHM CO LTD(MCR01MRTF3831)| VISHAY(CRCW04023K83FKED)| YAGEO CORP(RC0402FR-073K83L)</t>
  </si>
  <si>
    <t>LFARISRES-00422</t>
  </si>
  <si>
    <t>RES-00422</t>
  </si>
  <si>
    <t>RES, TKF, 3.24K OHM, 1%, 0.0625W, 100PPM/C, 0402, 155C, 0.4mm</t>
  </si>
  <si>
    <t>KOA CORP(RK73H1ETTP3241F)| PANASONIC(ERJ-2RKF3241X)| ROHM CO LTD(MCR01MRTF3241)| VISHAY(CRCW04023K24FKED)| YAGEO CORP(RC0402FR-073K24L)</t>
  </si>
  <si>
    <t>LFARISRES-00423</t>
  </si>
  <si>
    <t>RES-00423</t>
  </si>
  <si>
    <t>RES, TKF, 0.012 OHM, 1%, 0.25W, 350PPM/C, 0805, 125C, 0.75mm</t>
  </si>
  <si>
    <t>KOA CORP(UR73D2ATTD12L0F)| PANASONIC(ERJ-6BWFR012V)| SUSUMU CO LTD(RL1220T-R012-F)</t>
  </si>
  <si>
    <t>LFARISRES-00424</t>
  </si>
  <si>
    <t>RES-00424</t>
  </si>
  <si>
    <t>RES, TNF, 7.32K OHM, 0.1%, 0.0625W, 25PPM/C, 0402, 125C, 0.4mm</t>
  </si>
  <si>
    <t>KOA  SPEER(RN731ETTP7321B25)| PANASONIC CORPORATION(ERA-2AEB7321X)| PRECISION RESISTIVE PRODUCTS(PRC0402T TC25 7.32K 0.1%)| VISHAY(TNPW04027K32BEED)| YAGEO CORP(RT0402BRD077K32L)</t>
  </si>
  <si>
    <t>LFARISRES-00425</t>
  </si>
  <si>
    <t>RES-00425</t>
  </si>
  <si>
    <t>RES, TKF, 8.66K OHM, 1%, 0.0625W, 100PPM/C, 0402, 155C, 0.4mm</t>
  </si>
  <si>
    <t>KOA  SPEER(RK73H1ETTP8661F)| PANASONIC CORPORATION(ERJ-2RKF8661X)| ROHM CO LTD(MCR01MRTF8661)| SAMSUNG ELECTRO-MECHANICS(RC1005F8661CS)| SEI - STACKPOLE ELECTRONICS(RMCF0402FT8K66)| VISHAY(CRCW04028K66FKED)| YAGEO CORP(RC0402FR-078K66L)</t>
  </si>
  <si>
    <t>LFARISRES-00426</t>
  </si>
  <si>
    <t>RES-00426</t>
  </si>
  <si>
    <t>RES, TKF, 0.012 OHM, 1%, 0.5W, 1500PPM/C, 1206, 125C, 0.75mm</t>
  </si>
  <si>
    <t>PANASONIC(ERJ-8BWFR012V)| SAMSUNG ELECTRONICS INC(RUK3216FR012CS)| YAGEO CORP(RL1206FR-7W0R012L)</t>
  </si>
  <si>
    <t>LFARISRES-00427</t>
  </si>
  <si>
    <t>RES-00427</t>
  </si>
  <si>
    <t>RES, TKF, 33.2K OHM, 1%, 0.0625W, 100PPM/C, 0402, 155C, 0.4mm</t>
  </si>
  <si>
    <t>KOA CORP(RK73H1ETTP3322F)| PANASONIC(ERJ-2RKF3322X)| ROHM CO LTD(MCR01MRTF3322)| STACKPOLE ELECTRONICS(RMCF0402FT33K2)| VISHAY(CRCW040233K2FKED)| YAGEO CORP(RC0402FR-0733K2L)</t>
  </si>
  <si>
    <t>LFARISRES-00429</t>
  </si>
  <si>
    <t>RES-00429</t>
  </si>
  <si>
    <t xml:space="preserve"> RES, NTC, 330K OHM, 5%, 0402, 125C, 0.55mm, B=4750K</t>
  </si>
  <si>
    <t>PANASONIC(ERT-J0EV334J)| TDK CORP(NTCG104QH334JT1)</t>
  </si>
  <si>
    <t>LFARISRES-00430</t>
  </si>
  <si>
    <t>RES-00430</t>
  </si>
  <si>
    <t>RES, NTC, 10K OHM, 5%, 0603, 125C, 0.95mm, B=3960K</t>
  </si>
  <si>
    <t>PANASONIC(ERT-J1VR103J)| TDK-EPC CORPORATION(B57371V2103J060)| TDK-EPC CORPORATION(B57371V2103J060V09)| VISHAY(NTCS0603E3103JHT)</t>
  </si>
  <si>
    <t>LFARISRES-00432</t>
  </si>
  <si>
    <t>RES-00432</t>
  </si>
  <si>
    <t>RES, TKF, 182K OHM, 1%, 0.0625W, 100PPM/C, 0402, 155C, 0.4mm</t>
  </si>
  <si>
    <t>BOURNS INC(CR0402-FX-1823GLF)| KOA CORP(RK73H1ETTP1823F)| PANASONIC(ERJ-2RKF1823X)| ROHM CO LTD(MCR01MRTF1823)| VISHAY(CRCW0402182KFKED)| YAGEO CORP(RC0402FR-07182KL)</t>
  </si>
  <si>
    <t>LFARISRES-00437</t>
  </si>
  <si>
    <t>RES-00437</t>
  </si>
  <si>
    <t>RES, TKF, 14.7 OHM, 1%, 0.0625W, 100PPM/C, 0402, 155C, 0.4mm</t>
  </si>
  <si>
    <t>KOA CORP(RK73H1ETTP14R7F)| PANASONIC(ERJ-2RKF14R7X)| ROHM CO LTD(MCR01MRTF14R7)| STACKPOLE ELECTRONICS(RMCF0402FT14R7)| VISHAY(CRCW040214R7FKED)| YAGEO CORP(RC0402FR-0714R7L)</t>
  </si>
  <si>
    <t>LFARISRES-00439</t>
  </si>
  <si>
    <t>RES-00439</t>
  </si>
  <si>
    <t>RES, TKF, 35.7 OHM, 1%, 0.0625W, 100PPM/C, 0402, 155C, 0.4mm</t>
  </si>
  <si>
    <t>KOA CORP(RK73H1ETTP35R7F)| PANASONIC(ERJ-2RKF35R7X)| ROHM CO LTD(MCR01MRTF35R7)| STACKPOLE ELECTRONICS(RMCF0402FT35R7)| VISHAY(CRCW040235R7FKED)| YAGEO CORP(RC0402FR-0735R7L)</t>
  </si>
  <si>
    <t>LFARISRES-00440</t>
  </si>
  <si>
    <t>RES-00440</t>
  </si>
  <si>
    <t>RES, TKF, 309 OHM, 1%, 0.0625W, 100PPM/C, 0402, 155C, 0.4mm</t>
  </si>
  <si>
    <t>KOA CORP(RK73H1ETTP3090F)| PANASONIC(ERJ-2RKF3090X)| ROHM CO LTD(MCR01MRTF3090)| STACKPOLE ELECTRONICS(RMCF0402FT309R)| VISHAY(CRCW0402309RFKED)| YAGEO CORP(RC0402FR-07309RL)</t>
  </si>
  <si>
    <t>LFARISRES-00441</t>
  </si>
  <si>
    <t>RES-00441</t>
  </si>
  <si>
    <t>RES, TKF, 430 OHM, 5%, 0.5W, 200PPM/C, 1210, 155C, 0.7mm</t>
  </si>
  <si>
    <t>KOA CORP(RK73H2ETTD4300F)| PANASONIC(ERJ-P14J431U)| ROHM CO LTD(ESR25JZPJ431)| VISHAY(CRCW1210430RFKEA)| VISHAY(CRCW1210430RFKEB)| YAGEO CORP(RC1210FR-07430RL)</t>
  </si>
  <si>
    <t>LFARISRES-00443</t>
  </si>
  <si>
    <t>RES-00443</t>
  </si>
  <si>
    <t>RES, TKF, 6.98K OHM, 1%, 0.0625W, 100PPM/C, 0402, 155C, 0.4mm</t>
  </si>
  <si>
    <t>KOA CORP(RK73H1ETTP6981F)| PANASONIC(ERJ-2RKF6981X)| ROHM CO LTD(MCR01MRTF6981)| VISHAY(CRCW04026K98FKED)| YAGEO CORP(RC0402FR-076K98L)</t>
  </si>
  <si>
    <t>LFARISRES-00445</t>
  </si>
  <si>
    <t>RES-00445</t>
  </si>
  <si>
    <t>RES, TKF, 51 OHM, 5%, 0.5W, 200PPM/C, 1210, 155C, 0.7mm</t>
  </si>
  <si>
    <t>KOA SPEER ELECTRONICS INC(RK73H2ETTD51R1F)| KOA SPEER(RK73B2ETTD510J)| PANASONIC(ERJ-14NF51R1U)| ROHM CO LTD(ESR25JZPJ510)| VISHAY(CRCW121051R0JNEA)| VISHAY(CRCW121051R1FKEA)| YAGEO CORP(RC1210FR-0751RL)</t>
  </si>
  <si>
    <t>LFARISRES-00446</t>
  </si>
  <si>
    <t>RES-00446</t>
  </si>
  <si>
    <t>RES, TKF, 4.53K OHM, 1%, 0.0625W, 100PPM/C, 0402, 155C, 0.4mm</t>
  </si>
  <si>
    <t>KOA CORP(RK73H1ETTP4531F)| PANASONIC(ERJ-2RKF4531X)| ROHM CO LTD(MCR01MRTF4531)| VISHAY(CRCW04024K53FKED)| YAGEO CORP(RC0402FR-074K53L)</t>
  </si>
  <si>
    <t>LFARISRES-00448</t>
  </si>
  <si>
    <t>RES-00448</t>
  </si>
  <si>
    <t>RES, TKF, 9.53K OHM, 1%, 0.0625W, 100PPM/C, 0402, 155C, 0.4mm</t>
  </si>
  <si>
    <t>KOA CORP(RK73H1ETTP9531F)| PANASONIC(ERJ-2RKF9531X)| ROHM CO LTD(MCR01MRTF9531)| VISHAY(CRCW04029K53FKED)| YAGEO CORP(RC0402FR-079K53L)</t>
  </si>
  <si>
    <t>LFARISRES-00450</t>
  </si>
  <si>
    <t>RES-00450</t>
  </si>
  <si>
    <t>RES, TKF, 4.53K OHM, 1%, 0.05W, 250PPM/C, 0201, 125C, 0.28mm</t>
  </si>
  <si>
    <t>KOA CORP(RK73H1HTTC4531F)| PANASONIC(ERJ-1GEF4531C)| PANASONIC(ERJ-1GNF4531C)| ROHM CO LTD(MCR006YRTF4531)| VISHAY(CRCW02014K53FNED)| YAGEO CORP(RC0201FR-074K53L)</t>
  </si>
  <si>
    <t>LFARISRES-00451</t>
  </si>
  <si>
    <t>RES-00451</t>
  </si>
  <si>
    <t>RES, TKF, 5.9K OHM, 1%, 0.0625W, 100PPM/C, 0402, 155C, 0.4mm</t>
  </si>
  <si>
    <t>KOA CORP(RK73H1ETTP5901F)| PANASONIC(ERJ-2RKF5901X)| ROHM CO LTD(MCR01MRTF5901)| VISHAY(CRCW04025K90FKED)| YAGEO CORP(RC0402FR-075K9L)</t>
  </si>
  <si>
    <t>LFARISRES-00457</t>
  </si>
  <si>
    <t>RES-00457</t>
  </si>
  <si>
    <t>RES, TNF, 3.9K OHM, 0.1%, 0.0625W, 25PPM/C, 0402, 125C, 0.4mm</t>
  </si>
  <si>
    <t>KOA  SPEER(RN731ETTP3901B25)| PANASONIC CORPORATION(ERA-2AEB392X)| PRECISION RESISTIVE PRODUCTS(PRC0402T TC25 3.9K 0.1%)| VISHAY(TNPW04023K90BEED)| YAGEO CORP(RT0402BRD073K9L)</t>
  </si>
  <si>
    <t>LFARISRES-00460</t>
  </si>
  <si>
    <t>RES-00460</t>
  </si>
  <si>
    <t>RES, TKF, 10 OHM, 1%, 0.05W, 250PPM/C, 0201, 125C, 0.26mm</t>
  </si>
  <si>
    <t>KOA  SPEER(RK73H1HTTC10R0F)| PANASONIC CORPORATION(ERJ-1GNF10R0C)| ROHM CO LTD(MCR006YRTF10R0)| SAMSUNG ELECTRO-MECHANICS(RC0603F100CS)| SEI - STACKPOLE ELECTRONICS(RMCF0201FT10R0)</t>
  </si>
  <si>
    <t>LFARISRES-00463</t>
  </si>
  <si>
    <t>RES-00463</t>
  </si>
  <si>
    <t>RES, TKF, 23.2K OHM, 1%, 0.0625W, 100PPM/C, 0402, 155C, 0.4mm</t>
  </si>
  <si>
    <t>KOA CORP(RK73H1ETTP2322F)| PANASONIC(ERJ-2RKF2322X)| ROHM CO LTD(MCR01MRTF2322)| VISHAY(CRCW040223K2FKED)| YAGEO CORP(RC0402FR-0723K2L)</t>
  </si>
  <si>
    <t>LFARISRES-00464</t>
  </si>
  <si>
    <t>RES-00464</t>
  </si>
  <si>
    <t>RES, TKF, 0.051 OHM, 1%, 0.125W, 400PPM/C, 0402, 125C, 0.45mm</t>
  </si>
  <si>
    <t>KOA CORP(UR73D1ETTP51L0F)| PANASONIC(ERJ-2BWFR051X)| STACKPOLE ELECTRONICS(CSR0402FK51L0)| TE CONNECTIVITY(RLP73M1ER051FTD)</t>
  </si>
  <si>
    <t>LFARISRES-00465</t>
  </si>
  <si>
    <t>RES-00465</t>
  </si>
  <si>
    <t>RES, TKF, 4.32K OHM, 1%, 0.0625W, 100PPM/C, 0402, 155C, 0.4mm</t>
  </si>
  <si>
    <t>KOA CORP(RK73H1ETTP4321F)| PANASONIC(ERJ2RKF4321X)| ROHM CO LTD(MCR01MRTF4321)| VISHAY(CRCW04024K32FKED)| YAGEO CORP(RC0402FR-074K32L)</t>
  </si>
  <si>
    <t>LFARISRES-00466</t>
  </si>
  <si>
    <t>RES-00466</t>
  </si>
  <si>
    <t>RES, TKF, 13.7K OHM, 1%, 0.0625W, 100PPM/C, 0402, 155C, 0.4mm</t>
  </si>
  <si>
    <t>KOA CORP(RK73H1ETTP1372F)| PANASONIC(ERJ2RKF1372X)| ROHM CO LTD(MCR01MRTF1372)| VISHAY(CRCW040213K7FKED)| YAGEO CORP(RC0402FR-0713K7L)</t>
  </si>
  <si>
    <t>LFARISRES-00468</t>
  </si>
  <si>
    <t>RES-00468</t>
  </si>
  <si>
    <t>RES, TKF, 374 OHM, 1%, 0.0625W, 100PPM/C, 0402, 155C, 0.4mm</t>
  </si>
  <si>
    <t>KOA SPEER(RK73H1ETTP3740F)| PANASONIC CORPORATION(ERJ-2RKF3740X)| SAMSUNG ELECTRO-MECHANICS(RC1005F3740CS)| VISHAY(CRCW0402374RFKED)</t>
  </si>
  <si>
    <t>LFARISRES-00470</t>
  </si>
  <si>
    <t>RES-00470</t>
  </si>
  <si>
    <t>RES, TKF, 1.3K OHM, 1%, 0.0625W, 100PPM/C, 0402, 155C, 0.4mm</t>
  </si>
  <si>
    <t>KOA CORP(RK73H1ETTP1301F)| VISHAY(CRCW04021K30FKED)| YAGEO  CORP(RC0402FR-071K3L)</t>
  </si>
  <si>
    <t>LFARISRES-00471</t>
  </si>
  <si>
    <t>RES-00471</t>
  </si>
  <si>
    <t>RES, TKF, 1.78K OHM, 1%, 0.0625W, 100PPM/C, 0402, 155C, 0.4mm</t>
  </si>
  <si>
    <t>KOA CORP(RK73H1ETTP1781F)| PANASONIC(ERJ-2RKF1781X)| ROHM CO LTD(MCR01MRTF1781)| VISHAY(CRCW04021K78FKED)</t>
  </si>
  <si>
    <t>LFARISRES-00474</t>
  </si>
  <si>
    <t>RES-00474</t>
  </si>
  <si>
    <t>RES, TKF, 60.4 OHM, 1%, 0.0625W, 100PPM/C, 0402, 155C, 0.4mm</t>
  </si>
  <si>
    <t>KOA CORP(RK73H1ETTP60R4F)| VISHAY(CRCW040260R4FKED)| YAGEO CORPORATION(RC0402FR-0760R4L)</t>
  </si>
  <si>
    <t>LFARISRES-00475</t>
  </si>
  <si>
    <t>RES-00475</t>
  </si>
  <si>
    <t>RES, TKF, 60.4 OHM, 1%, 0.05W, 250PPM/C, 0201, 125C, 0.28mm</t>
  </si>
  <si>
    <t>KOA CORP(RK73H1HTTC60R4F)| PANASONIC(ERJ-1GNF60R4C)| ROHM CO LTD(MCR006YRTF60R4)| VISHAY(CRCW020160R4FKED)</t>
  </si>
  <si>
    <t>LFARISRES-00476</t>
  </si>
  <si>
    <t>RES-00476</t>
  </si>
  <si>
    <t>RES, TKF, 40.2 OHM, 1%, 0.05W, 250PPM/C, 0201, 125C, 0.28mm</t>
  </si>
  <si>
    <t>KOA CORP(RK73H1HTTC40R2F)| PANASONIC(ERJ-1GNF40R2C)| ROHM CO LTD(MCR006YRTF40R2)| VISHAY(CRCW020140R2FKED)</t>
  </si>
  <si>
    <t>LFARISRES-00477</t>
  </si>
  <si>
    <t>RES-00477</t>
  </si>
  <si>
    <t>RES, TKF, 121 OHM, 1%, 0.05W, 250PPM/C, 0201, 125C, 0.28mm</t>
  </si>
  <si>
    <t>KOA CORP(RK73H1HTTC1210F)| PANASONIC(ERJ-1GNF1210C)| ROHM CO LTD(MCR006YRTF1210)| VISHAY(CRCW0201121RFKED)</t>
  </si>
  <si>
    <t>LFARISRES-00479</t>
  </si>
  <si>
    <t>RES-00479</t>
  </si>
  <si>
    <t>RES, METAL STRIP, 0.003 OHM, 1%, 0.5W, 150PPM/C, 2010, 170C, 0.89mm</t>
  </si>
  <si>
    <t>KOA CORP(TLR2HDTE3L00F75)| PRECISION RESISTIVE PRODUCTS(PR9478 2010T TC50 0.003R 1% 1W)| VISHAY(WSL20103L000FEA)</t>
  </si>
  <si>
    <t>LFARISRES-00482</t>
  </si>
  <si>
    <t>RES-00482</t>
  </si>
  <si>
    <t>RES, TKF, 1.15K OHM, 1%, 0.0625W, 100PPM/C, 0402, 155C, 0.4mm</t>
  </si>
  <si>
    <t>BOURNS INC(CR0402-FX-1151GLF)| KOA CORP(RK73H1ETTP1151F)| PANASONIC(ERJ-2RKF1151X)| ROHM CO LTD(MCR01MRTF1151)| VISHAY(CRCW04021K15FKED)| YAGEO CORP(RC0402FR-071K15L)</t>
  </si>
  <si>
    <t>LFARISRES-00483</t>
  </si>
  <si>
    <t>RES-00483</t>
  </si>
  <si>
    <t>RES, TKF, 178 OHM, 1%, 0.0625W, 100PPM/C, 0402, 155C, 0.4mm</t>
  </si>
  <si>
    <t>BOURNS INC(CR0402-FX-1780GLF)| KOA CORP(RK73H1ETTP1780F)| PANASONIC(ERJ-2RKF1780X)| ROHM CO LTD(MCR01MRTF1780)| VISHAY(CRCW0402178RFKED)| YAGEO CORP(RC0402FR-07178RL)</t>
  </si>
  <si>
    <t>LFARISRES-00484</t>
  </si>
  <si>
    <t>RES-00484</t>
  </si>
  <si>
    <t>RES, TKF, 316 OHM, 1%, 0.0625W, 100PPM/C, 0402, 155C, 0.4mm</t>
  </si>
  <si>
    <t>BOURNS INC(CR0402-FX-3160GLF)| KOA CORP(RK73H1ETTP3160F)| PANASONIC(ERJ-2RKF3160X)| ROHM CO LTD(MCR01MRTF3160)| VISHAY(CRCW0402316RFKED)| YAGEO CORP(RC0402FR-07316RL)</t>
  </si>
  <si>
    <t>LFARISRES-00485</t>
  </si>
  <si>
    <t>RES-00485</t>
  </si>
  <si>
    <t>RES, TKF, 976 OHM, 1%, 0.0625W, 100PPM/C, 0402, 155C, 0.4mm</t>
  </si>
  <si>
    <t>BOURNS INC(CR0402-FX-9760GLF)| KOA CORP(RK73H1ETTP9760F)| PANASONIC(ERJ-2RKF9760X)| ROHM CO LTD(MCR01MRTF9760)| VISHAY(CRCW0402976RFKED)| YAGEO CORP(RC0402FR-07976RL)</t>
  </si>
  <si>
    <t>LFARISRES-00486</t>
  </si>
  <si>
    <t>RES-00486</t>
  </si>
  <si>
    <t xml:space="preserve"> RES, NTC, 100K OHM, 3%, 0603, 125C, 0.95mm, B=4200K</t>
  </si>
  <si>
    <t>MURATA(NCP18WF104E03RB)| PANASONIC CORPORATION(ERTJ1VR104HM)| TDK(B57371V2104H60)| TDK(NTCG164LH104HT1)</t>
  </si>
  <si>
    <t>LFARISRES-00487</t>
  </si>
  <si>
    <t>RES-00487</t>
  </si>
  <si>
    <t>RES, NTC, 220K OHM, 3%, 0603, 125C, 0.95mm, B=4500K</t>
  </si>
  <si>
    <t>MURATA(NCP18WM224E03RB)| PANASONIC CORPORATION(ERTJ1VT224H)| TDK(NTCG164QH224HT1)</t>
  </si>
  <si>
    <t>LFARISRES-00490</t>
  </si>
  <si>
    <t>RES-00490</t>
  </si>
  <si>
    <t>RES, TKF, 5.6K OHM, 1%, 0.0625W, 100PPM/C, 0402, 155C, 0.4mm</t>
  </si>
  <si>
    <t>BOURNS  INC(CR0402-FX-5601GLF)| YAGEO CORP(RC0402FR-075K6L)</t>
  </si>
  <si>
    <t>LFARISRES-00491</t>
  </si>
  <si>
    <t>RES-00491</t>
  </si>
  <si>
    <t>RES, TKF, 6.49K OHM, 1%, 0.0625W, 100PPM/C, 0402, 155C, 0.4mm</t>
  </si>
  <si>
    <t>KOA CORP(RK73H1ETTP6491F)| PANASONIC(ERJ-2RKF6491X)| ROHM CO LTD(MCR01MRTF6491)| VISHAY(CRCW04026K49FKED)| YAGEO CORP(RC0402FR-076K49L)</t>
  </si>
  <si>
    <t>LFARISRES-00492</t>
  </si>
  <si>
    <t>RES-00492</t>
  </si>
  <si>
    <t>RES, TKF, 124K OHM, 1%, 0.0625W, 100PPM/C, 0402, 155C, 0.4mm</t>
  </si>
  <si>
    <t>BOURNS INC(CR0402-FX-1243GLF)| KOA CORP(RK73H1ETTP1243F)| PANASONIC(ERJ-2RKF1243X)| ROHM CO LTD(MCR01MRTF1243)| VISHAY(CRCW0402124KFKED)| YAGEO CORP(RC0402FR-07124KL)</t>
  </si>
  <si>
    <t>LFARISRES-00494</t>
  </si>
  <si>
    <t>RES-00494</t>
  </si>
  <si>
    <t>RES, TKF, 57.6K OHM, 1%, 0.0625W, 100PPM/C, 0402, 155C, 0.4mm</t>
  </si>
  <si>
    <t>BOURNS(CR0402-FX-5762GLF)| KOA SPEER(RK73H1ETTP5762F)| PANASONIC(ERJ-2RKF5762X)| ROHM(MCR01MRTF5762)| VISHAY(CRCW040257K6FKED)| YAGEO CORP(RC0402FR-0757K6L)</t>
  </si>
  <si>
    <t>LFARISRES-00495</t>
  </si>
  <si>
    <t>RES-00495</t>
  </si>
  <si>
    <t>RES, TKF, 127K OHM, 1%, 0.0625W, 100PPM/C, 0402, 155C, 0.4mm</t>
  </si>
  <si>
    <t>BOURNS INC(CR0402-FX-1273GLF)| KOA CORP(RK73H1ETTP1273F)| PANASONIC(ERJ-2RKF1273X)| ROHM CO LTD(MCR01MRTF1273)| VISHAY(CRCW0402127KFKED)| YAGEO CORP(RC0402FR-07127KL)</t>
  </si>
  <si>
    <t>LFARISRES-00496</t>
  </si>
  <si>
    <t>RES-00496</t>
  </si>
  <si>
    <t>RES, TKF, 196K OHM, 1%, 0.0625W, 100PPM/C, 0402, 155C, 0.4mm</t>
  </si>
  <si>
    <t>BOURNS INC(CR0402-FX-1963GLF)| KOA CORP(RK73H1ETTP1963F)| PANASONIC(ERJ-2RKF1963X)| ROHM CO LTD(MCR01MRTF1963)| VISHAY(CRCW0402196KFKED)| YAGEO CORP(RC0402FR-07196KL)</t>
  </si>
  <si>
    <t>LFARISRES-00498</t>
  </si>
  <si>
    <t>RES-00498</t>
  </si>
  <si>
    <t>RES, TKF, 6.8 OHM, 1%, 0.1W, 200PPM/C, 0603, 155C, 0.55mm</t>
  </si>
  <si>
    <t>KOA CORP(RK73H1JTTD6R80F)| PANASONIC(ERJ-3RQF6R8V)| STACKPOLE ELECTRONICS(RMCF0603FT6R80)| VISHAY(CRCW06036R80FKEA)| YAGEO CORP(RC0603FR-106R8L)</t>
  </si>
  <si>
    <t>LFARISRES-00500</t>
  </si>
  <si>
    <t>RES-00500</t>
  </si>
  <si>
    <t>RES, TKF, 0.1 OHM, 1%, 0.1W, 500PPM/C, 0402, 125C, 0.45mm</t>
  </si>
  <si>
    <t>KOA CORP(SR731ETTPR100F)| KOA CORP(UR73D1ETTPR100F)| PANASONIC(ERJ-2BSFR10X)| ROHM CO LTD(UCR01MVPFLR100)| SAMSUNG ELECTRONICS INC(RUT1005FR100CS)</t>
  </si>
  <si>
    <t>LFARISRES-00502</t>
  </si>
  <si>
    <t>RES-00502</t>
  </si>
  <si>
    <t>RES, TKF, 0.82 OHM, 1%, 0.0625W, 300PPM/C, 0402, 125C, 0.42mm</t>
  </si>
  <si>
    <t>KOA CORP(SR731ETTPR820F)| PANASONIC(ERJ-2BQFR82X)| PRECISION RESISTIVE(PR9476 0402T T200 0.82R 1% 1/1)| YAGEO CORP(RL0402FR-070R82L)</t>
  </si>
  <si>
    <t>LFARISRES-00505</t>
  </si>
  <si>
    <t>RES-00505</t>
  </si>
  <si>
    <t>RES, TKF, 84.5 OHM, 1%, 0.1W, 100PPM/C, 0603, 155C, 0.55mm</t>
  </si>
  <si>
    <t>KOA CORP(RK73H1JTTD84R5F)| PANASONIC(ERJ-3EKF84R5V)| VISHAY(CRCW060384R5FKEA)</t>
  </si>
  <si>
    <t>LFARISRES-00506</t>
  </si>
  <si>
    <t>RES-00506</t>
  </si>
  <si>
    <t>RES, TKF, 124 OHM, 1%, 0.1W, 100PPM/C, 0603, 155C, 0.55mm</t>
  </si>
  <si>
    <t>KOA CORP(RK73H1JTTD1240F)| PANASONIC(ERJ-3EKF1240V)| VISHAY(CRCW0603124RFKEA)</t>
  </si>
  <si>
    <t>LFARISRES-00507</t>
  </si>
  <si>
    <t>RES-00507</t>
  </si>
  <si>
    <t>RES, TKF, 9.31K OHM, 1%, 0.0625W, 100PPM/C, 0402, 155C, 0.4mm</t>
  </si>
  <si>
    <t>BOURNS INC(CR0402-FX-9311GLF)| KOA SPEER ELECTRONICS INC(RK73H1ETTP9311F)| PANASONIC(ERJ-2RKF9311X)| ROHM CO LTD(MCR01MRTF9311)| VISHAY(CRCW04029K31FKED)| YAGEO CORP.(RC0402FR-079K31L)</t>
  </si>
  <si>
    <t>LFARISRES-00508</t>
  </si>
  <si>
    <t>RES-00508</t>
  </si>
  <si>
    <t>RES, TKF, 5.23K OHM, 1%, 0.0625W, 100PPM/C, 0402, 155C, 0.4mm</t>
  </si>
  <si>
    <t>KOA CORP(RK73H1ETTP5231F)| PANASONIC(ERJ-2RKF5231X)| ROHM CO LTD(MCR01MRTF5231)| SAMSUNG ELECTRONICS INC(RC1005F5231CS)| VISHAY(CRCW04025K23FKED)| YAGEO CORP(RC0402FR-075K23L)</t>
  </si>
  <si>
    <t>LFARISRES-00509</t>
  </si>
  <si>
    <t>RES-00509</t>
  </si>
  <si>
    <t>RES, TKF, 681K OHM, 1%, 0.0625W, 100PPM/C, 0402, 155C, 0.4mm</t>
  </si>
  <si>
    <t>KOA CORP(RK73H1ETTP6813F)| PANASONIC(ERJ-2RKF6813X)| ROHM CO LTD(MCR01MRTF6813)| VISHAY(CRCW0402681KFKED)| YAGEO CORP(RC0402FR-07681KL)</t>
  </si>
  <si>
    <t>LFARISRES-00510</t>
  </si>
  <si>
    <t>RES-00510</t>
  </si>
  <si>
    <t>RES, NTC, 6.8K OHM, 5%, 0805, 125C, 1.45mm, B=3477K</t>
  </si>
  <si>
    <t>VISHAY(NTHS0805N02N6801JE)</t>
  </si>
  <si>
    <t>LFARISRES-00514</t>
  </si>
  <si>
    <t>RES-00514</t>
  </si>
  <si>
    <t>RES, TKF, 14.7K OHM, 1%, 0.0625W, 100PPM/C, 0402, 155C, 0.4mm</t>
  </si>
  <si>
    <t>KOA SPEER ELECTRONICS(RK73H1ETTP1472F)| PANASONIC CORPORATION(ERJ-2RKF1472X)| ROHM(MCR01MZPF1472)| VISHAY INTERTECHNOLOGY INC.(CRCW040214K7FKED)| YAGEO CORPORATION(RC0402FR-0714K7L)</t>
  </si>
  <si>
    <t>LFARISRES-00515</t>
  </si>
  <si>
    <t>RES-00515</t>
  </si>
  <si>
    <t>RES, TKF, 42.2K OHM, 1%, 0.0625W, 100PPM/C, 0402, 155C, 0.4mm</t>
  </si>
  <si>
    <t>KOA CORP(RK73H1ETTP4222F)| PANASONIC(ERJ-2RKF4222X)| ROHM CO LTD(MCR01MZPF4222)| VISHAY(CRCW040242K2FKED)| YAGEO CORP(RC0402FR-0742K2L)</t>
  </si>
  <si>
    <t>LFARISRES-00517</t>
  </si>
  <si>
    <t>RES-00517</t>
  </si>
  <si>
    <t>RES, TKF, 34.8K OHM, 1%, 0.0625W, 100PPM/C, 0402, 155C, 0.4mm</t>
  </si>
  <si>
    <t>KOA CORP(RK73H1ETTP3482F)| PANASONIC(ERJ-2RKF3482X)| ROHM CO LTD(MCR01MZPF3482)| VISHAY(CRCW040234K8FKED)| YAGEO CORP(RC0402FR-0734K8L)</t>
  </si>
  <si>
    <t>LFARISRES-00518</t>
  </si>
  <si>
    <t>RES-00518</t>
  </si>
  <si>
    <t>RES, TNF, 20.5K OHM, 0.1%, 0.0625W, 25PPM/C, 0402, 125C, 0.4mm</t>
  </si>
  <si>
    <t>KOA CORP(RN731ETTP2052B25)| PANASONIC(ERA-2AEB2052X)| PRECISION RESISTIVE(PRC0402T TC25 20.5K 0.1%)| VISHAY(TNPW040220K5BEED)| YAGEO CORP(RT0402BRD0720K5L)</t>
  </si>
  <si>
    <t>LFARISRES-00519</t>
  </si>
  <si>
    <t>RES-00519</t>
  </si>
  <si>
    <t>RES, TNF, 16.4K OHM, 0.1%, 0.0625W, 25PPM/C, 0402, 125C, 0.4mm</t>
  </si>
  <si>
    <t>KOA CORP(RN731ETTP1642B25)| PANASONIC(ERA-2AEB1642X)| PRECISION RESISTIVE(PRC0402T TC25 16.4K 0.1%)| VISHAY(TNPW040216K4BEED)| YAGEO CORP(RT0402BRD0716K4L)</t>
  </si>
  <si>
    <t>LFARISRES-00520</t>
  </si>
  <si>
    <t>RES-00520</t>
  </si>
  <si>
    <t>RES, TKF, 825K OHM, 1%, 0.0625W, 100PPM/C, 0402, 155C, 0.4mm</t>
  </si>
  <si>
    <t>BOURNS INC(CR0402-FX-8253GLF)| KOA CORP(RK73H1ETTP8253F)| PANASONIC(ERJ-2RKF8253X)| ROHM CO LTD(MCR01MZPF8253)| VISHAY(CRCW0402825KFKED)| YAGEO CORP(RC0402FR-07825KL)</t>
  </si>
  <si>
    <t>LFARISRES-00522</t>
  </si>
  <si>
    <t>RES-00522</t>
  </si>
  <si>
    <t>RES, TKF, 4.99 OHM, 1%, 0.0625W, 200PPM/C, 0402, 155C, 0.4mm</t>
  </si>
  <si>
    <t>KOA CORP(RK73H1ETTP4R99F)| VISHAY(CRCW04024R99FKED)| YAGEO CORP(RC0402FR-074R99L)</t>
  </si>
  <si>
    <t>LFARISRES-00523</t>
  </si>
  <si>
    <t>RES-00523</t>
  </si>
  <si>
    <t>RES, TNF, 715 OHM, 0.1%, 0.0625W, 25PPM/C, 0402, 125C, 0.4mm</t>
  </si>
  <si>
    <t>PANASONIC CORPORATION(ERA-2AEB7150X)| PRECISION RESISTIVE PRODUCTS(PRC0402T TC25 715R 0.1%)| SUSUMU(RG1005P-7150-B-T10)| WALSIN(WF04U7150BTL)| YAGEO CORP(RT0402BRD07715RL)</t>
  </si>
  <si>
    <t>LFARISRES-00527</t>
  </si>
  <si>
    <t>RES-00527</t>
  </si>
  <si>
    <t>RES, TKF, 2 OHM, 1%, 0.0625W, 400PPM/C, 0402, 155C, 0.4mm</t>
  </si>
  <si>
    <t>KOA CORP(RK73H1ETTP2R00F)| ROHM CO LTD(MCR01MZPFL2R00)| VISHAY(CRCW04022R00FKED)</t>
  </si>
  <si>
    <t>LFARISRES-00530</t>
  </si>
  <si>
    <t>RES-00530</t>
  </si>
  <si>
    <t>RES, TKF, 44.2K OHM, 1%, 0.0625W, 100PPM/C, 0402, 155C, 0.4mm</t>
  </si>
  <si>
    <t>KOA SPEER(RK73H1ETTP4422F)| PANASONIC CORPORATION(ERJ-2RKF4422X)| ROHM CO LTD(MCR01MRTF4422)| VISHAY(CRCW040244K2FKED)| YAGEO CORP(RC0402FR-0744K2L)</t>
  </si>
  <si>
    <t>LFARISRES-00544</t>
  </si>
  <si>
    <t>RES-00544</t>
  </si>
  <si>
    <t>RES, TKF, 2.43K OHM, 1%, 0.0625W, 100PPM/C, 0402, 155C, 0.4mm</t>
  </si>
  <si>
    <t>KOA SPEER(RK73H1ETTP2431F)| PANASONIC CORPORATION(ERJ-2RKF2431X)| ROHM CO LTD(MCR01MRTF2431)| VISHAY(CRCW04022K43FKED)| YAGEO CORP(RC0402FR-072K43L)</t>
  </si>
  <si>
    <t>LFARISRES-00545</t>
  </si>
  <si>
    <t>RES-00545</t>
  </si>
  <si>
    <t>RES, TKF, 5.764K OHM, 1%, 0.0625W, 100PPM/C, 0402, 155C, 0.4mm</t>
  </si>
  <si>
    <t>KOA(RK73H1ETTP5761F)| PANASONIC(ERJ-2RKF5761X)| ROHM(MCR01MRTF5761)| VISHAY(CRCW04025K76FKED)| YAGEO(RC0402FR-075K76L)</t>
  </si>
  <si>
    <t>LFARISRES-00549</t>
  </si>
  <si>
    <t>RES-00549</t>
  </si>
  <si>
    <t>RES, TKF, 22.1 OHM, 1%, 0.05W, 250PPM/C, 0201, 125C, 0.28mm</t>
  </si>
  <si>
    <t>KOA SPEER(RK73H1HTTC22R1F)| PANASONIC CORPORATION(ERJ-1GNF22R1C)| ROHM CO LTD(MCR006YRTF22R1)| STACKPOLE ELECTRONICS INC(RMCF0201FT22R1)| VISHAY(CRCW020122R1FNED)</t>
  </si>
  <si>
    <t>LFARISRES-00550</t>
  </si>
  <si>
    <t>RES-00550</t>
  </si>
  <si>
    <t>RES, TKF, 680 OHM, 1%, 0.0625W, 100PPM/C, 0402, 155C, 0.4mm</t>
  </si>
  <si>
    <t>KOA CORP(RK73H1ETTP6800F)| KOA(RK73H1ETTP6800F)| PANASONIC(ERJ-2RKF6800X)| ROHM(MCR01MRTF6800)| VISHAY(CRCW0402680RFKED)| YAGEO(RC0402FR-07680RL)</t>
  </si>
  <si>
    <t>LFARISRES-00560</t>
  </si>
  <si>
    <t>RES-00560</t>
  </si>
  <si>
    <t>RES, TNF, 8.2K OHM, 0.1%, 0.0625W, 25PPM/C, 0402, 125C, 0.4mm</t>
  </si>
  <si>
    <t>PANASONIC(ERA-2AEB822X)| PRECISION RESISTIVE PRODUCTS(PRC0402 TC25 8.2K 0.1%)| SUSUMU CO LTD(RG1005P-822-B-T5)| VISHAY INTERTECHNOLOGY INC(TNPW04028K20BEED)| YAGEO CORP(RT0402BRD078K2L)</t>
  </si>
  <si>
    <t>LFARISRES-00564</t>
  </si>
  <si>
    <t>RES-00564</t>
  </si>
  <si>
    <t>RES, TKF, 15.8K OHM, 1%, 0.0625W, 100PPM/C, 0402, 155C, 0.4mm</t>
  </si>
  <si>
    <t>KOA(RK73H1ETTP1582F)| ROHM CO LTD(MCR01MZPF1582)| VISHAY(CRCW040215K8FKED)| YAGEO(RC0402FR-0715K8L)</t>
  </si>
  <si>
    <t>LFARISRES-00567</t>
  </si>
  <si>
    <t>RES-00567</t>
  </si>
  <si>
    <t>RES, TKF, 196 OHM, 1%, 0.0625W, 100PPM/C, 0402, 155C, 0.4mm</t>
  </si>
  <si>
    <t>KOA SPEER ELECTRONICS(RK73H1ETTP1960F)| PANASONIC CORPORATION(ERJ-2RKF1960X)| ROHM(MCR01MZPF1960)| VISHAY INTERTECHNOLOGY INC.(CRCW0402196RFKED)| YAGEO CORPORATION(RC0402FR-07196RL)</t>
  </si>
  <si>
    <t>LFARISRES-00570</t>
  </si>
  <si>
    <t>RES-00570</t>
  </si>
  <si>
    <t>RES, TKF, 750K OHM, 1%, 0.0625W, 100PPM/C, 0402, 155C, 0.4mm</t>
  </si>
  <si>
    <t>BOURNS(CR0402-FX-7503GLF)| KOA(RK73H1ETTP7503F)| PANASONIC(ERJ-2RKF7503X)| ROHM(MCR01MZPF7503)</t>
  </si>
  <si>
    <t>LFARISRES-00571</t>
  </si>
  <si>
    <t>RES-00571</t>
  </si>
  <si>
    <t>RES, TNF, 0.002 OHM, 1%, 1W, 100PPM/C, 2010, 155C, 1.04mm</t>
  </si>
  <si>
    <t>ROHM CO LTD(PMR50HZPFV2L00)| STACKPOLE ELECTRONICS INC(CSNL2010FT2L00)</t>
  </si>
  <si>
    <t>LFARISRES-00587</t>
  </si>
  <si>
    <t>RES-00587</t>
  </si>
  <si>
    <t>RES, 66.5K OHM, 1%, 0402</t>
  </si>
  <si>
    <t>KOA SPEER ELECTRONICS INC(RK73H1ETTP6652F)| PANASONIC(ERJ-2RKF6652X)| VISHAY(CRCW040266K5FKED)| YAGEO CORPORATION(RC0402FR-0766K5L)</t>
  </si>
  <si>
    <t>LFARISRES-00602</t>
  </si>
  <si>
    <t>RES-00602</t>
  </si>
  <si>
    <t>RES, TKF, 127K OHM, 1%, 0.1W, 100PPM/C, 0603, 155C, 0.55mm</t>
  </si>
  <si>
    <t>KOA SPEER ELECTRONICS(RK73H1JTTD1273F)| PANASONIC CORPORATION(ERJ3EKF1273V)| STACKPOLE(RMCF0603FT127K)| VISHAY(CRCW0603127KFKEA)| YAGEO(RC0603FR-07127KL)</t>
  </si>
  <si>
    <t>LFARISRES-00603</t>
  </si>
  <si>
    <t>RES-00603</t>
  </si>
  <si>
    <t>RES, TKF, 14.3K OHM, 1%, 0.1W, 100PPM/C, 0603, 155C, 0.55mm</t>
  </si>
  <si>
    <t>KOA SPEER ELECTRONICS INC(RK73H1JTTD1432F)| PANASONIC(ERJ3EKF1432V)| STACKPOLE ELECTRONICS INC(RMCF0603FT14K3)| VISHAY INTERTECHNOLOGY(CRCW060314K3FKEA)| YAGEO CORPORATION(RC0603FR-0714K3L)</t>
  </si>
  <si>
    <t>LFARISRES-00642</t>
  </si>
  <si>
    <t>RES-00642</t>
  </si>
  <si>
    <t>RES, 1.4M OHM, 1%, 0.0625W, 200PPM/C, 0402, 0.4MM</t>
  </si>
  <si>
    <t>KOA CORPORATION(RK73H1ETTP1404F)| SAMSUNG ELECTRO-MECHANICS(RC1005F1404CS)| SAMSUNG ELECTRO-MECHANICS(RCS1005F1404CS)| SEI(RMCF0402FT1M40)| VISHAY(CRCW04021M40FKED)| YAGEO CORPORATION(RC0402FR-071M4L)</t>
  </si>
  <si>
    <t>LFARISSWT-00001</t>
  </si>
  <si>
    <t>SWT-00001</t>
  </si>
  <si>
    <t>SWTCH, PUSHBUTTON, 4PIN, NO, SMD</t>
  </si>
  <si>
    <t>C&amp;K COMPONENTS(KMR421NGLFS)| PANASONIC COMP(EVQP2H02B)</t>
  </si>
  <si>
    <t>LFARISTRN-00008</t>
  </si>
  <si>
    <t>TRN-00008</t>
  </si>
  <si>
    <t>XTR,NPN,MMBT3904,SOT23</t>
  </si>
  <si>
    <t>CENTRAL SEMICONDUCTOR(CMPT3904E TR)| DIODES INC(MMBT3904-7-F)| FAIRCHILD SEMICONDUCTOR(MMBT3904)| ON SEMICONDUCTOR(MMBT3904LT1G)</t>
  </si>
  <si>
    <t>LFARISTRN-00101</t>
  </si>
  <si>
    <t>TRN-00101</t>
  </si>
  <si>
    <t>FET,NCH,BSS138,SOT23</t>
  </si>
  <si>
    <t>DIODES INC(DMN5L06K)| INFINEON TECHNOLOGIES AG(BSS138N)| NEXPERIA(BSS138BK)| NXP SEMICONDUCTORS(BSS138BK)| ON SEMICONDUCTOR(BSS138LT1G)</t>
  </si>
  <si>
    <t>LFARISTRN-00105</t>
  </si>
  <si>
    <t>TRN-00105</t>
  </si>
  <si>
    <t>NFET,PWR,60A,0.0022OHMS,SO8</t>
  </si>
  <si>
    <t>INFINEON TECHNOLOGIES AG(BSC010NE2LS)| INFINEON TECHNOLOGIES AG(BSC010NE2LSATMA1)| INFINEON TECHNOLOGIES AG(BSC011N03LS)| INFINEON TECHNOLOGIES AG(BSC011N03LSATMA1)| RENESAS ELECTRONICS(RJK0346DPA-00#J0)| RENESAS ELECTRONICS(RJK0346DPA-01#J0B)</t>
  </si>
  <si>
    <t>LFARISTRN-00109</t>
  </si>
  <si>
    <t>TRN-00109</t>
  </si>
  <si>
    <t>FET,POWER,NCH,1MILLIOHM,D2PAK</t>
  </si>
  <si>
    <t>INTERNATIONAL RECTIFIER(IRF1324S-7PPBF)| INTERNATIONAL RECTIFIER(IRF1324STRL-7PP)| ON SEMICONDUCTOR(FDB0105N407L)</t>
  </si>
  <si>
    <t>LFARISTRN-00111</t>
  </si>
  <si>
    <t>TRN-00111</t>
  </si>
  <si>
    <t>NFET,PWR,30V,30A,0.008OHMS,SO8</t>
  </si>
  <si>
    <t>INFINEON TECHNOLOGIES AG(BSC050NE2LS)| INFINEON TECHNOLOGIES AG(BSC050NE2LSATMA1)| RENESAS ELECTRONICS(RJK0305DPB-00-J0)| RENESAS ELECTRONICS(RJK0305DPB-02#J0)| VISHAY(SIR850DP-T1-GE3)</t>
  </si>
  <si>
    <t>LFARISTRN-00115</t>
  </si>
  <si>
    <t>TRN-00115</t>
  </si>
  <si>
    <t>FET, NCH, FDV301N, 0.22A, SOT23</t>
  </si>
  <si>
    <t>ON SEMICONDUCTOR(FDV301N)</t>
  </si>
  <si>
    <t>LFARISTRN-00118</t>
  </si>
  <si>
    <t>TRN-00118</t>
  </si>
  <si>
    <t>TRANSISTOR,NPN,2N3904,TO-92 (THRU-HOLE)</t>
  </si>
  <si>
    <t>ON SEMICONDUCTOR(2N3904BU)</t>
  </si>
  <si>
    <t>LFARISTRN-00127</t>
  </si>
  <si>
    <t>TRN-00127</t>
  </si>
  <si>
    <t>NFET,PWR,25V,100A,0.0013OHMS,SO8/SOT669</t>
  </si>
  <si>
    <t>INFINEON TECHNOLOGIES AG(BSC010NE2LS)| INFINEON TECHNOLOGIES AG(BSC010NE2LSATMA1)| INFINEON TECHNOLOGIES AG(BSC010NE2LSI)| INFINEON TECHNOLOGIES AG(BSC010NE2LSIATMA1)</t>
  </si>
  <si>
    <t>LFARISTRN-00128</t>
  </si>
  <si>
    <t>TRN-00128</t>
  </si>
  <si>
    <t>NFET,PWR,25V,30A,0.005OHMS,SO8</t>
  </si>
  <si>
    <t>INFINEON TECHNOLOGIES AG(BSC050NE2LS)| INFINEON TECHNOLOGIES AG(BSC050NE2LSATMA1)</t>
  </si>
  <si>
    <t>LFARISTRN-00129</t>
  </si>
  <si>
    <t>TRN-00129</t>
  </si>
  <si>
    <t>JFET,PCHANNEL,30V,225MW,SOT-23</t>
  </si>
  <si>
    <t>FAIRCHILD SEMICONDUCTOR(MMBFJ177)| INTERFET(SMPJ177TR)| NEXPERIA(PMBFJ177-215)| NXP SEMICONDUCTOR(PMBFJ177,215)| ON SEMICONDUCTOR(MMBFJ177LT1G)</t>
  </si>
  <si>
    <t>LFARISTRN-00130</t>
  </si>
  <si>
    <t>TRN-00130</t>
  </si>
  <si>
    <t>TRANSISTOR,NPN,2N3904,TO-92 (CONVERT TO SMT VERSION)</t>
  </si>
  <si>
    <t>FAIRCHILD SEMICONDUCTOR(2N3904BU)| JABIL(TRN-00130)| ON SEMICONDUCTOR(2N3904BU)| ON SEMICONDUCTOR(2N3904G)| ON SEMICONDUCTOR(2N4401G)| SANMINA-SCI(TRN-00130)</t>
  </si>
  <si>
    <t>LFARISTRN-00139</t>
  </si>
  <si>
    <t>TRN-00139</t>
  </si>
  <si>
    <t>NFET,PWR,25V,60A,0.0025-0.0027OHMS,SO8/SOT669</t>
  </si>
  <si>
    <t>ON SEMICONDUCTER(FDMS8820)| RENESAS ELECTRONICS(RJK0346DPA-00#J0)| RENESAS ELECTRONICS(RJK0346DPA-01#J0B)| VISHAY(SI7194DP-T1-GE3)| VISHAY(SIJ458DP-T1-GE3)</t>
  </si>
  <si>
    <t>LFARISTRN-00145</t>
  </si>
  <si>
    <t>TRN-00145</t>
  </si>
  <si>
    <t>NFET,PWR,30V,120A,D2PAK-7</t>
  </si>
  <si>
    <t>INFINEON TECHNOLOGIES AG(AUIRF3805S-7TRL)| NEXPERIA(BUK6C2R1-55C,118)| NXP SEMICONDUCTORS(BUK6C2R1-55C,118)| ON SEMICONDUCTOR(FDB0170N607L)</t>
  </si>
  <si>
    <t>LFARISTRN-00156</t>
  </si>
  <si>
    <t>TRN-00156</t>
  </si>
  <si>
    <t>FET, N-CH, DUAL, 60V, 0.115A, SOT363</t>
  </si>
  <si>
    <t>DIODES  INC(2N7002DW-7-F)| ON SEMICONDUCTOR(2N7002DW)</t>
  </si>
  <si>
    <t>LFARISTRN-00158</t>
  </si>
  <si>
    <t>TRN-00158</t>
  </si>
  <si>
    <t>FET,PCH,8V,20A,LOW VTH,SOT-23</t>
  </si>
  <si>
    <t>VISHAY(SI2329DS-T1-GE3)</t>
  </si>
  <si>
    <t>LFARISXFR-00001</t>
  </si>
  <si>
    <t>XFR-00001</t>
  </si>
  <si>
    <t>MAGNETIC, 1000BASE-T, 1:1, SINGLE PORT</t>
  </si>
  <si>
    <t>BEL FUSE INC(S558-5999-P3-F)| PULSE ELECTRONICS(H5007NLT)</t>
  </si>
  <si>
    <t>LFARISXTAL-00001</t>
  </si>
  <si>
    <t>XTAL-00001</t>
  </si>
  <si>
    <t>XTAL,32.768KHZ,20PPM,12.5PF,SMD</t>
  </si>
  <si>
    <t>FOX ELECTRONICS(FKFSREIHM0.032768-T3)| FOX ELECTRONICS(FSRLF327)| RAKON(LFA103J)</t>
  </si>
  <si>
    <t>LFARISXTAL-00004</t>
  </si>
  <si>
    <t>XTAL-00004</t>
  </si>
  <si>
    <t>XTAL,25MHZ,18PF,30PPM,5X3MM,SMD</t>
  </si>
  <si>
    <t>ABRACON CORP(ABM3-25.000MHZ-B2-T)| FOX ELECTRONICS(738A-25-19)</t>
  </si>
  <si>
    <t>LFARISXTAL-00108</t>
  </si>
  <si>
    <t>XTAL-00108</t>
  </si>
  <si>
    <t>XTAL,40MHZ,18PF,20PPM,3.2x2.5MM,0.7MM HT,-20TO70C,SMD</t>
  </si>
  <si>
    <t>ABRACON CORP(ABM8-40.000MHZ-B2-T)| VECTRON INTERNATIONAL INC(VXM7-1186-40M000000)</t>
  </si>
  <si>
    <t>LFARISXTAL-00115</t>
  </si>
  <si>
    <t>XTAL-00115</t>
  </si>
  <si>
    <t>XTAL, 32.768KHZ, 20PPM, 12.5PF, 3.2 x 1.5MM, CERAMIC SMT</t>
  </si>
  <si>
    <t>EPSON ELECTRONICS AMERICA(FC-135R 32.7680KA-A0)| KDS(1TJF125DM1AI00C)| TXC(9H03277003)</t>
  </si>
  <si>
    <t>LFARISXTAL-00120</t>
  </si>
  <si>
    <t>XTAL-00120</t>
  </si>
  <si>
    <t>XTAL,25MHZ,30PPM,20PF,11.6x4.8MM,SMT</t>
  </si>
  <si>
    <t>DIODES INC(GC2500118)| PERICOM SEMICONDUCTOR(GC2500118)| TXC(9C25000355)</t>
  </si>
  <si>
    <t>LFARISXTAL-00122</t>
  </si>
  <si>
    <t>XTAL-00122</t>
  </si>
  <si>
    <t>XTAL,48.0000MHZ,18PF,20PPM,3.2x2.5MM,0.80MM HT,-40TO85C,SMD</t>
  </si>
  <si>
    <t>ABRACON CORP(ABM8-48.000MHZ-D-2-Y-T)| KDS(1C248000BC0X)| KDS(1N248000BC0X)| TXC(7M48077002)</t>
  </si>
  <si>
    <t>LFARISXTAL-00126</t>
  </si>
  <si>
    <t>XTAL-00126</t>
  </si>
  <si>
    <t>XTAL,25MHZ,20PPM,20PF,3.2x2.5MM,SMT,-20C~100C</t>
  </si>
  <si>
    <t>DIODES INC(FL2500316Z)| PERICOM SEMICONDUCTOR(FL2500316Z)| TXC(7M25020015)</t>
  </si>
  <si>
    <t>LFARISXTAL-00127</t>
  </si>
  <si>
    <t>XTAL-00127</t>
  </si>
  <si>
    <t>XTAL, 48MHZ, FUNDAMENTAL, 20PPM@25C, 30PPM STABILITY, 18PF, SMD</t>
  </si>
  <si>
    <t>ABRACON CORP(ABM7-48.000MHZ-D2YF-T)</t>
  </si>
  <si>
    <t>LFARISXTAL-00128</t>
  </si>
  <si>
    <t>XTAL-00128</t>
  </si>
  <si>
    <t>XTAL, 54.0000MHZ, 3PF, 25PPM, 3.2MM X 2.5MM X 0.8MM</t>
  </si>
  <si>
    <t>TXC(7M54072002)</t>
  </si>
  <si>
    <t>LFARISXTAL-00129</t>
  </si>
  <si>
    <t>XTAL-00129</t>
  </si>
  <si>
    <t>XTAL,25MHZ,10PPM,10PF,5.0x3.2MM,SMT</t>
  </si>
  <si>
    <t>DIODES INC(FY2500068)| PERICOM SEMI(FY2500068)| TXC(7B-25.000MEEQ-T)| TXC(7B25070006)</t>
  </si>
  <si>
    <t>LFARISXTAL-00132</t>
  </si>
  <si>
    <t>XTAL-00132</t>
  </si>
  <si>
    <t>XTAL, 25MHZ, 18PF, Tol=20PPM, Stab=30PPM, 5.0X3.2MM, SMD, -40C~85C</t>
  </si>
  <si>
    <t>ABRACON CORPORATION(ABM3-25.000MHZ-D2Y-T)| FOX ELECTRONICS(FC5AQECLM25.0)</t>
  </si>
  <si>
    <t>LFARISXTAL-00135</t>
  </si>
  <si>
    <t>XTAL-00135</t>
  </si>
  <si>
    <t>XTAL, 12MHZ, FUNDAMENTAL, 20PPM@25C, 30PPM STABILITY, 18PF, SMD</t>
  </si>
  <si>
    <t>ABRACON CORP(ABM7-12.000MHZ-D2Y-T)</t>
  </si>
  <si>
    <t>LFARIASY-01991-06</t>
  </si>
  <si>
    <t>ASY-01991-06</t>
  </si>
  <si>
    <t>ASY,GARNET HILL,TEST BOARD,CHASSIS</t>
  </si>
  <si>
    <t>HON HAI PRECISION INDUSTRY CO.(ASY-01991-06)</t>
  </si>
  <si>
    <t>LFARIASY-02567-01</t>
  </si>
  <si>
    <t>ASY-02567-01</t>
  </si>
  <si>
    <t>ASY,BLACK DIAMOND12,BOTTOM COVER</t>
  </si>
  <si>
    <t>FOXCONN NWE(ASY-02567-01)| HON HAI PRECISION INDUSTRY CO.(ASY-02567-01)</t>
  </si>
  <si>
    <t>LFARIASY-03214-05</t>
  </si>
  <si>
    <t>ASY-03214-05</t>
  </si>
  <si>
    <t>AEL ENGINEERING SDN BHD(ASY-03214-05)| HON HAI PRECISION IND CO LTD(ASY-03214-05)| TENERE(ASY-03214-05)</t>
  </si>
  <si>
    <t>LFARIASY-03214-06</t>
  </si>
  <si>
    <t>ASY-03214-06</t>
  </si>
  <si>
    <t>AEL ENGINEERING SDN BHD(ASY-03214-06)| HON HAI PRECISION INDUSTRY(ASY-03214-06)</t>
  </si>
  <si>
    <t>LFARIASY-03268-05/LFARIASY-03268-05-Q</t>
  </si>
  <si>
    <t>ASY-03268-05</t>
  </si>
  <si>
    <t>HON HAI PRECISION IND CO LTD(ASY-03268-05)| TENERE, INC.(ASY-03268-05)</t>
  </si>
  <si>
    <t>LFARIASY-03268-07/LFARIASY-03268-07-Q</t>
  </si>
  <si>
    <t>ASY-03268-07</t>
  </si>
  <si>
    <t>TENERE, INC.(ASY-03268-07)</t>
  </si>
  <si>
    <t>LFARIASY-03296-11-Q</t>
  </si>
  <si>
    <t>ASY-03296-11</t>
  </si>
  <si>
    <t>TENERE, INC.(ASY-03296-11)</t>
  </si>
  <si>
    <t>LFARIASY-03300-04-Q</t>
  </si>
  <si>
    <t>ASY-03300-04</t>
  </si>
  <si>
    <t>AMPHENOL CORP(ASY-03300-04)| METHODE POWER SOLUTIONS GROUP(ASY-03300-04)</t>
  </si>
  <si>
    <t>LFARIASY-03493-01</t>
  </si>
  <si>
    <t>ASY-03493-01</t>
  </si>
  <si>
    <t>ASY,B2B,SINGLE LIGHTPIPE,SHROUD</t>
  </si>
  <si>
    <t>INTERPLEX INDUSTRIES(ASY-03493-01)| SANMINA-SCI TURTLE LAKE(ASY-03493-01)</t>
  </si>
  <si>
    <t>LFARIASY-03503-04-Q</t>
  </si>
  <si>
    <t>ASY-03503-04</t>
  </si>
  <si>
    <t>AMPHENOL CORP(ASY-03503-04)| METHODE POWER SOLUTIONS GROUP(ASY-03503-04)</t>
  </si>
  <si>
    <t>LFARIASY-03569-03-Q</t>
  </si>
  <si>
    <t>ASY-03569-03</t>
  </si>
  <si>
    <t>ASY,SUNON,FAN</t>
  </si>
  <si>
    <t>LFARIASY-03647-08</t>
  </si>
  <si>
    <t>ASY-03647-08</t>
  </si>
  <si>
    <t>ASY,ROE ISLAND,CHASSIS,BASE SHEET METAL</t>
  </si>
  <si>
    <t>AEL ENGINEERING SDN BHD(ASY-03647-08)| TTM - VIASYSTEMS(ASY-03647-08)</t>
  </si>
  <si>
    <t>LFARIASY-03674-09</t>
  </si>
  <si>
    <t>ASY-03674-09</t>
  </si>
  <si>
    <t>ASY,YUBA,FAN MODULE,EXIT,SINGLE,HS</t>
  </si>
  <si>
    <t>SANYO DENKI PHILIPPINES(109-U0040-02)</t>
  </si>
  <si>
    <t>LFARIASY-03712-06</t>
  </si>
  <si>
    <t>ASY-03712-06</t>
  </si>
  <si>
    <t>ASY,SEAL ISLAND,CHASSIS,BASE SHEET METAL</t>
  </si>
  <si>
    <t>AEL ENGINEERING SDN BHD(ASY-03712-06)| TTM TECHNOLOGIES(ASY-03712-06)</t>
  </si>
  <si>
    <t>LFARIASY-03758-08</t>
  </si>
  <si>
    <t>ASY-03758-08</t>
  </si>
  <si>
    <t>ASY,YUBA,MARYSVILLE,CHASSIS,BASE SHEET METAL</t>
  </si>
  <si>
    <t>AEL ENGINEERING SDN BHD(ASY-03758-08)| VIASYSTEMS(ASY-03758-08)</t>
  </si>
  <si>
    <t>LFARIASY-03759-05</t>
  </si>
  <si>
    <t>ASY-03759-05</t>
  </si>
  <si>
    <t>ASY,YUBA,MARYSVILLE,CHASSIS,FACE PLATE,SPOOL STYLE</t>
  </si>
  <si>
    <t>AEL ENGINEERING SDN BHD(ASY-03759-05)| VIASYSTEMS(ASY-03759-05)</t>
  </si>
  <si>
    <t>LFARIASY-03760-06</t>
  </si>
  <si>
    <t>ASY-03760-06</t>
  </si>
  <si>
    <t>ASY,YUBA,MARYSVILLE,CHASSIS,TOP COVER SM,SPOOL STYLE</t>
  </si>
  <si>
    <t>AEL ENGINEERING SDN BHD(ASY-03760-06)| VIASYSTEMS(ASY-03760-06)</t>
  </si>
  <si>
    <t>LFARISASY-04123-01</t>
  </si>
  <si>
    <t>ASY-04123-01</t>
  </si>
  <si>
    <t>ASY,LYONSVILLE-DD,PORT LP,SHROUD</t>
  </si>
  <si>
    <t>INTERPLEX INDUSTRIES(ASY-04123-01)</t>
  </si>
  <si>
    <t>LFARIASY-04189-04-Q</t>
  </si>
  <si>
    <t>ASY-04189-04</t>
  </si>
  <si>
    <t>AEL ENGINEERING SDN BHD(ASY-04189-04)| VIASYSTEMS(ASY-04189-04)</t>
  </si>
  <si>
    <t>LFARISCAP-00115</t>
  </si>
  <si>
    <t>CAP-00115</t>
  </si>
  <si>
    <t>CAP, CER-TNF, 5.6pF, 25V, 2%, 0402, 125C, 0.5mm</t>
  </si>
  <si>
    <t>AVX CORPORATION(04023J5R6BBSTR)</t>
  </si>
  <si>
    <t>LFARISCAP-00217</t>
  </si>
  <si>
    <t>CAP-00217</t>
  </si>
  <si>
    <t>CAP, CER-X7R, 300pF, 25V, 10%, 0402, 125C, 0.56mm</t>
  </si>
  <si>
    <t>AVX CORPORATION(04023A301KAT2A)| AVX CORPORATION(04023C301KAT2A)| AVX CORPORATION(04025C301KAT2A)| KEMET CORPORATION(C0402C301J3GAC7867)| KEMET CORPORATION(C0402C301J3GACTU)| MURATA MANUFACTURING CO., LTD(GRM155R71H301KA01D)| SAMSUNG ELECTRO-MECHANICS(CL05B301KB5NNNC)| YAGEO CORPORATION(CC0402KRX7R9BB301)</t>
  </si>
  <si>
    <t>SGD CQ3'19 Comp Raw Part list</t>
  </si>
  <si>
    <t>LFARISCAP-00314</t>
  </si>
  <si>
    <t>CAP-00314</t>
  </si>
  <si>
    <t>CAP, CER-C0G, 0.1uF, 100V, 5%, 1206, 125C, 1.8mm</t>
  </si>
  <si>
    <t>MURATA(GRM31C5C2A104JA01L)| TDK CORP(C3216C0G2A104J160AC)</t>
  </si>
  <si>
    <t>LFARISCAP-00425</t>
  </si>
  <si>
    <t>CAP-00425</t>
  </si>
  <si>
    <t>CAP, CER-X5R, 4.7uF, 2.5V, 20%, 0201, 85C, 0.55mm</t>
  </si>
  <si>
    <t>MURATA MANUFACTURING CO. LTD.(GRM035R60G475ME15D)| TAIYO YUDEN(PMK063EBJ475MP-F)</t>
  </si>
  <si>
    <t>LFARISCON-00441</t>
  </si>
  <si>
    <t>CON-00441</t>
  </si>
  <si>
    <t>CON,SMT,QSFP+ 28Gbps,38 POS.</t>
  </si>
  <si>
    <t>AMPHENOL CANADA CORP(FS1-Z38-20Z6-60)| AMPHENOL TCS - NASHUA USA(FS1-Z38-20Z6-60)| MOLEX  INC(170432-0001)| TE CONNECTIVITY(1551920-2)</t>
  </si>
  <si>
    <t>LFARISCON-00595</t>
  </si>
  <si>
    <t>CON-00595</t>
  </si>
  <si>
    <t>CON, RECP, COPLANAR, ERF8, RA, LATCH, 120-PIN, SMT</t>
  </si>
  <si>
    <t>SAMTEC(ERF8-060-03-L-D-RA-L-TR)</t>
  </si>
  <si>
    <t>LFARICON-00707</t>
  </si>
  <si>
    <t>CON-00707</t>
  </si>
  <si>
    <t>CON, HDR 2X4,THRU HOLE,0.1 IN, KEYED</t>
  </si>
  <si>
    <t>MILL-MAX MFG. CORP.(S192-10-007-00-440000)</t>
  </si>
  <si>
    <t>Mill Max PO</t>
  </si>
  <si>
    <t>LFARISCON-00712-01</t>
  </si>
  <si>
    <t>CON-00712-01</t>
  </si>
  <si>
    <t>CON,CROSSBOW TWO,DAUGHTERCARD,8X9,W/LATCH</t>
  </si>
  <si>
    <t>AMPHENOL TCS - NASHUA USA(JM968-50006(DC&gt;=1828))</t>
  </si>
  <si>
    <t>LFARISCON-00713-01</t>
  </si>
  <si>
    <t>CON-00713-01</t>
  </si>
  <si>
    <t>CON,CROSSBOW TWO,DAUGHTERCARD,8X8,W/LATCH</t>
  </si>
  <si>
    <t>AMPHENOL TCS - NASHUA USA(JM968-50007(DC&gt;=1828))</t>
  </si>
  <si>
    <t>LFARISCON-00734</t>
  </si>
  <si>
    <t>CON-00734</t>
  </si>
  <si>
    <t>CON, OSFP, 1X4, 4-PORT CAGE, PRESS-FIT</t>
  </si>
  <si>
    <t>AMPHENOL(UE62-B4620-02111)| TE CONNECTIVITY(2338495-1)</t>
  </si>
  <si>
    <t>LFARISCON-00828</t>
  </si>
  <si>
    <t>CON-00828</t>
  </si>
  <si>
    <t>CON, 60 PINS, 0.6MM CTR, RT ANG, SMT, OSFP, W/SOLDER RING</t>
  </si>
  <si>
    <t>TE CONNECTIVITY(2324869-2)</t>
  </si>
  <si>
    <t>LFARISDIO-00137</t>
  </si>
  <si>
    <t>DIO-00137</t>
  </si>
  <si>
    <t>DIO,SCHOTTKY POWER, 3A, 100V</t>
  </si>
  <si>
    <t>DIODES INC(B3100-13-F)</t>
  </si>
  <si>
    <t>LFARISFAB-00194-10</t>
  </si>
  <si>
    <t>FAB-00194-10</t>
  </si>
  <si>
    <t>FAB,PT REYES,BLACKBIRD VER.10</t>
  </si>
  <si>
    <t>GCE-TAIWAN(FAB-00194-10-CA)| ISU DAEGU(FAB-00194-10-CA)</t>
  </si>
  <si>
    <t>LFARISFAB-00305-02</t>
  </si>
  <si>
    <t>FAB-00305-02</t>
  </si>
  <si>
    <t>FAB, YELLOSTONE, FDL BOARD</t>
  </si>
  <si>
    <t>VIASYSTEMS TECHNOLOGIES CORP(FAB-00305-02)</t>
  </si>
  <si>
    <t>LFARISFAB-00305-03</t>
  </si>
  <si>
    <t>FAB-00305-03</t>
  </si>
  <si>
    <t>TTM - LOGAN (USA)(FAB-00305-03-CA)| VIASYSTEMS(FAB-00305-03-CA)</t>
  </si>
  <si>
    <t>LFARISFAB-00426-03</t>
  </si>
  <si>
    <t>FAB-00426-03</t>
  </si>
  <si>
    <t>FAB,P2  GARDENA, LOS ANGELES, 2RU</t>
  </si>
  <si>
    <t>GCE-TAIWAN(FAB-00426-03-AD)| ISU DAEGU(FAB-00426-03-AA/AD)| SANMINA-SCI OWEGO(FAB-00426-03-AD)| TTM - CHIPPEWA FALLS(FAB-00426-03-AD)| WUS (KUNSHAN)(FAB-00426-03-AD)</t>
  </si>
  <si>
    <t>LFARISFAB-00524-02-Q</t>
  </si>
  <si>
    <t>FAB-00524-02</t>
  </si>
  <si>
    <t>FAB, SEQUOIA, REDWOOD SHIMM</t>
  </si>
  <si>
    <t>ISU SYLMAR(FAB-00524-02-CA)| SHENNAN CIRCUITS-LG2 CHINA(FAB-00524-02-CA)| TTM - DONGGUAN OPC-DMC(FAB-00524-02-CA)| WUS (KUNSHAN)(FAB-00524-02-CA)</t>
  </si>
  <si>
    <t>LFARISFAB-00551-03/LFARISFAB-00551-03-Q</t>
  </si>
  <si>
    <t>FAB-00551-03</t>
  </si>
  <si>
    <t>FAB, CLEARWATER VER 03</t>
  </si>
  <si>
    <t>GCE-TAIWAN(FAB-00551-03-AC)| ISU DAEGU(FAB-00551-03-AC)</t>
  </si>
  <si>
    <t>LFARISFAB-00582-04</t>
  </si>
  <si>
    <t>FAB-00582-04</t>
  </si>
  <si>
    <t>FAB, WOODPECKER, VER04</t>
  </si>
  <si>
    <t>SHENNAN CIRCUITS(FAB-00582-04-CA)| TTM - DONGGUAN OPC-DMC(FAB-00582-04-CA)</t>
  </si>
  <si>
    <t>LFARISFAB-00612-02</t>
  </si>
  <si>
    <t>FAB-00612-02</t>
  </si>
  <si>
    <t>FAB,PINECREST-L SWITCH,2RU</t>
  </si>
  <si>
    <t>GCE-TAIWAN(FAB-00612-02-AD)| WUS (KUNSHAN)(FAB-00612-02-AD)</t>
  </si>
  <si>
    <t>LFARISFAB-00613-01-C</t>
  </si>
  <si>
    <t>FAB-00613-01</t>
  </si>
  <si>
    <t>FAB, SIERRA, REAR CARD</t>
  </si>
  <si>
    <t>TTM - LOGAN (USA)(FAB-00613-01-CA)| WUS (KUNSHAN)(FAB-00613-01-CA)</t>
  </si>
  <si>
    <t>LFARIFAB-00614-02</t>
  </si>
  <si>
    <t>FAB-00614-02</t>
  </si>
  <si>
    <t>FAB,PINECREST,SIGNAL INTERPOSER</t>
  </si>
  <si>
    <t>ISU SYLMAR(FAB-00614-02-CA)| STREAMLINE CIRCUITS SANTA CLAR(FAB-00614-02-CA)</t>
  </si>
  <si>
    <t>LFARISFAB-00621-01</t>
  </si>
  <si>
    <t>FAB-00621-01</t>
  </si>
  <si>
    <t>FAB, RILEY CREEK</t>
  </si>
  <si>
    <t>STREAMLINE CIRCUITS(FAB-00621-01-CA)| TTM - FOREST GROVE USA(FAB-00621-01-CA)| TTM - HUIYANG(FAB-00621-01-CA)| TTM - LOGAN (USA)(FAB-00621-01-CA)| WUS - HUBEI(FAB-00621-01-CA)</t>
  </si>
  <si>
    <t>LFARISFAB-00644-02</t>
  </si>
  <si>
    <t>FAB-00644-02</t>
  </si>
  <si>
    <t>FAB,PINECREST-U SWITCH,2RU</t>
  </si>
  <si>
    <t>GCE-TAIWAN(FAB-00644-02-AD)| WUS (KUNSHAN)(FAB-00644-02-AD)</t>
  </si>
  <si>
    <t>LFARIFAS-00459</t>
  </si>
  <si>
    <t>FAS-00459</t>
  </si>
  <si>
    <t>SCREW,FLAT HEAD,PH,M4X6MM,STAINLESS,PATCH</t>
  </si>
  <si>
    <t>HARDWARE SPECIALTY COMPANY(916122)| PENCOM - USA(SE2767)| PENCOM(SE2767)</t>
  </si>
  <si>
    <t>LFARISGP-007-601-71304</t>
  </si>
  <si>
    <t>GP-007-601-71304</t>
  </si>
  <si>
    <t>ESD Bag 50.8 X 76.2 PCA-00713-04</t>
  </si>
  <si>
    <t>GRANPACK(GP-007-601-71304)</t>
  </si>
  <si>
    <t>LFARISGP-007-801-71304</t>
  </si>
  <si>
    <t>GP-007-801-71304</t>
  </si>
  <si>
    <t>Packaging Kit</t>
  </si>
  <si>
    <t>GRANPACK(GP-007-801-71304)</t>
  </si>
  <si>
    <t>LFARIHSK-00305-02-Q</t>
  </si>
  <si>
    <t>HSK-00305-02</t>
  </si>
  <si>
    <t>HEATSINK,DENALI,ELDRIDGE,MID</t>
  </si>
  <si>
    <t>AAVID THERMALLOY LLC(HSK-00305-02)| LEMTECH TECHNOLOGY(HSK-00305-02)| THERMO COOL CORP(HSK-00305-02)</t>
  </si>
  <si>
    <t>LFARIHSK-00306-03-Q</t>
  </si>
  <si>
    <t>HSK-00306-03</t>
  </si>
  <si>
    <t>HEATSINK,DENALI,ELDRIDGE,SIDE</t>
  </si>
  <si>
    <t>AAVID THERMALLOY LLC(HSK-00306-03)| LEMTECH TECHNOLOGY(HSK-00306-03)| THERMO COOL CORP(HSK-00306-03)</t>
  </si>
  <si>
    <t>LFARIHSK-00333-02-Q</t>
  </si>
  <si>
    <t>HSK-00333-02</t>
  </si>
  <si>
    <t>HEATSINK,PINECREST,REAR,MIDDLE,RAMON</t>
  </si>
  <si>
    <t>AAVID THERMALLOY - CHINA(HSK-00333-02)| LEMTECH TECHNOLOGY(HSK-00333-02)| THERMO COOL CORP(HSK-00333-02)</t>
  </si>
  <si>
    <t>LFARIHSK-00346-02-Q</t>
  </si>
  <si>
    <t>HSK-00346-02</t>
  </si>
  <si>
    <t>AAVID THERMALLOY - CHINA(HSK-00346-02)| AAVID THERMALLOY LLC(HSK-00346-02)| LEMTECH TECHNOLOGY(HSK-00346-02)| THERMO COOL CORP(HSK-00346-02)</t>
  </si>
  <si>
    <t>LFARIHSK-00346-04-Q</t>
  </si>
  <si>
    <t>HSK-00346-04</t>
  </si>
  <si>
    <t>AAVID THERMALLOY - CHINA(HSK-00346-04)| LEMTECH TECHNOLOGY(HSK-00346-04)| THERMO COOL CORP(HSK-00346-04)</t>
  </si>
  <si>
    <t>LFARISIC-00352</t>
  </si>
  <si>
    <t>IC-00352</t>
  </si>
  <si>
    <t>IC,TEMP SENSOR,DUAL,QSOP16</t>
  </si>
  <si>
    <t>ON SEMICONDUCTOR(ADT7483AARQZ-RL)</t>
  </si>
  <si>
    <t>LFARISIC-00772</t>
  </si>
  <si>
    <t>IC-00772</t>
  </si>
  <si>
    <t>IC, J-K FLIP FLOP, DUAL, 74HC112, TSSOP16</t>
  </si>
  <si>
    <t>NEXPERIA(74HC112PW,118)| ON SEMI(MC74HC112ADTR2G)| TEXAS INSTRUMENT(CD74HC112PWR)| TEXAS INSTRUMENTS INC(CD74HC112PWR)</t>
  </si>
  <si>
    <t>LFARISIC-00831</t>
  </si>
  <si>
    <t>IC-00831</t>
  </si>
  <si>
    <t>IC, ADC, 16-CH, 12-BIT, SPI, 2.7-5V, VQFN-32</t>
  </si>
  <si>
    <t>TEXAS INSTRUMENTS INC(ADS7953SRHBR)</t>
  </si>
  <si>
    <t>LFARISIC-00846-Q</t>
  </si>
  <si>
    <t>IC-00846</t>
  </si>
  <si>
    <t>IC,LMV339,QUAD VOLTAGE COMPARATOR,TSSOP14</t>
  </si>
  <si>
    <t>ON SEMICONDUCTOR(LMV339DTBR2G)| ST MICROELECTRONICS(LMV339IPT)</t>
  </si>
  <si>
    <t>LFARISIC-00913</t>
  </si>
  <si>
    <t>IC-00913</t>
  </si>
  <si>
    <t>IC, 555 TIMER, 15V input MAX, DSBGA 1.43 x 1.41 mm</t>
  </si>
  <si>
    <t>TEXAS INSTRUMENTS(LMC555CTP/NOPB)</t>
  </si>
  <si>
    <t>LFARISIC-00926</t>
  </si>
  <si>
    <t>IC-00926</t>
  </si>
  <si>
    <t>IC, FPGA, M2GL060, FGG676, ROHS</t>
  </si>
  <si>
    <t>MICROSEMI CORPORATION(M2GL060FGG676)</t>
  </si>
  <si>
    <t>LFARISIC-00991</t>
  </si>
  <si>
    <t>IC-00991</t>
  </si>
  <si>
    <t>IC,CLOCK GENERATOR,BROOKS ISLAND,QFN40</t>
  </si>
  <si>
    <t>SILICON LABORATORIES(Si5332DD09749-GM2)</t>
  </si>
  <si>
    <t>LFARISIC-01010-Q</t>
  </si>
  <si>
    <t>IC-01010</t>
  </si>
  <si>
    <t>IC, Dialog Semi Greenpak,  SLG4R42730</t>
  </si>
  <si>
    <t>DIALOG SEMICONDUCTOR(SLG4R42730VTR)</t>
  </si>
  <si>
    <t>LFARISIC-01060</t>
  </si>
  <si>
    <t>IC-01060</t>
  </si>
  <si>
    <t>SILICON LABORATORIES(Si5332DD10414-GM2R)</t>
  </si>
  <si>
    <t>LFARISIC-01114</t>
  </si>
  <si>
    <t>IC-01114</t>
  </si>
  <si>
    <t>IC, QUAD VOLTAGE COMPARATOR, TSSOP14</t>
  </si>
  <si>
    <t>ANALOG DEVICES(ADCMP393ARUZ-RL7)| TEXAS INSTRUMENT INC(TLV1704AIPWR)</t>
  </si>
  <si>
    <t>LFARISIND-00219</t>
  </si>
  <si>
    <t>IND-00219</t>
  </si>
  <si>
    <t>IND, 1.5uH, 20%, 10A ISAT MAX, 9A IRMS MAX, 0.015 OHMS MAX, 7.3X6.8X3MM</t>
  </si>
  <si>
    <t>ABRACON CORPORATION(ASPI-0630LR-1R5M-T15)| VISHAY INTERTECHNOLOGY INC(IHLP2525CZER1R5M01)</t>
  </si>
  <si>
    <t>LFARISIND-00306</t>
  </si>
  <si>
    <t>IND-00306</t>
  </si>
  <si>
    <t>IND, FERRITE, 50 OHM@100MHZ, +/-12.5 OHM, 12A, 0.0016 OHM DCR, 1206</t>
  </si>
  <si>
    <t>MURATA(BLM31SN500SZ1L)</t>
  </si>
  <si>
    <t>LFARILBL-00885-02</t>
  </si>
  <si>
    <t>LBL-00885-02</t>
  </si>
  <si>
    <t>CYMMETRIK ENTERPRISE(LBL-00885-02)| LUSTRE-CAL(LBL-00885-02)</t>
  </si>
  <si>
    <t>LFARILBL-00901-03/LFARILBL-00901-03-Q</t>
  </si>
  <si>
    <t>LBL-00901-03</t>
  </si>
  <si>
    <t>CYMMETRIK ENTERPRISE(LBL-00901-03)</t>
  </si>
  <si>
    <t>LFARILBL-01037-01</t>
  </si>
  <si>
    <t>LBL-01037-01</t>
  </si>
  <si>
    <t>LBL,MARYSVILLE,FRONT,PORT NUMBERS</t>
  </si>
  <si>
    <t>CYMMETRIK ENTERPRISE(LBL-01037-01)</t>
  </si>
  <si>
    <t>LFARILBL-01039-01</t>
  </si>
  <si>
    <t>LBL-01039-01</t>
  </si>
  <si>
    <t>LBL,MARYSVILLE,FRONT,MODEL NUMBERS</t>
  </si>
  <si>
    <t>CYMMETRIK ENTERPRISE(LBL-01039-01)</t>
  </si>
  <si>
    <t>LFARILBL-01040-01</t>
  </si>
  <si>
    <t>LBL-01040-01</t>
  </si>
  <si>
    <t>LBL,MARYSVILLE,FRONT,STATUS</t>
  </si>
  <si>
    <t>CYMMETRIK ENTERPRISE(LBL-01040-01)</t>
  </si>
  <si>
    <t>LFARILBL-01042-01</t>
  </si>
  <si>
    <t>LBL-01042-01</t>
  </si>
  <si>
    <t>LBL,YUBA,REAR,BETWEEN 2 FANM</t>
  </si>
  <si>
    <t>CYMMETRIK ENTERPRISE(LBL-01042-01)</t>
  </si>
  <si>
    <t>LFARILBL-01050-01-Q</t>
  </si>
  <si>
    <t>LBL-01050-01</t>
  </si>
  <si>
    <t>LABEL, PINECREST, MANAGEMENT</t>
  </si>
  <si>
    <t>CYMMETRIK ENTERPRISE(LBL-01050-01)</t>
  </si>
  <si>
    <t>LFARILBL-01051-01-Q</t>
  </si>
  <si>
    <t>LBL-01051-01</t>
  </si>
  <si>
    <t>LABEL, PINECREST, PORTS</t>
  </si>
  <si>
    <t>CYMMETRIK ENTERPRISE(LBL-01051-01)</t>
  </si>
  <si>
    <t>LFARILBL-01325-01/LFARILBL-01325-01-Q</t>
  </si>
  <si>
    <t>LBL-01325-01</t>
  </si>
  <si>
    <t>LABEL,DN,FC,BLANK,OVERYLAY,5MILS</t>
  </si>
  <si>
    <t>CYMMETRIK ENTERPRISE(LBL-01325-01)</t>
  </si>
  <si>
    <t>LFARIMECH-00513-01</t>
  </si>
  <si>
    <t>MECH-00513-01</t>
  </si>
  <si>
    <t>MECH,THERMAL PAD,CROW,HEATSINK  (T725)</t>
  </si>
  <si>
    <t>THERMO COOL CORP(MECH-00513-01)</t>
  </si>
  <si>
    <t>LFARIMECH-00676-01</t>
  </si>
  <si>
    <t>MECH-00676-01</t>
  </si>
  <si>
    <t>MECH,GARNET HILL,LC_PLTC_BRD_BLANK_MOD</t>
  </si>
  <si>
    <t>HON HAI PRECISION INDUSTRY CO.(MECH-00676-01)</t>
  </si>
  <si>
    <t>LFARIMECH-00685-01</t>
  </si>
  <si>
    <t>MECH-00685-01</t>
  </si>
  <si>
    <t>MECH,THERMAL PAD,28X28MM,HONEYWELL PTM-5200</t>
  </si>
  <si>
    <t>LEMTECH TECHNOLOGY(MECH-00685-01)| THERMO COOL CORP(MECH-00685-01)</t>
  </si>
  <si>
    <t>LFARIMECH-00955-01</t>
  </si>
  <si>
    <t>MECH-00955-01</t>
  </si>
  <si>
    <t>MECH,EMI ABSORBER,MOLDED,TH2</t>
  </si>
  <si>
    <t>SANMINA-SCI TURTLE LAKE(MECH-00955-01)</t>
  </si>
  <si>
    <t>LFARIMECH-01339-02</t>
  </si>
  <si>
    <t>MECH-01339-02</t>
  </si>
  <si>
    <t>MECH, YUBA, SHROUD, LP, STATUS</t>
  </si>
  <si>
    <t>INTERPLEX INDUSTRIES(MECH-01339-02)</t>
  </si>
  <si>
    <t>LFARIMECH-01341-02</t>
  </si>
  <si>
    <t>MECH-01341-02</t>
  </si>
  <si>
    <t>MECH,GLACIER,LC,LIGHTPIPE,STATUS</t>
  </si>
  <si>
    <t>INTERPLEX PLASTICS(MECH-01341-02)| SANMINA-SCI TURTLE LAKE(MECH-01341-02)</t>
  </si>
  <si>
    <t>LFARIMECH-01528-01</t>
  </si>
  <si>
    <t>MECH-01528-01</t>
  </si>
  <si>
    <t>MECH,PINECREST,BUS BAR</t>
  </si>
  <si>
    <t>AMPHENOL INTERCONNECT CHINA(MECH-01528-01)| METHODE ELECTRONICS INC.(MECH-01528-01)</t>
  </si>
  <si>
    <t>LFARIMECH-01574-03</t>
  </si>
  <si>
    <t>MECH-01574-03</t>
  </si>
  <si>
    <t>MECH, MARYSVILLE, STATUS, LIGHTPIPE</t>
  </si>
  <si>
    <t>INTERPLEX(MECH-01574-03)</t>
  </si>
  <si>
    <t>LFARIMECH-01653-01-Q</t>
  </si>
  <si>
    <t>MECH-01653-01</t>
  </si>
  <si>
    <t>STANDOFF, HEX, 6MM, MF, M3, 39mm</t>
  </si>
  <si>
    <t>HARDWARE SPECIALTY COMPANY(951040)| PENCOM(ST8064)</t>
  </si>
  <si>
    <t>LFARIMECH-01660-02-Q</t>
  </si>
  <si>
    <t>MECH-01660-02</t>
  </si>
  <si>
    <t>INTERPLEX PLASTICS INC(MECH-01660-02)</t>
  </si>
  <si>
    <t>LFARIMECH-01725-01</t>
  </si>
  <si>
    <t>MECH-01725-01</t>
  </si>
  <si>
    <t>MECH,SMARTSVILLE,LIGHTPIPE,STATUS</t>
  </si>
  <si>
    <t>INTERPLEX INDUSTRIES(MECH-01725-01)</t>
  </si>
  <si>
    <t>LFARIMECH-01837-02</t>
  </si>
  <si>
    <t>MECH-01837-02</t>
  </si>
  <si>
    <t>MECH,YUBA,STATUS LP HOLDER,OFFSET 3</t>
  </si>
  <si>
    <t>INTERPLEX PLASTICS(MECH-01837-02)</t>
  </si>
  <si>
    <t>LFARISMEM-00150</t>
  </si>
  <si>
    <t>MEM-00150</t>
  </si>
  <si>
    <t>MEM,MODULE,SDRAM,DDR3-1600,4GB,ECC,NON-REG,DIMM240</t>
  </si>
  <si>
    <t>MICRON TECHNOLOGY INC(MT18JSF51272AZ-1G6K1)| UNIGEN CORPORATION(U51U7200N8DD-BDH-ARHF)| UNIGEN CORPORATION(U51U7200N8DD-BDH-ARSF)</t>
  </si>
  <si>
    <t>Micron Delivery. / Unigen Delivery</t>
  </si>
  <si>
    <t>LFARISMEM-00248</t>
  </si>
  <si>
    <t>MEM-00248</t>
  </si>
  <si>
    <t>IC, EEPROM, 256KBIT, SPI, SOIC-8</t>
  </si>
  <si>
    <t>MICROCHIP TECHNOLOGY INC(AT25256B-SSHL-T)| ST MICROELECTRONICS(M95256-RMN6TP)</t>
  </si>
  <si>
    <t>LFARIMEM-00271</t>
  </si>
  <si>
    <t>MEM-00271</t>
  </si>
  <si>
    <t>MEM, ULP/VLP/STANDARD UDIMM,DDR4-2400,DUAL RANK,1.20V,16GB,ECC,NON-REG,DIMM288</t>
  </si>
  <si>
    <t>MICRON TECHNOLOGY INC(MTA18ADF2G72AZ-2G6E1)| MICRON TECHNOLOGY INC(MTA18ASF2G72AZ-2G6D1)| VIRTIUM(VL31A2G63F-N7SC)</t>
  </si>
  <si>
    <t xml:space="preserve">Micron Delivery. / Virtium PO </t>
  </si>
  <si>
    <t>LFARISOSC-00180</t>
  </si>
  <si>
    <t>OSC-00180</t>
  </si>
  <si>
    <t>OSC, 312.5MHZ, 50PPM, LVPECL, 3.3V, 0.13PS, 7X5</t>
  </si>
  <si>
    <t>ABRACON CORPORATION(AX7-101-312.5000MHz-T)| EPSON TOYOCOM CORPORATION(SG7050EEN 312.5000M-CJGA3)</t>
  </si>
  <si>
    <t>LFARIPDOC-00036-11</t>
  </si>
  <si>
    <t>PDOC-00036-11</t>
  </si>
  <si>
    <t>DOCUMENT,  GETTING STARTED, 4-PAGE INSERT</t>
  </si>
  <si>
    <t>TEGRAFIK(PDOC-00036-11)</t>
  </si>
  <si>
    <t>LFARIPKG-00236-02</t>
  </si>
  <si>
    <t>PKG-00236-02</t>
  </si>
  <si>
    <t>CAP, INNER, FRONT, REFLEX, 1RU</t>
  </si>
  <si>
    <t>REFLEX PACKAGING INC(PKG-00236-02)</t>
  </si>
  <si>
    <t>LFARIPKG-00259-02</t>
  </si>
  <si>
    <t>PKG-00259-02</t>
  </si>
  <si>
    <t>Cap, Inner, Front, Reflex, 2RU</t>
  </si>
  <si>
    <t>REFLEX PACKAGING INC(PKG-00259-02)</t>
  </si>
  <si>
    <t>LFARIPKG-00601-01</t>
  </si>
  <si>
    <t>PKG-00601-01</t>
  </si>
  <si>
    <t>PKG, PALLET, 32 IN x48 IN</t>
  </si>
  <si>
    <t>REFLEX PACKAGING CHINA(PKG-00601-01)| STEPHEN GOULD CORP(PKG-00601-01)| STEPHEN GOULD CORPERATION(PKG-00601-01)</t>
  </si>
  <si>
    <t>LFARIPKG-00711-01</t>
  </si>
  <si>
    <t>PKG-00711-01</t>
  </si>
  <si>
    <t>CAP, INNER, REAR W/  PULL TAB, 1RU</t>
  </si>
  <si>
    <t>REFLEX PACKAGING INC(PKG-00711-01)</t>
  </si>
  <si>
    <t>LFARIPKG-00788-01</t>
  </si>
  <si>
    <t>PKG-00788-01</t>
  </si>
  <si>
    <t>Overpack, FOL, Corrugated, Accy Kit, Yuba1844</t>
  </si>
  <si>
    <t>REFLEX PACKAGING EUROPE(PKG-00788-01)</t>
  </si>
  <si>
    <t>LFARIPKG-00789-03</t>
  </si>
  <si>
    <t>PKG-00789-03</t>
  </si>
  <si>
    <t>REFLEX PACKAGING INC(PKG-00789-03)| VERITIV(PKG-00789-03)</t>
  </si>
  <si>
    <t>LFARIPKG-00798-01</t>
  </si>
  <si>
    <t>PKG-00798-01</t>
  </si>
  <si>
    <t>Cushion, End Cap, Foam,  Single Pack, FM,  Denali (2 required)</t>
  </si>
  <si>
    <t>REFLEX PACKAGING EUROPE(PKG-00798-01)| REFLEX PACKAGING INC(PKG-00798-01)| REFLEX PACKAGING SINGAPORE(PKG-00798-01)</t>
  </si>
  <si>
    <t>LFARIPKG-00799-01-Q</t>
  </si>
  <si>
    <t>PKG-00799-01</t>
  </si>
  <si>
    <t>Box, RSC, Corrugated,Single Pack,  Supervisor, Denali</t>
  </si>
  <si>
    <t>REFLEX PACKAGING EUROPE(PKG-00799-01)| REFLEX PACKAGING INC(PKG-00799-01)| REFLEX PACKAGING SINGAPORE(PKG-00799-01)</t>
  </si>
  <si>
    <t>LFARIPKG-00849-01</t>
  </si>
  <si>
    <t>PKG-00849-01</t>
  </si>
  <si>
    <t>Box, RSC, Outer Corrugated, Savannah</t>
  </si>
  <si>
    <t>REFLEX PACKAGING INC(PKG-00849-01)</t>
  </si>
  <si>
    <t>LFARISPRG-00065-01</t>
  </si>
  <si>
    <t>PRG-00065-01</t>
  </si>
  <si>
    <t>PRG, ROOK, ABOOT, PCH8x1</t>
  </si>
  <si>
    <t>AVNET(PRG-00065-01)| FUTURE ELECTRONICS(PRG-00065-01)| NP PROGRAMMING SERVICES(PRG-00065-01)</t>
  </si>
  <si>
    <t>LFARISPRG-00083-01</t>
  </si>
  <si>
    <t>PRG-00083-01</t>
  </si>
  <si>
    <t>AVNET(PRG-00083-01)| NP PROGRAMMING SERVICES(PRG-00083-01)</t>
  </si>
  <si>
    <t>LFARISPRG-00088-01</t>
  </si>
  <si>
    <t>PRG-00088-01</t>
  </si>
  <si>
    <t>AVNET(PRG-00088-01)| NP PROGRAMMING SERVICES(PRG-00088-01)</t>
  </si>
  <si>
    <t>LFARISPWR-00226</t>
  </si>
  <si>
    <t>PWR-00226</t>
  </si>
  <si>
    <t>PWR, LDO, FIXED, 3.3V, 150mA, SOT23</t>
  </si>
  <si>
    <t>ST MICROELECTRONICS(LD2985BM33R)| TEXAS INSTRUMENTS INCORPORATED(LP2985-33DBVR)</t>
  </si>
  <si>
    <t>LFARIPWR-00329-01</t>
  </si>
  <si>
    <t>PWR-00329-01</t>
  </si>
  <si>
    <t>PSU, 1RU, AC/DC, 1500W, FORWARD, 73.5MM</t>
  </si>
  <si>
    <t>DELTA ELECTRONICS THAILAND(DPS-1500AB-7 A)</t>
  </si>
  <si>
    <t>LFARIPWR-00337-01-Q</t>
  </si>
  <si>
    <t>PWR-00337-01</t>
  </si>
  <si>
    <t>PSU, 1RU, AC/DC, 3000W, FORWARD, 86.3MM</t>
  </si>
  <si>
    <t>DELTA ELECTRONICS THAILAND(ECD16020102)</t>
  </si>
  <si>
    <t>LFARISRES-00256</t>
  </si>
  <si>
    <t>RES-00256</t>
  </si>
  <si>
    <t>RES, TKF, 1.2 OHM, 5%, 0.5W, 200PPM/C, 1210, 155C, 0.7mm</t>
  </si>
  <si>
    <t>KOA SPEER ELECTRONIC INC.(RK73B2ETTD1R2J)| KOA SPEER ELECTRONIC INC.(SG73S2ETTD1R2J)| VISHAY INTERTECHNOLOGY INC(CRCW12101R20JNEA)| YAGEO CORPORATION(RC1210JR-071R2L)</t>
  </si>
  <si>
    <t>LFARISRES-00276</t>
  </si>
  <si>
    <t>RES-00276</t>
  </si>
  <si>
    <t>RES, TKF, 4.87K OHM, 1%, 0.0625W, 100PPM/C, 0402, 155C, 0.4mm</t>
  </si>
  <si>
    <t>KOA CORP(RK73H1ETTP4871F)| PANASONIC(ERJ-2RKF4871X)| ROHM CO LTD(MCR01MRTF4871)| STACKPOLE ELECTRONICS INC(RMCF0402FT4K87)| STACKPOLE ELECTRONICS(RMCF 1/16S 4.87K 1% R)| VISHAY(CRCW04024K87FKED)| YAGEO CORP(RC0402FR-074K87L)</t>
  </si>
  <si>
    <t>LFARISRES-00367</t>
  </si>
  <si>
    <t>RES-00367</t>
  </si>
  <si>
    <t>RES, TKF, 232K OHM, 1%, 0.0625W, 100PPM/C, 0402, 155C, 0.4mm</t>
  </si>
  <si>
    <t>KOA SPEER ELECTRONICS(RK73H1ETTP2323F)| PANASONIC CORPORATION(ERJ-2RKF2323X)| ROHM CO. LTD.(MCR01MRTF2323)| VISHAY INTERTECHNOLOGY INC(CRCW0402232KFKED)| YAGEO CORPORATION(RC0402FR-07232KL)</t>
  </si>
  <si>
    <t>LFARISRES-00406</t>
  </si>
  <si>
    <t>RES-00406</t>
  </si>
  <si>
    <t>RES, TKF, 137K OHM, 1%, 0.0625W, 100PPM/C, 0402, 155C, 0.4mm</t>
  </si>
  <si>
    <t>KOA SPEER ELECTRONICS INC.(RK73H1ETTP1373F)| NIC COMPONENTS(NRC04F1373TRF)| PANASONIC(ERJ-2RKF1373X)| ROHM CO. LTD.(MCR01MRTF1373)| VISHAY INTERTECHNOLOGY INC.(CRCW0402137KFKED)| YAGEO CORP(RC0402FR-07137KL)</t>
  </si>
  <si>
    <t>LFARISRES-00512</t>
  </si>
  <si>
    <t>RES-00512</t>
  </si>
  <si>
    <t>RES, TKF, 1.2K OHM, 1%, 0.0625W, 100PPM/C, 0402, 155C, 0.4mm</t>
  </si>
  <si>
    <t>KOA SPEER ELECTRONICS INC(RK73H1ETTP1201F)| PANASONIC(ERJ-2RKF1201X)| ROHM CO. LTD.(MCR01MZPF1201)| VISHAY INTERTECHNOLOGY INC.(CRCW04021K20FKED)| YAGEO CORP(RC0402FR-071K2L)</t>
  </si>
  <si>
    <t>LFARISRES-00612</t>
  </si>
  <si>
    <t>RES-00612</t>
  </si>
  <si>
    <t>RES, TNF, 2.8K OHM, 0.1%, 0.0625W, 25PPM/C, 0402, 155C, 0.4mm</t>
  </si>
  <si>
    <t>PANASONIC CORPORATION(ERA-2AEB2801X)| STACKPOLE ELECTRONICS INC(RNCF0402BTE2K80)| SUSUMU CO LTD.(RG1005P-2801-B-T5)| VISHAY INTERTECHNOLOGY INC(TNPW04022K80BEED)| YAGEO CORPORATION(RT0402BRD072K8L)</t>
  </si>
  <si>
    <t>LFARISRES-00613</t>
  </si>
  <si>
    <t>RES-00613</t>
  </si>
  <si>
    <t>RES, TNF, 2.87K OHM, 0.1%, 0.0625W, 25PPM/C, 0402, 155C, 0.4mm</t>
  </si>
  <si>
    <t>PANASONIC CORPORATION(ERA-2AEB2871X)| STACKPOLE ELECTRONICS INC(RNCF0402BTE2K87)| SUSUMU CO LTD.(RG1005P-2871-B-T5)| VISHAY INTERTECHNOLOGY INC(TNPW04022K87BEED)| YAGEO CORPORATION(RT0402BRD072K87L)</t>
  </si>
  <si>
    <t>LFARISSWT-00118</t>
  </si>
  <si>
    <t>SWT-00118</t>
  </si>
  <si>
    <t>SWITCH, DIP, 4 POS, SPST, SMD, 300 MIL GULL WING</t>
  </si>
  <si>
    <t>C&amp;K COMPONENTS INC(TDA04H0SB1R)| CTS(218-4LPSTRF)</t>
  </si>
  <si>
    <t>LFARISTRN-00102</t>
  </si>
  <si>
    <t>TRN-00102</t>
  </si>
  <si>
    <t>XTR,PNP,MMBT3906,SOT23</t>
  </si>
  <si>
    <t>FAIRCHILD SEMICONDUCTOR(MMBT3906)| NEXPERIA(MMBT3906)| NXP SEMI(MMBT3906)| ON SEMCONDUCTOR(MMBT3906LT1G)</t>
  </si>
  <si>
    <t>LFARISIC-01019CS-Q</t>
  </si>
  <si>
    <t>IC-01019</t>
  </si>
  <si>
    <t>IC, OPTIMUS PRIME 2, BCM16K, KNOWLEDGE BASED PROCESSOR</t>
  </si>
  <si>
    <t>BROADCOM(BCM16KB0CH0SX51RS)</t>
  </si>
  <si>
    <t>LFARIMECH-02371-01CS-Q</t>
  </si>
  <si>
    <t>MECH-02371-01</t>
  </si>
  <si>
    <t>MECH,DN,LC OOB ALIGNMENT SPACER (TEST JIG)</t>
  </si>
  <si>
    <t>PROTO LABS(MECH-02371-01)| SANMINA SCI(MECH-02371-01)</t>
  </si>
  <si>
    <t>X</t>
  </si>
  <si>
    <r>
      <rPr>
        <sz val="10"/>
        <color theme="1"/>
        <rFont val="Calibri"/>
        <family val="2"/>
        <scheme val="minor"/>
      </rPr>
      <t>CQ1'21 (ARIS) / FQ2'20 (SANM) Demand as of</t>
    </r>
    <r>
      <rPr>
        <sz val="10"/>
        <color theme="8"/>
        <rFont val="Calibri"/>
        <family val="2"/>
        <scheme val="minor"/>
      </rPr>
      <t xml:space="preserve"> April 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</si>
</sst>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_(&quot;$&quot;* #,##0.00000_);_(&quot;$&quot;* \(#,##0.00000\);_(&quot;$&quot;* &quot;-&quot;??_);_(@_)"/>
    <numFmt numFmtId="166" formatCode="&quot;$&quot;#,##0.00000"/>
    <numFmt numFmtId="167" formatCode="0.0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5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Calibri"/>
      <family val="2"/>
      <scheme val="minor"/>
    </font>
    <font>
      <sz val="10"/>
      <color theme="8"/>
      <name val="Calibri"/>
      <family val="2"/>
      <scheme val="minor"/>
    </font>
    <font>
      <sz val="10"/>
      <color theme="8" tint="-0.499984740745262"/>
      <name val="Calibri"/>
      <family val="2"/>
      <scheme val="minor"/>
    </font>
    <font>
      <sz val="10"/>
      <color theme="4" tint="0.3999755851924192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99CCFF"/>
        <bgColor rgb="FF99CCFF"/>
      </patternFill>
    </fill>
    <fill>
      <patternFill patternType="solid">
        <fgColor rgb="FFF9FCDE"/>
        <bgColor rgb="FFFFFF99"/>
      </patternFill>
    </fill>
    <fill>
      <patternFill patternType="solid">
        <fgColor rgb="FF92D050"/>
        <bgColor rgb="FFFFFF99"/>
      </patternFill>
    </fill>
    <fill>
      <patternFill patternType="solid">
        <fgColor theme="9" tint="0.79998168889431442"/>
        <bgColor rgb="FFC4BD97"/>
      </patternFill>
    </fill>
    <fill>
      <patternFill patternType="solid">
        <fgColor theme="4" tint="0.79998168889431442"/>
        <bgColor rgb="FFDAEEF3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E4DFEC"/>
        <bgColor rgb="FFE4DFEC"/>
      </patternFill>
    </fill>
    <fill>
      <patternFill patternType="solid">
        <fgColor theme="5" tint="0.39997558519241921"/>
        <bgColor rgb="FFE4DFEC"/>
      </patternFill>
    </fill>
    <fill>
      <patternFill patternType="solid">
        <fgColor rgb="FF92D050"/>
        <bgColor rgb="FF92D050"/>
      </patternFill>
    </fill>
    <fill>
      <patternFill patternType="solid">
        <fgColor rgb="FFB1A0C7"/>
        <bgColor rgb="FFB1A0C7"/>
      </patternFill>
    </fill>
  </fills>
  <borders count="6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CCCCCC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6" fillId="0" borderId="0"/>
    <xf numFmtId="0" fontId="1" fillId="0" borderId="0"/>
  </cellStyleXfs>
  <cellXfs count="30">
    <xf numFmtId="0" fontId="0" fillId="0" borderId="0" xfId="0"/>
    <xf numFmtId="0" fontId="2" fillId="0" borderId="0" xfId="0" applyFont="1" applyAlignment="1"/>
    <xf numFmtId="0" fontId="2" fillId="0" borderId="0" xfId="0" applyFont="1" applyFill="1" applyAlignment="1"/>
    <xf numFmtId="0" fontId="7" fillId="3" borderId="1" xfId="2" applyFont="1" applyFill="1" applyBorder="1" applyAlignment="1">
      <alignment vertical="center" wrapText="1"/>
    </xf>
    <xf numFmtId="1" fontId="7" fillId="4" borderId="2" xfId="2" applyNumberFormat="1" applyFont="1" applyFill="1" applyBorder="1" applyAlignment="1">
      <alignment vertical="center" wrapText="1"/>
    </xf>
    <xf numFmtId="1" fontId="7" fillId="4" borderId="1" xfId="2" applyNumberFormat="1" applyFont="1" applyFill="1" applyBorder="1" applyAlignment="1">
      <alignment vertical="center" wrapText="1"/>
    </xf>
    <xf numFmtId="1" fontId="3" fillId="4" borderId="1" xfId="2" applyNumberFormat="1" applyFont="1" applyFill="1" applyBorder="1" applyAlignment="1">
      <alignment vertical="center" wrapText="1"/>
    </xf>
    <xf numFmtId="1" fontId="5" fillId="4" borderId="1" xfId="2" applyNumberFormat="1" applyFont="1" applyFill="1" applyBorder="1" applyAlignment="1">
      <alignment vertical="center" wrapText="1"/>
    </xf>
    <xf numFmtId="1" fontId="4" fillId="5" borderId="1" xfId="2" applyNumberFormat="1" applyFont="1" applyFill="1" applyBorder="1" applyAlignment="1">
      <alignment vertical="center" wrapText="1"/>
    </xf>
    <xf numFmtId="1" fontId="8" fillId="4" borderId="1" xfId="2" applyNumberFormat="1" applyFont="1" applyFill="1" applyBorder="1" applyAlignment="1">
      <alignment vertical="center" wrapText="1"/>
    </xf>
    <xf numFmtId="165" fontId="7" fillId="6" borderId="3" xfId="1" applyNumberFormat="1" applyFont="1" applyFill="1" applyBorder="1" applyAlignment="1">
      <alignment vertical="center" wrapText="1"/>
    </xf>
    <xf numFmtId="165" fontId="7" fillId="7" borderId="4" xfId="1" applyNumberFormat="1" applyFont="1" applyFill="1" applyBorder="1" applyAlignment="1">
      <alignment vertical="center" wrapText="1"/>
    </xf>
    <xf numFmtId="0" fontId="7" fillId="8" borderId="3" xfId="2" applyFont="1" applyFill="1" applyBorder="1" applyAlignment="1">
      <alignment vertical="center" wrapText="1"/>
    </xf>
    <xf numFmtId="0" fontId="7" fillId="9" borderId="3" xfId="3" applyFont="1" applyFill="1" applyBorder="1" applyAlignment="1">
      <alignment vertical="center" wrapText="1"/>
    </xf>
    <xf numFmtId="165" fontId="7" fillId="10" borderId="5" xfId="1" applyNumberFormat="1" applyFont="1" applyFill="1" applyBorder="1" applyAlignment="1">
      <alignment vertical="center" wrapText="1"/>
    </xf>
    <xf numFmtId="165" fontId="7" fillId="11" borderId="3" xfId="1" applyNumberFormat="1" applyFont="1" applyFill="1" applyBorder="1" applyAlignment="1">
      <alignment vertical="center" wrapText="1"/>
    </xf>
    <xf numFmtId="0" fontId="7" fillId="12" borderId="1" xfId="2" applyFont="1" applyFill="1" applyBorder="1" applyAlignment="1">
      <alignment vertical="center" wrapText="1"/>
    </xf>
    <xf numFmtId="0" fontId="7" fillId="8" borderId="1" xfId="0" applyFont="1" applyFill="1" applyBorder="1" applyAlignment="1">
      <alignment vertical="center" wrapText="1"/>
    </xf>
    <xf numFmtId="0" fontId="7" fillId="12" borderId="1" xfId="0" applyFont="1" applyFill="1" applyBorder="1" applyAlignment="1">
      <alignment vertical="center" wrapText="1"/>
    </xf>
    <xf numFmtId="166" fontId="7" fillId="12" borderId="1" xfId="0" applyNumberFormat="1" applyFont="1" applyFill="1" applyBorder="1" applyAlignment="1">
      <alignment vertical="center" wrapText="1"/>
    </xf>
    <xf numFmtId="1" fontId="7" fillId="12" borderId="1" xfId="0" applyNumberFormat="1" applyFont="1" applyFill="1" applyBorder="1" applyAlignment="1">
      <alignment vertical="center" wrapText="1"/>
    </xf>
    <xf numFmtId="0" fontId="7" fillId="13" borderId="1" xfId="0" applyFont="1" applyFill="1" applyBorder="1" applyAlignment="1">
      <alignment vertical="center" wrapText="1"/>
    </xf>
    <xf numFmtId="165" fontId="7" fillId="13" borderId="1" xfId="1" applyNumberFormat="1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167" fontId="2" fillId="0" borderId="0" xfId="0" applyNumberFormat="1" applyFont="1" applyAlignment="1"/>
    <xf numFmtId="0" fontId="2" fillId="0" borderId="0" xfId="0" applyNumberFormat="1" applyFont="1" applyAlignment="1"/>
    <xf numFmtId="1" fontId="2" fillId="0" borderId="0" xfId="0" applyNumberFormat="1" applyFont="1" applyAlignment="1"/>
    <xf numFmtId="49" fontId="2" fillId="0" borderId="0" xfId="0" applyNumberFormat="1" applyFont="1" applyAlignment="1"/>
    <xf numFmtId="0" fontId="7" fillId="0" borderId="0" xfId="0" applyFont="1" applyAlignment="1"/>
    <xf numFmtId="0" fontId="0" fillId="2" borderId="0" xfId="0" applyFill="1" applyAlignment="1">
      <alignment horizontal="left"/>
    </xf>
  </cellXfs>
  <cellStyles count="4">
    <cellStyle name="Currency 2" xfId="1" xr:uid="{00000000-0005-0000-0000-000000000000}"/>
    <cellStyle name="Normal" xfId="0" builtinId="0"/>
    <cellStyle name="Normal 2 10 10 2" xfId="3" xr:uid="{00000000-0005-0000-0000-000002000000}"/>
    <cellStyle name="Normal 2 102" xfId="2" xr:uid="{00000000-0005-0000-0000-000003000000}"/>
  </cellStyles>
  <dxfs count="5">
    <dxf>
      <fill>
        <patternFill>
          <bgColor theme="5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hnguyen/AppData/Local/Microsoft/Windows/INetCache/Content.Outlook/ETNEQE0O/SGD%20CQ3'20%20Comp%20Raw%20Part%20list%20040720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GD CQ3'20 Comp Raw Part list"/>
      <sheetName val="Pivot HorizontalMRP"/>
      <sheetName val="HorizontalMRP April 1"/>
      <sheetName val="Pivot avg. receipt"/>
      <sheetName val="SGD Receipts Jan - Mar 20"/>
      <sheetName val="SGD Open PO - CQ2'20"/>
      <sheetName val="SGD Open PO - CQ3'20"/>
      <sheetName val="SGD Open PO - CQ4'20"/>
      <sheetName val="Top BOM April 3"/>
    </sheetNames>
    <sheetDataSet>
      <sheetData sheetId="0"/>
      <sheetData sheetId="1">
        <row r="4">
          <cell r="A4" t="str">
            <v>Row Labels</v>
          </cell>
          <cell r="B4" t="str">
            <v>Sum of Buffer Stock</v>
          </cell>
          <cell r="C4" t="str">
            <v>Sum of Real OH (OH+CS)</v>
          </cell>
          <cell r="D4" t="str">
            <v xml:space="preserve">Sum of Open PO Open Qty CQ2_20
</v>
          </cell>
          <cell r="E4" t="str">
            <v xml:space="preserve">Sum of Open PO Open Qty CQ3_20
</v>
          </cell>
          <cell r="F4" t="str">
            <v>Sum of CQ2´20</v>
          </cell>
          <cell r="G4" t="str">
            <v>Sum of CQ3´20</v>
          </cell>
          <cell r="H4" t="str">
            <v>Sum of CQ4´20</v>
          </cell>
          <cell r="I4" t="str">
            <v>Sum of CQ1´21</v>
          </cell>
        </row>
        <row r="5">
          <cell r="A5" t="str">
            <v>ASY-00092-03</v>
          </cell>
          <cell r="B5">
            <v>67</v>
          </cell>
          <cell r="C5">
            <v>1079</v>
          </cell>
          <cell r="D5">
            <v>1530</v>
          </cell>
          <cell r="E5">
            <v>1666</v>
          </cell>
          <cell r="F5">
            <v>2792</v>
          </cell>
          <cell r="G5">
            <v>1060</v>
          </cell>
          <cell r="H5">
            <v>570</v>
          </cell>
          <cell r="I5">
            <v>526</v>
          </cell>
        </row>
        <row r="6">
          <cell r="A6" t="str">
            <v>ASY-00232-10</v>
          </cell>
          <cell r="B6">
            <v>0</v>
          </cell>
          <cell r="C6">
            <v>21502</v>
          </cell>
          <cell r="D6">
            <v>25000</v>
          </cell>
          <cell r="E6">
            <v>20000</v>
          </cell>
          <cell r="F6">
            <v>50722</v>
          </cell>
          <cell r="G6">
            <v>17722</v>
          </cell>
          <cell r="H6">
            <v>14588</v>
          </cell>
          <cell r="I6">
            <v>9450</v>
          </cell>
        </row>
        <row r="7">
          <cell r="A7" t="str">
            <v>ASY-00246-10</v>
          </cell>
          <cell r="B7">
            <v>0</v>
          </cell>
          <cell r="C7">
            <v>13130</v>
          </cell>
          <cell r="D7">
            <v>10000</v>
          </cell>
          <cell r="E7">
            <v>0</v>
          </cell>
          <cell r="F7">
            <v>18456</v>
          </cell>
          <cell r="G7">
            <v>6928</v>
          </cell>
          <cell r="H7">
            <v>7544</v>
          </cell>
          <cell r="I7">
            <v>6772</v>
          </cell>
        </row>
        <row r="8">
          <cell r="A8" t="str">
            <v>ASY-00247-04</v>
          </cell>
          <cell r="B8">
            <v>0</v>
          </cell>
          <cell r="C8">
            <v>626</v>
          </cell>
          <cell r="D8">
            <v>250</v>
          </cell>
          <cell r="E8">
            <v>2000</v>
          </cell>
          <cell r="F8">
            <v>1029</v>
          </cell>
          <cell r="G8">
            <v>1024</v>
          </cell>
          <cell r="H8">
            <v>1152</v>
          </cell>
          <cell r="I8">
            <v>928</v>
          </cell>
        </row>
        <row r="9">
          <cell r="A9" t="str">
            <v>ASY-00414-01</v>
          </cell>
          <cell r="B9">
            <v>0</v>
          </cell>
          <cell r="C9">
            <v>62</v>
          </cell>
          <cell r="D9">
            <v>0</v>
          </cell>
          <cell r="E9">
            <v>0</v>
          </cell>
          <cell r="F9">
            <v>7</v>
          </cell>
          <cell r="G9">
            <v>0</v>
          </cell>
          <cell r="H9">
            <v>0</v>
          </cell>
          <cell r="I9">
            <v>0</v>
          </cell>
        </row>
        <row r="10">
          <cell r="A10" t="str">
            <v>ASY-00436-03</v>
          </cell>
          <cell r="B10">
            <v>0</v>
          </cell>
          <cell r="C10">
            <v>351</v>
          </cell>
          <cell r="D10">
            <v>0</v>
          </cell>
          <cell r="E10">
            <v>1000</v>
          </cell>
          <cell r="F10">
            <v>508</v>
          </cell>
          <cell r="G10">
            <v>270</v>
          </cell>
          <cell r="H10">
            <v>270</v>
          </cell>
          <cell r="I10">
            <v>264</v>
          </cell>
        </row>
        <row r="11">
          <cell r="A11" t="str">
            <v>ASY-00477-02</v>
          </cell>
          <cell r="B11">
            <v>0</v>
          </cell>
          <cell r="C11">
            <v>214</v>
          </cell>
          <cell r="D11">
            <v>0</v>
          </cell>
          <cell r="E11">
            <v>0</v>
          </cell>
          <cell r="F11">
            <v>66</v>
          </cell>
          <cell r="G11">
            <v>107</v>
          </cell>
          <cell r="H11">
            <v>126</v>
          </cell>
          <cell r="I11">
            <v>134</v>
          </cell>
        </row>
        <row r="12">
          <cell r="A12" t="str">
            <v>ASY-00479-02</v>
          </cell>
          <cell r="B12">
            <v>0</v>
          </cell>
          <cell r="C12">
            <v>188</v>
          </cell>
          <cell r="D12">
            <v>0</v>
          </cell>
          <cell r="E12">
            <v>0</v>
          </cell>
          <cell r="F12">
            <v>23</v>
          </cell>
          <cell r="G12">
            <v>107</v>
          </cell>
          <cell r="H12">
            <v>126</v>
          </cell>
          <cell r="I12">
            <v>134</v>
          </cell>
        </row>
        <row r="13">
          <cell r="A13" t="str">
            <v>ASY-00486-03</v>
          </cell>
          <cell r="B13">
            <v>0</v>
          </cell>
          <cell r="C13">
            <v>91</v>
          </cell>
          <cell r="D13">
            <v>80</v>
          </cell>
          <cell r="E13">
            <v>320</v>
          </cell>
          <cell r="F13">
            <v>212</v>
          </cell>
          <cell r="G13">
            <v>135</v>
          </cell>
          <cell r="H13">
            <v>150</v>
          </cell>
          <cell r="I13">
            <v>150</v>
          </cell>
        </row>
        <row r="14">
          <cell r="A14" t="str">
            <v>ASY-00488-03</v>
          </cell>
          <cell r="B14">
            <v>0</v>
          </cell>
          <cell r="C14">
            <v>126</v>
          </cell>
          <cell r="D14">
            <v>0</v>
          </cell>
          <cell r="E14">
            <v>400</v>
          </cell>
          <cell r="F14">
            <v>214</v>
          </cell>
          <cell r="G14">
            <v>135</v>
          </cell>
          <cell r="H14">
            <v>150</v>
          </cell>
          <cell r="I14">
            <v>150</v>
          </cell>
        </row>
        <row r="15">
          <cell r="A15" t="str">
            <v>ASY-00490-01</v>
          </cell>
          <cell r="B15">
            <v>0</v>
          </cell>
          <cell r="C15">
            <v>393</v>
          </cell>
          <cell r="D15">
            <v>0</v>
          </cell>
          <cell r="E15">
            <v>800</v>
          </cell>
          <cell r="F15">
            <v>450</v>
          </cell>
          <cell r="G15">
            <v>465</v>
          </cell>
          <cell r="H15">
            <v>510</v>
          </cell>
          <cell r="I15">
            <v>360</v>
          </cell>
        </row>
        <row r="16">
          <cell r="A16" t="str">
            <v>ASY-00569-02</v>
          </cell>
          <cell r="B16">
            <v>0</v>
          </cell>
          <cell r="C16">
            <v>266</v>
          </cell>
          <cell r="D16">
            <v>0</v>
          </cell>
          <cell r="E16">
            <v>240</v>
          </cell>
          <cell r="F16">
            <v>183</v>
          </cell>
          <cell r="G16">
            <v>270</v>
          </cell>
          <cell r="H16">
            <v>300</v>
          </cell>
          <cell r="I16">
            <v>180</v>
          </cell>
        </row>
        <row r="17">
          <cell r="A17" t="str">
            <v>ASY-00570-03</v>
          </cell>
          <cell r="B17">
            <v>0</v>
          </cell>
          <cell r="C17">
            <v>281</v>
          </cell>
          <cell r="D17">
            <v>0</v>
          </cell>
          <cell r="E17">
            <v>240</v>
          </cell>
          <cell r="F17">
            <v>211</v>
          </cell>
          <cell r="G17">
            <v>270</v>
          </cell>
          <cell r="H17">
            <v>300</v>
          </cell>
          <cell r="I17">
            <v>180</v>
          </cell>
        </row>
        <row r="18">
          <cell r="A18" t="str">
            <v>ASY-00657-04</v>
          </cell>
          <cell r="B18">
            <v>2486</v>
          </cell>
          <cell r="C18">
            <v>184</v>
          </cell>
          <cell r="D18">
            <v>0</v>
          </cell>
          <cell r="E18">
            <v>0</v>
          </cell>
          <cell r="F18">
            <v>39</v>
          </cell>
          <cell r="G18">
            <v>6</v>
          </cell>
          <cell r="H18">
            <v>72</v>
          </cell>
          <cell r="I18">
            <v>102</v>
          </cell>
        </row>
        <row r="19">
          <cell r="A19" t="str">
            <v>ASY-00658-03</v>
          </cell>
          <cell r="B19">
            <v>0</v>
          </cell>
          <cell r="C19">
            <v>8</v>
          </cell>
          <cell r="D19">
            <v>250</v>
          </cell>
          <cell r="E19">
            <v>0</v>
          </cell>
          <cell r="F19">
            <v>15</v>
          </cell>
          <cell r="G19">
            <v>48</v>
          </cell>
          <cell r="H19">
            <v>48</v>
          </cell>
          <cell r="I19">
            <v>0</v>
          </cell>
        </row>
        <row r="20">
          <cell r="A20" t="str">
            <v>ASY-00680-08</v>
          </cell>
          <cell r="B20">
            <v>208</v>
          </cell>
          <cell r="C20">
            <v>22</v>
          </cell>
          <cell r="D20">
            <v>0</v>
          </cell>
          <cell r="E20">
            <v>0</v>
          </cell>
          <cell r="F20">
            <v>2</v>
          </cell>
          <cell r="G20">
            <v>0</v>
          </cell>
          <cell r="H20">
            <v>0</v>
          </cell>
          <cell r="I20">
            <v>0</v>
          </cell>
        </row>
        <row r="21">
          <cell r="A21" t="str">
            <v>ASY-00685-04</v>
          </cell>
          <cell r="B21">
            <v>572</v>
          </cell>
          <cell r="C21">
            <v>10</v>
          </cell>
          <cell r="D21">
            <v>0</v>
          </cell>
          <cell r="E21">
            <v>0</v>
          </cell>
          <cell r="F21">
            <v>2</v>
          </cell>
          <cell r="G21">
            <v>0</v>
          </cell>
          <cell r="H21">
            <v>0</v>
          </cell>
          <cell r="I21">
            <v>0</v>
          </cell>
        </row>
        <row r="22">
          <cell r="A22" t="str">
            <v>ASY-00686-06</v>
          </cell>
          <cell r="B22">
            <v>192</v>
          </cell>
          <cell r="C22">
            <v>199</v>
          </cell>
          <cell r="D22">
            <v>0</v>
          </cell>
          <cell r="E22">
            <v>0</v>
          </cell>
          <cell r="F22">
            <v>108</v>
          </cell>
          <cell r="G22">
            <v>0</v>
          </cell>
          <cell r="H22">
            <v>0</v>
          </cell>
          <cell r="I22">
            <v>0</v>
          </cell>
        </row>
        <row r="23">
          <cell r="A23" t="str">
            <v>ASY-00690-11</v>
          </cell>
          <cell r="B23">
            <v>72</v>
          </cell>
          <cell r="C23">
            <v>97</v>
          </cell>
          <cell r="D23">
            <v>0</v>
          </cell>
          <cell r="E23">
            <v>100</v>
          </cell>
          <cell r="F23">
            <v>18</v>
          </cell>
          <cell r="G23">
            <v>48</v>
          </cell>
          <cell r="H23">
            <v>48</v>
          </cell>
          <cell r="I23">
            <v>0</v>
          </cell>
        </row>
        <row r="24">
          <cell r="A24" t="str">
            <v>ASY-00712-05</v>
          </cell>
          <cell r="B24">
            <v>5104</v>
          </cell>
          <cell r="C24">
            <v>2414</v>
          </cell>
          <cell r="D24">
            <v>0</v>
          </cell>
          <cell r="E24">
            <v>0</v>
          </cell>
          <cell r="F24">
            <v>5162</v>
          </cell>
          <cell r="G24">
            <v>2119</v>
          </cell>
          <cell r="H24">
            <v>2592</v>
          </cell>
          <cell r="I24">
            <v>1452</v>
          </cell>
        </row>
        <row r="25">
          <cell r="A25" t="str">
            <v>ASY-00715-01</v>
          </cell>
          <cell r="B25">
            <v>0</v>
          </cell>
          <cell r="C25">
            <v>474</v>
          </cell>
          <cell r="D25">
            <v>0</v>
          </cell>
          <cell r="E25">
            <v>0</v>
          </cell>
          <cell r="F25">
            <v>35</v>
          </cell>
          <cell r="G25">
            <v>96</v>
          </cell>
          <cell r="H25">
            <v>96</v>
          </cell>
          <cell r="I25">
            <v>0</v>
          </cell>
        </row>
        <row r="26">
          <cell r="A26" t="str">
            <v>ASY-00741-09</v>
          </cell>
          <cell r="B26">
            <v>88</v>
          </cell>
          <cell r="C26">
            <v>1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</row>
        <row r="27">
          <cell r="A27" t="str">
            <v>ASY-00839-06</v>
          </cell>
          <cell r="B27">
            <v>2985</v>
          </cell>
          <cell r="C27">
            <v>147</v>
          </cell>
          <cell r="D27">
            <v>0</v>
          </cell>
          <cell r="E27">
            <v>0</v>
          </cell>
          <cell r="F27">
            <v>16</v>
          </cell>
          <cell r="G27">
            <v>0</v>
          </cell>
          <cell r="H27">
            <v>0</v>
          </cell>
          <cell r="I27">
            <v>0</v>
          </cell>
        </row>
        <row r="28">
          <cell r="A28" t="str">
            <v>ASY-00841-06</v>
          </cell>
          <cell r="B28">
            <v>113</v>
          </cell>
          <cell r="C28">
            <v>16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</row>
        <row r="29">
          <cell r="A29" t="str">
            <v>ASY-00846-01</v>
          </cell>
          <cell r="B29">
            <v>0</v>
          </cell>
          <cell r="C29">
            <v>524</v>
          </cell>
          <cell r="D29">
            <v>100</v>
          </cell>
          <cell r="E29">
            <v>0</v>
          </cell>
          <cell r="F29">
            <v>446</v>
          </cell>
          <cell r="G29">
            <v>664</v>
          </cell>
          <cell r="H29">
            <v>738</v>
          </cell>
          <cell r="I29">
            <v>524</v>
          </cell>
        </row>
        <row r="30">
          <cell r="A30" t="str">
            <v>ASY-00920-04</v>
          </cell>
          <cell r="B30">
            <v>0</v>
          </cell>
          <cell r="C30">
            <v>1369</v>
          </cell>
          <cell r="D30">
            <v>250</v>
          </cell>
          <cell r="E30">
            <v>388</v>
          </cell>
          <cell r="F30">
            <v>1091</v>
          </cell>
          <cell r="G30">
            <v>276</v>
          </cell>
          <cell r="H30">
            <v>300</v>
          </cell>
          <cell r="I30">
            <v>276</v>
          </cell>
        </row>
        <row r="31">
          <cell r="A31" t="str">
            <v>ASY-00921-03</v>
          </cell>
          <cell r="B31">
            <v>0</v>
          </cell>
          <cell r="C31">
            <v>12228</v>
          </cell>
          <cell r="D31">
            <v>42500</v>
          </cell>
          <cell r="E31">
            <v>5000</v>
          </cell>
          <cell r="F31">
            <v>43446</v>
          </cell>
          <cell r="G31">
            <v>14096</v>
          </cell>
          <cell r="H31">
            <v>12756</v>
          </cell>
          <cell r="I31">
            <v>9732</v>
          </cell>
        </row>
        <row r="32">
          <cell r="A32" t="str">
            <v>ASY-00965-02</v>
          </cell>
          <cell r="B32">
            <v>0</v>
          </cell>
          <cell r="C32">
            <v>113511</v>
          </cell>
          <cell r="D32">
            <v>150000</v>
          </cell>
          <cell r="E32">
            <v>0</v>
          </cell>
          <cell r="F32">
            <v>277300</v>
          </cell>
          <cell r="G32">
            <v>84972</v>
          </cell>
          <cell r="H32">
            <v>68028</v>
          </cell>
          <cell r="I32">
            <v>48408</v>
          </cell>
        </row>
        <row r="33">
          <cell r="A33" t="str">
            <v>ASY-00966-02</v>
          </cell>
          <cell r="B33">
            <v>0</v>
          </cell>
          <cell r="C33">
            <v>56</v>
          </cell>
          <cell r="D33">
            <v>0</v>
          </cell>
          <cell r="E33">
            <v>0</v>
          </cell>
          <cell r="F33">
            <v>15</v>
          </cell>
          <cell r="G33">
            <v>0</v>
          </cell>
          <cell r="H33">
            <v>0</v>
          </cell>
          <cell r="I33">
            <v>0</v>
          </cell>
        </row>
        <row r="34">
          <cell r="A34" t="str">
            <v>ASY-00971-02</v>
          </cell>
          <cell r="B34">
            <v>0</v>
          </cell>
          <cell r="C34">
            <v>12177</v>
          </cell>
          <cell r="D34">
            <v>0</v>
          </cell>
          <cell r="E34">
            <v>0</v>
          </cell>
          <cell r="F34">
            <v>10011</v>
          </cell>
          <cell r="G34">
            <v>5507</v>
          </cell>
          <cell r="H34">
            <v>2040</v>
          </cell>
          <cell r="I34">
            <v>1734</v>
          </cell>
        </row>
        <row r="35">
          <cell r="A35" t="str">
            <v>ASY-01039-05</v>
          </cell>
          <cell r="B35">
            <v>52</v>
          </cell>
          <cell r="C35">
            <v>345</v>
          </cell>
          <cell r="D35">
            <v>0</v>
          </cell>
          <cell r="E35">
            <v>0</v>
          </cell>
          <cell r="F35">
            <v>19</v>
          </cell>
          <cell r="G35">
            <v>48</v>
          </cell>
          <cell r="H35">
            <v>48</v>
          </cell>
          <cell r="I35">
            <v>0</v>
          </cell>
        </row>
        <row r="36">
          <cell r="A36" t="str">
            <v>ASY-01040-03</v>
          </cell>
          <cell r="B36">
            <v>0</v>
          </cell>
          <cell r="C36">
            <v>273</v>
          </cell>
          <cell r="D36">
            <v>150</v>
          </cell>
          <cell r="E36">
            <v>0</v>
          </cell>
          <cell r="F36">
            <v>17</v>
          </cell>
          <cell r="G36">
            <v>48</v>
          </cell>
          <cell r="H36">
            <v>48</v>
          </cell>
          <cell r="I36">
            <v>0</v>
          </cell>
        </row>
        <row r="37">
          <cell r="A37" t="str">
            <v>ASY-01113-01</v>
          </cell>
          <cell r="B37">
            <v>5659</v>
          </cell>
          <cell r="C37">
            <v>824</v>
          </cell>
          <cell r="D37">
            <v>0</v>
          </cell>
          <cell r="E37">
            <v>0</v>
          </cell>
          <cell r="F37">
            <v>438</v>
          </cell>
          <cell r="G37">
            <v>660</v>
          </cell>
          <cell r="H37">
            <v>690</v>
          </cell>
          <cell r="I37">
            <v>390</v>
          </cell>
        </row>
        <row r="38">
          <cell r="A38" t="str">
            <v>ASY-01153-03</v>
          </cell>
          <cell r="B38">
            <v>135</v>
          </cell>
          <cell r="C38">
            <v>514</v>
          </cell>
          <cell r="D38">
            <v>1800</v>
          </cell>
          <cell r="E38">
            <v>0</v>
          </cell>
          <cell r="F38">
            <v>980</v>
          </cell>
          <cell r="G38">
            <v>552</v>
          </cell>
          <cell r="H38">
            <v>600</v>
          </cell>
          <cell r="I38">
            <v>552</v>
          </cell>
        </row>
        <row r="39">
          <cell r="A39" t="str">
            <v>ASY-01154-03</v>
          </cell>
          <cell r="B39">
            <v>3953</v>
          </cell>
          <cell r="C39">
            <v>282</v>
          </cell>
          <cell r="D39">
            <v>0</v>
          </cell>
          <cell r="E39">
            <v>0</v>
          </cell>
          <cell r="F39">
            <v>92</v>
          </cell>
          <cell r="G39">
            <v>192</v>
          </cell>
          <cell r="H39">
            <v>192</v>
          </cell>
          <cell r="I39">
            <v>0</v>
          </cell>
        </row>
        <row r="40">
          <cell r="A40" t="str">
            <v>ASY-01240-01</v>
          </cell>
          <cell r="B40">
            <v>0</v>
          </cell>
          <cell r="C40">
            <v>1515</v>
          </cell>
          <cell r="D40">
            <v>0</v>
          </cell>
          <cell r="E40">
            <v>0</v>
          </cell>
          <cell r="F40">
            <v>680</v>
          </cell>
          <cell r="G40">
            <v>660</v>
          </cell>
          <cell r="H40">
            <v>776</v>
          </cell>
          <cell r="I40">
            <v>555</v>
          </cell>
        </row>
        <row r="41">
          <cell r="A41" t="str">
            <v>ASY-01254-01</v>
          </cell>
          <cell r="B41">
            <v>0</v>
          </cell>
          <cell r="C41">
            <v>23193</v>
          </cell>
          <cell r="D41">
            <v>0</v>
          </cell>
          <cell r="E41">
            <v>0</v>
          </cell>
          <cell r="F41">
            <v>10800</v>
          </cell>
          <cell r="G41">
            <v>7790</v>
          </cell>
          <cell r="H41">
            <v>8760</v>
          </cell>
          <cell r="I41">
            <v>8270</v>
          </cell>
        </row>
        <row r="42">
          <cell r="A42" t="str">
            <v>ASY-01256-01</v>
          </cell>
          <cell r="B42">
            <v>545</v>
          </cell>
          <cell r="C42">
            <v>22</v>
          </cell>
          <cell r="D42">
            <v>0</v>
          </cell>
          <cell r="E42">
            <v>0</v>
          </cell>
          <cell r="F42">
            <v>2</v>
          </cell>
          <cell r="G42">
            <v>0</v>
          </cell>
          <cell r="H42">
            <v>0</v>
          </cell>
          <cell r="I42">
            <v>0</v>
          </cell>
        </row>
        <row r="43">
          <cell r="A43" t="str">
            <v>ASY-01307-01</v>
          </cell>
          <cell r="B43">
            <v>179</v>
          </cell>
          <cell r="C43">
            <v>1980</v>
          </cell>
          <cell r="D43">
            <v>0</v>
          </cell>
          <cell r="E43">
            <v>0</v>
          </cell>
          <cell r="F43">
            <v>978</v>
          </cell>
          <cell r="G43">
            <v>389</v>
          </cell>
          <cell r="H43">
            <v>417</v>
          </cell>
          <cell r="I43">
            <v>393</v>
          </cell>
        </row>
        <row r="44">
          <cell r="A44" t="str">
            <v>ASY-01368-04</v>
          </cell>
          <cell r="B44">
            <v>0</v>
          </cell>
          <cell r="C44">
            <v>194</v>
          </cell>
          <cell r="D44">
            <v>240</v>
          </cell>
          <cell r="E44">
            <v>240</v>
          </cell>
          <cell r="F44">
            <v>814</v>
          </cell>
          <cell r="G44">
            <v>287</v>
          </cell>
          <cell r="H44">
            <v>315</v>
          </cell>
          <cell r="I44">
            <v>291</v>
          </cell>
        </row>
        <row r="45">
          <cell r="A45" t="str">
            <v>ASY-01370-02</v>
          </cell>
          <cell r="B45">
            <v>0</v>
          </cell>
          <cell r="C45">
            <v>291</v>
          </cell>
          <cell r="D45">
            <v>0</v>
          </cell>
          <cell r="E45">
            <v>240</v>
          </cell>
          <cell r="F45">
            <v>833</v>
          </cell>
          <cell r="G45">
            <v>287</v>
          </cell>
          <cell r="H45">
            <v>315</v>
          </cell>
          <cell r="I45">
            <v>291</v>
          </cell>
        </row>
        <row r="46">
          <cell r="A46" t="str">
            <v>ASY-01371-02</v>
          </cell>
          <cell r="B46">
            <v>0</v>
          </cell>
          <cell r="C46">
            <v>626</v>
          </cell>
          <cell r="D46">
            <v>0</v>
          </cell>
          <cell r="E46">
            <v>480</v>
          </cell>
          <cell r="F46">
            <v>978</v>
          </cell>
          <cell r="G46">
            <v>389</v>
          </cell>
          <cell r="H46">
            <v>417</v>
          </cell>
          <cell r="I46">
            <v>393</v>
          </cell>
        </row>
        <row r="47">
          <cell r="A47" t="str">
            <v>ASY-01453-03</v>
          </cell>
          <cell r="B47">
            <v>0</v>
          </cell>
          <cell r="C47">
            <v>127</v>
          </cell>
          <cell r="D47">
            <v>254</v>
          </cell>
          <cell r="E47">
            <v>100</v>
          </cell>
          <cell r="F47">
            <v>174</v>
          </cell>
          <cell r="G47">
            <v>102</v>
          </cell>
          <cell r="H47">
            <v>102</v>
          </cell>
          <cell r="I47">
            <v>102</v>
          </cell>
        </row>
        <row r="48">
          <cell r="A48" t="str">
            <v>ASY-01455-02</v>
          </cell>
          <cell r="B48">
            <v>0</v>
          </cell>
          <cell r="C48">
            <v>279</v>
          </cell>
          <cell r="D48">
            <v>0</v>
          </cell>
          <cell r="E48">
            <v>0</v>
          </cell>
          <cell r="F48">
            <v>176</v>
          </cell>
          <cell r="G48">
            <v>102</v>
          </cell>
          <cell r="H48">
            <v>102</v>
          </cell>
          <cell r="I48">
            <v>102</v>
          </cell>
        </row>
        <row r="49">
          <cell r="A49" t="str">
            <v>ASY-01530-01</v>
          </cell>
          <cell r="B49">
            <v>273</v>
          </cell>
          <cell r="C49">
            <v>3626</v>
          </cell>
          <cell r="D49">
            <v>2500</v>
          </cell>
          <cell r="E49">
            <v>0</v>
          </cell>
          <cell r="F49">
            <v>4854</v>
          </cell>
          <cell r="G49">
            <v>2064</v>
          </cell>
          <cell r="H49">
            <v>2104</v>
          </cell>
          <cell r="I49">
            <v>1446</v>
          </cell>
        </row>
        <row r="50">
          <cell r="A50" t="str">
            <v>ASY-01536-02</v>
          </cell>
          <cell r="B50">
            <v>0</v>
          </cell>
          <cell r="C50">
            <v>5798</v>
          </cell>
          <cell r="D50">
            <v>33200</v>
          </cell>
          <cell r="E50">
            <v>25075</v>
          </cell>
          <cell r="F50">
            <v>45075</v>
          </cell>
          <cell r="G50">
            <v>14372</v>
          </cell>
          <cell r="H50">
            <v>13056</v>
          </cell>
          <cell r="I50">
            <v>10008</v>
          </cell>
        </row>
        <row r="51">
          <cell r="A51" t="str">
            <v>ASY-01542-08</v>
          </cell>
          <cell r="B51">
            <v>0</v>
          </cell>
          <cell r="C51">
            <v>2738</v>
          </cell>
          <cell r="D51">
            <v>4000</v>
          </cell>
          <cell r="E51">
            <v>0</v>
          </cell>
          <cell r="F51">
            <v>4854</v>
          </cell>
          <cell r="G51">
            <v>2064</v>
          </cell>
          <cell r="H51">
            <v>2104</v>
          </cell>
          <cell r="I51">
            <v>1446</v>
          </cell>
        </row>
        <row r="52">
          <cell r="A52" t="str">
            <v>ASY-01558-04</v>
          </cell>
          <cell r="B52">
            <v>0</v>
          </cell>
          <cell r="C52">
            <v>5953</v>
          </cell>
          <cell r="D52">
            <v>1801</v>
          </cell>
          <cell r="E52">
            <v>7300</v>
          </cell>
          <cell r="F52">
            <v>13743</v>
          </cell>
          <cell r="G52">
            <v>3918</v>
          </cell>
          <cell r="H52">
            <v>3090</v>
          </cell>
          <cell r="I52">
            <v>1928</v>
          </cell>
        </row>
        <row r="53">
          <cell r="A53" t="str">
            <v>ASY-01560-04</v>
          </cell>
          <cell r="B53">
            <v>0</v>
          </cell>
          <cell r="C53">
            <v>3262</v>
          </cell>
          <cell r="D53">
            <v>2870</v>
          </cell>
          <cell r="E53">
            <v>7580</v>
          </cell>
          <cell r="F53">
            <v>13988</v>
          </cell>
          <cell r="G53">
            <v>4099</v>
          </cell>
          <cell r="H53">
            <v>3303</v>
          </cell>
          <cell r="I53">
            <v>2141</v>
          </cell>
        </row>
        <row r="54">
          <cell r="A54" t="str">
            <v>ASY-01576-04</v>
          </cell>
          <cell r="B54">
            <v>0</v>
          </cell>
          <cell r="C54">
            <v>1384</v>
          </cell>
          <cell r="D54">
            <v>4505</v>
          </cell>
          <cell r="E54">
            <v>0</v>
          </cell>
          <cell r="F54">
            <v>4832</v>
          </cell>
          <cell r="G54">
            <v>2064</v>
          </cell>
          <cell r="H54">
            <v>2104</v>
          </cell>
          <cell r="I54">
            <v>1446</v>
          </cell>
        </row>
        <row r="55">
          <cell r="A55" t="str">
            <v>ASY-01602-04</v>
          </cell>
          <cell r="B55">
            <v>0</v>
          </cell>
          <cell r="C55">
            <v>10741</v>
          </cell>
          <cell r="D55">
            <v>3200</v>
          </cell>
          <cell r="E55">
            <v>0</v>
          </cell>
          <cell r="F55">
            <v>13844</v>
          </cell>
          <cell r="G55">
            <v>4271</v>
          </cell>
          <cell r="H55">
            <v>3397</v>
          </cell>
          <cell r="I55">
            <v>2195</v>
          </cell>
        </row>
        <row r="56">
          <cell r="A56" t="str">
            <v>ASY-01638-10</v>
          </cell>
          <cell r="B56">
            <v>0</v>
          </cell>
          <cell r="C56">
            <v>70</v>
          </cell>
          <cell r="D56">
            <v>266</v>
          </cell>
          <cell r="E56">
            <v>402</v>
          </cell>
          <cell r="F56">
            <v>490</v>
          </cell>
          <cell r="G56">
            <v>270</v>
          </cell>
          <cell r="H56">
            <v>270</v>
          </cell>
          <cell r="I56">
            <v>264</v>
          </cell>
        </row>
        <row r="57">
          <cell r="A57" t="str">
            <v>ASY-01677-05</v>
          </cell>
          <cell r="B57">
            <v>46</v>
          </cell>
          <cell r="C57">
            <v>41</v>
          </cell>
          <cell r="D57">
            <v>0</v>
          </cell>
          <cell r="E57">
            <v>0</v>
          </cell>
          <cell r="F57">
            <v>13</v>
          </cell>
          <cell r="G57">
            <v>0</v>
          </cell>
          <cell r="H57">
            <v>0</v>
          </cell>
          <cell r="I57">
            <v>0</v>
          </cell>
        </row>
        <row r="58">
          <cell r="A58" t="str">
            <v>ASY-01679-07</v>
          </cell>
          <cell r="B58">
            <v>34</v>
          </cell>
          <cell r="C58">
            <v>57</v>
          </cell>
          <cell r="D58">
            <v>0</v>
          </cell>
          <cell r="E58">
            <v>0</v>
          </cell>
          <cell r="F58">
            <v>29</v>
          </cell>
          <cell r="G58">
            <v>0</v>
          </cell>
          <cell r="H58">
            <v>0</v>
          </cell>
          <cell r="I58">
            <v>0</v>
          </cell>
        </row>
        <row r="59">
          <cell r="A59" t="str">
            <v>ASY-01695-03</v>
          </cell>
          <cell r="B59">
            <v>0</v>
          </cell>
          <cell r="C59">
            <v>3247</v>
          </cell>
          <cell r="D59">
            <v>3000</v>
          </cell>
          <cell r="E59">
            <v>0</v>
          </cell>
          <cell r="F59">
            <v>3833</v>
          </cell>
          <cell r="G59">
            <v>1375</v>
          </cell>
          <cell r="H59">
            <v>1800</v>
          </cell>
          <cell r="I59">
            <v>900</v>
          </cell>
        </row>
        <row r="60">
          <cell r="A60" t="str">
            <v>ASY-01697-03</v>
          </cell>
          <cell r="B60">
            <v>2827</v>
          </cell>
          <cell r="C60">
            <v>42</v>
          </cell>
          <cell r="D60">
            <v>0</v>
          </cell>
          <cell r="E60">
            <v>0</v>
          </cell>
          <cell r="F60">
            <v>103</v>
          </cell>
          <cell r="G60">
            <v>0</v>
          </cell>
          <cell r="H60">
            <v>0</v>
          </cell>
          <cell r="I60">
            <v>0</v>
          </cell>
        </row>
        <row r="61">
          <cell r="A61" t="str">
            <v>ASY-01705-02</v>
          </cell>
          <cell r="B61">
            <v>338</v>
          </cell>
          <cell r="C61">
            <v>169</v>
          </cell>
          <cell r="D61">
            <v>0</v>
          </cell>
          <cell r="E61">
            <v>0</v>
          </cell>
          <cell r="F61">
            <v>0</v>
          </cell>
          <cell r="G61">
            <v>6</v>
          </cell>
          <cell r="H61">
            <v>72</v>
          </cell>
          <cell r="I61">
            <v>72</v>
          </cell>
        </row>
        <row r="62">
          <cell r="A62" t="str">
            <v>ASY-01726-14</v>
          </cell>
          <cell r="B62">
            <v>0</v>
          </cell>
          <cell r="C62">
            <v>372</v>
          </cell>
          <cell r="D62">
            <v>3510</v>
          </cell>
          <cell r="E62">
            <v>2407</v>
          </cell>
          <cell r="F62">
            <v>3259</v>
          </cell>
          <cell r="G62">
            <v>2354</v>
          </cell>
          <cell r="H62">
            <v>2448</v>
          </cell>
          <cell r="I62">
            <v>1034</v>
          </cell>
        </row>
        <row r="63">
          <cell r="A63" t="str">
            <v>ASY-01739-01</v>
          </cell>
          <cell r="B63">
            <v>0</v>
          </cell>
          <cell r="C63">
            <v>3755</v>
          </cell>
          <cell r="D63">
            <v>4500</v>
          </cell>
          <cell r="E63">
            <v>2500</v>
          </cell>
          <cell r="F63">
            <v>7404</v>
          </cell>
          <cell r="G63">
            <v>4900</v>
          </cell>
          <cell r="H63">
            <v>4896</v>
          </cell>
          <cell r="I63">
            <v>2068</v>
          </cell>
        </row>
        <row r="64">
          <cell r="A64" t="str">
            <v>ASY-01742-03</v>
          </cell>
          <cell r="B64">
            <v>0</v>
          </cell>
          <cell r="C64">
            <v>4247</v>
          </cell>
          <cell r="D64">
            <v>20000</v>
          </cell>
          <cell r="E64">
            <v>0</v>
          </cell>
          <cell r="F64">
            <v>17821</v>
          </cell>
          <cell r="G64">
            <v>12580</v>
          </cell>
          <cell r="H64">
            <v>13050</v>
          </cell>
          <cell r="I64">
            <v>5962</v>
          </cell>
        </row>
        <row r="65">
          <cell r="A65" t="str">
            <v>ASY-01743-04</v>
          </cell>
          <cell r="B65">
            <v>0</v>
          </cell>
          <cell r="C65">
            <v>8000</v>
          </cell>
          <cell r="D65">
            <v>8500</v>
          </cell>
          <cell r="E65">
            <v>0</v>
          </cell>
          <cell r="F65">
            <v>13776</v>
          </cell>
          <cell r="G65">
            <v>4099</v>
          </cell>
          <cell r="H65">
            <v>3303</v>
          </cell>
          <cell r="I65">
            <v>2141</v>
          </cell>
        </row>
        <row r="66">
          <cell r="A66" t="str">
            <v>ASY-01832-02</v>
          </cell>
          <cell r="B66">
            <v>3196</v>
          </cell>
          <cell r="C66">
            <v>98</v>
          </cell>
          <cell r="D66">
            <v>0</v>
          </cell>
          <cell r="E66">
            <v>0</v>
          </cell>
          <cell r="F66">
            <v>16</v>
          </cell>
          <cell r="G66">
            <v>0</v>
          </cell>
          <cell r="H66">
            <v>0</v>
          </cell>
          <cell r="I66">
            <v>0</v>
          </cell>
        </row>
        <row r="67">
          <cell r="A67" t="str">
            <v>ASY-01839-02</v>
          </cell>
          <cell r="B67">
            <v>104</v>
          </cell>
          <cell r="C67">
            <v>115</v>
          </cell>
          <cell r="D67">
            <v>0</v>
          </cell>
          <cell r="E67">
            <v>0</v>
          </cell>
          <cell r="F67">
            <v>9</v>
          </cell>
          <cell r="G67">
            <v>0</v>
          </cell>
          <cell r="H67">
            <v>0</v>
          </cell>
          <cell r="I67">
            <v>0</v>
          </cell>
        </row>
        <row r="68">
          <cell r="A68" t="str">
            <v>ASY-01845-01</v>
          </cell>
          <cell r="B68">
            <v>75</v>
          </cell>
          <cell r="C68">
            <v>111</v>
          </cell>
          <cell r="D68">
            <v>0</v>
          </cell>
          <cell r="E68">
            <v>0</v>
          </cell>
          <cell r="F68">
            <v>8</v>
          </cell>
          <cell r="G68">
            <v>0</v>
          </cell>
          <cell r="H68">
            <v>0</v>
          </cell>
          <cell r="I68">
            <v>0</v>
          </cell>
        </row>
        <row r="69">
          <cell r="A69" t="str">
            <v>ASY-01891-01</v>
          </cell>
          <cell r="B69">
            <v>0</v>
          </cell>
          <cell r="C69">
            <v>2085</v>
          </cell>
          <cell r="D69">
            <v>0</v>
          </cell>
          <cell r="E69">
            <v>0</v>
          </cell>
          <cell r="F69">
            <v>1573</v>
          </cell>
          <cell r="G69">
            <v>632</v>
          </cell>
          <cell r="H69">
            <v>576</v>
          </cell>
          <cell r="I69">
            <v>504</v>
          </cell>
        </row>
        <row r="70">
          <cell r="A70" t="str">
            <v>ASY-01892-01</v>
          </cell>
          <cell r="B70">
            <v>0</v>
          </cell>
          <cell r="C70">
            <v>162</v>
          </cell>
          <cell r="D70">
            <v>500</v>
          </cell>
          <cell r="E70">
            <v>500</v>
          </cell>
          <cell r="F70">
            <v>466</v>
          </cell>
          <cell r="G70">
            <v>325</v>
          </cell>
          <cell r="H70">
            <v>372</v>
          </cell>
          <cell r="I70">
            <v>192</v>
          </cell>
        </row>
        <row r="71">
          <cell r="A71" t="str">
            <v>ASY-01893-06</v>
          </cell>
          <cell r="B71">
            <v>0</v>
          </cell>
          <cell r="C71">
            <v>112</v>
          </cell>
          <cell r="D71">
            <v>500</v>
          </cell>
          <cell r="E71">
            <v>300</v>
          </cell>
          <cell r="F71">
            <v>458</v>
          </cell>
          <cell r="G71">
            <v>325</v>
          </cell>
          <cell r="H71">
            <v>372</v>
          </cell>
          <cell r="I71">
            <v>192</v>
          </cell>
        </row>
        <row r="72">
          <cell r="A72" t="str">
            <v>ASY-01895-06</v>
          </cell>
          <cell r="B72">
            <v>0</v>
          </cell>
          <cell r="C72">
            <v>278</v>
          </cell>
          <cell r="D72">
            <v>1070</v>
          </cell>
          <cell r="E72">
            <v>0</v>
          </cell>
          <cell r="F72">
            <v>1086</v>
          </cell>
          <cell r="G72">
            <v>322</v>
          </cell>
          <cell r="H72">
            <v>327</v>
          </cell>
          <cell r="I72">
            <v>291</v>
          </cell>
        </row>
        <row r="73">
          <cell r="A73" t="str">
            <v>ASY-01896-03</v>
          </cell>
          <cell r="B73">
            <v>0</v>
          </cell>
          <cell r="C73">
            <v>295</v>
          </cell>
          <cell r="D73">
            <v>992</v>
          </cell>
          <cell r="E73">
            <v>0</v>
          </cell>
          <cell r="F73">
            <v>1142</v>
          </cell>
          <cell r="G73">
            <v>322</v>
          </cell>
          <cell r="H73">
            <v>327</v>
          </cell>
          <cell r="I73">
            <v>291</v>
          </cell>
        </row>
        <row r="74">
          <cell r="A74" t="str">
            <v>ASY-01927-04</v>
          </cell>
          <cell r="B74">
            <v>24</v>
          </cell>
          <cell r="C74">
            <v>41</v>
          </cell>
          <cell r="D74">
            <v>0</v>
          </cell>
          <cell r="E74">
            <v>0</v>
          </cell>
          <cell r="F74">
            <v>45</v>
          </cell>
          <cell r="G74">
            <v>0</v>
          </cell>
          <cell r="H74">
            <v>0</v>
          </cell>
          <cell r="I74">
            <v>0</v>
          </cell>
        </row>
        <row r="75">
          <cell r="A75" t="str">
            <v>ASY-01928-07</v>
          </cell>
          <cell r="B75">
            <v>0</v>
          </cell>
          <cell r="C75">
            <v>57</v>
          </cell>
          <cell r="D75">
            <v>0</v>
          </cell>
          <cell r="E75">
            <v>0</v>
          </cell>
          <cell r="F75">
            <v>45</v>
          </cell>
          <cell r="G75">
            <v>0</v>
          </cell>
          <cell r="H75">
            <v>0</v>
          </cell>
          <cell r="I75">
            <v>0</v>
          </cell>
        </row>
        <row r="76">
          <cell r="A76" t="str">
            <v>ASY-01930-04</v>
          </cell>
          <cell r="B76">
            <v>90</v>
          </cell>
          <cell r="C76">
            <v>21</v>
          </cell>
          <cell r="D76">
            <v>0</v>
          </cell>
          <cell r="E76">
            <v>0</v>
          </cell>
          <cell r="F76">
            <v>45</v>
          </cell>
          <cell r="G76">
            <v>0</v>
          </cell>
          <cell r="H76">
            <v>0</v>
          </cell>
          <cell r="I76">
            <v>0</v>
          </cell>
        </row>
        <row r="77">
          <cell r="A77" t="str">
            <v>ASY-01955-04</v>
          </cell>
          <cell r="B77">
            <v>1920</v>
          </cell>
          <cell r="C77">
            <v>442</v>
          </cell>
          <cell r="D77">
            <v>0</v>
          </cell>
          <cell r="E77">
            <v>0</v>
          </cell>
          <cell r="F77">
            <v>454</v>
          </cell>
          <cell r="G77">
            <v>138</v>
          </cell>
          <cell r="H77">
            <v>155</v>
          </cell>
          <cell r="I77">
            <v>159</v>
          </cell>
        </row>
        <row r="78">
          <cell r="A78" t="str">
            <v>ASY-01956-04</v>
          </cell>
          <cell r="B78">
            <v>2862</v>
          </cell>
          <cell r="C78">
            <v>522</v>
          </cell>
          <cell r="D78">
            <v>0</v>
          </cell>
          <cell r="E78">
            <v>0</v>
          </cell>
          <cell r="F78">
            <v>541</v>
          </cell>
          <cell r="G78">
            <v>138</v>
          </cell>
          <cell r="H78">
            <v>155</v>
          </cell>
          <cell r="I78">
            <v>159</v>
          </cell>
        </row>
        <row r="79">
          <cell r="A79" t="str">
            <v>ASY-01958-04</v>
          </cell>
          <cell r="B79">
            <v>14</v>
          </cell>
          <cell r="C79">
            <v>175</v>
          </cell>
          <cell r="D79">
            <v>120</v>
          </cell>
          <cell r="E79">
            <v>0</v>
          </cell>
          <cell r="F79">
            <v>387</v>
          </cell>
          <cell r="G79">
            <v>122</v>
          </cell>
          <cell r="H79">
            <v>120</v>
          </cell>
          <cell r="I79">
            <v>114</v>
          </cell>
        </row>
        <row r="80">
          <cell r="A80" t="str">
            <v>ASY-01959-04</v>
          </cell>
          <cell r="B80">
            <v>0</v>
          </cell>
          <cell r="C80">
            <v>386</v>
          </cell>
          <cell r="D80">
            <v>0</v>
          </cell>
          <cell r="E80">
            <v>80</v>
          </cell>
          <cell r="F80">
            <v>391</v>
          </cell>
          <cell r="G80">
            <v>122</v>
          </cell>
          <cell r="H80">
            <v>120</v>
          </cell>
          <cell r="I80">
            <v>114</v>
          </cell>
        </row>
        <row r="81">
          <cell r="A81" t="str">
            <v>ASY-01980-02</v>
          </cell>
          <cell r="B81">
            <v>0</v>
          </cell>
          <cell r="C81">
            <v>111</v>
          </cell>
          <cell r="D81">
            <v>80</v>
          </cell>
          <cell r="E81">
            <v>0</v>
          </cell>
          <cell r="F81">
            <v>69</v>
          </cell>
          <cell r="G81">
            <v>60</v>
          </cell>
          <cell r="H81">
            <v>60</v>
          </cell>
          <cell r="I81">
            <v>30</v>
          </cell>
        </row>
        <row r="82">
          <cell r="A82" t="str">
            <v>ASY-01984-02</v>
          </cell>
          <cell r="B82">
            <v>0</v>
          </cell>
          <cell r="C82">
            <v>193</v>
          </cell>
          <cell r="D82">
            <v>0</v>
          </cell>
          <cell r="E82">
            <v>0</v>
          </cell>
          <cell r="F82">
            <v>9</v>
          </cell>
          <cell r="G82">
            <v>92</v>
          </cell>
          <cell r="H82">
            <v>102</v>
          </cell>
          <cell r="I82">
            <v>30</v>
          </cell>
        </row>
        <row r="83">
          <cell r="A83" t="str">
            <v>ASY-01986-01</v>
          </cell>
          <cell r="B83">
            <v>1000</v>
          </cell>
          <cell r="C83">
            <v>167</v>
          </cell>
          <cell r="D83">
            <v>0</v>
          </cell>
          <cell r="E83">
            <v>0</v>
          </cell>
          <cell r="F83">
            <v>96</v>
          </cell>
          <cell r="G83">
            <v>0</v>
          </cell>
          <cell r="H83">
            <v>0</v>
          </cell>
          <cell r="I83">
            <v>0</v>
          </cell>
        </row>
        <row r="84">
          <cell r="A84" t="str">
            <v>ASY-01991-06</v>
          </cell>
          <cell r="B84">
            <v>0</v>
          </cell>
          <cell r="C84">
            <v>20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</row>
        <row r="85">
          <cell r="A85" t="str">
            <v>ASY-01998-02</v>
          </cell>
          <cell r="B85">
            <v>0</v>
          </cell>
          <cell r="C85">
            <v>111</v>
          </cell>
          <cell r="D85">
            <v>80</v>
          </cell>
          <cell r="E85">
            <v>0</v>
          </cell>
          <cell r="F85">
            <v>71</v>
          </cell>
          <cell r="G85">
            <v>60</v>
          </cell>
          <cell r="H85">
            <v>60</v>
          </cell>
          <cell r="I85">
            <v>30</v>
          </cell>
        </row>
        <row r="86">
          <cell r="A86" t="str">
            <v>ASY-02000-02</v>
          </cell>
          <cell r="B86">
            <v>0</v>
          </cell>
          <cell r="C86">
            <v>108</v>
          </cell>
          <cell r="D86">
            <v>80</v>
          </cell>
          <cell r="E86">
            <v>0</v>
          </cell>
          <cell r="F86">
            <v>14</v>
          </cell>
          <cell r="G86">
            <v>92</v>
          </cell>
          <cell r="H86">
            <v>102</v>
          </cell>
          <cell r="I86">
            <v>30</v>
          </cell>
        </row>
        <row r="87">
          <cell r="A87" t="str">
            <v>ASY-02016-01</v>
          </cell>
          <cell r="B87">
            <v>0</v>
          </cell>
          <cell r="C87">
            <v>564</v>
          </cell>
          <cell r="D87">
            <v>220</v>
          </cell>
          <cell r="E87">
            <v>0</v>
          </cell>
          <cell r="F87">
            <v>468</v>
          </cell>
          <cell r="G87">
            <v>257</v>
          </cell>
          <cell r="H87">
            <v>195</v>
          </cell>
          <cell r="I87">
            <v>159</v>
          </cell>
        </row>
        <row r="88">
          <cell r="A88" t="str">
            <v>ASY-02018-03</v>
          </cell>
          <cell r="B88">
            <v>0</v>
          </cell>
          <cell r="C88">
            <v>1955</v>
          </cell>
          <cell r="D88">
            <v>0</v>
          </cell>
          <cell r="E88">
            <v>1000</v>
          </cell>
          <cell r="F88">
            <v>2304</v>
          </cell>
          <cell r="G88">
            <v>704</v>
          </cell>
          <cell r="H88">
            <v>722</v>
          </cell>
          <cell r="I88">
            <v>678</v>
          </cell>
        </row>
        <row r="89">
          <cell r="A89" t="str">
            <v>ASY-02030-01</v>
          </cell>
          <cell r="B89">
            <v>96</v>
          </cell>
          <cell r="C89">
            <v>22</v>
          </cell>
          <cell r="D89">
            <v>0</v>
          </cell>
          <cell r="E89">
            <v>0</v>
          </cell>
          <cell r="F89">
            <v>2</v>
          </cell>
          <cell r="G89">
            <v>0</v>
          </cell>
          <cell r="H89">
            <v>0</v>
          </cell>
          <cell r="I89">
            <v>0</v>
          </cell>
        </row>
        <row r="90">
          <cell r="A90" t="str">
            <v>ASY-02036-02</v>
          </cell>
          <cell r="B90">
            <v>0</v>
          </cell>
          <cell r="C90">
            <v>949</v>
          </cell>
          <cell r="D90">
            <v>2100</v>
          </cell>
          <cell r="E90">
            <v>1013</v>
          </cell>
          <cell r="F90">
            <v>2792</v>
          </cell>
          <cell r="G90">
            <v>1060</v>
          </cell>
          <cell r="H90">
            <v>570</v>
          </cell>
          <cell r="I90">
            <v>526</v>
          </cell>
        </row>
        <row r="91">
          <cell r="A91" t="str">
            <v>ASY-02048-04</v>
          </cell>
          <cell r="B91">
            <v>710</v>
          </cell>
          <cell r="C91">
            <v>200</v>
          </cell>
          <cell r="D91">
            <v>0</v>
          </cell>
          <cell r="E91">
            <v>0</v>
          </cell>
          <cell r="F91">
            <v>12</v>
          </cell>
          <cell r="G91">
            <v>236</v>
          </cell>
          <cell r="H91">
            <v>80</v>
          </cell>
          <cell r="I91">
            <v>0</v>
          </cell>
        </row>
        <row r="92">
          <cell r="A92" t="str">
            <v>ASY-02049-04</v>
          </cell>
          <cell r="B92">
            <v>764</v>
          </cell>
          <cell r="C92">
            <v>188</v>
          </cell>
          <cell r="D92">
            <v>0</v>
          </cell>
          <cell r="E92">
            <v>0</v>
          </cell>
          <cell r="F92">
            <v>72</v>
          </cell>
          <cell r="G92">
            <v>240</v>
          </cell>
          <cell r="H92">
            <v>80</v>
          </cell>
          <cell r="I92">
            <v>0</v>
          </cell>
        </row>
        <row r="93">
          <cell r="A93" t="str">
            <v>ASY-02056-01</v>
          </cell>
          <cell r="B93">
            <v>1997</v>
          </cell>
          <cell r="C93">
            <v>260</v>
          </cell>
          <cell r="D93">
            <v>0</v>
          </cell>
          <cell r="E93">
            <v>0</v>
          </cell>
          <cell r="F93">
            <v>320</v>
          </cell>
          <cell r="G93">
            <v>12</v>
          </cell>
          <cell r="H93">
            <v>144</v>
          </cell>
          <cell r="I93">
            <v>144</v>
          </cell>
        </row>
        <row r="94">
          <cell r="A94" t="str">
            <v>ASY-02144-01</v>
          </cell>
          <cell r="B94">
            <v>4457</v>
          </cell>
          <cell r="C94">
            <v>1167</v>
          </cell>
          <cell r="D94">
            <v>0</v>
          </cell>
          <cell r="E94">
            <v>0</v>
          </cell>
          <cell r="F94">
            <v>120</v>
          </cell>
          <cell r="G94">
            <v>636</v>
          </cell>
          <cell r="H94">
            <v>648</v>
          </cell>
          <cell r="I94">
            <v>1008</v>
          </cell>
        </row>
        <row r="95">
          <cell r="A95" t="str">
            <v>ASY-02153-01</v>
          </cell>
          <cell r="B95">
            <v>0</v>
          </cell>
          <cell r="C95">
            <v>2478</v>
          </cell>
          <cell r="D95">
            <v>3957</v>
          </cell>
          <cell r="E95">
            <v>2000</v>
          </cell>
          <cell r="F95">
            <v>4446</v>
          </cell>
          <cell r="G95">
            <v>2028</v>
          </cell>
          <cell r="H95">
            <v>2068</v>
          </cell>
          <cell r="I95">
            <v>1434</v>
          </cell>
        </row>
        <row r="96">
          <cell r="A96" t="str">
            <v>ASY-02176-01</v>
          </cell>
          <cell r="B96">
            <v>325</v>
          </cell>
          <cell r="C96">
            <v>105</v>
          </cell>
          <cell r="D96">
            <v>0</v>
          </cell>
          <cell r="E96">
            <v>0</v>
          </cell>
          <cell r="F96">
            <v>382</v>
          </cell>
          <cell r="G96">
            <v>122</v>
          </cell>
          <cell r="H96">
            <v>120</v>
          </cell>
          <cell r="I96">
            <v>114</v>
          </cell>
        </row>
        <row r="97">
          <cell r="A97" t="str">
            <v>ASY-02188-01</v>
          </cell>
          <cell r="B97">
            <v>317</v>
          </cell>
          <cell r="C97">
            <v>1095</v>
          </cell>
          <cell r="D97">
            <v>0</v>
          </cell>
          <cell r="E97">
            <v>0</v>
          </cell>
          <cell r="F97">
            <v>859</v>
          </cell>
          <cell r="G97">
            <v>192</v>
          </cell>
          <cell r="H97">
            <v>0</v>
          </cell>
          <cell r="I97">
            <v>0</v>
          </cell>
        </row>
        <row r="98">
          <cell r="A98" t="str">
            <v>ASY-02230-01</v>
          </cell>
          <cell r="B98">
            <v>0</v>
          </cell>
          <cell r="C98">
            <v>146</v>
          </cell>
          <cell r="D98">
            <v>211</v>
          </cell>
          <cell r="E98">
            <v>100</v>
          </cell>
          <cell r="F98">
            <v>373</v>
          </cell>
          <cell r="G98">
            <v>36</v>
          </cell>
          <cell r="H98">
            <v>36</v>
          </cell>
          <cell r="I98">
            <v>12</v>
          </cell>
        </row>
        <row r="99">
          <cell r="A99" t="str">
            <v>ASY-02267-07</v>
          </cell>
          <cell r="B99">
            <v>0</v>
          </cell>
          <cell r="C99">
            <v>1468</v>
          </cell>
          <cell r="D99">
            <v>3840</v>
          </cell>
          <cell r="E99">
            <v>2560</v>
          </cell>
          <cell r="F99">
            <v>4576</v>
          </cell>
          <cell r="G99">
            <v>1056</v>
          </cell>
          <cell r="H99">
            <v>0</v>
          </cell>
          <cell r="I99">
            <v>0</v>
          </cell>
        </row>
        <row r="100">
          <cell r="A100" t="str">
            <v>ASY-02274-01</v>
          </cell>
          <cell r="B100">
            <v>0</v>
          </cell>
          <cell r="C100">
            <v>26</v>
          </cell>
          <cell r="D100">
            <v>0</v>
          </cell>
          <cell r="E100">
            <v>0</v>
          </cell>
          <cell r="F100">
            <v>43</v>
          </cell>
          <cell r="G100">
            <v>0</v>
          </cell>
          <cell r="H100">
            <v>0</v>
          </cell>
          <cell r="I100">
            <v>0</v>
          </cell>
        </row>
        <row r="101">
          <cell r="A101" t="str">
            <v>ASY-02285-01</v>
          </cell>
          <cell r="B101">
            <v>0</v>
          </cell>
          <cell r="C101">
            <v>3465</v>
          </cell>
          <cell r="D101">
            <v>7500</v>
          </cell>
          <cell r="E101">
            <v>0</v>
          </cell>
          <cell r="F101">
            <v>11172</v>
          </cell>
          <cell r="G101">
            <v>4240</v>
          </cell>
          <cell r="H101">
            <v>2280</v>
          </cell>
          <cell r="I101">
            <v>2104</v>
          </cell>
        </row>
        <row r="102">
          <cell r="A102" t="str">
            <v>ASY-02286-06</v>
          </cell>
          <cell r="B102">
            <v>102</v>
          </cell>
          <cell r="C102">
            <v>23</v>
          </cell>
          <cell r="D102">
            <v>0</v>
          </cell>
          <cell r="E102">
            <v>0</v>
          </cell>
          <cell r="F102">
            <v>12</v>
          </cell>
          <cell r="G102">
            <v>0</v>
          </cell>
          <cell r="H102">
            <v>0</v>
          </cell>
          <cell r="I102">
            <v>0</v>
          </cell>
        </row>
        <row r="103">
          <cell r="A103" t="str">
            <v>ASY-02294-01</v>
          </cell>
          <cell r="B103">
            <v>126</v>
          </cell>
          <cell r="C103">
            <v>32</v>
          </cell>
          <cell r="D103">
            <v>0</v>
          </cell>
          <cell r="E103">
            <v>0</v>
          </cell>
          <cell r="F103">
            <v>12</v>
          </cell>
          <cell r="G103">
            <v>0</v>
          </cell>
          <cell r="H103">
            <v>0</v>
          </cell>
          <cell r="I103">
            <v>0</v>
          </cell>
        </row>
        <row r="104">
          <cell r="A104" t="str">
            <v>ASY-02310-08</v>
          </cell>
          <cell r="B104">
            <v>349</v>
          </cell>
          <cell r="C104">
            <v>24</v>
          </cell>
          <cell r="D104">
            <v>0</v>
          </cell>
          <cell r="E104">
            <v>0</v>
          </cell>
          <cell r="F104">
            <v>13</v>
          </cell>
          <cell r="G104">
            <v>0</v>
          </cell>
          <cell r="H104">
            <v>0</v>
          </cell>
          <cell r="I104">
            <v>0</v>
          </cell>
        </row>
        <row r="105">
          <cell r="A105" t="str">
            <v>ASY-02421-02</v>
          </cell>
          <cell r="B105">
            <v>346</v>
          </cell>
          <cell r="C105">
            <v>294</v>
          </cell>
          <cell r="D105">
            <v>0</v>
          </cell>
          <cell r="E105">
            <v>0</v>
          </cell>
          <cell r="F105">
            <v>38</v>
          </cell>
          <cell r="G105">
            <v>53</v>
          </cell>
          <cell r="H105">
            <v>54</v>
          </cell>
          <cell r="I105">
            <v>54</v>
          </cell>
        </row>
        <row r="106">
          <cell r="A106" t="str">
            <v>ASY-02423-02</v>
          </cell>
          <cell r="B106">
            <v>73</v>
          </cell>
          <cell r="C106">
            <v>277</v>
          </cell>
          <cell r="D106">
            <v>0</v>
          </cell>
          <cell r="E106">
            <v>0</v>
          </cell>
          <cell r="F106">
            <v>46</v>
          </cell>
          <cell r="G106">
            <v>53</v>
          </cell>
          <cell r="H106">
            <v>54</v>
          </cell>
          <cell r="I106">
            <v>54</v>
          </cell>
        </row>
        <row r="107">
          <cell r="A107" t="str">
            <v>ASY-02446-02</v>
          </cell>
          <cell r="B107">
            <v>124</v>
          </cell>
          <cell r="C107">
            <v>11</v>
          </cell>
          <cell r="D107">
            <v>0</v>
          </cell>
          <cell r="E107">
            <v>0</v>
          </cell>
          <cell r="F107">
            <v>7</v>
          </cell>
          <cell r="G107">
            <v>0</v>
          </cell>
          <cell r="H107">
            <v>0</v>
          </cell>
          <cell r="I107">
            <v>0</v>
          </cell>
        </row>
        <row r="108">
          <cell r="A108" t="str">
            <v>ASY-02461-05</v>
          </cell>
          <cell r="B108">
            <v>0</v>
          </cell>
          <cell r="C108">
            <v>454</v>
          </cell>
          <cell r="D108">
            <v>2000</v>
          </cell>
          <cell r="E108">
            <v>1500</v>
          </cell>
          <cell r="F108">
            <v>2249</v>
          </cell>
          <cell r="G108">
            <v>767</v>
          </cell>
          <cell r="H108">
            <v>480</v>
          </cell>
          <cell r="I108">
            <v>443</v>
          </cell>
        </row>
        <row r="109">
          <cell r="A109" t="str">
            <v>ASY-02466-04</v>
          </cell>
          <cell r="B109">
            <v>0</v>
          </cell>
          <cell r="C109">
            <v>575</v>
          </cell>
          <cell r="D109">
            <v>1500</v>
          </cell>
          <cell r="E109">
            <v>1500</v>
          </cell>
          <cell r="F109">
            <v>2251</v>
          </cell>
          <cell r="G109">
            <v>767</v>
          </cell>
          <cell r="H109">
            <v>480</v>
          </cell>
          <cell r="I109">
            <v>443</v>
          </cell>
        </row>
        <row r="110">
          <cell r="A110" t="str">
            <v>ASY-02481-03</v>
          </cell>
          <cell r="B110">
            <v>0</v>
          </cell>
          <cell r="C110">
            <v>3869</v>
          </cell>
          <cell r="D110">
            <v>0</v>
          </cell>
          <cell r="E110">
            <v>0</v>
          </cell>
          <cell r="F110">
            <v>920</v>
          </cell>
          <cell r="G110">
            <v>742</v>
          </cell>
          <cell r="H110">
            <v>792</v>
          </cell>
          <cell r="I110">
            <v>742</v>
          </cell>
        </row>
        <row r="111">
          <cell r="A111" t="str">
            <v>ASY-02492-03</v>
          </cell>
          <cell r="B111">
            <v>343</v>
          </cell>
          <cell r="C111">
            <v>389</v>
          </cell>
          <cell r="D111">
            <v>0</v>
          </cell>
          <cell r="E111">
            <v>0</v>
          </cell>
          <cell r="F111">
            <v>38</v>
          </cell>
          <cell r="G111">
            <v>172</v>
          </cell>
          <cell r="H111">
            <v>94</v>
          </cell>
          <cell r="I111">
            <v>54</v>
          </cell>
        </row>
        <row r="112">
          <cell r="A112" t="str">
            <v>ASY-02499-02</v>
          </cell>
          <cell r="B112">
            <v>0</v>
          </cell>
          <cell r="C112">
            <v>402</v>
          </cell>
          <cell r="D112">
            <v>0</v>
          </cell>
          <cell r="E112">
            <v>0</v>
          </cell>
          <cell r="F112">
            <v>65</v>
          </cell>
          <cell r="G112">
            <v>119</v>
          </cell>
          <cell r="H112">
            <v>40</v>
          </cell>
          <cell r="I112">
            <v>0</v>
          </cell>
        </row>
        <row r="113">
          <cell r="A113" t="str">
            <v>ASY-02501-01</v>
          </cell>
          <cell r="B113">
            <v>0</v>
          </cell>
          <cell r="C113">
            <v>284</v>
          </cell>
          <cell r="D113">
            <v>0</v>
          </cell>
          <cell r="E113">
            <v>0</v>
          </cell>
          <cell r="F113">
            <v>19</v>
          </cell>
          <cell r="G113">
            <v>119</v>
          </cell>
          <cell r="H113">
            <v>40</v>
          </cell>
          <cell r="I113">
            <v>0</v>
          </cell>
        </row>
        <row r="114">
          <cell r="A114" t="str">
            <v>ASY-02506-01</v>
          </cell>
          <cell r="B114">
            <v>1111</v>
          </cell>
          <cell r="C114">
            <v>99</v>
          </cell>
          <cell r="D114">
            <v>0</v>
          </cell>
          <cell r="E114">
            <v>0</v>
          </cell>
          <cell r="F114">
            <v>48</v>
          </cell>
          <cell r="G114">
            <v>0</v>
          </cell>
          <cell r="H114">
            <v>0</v>
          </cell>
          <cell r="I114">
            <v>0</v>
          </cell>
        </row>
        <row r="115">
          <cell r="A115" t="str">
            <v>ASY-02512-01</v>
          </cell>
          <cell r="B115">
            <v>0</v>
          </cell>
          <cell r="C115">
            <v>307</v>
          </cell>
          <cell r="D115">
            <v>80</v>
          </cell>
          <cell r="E115">
            <v>0</v>
          </cell>
          <cell r="F115">
            <v>322</v>
          </cell>
          <cell r="G115">
            <v>181</v>
          </cell>
          <cell r="H115">
            <v>213</v>
          </cell>
          <cell r="I115">
            <v>213</v>
          </cell>
        </row>
        <row r="116">
          <cell r="A116" t="str">
            <v>ASY-02567-01</v>
          </cell>
          <cell r="B116">
            <v>0</v>
          </cell>
          <cell r="C116">
            <v>50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</row>
        <row r="117">
          <cell r="A117" t="str">
            <v>ASY-02568-03</v>
          </cell>
          <cell r="B117">
            <v>400</v>
          </cell>
          <cell r="C117">
            <v>110</v>
          </cell>
          <cell r="D117">
            <v>0</v>
          </cell>
          <cell r="E117">
            <v>0</v>
          </cell>
          <cell r="F117">
            <v>252</v>
          </cell>
          <cell r="G117">
            <v>138</v>
          </cell>
          <cell r="H117">
            <v>150</v>
          </cell>
          <cell r="I117">
            <v>138</v>
          </cell>
        </row>
        <row r="118">
          <cell r="A118" t="str">
            <v>ASY-02587-02</v>
          </cell>
          <cell r="B118">
            <v>0</v>
          </cell>
          <cell r="C118">
            <v>1434</v>
          </cell>
          <cell r="D118">
            <v>1000</v>
          </cell>
          <cell r="E118">
            <v>0</v>
          </cell>
          <cell r="F118">
            <v>1195</v>
          </cell>
          <cell r="G118">
            <v>626</v>
          </cell>
          <cell r="H118">
            <v>889.75</v>
          </cell>
          <cell r="I118">
            <v>786</v>
          </cell>
        </row>
        <row r="119">
          <cell r="A119" t="str">
            <v>ASY-02596-01</v>
          </cell>
          <cell r="B119">
            <v>0</v>
          </cell>
          <cell r="C119">
            <v>696</v>
          </cell>
          <cell r="D119">
            <v>91</v>
          </cell>
          <cell r="E119">
            <v>100</v>
          </cell>
          <cell r="F119">
            <v>526</v>
          </cell>
          <cell r="G119">
            <v>293</v>
          </cell>
          <cell r="H119">
            <v>90</v>
          </cell>
          <cell r="I119">
            <v>83</v>
          </cell>
        </row>
        <row r="120">
          <cell r="A120" t="str">
            <v>ASY-02598-02</v>
          </cell>
          <cell r="B120">
            <v>0</v>
          </cell>
          <cell r="C120">
            <v>315</v>
          </cell>
          <cell r="D120">
            <v>500</v>
          </cell>
          <cell r="E120">
            <v>0</v>
          </cell>
          <cell r="F120">
            <v>515</v>
          </cell>
          <cell r="G120">
            <v>293</v>
          </cell>
          <cell r="H120">
            <v>90</v>
          </cell>
          <cell r="I120">
            <v>83</v>
          </cell>
        </row>
        <row r="121">
          <cell r="A121" t="str">
            <v>ASY-02636-05</v>
          </cell>
          <cell r="B121">
            <v>0</v>
          </cell>
          <cell r="C121">
            <v>442</v>
          </cell>
          <cell r="D121">
            <v>0</v>
          </cell>
          <cell r="E121">
            <v>0</v>
          </cell>
          <cell r="F121">
            <v>257</v>
          </cell>
          <cell r="G121">
            <v>138</v>
          </cell>
          <cell r="H121">
            <v>150</v>
          </cell>
          <cell r="I121">
            <v>138</v>
          </cell>
        </row>
        <row r="122">
          <cell r="A122" t="str">
            <v>ASY-02638-05</v>
          </cell>
          <cell r="B122">
            <v>24</v>
          </cell>
          <cell r="C122">
            <v>249</v>
          </cell>
          <cell r="D122">
            <v>244</v>
          </cell>
          <cell r="E122">
            <v>0</v>
          </cell>
          <cell r="F122">
            <v>280</v>
          </cell>
          <cell r="G122">
            <v>138</v>
          </cell>
          <cell r="H122">
            <v>150</v>
          </cell>
          <cell r="I122">
            <v>138</v>
          </cell>
        </row>
        <row r="123">
          <cell r="A123" t="str">
            <v>ASY-02646-07</v>
          </cell>
          <cell r="B123">
            <v>208</v>
          </cell>
          <cell r="C123">
            <v>152</v>
          </cell>
          <cell r="D123">
            <v>159</v>
          </cell>
          <cell r="E123">
            <v>0</v>
          </cell>
          <cell r="F123">
            <v>422</v>
          </cell>
          <cell r="G123">
            <v>96</v>
          </cell>
          <cell r="H123">
            <v>0</v>
          </cell>
          <cell r="I123">
            <v>0</v>
          </cell>
        </row>
        <row r="124">
          <cell r="A124" t="str">
            <v>ASY-02784-02</v>
          </cell>
          <cell r="B124">
            <v>0</v>
          </cell>
          <cell r="C124">
            <v>81</v>
          </cell>
          <cell r="D124">
            <v>0</v>
          </cell>
          <cell r="E124">
            <v>0</v>
          </cell>
          <cell r="F124">
            <v>2</v>
          </cell>
          <cell r="G124">
            <v>0</v>
          </cell>
          <cell r="H124">
            <v>0</v>
          </cell>
          <cell r="I124">
            <v>30</v>
          </cell>
        </row>
        <row r="125">
          <cell r="A125" t="str">
            <v>ASY-02799-02</v>
          </cell>
          <cell r="B125">
            <v>35</v>
          </cell>
          <cell r="C125">
            <v>157</v>
          </cell>
          <cell r="D125">
            <v>283</v>
          </cell>
          <cell r="E125">
            <v>0</v>
          </cell>
          <cell r="F125">
            <v>285</v>
          </cell>
          <cell r="G125">
            <v>138</v>
          </cell>
          <cell r="H125">
            <v>150</v>
          </cell>
          <cell r="I125">
            <v>138</v>
          </cell>
        </row>
        <row r="126">
          <cell r="A126" t="str">
            <v>ASY-02800-01</v>
          </cell>
          <cell r="B126">
            <v>0</v>
          </cell>
          <cell r="C126">
            <v>578</v>
          </cell>
          <cell r="D126">
            <v>0</v>
          </cell>
          <cell r="E126">
            <v>0</v>
          </cell>
          <cell r="F126">
            <v>282</v>
          </cell>
          <cell r="G126">
            <v>138</v>
          </cell>
          <cell r="H126">
            <v>150</v>
          </cell>
          <cell r="I126">
            <v>138</v>
          </cell>
        </row>
        <row r="127">
          <cell r="A127" t="str">
            <v>ASY-02807-03</v>
          </cell>
          <cell r="B127">
            <v>0</v>
          </cell>
          <cell r="C127">
            <v>261</v>
          </cell>
          <cell r="D127">
            <v>333</v>
          </cell>
          <cell r="E127">
            <v>0</v>
          </cell>
          <cell r="F127">
            <v>451</v>
          </cell>
          <cell r="G127">
            <v>138</v>
          </cell>
          <cell r="H127">
            <v>150</v>
          </cell>
          <cell r="I127">
            <v>138</v>
          </cell>
        </row>
        <row r="128">
          <cell r="A128" t="str">
            <v>ASY-02809-03</v>
          </cell>
          <cell r="B128">
            <v>17</v>
          </cell>
          <cell r="C128">
            <v>411</v>
          </cell>
          <cell r="D128">
            <v>245</v>
          </cell>
          <cell r="E128">
            <v>0</v>
          </cell>
          <cell r="F128">
            <v>282</v>
          </cell>
          <cell r="G128">
            <v>138</v>
          </cell>
          <cell r="H128">
            <v>150</v>
          </cell>
          <cell r="I128">
            <v>138</v>
          </cell>
        </row>
        <row r="129">
          <cell r="A129" t="str">
            <v>ASY-02833-02</v>
          </cell>
          <cell r="B129">
            <v>51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</row>
        <row r="130">
          <cell r="A130" t="str">
            <v>ASY-02834-03</v>
          </cell>
          <cell r="B130">
            <v>56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</row>
        <row r="131">
          <cell r="A131" t="str">
            <v>ASY-02909-01</v>
          </cell>
          <cell r="B131">
            <v>560</v>
          </cell>
          <cell r="C131">
            <v>90</v>
          </cell>
          <cell r="D131">
            <v>0</v>
          </cell>
          <cell r="E131">
            <v>0</v>
          </cell>
          <cell r="F131">
            <v>5</v>
          </cell>
          <cell r="G131">
            <v>0</v>
          </cell>
          <cell r="H131">
            <v>0</v>
          </cell>
          <cell r="I131">
            <v>0</v>
          </cell>
        </row>
        <row r="132">
          <cell r="A132" t="str">
            <v>ASY-02914-01</v>
          </cell>
          <cell r="B132">
            <v>0</v>
          </cell>
          <cell r="C132">
            <v>3059</v>
          </cell>
          <cell r="D132">
            <v>0</v>
          </cell>
          <cell r="E132">
            <v>0</v>
          </cell>
          <cell r="F132">
            <v>782</v>
          </cell>
          <cell r="G132">
            <v>616</v>
          </cell>
          <cell r="H132">
            <v>666</v>
          </cell>
          <cell r="I132">
            <v>616</v>
          </cell>
        </row>
        <row r="133">
          <cell r="A133" t="str">
            <v>ASY-02984-01</v>
          </cell>
          <cell r="B133">
            <v>1462</v>
          </cell>
          <cell r="C133">
            <v>2701</v>
          </cell>
          <cell r="D133">
            <v>1000</v>
          </cell>
          <cell r="E133">
            <v>0</v>
          </cell>
          <cell r="F133">
            <v>3200</v>
          </cell>
          <cell r="G133">
            <v>2496</v>
          </cell>
          <cell r="H133">
            <v>3656</v>
          </cell>
          <cell r="I133">
            <v>1864</v>
          </cell>
        </row>
        <row r="134">
          <cell r="A134" t="str">
            <v>ASY-02985-01</v>
          </cell>
          <cell r="B134">
            <v>0</v>
          </cell>
          <cell r="C134">
            <v>6089</v>
          </cell>
          <cell r="D134">
            <v>0</v>
          </cell>
          <cell r="E134">
            <v>0</v>
          </cell>
          <cell r="F134">
            <v>3440</v>
          </cell>
          <cell r="G134">
            <v>2496</v>
          </cell>
          <cell r="H134">
            <v>3656</v>
          </cell>
          <cell r="I134">
            <v>1864</v>
          </cell>
        </row>
        <row r="135">
          <cell r="A135" t="str">
            <v>ASY-03023-02</v>
          </cell>
          <cell r="B135">
            <v>40</v>
          </cell>
          <cell r="C135">
            <v>1594</v>
          </cell>
          <cell r="D135">
            <v>0</v>
          </cell>
          <cell r="E135">
            <v>0</v>
          </cell>
          <cell r="F135">
            <v>284</v>
          </cell>
          <cell r="G135">
            <v>255</v>
          </cell>
          <cell r="H135">
            <v>319.75</v>
          </cell>
          <cell r="I135">
            <v>408</v>
          </cell>
        </row>
        <row r="136">
          <cell r="A136" t="str">
            <v>ASY-03033-02</v>
          </cell>
          <cell r="B136">
            <v>0</v>
          </cell>
          <cell r="C136">
            <v>162</v>
          </cell>
          <cell r="D136">
            <v>55</v>
          </cell>
          <cell r="E136">
            <v>0</v>
          </cell>
          <cell r="F136">
            <v>100</v>
          </cell>
          <cell r="G136">
            <v>0</v>
          </cell>
          <cell r="H136">
            <v>0</v>
          </cell>
          <cell r="I136">
            <v>0</v>
          </cell>
        </row>
        <row r="137">
          <cell r="A137" t="str">
            <v>ASY-03034-02</v>
          </cell>
          <cell r="B137">
            <v>0</v>
          </cell>
          <cell r="C137">
            <v>106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</row>
        <row r="138">
          <cell r="A138" t="str">
            <v>ASY-03034-04</v>
          </cell>
          <cell r="B138">
            <v>0</v>
          </cell>
          <cell r="C138">
            <v>0</v>
          </cell>
          <cell r="D138">
            <v>170</v>
          </cell>
          <cell r="E138">
            <v>0</v>
          </cell>
          <cell r="F138">
            <v>99</v>
          </cell>
          <cell r="G138">
            <v>0</v>
          </cell>
          <cell r="H138">
            <v>0</v>
          </cell>
          <cell r="I138">
            <v>0</v>
          </cell>
        </row>
        <row r="139">
          <cell r="A139" t="str">
            <v>ASY-03123-02</v>
          </cell>
          <cell r="B139">
            <v>549</v>
          </cell>
          <cell r="C139">
            <v>5</v>
          </cell>
          <cell r="D139">
            <v>0</v>
          </cell>
          <cell r="E139">
            <v>0</v>
          </cell>
          <cell r="F139">
            <v>5</v>
          </cell>
          <cell r="G139">
            <v>0</v>
          </cell>
          <cell r="H139">
            <v>0</v>
          </cell>
          <cell r="I139">
            <v>0</v>
          </cell>
        </row>
        <row r="140">
          <cell r="A140" t="str">
            <v>ASY-03124-03</v>
          </cell>
          <cell r="B140">
            <v>436</v>
          </cell>
          <cell r="C140">
            <v>15</v>
          </cell>
          <cell r="D140">
            <v>0</v>
          </cell>
          <cell r="E140">
            <v>0</v>
          </cell>
          <cell r="F140">
            <v>14</v>
          </cell>
          <cell r="G140">
            <v>0</v>
          </cell>
          <cell r="H140">
            <v>0</v>
          </cell>
          <cell r="I140">
            <v>0</v>
          </cell>
        </row>
        <row r="141">
          <cell r="A141" t="str">
            <v>ASY-03125-01</v>
          </cell>
          <cell r="B141">
            <v>534</v>
          </cell>
          <cell r="C141">
            <v>62</v>
          </cell>
          <cell r="D141">
            <v>0</v>
          </cell>
          <cell r="E141">
            <v>0</v>
          </cell>
          <cell r="F141">
            <v>2</v>
          </cell>
          <cell r="G141">
            <v>0</v>
          </cell>
          <cell r="H141">
            <v>0</v>
          </cell>
          <cell r="I141">
            <v>0</v>
          </cell>
        </row>
        <row r="142">
          <cell r="A142" t="str">
            <v>ASY-03126-01</v>
          </cell>
          <cell r="B142">
            <v>535</v>
          </cell>
          <cell r="C142">
            <v>11</v>
          </cell>
          <cell r="D142">
            <v>0</v>
          </cell>
          <cell r="E142">
            <v>0</v>
          </cell>
          <cell r="F142">
            <v>6</v>
          </cell>
          <cell r="G142">
            <v>0</v>
          </cell>
          <cell r="H142">
            <v>0</v>
          </cell>
          <cell r="I142">
            <v>0</v>
          </cell>
        </row>
        <row r="143">
          <cell r="A143" t="str">
            <v>ASY-03211-04</v>
          </cell>
          <cell r="B143">
            <v>0</v>
          </cell>
          <cell r="C143">
            <v>0</v>
          </cell>
          <cell r="D143">
            <v>1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</row>
        <row r="144">
          <cell r="A144" t="str">
            <v>ASY-03211-05</v>
          </cell>
          <cell r="B144">
            <v>0</v>
          </cell>
          <cell r="C144">
            <v>2045.00001</v>
          </cell>
          <cell r="D144">
            <v>5000</v>
          </cell>
          <cell r="E144">
            <v>0</v>
          </cell>
          <cell r="F144">
            <v>5641</v>
          </cell>
          <cell r="G144">
            <v>2509</v>
          </cell>
          <cell r="H144">
            <v>2835</v>
          </cell>
          <cell r="I144">
            <v>1389</v>
          </cell>
        </row>
        <row r="145">
          <cell r="A145" t="str">
            <v>ASY-03214-05</v>
          </cell>
          <cell r="B145">
            <v>0</v>
          </cell>
          <cell r="C145">
            <v>1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</row>
        <row r="146">
          <cell r="A146" t="str">
            <v>ASY-03214-06</v>
          </cell>
          <cell r="B146">
            <v>0</v>
          </cell>
          <cell r="C146">
            <v>17</v>
          </cell>
          <cell r="D146">
            <v>822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</row>
        <row r="147">
          <cell r="A147" t="str">
            <v>ASY-03214-07</v>
          </cell>
          <cell r="B147">
            <v>0</v>
          </cell>
          <cell r="C147">
            <v>634</v>
          </cell>
          <cell r="D147">
            <v>7500</v>
          </cell>
          <cell r="E147">
            <v>2000</v>
          </cell>
          <cell r="F147">
            <v>5641</v>
          </cell>
          <cell r="G147">
            <v>2509</v>
          </cell>
          <cell r="H147">
            <v>2835</v>
          </cell>
          <cell r="I147">
            <v>1389</v>
          </cell>
        </row>
        <row r="148">
          <cell r="A148" t="str">
            <v>ASY-03245-01</v>
          </cell>
          <cell r="B148">
            <v>0</v>
          </cell>
          <cell r="C148">
            <v>3355</v>
          </cell>
          <cell r="D148">
            <v>537</v>
          </cell>
          <cell r="E148">
            <v>0</v>
          </cell>
          <cell r="F148">
            <v>2112</v>
          </cell>
          <cell r="G148">
            <v>2179</v>
          </cell>
          <cell r="H148">
            <v>1896</v>
          </cell>
          <cell r="I148">
            <v>1727</v>
          </cell>
        </row>
        <row r="149">
          <cell r="A149" t="str">
            <v>ASY-03268-05</v>
          </cell>
          <cell r="B149">
            <v>0</v>
          </cell>
          <cell r="C149">
            <v>4</v>
          </cell>
          <cell r="D149">
            <v>0</v>
          </cell>
          <cell r="E149">
            <v>0</v>
          </cell>
          <cell r="F149">
            <v>2</v>
          </cell>
          <cell r="G149">
            <v>0</v>
          </cell>
          <cell r="H149">
            <v>0</v>
          </cell>
          <cell r="I149">
            <v>0</v>
          </cell>
        </row>
        <row r="150">
          <cell r="A150" t="str">
            <v>ASY-03268-07</v>
          </cell>
          <cell r="B150">
            <v>0</v>
          </cell>
          <cell r="C150">
            <v>27</v>
          </cell>
          <cell r="D150">
            <v>0</v>
          </cell>
          <cell r="E150">
            <v>0</v>
          </cell>
          <cell r="F150">
            <v>5</v>
          </cell>
          <cell r="G150">
            <v>0</v>
          </cell>
          <cell r="H150">
            <v>0</v>
          </cell>
          <cell r="I150">
            <v>0</v>
          </cell>
        </row>
        <row r="151">
          <cell r="A151" t="str">
            <v>ASY-03268-08</v>
          </cell>
          <cell r="B151">
            <v>0</v>
          </cell>
          <cell r="C151">
            <v>210</v>
          </cell>
          <cell r="D151">
            <v>40</v>
          </cell>
          <cell r="E151">
            <v>0</v>
          </cell>
          <cell r="F151">
            <v>181</v>
          </cell>
          <cell r="G151">
            <v>250</v>
          </cell>
          <cell r="H151">
            <v>300</v>
          </cell>
          <cell r="I151">
            <v>396</v>
          </cell>
        </row>
        <row r="152">
          <cell r="A152" t="str">
            <v>ASY-03271-01</v>
          </cell>
          <cell r="B152">
            <v>0</v>
          </cell>
          <cell r="C152">
            <v>202</v>
          </cell>
          <cell r="D152">
            <v>250</v>
          </cell>
          <cell r="E152">
            <v>0</v>
          </cell>
          <cell r="F152">
            <v>185</v>
          </cell>
          <cell r="G152">
            <v>250</v>
          </cell>
          <cell r="H152">
            <v>300</v>
          </cell>
          <cell r="I152">
            <v>396</v>
          </cell>
        </row>
        <row r="153">
          <cell r="A153" t="str">
            <v>ASY-03272-01</v>
          </cell>
          <cell r="B153">
            <v>0</v>
          </cell>
          <cell r="C153">
            <v>202</v>
          </cell>
          <cell r="D153">
            <v>250</v>
          </cell>
          <cell r="E153">
            <v>0</v>
          </cell>
          <cell r="F153">
            <v>189</v>
          </cell>
          <cell r="G153">
            <v>250</v>
          </cell>
          <cell r="H153">
            <v>300</v>
          </cell>
          <cell r="I153">
            <v>396</v>
          </cell>
        </row>
        <row r="154">
          <cell r="A154" t="str">
            <v>ASY-03275-04</v>
          </cell>
          <cell r="B154">
            <v>0</v>
          </cell>
          <cell r="C154">
            <v>16367</v>
          </cell>
          <cell r="D154">
            <v>0</v>
          </cell>
          <cell r="E154">
            <v>0</v>
          </cell>
          <cell r="F154">
            <v>12636</v>
          </cell>
          <cell r="G154">
            <v>12720</v>
          </cell>
          <cell r="H154">
            <v>20608</v>
          </cell>
          <cell r="I154">
            <v>20592</v>
          </cell>
        </row>
        <row r="155">
          <cell r="A155" t="str">
            <v>ASY-03296-10</v>
          </cell>
          <cell r="B155">
            <v>0</v>
          </cell>
          <cell r="C155">
            <v>59</v>
          </cell>
          <cell r="D155">
            <v>0</v>
          </cell>
          <cell r="E155">
            <v>0</v>
          </cell>
          <cell r="F155">
            <v>47</v>
          </cell>
          <cell r="G155">
            <v>0</v>
          </cell>
          <cell r="H155">
            <v>0</v>
          </cell>
          <cell r="I155">
            <v>0</v>
          </cell>
        </row>
        <row r="156">
          <cell r="A156" t="str">
            <v>ASY-03296-11</v>
          </cell>
          <cell r="B156">
            <v>0</v>
          </cell>
          <cell r="C156">
            <v>205</v>
          </cell>
          <cell r="D156">
            <v>0</v>
          </cell>
          <cell r="E156">
            <v>0</v>
          </cell>
          <cell r="F156">
            <v>200</v>
          </cell>
          <cell r="G156">
            <v>160</v>
          </cell>
          <cell r="H156">
            <v>192</v>
          </cell>
          <cell r="I156">
            <v>192</v>
          </cell>
        </row>
        <row r="157">
          <cell r="A157" t="str">
            <v>ASY-03297-04</v>
          </cell>
          <cell r="B157">
            <v>0</v>
          </cell>
          <cell r="C157">
            <v>113</v>
          </cell>
          <cell r="D157">
            <v>300</v>
          </cell>
          <cell r="E157">
            <v>0</v>
          </cell>
          <cell r="F157">
            <v>277</v>
          </cell>
          <cell r="G157">
            <v>210</v>
          </cell>
          <cell r="H157">
            <v>192</v>
          </cell>
          <cell r="I157">
            <v>192</v>
          </cell>
        </row>
        <row r="158">
          <cell r="A158" t="str">
            <v>ASY-03298-06</v>
          </cell>
          <cell r="B158">
            <v>0</v>
          </cell>
          <cell r="C158">
            <v>114</v>
          </cell>
          <cell r="D158">
            <v>200</v>
          </cell>
          <cell r="E158">
            <v>0</v>
          </cell>
          <cell r="F158">
            <v>247</v>
          </cell>
          <cell r="G158">
            <v>160</v>
          </cell>
          <cell r="H158">
            <v>192</v>
          </cell>
          <cell r="I158">
            <v>192</v>
          </cell>
        </row>
        <row r="159">
          <cell r="A159" t="str">
            <v>ASY-03299-06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30</v>
          </cell>
          <cell r="G159">
            <v>50</v>
          </cell>
          <cell r="H159">
            <v>0</v>
          </cell>
          <cell r="I159">
            <v>0</v>
          </cell>
        </row>
        <row r="160">
          <cell r="A160" t="str">
            <v>ASY-03300-04</v>
          </cell>
          <cell r="B160">
            <v>0</v>
          </cell>
          <cell r="C160">
            <v>90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</row>
        <row r="161">
          <cell r="A161" t="str">
            <v>ASY-03300-05</v>
          </cell>
          <cell r="B161">
            <v>0</v>
          </cell>
          <cell r="C161">
            <v>469</v>
          </cell>
          <cell r="D161">
            <v>0</v>
          </cell>
          <cell r="E161">
            <v>0</v>
          </cell>
          <cell r="F161">
            <v>247</v>
          </cell>
          <cell r="G161">
            <v>160</v>
          </cell>
          <cell r="H161">
            <v>192</v>
          </cell>
          <cell r="I161">
            <v>192</v>
          </cell>
        </row>
        <row r="162">
          <cell r="A162" t="str">
            <v>ASY-03305-05</v>
          </cell>
          <cell r="B162">
            <v>0</v>
          </cell>
          <cell r="C162">
            <v>1509</v>
          </cell>
          <cell r="D162">
            <v>0</v>
          </cell>
          <cell r="E162">
            <v>0</v>
          </cell>
          <cell r="F162">
            <v>1443</v>
          </cell>
          <cell r="G162">
            <v>1279</v>
          </cell>
          <cell r="H162">
            <v>1216</v>
          </cell>
          <cell r="I162">
            <v>1127</v>
          </cell>
        </row>
        <row r="163">
          <cell r="A163" t="str">
            <v>ASY-03316-01</v>
          </cell>
          <cell r="B163">
            <v>0</v>
          </cell>
          <cell r="C163">
            <v>1508</v>
          </cell>
          <cell r="D163">
            <v>0</v>
          </cell>
          <cell r="E163">
            <v>0</v>
          </cell>
          <cell r="F163">
            <v>1334</v>
          </cell>
          <cell r="G163">
            <v>360</v>
          </cell>
          <cell r="H163">
            <v>432</v>
          </cell>
          <cell r="I163">
            <v>432</v>
          </cell>
        </row>
        <row r="164">
          <cell r="A164" t="str">
            <v>ASY-03328-02</v>
          </cell>
          <cell r="B164">
            <v>76</v>
          </cell>
          <cell r="C164">
            <v>933</v>
          </cell>
          <cell r="D164">
            <v>0</v>
          </cell>
          <cell r="E164">
            <v>500</v>
          </cell>
          <cell r="F164">
            <v>757</v>
          </cell>
          <cell r="G164">
            <v>275</v>
          </cell>
          <cell r="H164">
            <v>360</v>
          </cell>
          <cell r="I164">
            <v>180</v>
          </cell>
        </row>
        <row r="165">
          <cell r="A165" t="str">
            <v>ASY-03342-05</v>
          </cell>
          <cell r="B165">
            <v>0</v>
          </cell>
          <cell r="C165">
            <v>413</v>
          </cell>
          <cell r="D165">
            <v>0</v>
          </cell>
          <cell r="E165">
            <v>0</v>
          </cell>
          <cell r="F165">
            <v>623</v>
          </cell>
          <cell r="G165">
            <v>233</v>
          </cell>
          <cell r="H165">
            <v>420</v>
          </cell>
          <cell r="I165">
            <v>240</v>
          </cell>
        </row>
        <row r="166">
          <cell r="A166" t="str">
            <v>ASY-03362-01</v>
          </cell>
          <cell r="B166">
            <v>0</v>
          </cell>
          <cell r="C166">
            <v>16</v>
          </cell>
          <cell r="D166">
            <v>100</v>
          </cell>
          <cell r="E166">
            <v>103</v>
          </cell>
          <cell r="F166">
            <v>16</v>
          </cell>
          <cell r="G166">
            <v>0</v>
          </cell>
          <cell r="H166">
            <v>0</v>
          </cell>
          <cell r="I166">
            <v>0</v>
          </cell>
        </row>
        <row r="167">
          <cell r="A167" t="str">
            <v>ASY-03410-04</v>
          </cell>
          <cell r="B167">
            <v>0</v>
          </cell>
          <cell r="C167">
            <v>1740</v>
          </cell>
          <cell r="D167">
            <v>0</v>
          </cell>
          <cell r="E167">
            <v>0</v>
          </cell>
          <cell r="F167">
            <v>1248</v>
          </cell>
          <cell r="G167">
            <v>1500</v>
          </cell>
          <cell r="H167">
            <v>2468</v>
          </cell>
          <cell r="I167">
            <v>2466</v>
          </cell>
        </row>
        <row r="168">
          <cell r="A168" t="str">
            <v>ASY-03413-07</v>
          </cell>
          <cell r="B168">
            <v>0</v>
          </cell>
          <cell r="C168">
            <v>1696</v>
          </cell>
          <cell r="D168">
            <v>0</v>
          </cell>
          <cell r="E168">
            <v>0</v>
          </cell>
          <cell r="F168">
            <v>1248</v>
          </cell>
          <cell r="G168">
            <v>1500</v>
          </cell>
          <cell r="H168">
            <v>2468</v>
          </cell>
          <cell r="I168">
            <v>2466</v>
          </cell>
        </row>
        <row r="169">
          <cell r="A169" t="str">
            <v>ASY-03420-05</v>
          </cell>
          <cell r="B169">
            <v>0</v>
          </cell>
          <cell r="C169">
            <v>1748</v>
          </cell>
          <cell r="D169">
            <v>0</v>
          </cell>
          <cell r="E169">
            <v>0</v>
          </cell>
          <cell r="F169">
            <v>1248</v>
          </cell>
          <cell r="G169">
            <v>1500</v>
          </cell>
          <cell r="H169">
            <v>2468</v>
          </cell>
          <cell r="I169">
            <v>2466</v>
          </cell>
        </row>
        <row r="170">
          <cell r="A170" t="str">
            <v>ASY-03426-01</v>
          </cell>
          <cell r="B170">
            <v>0</v>
          </cell>
          <cell r="C170">
            <v>7926</v>
          </cell>
          <cell r="D170">
            <v>0</v>
          </cell>
          <cell r="E170">
            <v>0</v>
          </cell>
          <cell r="F170">
            <v>4446</v>
          </cell>
          <cell r="G170">
            <v>2880</v>
          </cell>
          <cell r="H170">
            <v>3456</v>
          </cell>
          <cell r="I170">
            <v>3456</v>
          </cell>
        </row>
        <row r="171">
          <cell r="A171" t="str">
            <v>ASY-03446-01</v>
          </cell>
          <cell r="B171">
            <v>0</v>
          </cell>
          <cell r="C171">
            <v>110</v>
          </cell>
          <cell r="D171">
            <v>1000</v>
          </cell>
          <cell r="E171">
            <v>0</v>
          </cell>
          <cell r="F171">
            <v>623</v>
          </cell>
          <cell r="G171">
            <v>233</v>
          </cell>
          <cell r="H171">
            <v>420</v>
          </cell>
          <cell r="I171">
            <v>240</v>
          </cell>
        </row>
        <row r="172">
          <cell r="A172" t="str">
            <v>ASY-03455-07</v>
          </cell>
          <cell r="B172">
            <v>0</v>
          </cell>
          <cell r="C172">
            <v>673</v>
          </cell>
          <cell r="D172">
            <v>502</v>
          </cell>
          <cell r="E172">
            <v>0</v>
          </cell>
          <cell r="F172">
            <v>761</v>
          </cell>
          <cell r="G172">
            <v>275</v>
          </cell>
          <cell r="H172">
            <v>360</v>
          </cell>
          <cell r="I172">
            <v>180</v>
          </cell>
        </row>
        <row r="173">
          <cell r="A173" t="str">
            <v>ASY-03457-02</v>
          </cell>
          <cell r="B173">
            <v>113</v>
          </cell>
          <cell r="C173">
            <v>557</v>
          </cell>
          <cell r="D173">
            <v>0</v>
          </cell>
          <cell r="E173">
            <v>500</v>
          </cell>
          <cell r="F173">
            <v>749</v>
          </cell>
          <cell r="G173">
            <v>275</v>
          </cell>
          <cell r="H173">
            <v>360</v>
          </cell>
          <cell r="I173">
            <v>180</v>
          </cell>
        </row>
        <row r="174">
          <cell r="A174" t="str">
            <v>ASY-03458-02</v>
          </cell>
          <cell r="B174">
            <v>0</v>
          </cell>
          <cell r="C174">
            <v>409</v>
          </cell>
          <cell r="D174">
            <v>500</v>
          </cell>
          <cell r="E174">
            <v>500</v>
          </cell>
          <cell r="F174">
            <v>748</v>
          </cell>
          <cell r="G174">
            <v>275</v>
          </cell>
          <cell r="H174">
            <v>360</v>
          </cell>
          <cell r="I174">
            <v>180</v>
          </cell>
        </row>
        <row r="175">
          <cell r="A175" t="str">
            <v>ASY-03459-02</v>
          </cell>
          <cell r="B175">
            <v>0</v>
          </cell>
          <cell r="C175">
            <v>947</v>
          </cell>
          <cell r="D175">
            <v>500</v>
          </cell>
          <cell r="E175">
            <v>0</v>
          </cell>
          <cell r="F175">
            <v>738</v>
          </cell>
          <cell r="G175">
            <v>275</v>
          </cell>
          <cell r="H175">
            <v>360</v>
          </cell>
          <cell r="I175">
            <v>180</v>
          </cell>
        </row>
        <row r="176">
          <cell r="A176" t="str">
            <v>ASY-03484-04</v>
          </cell>
          <cell r="B176">
            <v>0</v>
          </cell>
          <cell r="C176">
            <v>6</v>
          </cell>
          <cell r="D176">
            <v>1500</v>
          </cell>
          <cell r="E176">
            <v>0</v>
          </cell>
          <cell r="F176">
            <v>640</v>
          </cell>
          <cell r="G176">
            <v>233</v>
          </cell>
          <cell r="H176">
            <v>420</v>
          </cell>
          <cell r="I176">
            <v>240</v>
          </cell>
        </row>
        <row r="177">
          <cell r="A177" t="str">
            <v>ASY-03491-02</v>
          </cell>
          <cell r="B177">
            <v>0</v>
          </cell>
          <cell r="C177">
            <v>6084</v>
          </cell>
          <cell r="D177">
            <v>0</v>
          </cell>
          <cell r="E177">
            <v>0</v>
          </cell>
          <cell r="F177">
            <v>5095</v>
          </cell>
          <cell r="G177">
            <v>2227</v>
          </cell>
          <cell r="H177">
            <v>2751</v>
          </cell>
          <cell r="I177">
            <v>2390</v>
          </cell>
        </row>
        <row r="178">
          <cell r="A178" t="str">
            <v>ASY-03493-01</v>
          </cell>
          <cell r="B178">
            <v>680</v>
          </cell>
          <cell r="C178">
            <v>305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</row>
        <row r="179">
          <cell r="A179" t="str">
            <v>ASY-03503-04</v>
          </cell>
          <cell r="B179">
            <v>0</v>
          </cell>
          <cell r="C179">
            <v>84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</row>
        <row r="180">
          <cell r="A180" t="str">
            <v>ASY-03503-05</v>
          </cell>
          <cell r="B180">
            <v>0</v>
          </cell>
          <cell r="C180">
            <v>469</v>
          </cell>
          <cell r="D180">
            <v>0</v>
          </cell>
          <cell r="E180">
            <v>0</v>
          </cell>
          <cell r="F180">
            <v>247</v>
          </cell>
          <cell r="G180">
            <v>160</v>
          </cell>
          <cell r="H180">
            <v>192</v>
          </cell>
          <cell r="I180">
            <v>192</v>
          </cell>
        </row>
        <row r="181">
          <cell r="A181" t="str">
            <v>ASY-03515-01</v>
          </cell>
          <cell r="B181">
            <v>37</v>
          </cell>
          <cell r="C181">
            <v>108</v>
          </cell>
          <cell r="D181">
            <v>0</v>
          </cell>
          <cell r="E181">
            <v>0</v>
          </cell>
          <cell r="F181">
            <v>12</v>
          </cell>
          <cell r="G181">
            <v>0</v>
          </cell>
          <cell r="H181">
            <v>0</v>
          </cell>
          <cell r="I181">
            <v>30</v>
          </cell>
        </row>
        <row r="182">
          <cell r="A182" t="str">
            <v>ASY-03569-03</v>
          </cell>
          <cell r="B182">
            <v>1000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</row>
        <row r="183">
          <cell r="A183" t="str">
            <v>ASY-03579-03</v>
          </cell>
          <cell r="B183">
            <v>0</v>
          </cell>
          <cell r="C183">
            <v>298</v>
          </cell>
          <cell r="D183">
            <v>500</v>
          </cell>
          <cell r="E183">
            <v>0</v>
          </cell>
          <cell r="F183">
            <v>284</v>
          </cell>
          <cell r="G183">
            <v>255</v>
          </cell>
          <cell r="H183">
            <v>319.75</v>
          </cell>
          <cell r="I183">
            <v>408</v>
          </cell>
        </row>
        <row r="184">
          <cell r="A184" t="str">
            <v>ASY-03605-01</v>
          </cell>
          <cell r="B184">
            <v>0</v>
          </cell>
          <cell r="C184">
            <v>415</v>
          </cell>
          <cell r="D184">
            <v>3900</v>
          </cell>
          <cell r="E184">
            <v>0</v>
          </cell>
          <cell r="F184">
            <v>1628</v>
          </cell>
          <cell r="G184">
            <v>890</v>
          </cell>
          <cell r="H184">
            <v>1770</v>
          </cell>
          <cell r="I184">
            <v>1340</v>
          </cell>
        </row>
        <row r="185">
          <cell r="A185" t="str">
            <v>ASY-03629-07</v>
          </cell>
          <cell r="B185">
            <v>0</v>
          </cell>
          <cell r="C185">
            <v>1200</v>
          </cell>
          <cell r="D185">
            <v>1000</v>
          </cell>
          <cell r="E185">
            <v>0</v>
          </cell>
          <cell r="F185">
            <v>690</v>
          </cell>
          <cell r="G185">
            <v>682</v>
          </cell>
          <cell r="H185">
            <v>732</v>
          </cell>
          <cell r="I185">
            <v>682</v>
          </cell>
        </row>
        <row r="186">
          <cell r="A186" t="str">
            <v>ASY-03630-03</v>
          </cell>
          <cell r="B186">
            <v>0</v>
          </cell>
          <cell r="C186">
            <v>995</v>
          </cell>
          <cell r="D186">
            <v>2000</v>
          </cell>
          <cell r="E186">
            <v>0</v>
          </cell>
          <cell r="F186">
            <v>652</v>
          </cell>
          <cell r="G186">
            <v>616</v>
          </cell>
          <cell r="H186">
            <v>666</v>
          </cell>
          <cell r="I186">
            <v>616</v>
          </cell>
        </row>
        <row r="187">
          <cell r="A187" t="str">
            <v>ASY-03634-01</v>
          </cell>
          <cell r="B187">
            <v>0</v>
          </cell>
          <cell r="C187">
            <v>0</v>
          </cell>
          <cell r="D187">
            <v>100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</row>
        <row r="188">
          <cell r="A188" t="str">
            <v>ASY-03647-08</v>
          </cell>
          <cell r="B188">
            <v>0</v>
          </cell>
          <cell r="C188">
            <v>648</v>
          </cell>
          <cell r="D188">
            <v>0</v>
          </cell>
          <cell r="E188">
            <v>1000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</row>
        <row r="189">
          <cell r="A189" t="str">
            <v>ASY-03648-03</v>
          </cell>
          <cell r="B189">
            <v>0</v>
          </cell>
          <cell r="C189">
            <v>705</v>
          </cell>
          <cell r="D189">
            <v>1334</v>
          </cell>
          <cell r="E189">
            <v>0</v>
          </cell>
          <cell r="F189">
            <v>38</v>
          </cell>
          <cell r="G189">
            <v>66</v>
          </cell>
          <cell r="H189">
            <v>66</v>
          </cell>
          <cell r="I189">
            <v>66</v>
          </cell>
        </row>
        <row r="190">
          <cell r="A190" t="str">
            <v>ASY-03674-09</v>
          </cell>
          <cell r="B190">
            <v>0</v>
          </cell>
          <cell r="C190">
            <v>876</v>
          </cell>
          <cell r="D190">
            <v>0</v>
          </cell>
          <cell r="E190">
            <v>0</v>
          </cell>
          <cell r="F190">
            <v>46</v>
          </cell>
          <cell r="G190">
            <v>0</v>
          </cell>
          <cell r="H190">
            <v>0</v>
          </cell>
          <cell r="I190">
            <v>0</v>
          </cell>
        </row>
        <row r="191">
          <cell r="A191" t="str">
            <v>ASY-03677-08</v>
          </cell>
          <cell r="B191">
            <v>0</v>
          </cell>
          <cell r="C191">
            <v>948</v>
          </cell>
          <cell r="D191">
            <v>0</v>
          </cell>
          <cell r="E191">
            <v>0</v>
          </cell>
          <cell r="F191">
            <v>4040</v>
          </cell>
          <cell r="G191">
            <v>1624</v>
          </cell>
          <cell r="H191">
            <v>1770</v>
          </cell>
          <cell r="I191">
            <v>1624</v>
          </cell>
        </row>
        <row r="192">
          <cell r="A192" t="str">
            <v>ASY-03682-01</v>
          </cell>
          <cell r="B192">
            <v>0</v>
          </cell>
          <cell r="C192">
            <v>2908</v>
          </cell>
          <cell r="D192">
            <v>1545</v>
          </cell>
          <cell r="E192">
            <v>0</v>
          </cell>
          <cell r="F192">
            <v>4221</v>
          </cell>
          <cell r="G192">
            <v>1654</v>
          </cell>
          <cell r="H192">
            <v>1800</v>
          </cell>
          <cell r="I192">
            <v>1654</v>
          </cell>
        </row>
        <row r="193">
          <cell r="A193" t="str">
            <v>ASY-03691-07</v>
          </cell>
          <cell r="B193">
            <v>0</v>
          </cell>
          <cell r="C193">
            <v>515</v>
          </cell>
          <cell r="D193">
            <v>0</v>
          </cell>
          <cell r="E193">
            <v>2000</v>
          </cell>
          <cell r="F193">
            <v>130</v>
          </cell>
          <cell r="G193">
            <v>0</v>
          </cell>
          <cell r="H193">
            <v>0</v>
          </cell>
          <cell r="I193">
            <v>0</v>
          </cell>
        </row>
        <row r="194">
          <cell r="A194" t="str">
            <v>ASY-03692-03</v>
          </cell>
          <cell r="B194">
            <v>0</v>
          </cell>
          <cell r="C194">
            <v>490</v>
          </cell>
          <cell r="D194">
            <v>0</v>
          </cell>
          <cell r="E194">
            <v>2000</v>
          </cell>
          <cell r="F194">
            <v>130</v>
          </cell>
          <cell r="G194">
            <v>0</v>
          </cell>
          <cell r="H194">
            <v>0</v>
          </cell>
          <cell r="I194">
            <v>0</v>
          </cell>
        </row>
        <row r="195">
          <cell r="A195" t="str">
            <v>ASY-03699-05</v>
          </cell>
          <cell r="B195">
            <v>0</v>
          </cell>
          <cell r="C195">
            <v>7398</v>
          </cell>
          <cell r="D195">
            <v>4448</v>
          </cell>
          <cell r="E195">
            <v>0</v>
          </cell>
          <cell r="F195">
            <v>5698</v>
          </cell>
          <cell r="G195">
            <v>2509</v>
          </cell>
          <cell r="H195">
            <v>2835</v>
          </cell>
          <cell r="I195">
            <v>1389</v>
          </cell>
        </row>
        <row r="196">
          <cell r="A196" t="str">
            <v>ASY-03712-06</v>
          </cell>
          <cell r="B196">
            <v>13</v>
          </cell>
          <cell r="C196">
            <v>22</v>
          </cell>
          <cell r="D196">
            <v>25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</row>
        <row r="197">
          <cell r="A197" t="str">
            <v>ASY-03714-03</v>
          </cell>
          <cell r="B197">
            <v>0</v>
          </cell>
          <cell r="C197">
            <v>0</v>
          </cell>
          <cell r="D197">
            <v>22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</row>
        <row r="198">
          <cell r="A198" t="str">
            <v>ASY-03750-04</v>
          </cell>
          <cell r="B198">
            <v>0</v>
          </cell>
          <cell r="C198">
            <v>1255</v>
          </cell>
          <cell r="D198">
            <v>0</v>
          </cell>
          <cell r="E198">
            <v>0</v>
          </cell>
          <cell r="F198">
            <v>1248</v>
          </cell>
          <cell r="G198">
            <v>1500</v>
          </cell>
          <cell r="H198">
            <v>2468</v>
          </cell>
          <cell r="I198">
            <v>2466</v>
          </cell>
        </row>
        <row r="199">
          <cell r="A199" t="str">
            <v>ASY-03758-08</v>
          </cell>
          <cell r="B199">
            <v>0</v>
          </cell>
          <cell r="C199">
            <v>54</v>
          </cell>
          <cell r="D199">
            <v>519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</row>
        <row r="200">
          <cell r="A200" t="str">
            <v>ASY-03759-05</v>
          </cell>
          <cell r="B200">
            <v>0</v>
          </cell>
          <cell r="C200">
            <v>784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</row>
        <row r="201">
          <cell r="A201" t="str">
            <v>ASY-03760-06</v>
          </cell>
          <cell r="B201">
            <v>0</v>
          </cell>
          <cell r="C201">
            <v>750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</row>
        <row r="202">
          <cell r="A202" t="str">
            <v>ASY-03768-03</v>
          </cell>
          <cell r="B202">
            <v>760</v>
          </cell>
          <cell r="C202">
            <v>194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</row>
        <row r="203">
          <cell r="A203" t="str">
            <v>ASY-03768-04</v>
          </cell>
          <cell r="B203">
            <v>0</v>
          </cell>
          <cell r="C203">
            <v>1106</v>
          </cell>
          <cell r="D203">
            <v>2000</v>
          </cell>
          <cell r="E203">
            <v>0</v>
          </cell>
          <cell r="F203">
            <v>1748</v>
          </cell>
          <cell r="G203">
            <v>1146</v>
          </cell>
          <cell r="H203">
            <v>2046</v>
          </cell>
          <cell r="I203">
            <v>1472</v>
          </cell>
        </row>
        <row r="204">
          <cell r="A204" t="str">
            <v>ASY-03792-06</v>
          </cell>
          <cell r="B204">
            <v>0</v>
          </cell>
          <cell r="C204">
            <v>1167</v>
          </cell>
          <cell r="D204">
            <v>0</v>
          </cell>
          <cell r="E204">
            <v>0</v>
          </cell>
          <cell r="F204">
            <v>1155</v>
          </cell>
          <cell r="G204">
            <v>0</v>
          </cell>
          <cell r="H204">
            <v>0</v>
          </cell>
          <cell r="I204">
            <v>0</v>
          </cell>
        </row>
        <row r="205">
          <cell r="A205" t="str">
            <v>ASY-03792-08</v>
          </cell>
          <cell r="B205">
            <v>0</v>
          </cell>
          <cell r="C205">
            <v>0</v>
          </cell>
          <cell r="D205">
            <v>0</v>
          </cell>
          <cell r="E205">
            <v>0</v>
          </cell>
          <cell r="F205">
            <v>75</v>
          </cell>
          <cell r="G205">
            <v>1500</v>
          </cell>
          <cell r="H205">
            <v>1848</v>
          </cell>
          <cell r="I205">
            <v>2178</v>
          </cell>
        </row>
        <row r="206">
          <cell r="A206" t="str">
            <v>ASY-03834-03</v>
          </cell>
          <cell r="B206">
            <v>0</v>
          </cell>
          <cell r="C206">
            <v>590</v>
          </cell>
          <cell r="D206">
            <v>500</v>
          </cell>
          <cell r="E206">
            <v>0</v>
          </cell>
          <cell r="F206">
            <v>816</v>
          </cell>
          <cell r="G206">
            <v>659</v>
          </cell>
          <cell r="H206">
            <v>732</v>
          </cell>
          <cell r="I206">
            <v>683</v>
          </cell>
        </row>
        <row r="207">
          <cell r="A207" t="str">
            <v>ASY-03835-03</v>
          </cell>
          <cell r="B207">
            <v>0</v>
          </cell>
          <cell r="C207">
            <v>1025</v>
          </cell>
          <cell r="D207">
            <v>1000</v>
          </cell>
          <cell r="E207">
            <v>0</v>
          </cell>
          <cell r="F207">
            <v>1103</v>
          </cell>
          <cell r="G207">
            <v>779</v>
          </cell>
          <cell r="H207">
            <v>876</v>
          </cell>
          <cell r="I207">
            <v>827</v>
          </cell>
        </row>
        <row r="208">
          <cell r="A208" t="str">
            <v>ASY-03836-04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10</v>
          </cell>
          <cell r="G208">
            <v>0</v>
          </cell>
          <cell r="H208">
            <v>0</v>
          </cell>
          <cell r="I208">
            <v>0</v>
          </cell>
        </row>
        <row r="209">
          <cell r="A209" t="str">
            <v>ASY-03836-06</v>
          </cell>
          <cell r="B209">
            <v>0</v>
          </cell>
          <cell r="C209">
            <v>872</v>
          </cell>
          <cell r="D209">
            <v>1000</v>
          </cell>
          <cell r="E209">
            <v>0</v>
          </cell>
          <cell r="F209">
            <v>1093</v>
          </cell>
          <cell r="G209">
            <v>779</v>
          </cell>
          <cell r="H209">
            <v>876</v>
          </cell>
          <cell r="I209">
            <v>827</v>
          </cell>
        </row>
        <row r="210">
          <cell r="A210" t="str">
            <v>ASY-03837-02</v>
          </cell>
          <cell r="B210">
            <v>0</v>
          </cell>
          <cell r="C210">
            <v>606</v>
          </cell>
          <cell r="D210">
            <v>500</v>
          </cell>
          <cell r="E210">
            <v>0</v>
          </cell>
          <cell r="F210">
            <v>818</v>
          </cell>
          <cell r="G210">
            <v>659</v>
          </cell>
          <cell r="H210">
            <v>732</v>
          </cell>
          <cell r="I210">
            <v>683</v>
          </cell>
        </row>
        <row r="211">
          <cell r="A211" t="str">
            <v>ASY-03906-02</v>
          </cell>
          <cell r="B211">
            <v>0</v>
          </cell>
          <cell r="C211">
            <v>0</v>
          </cell>
          <cell r="D211">
            <v>1000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</row>
        <row r="212">
          <cell r="A212" t="str">
            <v>ASY-03907-02</v>
          </cell>
          <cell r="B212">
            <v>0</v>
          </cell>
          <cell r="C212">
            <v>0</v>
          </cell>
          <cell r="D212">
            <v>1000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</row>
        <row r="213">
          <cell r="A213" t="str">
            <v>ASY-03911-03</v>
          </cell>
          <cell r="B213">
            <v>0</v>
          </cell>
          <cell r="C213">
            <v>686</v>
          </cell>
          <cell r="D213">
            <v>0</v>
          </cell>
          <cell r="E213">
            <v>0</v>
          </cell>
          <cell r="F213">
            <v>667</v>
          </cell>
          <cell r="G213">
            <v>180</v>
          </cell>
          <cell r="H213">
            <v>216</v>
          </cell>
          <cell r="I213">
            <v>216</v>
          </cell>
        </row>
        <row r="214">
          <cell r="A214" t="str">
            <v>ASY-03912-03</v>
          </cell>
          <cell r="B214">
            <v>0</v>
          </cell>
          <cell r="C214">
            <v>701</v>
          </cell>
          <cell r="D214">
            <v>0</v>
          </cell>
          <cell r="E214">
            <v>0</v>
          </cell>
          <cell r="F214">
            <v>667</v>
          </cell>
          <cell r="G214">
            <v>180</v>
          </cell>
          <cell r="H214">
            <v>216</v>
          </cell>
          <cell r="I214">
            <v>216</v>
          </cell>
        </row>
        <row r="215">
          <cell r="A215" t="str">
            <v>ASY-03913-06</v>
          </cell>
          <cell r="B215">
            <v>0</v>
          </cell>
          <cell r="C215">
            <v>691</v>
          </cell>
          <cell r="D215">
            <v>0</v>
          </cell>
          <cell r="E215">
            <v>0</v>
          </cell>
          <cell r="F215">
            <v>667</v>
          </cell>
          <cell r="G215">
            <v>72</v>
          </cell>
          <cell r="H215">
            <v>0</v>
          </cell>
          <cell r="I215">
            <v>0</v>
          </cell>
        </row>
        <row r="216">
          <cell r="A216" t="str">
            <v>ASY-03913-08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108</v>
          </cell>
          <cell r="H216">
            <v>216</v>
          </cell>
          <cell r="I216">
            <v>216</v>
          </cell>
        </row>
        <row r="217">
          <cell r="A217" t="str">
            <v>ASY-03916-02</v>
          </cell>
          <cell r="B217">
            <v>0</v>
          </cell>
          <cell r="C217">
            <v>699</v>
          </cell>
          <cell r="D217">
            <v>0</v>
          </cell>
          <cell r="E217">
            <v>0</v>
          </cell>
          <cell r="F217">
            <v>667</v>
          </cell>
          <cell r="G217">
            <v>180</v>
          </cell>
          <cell r="H217">
            <v>216</v>
          </cell>
          <cell r="I217">
            <v>216</v>
          </cell>
        </row>
        <row r="218">
          <cell r="A218" t="str">
            <v>ASY-03918-03</v>
          </cell>
          <cell r="B218">
            <v>0</v>
          </cell>
          <cell r="C218">
            <v>683</v>
          </cell>
          <cell r="D218">
            <v>0</v>
          </cell>
          <cell r="E218">
            <v>0</v>
          </cell>
          <cell r="F218">
            <v>667</v>
          </cell>
          <cell r="G218">
            <v>180</v>
          </cell>
          <cell r="H218">
            <v>216</v>
          </cell>
          <cell r="I218">
            <v>216</v>
          </cell>
        </row>
        <row r="219">
          <cell r="A219" t="str">
            <v>ASY-03995-07</v>
          </cell>
          <cell r="B219">
            <v>0</v>
          </cell>
          <cell r="C219">
            <v>0</v>
          </cell>
          <cell r="D219">
            <v>0</v>
          </cell>
          <cell r="E219">
            <v>0</v>
          </cell>
          <cell r="F219">
            <v>112</v>
          </cell>
          <cell r="G219">
            <v>580</v>
          </cell>
          <cell r="H219">
            <v>296</v>
          </cell>
          <cell r="I219">
            <v>216</v>
          </cell>
        </row>
        <row r="220">
          <cell r="A220" t="str">
            <v>ASY-04083-01</v>
          </cell>
          <cell r="B220">
            <v>0</v>
          </cell>
          <cell r="C220">
            <v>5285</v>
          </cell>
          <cell r="D220">
            <v>0</v>
          </cell>
          <cell r="E220">
            <v>0</v>
          </cell>
          <cell r="F220">
            <v>3744</v>
          </cell>
          <cell r="G220">
            <v>4500</v>
          </cell>
          <cell r="H220">
            <v>7404</v>
          </cell>
          <cell r="I220">
            <v>7398</v>
          </cell>
        </row>
        <row r="221">
          <cell r="A221" t="str">
            <v>ASY-04123-01</v>
          </cell>
          <cell r="B221">
            <v>0</v>
          </cell>
          <cell r="C221">
            <v>2152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</row>
        <row r="222">
          <cell r="A222" t="str">
            <v>ASY-04140-03</v>
          </cell>
          <cell r="B222">
            <v>0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5</v>
          </cell>
          <cell r="H222">
            <v>19.75</v>
          </cell>
          <cell r="I222">
            <v>12</v>
          </cell>
        </row>
        <row r="223">
          <cell r="A223" t="str">
            <v>ASY-04142-02</v>
          </cell>
          <cell r="B223">
            <v>0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5</v>
          </cell>
          <cell r="H223">
            <v>19.75</v>
          </cell>
          <cell r="I223">
            <v>12</v>
          </cell>
        </row>
        <row r="224">
          <cell r="A224" t="str">
            <v>ASY-04143-01</v>
          </cell>
          <cell r="B224">
            <v>0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5</v>
          </cell>
          <cell r="H224">
            <v>19.75</v>
          </cell>
          <cell r="I224">
            <v>12</v>
          </cell>
        </row>
        <row r="225">
          <cell r="A225" t="str">
            <v>ASY-04155-02</v>
          </cell>
          <cell r="B225">
            <v>0</v>
          </cell>
          <cell r="C225">
            <v>220</v>
          </cell>
          <cell r="D225">
            <v>0</v>
          </cell>
          <cell r="E225">
            <v>0</v>
          </cell>
          <cell r="F225">
            <v>60</v>
          </cell>
          <cell r="G225">
            <v>128</v>
          </cell>
          <cell r="H225">
            <v>66</v>
          </cell>
          <cell r="I225">
            <v>66</v>
          </cell>
        </row>
        <row r="226">
          <cell r="A226" t="str">
            <v>ASY-04161-01</v>
          </cell>
          <cell r="B226">
            <v>0</v>
          </cell>
          <cell r="C226">
            <v>619</v>
          </cell>
          <cell r="D226">
            <v>500</v>
          </cell>
          <cell r="E226">
            <v>0</v>
          </cell>
          <cell r="F226">
            <v>834</v>
          </cell>
          <cell r="G226">
            <v>659</v>
          </cell>
          <cell r="H226">
            <v>732</v>
          </cell>
          <cell r="I226">
            <v>683</v>
          </cell>
        </row>
        <row r="227">
          <cell r="A227" t="str">
            <v>ASY-04165-05</v>
          </cell>
          <cell r="B227">
            <v>0</v>
          </cell>
          <cell r="C227">
            <v>30</v>
          </cell>
          <cell r="D227">
            <v>185</v>
          </cell>
          <cell r="E227">
            <v>0</v>
          </cell>
          <cell r="F227">
            <v>60</v>
          </cell>
          <cell r="G227">
            <v>128</v>
          </cell>
          <cell r="H227">
            <v>66</v>
          </cell>
          <cell r="I227">
            <v>66</v>
          </cell>
        </row>
        <row r="228">
          <cell r="A228" t="str">
            <v>ASY-04166-05</v>
          </cell>
          <cell r="B228">
            <v>0</v>
          </cell>
          <cell r="C228">
            <v>30</v>
          </cell>
          <cell r="D228">
            <v>185</v>
          </cell>
          <cell r="E228">
            <v>0</v>
          </cell>
          <cell r="F228">
            <v>60</v>
          </cell>
          <cell r="G228">
            <v>128</v>
          </cell>
          <cell r="H228">
            <v>66</v>
          </cell>
          <cell r="I228">
            <v>66</v>
          </cell>
        </row>
        <row r="229">
          <cell r="A229" t="str">
            <v>ASY-04167-06</v>
          </cell>
          <cell r="B229">
            <v>0</v>
          </cell>
          <cell r="C229">
            <v>30</v>
          </cell>
          <cell r="D229">
            <v>185</v>
          </cell>
          <cell r="E229">
            <v>0</v>
          </cell>
          <cell r="F229">
            <v>60</v>
          </cell>
          <cell r="G229">
            <v>0</v>
          </cell>
          <cell r="H229">
            <v>0</v>
          </cell>
          <cell r="I229">
            <v>0</v>
          </cell>
        </row>
        <row r="230">
          <cell r="A230" t="str">
            <v>ASY-04171-01</v>
          </cell>
          <cell r="B230">
            <v>0</v>
          </cell>
          <cell r="C230">
            <v>423</v>
          </cell>
          <cell r="D230">
            <v>0</v>
          </cell>
          <cell r="E230">
            <v>0</v>
          </cell>
          <cell r="F230">
            <v>281</v>
          </cell>
          <cell r="G230">
            <v>120</v>
          </cell>
          <cell r="H230">
            <v>144</v>
          </cell>
          <cell r="I230">
            <v>144</v>
          </cell>
        </row>
        <row r="231">
          <cell r="A231" t="str">
            <v>ASY-04172-01</v>
          </cell>
          <cell r="B231">
            <v>0</v>
          </cell>
          <cell r="C231">
            <v>400</v>
          </cell>
          <cell r="D231">
            <v>0</v>
          </cell>
          <cell r="E231">
            <v>0</v>
          </cell>
          <cell r="F231">
            <v>287</v>
          </cell>
          <cell r="G231">
            <v>120</v>
          </cell>
          <cell r="H231">
            <v>144</v>
          </cell>
          <cell r="I231">
            <v>144</v>
          </cell>
        </row>
        <row r="232">
          <cell r="A232" t="str">
            <v>ASY-04174-01</v>
          </cell>
          <cell r="B232">
            <v>0</v>
          </cell>
          <cell r="C232">
            <v>440</v>
          </cell>
          <cell r="D232">
            <v>0</v>
          </cell>
          <cell r="E232">
            <v>0</v>
          </cell>
          <cell r="F232">
            <v>294</v>
          </cell>
          <cell r="G232">
            <v>120</v>
          </cell>
          <cell r="H232">
            <v>144</v>
          </cell>
          <cell r="I232">
            <v>144</v>
          </cell>
        </row>
        <row r="233">
          <cell r="A233" t="str">
            <v>ASY-04188-05</v>
          </cell>
          <cell r="B233">
            <v>0</v>
          </cell>
          <cell r="C233">
            <v>119</v>
          </cell>
          <cell r="D233">
            <v>494</v>
          </cell>
          <cell r="E233">
            <v>0</v>
          </cell>
          <cell r="F233">
            <v>814</v>
          </cell>
          <cell r="G233">
            <v>445</v>
          </cell>
          <cell r="H233">
            <v>885</v>
          </cell>
          <cell r="I233">
            <v>670</v>
          </cell>
        </row>
        <row r="234">
          <cell r="A234" t="str">
            <v>ASY-04189-04</v>
          </cell>
          <cell r="B234">
            <v>0</v>
          </cell>
          <cell r="C234">
            <v>30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</row>
        <row r="235">
          <cell r="A235" t="str">
            <v>ASY-04189-05</v>
          </cell>
          <cell r="B235">
            <v>0</v>
          </cell>
          <cell r="C235">
            <v>389</v>
          </cell>
          <cell r="D235">
            <v>804</v>
          </cell>
          <cell r="E235">
            <v>0</v>
          </cell>
          <cell r="F235">
            <v>814</v>
          </cell>
          <cell r="G235">
            <v>445</v>
          </cell>
          <cell r="H235">
            <v>885</v>
          </cell>
          <cell r="I235">
            <v>670</v>
          </cell>
        </row>
        <row r="236">
          <cell r="A236" t="str">
            <v>ASY-04190-09</v>
          </cell>
          <cell r="B236">
            <v>0</v>
          </cell>
          <cell r="C236">
            <v>52</v>
          </cell>
          <cell r="D236">
            <v>450</v>
          </cell>
          <cell r="E236">
            <v>0</v>
          </cell>
          <cell r="F236">
            <v>326</v>
          </cell>
          <cell r="G236">
            <v>80</v>
          </cell>
          <cell r="H236">
            <v>486</v>
          </cell>
          <cell r="I236">
            <v>300</v>
          </cell>
        </row>
        <row r="237">
          <cell r="A237" t="str">
            <v>ASY-04190-10</v>
          </cell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488</v>
          </cell>
          <cell r="G237">
            <v>365</v>
          </cell>
          <cell r="H237">
            <v>399</v>
          </cell>
          <cell r="I237">
            <v>370</v>
          </cell>
        </row>
        <row r="238">
          <cell r="A238" t="str">
            <v>ASY-04306-03</v>
          </cell>
          <cell r="B238">
            <v>0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72</v>
          </cell>
          <cell r="I238">
            <v>0</v>
          </cell>
        </row>
        <row r="239">
          <cell r="A239" t="str">
            <v>ASY-04307-03</v>
          </cell>
          <cell r="B239">
            <v>0</v>
          </cell>
          <cell r="C239">
            <v>1948</v>
          </cell>
          <cell r="D239">
            <v>3650</v>
          </cell>
          <cell r="E239">
            <v>0</v>
          </cell>
          <cell r="F239">
            <v>4221</v>
          </cell>
          <cell r="G239">
            <v>1654</v>
          </cell>
          <cell r="H239">
            <v>1800</v>
          </cell>
          <cell r="I239">
            <v>1654</v>
          </cell>
        </row>
        <row r="240">
          <cell r="A240" t="str">
            <v>ASY-04311-04</v>
          </cell>
          <cell r="B240">
            <v>0</v>
          </cell>
          <cell r="C240">
            <v>1911</v>
          </cell>
          <cell r="D240">
            <v>4630</v>
          </cell>
          <cell r="E240">
            <v>0</v>
          </cell>
          <cell r="F240">
            <v>4231</v>
          </cell>
          <cell r="G240">
            <v>1654</v>
          </cell>
          <cell r="H240">
            <v>1800</v>
          </cell>
          <cell r="I240">
            <v>1654</v>
          </cell>
        </row>
        <row r="241">
          <cell r="A241" t="str">
            <v>ASY-04315-03</v>
          </cell>
          <cell r="B241">
            <v>0</v>
          </cell>
          <cell r="C241">
            <v>0</v>
          </cell>
          <cell r="D241">
            <v>480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</row>
        <row r="242">
          <cell r="A242" t="str">
            <v>ASY-04330-02</v>
          </cell>
          <cell r="B242">
            <v>0</v>
          </cell>
          <cell r="C242">
            <v>0</v>
          </cell>
          <cell r="D242">
            <v>0</v>
          </cell>
          <cell r="E242">
            <v>0</v>
          </cell>
          <cell r="F242">
            <v>34</v>
          </cell>
          <cell r="G242">
            <v>40</v>
          </cell>
          <cell r="H242">
            <v>0</v>
          </cell>
          <cell r="I242">
            <v>0</v>
          </cell>
        </row>
        <row r="243">
          <cell r="A243" t="str">
            <v>ASY-04331-04</v>
          </cell>
          <cell r="B243">
            <v>0</v>
          </cell>
          <cell r="C243">
            <v>0</v>
          </cell>
          <cell r="D243">
            <v>0</v>
          </cell>
          <cell r="E243">
            <v>0</v>
          </cell>
          <cell r="F243">
            <v>34</v>
          </cell>
          <cell r="G243">
            <v>40</v>
          </cell>
          <cell r="H243">
            <v>0</v>
          </cell>
          <cell r="I243">
            <v>0</v>
          </cell>
        </row>
        <row r="244">
          <cell r="A244" t="str">
            <v>ASY-04331-05</v>
          </cell>
          <cell r="B244">
            <v>0</v>
          </cell>
          <cell r="C244">
            <v>0</v>
          </cell>
          <cell r="D244">
            <v>0</v>
          </cell>
          <cell r="E244">
            <v>0</v>
          </cell>
          <cell r="F244">
            <v>22</v>
          </cell>
          <cell r="G244">
            <v>250</v>
          </cell>
          <cell r="H244">
            <v>148</v>
          </cell>
          <cell r="I244">
            <v>108</v>
          </cell>
        </row>
        <row r="245">
          <cell r="A245" t="str">
            <v>ASY-04332-04</v>
          </cell>
          <cell r="B245">
            <v>0</v>
          </cell>
          <cell r="C245">
            <v>0</v>
          </cell>
          <cell r="D245">
            <v>0</v>
          </cell>
          <cell r="E245">
            <v>0</v>
          </cell>
          <cell r="F245">
            <v>34</v>
          </cell>
          <cell r="G245">
            <v>40</v>
          </cell>
          <cell r="H245">
            <v>0</v>
          </cell>
          <cell r="I245">
            <v>0</v>
          </cell>
        </row>
        <row r="246">
          <cell r="A246" t="str">
            <v>ASY-04332-05</v>
          </cell>
          <cell r="B246">
            <v>0</v>
          </cell>
          <cell r="C246">
            <v>0</v>
          </cell>
          <cell r="D246">
            <v>0</v>
          </cell>
          <cell r="E246">
            <v>0</v>
          </cell>
          <cell r="F246">
            <v>22</v>
          </cell>
          <cell r="G246">
            <v>250</v>
          </cell>
          <cell r="H246">
            <v>148</v>
          </cell>
          <cell r="I246">
            <v>108</v>
          </cell>
        </row>
        <row r="247">
          <cell r="A247" t="str">
            <v>ASY-04338-02</v>
          </cell>
          <cell r="B247">
            <v>0</v>
          </cell>
          <cell r="C247">
            <v>0</v>
          </cell>
          <cell r="D247">
            <v>0</v>
          </cell>
          <cell r="E247">
            <v>0</v>
          </cell>
          <cell r="F247">
            <v>56</v>
          </cell>
          <cell r="G247">
            <v>290</v>
          </cell>
          <cell r="H247">
            <v>148</v>
          </cell>
          <cell r="I247">
            <v>108</v>
          </cell>
        </row>
        <row r="248">
          <cell r="A248" t="str">
            <v>ASY-04339-03</v>
          </cell>
          <cell r="B248">
            <v>0</v>
          </cell>
          <cell r="C248">
            <v>0</v>
          </cell>
          <cell r="D248">
            <v>0</v>
          </cell>
          <cell r="E248">
            <v>0</v>
          </cell>
          <cell r="F248">
            <v>56</v>
          </cell>
          <cell r="G248">
            <v>268</v>
          </cell>
          <cell r="H248">
            <v>108</v>
          </cell>
          <cell r="I248">
            <v>108</v>
          </cell>
        </row>
        <row r="249">
          <cell r="A249" t="str">
            <v>ASY-04340-02</v>
          </cell>
          <cell r="B249">
            <v>0</v>
          </cell>
          <cell r="C249">
            <v>0</v>
          </cell>
          <cell r="D249">
            <v>0</v>
          </cell>
          <cell r="E249">
            <v>0</v>
          </cell>
          <cell r="F249">
            <v>34</v>
          </cell>
          <cell r="G249">
            <v>40</v>
          </cell>
          <cell r="H249">
            <v>0</v>
          </cell>
          <cell r="I249">
            <v>0</v>
          </cell>
        </row>
        <row r="250">
          <cell r="A250" t="str">
            <v>ASY-04388-02</v>
          </cell>
          <cell r="B250">
            <v>0</v>
          </cell>
          <cell r="C250">
            <v>0</v>
          </cell>
          <cell r="D250">
            <v>0</v>
          </cell>
          <cell r="E250">
            <v>0</v>
          </cell>
          <cell r="F250">
            <v>34</v>
          </cell>
          <cell r="G250">
            <v>40</v>
          </cell>
          <cell r="H250">
            <v>0</v>
          </cell>
          <cell r="I250">
            <v>0</v>
          </cell>
        </row>
        <row r="251">
          <cell r="A251" t="str">
            <v>ASY-04388-03</v>
          </cell>
          <cell r="B251">
            <v>0</v>
          </cell>
          <cell r="C251">
            <v>0</v>
          </cell>
          <cell r="D251">
            <v>0</v>
          </cell>
          <cell r="E251">
            <v>0</v>
          </cell>
          <cell r="F251">
            <v>22</v>
          </cell>
          <cell r="G251">
            <v>250</v>
          </cell>
          <cell r="H251">
            <v>148</v>
          </cell>
          <cell r="I251">
            <v>108</v>
          </cell>
        </row>
        <row r="252">
          <cell r="A252" t="str">
            <v>ASY-04389-01</v>
          </cell>
          <cell r="B252">
            <v>0</v>
          </cell>
          <cell r="C252">
            <v>0</v>
          </cell>
          <cell r="D252">
            <v>0</v>
          </cell>
          <cell r="E252">
            <v>0</v>
          </cell>
          <cell r="F252">
            <v>34</v>
          </cell>
          <cell r="G252">
            <v>40</v>
          </cell>
          <cell r="H252">
            <v>0</v>
          </cell>
          <cell r="I252">
            <v>0</v>
          </cell>
        </row>
        <row r="253">
          <cell r="A253" t="str">
            <v>ASY-04389-03</v>
          </cell>
          <cell r="B253">
            <v>0</v>
          </cell>
          <cell r="C253">
            <v>0</v>
          </cell>
          <cell r="D253">
            <v>0</v>
          </cell>
          <cell r="E253">
            <v>0</v>
          </cell>
          <cell r="F253">
            <v>22</v>
          </cell>
          <cell r="G253">
            <v>250</v>
          </cell>
          <cell r="H253">
            <v>148</v>
          </cell>
          <cell r="I253">
            <v>108</v>
          </cell>
        </row>
        <row r="254">
          <cell r="A254" t="str">
            <v>ASY-04390-02</v>
          </cell>
          <cell r="B254">
            <v>0</v>
          </cell>
          <cell r="C254">
            <v>0</v>
          </cell>
          <cell r="D254">
            <v>0</v>
          </cell>
          <cell r="E254">
            <v>0</v>
          </cell>
          <cell r="F254">
            <v>34</v>
          </cell>
          <cell r="G254">
            <v>40</v>
          </cell>
          <cell r="H254">
            <v>0</v>
          </cell>
          <cell r="I254">
            <v>0</v>
          </cell>
        </row>
        <row r="255">
          <cell r="A255" t="str">
            <v>ASY-04390-04</v>
          </cell>
          <cell r="B255">
            <v>0</v>
          </cell>
          <cell r="C255">
            <v>0</v>
          </cell>
          <cell r="D255">
            <v>0</v>
          </cell>
          <cell r="E255">
            <v>0</v>
          </cell>
          <cell r="F255">
            <v>22</v>
          </cell>
          <cell r="G255">
            <v>250</v>
          </cell>
          <cell r="H255">
            <v>148</v>
          </cell>
          <cell r="I255">
            <v>108</v>
          </cell>
        </row>
        <row r="256">
          <cell r="A256" t="str">
            <v>ASY-04444-01</v>
          </cell>
          <cell r="B256">
            <v>0</v>
          </cell>
          <cell r="C256">
            <v>2864</v>
          </cell>
          <cell r="D256">
            <v>0</v>
          </cell>
          <cell r="E256">
            <v>0</v>
          </cell>
          <cell r="F256">
            <v>960</v>
          </cell>
          <cell r="G256">
            <v>385</v>
          </cell>
          <cell r="H256">
            <v>862</v>
          </cell>
          <cell r="I256">
            <v>566</v>
          </cell>
        </row>
        <row r="257">
          <cell r="A257" t="str">
            <v>ASY-04483-04</v>
          </cell>
          <cell r="B257">
            <v>0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620</v>
          </cell>
          <cell r="I257">
            <v>288</v>
          </cell>
        </row>
        <row r="258">
          <cell r="A258" t="str">
            <v>ASY-04590-02</v>
          </cell>
          <cell r="B258">
            <v>0</v>
          </cell>
          <cell r="C258">
            <v>10519</v>
          </cell>
          <cell r="D258">
            <v>0</v>
          </cell>
          <cell r="E258">
            <v>0</v>
          </cell>
          <cell r="F258">
            <v>7353</v>
          </cell>
          <cell r="G258">
            <v>3915</v>
          </cell>
          <cell r="H258">
            <v>7965</v>
          </cell>
          <cell r="I258">
            <v>5724</v>
          </cell>
        </row>
        <row r="259">
          <cell r="A259" t="str">
            <v>ASY-04594-02</v>
          </cell>
          <cell r="B259">
            <v>0</v>
          </cell>
          <cell r="C259">
            <v>0</v>
          </cell>
          <cell r="D259">
            <v>0</v>
          </cell>
          <cell r="E259">
            <v>0</v>
          </cell>
          <cell r="F259">
            <v>720</v>
          </cell>
          <cell r="G259">
            <v>1200</v>
          </cell>
          <cell r="H259">
            <v>0</v>
          </cell>
          <cell r="I259">
            <v>0</v>
          </cell>
        </row>
        <row r="260">
          <cell r="A260" t="str">
            <v>ASY-04595-02</v>
          </cell>
          <cell r="B260">
            <v>0</v>
          </cell>
          <cell r="C260">
            <v>0</v>
          </cell>
          <cell r="D260">
            <v>0</v>
          </cell>
          <cell r="E260">
            <v>0</v>
          </cell>
          <cell r="F260">
            <v>30</v>
          </cell>
          <cell r="G260">
            <v>50</v>
          </cell>
          <cell r="H260">
            <v>0</v>
          </cell>
          <cell r="I260">
            <v>0</v>
          </cell>
        </row>
        <row r="261">
          <cell r="A261" t="str">
            <v>ASY-04606-02</v>
          </cell>
          <cell r="B261">
            <v>0</v>
          </cell>
          <cell r="C261">
            <v>0</v>
          </cell>
          <cell r="D261">
            <v>0</v>
          </cell>
          <cell r="E261">
            <v>0</v>
          </cell>
          <cell r="F261">
            <v>30</v>
          </cell>
          <cell r="G261">
            <v>50</v>
          </cell>
          <cell r="H261">
            <v>0</v>
          </cell>
          <cell r="I261">
            <v>0</v>
          </cell>
        </row>
        <row r="262">
          <cell r="A262" t="str">
            <v>ASY-04610-02</v>
          </cell>
          <cell r="B262">
            <v>0</v>
          </cell>
          <cell r="C262">
            <v>1904</v>
          </cell>
          <cell r="D262">
            <v>0</v>
          </cell>
          <cell r="E262">
            <v>0</v>
          </cell>
          <cell r="F262">
            <v>1634</v>
          </cell>
          <cell r="G262">
            <v>870</v>
          </cell>
          <cell r="H262">
            <v>1770</v>
          </cell>
          <cell r="I262">
            <v>1272</v>
          </cell>
        </row>
        <row r="263">
          <cell r="A263" t="str">
            <v>ASY-04611-02</v>
          </cell>
          <cell r="B263">
            <v>0</v>
          </cell>
          <cell r="C263">
            <v>2504</v>
          </cell>
          <cell r="D263">
            <v>0</v>
          </cell>
          <cell r="E263">
            <v>0</v>
          </cell>
          <cell r="F263">
            <v>1634</v>
          </cell>
          <cell r="G263">
            <v>870</v>
          </cell>
          <cell r="H263">
            <v>1770</v>
          </cell>
          <cell r="I263">
            <v>1272</v>
          </cell>
        </row>
        <row r="264">
          <cell r="A264" t="str">
            <v>ASY-04618-02</v>
          </cell>
          <cell r="B264">
            <v>0</v>
          </cell>
          <cell r="C264">
            <v>6664</v>
          </cell>
          <cell r="D264">
            <v>0</v>
          </cell>
          <cell r="E264">
            <v>0</v>
          </cell>
          <cell r="F264">
            <v>6720</v>
          </cell>
          <cell r="G264">
            <v>2695</v>
          </cell>
          <cell r="H264">
            <v>6034</v>
          </cell>
          <cell r="I264">
            <v>3962</v>
          </cell>
        </row>
        <row r="265">
          <cell r="A265" t="str">
            <v>ASY-04620-02</v>
          </cell>
          <cell r="B265">
            <v>0</v>
          </cell>
          <cell r="C265">
            <v>1952</v>
          </cell>
          <cell r="D265">
            <v>0</v>
          </cell>
          <cell r="E265">
            <v>0</v>
          </cell>
          <cell r="F265">
            <v>960</v>
          </cell>
          <cell r="G265">
            <v>385</v>
          </cell>
          <cell r="H265">
            <v>862</v>
          </cell>
          <cell r="I265">
            <v>566</v>
          </cell>
        </row>
        <row r="266">
          <cell r="A266" t="str">
            <v>ASY-04621-02</v>
          </cell>
          <cell r="B266">
            <v>0</v>
          </cell>
          <cell r="C266">
            <v>1952</v>
          </cell>
          <cell r="D266">
            <v>0</v>
          </cell>
          <cell r="E266">
            <v>0</v>
          </cell>
          <cell r="F266">
            <v>960</v>
          </cell>
          <cell r="G266">
            <v>385</v>
          </cell>
          <cell r="H266">
            <v>862</v>
          </cell>
          <cell r="I266">
            <v>566</v>
          </cell>
        </row>
        <row r="267">
          <cell r="A267" t="str">
            <v>ASY-04682-01</v>
          </cell>
          <cell r="B267">
            <v>0</v>
          </cell>
          <cell r="C267">
            <v>0</v>
          </cell>
          <cell r="D267">
            <v>0</v>
          </cell>
          <cell r="E267">
            <v>0</v>
          </cell>
          <cell r="F267">
            <v>1008</v>
          </cell>
          <cell r="G267">
            <v>4824</v>
          </cell>
          <cell r="H267">
            <v>1944</v>
          </cell>
          <cell r="I267">
            <v>1944</v>
          </cell>
        </row>
        <row r="268">
          <cell r="A268" t="str">
            <v>ASY-04712-03</v>
          </cell>
          <cell r="B268">
            <v>0</v>
          </cell>
          <cell r="C268">
            <v>0</v>
          </cell>
          <cell r="D268">
            <v>0</v>
          </cell>
          <cell r="E268">
            <v>0</v>
          </cell>
          <cell r="F268">
            <v>22</v>
          </cell>
          <cell r="G268">
            <v>228</v>
          </cell>
          <cell r="H268">
            <v>108</v>
          </cell>
          <cell r="I268">
            <v>108</v>
          </cell>
        </row>
        <row r="269">
          <cell r="A269" t="str">
            <v>ASY-04715-02</v>
          </cell>
          <cell r="B269">
            <v>0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22</v>
          </cell>
          <cell r="H269">
            <v>40</v>
          </cell>
          <cell r="I269">
            <v>0</v>
          </cell>
        </row>
        <row r="270">
          <cell r="A270" t="str">
            <v>ASY-04719-01</v>
          </cell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22</v>
          </cell>
          <cell r="G270">
            <v>250</v>
          </cell>
          <cell r="H270">
            <v>148</v>
          </cell>
          <cell r="I270">
            <v>108</v>
          </cell>
        </row>
        <row r="271">
          <cell r="A271" t="str">
            <v>ASY-04720-01</v>
          </cell>
          <cell r="B271">
            <v>0</v>
          </cell>
          <cell r="C271">
            <v>0</v>
          </cell>
          <cell r="D271">
            <v>0</v>
          </cell>
          <cell r="E271">
            <v>0</v>
          </cell>
          <cell r="F271">
            <v>22</v>
          </cell>
          <cell r="G271">
            <v>250</v>
          </cell>
          <cell r="H271">
            <v>148</v>
          </cell>
          <cell r="I271">
            <v>108</v>
          </cell>
        </row>
        <row r="272">
          <cell r="A272" t="str">
            <v>ASY-04821-01</v>
          </cell>
          <cell r="B272">
            <v>0</v>
          </cell>
          <cell r="C272">
            <v>10510</v>
          </cell>
          <cell r="D272">
            <v>0</v>
          </cell>
          <cell r="E272">
            <v>0</v>
          </cell>
          <cell r="F272">
            <v>7353</v>
          </cell>
          <cell r="G272">
            <v>3915</v>
          </cell>
          <cell r="H272">
            <v>7965</v>
          </cell>
          <cell r="I272">
            <v>5724</v>
          </cell>
        </row>
        <row r="273">
          <cell r="A273" t="str">
            <v>ASY-04850-01</v>
          </cell>
          <cell r="B273">
            <v>0</v>
          </cell>
          <cell r="C273">
            <v>234</v>
          </cell>
          <cell r="D273">
            <v>130</v>
          </cell>
          <cell r="E273">
            <v>0</v>
          </cell>
          <cell r="F273">
            <v>247</v>
          </cell>
          <cell r="G273">
            <v>160</v>
          </cell>
          <cell r="H273">
            <v>192</v>
          </cell>
          <cell r="I273">
            <v>192</v>
          </cell>
        </row>
        <row r="274">
          <cell r="A274" t="str">
            <v>ASY-04859-02</v>
          </cell>
          <cell r="B274">
            <v>0</v>
          </cell>
          <cell r="C274">
            <v>0</v>
          </cell>
          <cell r="D274">
            <v>0</v>
          </cell>
          <cell r="E274">
            <v>4000</v>
          </cell>
          <cell r="F274">
            <v>4258</v>
          </cell>
          <cell r="G274">
            <v>1624</v>
          </cell>
          <cell r="H274">
            <v>1770</v>
          </cell>
          <cell r="I274">
            <v>1624</v>
          </cell>
        </row>
        <row r="275">
          <cell r="A275" t="str">
            <v>ASY-04872-03</v>
          </cell>
          <cell r="B275">
            <v>0</v>
          </cell>
          <cell r="C275">
            <v>0</v>
          </cell>
          <cell r="D275">
            <v>1000</v>
          </cell>
          <cell r="E275">
            <v>0</v>
          </cell>
          <cell r="F275">
            <v>184</v>
          </cell>
          <cell r="G275">
            <v>224</v>
          </cell>
          <cell r="H275">
            <v>344</v>
          </cell>
          <cell r="I275">
            <v>120</v>
          </cell>
        </row>
        <row r="276">
          <cell r="A276" t="str">
            <v>ASY-04874-02</v>
          </cell>
          <cell r="B276">
            <v>0</v>
          </cell>
          <cell r="C276">
            <v>516</v>
          </cell>
          <cell r="D276">
            <v>400</v>
          </cell>
          <cell r="E276">
            <v>0</v>
          </cell>
          <cell r="F276">
            <v>312</v>
          </cell>
          <cell r="G276">
            <v>0</v>
          </cell>
          <cell r="H276">
            <v>0</v>
          </cell>
          <cell r="I276">
            <v>0</v>
          </cell>
        </row>
        <row r="277">
          <cell r="A277" t="str">
            <v>ASY-04874-03</v>
          </cell>
          <cell r="B277">
            <v>0</v>
          </cell>
          <cell r="C277">
            <v>0</v>
          </cell>
          <cell r="D277">
            <v>1000</v>
          </cell>
          <cell r="E277">
            <v>2000</v>
          </cell>
          <cell r="F277">
            <v>2436</v>
          </cell>
          <cell r="G277">
            <v>1580</v>
          </cell>
          <cell r="H277">
            <v>3176</v>
          </cell>
          <cell r="I277">
            <v>2380</v>
          </cell>
        </row>
        <row r="278">
          <cell r="A278" t="str">
            <v>ASY-04875-03</v>
          </cell>
          <cell r="B278">
            <v>0</v>
          </cell>
          <cell r="C278">
            <v>0</v>
          </cell>
          <cell r="D278">
            <v>0</v>
          </cell>
          <cell r="E278">
            <v>0</v>
          </cell>
          <cell r="F278">
            <v>32</v>
          </cell>
          <cell r="G278">
            <v>224</v>
          </cell>
          <cell r="H278">
            <v>152</v>
          </cell>
          <cell r="I278">
            <v>120</v>
          </cell>
        </row>
        <row r="279">
          <cell r="A279" t="str">
            <v>ASY-05152-01</v>
          </cell>
          <cell r="B279">
            <v>0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72</v>
          </cell>
          <cell r="I279">
            <v>0</v>
          </cell>
        </row>
        <row r="280">
          <cell r="A280" t="str">
            <v>ASY-05189-03</v>
          </cell>
          <cell r="B280">
            <v>0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72</v>
          </cell>
          <cell r="I280">
            <v>0</v>
          </cell>
        </row>
        <row r="281">
          <cell r="A281" t="str">
            <v>ASY-05192-02</v>
          </cell>
          <cell r="B281">
            <v>0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72</v>
          </cell>
          <cell r="I281">
            <v>0</v>
          </cell>
        </row>
        <row r="282">
          <cell r="A282" t="str">
            <v>BAT-00100</v>
          </cell>
          <cell r="B282">
            <v>0</v>
          </cell>
          <cell r="C282">
            <v>15782</v>
          </cell>
          <cell r="D282">
            <v>0</v>
          </cell>
          <cell r="E282">
            <v>0</v>
          </cell>
          <cell r="F282">
            <v>27879</v>
          </cell>
          <cell r="G282">
            <v>11178</v>
          </cell>
          <cell r="H282">
            <v>9711</v>
          </cell>
          <cell r="I282">
            <v>6547</v>
          </cell>
        </row>
        <row r="283">
          <cell r="A283" t="str">
            <v>BAT-00104</v>
          </cell>
          <cell r="B283">
            <v>0</v>
          </cell>
          <cell r="C283">
            <v>930</v>
          </cell>
          <cell r="D283">
            <v>0</v>
          </cell>
          <cell r="E283">
            <v>0</v>
          </cell>
          <cell r="F283">
            <v>816</v>
          </cell>
          <cell r="G283">
            <v>573</v>
          </cell>
          <cell r="H283">
            <v>693.75</v>
          </cell>
          <cell r="I283">
            <v>537</v>
          </cell>
        </row>
        <row r="284">
          <cell r="A284" t="str">
            <v>BAT-00118</v>
          </cell>
          <cell r="B284">
            <v>0</v>
          </cell>
          <cell r="C284">
            <v>1508</v>
          </cell>
          <cell r="D284">
            <v>0</v>
          </cell>
          <cell r="E284">
            <v>0</v>
          </cell>
          <cell r="F284">
            <v>925</v>
          </cell>
          <cell r="G284">
            <v>563</v>
          </cell>
          <cell r="H284">
            <v>1023</v>
          </cell>
          <cell r="I284">
            <v>702</v>
          </cell>
        </row>
        <row r="285">
          <cell r="A285" t="str">
            <v>CAP-00001</v>
          </cell>
          <cell r="B285">
            <v>0</v>
          </cell>
          <cell r="C285">
            <v>3790969</v>
          </cell>
          <cell r="D285">
            <v>2530000</v>
          </cell>
          <cell r="E285">
            <v>1670000</v>
          </cell>
          <cell r="F285">
            <v>6219758</v>
          </cell>
          <cell r="G285">
            <v>3045186</v>
          </cell>
          <cell r="H285">
            <v>2554330</v>
          </cell>
          <cell r="I285">
            <v>1553248</v>
          </cell>
        </row>
        <row r="286">
          <cell r="A286" t="str">
            <v>CAP-00002</v>
          </cell>
          <cell r="B286">
            <v>0</v>
          </cell>
          <cell r="C286">
            <v>446054</v>
          </cell>
          <cell r="D286">
            <v>0</v>
          </cell>
          <cell r="E286">
            <v>210000</v>
          </cell>
          <cell r="F286">
            <v>284111</v>
          </cell>
          <cell r="G286">
            <v>229821</v>
          </cell>
          <cell r="H286">
            <v>166153</v>
          </cell>
          <cell r="I286">
            <v>85562</v>
          </cell>
        </row>
        <row r="287">
          <cell r="A287" t="str">
            <v>CAP-00003</v>
          </cell>
          <cell r="B287">
            <v>0</v>
          </cell>
          <cell r="C287">
            <v>1389756</v>
          </cell>
          <cell r="D287">
            <v>310000</v>
          </cell>
          <cell r="E287">
            <v>340000</v>
          </cell>
          <cell r="F287">
            <v>1930793</v>
          </cell>
          <cell r="G287">
            <v>963350</v>
          </cell>
          <cell r="H287">
            <v>889632</v>
          </cell>
          <cell r="I287">
            <v>537804</v>
          </cell>
        </row>
        <row r="288">
          <cell r="A288" t="str">
            <v>CAP-00005</v>
          </cell>
          <cell r="B288">
            <v>0</v>
          </cell>
          <cell r="C288">
            <v>2403997</v>
          </cell>
          <cell r="D288">
            <v>240000</v>
          </cell>
          <cell r="E288">
            <v>10000</v>
          </cell>
          <cell r="F288">
            <v>2740324</v>
          </cell>
          <cell r="G288">
            <v>1153553</v>
          </cell>
          <cell r="H288">
            <v>949718</v>
          </cell>
          <cell r="I288">
            <v>636839</v>
          </cell>
        </row>
        <row r="289">
          <cell r="A289" t="str">
            <v>CAP-00006</v>
          </cell>
          <cell r="B289">
            <v>0</v>
          </cell>
          <cell r="C289">
            <v>337241</v>
          </cell>
          <cell r="D289">
            <v>250000</v>
          </cell>
          <cell r="E289">
            <v>200000</v>
          </cell>
          <cell r="F289">
            <v>312958</v>
          </cell>
          <cell r="G289">
            <v>137074</v>
          </cell>
          <cell r="H289">
            <v>118730</v>
          </cell>
          <cell r="I289">
            <v>81324</v>
          </cell>
        </row>
        <row r="290">
          <cell r="A290" t="str">
            <v>CAP-00007</v>
          </cell>
          <cell r="B290">
            <v>0</v>
          </cell>
          <cell r="C290">
            <v>63002</v>
          </cell>
          <cell r="D290">
            <v>30000</v>
          </cell>
          <cell r="E290">
            <v>110000</v>
          </cell>
          <cell r="F290">
            <v>40436</v>
          </cell>
          <cell r="G290">
            <v>17456</v>
          </cell>
          <cell r="H290">
            <v>15714</v>
          </cell>
          <cell r="I290">
            <v>10077</v>
          </cell>
        </row>
        <row r="291">
          <cell r="A291" t="str">
            <v>CAP-00008</v>
          </cell>
          <cell r="B291">
            <v>0</v>
          </cell>
          <cell r="C291">
            <v>1951679</v>
          </cell>
          <cell r="D291">
            <v>708000</v>
          </cell>
          <cell r="E291">
            <v>708000</v>
          </cell>
          <cell r="F291">
            <v>2794089</v>
          </cell>
          <cell r="G291">
            <v>1073131</v>
          </cell>
          <cell r="H291">
            <v>816141</v>
          </cell>
          <cell r="I291">
            <v>525488</v>
          </cell>
        </row>
        <row r="292">
          <cell r="A292" t="str">
            <v>CAP-00009</v>
          </cell>
          <cell r="B292">
            <v>0</v>
          </cell>
          <cell r="C292">
            <v>373422</v>
          </cell>
          <cell r="D292">
            <v>140000</v>
          </cell>
          <cell r="E292">
            <v>120000</v>
          </cell>
          <cell r="F292">
            <v>417275</v>
          </cell>
          <cell r="G292">
            <v>261571</v>
          </cell>
          <cell r="H292">
            <v>273487</v>
          </cell>
          <cell r="I292">
            <v>168116</v>
          </cell>
        </row>
        <row r="293">
          <cell r="A293" t="str">
            <v>CAP-00010</v>
          </cell>
          <cell r="B293">
            <v>0</v>
          </cell>
          <cell r="C293">
            <v>711729</v>
          </cell>
          <cell r="D293">
            <v>429000</v>
          </cell>
          <cell r="E293">
            <v>135000</v>
          </cell>
          <cell r="F293">
            <v>918978</v>
          </cell>
          <cell r="G293">
            <v>424290</v>
          </cell>
          <cell r="H293">
            <v>385077</v>
          </cell>
          <cell r="I293">
            <v>269835</v>
          </cell>
        </row>
        <row r="294">
          <cell r="A294" t="str">
            <v>CAP-00012</v>
          </cell>
          <cell r="B294">
            <v>0</v>
          </cell>
          <cell r="C294">
            <v>1734570</v>
          </cell>
          <cell r="D294">
            <v>3170000</v>
          </cell>
          <cell r="E294">
            <v>880000</v>
          </cell>
          <cell r="F294">
            <v>2710671</v>
          </cell>
          <cell r="G294">
            <v>1220790</v>
          </cell>
          <cell r="H294">
            <v>1047320</v>
          </cell>
          <cell r="I294">
            <v>689739</v>
          </cell>
        </row>
        <row r="295">
          <cell r="A295" t="str">
            <v>CAP-00013</v>
          </cell>
          <cell r="B295">
            <v>0</v>
          </cell>
          <cell r="C295">
            <v>47558</v>
          </cell>
          <cell r="D295">
            <v>0</v>
          </cell>
          <cell r="E295">
            <v>0</v>
          </cell>
          <cell r="F295">
            <v>5582</v>
          </cell>
          <cell r="G295">
            <v>3929</v>
          </cell>
          <cell r="H295">
            <v>3483</v>
          </cell>
          <cell r="I295">
            <v>1148</v>
          </cell>
        </row>
        <row r="296">
          <cell r="A296" t="str">
            <v>CAP-00014</v>
          </cell>
          <cell r="B296">
            <v>0</v>
          </cell>
          <cell r="C296">
            <v>213199</v>
          </cell>
          <cell r="D296">
            <v>30000</v>
          </cell>
          <cell r="E296">
            <v>130000</v>
          </cell>
          <cell r="F296">
            <v>316749</v>
          </cell>
          <cell r="G296">
            <v>148899</v>
          </cell>
          <cell r="H296">
            <v>122080</v>
          </cell>
          <cell r="I296">
            <v>85715</v>
          </cell>
        </row>
        <row r="297">
          <cell r="A297" t="str">
            <v>CAP-00015</v>
          </cell>
          <cell r="B297">
            <v>0</v>
          </cell>
          <cell r="C297">
            <v>60982</v>
          </cell>
          <cell r="D297">
            <v>12000</v>
          </cell>
          <cell r="E297">
            <v>20000</v>
          </cell>
          <cell r="F297">
            <v>20693</v>
          </cell>
          <cell r="G297">
            <v>14324</v>
          </cell>
          <cell r="H297">
            <v>14554</v>
          </cell>
          <cell r="I297">
            <v>9708</v>
          </cell>
        </row>
        <row r="298">
          <cell r="A298" t="str">
            <v>CAP-00016</v>
          </cell>
          <cell r="B298">
            <v>0</v>
          </cell>
          <cell r="C298">
            <v>93767</v>
          </cell>
          <cell r="D298">
            <v>25000</v>
          </cell>
          <cell r="E298">
            <v>62000</v>
          </cell>
          <cell r="F298">
            <v>72291</v>
          </cell>
          <cell r="G298">
            <v>33088</v>
          </cell>
          <cell r="H298">
            <v>24161</v>
          </cell>
          <cell r="I298">
            <v>15746</v>
          </cell>
        </row>
        <row r="299">
          <cell r="A299" t="str">
            <v>CAP-00017</v>
          </cell>
          <cell r="B299">
            <v>0</v>
          </cell>
          <cell r="C299">
            <v>210347</v>
          </cell>
          <cell r="D299">
            <v>40000</v>
          </cell>
          <cell r="E299">
            <v>68000</v>
          </cell>
          <cell r="F299">
            <v>175160</v>
          </cell>
          <cell r="G299">
            <v>78514</v>
          </cell>
          <cell r="H299">
            <v>50476</v>
          </cell>
          <cell r="I299">
            <v>37630</v>
          </cell>
        </row>
        <row r="300">
          <cell r="A300" t="str">
            <v>CAP-00018</v>
          </cell>
          <cell r="B300">
            <v>0</v>
          </cell>
          <cell r="C300">
            <v>1902223</v>
          </cell>
          <cell r="D300">
            <v>192000</v>
          </cell>
          <cell r="E300">
            <v>0</v>
          </cell>
          <cell r="F300">
            <v>1262319</v>
          </cell>
          <cell r="G300">
            <v>794193</v>
          </cell>
          <cell r="H300">
            <v>1012328</v>
          </cell>
          <cell r="I300">
            <v>806869</v>
          </cell>
        </row>
        <row r="301">
          <cell r="A301" t="str">
            <v>CAP-00019</v>
          </cell>
          <cell r="B301">
            <v>0</v>
          </cell>
          <cell r="C301">
            <v>12129</v>
          </cell>
          <cell r="D301">
            <v>0</v>
          </cell>
          <cell r="E301">
            <v>0</v>
          </cell>
          <cell r="F301">
            <v>730</v>
          </cell>
          <cell r="G301">
            <v>1024</v>
          </cell>
          <cell r="H301">
            <v>1372</v>
          </cell>
          <cell r="I301">
            <v>964</v>
          </cell>
        </row>
        <row r="302">
          <cell r="A302" t="str">
            <v>CAP-00020</v>
          </cell>
          <cell r="B302">
            <v>0</v>
          </cell>
          <cell r="C302">
            <v>31202</v>
          </cell>
          <cell r="D302">
            <v>0</v>
          </cell>
          <cell r="E302">
            <v>0</v>
          </cell>
          <cell r="F302">
            <v>6386</v>
          </cell>
          <cell r="G302">
            <v>4302</v>
          </cell>
          <cell r="H302">
            <v>4203</v>
          </cell>
          <cell r="I302">
            <v>2897</v>
          </cell>
        </row>
        <row r="303">
          <cell r="A303" t="str">
            <v>CAP-00024</v>
          </cell>
          <cell r="B303">
            <v>0</v>
          </cell>
          <cell r="C303">
            <v>12280</v>
          </cell>
          <cell r="D303">
            <v>4000</v>
          </cell>
          <cell r="E303">
            <v>12000</v>
          </cell>
          <cell r="F303">
            <v>4208</v>
          </cell>
          <cell r="G303">
            <v>4674</v>
          </cell>
          <cell r="H303">
            <v>5387</v>
          </cell>
          <cell r="I303">
            <v>3135</v>
          </cell>
        </row>
        <row r="304">
          <cell r="A304" t="str">
            <v>CAP-00025</v>
          </cell>
          <cell r="B304">
            <v>0</v>
          </cell>
          <cell r="C304">
            <v>191745</v>
          </cell>
          <cell r="D304">
            <v>264000</v>
          </cell>
          <cell r="E304">
            <v>286000</v>
          </cell>
          <cell r="F304">
            <v>515255</v>
          </cell>
          <cell r="G304">
            <v>240375</v>
          </cell>
          <cell r="H304">
            <v>187995</v>
          </cell>
          <cell r="I304">
            <v>125337</v>
          </cell>
        </row>
        <row r="305">
          <cell r="A305" t="str">
            <v>CAP-00026</v>
          </cell>
          <cell r="B305">
            <v>0</v>
          </cell>
          <cell r="C305">
            <v>650006</v>
          </cell>
          <cell r="D305">
            <v>510000</v>
          </cell>
          <cell r="E305">
            <v>830000</v>
          </cell>
          <cell r="F305">
            <v>908488</v>
          </cell>
          <cell r="G305">
            <v>539467</v>
          </cell>
          <cell r="H305">
            <v>512541</v>
          </cell>
          <cell r="I305">
            <v>242887</v>
          </cell>
        </row>
        <row r="306">
          <cell r="A306" t="str">
            <v>CAP-00027</v>
          </cell>
          <cell r="B306">
            <v>0</v>
          </cell>
          <cell r="C306">
            <v>8372</v>
          </cell>
          <cell r="D306">
            <v>0</v>
          </cell>
          <cell r="E306">
            <v>0</v>
          </cell>
          <cell r="F306">
            <v>365</v>
          </cell>
          <cell r="G306">
            <v>512</v>
          </cell>
          <cell r="H306">
            <v>591</v>
          </cell>
          <cell r="I306">
            <v>404</v>
          </cell>
        </row>
        <row r="307">
          <cell r="A307" t="str">
            <v>CAP-00029</v>
          </cell>
          <cell r="B307">
            <v>0</v>
          </cell>
          <cell r="C307">
            <v>137726</v>
          </cell>
          <cell r="D307">
            <v>0</v>
          </cell>
          <cell r="E307">
            <v>0</v>
          </cell>
          <cell r="F307">
            <v>325237</v>
          </cell>
          <cell r="G307">
            <v>146357</v>
          </cell>
          <cell r="H307">
            <v>142293</v>
          </cell>
          <cell r="I307">
            <v>100905</v>
          </cell>
        </row>
        <row r="308">
          <cell r="A308" t="str">
            <v>CAP-00030</v>
          </cell>
          <cell r="B308">
            <v>0</v>
          </cell>
          <cell r="C308">
            <v>140704</v>
          </cell>
          <cell r="D308">
            <v>20000</v>
          </cell>
          <cell r="E308">
            <v>0</v>
          </cell>
          <cell r="F308">
            <v>53271</v>
          </cell>
          <cell r="G308">
            <v>42439</v>
          </cell>
          <cell r="H308">
            <v>45612</v>
          </cell>
          <cell r="I308">
            <v>28775</v>
          </cell>
        </row>
        <row r="309">
          <cell r="A309" t="str">
            <v>CAP-00031</v>
          </cell>
          <cell r="B309">
            <v>0</v>
          </cell>
          <cell r="C309">
            <v>27937</v>
          </cell>
          <cell r="D309">
            <v>0</v>
          </cell>
          <cell r="E309">
            <v>0</v>
          </cell>
          <cell r="F309">
            <v>1214</v>
          </cell>
          <cell r="G309">
            <v>1155</v>
          </cell>
          <cell r="H309">
            <v>1388</v>
          </cell>
          <cell r="I309">
            <v>1050</v>
          </cell>
        </row>
        <row r="310">
          <cell r="A310" t="str">
            <v>CAP-00033</v>
          </cell>
          <cell r="B310">
            <v>0</v>
          </cell>
          <cell r="C310">
            <v>32024</v>
          </cell>
          <cell r="D310">
            <v>4000</v>
          </cell>
          <cell r="E310">
            <v>23000</v>
          </cell>
          <cell r="F310">
            <v>30821</v>
          </cell>
          <cell r="G310">
            <v>15909</v>
          </cell>
          <cell r="H310">
            <v>17363</v>
          </cell>
          <cell r="I310">
            <v>11668</v>
          </cell>
        </row>
        <row r="311">
          <cell r="A311" t="str">
            <v>CAP-00034</v>
          </cell>
          <cell r="B311">
            <v>0</v>
          </cell>
          <cell r="C311">
            <v>1508329</v>
          </cell>
          <cell r="D311">
            <v>0</v>
          </cell>
          <cell r="E311">
            <v>1690000</v>
          </cell>
          <cell r="F311">
            <v>1860208</v>
          </cell>
          <cell r="G311">
            <v>1025636</v>
          </cell>
          <cell r="H311">
            <v>901877</v>
          </cell>
          <cell r="I311">
            <v>679458</v>
          </cell>
        </row>
        <row r="312">
          <cell r="A312" t="str">
            <v>CAP-00036</v>
          </cell>
          <cell r="B312">
            <v>0</v>
          </cell>
          <cell r="C312">
            <v>416617</v>
          </cell>
          <cell r="D312">
            <v>195000</v>
          </cell>
          <cell r="E312">
            <v>285000</v>
          </cell>
          <cell r="F312">
            <v>440236</v>
          </cell>
          <cell r="G312">
            <v>192528</v>
          </cell>
          <cell r="H312">
            <v>169946</v>
          </cell>
          <cell r="I312">
            <v>89494</v>
          </cell>
        </row>
        <row r="313">
          <cell r="A313" t="str">
            <v>CAP-00039</v>
          </cell>
          <cell r="B313">
            <v>0</v>
          </cell>
          <cell r="C313">
            <v>9528</v>
          </cell>
          <cell r="D313">
            <v>0</v>
          </cell>
          <cell r="E313">
            <v>0</v>
          </cell>
          <cell r="F313">
            <v>12</v>
          </cell>
          <cell r="G313">
            <v>0</v>
          </cell>
          <cell r="H313">
            <v>0</v>
          </cell>
          <cell r="I313">
            <v>0</v>
          </cell>
        </row>
        <row r="314">
          <cell r="A314" t="str">
            <v>CAP-00040</v>
          </cell>
          <cell r="B314">
            <v>0</v>
          </cell>
          <cell r="C314">
            <v>10016</v>
          </cell>
          <cell r="D314">
            <v>0</v>
          </cell>
          <cell r="E314">
            <v>0</v>
          </cell>
          <cell r="F314">
            <v>1416</v>
          </cell>
          <cell r="G314">
            <v>1152</v>
          </cell>
          <cell r="H314">
            <v>1152</v>
          </cell>
          <cell r="I314">
            <v>768</v>
          </cell>
        </row>
        <row r="315">
          <cell r="A315" t="str">
            <v>CAP-00041</v>
          </cell>
          <cell r="B315">
            <v>0</v>
          </cell>
          <cell r="C315">
            <v>6304</v>
          </cell>
          <cell r="D315">
            <v>0</v>
          </cell>
          <cell r="E315">
            <v>0</v>
          </cell>
          <cell r="F315">
            <v>2828</v>
          </cell>
          <cell r="G315">
            <v>1272</v>
          </cell>
          <cell r="H315">
            <v>912</v>
          </cell>
          <cell r="I315">
            <v>288</v>
          </cell>
        </row>
        <row r="316">
          <cell r="A316" t="str">
            <v>CAP-00045</v>
          </cell>
          <cell r="B316">
            <v>0</v>
          </cell>
          <cell r="C316">
            <v>8110</v>
          </cell>
          <cell r="D316">
            <v>0</v>
          </cell>
          <cell r="E316">
            <v>0</v>
          </cell>
          <cell r="F316">
            <v>894</v>
          </cell>
          <cell r="G316">
            <v>1400</v>
          </cell>
          <cell r="H316">
            <v>1020</v>
          </cell>
          <cell r="I316">
            <v>804</v>
          </cell>
        </row>
        <row r="317">
          <cell r="A317" t="str">
            <v>CAP-00046</v>
          </cell>
          <cell r="B317">
            <v>0</v>
          </cell>
          <cell r="C317">
            <v>131698</v>
          </cell>
          <cell r="D317">
            <v>0</v>
          </cell>
          <cell r="E317">
            <v>30000</v>
          </cell>
          <cell r="F317">
            <v>45028</v>
          </cell>
          <cell r="G317">
            <v>29639</v>
          </cell>
          <cell r="H317">
            <v>35078</v>
          </cell>
          <cell r="I317">
            <v>21442</v>
          </cell>
        </row>
        <row r="318">
          <cell r="A318" t="str">
            <v>CAP-00049</v>
          </cell>
          <cell r="B318">
            <v>0</v>
          </cell>
          <cell r="C318">
            <v>2169015</v>
          </cell>
          <cell r="D318">
            <v>10000</v>
          </cell>
          <cell r="E318">
            <v>0</v>
          </cell>
          <cell r="F318">
            <v>356785</v>
          </cell>
          <cell r="G318">
            <v>466675</v>
          </cell>
          <cell r="H318">
            <v>565651</v>
          </cell>
          <cell r="I318">
            <v>626661</v>
          </cell>
        </row>
        <row r="319">
          <cell r="A319" t="str">
            <v>CAP-00050</v>
          </cell>
          <cell r="B319">
            <v>0</v>
          </cell>
          <cell r="C319">
            <v>515713</v>
          </cell>
          <cell r="D319">
            <v>0</v>
          </cell>
          <cell r="E319">
            <v>60000</v>
          </cell>
          <cell r="F319">
            <v>94510</v>
          </cell>
          <cell r="G319">
            <v>51858</v>
          </cell>
          <cell r="H319">
            <v>55488</v>
          </cell>
          <cell r="I319">
            <v>34984</v>
          </cell>
        </row>
        <row r="320">
          <cell r="A320" t="str">
            <v>CAP-00051</v>
          </cell>
          <cell r="B320">
            <v>0</v>
          </cell>
          <cell r="C320">
            <v>9782</v>
          </cell>
          <cell r="D320">
            <v>0</v>
          </cell>
          <cell r="E320">
            <v>0</v>
          </cell>
          <cell r="F320">
            <v>148</v>
          </cell>
          <cell r="G320">
            <v>0</v>
          </cell>
          <cell r="H320">
            <v>0</v>
          </cell>
          <cell r="I320">
            <v>0</v>
          </cell>
        </row>
        <row r="321">
          <cell r="A321" t="str">
            <v>CAP-00052</v>
          </cell>
          <cell r="B321">
            <v>0</v>
          </cell>
          <cell r="C321">
            <v>2503752</v>
          </cell>
          <cell r="D321">
            <v>0</v>
          </cell>
          <cell r="E321">
            <v>0</v>
          </cell>
          <cell r="F321">
            <v>1445016</v>
          </cell>
          <cell r="G321">
            <v>1306153</v>
          </cell>
          <cell r="H321">
            <v>1752620</v>
          </cell>
          <cell r="I321">
            <v>1455100</v>
          </cell>
        </row>
        <row r="322">
          <cell r="A322" t="str">
            <v>CAP-00054</v>
          </cell>
          <cell r="B322">
            <v>0</v>
          </cell>
          <cell r="C322">
            <v>1778</v>
          </cell>
          <cell r="D322">
            <v>0</v>
          </cell>
          <cell r="E322">
            <v>0</v>
          </cell>
          <cell r="F322">
            <v>820</v>
          </cell>
          <cell r="G322">
            <v>96</v>
          </cell>
          <cell r="H322">
            <v>0</v>
          </cell>
          <cell r="I322">
            <v>0</v>
          </cell>
        </row>
        <row r="323">
          <cell r="A323" t="str">
            <v>CAP-00055</v>
          </cell>
          <cell r="B323">
            <v>0</v>
          </cell>
          <cell r="C323">
            <v>22634</v>
          </cell>
          <cell r="D323">
            <v>0</v>
          </cell>
          <cell r="E323">
            <v>0</v>
          </cell>
          <cell r="F323">
            <v>1036</v>
          </cell>
          <cell r="G323">
            <v>424</v>
          </cell>
          <cell r="H323">
            <v>522</v>
          </cell>
          <cell r="I323">
            <v>198</v>
          </cell>
        </row>
        <row r="324">
          <cell r="A324" t="str">
            <v>CAP-00057</v>
          </cell>
          <cell r="B324">
            <v>0</v>
          </cell>
          <cell r="C324">
            <v>7623</v>
          </cell>
          <cell r="D324">
            <v>0</v>
          </cell>
          <cell r="E324">
            <v>0</v>
          </cell>
          <cell r="F324">
            <v>4</v>
          </cell>
          <cell r="G324">
            <v>0</v>
          </cell>
          <cell r="H324">
            <v>0</v>
          </cell>
          <cell r="I324">
            <v>0</v>
          </cell>
        </row>
        <row r="325">
          <cell r="A325" t="str">
            <v>CAP-00062</v>
          </cell>
          <cell r="B325">
            <v>0</v>
          </cell>
          <cell r="C325">
            <v>29317</v>
          </cell>
          <cell r="D325">
            <v>0</v>
          </cell>
          <cell r="E325">
            <v>0</v>
          </cell>
          <cell r="F325">
            <v>8997</v>
          </cell>
          <cell r="G325">
            <v>4785</v>
          </cell>
          <cell r="H325">
            <v>10095</v>
          </cell>
          <cell r="I325">
            <v>6996</v>
          </cell>
        </row>
        <row r="326">
          <cell r="A326" t="str">
            <v>CAP-00065</v>
          </cell>
          <cell r="B326">
            <v>0</v>
          </cell>
          <cell r="C326">
            <v>10518</v>
          </cell>
          <cell r="D326">
            <v>0</v>
          </cell>
          <cell r="E326">
            <v>0</v>
          </cell>
          <cell r="F326">
            <v>735</v>
          </cell>
          <cell r="G326">
            <v>634</v>
          </cell>
          <cell r="H326">
            <v>781</v>
          </cell>
          <cell r="I326">
            <v>537</v>
          </cell>
        </row>
        <row r="327">
          <cell r="A327" t="str">
            <v>CAP-00069</v>
          </cell>
          <cell r="B327">
            <v>0</v>
          </cell>
          <cell r="C327">
            <v>22213</v>
          </cell>
          <cell r="D327">
            <v>0</v>
          </cell>
          <cell r="E327">
            <v>0</v>
          </cell>
          <cell r="F327">
            <v>2166</v>
          </cell>
          <cell r="G327">
            <v>1440</v>
          </cell>
          <cell r="H327">
            <v>1380</v>
          </cell>
          <cell r="I327">
            <v>1188</v>
          </cell>
        </row>
        <row r="328">
          <cell r="A328" t="str">
            <v>CAP-00070</v>
          </cell>
          <cell r="B328">
            <v>0</v>
          </cell>
          <cell r="C328">
            <v>9081</v>
          </cell>
          <cell r="D328">
            <v>0</v>
          </cell>
          <cell r="E328">
            <v>0</v>
          </cell>
          <cell r="F328">
            <v>40</v>
          </cell>
          <cell r="G328">
            <v>0</v>
          </cell>
          <cell r="H328">
            <v>0</v>
          </cell>
          <cell r="I328">
            <v>0</v>
          </cell>
        </row>
        <row r="329">
          <cell r="A329" t="str">
            <v>CAP-00072</v>
          </cell>
          <cell r="B329">
            <v>0</v>
          </cell>
          <cell r="C329">
            <v>631</v>
          </cell>
          <cell r="D329">
            <v>0</v>
          </cell>
          <cell r="E329">
            <v>0</v>
          </cell>
          <cell r="F329">
            <v>4</v>
          </cell>
          <cell r="G329">
            <v>0</v>
          </cell>
          <cell r="H329">
            <v>0</v>
          </cell>
          <cell r="I329">
            <v>0</v>
          </cell>
        </row>
        <row r="330">
          <cell r="A330" t="str">
            <v>CAP-00073</v>
          </cell>
          <cell r="B330">
            <v>0</v>
          </cell>
          <cell r="C330">
            <v>729567</v>
          </cell>
          <cell r="D330">
            <v>0</v>
          </cell>
          <cell r="E330">
            <v>0</v>
          </cell>
          <cell r="F330">
            <v>347969</v>
          </cell>
          <cell r="G330">
            <v>209832</v>
          </cell>
          <cell r="H330">
            <v>222535</v>
          </cell>
          <cell r="I330">
            <v>178331</v>
          </cell>
        </row>
        <row r="331">
          <cell r="A331" t="str">
            <v>CAP-00103</v>
          </cell>
          <cell r="B331">
            <v>0</v>
          </cell>
          <cell r="C331">
            <v>4043</v>
          </cell>
          <cell r="D331">
            <v>0</v>
          </cell>
          <cell r="E331">
            <v>0</v>
          </cell>
          <cell r="F331">
            <v>458</v>
          </cell>
          <cell r="G331">
            <v>465</v>
          </cell>
          <cell r="H331">
            <v>660</v>
          </cell>
          <cell r="I331">
            <v>828</v>
          </cell>
        </row>
        <row r="332">
          <cell r="A332" t="str">
            <v>CAP-00104</v>
          </cell>
          <cell r="B332">
            <v>0</v>
          </cell>
          <cell r="C332">
            <v>89528</v>
          </cell>
          <cell r="D332">
            <v>20000</v>
          </cell>
          <cell r="E332">
            <v>50000</v>
          </cell>
          <cell r="F332">
            <v>76703</v>
          </cell>
          <cell r="G332">
            <v>29135</v>
          </cell>
          <cell r="H332">
            <v>22933</v>
          </cell>
          <cell r="I332">
            <v>16361</v>
          </cell>
        </row>
        <row r="333">
          <cell r="A333" t="str">
            <v>CAP-00105</v>
          </cell>
          <cell r="B333">
            <v>0</v>
          </cell>
          <cell r="C333">
            <v>443817</v>
          </cell>
          <cell r="D333">
            <v>20000</v>
          </cell>
          <cell r="E333">
            <v>0</v>
          </cell>
          <cell r="F333">
            <v>666485</v>
          </cell>
          <cell r="G333">
            <v>279462</v>
          </cell>
          <cell r="H333">
            <v>226581</v>
          </cell>
          <cell r="I333">
            <v>131403</v>
          </cell>
        </row>
        <row r="334">
          <cell r="A334" t="str">
            <v>CAP-00106</v>
          </cell>
          <cell r="B334">
            <v>0</v>
          </cell>
          <cell r="C334">
            <v>704170</v>
          </cell>
          <cell r="D334">
            <v>494000</v>
          </cell>
          <cell r="E334">
            <v>334000</v>
          </cell>
          <cell r="F334">
            <v>1176042</v>
          </cell>
          <cell r="G334">
            <v>400568</v>
          </cell>
          <cell r="H334">
            <v>285591</v>
          </cell>
          <cell r="I334">
            <v>186989</v>
          </cell>
        </row>
        <row r="335">
          <cell r="A335" t="str">
            <v>CAP-00107</v>
          </cell>
          <cell r="B335">
            <v>0</v>
          </cell>
          <cell r="C335">
            <v>119118</v>
          </cell>
          <cell r="D335">
            <v>266000</v>
          </cell>
          <cell r="E335">
            <v>192000</v>
          </cell>
          <cell r="F335">
            <v>393290</v>
          </cell>
          <cell r="G335">
            <v>149103</v>
          </cell>
          <cell r="H335">
            <v>113143</v>
          </cell>
          <cell r="I335">
            <v>71665</v>
          </cell>
        </row>
        <row r="336">
          <cell r="A336" t="str">
            <v>CAP-00108</v>
          </cell>
          <cell r="B336">
            <v>0</v>
          </cell>
          <cell r="C336">
            <v>101417</v>
          </cell>
          <cell r="D336">
            <v>30000</v>
          </cell>
          <cell r="E336">
            <v>0</v>
          </cell>
          <cell r="F336">
            <v>70813</v>
          </cell>
          <cell r="G336">
            <v>40190</v>
          </cell>
          <cell r="H336">
            <v>30324</v>
          </cell>
          <cell r="I336">
            <v>24068</v>
          </cell>
        </row>
        <row r="337">
          <cell r="A337" t="str">
            <v>CAP-00109</v>
          </cell>
          <cell r="B337">
            <v>0</v>
          </cell>
          <cell r="C337">
            <v>349295</v>
          </cell>
          <cell r="D337">
            <v>720000</v>
          </cell>
          <cell r="E337">
            <v>990000</v>
          </cell>
          <cell r="F337">
            <v>1220388</v>
          </cell>
          <cell r="G337">
            <v>532478</v>
          </cell>
          <cell r="H337">
            <v>406900</v>
          </cell>
          <cell r="I337">
            <v>276363</v>
          </cell>
        </row>
        <row r="338">
          <cell r="A338" t="str">
            <v>CAP-00111</v>
          </cell>
          <cell r="B338">
            <v>0</v>
          </cell>
          <cell r="C338">
            <v>20290</v>
          </cell>
          <cell r="D338">
            <v>15000</v>
          </cell>
          <cell r="E338">
            <v>20000</v>
          </cell>
          <cell r="F338">
            <v>15690</v>
          </cell>
          <cell r="G338">
            <v>7360</v>
          </cell>
          <cell r="H338">
            <v>6638</v>
          </cell>
          <cell r="I338">
            <v>4294</v>
          </cell>
        </row>
        <row r="339">
          <cell r="A339" t="str">
            <v>CAP-00112</v>
          </cell>
          <cell r="B339">
            <v>0</v>
          </cell>
          <cell r="C339">
            <v>3825931</v>
          </cell>
          <cell r="D339">
            <v>0</v>
          </cell>
          <cell r="E339">
            <v>1550000</v>
          </cell>
          <cell r="F339">
            <v>3189465</v>
          </cell>
          <cell r="G339">
            <v>2138418</v>
          </cell>
          <cell r="H339">
            <v>2158676</v>
          </cell>
          <cell r="I339">
            <v>1508352</v>
          </cell>
        </row>
        <row r="340">
          <cell r="A340" t="str">
            <v>CAP-00113</v>
          </cell>
          <cell r="B340">
            <v>0</v>
          </cell>
          <cell r="C340">
            <v>10163</v>
          </cell>
          <cell r="D340">
            <v>0</v>
          </cell>
          <cell r="E340">
            <v>0</v>
          </cell>
          <cell r="F340">
            <v>1095</v>
          </cell>
          <cell r="G340">
            <v>1536</v>
          </cell>
          <cell r="H340">
            <v>1773</v>
          </cell>
          <cell r="I340">
            <v>1212</v>
          </cell>
        </row>
        <row r="341">
          <cell r="A341" t="str">
            <v>CAP-00115</v>
          </cell>
          <cell r="B341">
            <v>0</v>
          </cell>
          <cell r="C341">
            <v>1000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</row>
        <row r="342">
          <cell r="A342" t="str">
            <v>CAP-00118</v>
          </cell>
          <cell r="B342">
            <v>0</v>
          </cell>
          <cell r="C342">
            <v>170454</v>
          </cell>
          <cell r="D342">
            <v>190000</v>
          </cell>
          <cell r="E342">
            <v>110000</v>
          </cell>
          <cell r="F342">
            <v>259367</v>
          </cell>
          <cell r="G342">
            <v>132128</v>
          </cell>
          <cell r="H342">
            <v>108890</v>
          </cell>
          <cell r="I342">
            <v>63990</v>
          </cell>
        </row>
        <row r="343">
          <cell r="A343" t="str">
            <v>CAP-00119</v>
          </cell>
          <cell r="B343">
            <v>0</v>
          </cell>
          <cell r="C343">
            <v>159680</v>
          </cell>
          <cell r="D343">
            <v>0</v>
          </cell>
          <cell r="E343">
            <v>0</v>
          </cell>
          <cell r="F343">
            <v>48963</v>
          </cell>
          <cell r="G343">
            <v>28662</v>
          </cell>
          <cell r="H343">
            <v>27710</v>
          </cell>
          <cell r="I343">
            <v>19841</v>
          </cell>
        </row>
        <row r="344">
          <cell r="A344" t="str">
            <v>CAP-00120</v>
          </cell>
          <cell r="B344">
            <v>0</v>
          </cell>
          <cell r="C344">
            <v>8763259</v>
          </cell>
          <cell r="D344">
            <v>2865000</v>
          </cell>
          <cell r="E344">
            <v>9480000</v>
          </cell>
          <cell r="F344">
            <v>15130100</v>
          </cell>
          <cell r="G344">
            <v>6202133</v>
          </cell>
          <cell r="H344">
            <v>5574574</v>
          </cell>
          <cell r="I344">
            <v>3617446</v>
          </cell>
        </row>
        <row r="345">
          <cell r="A345" t="str">
            <v>CAP-00121</v>
          </cell>
          <cell r="B345">
            <v>0</v>
          </cell>
          <cell r="C345">
            <v>115462</v>
          </cell>
          <cell r="D345">
            <v>0</v>
          </cell>
          <cell r="E345">
            <v>0</v>
          </cell>
          <cell r="F345">
            <v>57474</v>
          </cell>
          <cell r="G345">
            <v>46925</v>
          </cell>
          <cell r="H345">
            <v>54792</v>
          </cell>
          <cell r="I345">
            <v>37151</v>
          </cell>
        </row>
        <row r="346">
          <cell r="A346" t="str">
            <v>CAP-00124</v>
          </cell>
          <cell r="B346">
            <v>0</v>
          </cell>
          <cell r="C346">
            <v>169086</v>
          </cell>
          <cell r="D346">
            <v>255500</v>
          </cell>
          <cell r="E346">
            <v>49000</v>
          </cell>
          <cell r="F346">
            <v>276758</v>
          </cell>
          <cell r="G346">
            <v>141366</v>
          </cell>
          <cell r="H346">
            <v>127440</v>
          </cell>
          <cell r="I346">
            <v>83288</v>
          </cell>
        </row>
        <row r="347">
          <cell r="A347" t="str">
            <v>CAP-00125</v>
          </cell>
          <cell r="B347">
            <v>0</v>
          </cell>
          <cell r="C347">
            <v>114082</v>
          </cell>
          <cell r="D347">
            <v>90000</v>
          </cell>
          <cell r="E347">
            <v>170000</v>
          </cell>
          <cell r="F347">
            <v>164738</v>
          </cell>
          <cell r="G347">
            <v>78489</v>
          </cell>
          <cell r="H347">
            <v>81703</v>
          </cell>
          <cell r="I347">
            <v>65167</v>
          </cell>
        </row>
        <row r="348">
          <cell r="A348" t="str">
            <v>CAP-00127</v>
          </cell>
          <cell r="B348">
            <v>0</v>
          </cell>
          <cell r="C348">
            <v>9357</v>
          </cell>
          <cell r="D348">
            <v>0</v>
          </cell>
          <cell r="E348">
            <v>0</v>
          </cell>
          <cell r="F348">
            <v>365</v>
          </cell>
          <cell r="G348">
            <v>512</v>
          </cell>
          <cell r="H348">
            <v>591</v>
          </cell>
          <cell r="I348">
            <v>404</v>
          </cell>
        </row>
        <row r="349">
          <cell r="A349" t="str">
            <v>CAP-00130</v>
          </cell>
          <cell r="B349">
            <v>0</v>
          </cell>
          <cell r="C349">
            <v>100312</v>
          </cell>
          <cell r="D349">
            <v>0</v>
          </cell>
          <cell r="E349">
            <v>0</v>
          </cell>
          <cell r="F349">
            <v>12500</v>
          </cell>
          <cell r="G349">
            <v>6711</v>
          </cell>
          <cell r="H349">
            <v>6212</v>
          </cell>
          <cell r="I349">
            <v>5045</v>
          </cell>
        </row>
        <row r="350">
          <cell r="A350" t="str">
            <v>CAP-00131</v>
          </cell>
          <cell r="B350">
            <v>0</v>
          </cell>
          <cell r="C350">
            <v>1260840</v>
          </cell>
          <cell r="D350">
            <v>0</v>
          </cell>
          <cell r="E350">
            <v>0</v>
          </cell>
          <cell r="F350">
            <v>2290</v>
          </cell>
          <cell r="G350">
            <v>2300</v>
          </cell>
          <cell r="H350">
            <v>3200</v>
          </cell>
          <cell r="I350">
            <v>4080</v>
          </cell>
        </row>
        <row r="351">
          <cell r="A351" t="str">
            <v>CAP-00133</v>
          </cell>
          <cell r="B351">
            <v>0</v>
          </cell>
          <cell r="C351">
            <v>9307</v>
          </cell>
          <cell r="D351">
            <v>0</v>
          </cell>
          <cell r="E351">
            <v>13000</v>
          </cell>
          <cell r="F351">
            <v>12354</v>
          </cell>
          <cell r="G351">
            <v>5380</v>
          </cell>
          <cell r="H351">
            <v>4656</v>
          </cell>
          <cell r="I351">
            <v>1880</v>
          </cell>
        </row>
        <row r="352">
          <cell r="A352" t="str">
            <v>CAP-00134</v>
          </cell>
          <cell r="B352">
            <v>0</v>
          </cell>
          <cell r="C352">
            <v>17920</v>
          </cell>
          <cell r="D352">
            <v>4000</v>
          </cell>
          <cell r="E352">
            <v>8000</v>
          </cell>
          <cell r="F352">
            <v>7802</v>
          </cell>
          <cell r="G352">
            <v>4597</v>
          </cell>
          <cell r="H352">
            <v>4439</v>
          </cell>
          <cell r="I352">
            <v>3336</v>
          </cell>
        </row>
        <row r="353">
          <cell r="A353" t="str">
            <v>CAP-00136</v>
          </cell>
          <cell r="B353">
            <v>0</v>
          </cell>
          <cell r="C353">
            <v>8364</v>
          </cell>
          <cell r="D353">
            <v>0</v>
          </cell>
          <cell r="E353">
            <v>0</v>
          </cell>
          <cell r="F353">
            <v>2650</v>
          </cell>
          <cell r="G353">
            <v>3806</v>
          </cell>
          <cell r="H353">
            <v>4431</v>
          </cell>
          <cell r="I353">
            <v>2978</v>
          </cell>
        </row>
        <row r="354">
          <cell r="A354" t="str">
            <v>CAP-00137</v>
          </cell>
          <cell r="B354">
            <v>0</v>
          </cell>
          <cell r="C354">
            <v>200919</v>
          </cell>
          <cell r="D354">
            <v>30000</v>
          </cell>
          <cell r="E354">
            <v>0</v>
          </cell>
          <cell r="F354">
            <v>74607</v>
          </cell>
          <cell r="G354">
            <v>38730</v>
          </cell>
          <cell r="H354">
            <v>37256</v>
          </cell>
          <cell r="I354">
            <v>23360</v>
          </cell>
        </row>
        <row r="355">
          <cell r="A355" t="str">
            <v>CAP-00138</v>
          </cell>
          <cell r="B355">
            <v>0</v>
          </cell>
          <cell r="C355">
            <v>916002</v>
          </cell>
          <cell r="D355">
            <v>2180000</v>
          </cell>
          <cell r="E355">
            <v>1450000</v>
          </cell>
          <cell r="F355">
            <v>1712452</v>
          </cell>
          <cell r="G355">
            <v>1146341</v>
          </cell>
          <cell r="H355">
            <v>1128434</v>
          </cell>
          <cell r="I355">
            <v>900615</v>
          </cell>
        </row>
        <row r="356">
          <cell r="A356" t="str">
            <v>CAP-00139</v>
          </cell>
          <cell r="B356">
            <v>0</v>
          </cell>
          <cell r="C356">
            <v>213834</v>
          </cell>
          <cell r="D356">
            <v>90000</v>
          </cell>
          <cell r="E356">
            <v>60000</v>
          </cell>
          <cell r="F356">
            <v>141932</v>
          </cell>
          <cell r="G356">
            <v>58341</v>
          </cell>
          <cell r="H356">
            <v>46351</v>
          </cell>
          <cell r="I356">
            <v>29294</v>
          </cell>
        </row>
        <row r="357">
          <cell r="A357" t="str">
            <v>CAP-00141</v>
          </cell>
          <cell r="B357">
            <v>0</v>
          </cell>
          <cell r="C357">
            <v>63413</v>
          </cell>
          <cell r="D357">
            <v>10000</v>
          </cell>
          <cell r="E357">
            <v>0</v>
          </cell>
          <cell r="F357">
            <v>11896</v>
          </cell>
          <cell r="G357">
            <v>5768</v>
          </cell>
          <cell r="H357">
            <v>4308</v>
          </cell>
          <cell r="I357">
            <v>2930</v>
          </cell>
        </row>
        <row r="358">
          <cell r="A358" t="str">
            <v>CAP-00142</v>
          </cell>
          <cell r="B358">
            <v>0</v>
          </cell>
          <cell r="C358">
            <v>30103</v>
          </cell>
          <cell r="D358">
            <v>10000</v>
          </cell>
          <cell r="E358">
            <v>30000</v>
          </cell>
          <cell r="F358">
            <v>13057</v>
          </cell>
          <cell r="G358">
            <v>4754</v>
          </cell>
          <cell r="H358">
            <v>3426</v>
          </cell>
          <cell r="I358">
            <v>2521</v>
          </cell>
        </row>
        <row r="359">
          <cell r="A359" t="str">
            <v>CAP-00143</v>
          </cell>
          <cell r="B359">
            <v>0</v>
          </cell>
          <cell r="C359">
            <v>141696</v>
          </cell>
          <cell r="D359">
            <v>50000</v>
          </cell>
          <cell r="E359">
            <v>130000</v>
          </cell>
          <cell r="F359">
            <v>68757</v>
          </cell>
          <cell r="G359">
            <v>94688</v>
          </cell>
          <cell r="H359">
            <v>72184</v>
          </cell>
          <cell r="I359">
            <v>55738</v>
          </cell>
        </row>
        <row r="360">
          <cell r="A360" t="str">
            <v>CAP-00144</v>
          </cell>
          <cell r="B360">
            <v>0</v>
          </cell>
          <cell r="C360">
            <v>18374</v>
          </cell>
          <cell r="D360">
            <v>20000</v>
          </cell>
          <cell r="E360">
            <v>40000</v>
          </cell>
          <cell r="F360">
            <v>26439</v>
          </cell>
          <cell r="G360">
            <v>11249</v>
          </cell>
          <cell r="H360">
            <v>9318</v>
          </cell>
          <cell r="I360">
            <v>5069</v>
          </cell>
        </row>
        <row r="361">
          <cell r="A361" t="str">
            <v>CAP-00146</v>
          </cell>
          <cell r="B361">
            <v>0</v>
          </cell>
          <cell r="C361">
            <v>33472</v>
          </cell>
          <cell r="D361">
            <v>40000</v>
          </cell>
          <cell r="E361">
            <v>0</v>
          </cell>
          <cell r="F361">
            <v>11170</v>
          </cell>
          <cell r="G361">
            <v>8377</v>
          </cell>
          <cell r="H361">
            <v>8891</v>
          </cell>
          <cell r="I361">
            <v>6833</v>
          </cell>
        </row>
        <row r="362">
          <cell r="A362" t="str">
            <v>CAP-00150</v>
          </cell>
          <cell r="B362">
            <v>0</v>
          </cell>
          <cell r="C362">
            <v>328</v>
          </cell>
          <cell r="D362">
            <v>0</v>
          </cell>
          <cell r="E362">
            <v>0</v>
          </cell>
          <cell r="F362">
            <v>56</v>
          </cell>
          <cell r="G362">
            <v>290</v>
          </cell>
          <cell r="H362">
            <v>148</v>
          </cell>
          <cell r="I362">
            <v>108</v>
          </cell>
        </row>
        <row r="363">
          <cell r="A363" t="str">
            <v>CAP-00151</v>
          </cell>
          <cell r="B363">
            <v>0</v>
          </cell>
          <cell r="C363">
            <v>545111</v>
          </cell>
          <cell r="D363">
            <v>192000</v>
          </cell>
          <cell r="E363">
            <v>884000</v>
          </cell>
          <cell r="F363">
            <v>676475</v>
          </cell>
          <cell r="G363">
            <v>265439</v>
          </cell>
          <cell r="H363">
            <v>218703</v>
          </cell>
          <cell r="I363">
            <v>135303</v>
          </cell>
        </row>
        <row r="364">
          <cell r="A364" t="str">
            <v>CAP-00152</v>
          </cell>
          <cell r="B364">
            <v>0</v>
          </cell>
          <cell r="C364">
            <v>2368345</v>
          </cell>
          <cell r="D364">
            <v>1510000</v>
          </cell>
          <cell r="E364">
            <v>510000</v>
          </cell>
          <cell r="F364">
            <v>3458445</v>
          </cell>
          <cell r="G364">
            <v>1546936</v>
          </cell>
          <cell r="H364">
            <v>1480514</v>
          </cell>
          <cell r="I364">
            <v>829559</v>
          </cell>
        </row>
        <row r="365">
          <cell r="A365" t="str">
            <v>CAP-00153</v>
          </cell>
          <cell r="B365">
            <v>0</v>
          </cell>
          <cell r="C365">
            <v>1070982</v>
          </cell>
          <cell r="D365">
            <v>230000</v>
          </cell>
          <cell r="E365">
            <v>320000</v>
          </cell>
          <cell r="F365">
            <v>934806</v>
          </cell>
          <cell r="G365">
            <v>356047</v>
          </cell>
          <cell r="H365">
            <v>292711</v>
          </cell>
          <cell r="I365">
            <v>223969</v>
          </cell>
        </row>
        <row r="366">
          <cell r="A366" t="str">
            <v>CAP-00154</v>
          </cell>
          <cell r="B366">
            <v>0</v>
          </cell>
          <cell r="C366">
            <v>47856</v>
          </cell>
          <cell r="D366">
            <v>50000</v>
          </cell>
          <cell r="E366">
            <v>20000</v>
          </cell>
          <cell r="F366">
            <v>40622</v>
          </cell>
          <cell r="G366">
            <v>23945</v>
          </cell>
          <cell r="H366">
            <v>24718</v>
          </cell>
          <cell r="I366">
            <v>19102</v>
          </cell>
        </row>
        <row r="367">
          <cell r="A367" t="str">
            <v>CAP-00155</v>
          </cell>
          <cell r="B367">
            <v>0</v>
          </cell>
          <cell r="C367">
            <v>49405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</row>
        <row r="368">
          <cell r="A368" t="str">
            <v>CAP-00156</v>
          </cell>
          <cell r="B368">
            <v>0</v>
          </cell>
          <cell r="C368">
            <v>969626</v>
          </cell>
          <cell r="D368">
            <v>450000</v>
          </cell>
          <cell r="E368">
            <v>800000</v>
          </cell>
          <cell r="F368">
            <v>1195804</v>
          </cell>
          <cell r="G368">
            <v>502080</v>
          </cell>
          <cell r="H368">
            <v>435942</v>
          </cell>
          <cell r="I368">
            <v>345462</v>
          </cell>
        </row>
        <row r="369">
          <cell r="A369" t="str">
            <v>CAP-00157</v>
          </cell>
          <cell r="B369">
            <v>0</v>
          </cell>
          <cell r="C369">
            <v>17207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</row>
        <row r="370">
          <cell r="A370" t="str">
            <v>CAP-00158</v>
          </cell>
          <cell r="B370">
            <v>0</v>
          </cell>
          <cell r="C370">
            <v>23020</v>
          </cell>
          <cell r="D370">
            <v>10000</v>
          </cell>
          <cell r="E370">
            <v>0</v>
          </cell>
          <cell r="F370">
            <v>14720</v>
          </cell>
          <cell r="G370">
            <v>5575</v>
          </cell>
          <cell r="H370">
            <v>4240</v>
          </cell>
          <cell r="I370">
            <v>2443</v>
          </cell>
        </row>
        <row r="371">
          <cell r="A371" t="str">
            <v>CAP-00159</v>
          </cell>
          <cell r="B371">
            <v>0</v>
          </cell>
          <cell r="C371">
            <v>16944</v>
          </cell>
          <cell r="D371">
            <v>0</v>
          </cell>
          <cell r="E371">
            <v>0</v>
          </cell>
          <cell r="F371">
            <v>15</v>
          </cell>
          <cell r="G371">
            <v>48</v>
          </cell>
          <cell r="H371">
            <v>48</v>
          </cell>
          <cell r="I371">
            <v>0</v>
          </cell>
        </row>
        <row r="372">
          <cell r="A372" t="str">
            <v>CAP-00160</v>
          </cell>
          <cell r="B372">
            <v>0</v>
          </cell>
          <cell r="C372">
            <v>26087</v>
          </cell>
          <cell r="D372">
            <v>0</v>
          </cell>
          <cell r="E372">
            <v>0</v>
          </cell>
          <cell r="F372">
            <v>423</v>
          </cell>
          <cell r="G372">
            <v>318</v>
          </cell>
          <cell r="H372">
            <v>518</v>
          </cell>
          <cell r="I372">
            <v>129</v>
          </cell>
        </row>
        <row r="373">
          <cell r="A373" t="str">
            <v>CAP-00161</v>
          </cell>
          <cell r="B373">
            <v>0</v>
          </cell>
          <cell r="C373">
            <v>291630</v>
          </cell>
          <cell r="D373">
            <v>194000</v>
          </cell>
          <cell r="E373">
            <v>90000</v>
          </cell>
          <cell r="F373">
            <v>436237</v>
          </cell>
          <cell r="G373">
            <v>165472</v>
          </cell>
          <cell r="H373">
            <v>131106</v>
          </cell>
          <cell r="I373">
            <v>74817</v>
          </cell>
        </row>
        <row r="374">
          <cell r="A374" t="str">
            <v>CAP-00162</v>
          </cell>
          <cell r="B374">
            <v>0</v>
          </cell>
          <cell r="C374">
            <v>38764</v>
          </cell>
          <cell r="D374">
            <v>0</v>
          </cell>
          <cell r="E374">
            <v>10000</v>
          </cell>
          <cell r="F374">
            <v>8911</v>
          </cell>
          <cell r="G374">
            <v>6419</v>
          </cell>
          <cell r="H374">
            <v>6847</v>
          </cell>
          <cell r="I374">
            <v>4949</v>
          </cell>
        </row>
        <row r="375">
          <cell r="A375" t="str">
            <v>CAP-00164</v>
          </cell>
          <cell r="B375">
            <v>0</v>
          </cell>
          <cell r="C375">
            <v>163285</v>
          </cell>
          <cell r="D375">
            <v>196000</v>
          </cell>
          <cell r="E375">
            <v>24000</v>
          </cell>
          <cell r="F375">
            <v>281116</v>
          </cell>
          <cell r="G375">
            <v>110648</v>
          </cell>
          <cell r="H375">
            <v>88492</v>
          </cell>
          <cell r="I375">
            <v>55345</v>
          </cell>
        </row>
        <row r="376">
          <cell r="A376" t="str">
            <v>CAP-00165</v>
          </cell>
          <cell r="B376">
            <v>0</v>
          </cell>
          <cell r="C376">
            <v>741906</v>
          </cell>
          <cell r="D376">
            <v>1854000</v>
          </cell>
          <cell r="E376">
            <v>476000</v>
          </cell>
          <cell r="F376">
            <v>2152369</v>
          </cell>
          <cell r="G376">
            <v>889883</v>
          </cell>
          <cell r="H376">
            <v>609291</v>
          </cell>
          <cell r="I376">
            <v>424609</v>
          </cell>
        </row>
        <row r="377">
          <cell r="A377" t="str">
            <v>CAP-00166</v>
          </cell>
          <cell r="B377">
            <v>0</v>
          </cell>
          <cell r="C377">
            <v>1239</v>
          </cell>
          <cell r="D377">
            <v>4000</v>
          </cell>
          <cell r="E377">
            <v>0</v>
          </cell>
          <cell r="F377">
            <v>996</v>
          </cell>
          <cell r="G377">
            <v>356</v>
          </cell>
          <cell r="H377">
            <v>398</v>
          </cell>
          <cell r="I377">
            <v>312</v>
          </cell>
        </row>
        <row r="378">
          <cell r="A378" t="str">
            <v>CAP-00168</v>
          </cell>
          <cell r="B378">
            <v>0</v>
          </cell>
          <cell r="C378">
            <v>4152288</v>
          </cell>
          <cell r="D378">
            <v>5555501</v>
          </cell>
          <cell r="E378">
            <v>600000</v>
          </cell>
          <cell r="F378">
            <v>7411830</v>
          </cell>
          <cell r="G378">
            <v>3359374</v>
          </cell>
          <cell r="H378">
            <v>2800501</v>
          </cell>
          <cell r="I378">
            <v>2026197</v>
          </cell>
        </row>
        <row r="379">
          <cell r="A379" t="str">
            <v>CAP-00169</v>
          </cell>
          <cell r="B379">
            <v>0</v>
          </cell>
          <cell r="C379">
            <v>7274</v>
          </cell>
          <cell r="D379">
            <v>0</v>
          </cell>
          <cell r="E379">
            <v>0</v>
          </cell>
          <cell r="F379">
            <v>1470</v>
          </cell>
          <cell r="G379">
            <v>1268</v>
          </cell>
          <cell r="H379">
            <v>1562</v>
          </cell>
          <cell r="I379">
            <v>1074</v>
          </cell>
        </row>
        <row r="380">
          <cell r="A380" t="str">
            <v>CAP-00170</v>
          </cell>
          <cell r="B380">
            <v>0</v>
          </cell>
          <cell r="C380">
            <v>308069</v>
          </cell>
          <cell r="D380">
            <v>130000</v>
          </cell>
          <cell r="E380">
            <v>1010000</v>
          </cell>
          <cell r="F380">
            <v>858678</v>
          </cell>
          <cell r="G380">
            <v>349921</v>
          </cell>
          <cell r="H380">
            <v>194538</v>
          </cell>
          <cell r="I380">
            <v>164823</v>
          </cell>
        </row>
        <row r="381">
          <cell r="A381" t="str">
            <v>CAP-00171</v>
          </cell>
          <cell r="B381">
            <v>0</v>
          </cell>
          <cell r="C381">
            <v>4598</v>
          </cell>
          <cell r="D381">
            <v>0</v>
          </cell>
          <cell r="E381">
            <v>0</v>
          </cell>
          <cell r="F381">
            <v>365</v>
          </cell>
          <cell r="G381">
            <v>512</v>
          </cell>
          <cell r="H381">
            <v>591</v>
          </cell>
          <cell r="I381">
            <v>404</v>
          </cell>
        </row>
        <row r="382">
          <cell r="A382" t="str">
            <v>CAP-00173</v>
          </cell>
          <cell r="B382">
            <v>0</v>
          </cell>
          <cell r="C382">
            <v>19342</v>
          </cell>
          <cell r="D382">
            <v>40000</v>
          </cell>
          <cell r="E382">
            <v>0</v>
          </cell>
          <cell r="F382">
            <v>26417</v>
          </cell>
          <cell r="G382">
            <v>11212</v>
          </cell>
          <cell r="H382">
            <v>10207</v>
          </cell>
          <cell r="I382">
            <v>4771</v>
          </cell>
        </row>
        <row r="383">
          <cell r="A383" t="str">
            <v>CAP-00174</v>
          </cell>
          <cell r="B383">
            <v>0</v>
          </cell>
          <cell r="C383">
            <v>3515</v>
          </cell>
          <cell r="D383">
            <v>0</v>
          </cell>
          <cell r="E383">
            <v>0</v>
          </cell>
          <cell r="F383">
            <v>159</v>
          </cell>
          <cell r="G383">
            <v>200</v>
          </cell>
          <cell r="H383">
            <v>300</v>
          </cell>
          <cell r="I383">
            <v>396</v>
          </cell>
        </row>
        <row r="384">
          <cell r="A384" t="str">
            <v>CAP-00175</v>
          </cell>
          <cell r="B384">
            <v>0</v>
          </cell>
          <cell r="C384">
            <v>116072</v>
          </cell>
          <cell r="D384">
            <v>50000</v>
          </cell>
          <cell r="E384">
            <v>100000</v>
          </cell>
          <cell r="F384">
            <v>150737</v>
          </cell>
          <cell r="G384">
            <v>63888</v>
          </cell>
          <cell r="H384">
            <v>54286</v>
          </cell>
          <cell r="I384">
            <v>33589</v>
          </cell>
        </row>
        <row r="385">
          <cell r="A385" t="str">
            <v>CAP-00177</v>
          </cell>
          <cell r="B385">
            <v>0</v>
          </cell>
          <cell r="C385">
            <v>8804</v>
          </cell>
          <cell r="D385">
            <v>10000</v>
          </cell>
          <cell r="E385">
            <v>10000</v>
          </cell>
          <cell r="F385">
            <v>16036</v>
          </cell>
          <cell r="G385">
            <v>8785</v>
          </cell>
          <cell r="H385">
            <v>7070</v>
          </cell>
          <cell r="I385">
            <v>6444</v>
          </cell>
        </row>
        <row r="386">
          <cell r="A386" t="str">
            <v>CAP-00178</v>
          </cell>
          <cell r="B386">
            <v>0</v>
          </cell>
          <cell r="C386">
            <v>515350</v>
          </cell>
          <cell r="D386">
            <v>0</v>
          </cell>
          <cell r="E386">
            <v>0</v>
          </cell>
          <cell r="F386">
            <v>68568</v>
          </cell>
          <cell r="G386">
            <v>34003</v>
          </cell>
          <cell r="H386">
            <v>36181</v>
          </cell>
          <cell r="I386">
            <v>19149</v>
          </cell>
        </row>
        <row r="387">
          <cell r="A387" t="str">
            <v>CAP-00183</v>
          </cell>
          <cell r="B387">
            <v>0</v>
          </cell>
          <cell r="C387">
            <v>182800</v>
          </cell>
          <cell r="D387">
            <v>60000</v>
          </cell>
          <cell r="E387">
            <v>60000</v>
          </cell>
          <cell r="F387">
            <v>82653</v>
          </cell>
          <cell r="G387">
            <v>37453</v>
          </cell>
          <cell r="H387">
            <v>34324</v>
          </cell>
          <cell r="I387">
            <v>24527</v>
          </cell>
        </row>
        <row r="388">
          <cell r="A388" t="str">
            <v>CAP-00184</v>
          </cell>
          <cell r="B388">
            <v>0</v>
          </cell>
          <cell r="C388">
            <v>11747</v>
          </cell>
          <cell r="D388">
            <v>0</v>
          </cell>
          <cell r="E388">
            <v>0</v>
          </cell>
          <cell r="F388">
            <v>1606</v>
          </cell>
          <cell r="G388">
            <v>2582</v>
          </cell>
          <cell r="H388">
            <v>1841</v>
          </cell>
          <cell r="I388">
            <v>1476</v>
          </cell>
        </row>
        <row r="389">
          <cell r="A389" t="str">
            <v>CAP-00185</v>
          </cell>
          <cell r="B389">
            <v>0</v>
          </cell>
          <cell r="C389">
            <v>41612</v>
          </cell>
          <cell r="D389">
            <v>0</v>
          </cell>
          <cell r="E389">
            <v>0</v>
          </cell>
          <cell r="F389">
            <v>11832</v>
          </cell>
          <cell r="G389">
            <v>4272</v>
          </cell>
          <cell r="H389">
            <v>4776</v>
          </cell>
          <cell r="I389">
            <v>3744</v>
          </cell>
        </row>
        <row r="390">
          <cell r="A390" t="str">
            <v>CAP-00186</v>
          </cell>
          <cell r="B390">
            <v>0</v>
          </cell>
          <cell r="C390">
            <v>107843</v>
          </cell>
          <cell r="D390">
            <v>165000</v>
          </cell>
          <cell r="E390">
            <v>0</v>
          </cell>
          <cell r="F390">
            <v>197874</v>
          </cell>
          <cell r="G390">
            <v>84161</v>
          </cell>
          <cell r="H390">
            <v>59945</v>
          </cell>
          <cell r="I390">
            <v>49689</v>
          </cell>
        </row>
        <row r="391">
          <cell r="A391" t="str">
            <v>CAP-00187</v>
          </cell>
          <cell r="B391">
            <v>0</v>
          </cell>
          <cell r="C391">
            <v>518789</v>
          </cell>
          <cell r="D391">
            <v>734000</v>
          </cell>
          <cell r="E391">
            <v>866000</v>
          </cell>
          <cell r="F391">
            <v>943992</v>
          </cell>
          <cell r="G391">
            <v>449696</v>
          </cell>
          <cell r="H391">
            <v>446462</v>
          </cell>
          <cell r="I391">
            <v>311386</v>
          </cell>
        </row>
        <row r="392">
          <cell r="A392" t="str">
            <v>CAP-00188</v>
          </cell>
          <cell r="B392">
            <v>0</v>
          </cell>
          <cell r="C392">
            <v>27038</v>
          </cell>
          <cell r="D392">
            <v>10000</v>
          </cell>
          <cell r="E392">
            <v>10000</v>
          </cell>
          <cell r="F392">
            <v>15359</v>
          </cell>
          <cell r="G392">
            <v>7952</v>
          </cell>
          <cell r="H392">
            <v>8568</v>
          </cell>
          <cell r="I392">
            <v>5973</v>
          </cell>
        </row>
        <row r="393">
          <cell r="A393" t="str">
            <v>CAP-00189</v>
          </cell>
          <cell r="B393">
            <v>0</v>
          </cell>
          <cell r="C393">
            <v>47184</v>
          </cell>
          <cell r="D393">
            <v>30000</v>
          </cell>
          <cell r="E393">
            <v>0</v>
          </cell>
          <cell r="F393">
            <v>17723</v>
          </cell>
          <cell r="G393">
            <v>10605</v>
          </cell>
          <cell r="H393">
            <v>10596</v>
          </cell>
          <cell r="I393">
            <v>4571</v>
          </cell>
        </row>
        <row r="394">
          <cell r="A394" t="str">
            <v>CAP-00190</v>
          </cell>
          <cell r="B394">
            <v>0</v>
          </cell>
          <cell r="C394">
            <v>90873</v>
          </cell>
          <cell r="D394">
            <v>54000</v>
          </cell>
          <cell r="E394">
            <v>52000</v>
          </cell>
          <cell r="F394">
            <v>89251</v>
          </cell>
          <cell r="G394">
            <v>38706</v>
          </cell>
          <cell r="H394">
            <v>32453</v>
          </cell>
          <cell r="I394">
            <v>19849</v>
          </cell>
        </row>
        <row r="395">
          <cell r="A395" t="str">
            <v>CAP-00191</v>
          </cell>
          <cell r="B395">
            <v>0</v>
          </cell>
          <cell r="C395">
            <v>3062497</v>
          </cell>
          <cell r="D395">
            <v>2310000</v>
          </cell>
          <cell r="E395">
            <v>4695000</v>
          </cell>
          <cell r="F395">
            <v>4578766</v>
          </cell>
          <cell r="G395">
            <v>1856315</v>
          </cell>
          <cell r="H395">
            <v>1365443</v>
          </cell>
          <cell r="I395">
            <v>1012220</v>
          </cell>
        </row>
        <row r="396">
          <cell r="A396" t="str">
            <v>CAP-00192</v>
          </cell>
          <cell r="B396">
            <v>0</v>
          </cell>
          <cell r="C396">
            <v>454134</v>
          </cell>
          <cell r="D396">
            <v>225000</v>
          </cell>
          <cell r="E396">
            <v>345000</v>
          </cell>
          <cell r="F396">
            <v>655772</v>
          </cell>
          <cell r="G396">
            <v>250464</v>
          </cell>
          <cell r="H396">
            <v>165572</v>
          </cell>
          <cell r="I396">
            <v>132984</v>
          </cell>
        </row>
        <row r="397">
          <cell r="A397" t="str">
            <v>CAP-00193</v>
          </cell>
          <cell r="B397">
            <v>0</v>
          </cell>
          <cell r="C397">
            <v>108298</v>
          </cell>
          <cell r="D397">
            <v>843502</v>
          </cell>
          <cell r="E397">
            <v>510000</v>
          </cell>
          <cell r="F397">
            <v>946192</v>
          </cell>
          <cell r="G397">
            <v>354832</v>
          </cell>
          <cell r="H397">
            <v>210992</v>
          </cell>
          <cell r="I397">
            <v>170320</v>
          </cell>
        </row>
        <row r="398">
          <cell r="A398" t="str">
            <v>CAP-00194</v>
          </cell>
          <cell r="B398">
            <v>0</v>
          </cell>
          <cell r="C398">
            <v>0</v>
          </cell>
          <cell r="D398">
            <v>14000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1200</v>
          </cell>
        </row>
        <row r="399">
          <cell r="A399" t="str">
            <v>CAP-00195</v>
          </cell>
          <cell r="B399">
            <v>0</v>
          </cell>
          <cell r="C399">
            <v>1448</v>
          </cell>
          <cell r="D399">
            <v>1000</v>
          </cell>
          <cell r="E399">
            <v>1000</v>
          </cell>
          <cell r="F399">
            <v>2544</v>
          </cell>
          <cell r="G399">
            <v>288</v>
          </cell>
          <cell r="H399">
            <v>0</v>
          </cell>
          <cell r="I399">
            <v>0</v>
          </cell>
        </row>
        <row r="400">
          <cell r="A400" t="str">
            <v>CAP-00196</v>
          </cell>
          <cell r="B400">
            <v>0</v>
          </cell>
          <cell r="C400">
            <v>111816</v>
          </cell>
          <cell r="D400">
            <v>260000</v>
          </cell>
          <cell r="E400">
            <v>0</v>
          </cell>
          <cell r="F400">
            <v>203448</v>
          </cell>
          <cell r="G400">
            <v>94362</v>
          </cell>
          <cell r="H400">
            <v>88325</v>
          </cell>
          <cell r="I400">
            <v>71217</v>
          </cell>
        </row>
        <row r="401">
          <cell r="A401" t="str">
            <v>CAP-00197</v>
          </cell>
          <cell r="B401">
            <v>0</v>
          </cell>
          <cell r="C401">
            <v>1721</v>
          </cell>
          <cell r="D401">
            <v>0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</row>
        <row r="402">
          <cell r="A402" t="str">
            <v>CAP-00198</v>
          </cell>
          <cell r="B402">
            <v>0</v>
          </cell>
          <cell r="C402">
            <v>37283</v>
          </cell>
          <cell r="D402">
            <v>30000</v>
          </cell>
          <cell r="E402">
            <v>0</v>
          </cell>
          <cell r="F402">
            <v>23473</v>
          </cell>
          <cell r="G402">
            <v>11002</v>
          </cell>
          <cell r="H402">
            <v>12436</v>
          </cell>
          <cell r="I402">
            <v>9960</v>
          </cell>
        </row>
        <row r="403">
          <cell r="A403" t="str">
            <v>CAP-00200</v>
          </cell>
          <cell r="B403">
            <v>0</v>
          </cell>
          <cell r="C403">
            <v>85223</v>
          </cell>
          <cell r="D403">
            <v>80000</v>
          </cell>
          <cell r="E403">
            <v>80000</v>
          </cell>
          <cell r="F403">
            <v>191816</v>
          </cell>
          <cell r="G403">
            <v>84236</v>
          </cell>
          <cell r="H403">
            <v>86828</v>
          </cell>
          <cell r="I403">
            <v>64618</v>
          </cell>
        </row>
        <row r="404">
          <cell r="A404" t="str">
            <v>CAP-00201</v>
          </cell>
          <cell r="B404">
            <v>0</v>
          </cell>
          <cell r="C404">
            <v>59003</v>
          </cell>
          <cell r="D404">
            <v>0</v>
          </cell>
          <cell r="E404">
            <v>0</v>
          </cell>
          <cell r="F404">
            <v>2185</v>
          </cell>
          <cell r="G404">
            <v>1874</v>
          </cell>
          <cell r="H404">
            <v>2618</v>
          </cell>
          <cell r="I404">
            <v>2019</v>
          </cell>
        </row>
        <row r="405">
          <cell r="A405" t="str">
            <v>CAP-00202</v>
          </cell>
          <cell r="B405">
            <v>0</v>
          </cell>
          <cell r="C405">
            <v>268599</v>
          </cell>
          <cell r="D405">
            <v>184000</v>
          </cell>
          <cell r="E405">
            <v>128000</v>
          </cell>
          <cell r="F405">
            <v>521910</v>
          </cell>
          <cell r="G405">
            <v>236785</v>
          </cell>
          <cell r="H405">
            <v>198529</v>
          </cell>
          <cell r="I405">
            <v>99911</v>
          </cell>
        </row>
        <row r="406">
          <cell r="A406" t="str">
            <v>CAP-00204</v>
          </cell>
          <cell r="B406">
            <v>0</v>
          </cell>
          <cell r="C406">
            <v>11744</v>
          </cell>
          <cell r="D406">
            <v>0</v>
          </cell>
          <cell r="E406">
            <v>0</v>
          </cell>
          <cell r="F406">
            <v>410</v>
          </cell>
          <cell r="G406">
            <v>144</v>
          </cell>
          <cell r="H406">
            <v>192</v>
          </cell>
          <cell r="I406">
            <v>48</v>
          </cell>
        </row>
        <row r="407">
          <cell r="A407" t="str">
            <v>CAP-00205</v>
          </cell>
          <cell r="B407">
            <v>0</v>
          </cell>
          <cell r="C407">
            <v>3347</v>
          </cell>
          <cell r="D407">
            <v>5200</v>
          </cell>
          <cell r="E407">
            <v>0</v>
          </cell>
          <cell r="F407">
            <v>2231</v>
          </cell>
          <cell r="G407">
            <v>1704</v>
          </cell>
          <cell r="H407">
            <v>1934</v>
          </cell>
          <cell r="I407">
            <v>1367</v>
          </cell>
        </row>
        <row r="408">
          <cell r="A408" t="str">
            <v>CAP-00206</v>
          </cell>
          <cell r="B408">
            <v>0</v>
          </cell>
          <cell r="C408">
            <v>39041</v>
          </cell>
          <cell r="D408">
            <v>0</v>
          </cell>
          <cell r="E408">
            <v>8000</v>
          </cell>
          <cell r="F408">
            <v>20195</v>
          </cell>
          <cell r="G408">
            <v>11519</v>
          </cell>
          <cell r="H408">
            <v>29527</v>
          </cell>
          <cell r="I408">
            <v>13119</v>
          </cell>
        </row>
        <row r="409">
          <cell r="A409" t="str">
            <v>CAP-00207</v>
          </cell>
          <cell r="B409">
            <v>0</v>
          </cell>
          <cell r="C409">
            <v>52253</v>
          </cell>
          <cell r="D409">
            <v>0</v>
          </cell>
          <cell r="E409">
            <v>0</v>
          </cell>
          <cell r="F409">
            <v>8176</v>
          </cell>
          <cell r="G409">
            <v>3136</v>
          </cell>
          <cell r="H409">
            <v>3142</v>
          </cell>
          <cell r="I409">
            <v>2312</v>
          </cell>
        </row>
        <row r="410">
          <cell r="A410" t="str">
            <v>CAP-00208</v>
          </cell>
          <cell r="B410">
            <v>0</v>
          </cell>
          <cell r="C410">
            <v>841512</v>
          </cell>
          <cell r="D410">
            <v>780000</v>
          </cell>
          <cell r="E410">
            <v>380000</v>
          </cell>
          <cell r="F410">
            <v>229041</v>
          </cell>
          <cell r="G410">
            <v>112152</v>
          </cell>
          <cell r="H410">
            <v>63934</v>
          </cell>
          <cell r="I410">
            <v>46171</v>
          </cell>
        </row>
        <row r="411">
          <cell r="A411" t="str">
            <v>CAP-00209</v>
          </cell>
          <cell r="B411">
            <v>0</v>
          </cell>
          <cell r="C411">
            <v>733082</v>
          </cell>
          <cell r="D411">
            <v>192000</v>
          </cell>
          <cell r="E411">
            <v>0</v>
          </cell>
          <cell r="F411">
            <v>541875</v>
          </cell>
          <cell r="G411">
            <v>466942</v>
          </cell>
          <cell r="H411">
            <v>393544</v>
          </cell>
          <cell r="I411">
            <v>254691</v>
          </cell>
        </row>
        <row r="412">
          <cell r="A412" t="str">
            <v>CAP-00210</v>
          </cell>
          <cell r="B412">
            <v>0</v>
          </cell>
          <cell r="C412">
            <v>56492</v>
          </cell>
          <cell r="D412">
            <v>36000</v>
          </cell>
          <cell r="E412">
            <v>30000</v>
          </cell>
          <cell r="F412">
            <v>65452</v>
          </cell>
          <cell r="G412">
            <v>27108</v>
          </cell>
          <cell r="H412">
            <v>30228</v>
          </cell>
          <cell r="I412">
            <v>23868</v>
          </cell>
        </row>
        <row r="413">
          <cell r="A413" t="str">
            <v>CAP-00211</v>
          </cell>
          <cell r="B413">
            <v>0</v>
          </cell>
          <cell r="C413">
            <v>4646</v>
          </cell>
          <cell r="D413">
            <v>0</v>
          </cell>
          <cell r="E413">
            <v>0</v>
          </cell>
          <cell r="F413">
            <v>44</v>
          </cell>
          <cell r="G413">
            <v>0</v>
          </cell>
          <cell r="H413">
            <v>0</v>
          </cell>
          <cell r="I413">
            <v>0</v>
          </cell>
        </row>
        <row r="414">
          <cell r="A414" t="str">
            <v>CAP-00212</v>
          </cell>
          <cell r="B414">
            <v>0</v>
          </cell>
          <cell r="C414">
            <v>10168</v>
          </cell>
          <cell r="D414">
            <v>0</v>
          </cell>
          <cell r="E414">
            <v>0</v>
          </cell>
          <cell r="F414">
            <v>1152</v>
          </cell>
          <cell r="G414">
            <v>1800</v>
          </cell>
          <cell r="H414">
            <v>1360</v>
          </cell>
          <cell r="I414">
            <v>1072</v>
          </cell>
        </row>
        <row r="415">
          <cell r="A415" t="str">
            <v>CAP-00213</v>
          </cell>
          <cell r="B415">
            <v>0</v>
          </cell>
          <cell r="C415">
            <v>448238</v>
          </cell>
          <cell r="D415">
            <v>292000</v>
          </cell>
          <cell r="E415">
            <v>272000</v>
          </cell>
          <cell r="F415">
            <v>528970</v>
          </cell>
          <cell r="G415">
            <v>222630</v>
          </cell>
          <cell r="H415">
            <v>181114</v>
          </cell>
          <cell r="I415">
            <v>106638</v>
          </cell>
        </row>
        <row r="416">
          <cell r="A416" t="str">
            <v>CAP-00215</v>
          </cell>
          <cell r="B416">
            <v>0</v>
          </cell>
          <cell r="C416">
            <v>13484</v>
          </cell>
          <cell r="D416">
            <v>0</v>
          </cell>
          <cell r="E416">
            <v>0</v>
          </cell>
          <cell r="F416">
            <v>258</v>
          </cell>
          <cell r="G416">
            <v>0</v>
          </cell>
          <cell r="H416">
            <v>0</v>
          </cell>
          <cell r="I416">
            <v>0</v>
          </cell>
        </row>
        <row r="417">
          <cell r="A417" t="str">
            <v>CAP-00216</v>
          </cell>
          <cell r="B417">
            <v>0</v>
          </cell>
          <cell r="C417">
            <v>12030</v>
          </cell>
          <cell r="D417">
            <v>0</v>
          </cell>
          <cell r="E417">
            <v>0</v>
          </cell>
          <cell r="F417">
            <v>274</v>
          </cell>
          <cell r="G417">
            <v>0</v>
          </cell>
          <cell r="H417">
            <v>0</v>
          </cell>
          <cell r="I417">
            <v>0</v>
          </cell>
        </row>
        <row r="418">
          <cell r="A418" t="str">
            <v>CAP-00217</v>
          </cell>
          <cell r="B418">
            <v>0</v>
          </cell>
          <cell r="C418">
            <v>10000</v>
          </cell>
          <cell r="D418">
            <v>0</v>
          </cell>
          <cell r="E418">
            <v>0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</row>
        <row r="419">
          <cell r="A419" t="str">
            <v>CAP-00219</v>
          </cell>
          <cell r="B419">
            <v>0</v>
          </cell>
          <cell r="C419">
            <v>114264</v>
          </cell>
          <cell r="D419">
            <v>0</v>
          </cell>
          <cell r="E419">
            <v>0</v>
          </cell>
          <cell r="F419">
            <v>11666</v>
          </cell>
          <cell r="G419">
            <v>5180</v>
          </cell>
          <cell r="H419">
            <v>4795</v>
          </cell>
          <cell r="I419">
            <v>3384</v>
          </cell>
        </row>
        <row r="420">
          <cell r="A420" t="str">
            <v>CAP-00220</v>
          </cell>
          <cell r="B420">
            <v>0</v>
          </cell>
          <cell r="C420">
            <v>27914</v>
          </cell>
          <cell r="D420">
            <v>17500</v>
          </cell>
          <cell r="E420">
            <v>0</v>
          </cell>
          <cell r="F420">
            <v>37726</v>
          </cell>
          <cell r="G420">
            <v>13528</v>
          </cell>
          <cell r="H420">
            <v>15124</v>
          </cell>
          <cell r="I420">
            <v>11856</v>
          </cell>
        </row>
        <row r="421">
          <cell r="A421" t="str">
            <v>CAP-00222</v>
          </cell>
          <cell r="B421">
            <v>0</v>
          </cell>
          <cell r="C421">
            <v>420906</v>
          </cell>
          <cell r="D421">
            <v>345000</v>
          </cell>
          <cell r="E421">
            <v>0</v>
          </cell>
          <cell r="F421">
            <v>361144</v>
          </cell>
          <cell r="G421">
            <v>119784</v>
          </cell>
          <cell r="H421">
            <v>82628</v>
          </cell>
          <cell r="I421">
            <v>53284</v>
          </cell>
        </row>
        <row r="422">
          <cell r="A422" t="str">
            <v>CAP-00223</v>
          </cell>
          <cell r="B422">
            <v>0</v>
          </cell>
          <cell r="C422">
            <v>88426</v>
          </cell>
          <cell r="D422">
            <v>0</v>
          </cell>
          <cell r="E422">
            <v>160000</v>
          </cell>
          <cell r="F422">
            <v>89386</v>
          </cell>
          <cell r="G422">
            <v>39811</v>
          </cell>
          <cell r="H422">
            <v>30752</v>
          </cell>
          <cell r="I422">
            <v>21103</v>
          </cell>
        </row>
        <row r="423">
          <cell r="A423" t="str">
            <v>CAP-00225</v>
          </cell>
          <cell r="B423">
            <v>0</v>
          </cell>
          <cell r="C423">
            <v>36747</v>
          </cell>
          <cell r="D423">
            <v>36000</v>
          </cell>
          <cell r="E423">
            <v>108000</v>
          </cell>
          <cell r="F423">
            <v>87797</v>
          </cell>
          <cell r="G423">
            <v>37449</v>
          </cell>
          <cell r="H423">
            <v>31846</v>
          </cell>
          <cell r="I423">
            <v>17981</v>
          </cell>
        </row>
        <row r="424">
          <cell r="A424" t="str">
            <v>CAP-00226</v>
          </cell>
          <cell r="B424">
            <v>0</v>
          </cell>
          <cell r="C424">
            <v>2896100</v>
          </cell>
          <cell r="D424">
            <v>1190000</v>
          </cell>
          <cell r="E424">
            <v>0</v>
          </cell>
          <cell r="F424">
            <v>2839143</v>
          </cell>
          <cell r="G424">
            <v>1624200</v>
          </cell>
          <cell r="H424">
            <v>1834206</v>
          </cell>
          <cell r="I424">
            <v>1360245</v>
          </cell>
        </row>
        <row r="425">
          <cell r="A425" t="str">
            <v>CAP-00228</v>
          </cell>
          <cell r="B425">
            <v>0</v>
          </cell>
          <cell r="C425">
            <v>82499</v>
          </cell>
          <cell r="D425">
            <v>0</v>
          </cell>
          <cell r="E425">
            <v>60000</v>
          </cell>
          <cell r="F425">
            <v>46402</v>
          </cell>
          <cell r="G425">
            <v>26539</v>
          </cell>
          <cell r="H425">
            <v>25524</v>
          </cell>
          <cell r="I425">
            <v>12727</v>
          </cell>
        </row>
        <row r="426">
          <cell r="A426" t="str">
            <v>CAP-00229</v>
          </cell>
          <cell r="B426">
            <v>0</v>
          </cell>
          <cell r="C426">
            <v>19415</v>
          </cell>
          <cell r="D426">
            <v>8000</v>
          </cell>
          <cell r="E426">
            <v>16000</v>
          </cell>
          <cell r="F426">
            <v>12899</v>
          </cell>
          <cell r="G426">
            <v>4278</v>
          </cell>
          <cell r="H426">
            <v>2951</v>
          </cell>
          <cell r="I426">
            <v>1903</v>
          </cell>
        </row>
        <row r="427">
          <cell r="A427" t="str">
            <v>CAP-00232</v>
          </cell>
          <cell r="B427">
            <v>0</v>
          </cell>
          <cell r="C427">
            <v>9795</v>
          </cell>
          <cell r="D427">
            <v>0</v>
          </cell>
          <cell r="E427">
            <v>0</v>
          </cell>
          <cell r="F427">
            <v>1603</v>
          </cell>
          <cell r="G427">
            <v>558</v>
          </cell>
          <cell r="H427">
            <v>610</v>
          </cell>
          <cell r="I427">
            <v>255</v>
          </cell>
        </row>
        <row r="428">
          <cell r="A428" t="str">
            <v>CAP-00235</v>
          </cell>
          <cell r="B428">
            <v>0</v>
          </cell>
          <cell r="C428">
            <v>1525567</v>
          </cell>
          <cell r="D428">
            <v>830000</v>
          </cell>
          <cell r="E428">
            <v>2680000</v>
          </cell>
          <cell r="F428">
            <v>1546809</v>
          </cell>
          <cell r="G428">
            <v>1154843</v>
          </cell>
          <cell r="H428">
            <v>1223248</v>
          </cell>
          <cell r="I428">
            <v>1079582</v>
          </cell>
        </row>
        <row r="429">
          <cell r="A429" t="str">
            <v>CAP-00238</v>
          </cell>
          <cell r="B429">
            <v>0</v>
          </cell>
          <cell r="C429">
            <v>10552</v>
          </cell>
          <cell r="D429">
            <v>0</v>
          </cell>
          <cell r="E429">
            <v>0</v>
          </cell>
          <cell r="F429">
            <v>558</v>
          </cell>
          <cell r="G429">
            <v>288</v>
          </cell>
          <cell r="H429">
            <v>384</v>
          </cell>
          <cell r="I429">
            <v>96</v>
          </cell>
        </row>
        <row r="430">
          <cell r="A430" t="str">
            <v>CAP-00241</v>
          </cell>
          <cell r="B430">
            <v>0</v>
          </cell>
          <cell r="C430">
            <v>2507848</v>
          </cell>
          <cell r="D430">
            <v>2370000</v>
          </cell>
          <cell r="E430">
            <v>280000</v>
          </cell>
          <cell r="F430">
            <v>2248511</v>
          </cell>
          <cell r="G430">
            <v>1727731</v>
          </cell>
          <cell r="H430">
            <v>1631968</v>
          </cell>
          <cell r="I430">
            <v>1260236</v>
          </cell>
        </row>
        <row r="431">
          <cell r="A431" t="str">
            <v>CAP-00243</v>
          </cell>
          <cell r="B431">
            <v>0</v>
          </cell>
          <cell r="C431">
            <v>42632</v>
          </cell>
          <cell r="D431">
            <v>0</v>
          </cell>
          <cell r="E431">
            <v>10000</v>
          </cell>
          <cell r="F431">
            <v>12910</v>
          </cell>
          <cell r="G431">
            <v>4522</v>
          </cell>
          <cell r="H431">
            <v>3141</v>
          </cell>
          <cell r="I431">
            <v>2017</v>
          </cell>
        </row>
        <row r="432">
          <cell r="A432" t="str">
            <v>CAP-00245</v>
          </cell>
          <cell r="B432">
            <v>0</v>
          </cell>
          <cell r="C432">
            <v>3976897</v>
          </cell>
          <cell r="D432">
            <v>0</v>
          </cell>
          <cell r="E432">
            <v>1100000</v>
          </cell>
          <cell r="F432">
            <v>2061423</v>
          </cell>
          <cell r="G432">
            <v>1516962</v>
          </cell>
          <cell r="H432">
            <v>1645407</v>
          </cell>
          <cell r="I432">
            <v>1046865</v>
          </cell>
        </row>
        <row r="433">
          <cell r="A433" t="str">
            <v>CAP-00250</v>
          </cell>
          <cell r="B433">
            <v>0</v>
          </cell>
          <cell r="C433">
            <v>1685</v>
          </cell>
          <cell r="D433">
            <v>0</v>
          </cell>
          <cell r="E433">
            <v>0</v>
          </cell>
          <cell r="F433">
            <v>1160</v>
          </cell>
          <cell r="G433">
            <v>800</v>
          </cell>
          <cell r="H433">
            <v>960</v>
          </cell>
          <cell r="I433">
            <v>800</v>
          </cell>
        </row>
        <row r="434">
          <cell r="A434" t="str">
            <v>CAP-00252</v>
          </cell>
          <cell r="B434">
            <v>0</v>
          </cell>
          <cell r="C434">
            <v>42230</v>
          </cell>
          <cell r="D434">
            <v>0</v>
          </cell>
          <cell r="E434">
            <v>0</v>
          </cell>
          <cell r="F434">
            <v>7092</v>
          </cell>
          <cell r="G434">
            <v>6152</v>
          </cell>
          <cell r="H434">
            <v>6797</v>
          </cell>
          <cell r="I434">
            <v>5577</v>
          </cell>
        </row>
        <row r="435">
          <cell r="A435" t="str">
            <v>CAP-00253</v>
          </cell>
          <cell r="B435">
            <v>0</v>
          </cell>
          <cell r="C435">
            <v>61665</v>
          </cell>
          <cell r="D435">
            <v>20000</v>
          </cell>
          <cell r="E435">
            <v>10000</v>
          </cell>
          <cell r="F435">
            <v>39247</v>
          </cell>
          <cell r="G435">
            <v>14763</v>
          </cell>
          <cell r="H435">
            <v>15357</v>
          </cell>
          <cell r="I435">
            <v>6879</v>
          </cell>
        </row>
        <row r="436">
          <cell r="A436" t="str">
            <v>CAP-00254</v>
          </cell>
          <cell r="B436">
            <v>0</v>
          </cell>
          <cell r="C436">
            <v>25069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</row>
        <row r="437">
          <cell r="A437" t="str">
            <v>CAP-00255</v>
          </cell>
          <cell r="B437">
            <v>0</v>
          </cell>
          <cell r="C437">
            <v>180225</v>
          </cell>
          <cell r="D437">
            <v>4500</v>
          </cell>
          <cell r="E437">
            <v>94000</v>
          </cell>
          <cell r="F437">
            <v>171990</v>
          </cell>
          <cell r="G437">
            <v>72957</v>
          </cell>
          <cell r="H437">
            <v>66964</v>
          </cell>
          <cell r="I437">
            <v>47151</v>
          </cell>
        </row>
        <row r="438">
          <cell r="A438" t="str">
            <v>CAP-00256</v>
          </cell>
          <cell r="B438">
            <v>0</v>
          </cell>
          <cell r="C438">
            <v>10644</v>
          </cell>
          <cell r="D438">
            <v>0</v>
          </cell>
          <cell r="E438">
            <v>0</v>
          </cell>
          <cell r="F438">
            <v>30</v>
          </cell>
          <cell r="G438">
            <v>96</v>
          </cell>
          <cell r="H438">
            <v>96</v>
          </cell>
          <cell r="I438">
            <v>0</v>
          </cell>
        </row>
        <row r="439">
          <cell r="A439" t="str">
            <v>CAP-00257</v>
          </cell>
          <cell r="B439">
            <v>0</v>
          </cell>
          <cell r="C439">
            <v>206208</v>
          </cell>
          <cell r="D439">
            <v>0</v>
          </cell>
          <cell r="E439">
            <v>18500</v>
          </cell>
          <cell r="F439">
            <v>143499</v>
          </cell>
          <cell r="G439">
            <v>72147</v>
          </cell>
          <cell r="H439">
            <v>66504</v>
          </cell>
          <cell r="I439">
            <v>34554</v>
          </cell>
        </row>
        <row r="440">
          <cell r="A440" t="str">
            <v>CAP-00258</v>
          </cell>
          <cell r="B440">
            <v>0</v>
          </cell>
          <cell r="C440">
            <v>6000</v>
          </cell>
          <cell r="D440">
            <v>0</v>
          </cell>
          <cell r="E440">
            <v>0</v>
          </cell>
          <cell r="F440">
            <v>130</v>
          </cell>
          <cell r="G440">
            <v>0</v>
          </cell>
          <cell r="H440">
            <v>0</v>
          </cell>
          <cell r="I440">
            <v>0</v>
          </cell>
        </row>
        <row r="441">
          <cell r="A441" t="str">
            <v>CAP-00259</v>
          </cell>
          <cell r="B441">
            <v>0</v>
          </cell>
          <cell r="C441">
            <v>120337</v>
          </cell>
          <cell r="D441">
            <v>0</v>
          </cell>
          <cell r="E441">
            <v>20000</v>
          </cell>
          <cell r="F441">
            <v>58291</v>
          </cell>
          <cell r="G441">
            <v>28129</v>
          </cell>
          <cell r="H441">
            <v>27053</v>
          </cell>
          <cell r="I441">
            <v>23330</v>
          </cell>
        </row>
        <row r="442">
          <cell r="A442" t="str">
            <v>CAP-00260</v>
          </cell>
          <cell r="B442">
            <v>0</v>
          </cell>
          <cell r="C442">
            <v>1074931</v>
          </cell>
          <cell r="D442">
            <v>0</v>
          </cell>
          <cell r="E442">
            <v>0</v>
          </cell>
          <cell r="F442">
            <v>431477</v>
          </cell>
          <cell r="G442">
            <v>202061</v>
          </cell>
          <cell r="H442">
            <v>199632</v>
          </cell>
          <cell r="I442">
            <v>153973</v>
          </cell>
        </row>
        <row r="443">
          <cell r="A443" t="str">
            <v>CAP-00261</v>
          </cell>
          <cell r="B443">
            <v>0</v>
          </cell>
          <cell r="C443">
            <v>185489</v>
          </cell>
          <cell r="D443">
            <v>110000</v>
          </cell>
          <cell r="E443">
            <v>111000</v>
          </cell>
          <cell r="F443">
            <v>167424</v>
          </cell>
          <cell r="G443">
            <v>153562</v>
          </cell>
          <cell r="H443">
            <v>142978</v>
          </cell>
          <cell r="I443">
            <v>128122</v>
          </cell>
        </row>
        <row r="444">
          <cell r="A444" t="str">
            <v>CAP-00262</v>
          </cell>
          <cell r="B444">
            <v>0</v>
          </cell>
          <cell r="C444">
            <v>1832785</v>
          </cell>
          <cell r="D444">
            <v>1040000</v>
          </cell>
          <cell r="E444">
            <v>890000</v>
          </cell>
          <cell r="F444">
            <v>3035329</v>
          </cell>
          <cell r="G444">
            <v>1319222</v>
          </cell>
          <cell r="H444">
            <v>1235050</v>
          </cell>
          <cell r="I444">
            <v>928171</v>
          </cell>
        </row>
        <row r="445">
          <cell r="A445" t="str">
            <v>CAP-00263</v>
          </cell>
          <cell r="B445">
            <v>0</v>
          </cell>
          <cell r="C445">
            <v>546565</v>
          </cell>
          <cell r="D445">
            <v>444000</v>
          </cell>
          <cell r="E445">
            <v>0</v>
          </cell>
          <cell r="F445">
            <v>745668</v>
          </cell>
          <cell r="G445">
            <v>251635</v>
          </cell>
          <cell r="H445">
            <v>190796</v>
          </cell>
          <cell r="I445">
            <v>115333</v>
          </cell>
        </row>
        <row r="446">
          <cell r="A446" t="str">
            <v>CAP-00264</v>
          </cell>
          <cell r="B446">
            <v>0</v>
          </cell>
          <cell r="C446">
            <v>50618</v>
          </cell>
          <cell r="D446">
            <v>30000</v>
          </cell>
          <cell r="E446">
            <v>0</v>
          </cell>
          <cell r="F446">
            <v>16518</v>
          </cell>
          <cell r="G446">
            <v>8126</v>
          </cell>
          <cell r="H446">
            <v>6981</v>
          </cell>
          <cell r="I446">
            <v>5107</v>
          </cell>
        </row>
        <row r="447">
          <cell r="A447" t="str">
            <v>CAP-00265</v>
          </cell>
          <cell r="B447">
            <v>0</v>
          </cell>
          <cell r="C447">
            <v>16880</v>
          </cell>
          <cell r="D447">
            <v>20000</v>
          </cell>
          <cell r="E447">
            <v>0</v>
          </cell>
          <cell r="F447">
            <v>5803</v>
          </cell>
          <cell r="G447">
            <v>3055</v>
          </cell>
          <cell r="H447">
            <v>2746</v>
          </cell>
          <cell r="I447">
            <v>2075</v>
          </cell>
        </row>
        <row r="448">
          <cell r="A448" t="str">
            <v>CAP-00267</v>
          </cell>
          <cell r="B448">
            <v>0</v>
          </cell>
          <cell r="C448">
            <v>32257</v>
          </cell>
          <cell r="D448">
            <v>10000</v>
          </cell>
          <cell r="E448">
            <v>0</v>
          </cell>
          <cell r="F448">
            <v>8790</v>
          </cell>
          <cell r="G448">
            <v>5206</v>
          </cell>
          <cell r="H448">
            <v>5012</v>
          </cell>
          <cell r="I448">
            <v>2208</v>
          </cell>
        </row>
        <row r="449">
          <cell r="A449" t="str">
            <v>CAP-00272</v>
          </cell>
          <cell r="B449">
            <v>0</v>
          </cell>
          <cell r="C449">
            <v>20742</v>
          </cell>
          <cell r="D449">
            <v>8000</v>
          </cell>
          <cell r="E449">
            <v>15500</v>
          </cell>
          <cell r="F449">
            <v>25050</v>
          </cell>
          <cell r="G449">
            <v>15488</v>
          </cell>
          <cell r="H449">
            <v>18370</v>
          </cell>
          <cell r="I449">
            <v>9482</v>
          </cell>
        </row>
        <row r="450">
          <cell r="A450" t="str">
            <v>CAP-00273</v>
          </cell>
          <cell r="B450">
            <v>0</v>
          </cell>
          <cell r="C450">
            <v>266864</v>
          </cell>
          <cell r="D450">
            <v>360500</v>
          </cell>
          <cell r="E450">
            <v>164500</v>
          </cell>
          <cell r="F450">
            <v>479723</v>
          </cell>
          <cell r="G450">
            <v>326662</v>
          </cell>
          <cell r="H450">
            <v>334153</v>
          </cell>
          <cell r="I450">
            <v>291307</v>
          </cell>
        </row>
        <row r="451">
          <cell r="A451" t="str">
            <v>CAP-00274</v>
          </cell>
          <cell r="B451">
            <v>0</v>
          </cell>
          <cell r="C451">
            <v>0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  <cell r="H451">
            <v>576</v>
          </cell>
          <cell r="I451">
            <v>0</v>
          </cell>
        </row>
        <row r="452">
          <cell r="A452" t="str">
            <v>CAP-00275</v>
          </cell>
          <cell r="B452">
            <v>0</v>
          </cell>
          <cell r="C452">
            <v>150130</v>
          </cell>
          <cell r="D452">
            <v>258000</v>
          </cell>
          <cell r="E452">
            <v>96000</v>
          </cell>
          <cell r="F452">
            <v>200790</v>
          </cell>
          <cell r="G452">
            <v>170943</v>
          </cell>
          <cell r="H452">
            <v>188810</v>
          </cell>
          <cell r="I452">
            <v>159300</v>
          </cell>
        </row>
        <row r="453">
          <cell r="A453" t="str">
            <v>CAP-00276</v>
          </cell>
          <cell r="B453">
            <v>0</v>
          </cell>
          <cell r="C453">
            <v>41374</v>
          </cell>
          <cell r="D453">
            <v>16000</v>
          </cell>
          <cell r="E453">
            <v>28000</v>
          </cell>
          <cell r="F453">
            <v>33912</v>
          </cell>
          <cell r="G453">
            <v>30312</v>
          </cell>
          <cell r="H453">
            <v>34288</v>
          </cell>
          <cell r="I453">
            <v>29536</v>
          </cell>
        </row>
        <row r="454">
          <cell r="A454" t="str">
            <v>CAP-00279</v>
          </cell>
          <cell r="B454">
            <v>0</v>
          </cell>
          <cell r="C454">
            <v>96670</v>
          </cell>
          <cell r="D454">
            <v>0</v>
          </cell>
          <cell r="E454">
            <v>80000</v>
          </cell>
          <cell r="F454">
            <v>123374</v>
          </cell>
          <cell r="G454">
            <v>50592</v>
          </cell>
          <cell r="H454">
            <v>28232</v>
          </cell>
          <cell r="I454">
            <v>44110</v>
          </cell>
        </row>
        <row r="455">
          <cell r="A455" t="str">
            <v>CAP-00280</v>
          </cell>
          <cell r="B455">
            <v>0</v>
          </cell>
          <cell r="C455">
            <v>412766</v>
          </cell>
          <cell r="D455">
            <v>360000</v>
          </cell>
          <cell r="E455">
            <v>430000</v>
          </cell>
          <cell r="F455">
            <v>665298</v>
          </cell>
          <cell r="G455">
            <v>306093</v>
          </cell>
          <cell r="H455">
            <v>267689</v>
          </cell>
          <cell r="I455">
            <v>192263</v>
          </cell>
        </row>
        <row r="456">
          <cell r="A456" t="str">
            <v>CAP-00281</v>
          </cell>
          <cell r="B456">
            <v>0</v>
          </cell>
          <cell r="C456">
            <v>40819</v>
          </cell>
          <cell r="D456">
            <v>18000</v>
          </cell>
          <cell r="E456">
            <v>11000</v>
          </cell>
          <cell r="F456">
            <v>39512</v>
          </cell>
          <cell r="G456">
            <v>17407</v>
          </cell>
          <cell r="H456">
            <v>17935</v>
          </cell>
          <cell r="I456">
            <v>11753</v>
          </cell>
        </row>
        <row r="457">
          <cell r="A457" t="str">
            <v>CAP-00282</v>
          </cell>
          <cell r="B457">
            <v>0</v>
          </cell>
          <cell r="C457">
            <v>4002863</v>
          </cell>
          <cell r="D457">
            <v>0</v>
          </cell>
          <cell r="E457">
            <v>0</v>
          </cell>
          <cell r="F457">
            <v>1522200</v>
          </cell>
          <cell r="G457">
            <v>1226680</v>
          </cell>
          <cell r="H457">
            <v>1363030</v>
          </cell>
          <cell r="I457">
            <v>1149330</v>
          </cell>
        </row>
        <row r="458">
          <cell r="A458" t="str">
            <v>CAP-00283</v>
          </cell>
          <cell r="B458">
            <v>0</v>
          </cell>
          <cell r="C458">
            <v>3551305</v>
          </cell>
          <cell r="D458">
            <v>0</v>
          </cell>
          <cell r="E458">
            <v>0</v>
          </cell>
          <cell r="F458">
            <v>1350045</v>
          </cell>
          <cell r="G458">
            <v>848209</v>
          </cell>
          <cell r="H458">
            <v>856633</v>
          </cell>
          <cell r="I458">
            <v>611690</v>
          </cell>
        </row>
        <row r="459">
          <cell r="A459" t="str">
            <v>CAP-00284</v>
          </cell>
          <cell r="B459">
            <v>0</v>
          </cell>
          <cell r="C459">
            <v>25170</v>
          </cell>
          <cell r="D459">
            <v>2000</v>
          </cell>
          <cell r="E459">
            <v>20000</v>
          </cell>
          <cell r="F459">
            <v>6086</v>
          </cell>
          <cell r="G459">
            <v>2490</v>
          </cell>
          <cell r="H459">
            <v>3035</v>
          </cell>
          <cell r="I459">
            <v>1476</v>
          </cell>
        </row>
        <row r="460">
          <cell r="A460" t="str">
            <v>CAP-00285</v>
          </cell>
          <cell r="B460">
            <v>0</v>
          </cell>
          <cell r="C460">
            <v>48675</v>
          </cell>
          <cell r="D460">
            <v>12000</v>
          </cell>
          <cell r="E460">
            <v>48000</v>
          </cell>
          <cell r="F460">
            <v>38694</v>
          </cell>
          <cell r="G460">
            <v>12834</v>
          </cell>
          <cell r="H460">
            <v>8853</v>
          </cell>
          <cell r="I460">
            <v>5709</v>
          </cell>
        </row>
        <row r="461">
          <cell r="A461" t="str">
            <v>CAP-00286</v>
          </cell>
          <cell r="B461">
            <v>0</v>
          </cell>
          <cell r="C461">
            <v>25356</v>
          </cell>
          <cell r="D461">
            <v>3000</v>
          </cell>
          <cell r="E461">
            <v>6000</v>
          </cell>
          <cell r="F461">
            <v>8189</v>
          </cell>
          <cell r="G461">
            <v>4114</v>
          </cell>
          <cell r="H461">
            <v>3939</v>
          </cell>
          <cell r="I461">
            <v>2781</v>
          </cell>
        </row>
        <row r="462">
          <cell r="A462" t="str">
            <v>CAP-00288</v>
          </cell>
          <cell r="B462">
            <v>0</v>
          </cell>
          <cell r="C462">
            <v>132880</v>
          </cell>
          <cell r="D462">
            <v>80000</v>
          </cell>
          <cell r="E462">
            <v>0</v>
          </cell>
          <cell r="F462">
            <v>158290</v>
          </cell>
          <cell r="G462">
            <v>94898</v>
          </cell>
          <cell r="H462">
            <v>91066</v>
          </cell>
          <cell r="I462">
            <v>35964</v>
          </cell>
        </row>
        <row r="463">
          <cell r="A463" t="str">
            <v>CAP-00289</v>
          </cell>
          <cell r="B463">
            <v>0</v>
          </cell>
          <cell r="C463">
            <v>4604</v>
          </cell>
          <cell r="D463">
            <v>0</v>
          </cell>
          <cell r="E463">
            <v>0</v>
          </cell>
          <cell r="F463">
            <v>8</v>
          </cell>
          <cell r="G463">
            <v>0</v>
          </cell>
          <cell r="H463">
            <v>0</v>
          </cell>
          <cell r="I463">
            <v>0</v>
          </cell>
        </row>
        <row r="464">
          <cell r="A464" t="str">
            <v>CAP-00290</v>
          </cell>
          <cell r="B464">
            <v>0</v>
          </cell>
          <cell r="C464">
            <v>121605</v>
          </cell>
          <cell r="D464">
            <v>381500</v>
          </cell>
          <cell r="E464">
            <v>66500</v>
          </cell>
          <cell r="F464">
            <v>357210</v>
          </cell>
          <cell r="G464">
            <v>208840</v>
          </cell>
          <cell r="H464">
            <v>195171</v>
          </cell>
          <cell r="I464">
            <v>149605</v>
          </cell>
        </row>
        <row r="465">
          <cell r="A465" t="str">
            <v>CAP-00291</v>
          </cell>
          <cell r="B465">
            <v>0</v>
          </cell>
          <cell r="C465">
            <v>1031</v>
          </cell>
          <cell r="D465">
            <v>0</v>
          </cell>
          <cell r="E465">
            <v>0</v>
          </cell>
          <cell r="F465">
            <v>4</v>
          </cell>
          <cell r="G465">
            <v>0</v>
          </cell>
          <cell r="H465">
            <v>0</v>
          </cell>
          <cell r="I465">
            <v>0</v>
          </cell>
        </row>
        <row r="466">
          <cell r="A466" t="str">
            <v>CAP-00293</v>
          </cell>
          <cell r="B466">
            <v>0</v>
          </cell>
          <cell r="C466">
            <v>29504</v>
          </cell>
          <cell r="D466">
            <v>0</v>
          </cell>
          <cell r="E466">
            <v>4000</v>
          </cell>
          <cell r="F466">
            <v>15815</v>
          </cell>
          <cell r="G466">
            <v>7463</v>
          </cell>
          <cell r="H466">
            <v>8034</v>
          </cell>
          <cell r="I466">
            <v>3216</v>
          </cell>
        </row>
        <row r="467">
          <cell r="A467" t="str">
            <v>CAP-00294</v>
          </cell>
          <cell r="B467">
            <v>0</v>
          </cell>
          <cell r="C467">
            <v>73022</v>
          </cell>
          <cell r="D467">
            <v>20000</v>
          </cell>
          <cell r="E467">
            <v>30000</v>
          </cell>
          <cell r="F467">
            <v>39104</v>
          </cell>
          <cell r="G467">
            <v>18189</v>
          </cell>
          <cell r="H467">
            <v>15860</v>
          </cell>
          <cell r="I467">
            <v>12971</v>
          </cell>
        </row>
        <row r="468">
          <cell r="A468" t="str">
            <v>CAP-00295</v>
          </cell>
          <cell r="B468">
            <v>0</v>
          </cell>
          <cell r="C468">
            <v>386808</v>
          </cell>
          <cell r="D468">
            <v>60000</v>
          </cell>
          <cell r="E468">
            <v>160000</v>
          </cell>
          <cell r="F468">
            <v>140528</v>
          </cell>
          <cell r="G468">
            <v>75823</v>
          </cell>
          <cell r="H468">
            <v>100377</v>
          </cell>
          <cell r="I468">
            <v>73838</v>
          </cell>
        </row>
        <row r="469">
          <cell r="A469" t="str">
            <v>CAP-00296</v>
          </cell>
          <cell r="B469">
            <v>0</v>
          </cell>
          <cell r="C469">
            <v>417143</v>
          </cell>
          <cell r="D469">
            <v>236000</v>
          </cell>
          <cell r="E469">
            <v>84000</v>
          </cell>
          <cell r="F469">
            <v>408243</v>
          </cell>
          <cell r="G469">
            <v>209312</v>
          </cell>
          <cell r="H469">
            <v>186770</v>
          </cell>
          <cell r="I469">
            <v>165149</v>
          </cell>
        </row>
        <row r="470">
          <cell r="A470" t="str">
            <v>CAP-00297</v>
          </cell>
          <cell r="B470">
            <v>0</v>
          </cell>
          <cell r="C470">
            <v>11587</v>
          </cell>
          <cell r="D470">
            <v>0</v>
          </cell>
          <cell r="E470">
            <v>6000</v>
          </cell>
          <cell r="F470">
            <v>10416</v>
          </cell>
          <cell r="G470">
            <v>4726</v>
          </cell>
          <cell r="H470">
            <v>5354</v>
          </cell>
          <cell r="I470">
            <v>4420</v>
          </cell>
        </row>
        <row r="471">
          <cell r="A471" t="str">
            <v>CAP-00298</v>
          </cell>
          <cell r="B471">
            <v>0</v>
          </cell>
          <cell r="C471">
            <v>0</v>
          </cell>
          <cell r="D471">
            <v>0</v>
          </cell>
          <cell r="E471">
            <v>0</v>
          </cell>
          <cell r="F471">
            <v>0</v>
          </cell>
          <cell r="G471">
            <v>0</v>
          </cell>
          <cell r="H471">
            <v>9432</v>
          </cell>
          <cell r="I471">
            <v>0</v>
          </cell>
        </row>
        <row r="472">
          <cell r="A472" t="str">
            <v>CAP-00299</v>
          </cell>
          <cell r="B472">
            <v>0</v>
          </cell>
          <cell r="C472">
            <v>27039</v>
          </cell>
          <cell r="D472">
            <v>0</v>
          </cell>
          <cell r="E472">
            <v>0</v>
          </cell>
          <cell r="F472">
            <v>7970</v>
          </cell>
          <cell r="G472">
            <v>3535</v>
          </cell>
          <cell r="H472">
            <v>3279</v>
          </cell>
          <cell r="I472">
            <v>1821</v>
          </cell>
        </row>
        <row r="473">
          <cell r="A473" t="str">
            <v>CAP-00300</v>
          </cell>
          <cell r="B473">
            <v>0</v>
          </cell>
          <cell r="C473">
            <v>129349</v>
          </cell>
          <cell r="D473">
            <v>0</v>
          </cell>
          <cell r="E473">
            <v>0</v>
          </cell>
          <cell r="F473">
            <v>8</v>
          </cell>
          <cell r="G473">
            <v>0</v>
          </cell>
          <cell r="H473">
            <v>0</v>
          </cell>
          <cell r="I473">
            <v>0</v>
          </cell>
        </row>
        <row r="474">
          <cell r="A474" t="str">
            <v>CAP-00301</v>
          </cell>
          <cell r="B474">
            <v>0</v>
          </cell>
          <cell r="C474">
            <v>6056</v>
          </cell>
          <cell r="D474">
            <v>18500</v>
          </cell>
          <cell r="E474">
            <v>4500</v>
          </cell>
          <cell r="F474">
            <v>22110</v>
          </cell>
          <cell r="G474">
            <v>6790</v>
          </cell>
          <cell r="H474">
            <v>7650</v>
          </cell>
          <cell r="I474">
            <v>4050</v>
          </cell>
        </row>
        <row r="475">
          <cell r="A475" t="str">
            <v>CAP-00304</v>
          </cell>
          <cell r="B475">
            <v>0</v>
          </cell>
          <cell r="C475">
            <v>45712</v>
          </cell>
          <cell r="D475">
            <v>20000</v>
          </cell>
          <cell r="E475">
            <v>40000</v>
          </cell>
          <cell r="F475">
            <v>81275</v>
          </cell>
          <cell r="G475">
            <v>32352</v>
          </cell>
          <cell r="H475">
            <v>17056</v>
          </cell>
          <cell r="I475">
            <v>15200</v>
          </cell>
        </row>
        <row r="476">
          <cell r="A476" t="str">
            <v>CAP-00306</v>
          </cell>
          <cell r="B476">
            <v>0</v>
          </cell>
          <cell r="C476">
            <v>74773</v>
          </cell>
          <cell r="D476">
            <v>10000</v>
          </cell>
          <cell r="E476">
            <v>50000</v>
          </cell>
          <cell r="F476">
            <v>30774</v>
          </cell>
          <cell r="G476">
            <v>14168</v>
          </cell>
          <cell r="H476">
            <v>12212</v>
          </cell>
          <cell r="I476">
            <v>8058</v>
          </cell>
        </row>
        <row r="477">
          <cell r="A477" t="str">
            <v>CAP-00307</v>
          </cell>
          <cell r="B477">
            <v>0</v>
          </cell>
          <cell r="C477">
            <v>115668</v>
          </cell>
          <cell r="D477">
            <v>40000</v>
          </cell>
          <cell r="E477">
            <v>30000</v>
          </cell>
          <cell r="F477">
            <v>94346</v>
          </cell>
          <cell r="G477">
            <v>38197</v>
          </cell>
          <cell r="H477">
            <v>31543</v>
          </cell>
          <cell r="I477">
            <v>21193</v>
          </cell>
        </row>
        <row r="478">
          <cell r="A478" t="str">
            <v>CAP-00308</v>
          </cell>
          <cell r="B478">
            <v>0</v>
          </cell>
          <cell r="C478">
            <v>106365</v>
          </cell>
          <cell r="D478">
            <v>30000</v>
          </cell>
          <cell r="E478">
            <v>50000</v>
          </cell>
          <cell r="F478">
            <v>66260</v>
          </cell>
          <cell r="G478">
            <v>27323</v>
          </cell>
          <cell r="H478">
            <v>23216</v>
          </cell>
          <cell r="I478">
            <v>15575</v>
          </cell>
        </row>
        <row r="479">
          <cell r="A479" t="str">
            <v>CAP-00309</v>
          </cell>
          <cell r="B479">
            <v>0</v>
          </cell>
          <cell r="C479">
            <v>9777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95</v>
          </cell>
          <cell r="I479">
            <v>48</v>
          </cell>
        </row>
        <row r="480">
          <cell r="A480" t="str">
            <v>CAP-00313</v>
          </cell>
          <cell r="B480">
            <v>0</v>
          </cell>
          <cell r="C480">
            <v>126903</v>
          </cell>
          <cell r="D480">
            <v>0</v>
          </cell>
          <cell r="E480">
            <v>0</v>
          </cell>
          <cell r="F480">
            <v>30916</v>
          </cell>
          <cell r="G480">
            <v>22152</v>
          </cell>
          <cell r="H480">
            <v>30432</v>
          </cell>
          <cell r="I480">
            <v>19128</v>
          </cell>
        </row>
        <row r="481">
          <cell r="A481" t="str">
            <v>CAP-00314</v>
          </cell>
          <cell r="B481">
            <v>0</v>
          </cell>
          <cell r="C481">
            <v>4000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</row>
        <row r="482">
          <cell r="A482" t="str">
            <v>CAP-00316</v>
          </cell>
          <cell r="B482">
            <v>0</v>
          </cell>
          <cell r="C482">
            <v>666156</v>
          </cell>
          <cell r="D482">
            <v>204000</v>
          </cell>
          <cell r="E482">
            <v>0</v>
          </cell>
          <cell r="F482">
            <v>247130</v>
          </cell>
          <cell r="G482">
            <v>241706</v>
          </cell>
          <cell r="H482">
            <v>208072</v>
          </cell>
          <cell r="I482">
            <v>165498</v>
          </cell>
        </row>
        <row r="483">
          <cell r="A483" t="str">
            <v>CAP-00318</v>
          </cell>
          <cell r="B483">
            <v>0</v>
          </cell>
          <cell r="C483">
            <v>9000</v>
          </cell>
          <cell r="D483">
            <v>0</v>
          </cell>
          <cell r="E483">
            <v>0</v>
          </cell>
          <cell r="F483">
            <v>2610</v>
          </cell>
          <cell r="G483">
            <v>2046</v>
          </cell>
          <cell r="H483">
            <v>2196</v>
          </cell>
          <cell r="I483">
            <v>1896</v>
          </cell>
        </row>
        <row r="484">
          <cell r="A484" t="str">
            <v>CAP-00319</v>
          </cell>
          <cell r="B484">
            <v>0</v>
          </cell>
          <cell r="C484">
            <v>38990</v>
          </cell>
          <cell r="D484">
            <v>6000</v>
          </cell>
          <cell r="E484">
            <v>0</v>
          </cell>
          <cell r="F484">
            <v>7236</v>
          </cell>
          <cell r="G484">
            <v>5258</v>
          </cell>
          <cell r="H484">
            <v>5658</v>
          </cell>
          <cell r="I484">
            <v>4858</v>
          </cell>
        </row>
        <row r="485">
          <cell r="A485" t="str">
            <v>CAP-00321</v>
          </cell>
          <cell r="B485">
            <v>0</v>
          </cell>
          <cell r="C485">
            <v>48599</v>
          </cell>
          <cell r="D485">
            <v>0</v>
          </cell>
          <cell r="E485">
            <v>0</v>
          </cell>
          <cell r="F485">
            <v>10</v>
          </cell>
          <cell r="G485">
            <v>250</v>
          </cell>
          <cell r="H485">
            <v>300</v>
          </cell>
          <cell r="I485">
            <v>228</v>
          </cell>
        </row>
        <row r="486">
          <cell r="A486" t="str">
            <v>CAP-00324</v>
          </cell>
          <cell r="B486">
            <v>0</v>
          </cell>
          <cell r="C486">
            <v>149041</v>
          </cell>
          <cell r="D486">
            <v>0</v>
          </cell>
          <cell r="E486">
            <v>60000</v>
          </cell>
          <cell r="F486">
            <v>61553</v>
          </cell>
          <cell r="G486">
            <v>34857</v>
          </cell>
          <cell r="H486">
            <v>35899</v>
          </cell>
          <cell r="I486">
            <v>26040</v>
          </cell>
        </row>
        <row r="487">
          <cell r="A487" t="str">
            <v>CAP-00326</v>
          </cell>
          <cell r="B487">
            <v>0</v>
          </cell>
          <cell r="C487">
            <v>11203160</v>
          </cell>
          <cell r="D487">
            <v>10000</v>
          </cell>
          <cell r="E487">
            <v>0</v>
          </cell>
          <cell r="F487">
            <v>4710575</v>
          </cell>
          <cell r="G487">
            <v>2825279</v>
          </cell>
          <cell r="H487">
            <v>3265026</v>
          </cell>
          <cell r="I487">
            <v>2847211</v>
          </cell>
        </row>
        <row r="488">
          <cell r="A488" t="str">
            <v>CAP-00329</v>
          </cell>
          <cell r="B488">
            <v>0</v>
          </cell>
          <cell r="C488">
            <v>2209417</v>
          </cell>
          <cell r="D488">
            <v>411000</v>
          </cell>
          <cell r="E488">
            <v>263000</v>
          </cell>
          <cell r="F488">
            <v>1042363</v>
          </cell>
          <cell r="G488">
            <v>711881</v>
          </cell>
          <cell r="H488">
            <v>983162</v>
          </cell>
          <cell r="I488">
            <v>725414</v>
          </cell>
        </row>
        <row r="489">
          <cell r="A489" t="str">
            <v>CAP-00330</v>
          </cell>
          <cell r="B489">
            <v>0</v>
          </cell>
          <cell r="C489">
            <v>31663</v>
          </cell>
          <cell r="D489">
            <v>0</v>
          </cell>
          <cell r="E489">
            <v>0</v>
          </cell>
          <cell r="F489">
            <v>7710</v>
          </cell>
          <cell r="G489">
            <v>4608</v>
          </cell>
          <cell r="H489">
            <v>3032</v>
          </cell>
          <cell r="I489">
            <v>608</v>
          </cell>
        </row>
        <row r="490">
          <cell r="A490" t="str">
            <v>CAP-00331</v>
          </cell>
          <cell r="B490">
            <v>0</v>
          </cell>
          <cell r="C490">
            <v>237429</v>
          </cell>
          <cell r="D490">
            <v>0</v>
          </cell>
          <cell r="E490">
            <v>0</v>
          </cell>
          <cell r="F490">
            <v>30893</v>
          </cell>
          <cell r="G490">
            <v>22035</v>
          </cell>
          <cell r="H490">
            <v>23175</v>
          </cell>
          <cell r="I490">
            <v>20550</v>
          </cell>
        </row>
        <row r="491">
          <cell r="A491" t="str">
            <v>CAP-00345</v>
          </cell>
          <cell r="B491">
            <v>0</v>
          </cell>
          <cell r="C491">
            <v>332580</v>
          </cell>
          <cell r="D491">
            <v>222000</v>
          </cell>
          <cell r="E491">
            <v>180000</v>
          </cell>
          <cell r="F491">
            <v>175627</v>
          </cell>
          <cell r="G491">
            <v>192192</v>
          </cell>
          <cell r="H491">
            <v>226189</v>
          </cell>
          <cell r="I491">
            <v>237586</v>
          </cell>
        </row>
        <row r="492">
          <cell r="A492" t="str">
            <v>CAP-00346</v>
          </cell>
          <cell r="B492">
            <v>0</v>
          </cell>
          <cell r="C492">
            <v>8000</v>
          </cell>
          <cell r="D492">
            <v>0</v>
          </cell>
          <cell r="E492">
            <v>0</v>
          </cell>
          <cell r="F492">
            <v>30</v>
          </cell>
          <cell r="G492">
            <v>50</v>
          </cell>
          <cell r="H492">
            <v>0</v>
          </cell>
          <cell r="I492">
            <v>4800</v>
          </cell>
        </row>
        <row r="493">
          <cell r="A493" t="str">
            <v>CAP-00347</v>
          </cell>
          <cell r="B493">
            <v>0</v>
          </cell>
          <cell r="C493">
            <v>1110951</v>
          </cell>
          <cell r="D493">
            <v>0</v>
          </cell>
          <cell r="E493">
            <v>0</v>
          </cell>
          <cell r="F493">
            <v>327761</v>
          </cell>
          <cell r="G493">
            <v>385369</v>
          </cell>
          <cell r="H493">
            <v>413798</v>
          </cell>
          <cell r="I493">
            <v>393496</v>
          </cell>
        </row>
        <row r="494">
          <cell r="A494" t="str">
            <v>CAP-00348</v>
          </cell>
          <cell r="B494">
            <v>0</v>
          </cell>
          <cell r="C494">
            <v>373992</v>
          </cell>
          <cell r="D494">
            <v>200000</v>
          </cell>
          <cell r="E494">
            <v>0</v>
          </cell>
          <cell r="F494">
            <v>185146</v>
          </cell>
          <cell r="G494">
            <v>178152</v>
          </cell>
          <cell r="H494">
            <v>204754</v>
          </cell>
          <cell r="I494">
            <v>209970</v>
          </cell>
        </row>
        <row r="495">
          <cell r="A495" t="str">
            <v>CAP-00349</v>
          </cell>
          <cell r="B495">
            <v>0</v>
          </cell>
          <cell r="C495">
            <v>0</v>
          </cell>
          <cell r="D495">
            <v>0</v>
          </cell>
          <cell r="E495">
            <v>0</v>
          </cell>
          <cell r="F495">
            <v>0</v>
          </cell>
          <cell r="G495">
            <v>0</v>
          </cell>
          <cell r="H495">
            <v>10080</v>
          </cell>
          <cell r="I495">
            <v>0</v>
          </cell>
        </row>
        <row r="496">
          <cell r="A496" t="str">
            <v>CAP-00350</v>
          </cell>
          <cell r="B496">
            <v>0</v>
          </cell>
          <cell r="C496">
            <v>0</v>
          </cell>
          <cell r="D496">
            <v>12000</v>
          </cell>
          <cell r="E496">
            <v>0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</row>
        <row r="497">
          <cell r="A497" t="str">
            <v>CAP-00351</v>
          </cell>
          <cell r="B497">
            <v>0</v>
          </cell>
          <cell r="C497">
            <v>26672</v>
          </cell>
          <cell r="D497">
            <v>0</v>
          </cell>
          <cell r="E497">
            <v>0</v>
          </cell>
          <cell r="F497">
            <v>13212</v>
          </cell>
          <cell r="G497">
            <v>6521</v>
          </cell>
          <cell r="H497">
            <v>10265</v>
          </cell>
          <cell r="I497">
            <v>7632</v>
          </cell>
        </row>
        <row r="498">
          <cell r="A498" t="str">
            <v>CAP-00352</v>
          </cell>
          <cell r="B498">
            <v>0</v>
          </cell>
          <cell r="C498">
            <v>84316</v>
          </cell>
          <cell r="D498">
            <v>0</v>
          </cell>
          <cell r="E498">
            <v>50000</v>
          </cell>
          <cell r="F498">
            <v>103806</v>
          </cell>
          <cell r="G498">
            <v>49950</v>
          </cell>
          <cell r="H498">
            <v>44442</v>
          </cell>
          <cell r="I498">
            <v>22734</v>
          </cell>
        </row>
        <row r="499">
          <cell r="A499" t="str">
            <v>CAP-00355</v>
          </cell>
          <cell r="B499">
            <v>0</v>
          </cell>
          <cell r="C499">
            <v>11123</v>
          </cell>
          <cell r="D499">
            <v>0</v>
          </cell>
          <cell r="E499">
            <v>0</v>
          </cell>
          <cell r="F499">
            <v>4926</v>
          </cell>
          <cell r="G499">
            <v>2254</v>
          </cell>
          <cell r="H499">
            <v>1839</v>
          </cell>
          <cell r="I499">
            <v>1281</v>
          </cell>
        </row>
        <row r="500">
          <cell r="A500" t="str">
            <v>CAP-00356</v>
          </cell>
          <cell r="B500">
            <v>0</v>
          </cell>
          <cell r="C500">
            <v>28532</v>
          </cell>
          <cell r="D500">
            <v>20000</v>
          </cell>
          <cell r="E500">
            <v>0</v>
          </cell>
          <cell r="F500">
            <v>6417</v>
          </cell>
          <cell r="G500">
            <v>3312</v>
          </cell>
          <cell r="H500">
            <v>4416</v>
          </cell>
          <cell r="I500">
            <v>1104</v>
          </cell>
        </row>
        <row r="501">
          <cell r="A501" t="str">
            <v>CAP-00358</v>
          </cell>
          <cell r="B501">
            <v>0</v>
          </cell>
          <cell r="C501">
            <v>161237</v>
          </cell>
          <cell r="D501">
            <v>0</v>
          </cell>
          <cell r="E501">
            <v>0</v>
          </cell>
          <cell r="F501">
            <v>56682</v>
          </cell>
          <cell r="G501">
            <v>28140</v>
          </cell>
          <cell r="H501">
            <v>16080</v>
          </cell>
          <cell r="I501">
            <v>0</v>
          </cell>
        </row>
        <row r="502">
          <cell r="A502" t="str">
            <v>CAP-00360</v>
          </cell>
          <cell r="B502">
            <v>0</v>
          </cell>
          <cell r="C502">
            <v>635598</v>
          </cell>
          <cell r="D502">
            <v>0</v>
          </cell>
          <cell r="E502">
            <v>0</v>
          </cell>
          <cell r="F502">
            <v>214970</v>
          </cell>
          <cell r="G502">
            <v>339845</v>
          </cell>
          <cell r="H502">
            <v>416990</v>
          </cell>
          <cell r="I502">
            <v>443340</v>
          </cell>
        </row>
        <row r="503">
          <cell r="A503" t="str">
            <v>CAP-00361</v>
          </cell>
          <cell r="B503">
            <v>0</v>
          </cell>
          <cell r="C503">
            <v>1195398</v>
          </cell>
          <cell r="D503">
            <v>0</v>
          </cell>
          <cell r="E503">
            <v>0</v>
          </cell>
          <cell r="F503">
            <v>626718</v>
          </cell>
          <cell r="G503">
            <v>625660</v>
          </cell>
          <cell r="H503">
            <v>666661</v>
          </cell>
          <cell r="I503">
            <v>602230</v>
          </cell>
        </row>
        <row r="504">
          <cell r="A504" t="str">
            <v>CAP-00362</v>
          </cell>
          <cell r="B504">
            <v>0</v>
          </cell>
          <cell r="C504">
            <v>535877</v>
          </cell>
          <cell r="D504">
            <v>0</v>
          </cell>
          <cell r="E504">
            <v>0</v>
          </cell>
          <cell r="F504">
            <v>30450</v>
          </cell>
          <cell r="G504">
            <v>23870</v>
          </cell>
          <cell r="H504">
            <v>25620</v>
          </cell>
          <cell r="I504">
            <v>22120</v>
          </cell>
        </row>
        <row r="505">
          <cell r="A505" t="str">
            <v>CAP-00365</v>
          </cell>
          <cell r="B505">
            <v>0</v>
          </cell>
          <cell r="C505">
            <v>339958</v>
          </cell>
          <cell r="D505">
            <v>0</v>
          </cell>
          <cell r="E505">
            <v>0</v>
          </cell>
          <cell r="F505">
            <v>685576</v>
          </cell>
          <cell r="G505">
            <v>377261</v>
          </cell>
          <cell r="H505">
            <v>759887</v>
          </cell>
          <cell r="I505">
            <v>534388</v>
          </cell>
        </row>
        <row r="506">
          <cell r="A506" t="str">
            <v>CAP-00367</v>
          </cell>
          <cell r="B506">
            <v>0</v>
          </cell>
          <cell r="C506">
            <v>0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240</v>
          </cell>
        </row>
        <row r="507">
          <cell r="A507" t="str">
            <v>CAP-00370</v>
          </cell>
          <cell r="B507">
            <v>0</v>
          </cell>
          <cell r="C507">
            <v>133820</v>
          </cell>
          <cell r="D507">
            <v>150000</v>
          </cell>
          <cell r="E507">
            <v>80000</v>
          </cell>
          <cell r="F507">
            <v>161210</v>
          </cell>
          <cell r="G507">
            <v>90880</v>
          </cell>
          <cell r="H507">
            <v>165634</v>
          </cell>
          <cell r="I507">
            <v>117692</v>
          </cell>
        </row>
        <row r="508">
          <cell r="A508" t="str">
            <v>CAP-00371</v>
          </cell>
          <cell r="B508">
            <v>0</v>
          </cell>
          <cell r="C508">
            <v>47000</v>
          </cell>
          <cell r="D508">
            <v>74000</v>
          </cell>
          <cell r="E508">
            <v>0</v>
          </cell>
          <cell r="F508">
            <v>31420</v>
          </cell>
          <cell r="G508">
            <v>27280</v>
          </cell>
          <cell r="H508">
            <v>29280</v>
          </cell>
          <cell r="I508">
            <v>25280</v>
          </cell>
        </row>
        <row r="509">
          <cell r="A509" t="str">
            <v>CAP-00372</v>
          </cell>
          <cell r="B509">
            <v>0</v>
          </cell>
          <cell r="C509">
            <v>473000</v>
          </cell>
          <cell r="D509">
            <v>0</v>
          </cell>
          <cell r="E509">
            <v>0</v>
          </cell>
          <cell r="F509">
            <v>58574</v>
          </cell>
          <cell r="G509">
            <v>45958</v>
          </cell>
          <cell r="H509">
            <v>49458</v>
          </cell>
          <cell r="I509">
            <v>42458</v>
          </cell>
        </row>
        <row r="510">
          <cell r="A510" t="str">
            <v>CAP-00374</v>
          </cell>
          <cell r="B510">
            <v>0</v>
          </cell>
          <cell r="C510">
            <v>0</v>
          </cell>
          <cell r="D510">
            <v>0</v>
          </cell>
          <cell r="E510">
            <v>0</v>
          </cell>
          <cell r="F510">
            <v>0</v>
          </cell>
          <cell r="G510">
            <v>0</v>
          </cell>
          <cell r="H510">
            <v>2304</v>
          </cell>
          <cell r="I510">
            <v>0</v>
          </cell>
        </row>
        <row r="511">
          <cell r="A511" t="str">
            <v>CAP-00377</v>
          </cell>
          <cell r="B511">
            <v>0</v>
          </cell>
          <cell r="C511">
            <v>14000</v>
          </cell>
          <cell r="D511">
            <v>0</v>
          </cell>
          <cell r="E511">
            <v>0</v>
          </cell>
          <cell r="F511">
            <v>4356</v>
          </cell>
          <cell r="G511">
            <v>35244</v>
          </cell>
          <cell r="H511">
            <v>15048</v>
          </cell>
          <cell r="I511">
            <v>7128</v>
          </cell>
        </row>
        <row r="512">
          <cell r="A512" t="str">
            <v>CAP-00381</v>
          </cell>
          <cell r="B512">
            <v>0</v>
          </cell>
          <cell r="C512">
            <v>0</v>
          </cell>
          <cell r="D512">
            <v>0</v>
          </cell>
          <cell r="E512">
            <v>0</v>
          </cell>
          <cell r="F512">
            <v>0</v>
          </cell>
          <cell r="G512">
            <v>10296</v>
          </cell>
          <cell r="H512">
            <v>18720</v>
          </cell>
          <cell r="I512">
            <v>0</v>
          </cell>
        </row>
        <row r="513">
          <cell r="A513" t="str">
            <v>CAP-00386</v>
          </cell>
          <cell r="B513">
            <v>0</v>
          </cell>
          <cell r="C513">
            <v>0</v>
          </cell>
          <cell r="D513">
            <v>7392</v>
          </cell>
          <cell r="E513">
            <v>5808</v>
          </cell>
          <cell r="F513">
            <v>1740</v>
          </cell>
          <cell r="G513">
            <v>1364</v>
          </cell>
          <cell r="H513">
            <v>1464</v>
          </cell>
          <cell r="I513">
            <v>1264</v>
          </cell>
        </row>
        <row r="514">
          <cell r="A514" t="str">
            <v>CAP-00390</v>
          </cell>
          <cell r="B514">
            <v>0</v>
          </cell>
          <cell r="C514">
            <v>30000</v>
          </cell>
          <cell r="D514">
            <v>0</v>
          </cell>
          <cell r="E514">
            <v>0</v>
          </cell>
          <cell r="F514">
            <v>260</v>
          </cell>
          <cell r="G514">
            <v>0</v>
          </cell>
          <cell r="H514">
            <v>0</v>
          </cell>
          <cell r="I514">
            <v>0</v>
          </cell>
        </row>
        <row r="515">
          <cell r="A515" t="str">
            <v>CAP-00410</v>
          </cell>
          <cell r="B515">
            <v>0</v>
          </cell>
          <cell r="C515">
            <v>38194</v>
          </cell>
          <cell r="D515">
            <v>0</v>
          </cell>
          <cell r="E515">
            <v>0</v>
          </cell>
          <cell r="F515">
            <v>23408</v>
          </cell>
          <cell r="G515">
            <v>11452</v>
          </cell>
          <cell r="H515">
            <v>20484</v>
          </cell>
          <cell r="I515">
            <v>21328</v>
          </cell>
        </row>
        <row r="516">
          <cell r="A516" t="str">
            <v>CAP-00425</v>
          </cell>
          <cell r="B516">
            <v>0</v>
          </cell>
          <cell r="C516">
            <v>2000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</row>
        <row r="517">
          <cell r="A517" t="str">
            <v>CAP-00426</v>
          </cell>
          <cell r="B517">
            <v>0</v>
          </cell>
          <cell r="C517">
            <v>0</v>
          </cell>
          <cell r="D517">
            <v>0</v>
          </cell>
          <cell r="E517">
            <v>0</v>
          </cell>
          <cell r="F517">
            <v>10296</v>
          </cell>
          <cell r="G517">
            <v>73008</v>
          </cell>
          <cell r="H517">
            <v>16848</v>
          </cell>
          <cell r="I517">
            <v>16848</v>
          </cell>
        </row>
        <row r="518">
          <cell r="A518" t="str">
            <v>CAP-00458</v>
          </cell>
          <cell r="B518">
            <v>0</v>
          </cell>
          <cell r="C518">
            <v>0</v>
          </cell>
          <cell r="D518">
            <v>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960</v>
          </cell>
        </row>
        <row r="519">
          <cell r="A519" t="str">
            <v>CBL-00002</v>
          </cell>
          <cell r="B519">
            <v>0</v>
          </cell>
          <cell r="C519">
            <v>13300</v>
          </cell>
          <cell r="D519">
            <v>15000</v>
          </cell>
          <cell r="E519">
            <v>0</v>
          </cell>
          <cell r="F519">
            <v>24692</v>
          </cell>
          <cell r="G519">
            <v>8953</v>
          </cell>
          <cell r="H519">
            <v>8859</v>
          </cell>
          <cell r="I519">
            <v>6886</v>
          </cell>
        </row>
        <row r="520">
          <cell r="A520" t="str">
            <v>CBL-00100</v>
          </cell>
          <cell r="B520">
            <v>0</v>
          </cell>
          <cell r="C520">
            <v>15100</v>
          </cell>
          <cell r="D520">
            <v>10800</v>
          </cell>
          <cell r="E520">
            <v>0</v>
          </cell>
          <cell r="F520">
            <v>24771</v>
          </cell>
          <cell r="G520">
            <v>8953</v>
          </cell>
          <cell r="H520">
            <v>8859</v>
          </cell>
          <cell r="I520">
            <v>6886</v>
          </cell>
        </row>
        <row r="521">
          <cell r="A521" t="str">
            <v>CBL-00170-03</v>
          </cell>
          <cell r="B521">
            <v>1796</v>
          </cell>
          <cell r="C521">
            <v>21</v>
          </cell>
          <cell r="D521">
            <v>0</v>
          </cell>
          <cell r="E521">
            <v>0</v>
          </cell>
          <cell r="F521">
            <v>2</v>
          </cell>
          <cell r="G521">
            <v>0</v>
          </cell>
          <cell r="H521">
            <v>0</v>
          </cell>
          <cell r="I521">
            <v>0</v>
          </cell>
        </row>
        <row r="522">
          <cell r="A522" t="str">
            <v>CBL-00188-01</v>
          </cell>
          <cell r="B522">
            <v>0</v>
          </cell>
          <cell r="C522">
            <v>13600</v>
          </cell>
          <cell r="D522">
            <v>40650</v>
          </cell>
          <cell r="E522">
            <v>0</v>
          </cell>
          <cell r="F522">
            <v>55206</v>
          </cell>
          <cell r="G522">
            <v>19708</v>
          </cell>
          <cell r="H522">
            <v>18476</v>
          </cell>
          <cell r="I522">
            <v>13936</v>
          </cell>
        </row>
        <row r="523">
          <cell r="A523" t="str">
            <v>CBL-00190-01</v>
          </cell>
          <cell r="B523">
            <v>2885</v>
          </cell>
          <cell r="C523">
            <v>1363</v>
          </cell>
          <cell r="D523">
            <v>0</v>
          </cell>
          <cell r="E523">
            <v>0</v>
          </cell>
          <cell r="F523">
            <v>92</v>
          </cell>
          <cell r="G523">
            <v>0</v>
          </cell>
          <cell r="H523">
            <v>0</v>
          </cell>
          <cell r="I523">
            <v>0</v>
          </cell>
        </row>
        <row r="524">
          <cell r="A524" t="str">
            <v>CBL-00288-04</v>
          </cell>
          <cell r="B524">
            <v>1904</v>
          </cell>
          <cell r="C524">
            <v>3745</v>
          </cell>
          <cell r="D524">
            <v>5000</v>
          </cell>
          <cell r="E524">
            <v>0</v>
          </cell>
          <cell r="F524">
            <v>9708</v>
          </cell>
          <cell r="G524">
            <v>4128</v>
          </cell>
          <cell r="H524">
            <v>4208</v>
          </cell>
          <cell r="I524">
            <v>2892</v>
          </cell>
        </row>
        <row r="525">
          <cell r="A525" t="str">
            <v>CBL-00290-04</v>
          </cell>
          <cell r="B525">
            <v>0</v>
          </cell>
          <cell r="C525">
            <v>2408</v>
          </cell>
          <cell r="D525">
            <v>8100</v>
          </cell>
          <cell r="E525">
            <v>2700</v>
          </cell>
          <cell r="F525">
            <v>8914</v>
          </cell>
          <cell r="G525">
            <v>4056</v>
          </cell>
          <cell r="H525">
            <v>4136</v>
          </cell>
          <cell r="I525">
            <v>2868</v>
          </cell>
        </row>
        <row r="526">
          <cell r="A526" t="str">
            <v>CBL-00296-04</v>
          </cell>
          <cell r="B526">
            <v>0</v>
          </cell>
          <cell r="C526">
            <v>220</v>
          </cell>
          <cell r="D526">
            <v>1002</v>
          </cell>
          <cell r="E526">
            <v>0</v>
          </cell>
          <cell r="F526">
            <v>746</v>
          </cell>
          <cell r="G526">
            <v>72</v>
          </cell>
          <cell r="H526">
            <v>72</v>
          </cell>
          <cell r="I526">
            <v>24</v>
          </cell>
        </row>
        <row r="527">
          <cell r="A527" t="str">
            <v>CBL-00309-01</v>
          </cell>
          <cell r="B527">
            <v>0</v>
          </cell>
          <cell r="C527">
            <v>1462</v>
          </cell>
          <cell r="D527">
            <v>1000</v>
          </cell>
          <cell r="E527">
            <v>0</v>
          </cell>
          <cell r="F527">
            <v>1575</v>
          </cell>
          <cell r="G527">
            <v>632</v>
          </cell>
          <cell r="H527">
            <v>576</v>
          </cell>
          <cell r="I527">
            <v>504</v>
          </cell>
        </row>
        <row r="528">
          <cell r="A528" t="str">
            <v>CBL-00310-01</v>
          </cell>
          <cell r="B528">
            <v>0</v>
          </cell>
          <cell r="C528">
            <v>403</v>
          </cell>
          <cell r="D528">
            <v>252</v>
          </cell>
          <cell r="E528">
            <v>216</v>
          </cell>
          <cell r="F528">
            <v>746</v>
          </cell>
          <cell r="G528">
            <v>72</v>
          </cell>
          <cell r="H528">
            <v>72</v>
          </cell>
          <cell r="I528">
            <v>24</v>
          </cell>
        </row>
        <row r="529">
          <cell r="A529" t="str">
            <v>CBL-00336-02</v>
          </cell>
          <cell r="B529">
            <v>0</v>
          </cell>
          <cell r="C529">
            <v>0</v>
          </cell>
          <cell r="D529">
            <v>100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</row>
        <row r="530">
          <cell r="A530" t="str">
            <v>CBL-00369-01</v>
          </cell>
          <cell r="B530">
            <v>1171</v>
          </cell>
          <cell r="C530">
            <v>261</v>
          </cell>
          <cell r="D530">
            <v>0</v>
          </cell>
          <cell r="E530">
            <v>0</v>
          </cell>
          <cell r="F530">
            <v>826</v>
          </cell>
          <cell r="G530">
            <v>445</v>
          </cell>
          <cell r="H530">
            <v>885</v>
          </cell>
          <cell r="I530">
            <v>670</v>
          </cell>
        </row>
        <row r="531">
          <cell r="A531" t="str">
            <v>CBL-00370-02</v>
          </cell>
          <cell r="B531">
            <v>0</v>
          </cell>
          <cell r="C531">
            <v>1233</v>
          </cell>
          <cell r="D531">
            <v>1000</v>
          </cell>
          <cell r="E531">
            <v>0</v>
          </cell>
          <cell r="F531">
            <v>2030</v>
          </cell>
          <cell r="G531">
            <v>1284</v>
          </cell>
          <cell r="H531">
            <v>2196</v>
          </cell>
          <cell r="I531">
            <v>1610</v>
          </cell>
        </row>
        <row r="532">
          <cell r="A532" t="str">
            <v>CBL-00371-02</v>
          </cell>
          <cell r="B532">
            <v>300</v>
          </cell>
          <cell r="C532">
            <v>76</v>
          </cell>
          <cell r="D532">
            <v>0</v>
          </cell>
          <cell r="E532">
            <v>0</v>
          </cell>
          <cell r="F532">
            <v>263</v>
          </cell>
          <cell r="G532">
            <v>138</v>
          </cell>
          <cell r="H532">
            <v>150</v>
          </cell>
          <cell r="I532">
            <v>138</v>
          </cell>
        </row>
        <row r="533">
          <cell r="A533" t="str">
            <v>CBL-00373-01</v>
          </cell>
          <cell r="B533">
            <v>2161</v>
          </cell>
          <cell r="C533">
            <v>429</v>
          </cell>
          <cell r="D533">
            <v>0</v>
          </cell>
          <cell r="E533">
            <v>0</v>
          </cell>
          <cell r="F533">
            <v>305</v>
          </cell>
          <cell r="G533">
            <v>138</v>
          </cell>
          <cell r="H533">
            <v>150</v>
          </cell>
          <cell r="I533">
            <v>138</v>
          </cell>
        </row>
        <row r="534">
          <cell r="A534" t="str">
            <v>CBL-00377-01</v>
          </cell>
          <cell r="B534">
            <v>0</v>
          </cell>
          <cell r="C534">
            <v>1014</v>
          </cell>
          <cell r="D534">
            <v>40</v>
          </cell>
          <cell r="E534">
            <v>0</v>
          </cell>
          <cell r="F534">
            <v>230</v>
          </cell>
          <cell r="G534">
            <v>138</v>
          </cell>
          <cell r="H534">
            <v>150</v>
          </cell>
          <cell r="I534">
            <v>138</v>
          </cell>
        </row>
        <row r="535">
          <cell r="A535" t="str">
            <v>CBL-00398-01</v>
          </cell>
          <cell r="B535">
            <v>0</v>
          </cell>
          <cell r="C535">
            <v>0</v>
          </cell>
          <cell r="D535">
            <v>210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</row>
        <row r="536">
          <cell r="A536" t="str">
            <v>CBL-00433-01</v>
          </cell>
          <cell r="B536">
            <v>0</v>
          </cell>
          <cell r="C536">
            <v>609</v>
          </cell>
          <cell r="D536">
            <v>1000</v>
          </cell>
          <cell r="E536">
            <v>0</v>
          </cell>
          <cell r="F536">
            <v>741</v>
          </cell>
          <cell r="G536">
            <v>480</v>
          </cell>
          <cell r="H536">
            <v>576</v>
          </cell>
          <cell r="I536">
            <v>576</v>
          </cell>
        </row>
        <row r="537">
          <cell r="A537" t="str">
            <v>CBL-00438-01</v>
          </cell>
          <cell r="B537">
            <v>0</v>
          </cell>
          <cell r="C537">
            <v>2958</v>
          </cell>
          <cell r="D537">
            <v>0</v>
          </cell>
          <cell r="E537">
            <v>0</v>
          </cell>
          <cell r="F537">
            <v>1628</v>
          </cell>
          <cell r="G537">
            <v>890</v>
          </cell>
          <cell r="H537">
            <v>1914</v>
          </cell>
          <cell r="I537">
            <v>1340</v>
          </cell>
        </row>
        <row r="538">
          <cell r="A538" t="str">
            <v>CON-00017</v>
          </cell>
          <cell r="B538">
            <v>0</v>
          </cell>
          <cell r="C538">
            <v>87830</v>
          </cell>
          <cell r="D538">
            <v>82440</v>
          </cell>
          <cell r="E538">
            <v>0</v>
          </cell>
          <cell r="F538">
            <v>144629</v>
          </cell>
          <cell r="G538">
            <v>65547</v>
          </cell>
          <cell r="H538">
            <v>59125</v>
          </cell>
          <cell r="I538">
            <v>41840</v>
          </cell>
        </row>
        <row r="539">
          <cell r="A539" t="str">
            <v>CON-00032</v>
          </cell>
          <cell r="B539">
            <v>0</v>
          </cell>
          <cell r="C539">
            <v>37834</v>
          </cell>
          <cell r="D539">
            <v>60480</v>
          </cell>
          <cell r="E539">
            <v>0</v>
          </cell>
          <cell r="F539">
            <v>79522</v>
          </cell>
          <cell r="G539">
            <v>34870</v>
          </cell>
          <cell r="H539">
            <v>29098</v>
          </cell>
          <cell r="I539">
            <v>17997</v>
          </cell>
        </row>
        <row r="540">
          <cell r="A540" t="str">
            <v>CON-00068</v>
          </cell>
          <cell r="B540">
            <v>0</v>
          </cell>
          <cell r="C540">
            <v>1654</v>
          </cell>
          <cell r="D540">
            <v>0</v>
          </cell>
          <cell r="E540">
            <v>0</v>
          </cell>
          <cell r="F540">
            <v>853</v>
          </cell>
          <cell r="G540">
            <v>830</v>
          </cell>
          <cell r="H540">
            <v>965</v>
          </cell>
          <cell r="I540">
            <v>533</v>
          </cell>
        </row>
        <row r="541">
          <cell r="A541" t="str">
            <v>CON-00069</v>
          </cell>
          <cell r="B541">
            <v>0</v>
          </cell>
          <cell r="C541">
            <v>53702</v>
          </cell>
          <cell r="D541">
            <v>30000</v>
          </cell>
          <cell r="E541">
            <v>0</v>
          </cell>
          <cell r="F541">
            <v>68992</v>
          </cell>
          <cell r="G541">
            <v>24372</v>
          </cell>
          <cell r="H541">
            <v>19656</v>
          </cell>
          <cell r="I541">
            <v>11872</v>
          </cell>
        </row>
        <row r="542">
          <cell r="A542" t="str">
            <v>CON-00074</v>
          </cell>
          <cell r="B542">
            <v>0</v>
          </cell>
          <cell r="C542">
            <v>6980</v>
          </cell>
          <cell r="D542">
            <v>0</v>
          </cell>
          <cell r="E542">
            <v>0</v>
          </cell>
          <cell r="F542">
            <v>3799</v>
          </cell>
          <cell r="G542">
            <v>3810</v>
          </cell>
          <cell r="H542">
            <v>4882</v>
          </cell>
          <cell r="I542">
            <v>4143</v>
          </cell>
        </row>
        <row r="543">
          <cell r="A543" t="str">
            <v>CON-00077</v>
          </cell>
          <cell r="B543">
            <v>0</v>
          </cell>
          <cell r="C543">
            <v>1600</v>
          </cell>
          <cell r="D543">
            <v>2640</v>
          </cell>
          <cell r="E543">
            <v>0</v>
          </cell>
          <cell r="F543">
            <v>2386</v>
          </cell>
          <cell r="G543">
            <v>1477</v>
          </cell>
          <cell r="H543">
            <v>1678</v>
          </cell>
          <cell r="I543">
            <v>941</v>
          </cell>
        </row>
        <row r="544">
          <cell r="A544" t="str">
            <v>CON-00100</v>
          </cell>
          <cell r="B544">
            <v>0</v>
          </cell>
          <cell r="C544">
            <v>66635</v>
          </cell>
          <cell r="D544">
            <v>177420</v>
          </cell>
          <cell r="E544">
            <v>3840</v>
          </cell>
          <cell r="F544">
            <v>208560</v>
          </cell>
          <cell r="G544">
            <v>87600</v>
          </cell>
          <cell r="H544">
            <v>79392</v>
          </cell>
          <cell r="I544">
            <v>72384</v>
          </cell>
        </row>
        <row r="545">
          <cell r="A545" t="str">
            <v>CON-00108</v>
          </cell>
          <cell r="B545">
            <v>0</v>
          </cell>
          <cell r="C545">
            <v>931</v>
          </cell>
          <cell r="D545">
            <v>0</v>
          </cell>
          <cell r="E545">
            <v>0</v>
          </cell>
          <cell r="F545">
            <v>234</v>
          </cell>
          <cell r="G545">
            <v>355</v>
          </cell>
          <cell r="H545">
            <v>470</v>
          </cell>
          <cell r="I545">
            <v>522</v>
          </cell>
        </row>
        <row r="546">
          <cell r="A546" t="str">
            <v>CON-00139</v>
          </cell>
          <cell r="B546">
            <v>0</v>
          </cell>
          <cell r="C546">
            <v>7404</v>
          </cell>
          <cell r="D546">
            <v>8000</v>
          </cell>
          <cell r="E546">
            <v>0</v>
          </cell>
          <cell r="F546">
            <v>8330</v>
          </cell>
          <cell r="G546">
            <v>4137</v>
          </cell>
          <cell r="H546">
            <v>3451</v>
          </cell>
          <cell r="I546">
            <v>3171</v>
          </cell>
        </row>
        <row r="547">
          <cell r="A547" t="str">
            <v>CON-00165</v>
          </cell>
          <cell r="B547">
            <v>0</v>
          </cell>
          <cell r="C547">
            <v>445</v>
          </cell>
          <cell r="D547">
            <v>240</v>
          </cell>
          <cell r="E547">
            <v>0</v>
          </cell>
          <cell r="F547">
            <v>488</v>
          </cell>
          <cell r="G547">
            <v>318</v>
          </cell>
          <cell r="H547">
            <v>374</v>
          </cell>
          <cell r="I547">
            <v>129</v>
          </cell>
        </row>
        <row r="548">
          <cell r="A548" t="str">
            <v>CON-00168</v>
          </cell>
          <cell r="B548">
            <v>0</v>
          </cell>
          <cell r="C548">
            <v>578</v>
          </cell>
          <cell r="D548">
            <v>0</v>
          </cell>
          <cell r="E548">
            <v>500</v>
          </cell>
          <cell r="F548">
            <v>365</v>
          </cell>
          <cell r="G548">
            <v>512</v>
          </cell>
          <cell r="H548">
            <v>591</v>
          </cell>
          <cell r="I548">
            <v>404</v>
          </cell>
        </row>
        <row r="549">
          <cell r="A549" t="str">
            <v>CON-00169</v>
          </cell>
          <cell r="B549">
            <v>0</v>
          </cell>
          <cell r="C549">
            <v>202</v>
          </cell>
          <cell r="D549">
            <v>2100</v>
          </cell>
          <cell r="E549">
            <v>1512</v>
          </cell>
          <cell r="F549">
            <v>2541</v>
          </cell>
          <cell r="G549">
            <v>1011</v>
          </cell>
          <cell r="H549">
            <v>533</v>
          </cell>
          <cell r="I549">
            <v>475</v>
          </cell>
        </row>
        <row r="550">
          <cell r="A550" t="str">
            <v>CON-00182</v>
          </cell>
          <cell r="B550">
            <v>0</v>
          </cell>
          <cell r="C550">
            <v>1518</v>
          </cell>
          <cell r="D550">
            <v>3496</v>
          </cell>
          <cell r="E550">
            <v>552</v>
          </cell>
          <cell r="F550">
            <v>4688</v>
          </cell>
          <cell r="G550">
            <v>2756</v>
          </cell>
          <cell r="H550">
            <v>2684</v>
          </cell>
          <cell r="I550">
            <v>1028</v>
          </cell>
        </row>
        <row r="551">
          <cell r="A551" t="str">
            <v>CON-00183</v>
          </cell>
          <cell r="B551">
            <v>0</v>
          </cell>
          <cell r="C551">
            <v>961</v>
          </cell>
          <cell r="D551">
            <v>0</v>
          </cell>
          <cell r="E551">
            <v>1471</v>
          </cell>
          <cell r="F551">
            <v>389</v>
          </cell>
          <cell r="G551">
            <v>664</v>
          </cell>
          <cell r="H551">
            <v>773</v>
          </cell>
          <cell r="I551">
            <v>444</v>
          </cell>
        </row>
        <row r="552">
          <cell r="A552" t="str">
            <v>CON-00184</v>
          </cell>
          <cell r="B552">
            <v>0</v>
          </cell>
          <cell r="C552">
            <v>1830</v>
          </cell>
          <cell r="D552">
            <v>0</v>
          </cell>
          <cell r="E552">
            <v>0</v>
          </cell>
          <cell r="F552">
            <v>55</v>
          </cell>
          <cell r="G552">
            <v>218</v>
          </cell>
          <cell r="H552">
            <v>288</v>
          </cell>
          <cell r="I552">
            <v>194</v>
          </cell>
        </row>
        <row r="553">
          <cell r="A553" t="str">
            <v>CON-00198</v>
          </cell>
          <cell r="B553">
            <v>0</v>
          </cell>
          <cell r="C553">
            <v>3461</v>
          </cell>
          <cell r="D553">
            <v>0</v>
          </cell>
          <cell r="E553">
            <v>0</v>
          </cell>
          <cell r="F553">
            <v>4296</v>
          </cell>
          <cell r="G553">
            <v>2708</v>
          </cell>
          <cell r="H553">
            <v>2684</v>
          </cell>
          <cell r="I553">
            <v>1028</v>
          </cell>
        </row>
        <row r="554">
          <cell r="A554" t="str">
            <v>CON-00205</v>
          </cell>
          <cell r="B554">
            <v>0</v>
          </cell>
          <cell r="C554">
            <v>680</v>
          </cell>
          <cell r="D554">
            <v>468</v>
          </cell>
          <cell r="E554">
            <v>0</v>
          </cell>
          <cell r="F554">
            <v>653</v>
          </cell>
          <cell r="G554">
            <v>721</v>
          </cell>
          <cell r="H554">
            <v>951</v>
          </cell>
          <cell r="I554">
            <v>688</v>
          </cell>
        </row>
        <row r="555">
          <cell r="A555" t="str">
            <v>CON-00206</v>
          </cell>
          <cell r="B555">
            <v>0</v>
          </cell>
          <cell r="C555">
            <v>586</v>
          </cell>
          <cell r="D555">
            <v>480</v>
          </cell>
          <cell r="E555">
            <v>0</v>
          </cell>
          <cell r="F555">
            <v>820</v>
          </cell>
          <cell r="G555">
            <v>1246</v>
          </cell>
          <cell r="H555">
            <v>1476</v>
          </cell>
          <cell r="I555">
            <v>958</v>
          </cell>
        </row>
        <row r="556">
          <cell r="A556" t="str">
            <v>CON-00209</v>
          </cell>
          <cell r="B556">
            <v>0</v>
          </cell>
          <cell r="C556">
            <v>505</v>
          </cell>
          <cell r="D556">
            <v>240</v>
          </cell>
          <cell r="E556">
            <v>0</v>
          </cell>
          <cell r="F556">
            <v>763</v>
          </cell>
          <cell r="G556">
            <v>1125</v>
          </cell>
          <cell r="H556">
            <v>1200</v>
          </cell>
          <cell r="I556">
            <v>705</v>
          </cell>
        </row>
        <row r="557">
          <cell r="A557" t="str">
            <v>CON-00212</v>
          </cell>
          <cell r="B557">
            <v>0</v>
          </cell>
          <cell r="C557">
            <v>4205</v>
          </cell>
          <cell r="D557">
            <v>12960</v>
          </cell>
          <cell r="E557">
            <v>0</v>
          </cell>
          <cell r="F557">
            <v>15723</v>
          </cell>
          <cell r="G557">
            <v>5377</v>
          </cell>
          <cell r="H557">
            <v>4207</v>
          </cell>
          <cell r="I557">
            <v>2796</v>
          </cell>
        </row>
        <row r="558">
          <cell r="A558" t="str">
            <v>CON-00213</v>
          </cell>
          <cell r="B558">
            <v>0</v>
          </cell>
          <cell r="C558">
            <v>2048</v>
          </cell>
          <cell r="D558">
            <v>0</v>
          </cell>
          <cell r="E558">
            <v>0</v>
          </cell>
          <cell r="F558">
            <v>510</v>
          </cell>
          <cell r="G558">
            <v>512</v>
          </cell>
          <cell r="H558">
            <v>591</v>
          </cell>
          <cell r="I558">
            <v>404</v>
          </cell>
        </row>
        <row r="559">
          <cell r="A559" t="str">
            <v>CON-00214</v>
          </cell>
          <cell r="B559">
            <v>0</v>
          </cell>
          <cell r="C559">
            <v>2242</v>
          </cell>
          <cell r="D559">
            <v>0</v>
          </cell>
          <cell r="E559">
            <v>0</v>
          </cell>
          <cell r="F559">
            <v>365</v>
          </cell>
          <cell r="G559">
            <v>512</v>
          </cell>
          <cell r="H559">
            <v>591</v>
          </cell>
          <cell r="I559">
            <v>404</v>
          </cell>
        </row>
        <row r="560">
          <cell r="A560" t="str">
            <v>CON-00217</v>
          </cell>
          <cell r="B560">
            <v>0</v>
          </cell>
          <cell r="C560">
            <v>2234</v>
          </cell>
          <cell r="D560">
            <v>0</v>
          </cell>
          <cell r="E560">
            <v>0</v>
          </cell>
          <cell r="F560">
            <v>410</v>
          </cell>
          <cell r="G560">
            <v>623</v>
          </cell>
          <cell r="H560">
            <v>738</v>
          </cell>
          <cell r="I560">
            <v>479</v>
          </cell>
        </row>
        <row r="561">
          <cell r="A561" t="str">
            <v>CON-00220</v>
          </cell>
          <cell r="B561">
            <v>0</v>
          </cell>
          <cell r="C561">
            <v>17509</v>
          </cell>
          <cell r="D561">
            <v>26400</v>
          </cell>
          <cell r="E561">
            <v>0</v>
          </cell>
          <cell r="F561">
            <v>29414</v>
          </cell>
          <cell r="G561">
            <v>13596</v>
          </cell>
          <cell r="H561">
            <v>12852</v>
          </cell>
          <cell r="I561">
            <v>8889</v>
          </cell>
        </row>
        <row r="562">
          <cell r="A562" t="str">
            <v>CON-00221</v>
          </cell>
          <cell r="B562">
            <v>0</v>
          </cell>
          <cell r="C562">
            <v>47095</v>
          </cell>
          <cell r="D562">
            <v>92400</v>
          </cell>
          <cell r="E562">
            <v>0</v>
          </cell>
          <cell r="F562">
            <v>95296</v>
          </cell>
          <cell r="G562">
            <v>42942</v>
          </cell>
          <cell r="H562">
            <v>41457</v>
          </cell>
          <cell r="I562">
            <v>30545</v>
          </cell>
        </row>
        <row r="563">
          <cell r="A563" t="str">
            <v>CON-00223</v>
          </cell>
          <cell r="B563">
            <v>0</v>
          </cell>
          <cell r="C563">
            <v>5727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</row>
        <row r="564">
          <cell r="A564" t="str">
            <v>CON-00224</v>
          </cell>
          <cell r="B564">
            <v>0</v>
          </cell>
          <cell r="C564">
            <v>302</v>
          </cell>
          <cell r="D564">
            <v>0</v>
          </cell>
          <cell r="E564">
            <v>0</v>
          </cell>
          <cell r="F564">
            <v>1</v>
          </cell>
          <cell r="G564">
            <v>0</v>
          </cell>
          <cell r="H564">
            <v>0</v>
          </cell>
          <cell r="I564">
            <v>0</v>
          </cell>
        </row>
        <row r="565">
          <cell r="A565" t="str">
            <v>CON-00225</v>
          </cell>
          <cell r="B565">
            <v>0</v>
          </cell>
          <cell r="C565">
            <v>6312</v>
          </cell>
          <cell r="D565">
            <v>1920</v>
          </cell>
          <cell r="E565">
            <v>0</v>
          </cell>
          <cell r="F565">
            <v>6465</v>
          </cell>
          <cell r="G565">
            <v>3233</v>
          </cell>
          <cell r="H565">
            <v>2975</v>
          </cell>
          <cell r="I565">
            <v>2072</v>
          </cell>
        </row>
        <row r="566">
          <cell r="A566" t="str">
            <v>CON-00231</v>
          </cell>
          <cell r="B566">
            <v>0</v>
          </cell>
          <cell r="C566">
            <v>6687</v>
          </cell>
          <cell r="D566">
            <v>4800</v>
          </cell>
          <cell r="E566">
            <v>0</v>
          </cell>
          <cell r="F566">
            <v>7334</v>
          </cell>
          <cell r="G566">
            <v>3618</v>
          </cell>
          <cell r="H566">
            <v>3837</v>
          </cell>
          <cell r="I566">
            <v>2638</v>
          </cell>
        </row>
        <row r="567">
          <cell r="A567" t="str">
            <v>CON-00245</v>
          </cell>
          <cell r="B567">
            <v>0</v>
          </cell>
          <cell r="C567">
            <v>670</v>
          </cell>
          <cell r="D567">
            <v>3598</v>
          </cell>
          <cell r="E567">
            <v>3654</v>
          </cell>
          <cell r="F567">
            <v>829</v>
          </cell>
          <cell r="G567">
            <v>580</v>
          </cell>
          <cell r="H567">
            <v>570</v>
          </cell>
          <cell r="I567">
            <v>435</v>
          </cell>
        </row>
        <row r="568">
          <cell r="A568" t="str">
            <v>CON-00273</v>
          </cell>
          <cell r="B568">
            <v>0</v>
          </cell>
          <cell r="C568">
            <v>2067</v>
          </cell>
          <cell r="D568">
            <v>0</v>
          </cell>
          <cell r="E568">
            <v>0</v>
          </cell>
          <cell r="F568">
            <v>1222</v>
          </cell>
          <cell r="G568">
            <v>686</v>
          </cell>
          <cell r="H568">
            <v>743</v>
          </cell>
          <cell r="I568">
            <v>507</v>
          </cell>
        </row>
        <row r="569">
          <cell r="A569" t="str">
            <v>CON-00274</v>
          </cell>
          <cell r="B569">
            <v>0</v>
          </cell>
          <cell r="C569">
            <v>7996</v>
          </cell>
          <cell r="D569">
            <v>0</v>
          </cell>
          <cell r="E569">
            <v>0</v>
          </cell>
          <cell r="F569">
            <v>1</v>
          </cell>
          <cell r="G569">
            <v>0</v>
          </cell>
          <cell r="H569">
            <v>0</v>
          </cell>
          <cell r="I569">
            <v>0</v>
          </cell>
        </row>
        <row r="570">
          <cell r="A570" t="str">
            <v>CON-00285</v>
          </cell>
          <cell r="B570">
            <v>42</v>
          </cell>
          <cell r="C570">
            <v>214</v>
          </cell>
          <cell r="D570">
            <v>0</v>
          </cell>
          <cell r="E570">
            <v>0</v>
          </cell>
          <cell r="F570">
            <v>100</v>
          </cell>
          <cell r="G570">
            <v>0</v>
          </cell>
          <cell r="H570">
            <v>0</v>
          </cell>
          <cell r="I570">
            <v>0</v>
          </cell>
        </row>
        <row r="571">
          <cell r="A571" t="str">
            <v>CON-00290</v>
          </cell>
          <cell r="B571">
            <v>0</v>
          </cell>
          <cell r="C571">
            <v>679</v>
          </cell>
          <cell r="D571">
            <v>3000</v>
          </cell>
          <cell r="E571">
            <v>0</v>
          </cell>
          <cell r="F571">
            <v>86</v>
          </cell>
          <cell r="G571">
            <v>0</v>
          </cell>
          <cell r="H571">
            <v>0</v>
          </cell>
          <cell r="I571">
            <v>0</v>
          </cell>
        </row>
        <row r="572">
          <cell r="A572" t="str">
            <v>CON-00298</v>
          </cell>
          <cell r="B572">
            <v>1923</v>
          </cell>
          <cell r="C572">
            <v>145</v>
          </cell>
          <cell r="D572">
            <v>0</v>
          </cell>
          <cell r="E572">
            <v>0</v>
          </cell>
          <cell r="F572">
            <v>2</v>
          </cell>
          <cell r="G572">
            <v>0</v>
          </cell>
          <cell r="H572">
            <v>95</v>
          </cell>
          <cell r="I572">
            <v>78</v>
          </cell>
        </row>
        <row r="573">
          <cell r="A573" t="str">
            <v>CON-00303</v>
          </cell>
          <cell r="B573">
            <v>570</v>
          </cell>
          <cell r="C573">
            <v>638</v>
          </cell>
          <cell r="D573">
            <v>0</v>
          </cell>
          <cell r="E573">
            <v>0</v>
          </cell>
          <cell r="F573">
            <v>21</v>
          </cell>
          <cell r="G573">
            <v>48</v>
          </cell>
          <cell r="H573">
            <v>143</v>
          </cell>
          <cell r="I573">
            <v>78</v>
          </cell>
        </row>
        <row r="574">
          <cell r="A574" t="str">
            <v>CON-00305</v>
          </cell>
          <cell r="B574">
            <v>0</v>
          </cell>
          <cell r="C574">
            <v>147</v>
          </cell>
          <cell r="D574">
            <v>0</v>
          </cell>
          <cell r="E574">
            <v>0</v>
          </cell>
          <cell r="F574">
            <v>1</v>
          </cell>
          <cell r="G574">
            <v>0</v>
          </cell>
          <cell r="H574">
            <v>0</v>
          </cell>
          <cell r="I574">
            <v>0</v>
          </cell>
        </row>
        <row r="575">
          <cell r="A575" t="str">
            <v>CON-00316</v>
          </cell>
          <cell r="B575">
            <v>0</v>
          </cell>
          <cell r="C575">
            <v>355</v>
          </cell>
          <cell r="D575">
            <v>500</v>
          </cell>
          <cell r="E575">
            <v>0</v>
          </cell>
          <cell r="F575">
            <v>467</v>
          </cell>
          <cell r="G575">
            <v>318</v>
          </cell>
          <cell r="H575">
            <v>374</v>
          </cell>
          <cell r="I575">
            <v>129</v>
          </cell>
        </row>
        <row r="576">
          <cell r="A576" t="str">
            <v>CON-00327</v>
          </cell>
          <cell r="B576">
            <v>0</v>
          </cell>
          <cell r="C576">
            <v>12025</v>
          </cell>
          <cell r="D576">
            <v>4500</v>
          </cell>
          <cell r="E576">
            <v>0</v>
          </cell>
          <cell r="F576">
            <v>22836</v>
          </cell>
          <cell r="G576">
            <v>15540</v>
          </cell>
          <cell r="H576">
            <v>15488</v>
          </cell>
          <cell r="I576">
            <v>5992</v>
          </cell>
        </row>
        <row r="577">
          <cell r="A577" t="str">
            <v>CON-00338</v>
          </cell>
          <cell r="B577">
            <v>0</v>
          </cell>
          <cell r="C577">
            <v>26</v>
          </cell>
          <cell r="D577">
            <v>11</v>
          </cell>
          <cell r="E577">
            <v>0</v>
          </cell>
          <cell r="F577">
            <v>23</v>
          </cell>
          <cell r="G577">
            <v>0</v>
          </cell>
          <cell r="H577">
            <v>0</v>
          </cell>
          <cell r="I577">
            <v>0</v>
          </cell>
        </row>
        <row r="578">
          <cell r="A578" t="str">
            <v>CON-00341</v>
          </cell>
          <cell r="B578">
            <v>0</v>
          </cell>
          <cell r="C578">
            <v>84</v>
          </cell>
          <cell r="D578">
            <v>0</v>
          </cell>
          <cell r="E578">
            <v>0</v>
          </cell>
          <cell r="F578">
            <v>23</v>
          </cell>
          <cell r="G578">
            <v>0</v>
          </cell>
          <cell r="H578">
            <v>0</v>
          </cell>
          <cell r="I578">
            <v>0</v>
          </cell>
        </row>
        <row r="579">
          <cell r="A579" t="str">
            <v>CON-00346</v>
          </cell>
          <cell r="B579">
            <v>0</v>
          </cell>
          <cell r="C579">
            <v>1042</v>
          </cell>
          <cell r="D579">
            <v>0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</row>
        <row r="580">
          <cell r="A580" t="str">
            <v>CON-00360</v>
          </cell>
          <cell r="B580">
            <v>0</v>
          </cell>
          <cell r="C580">
            <v>2710</v>
          </cell>
          <cell r="D580">
            <v>4536</v>
          </cell>
          <cell r="E580">
            <v>0</v>
          </cell>
          <cell r="F580">
            <v>5859</v>
          </cell>
          <cell r="G580">
            <v>0</v>
          </cell>
          <cell r="H580">
            <v>0</v>
          </cell>
          <cell r="I580">
            <v>0</v>
          </cell>
        </row>
        <row r="581">
          <cell r="A581" t="str">
            <v>CON-00364</v>
          </cell>
          <cell r="B581">
            <v>0</v>
          </cell>
          <cell r="C581">
            <v>9560</v>
          </cell>
          <cell r="D581">
            <v>9408</v>
          </cell>
          <cell r="E581">
            <v>0</v>
          </cell>
          <cell r="F581">
            <v>15668</v>
          </cell>
          <cell r="G581">
            <v>5159</v>
          </cell>
          <cell r="H581">
            <v>3919</v>
          </cell>
          <cell r="I581">
            <v>2602</v>
          </cell>
        </row>
        <row r="582">
          <cell r="A582" t="str">
            <v>CON-00365</v>
          </cell>
          <cell r="B582">
            <v>0</v>
          </cell>
          <cell r="C582">
            <v>1639</v>
          </cell>
          <cell r="D582">
            <v>0</v>
          </cell>
          <cell r="E582">
            <v>0</v>
          </cell>
          <cell r="F582">
            <v>790</v>
          </cell>
          <cell r="G582">
            <v>548</v>
          </cell>
          <cell r="H582">
            <v>694</v>
          </cell>
          <cell r="I582">
            <v>537</v>
          </cell>
        </row>
        <row r="583">
          <cell r="A583" t="str">
            <v>CON-00385</v>
          </cell>
          <cell r="B583">
            <v>0</v>
          </cell>
          <cell r="C583">
            <v>1672</v>
          </cell>
          <cell r="D583">
            <v>0</v>
          </cell>
          <cell r="E583">
            <v>0</v>
          </cell>
          <cell r="F583">
            <v>488</v>
          </cell>
          <cell r="G583">
            <v>318</v>
          </cell>
          <cell r="H583">
            <v>374</v>
          </cell>
          <cell r="I583">
            <v>129</v>
          </cell>
        </row>
        <row r="584">
          <cell r="A584" t="str">
            <v>CON-00386</v>
          </cell>
          <cell r="B584">
            <v>0</v>
          </cell>
          <cell r="C584">
            <v>34</v>
          </cell>
          <cell r="D584">
            <v>23</v>
          </cell>
          <cell r="E584">
            <v>0</v>
          </cell>
          <cell r="F584">
            <v>43</v>
          </cell>
          <cell r="G584">
            <v>0</v>
          </cell>
          <cell r="H584">
            <v>0</v>
          </cell>
          <cell r="I584">
            <v>0</v>
          </cell>
        </row>
        <row r="585">
          <cell r="A585" t="str">
            <v>CON-00387</v>
          </cell>
          <cell r="B585">
            <v>0</v>
          </cell>
          <cell r="C585">
            <v>35554</v>
          </cell>
          <cell r="D585">
            <v>24000</v>
          </cell>
          <cell r="E585">
            <v>0</v>
          </cell>
          <cell r="F585">
            <v>27501</v>
          </cell>
          <cell r="G585">
            <v>52777</v>
          </cell>
          <cell r="H585">
            <v>43540</v>
          </cell>
          <cell r="I585">
            <v>38672</v>
          </cell>
        </row>
        <row r="586">
          <cell r="A586" t="str">
            <v>CON-00389</v>
          </cell>
          <cell r="B586">
            <v>0</v>
          </cell>
          <cell r="C586">
            <v>242</v>
          </cell>
          <cell r="D586">
            <v>64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</row>
        <row r="587">
          <cell r="A587" t="str">
            <v>CON-00391</v>
          </cell>
          <cell r="B587">
            <v>0</v>
          </cell>
          <cell r="C587">
            <v>3089</v>
          </cell>
          <cell r="D587">
            <v>2100</v>
          </cell>
          <cell r="E587">
            <v>0</v>
          </cell>
          <cell r="F587">
            <v>4929</v>
          </cell>
          <cell r="G587">
            <v>2254</v>
          </cell>
          <cell r="H587">
            <v>1839</v>
          </cell>
          <cell r="I587">
            <v>1281</v>
          </cell>
        </row>
        <row r="588">
          <cell r="A588" t="str">
            <v>CON-00399</v>
          </cell>
          <cell r="B588">
            <v>0</v>
          </cell>
          <cell r="C588">
            <v>10315</v>
          </cell>
          <cell r="D588">
            <v>5276</v>
          </cell>
          <cell r="E588">
            <v>1152</v>
          </cell>
          <cell r="F588">
            <v>15306</v>
          </cell>
          <cell r="G588">
            <v>4843</v>
          </cell>
          <cell r="H588">
            <v>3417</v>
          </cell>
          <cell r="I588">
            <v>2039</v>
          </cell>
        </row>
        <row r="589">
          <cell r="A589" t="str">
            <v>CON-00401</v>
          </cell>
          <cell r="B589">
            <v>0</v>
          </cell>
          <cell r="C589">
            <v>1602</v>
          </cell>
          <cell r="D589">
            <v>0</v>
          </cell>
          <cell r="E589">
            <v>0</v>
          </cell>
          <cell r="F589">
            <v>132</v>
          </cell>
          <cell r="G589">
            <v>0</v>
          </cell>
          <cell r="H589">
            <v>0</v>
          </cell>
          <cell r="I589">
            <v>0</v>
          </cell>
        </row>
        <row r="590">
          <cell r="A590" t="str">
            <v>CON-00406</v>
          </cell>
          <cell r="B590">
            <v>0</v>
          </cell>
          <cell r="C590">
            <v>595</v>
          </cell>
          <cell r="D590">
            <v>5000</v>
          </cell>
          <cell r="E590">
            <v>0</v>
          </cell>
          <cell r="F590">
            <v>730</v>
          </cell>
          <cell r="G590">
            <v>1024</v>
          </cell>
          <cell r="H590">
            <v>1182</v>
          </cell>
          <cell r="I590">
            <v>808</v>
          </cell>
        </row>
        <row r="591">
          <cell r="A591" t="str">
            <v>CON-00414</v>
          </cell>
          <cell r="B591">
            <v>0</v>
          </cell>
          <cell r="C591">
            <v>2266</v>
          </cell>
          <cell r="D591">
            <v>1512</v>
          </cell>
          <cell r="E591">
            <v>0</v>
          </cell>
          <cell r="F591">
            <v>2940</v>
          </cell>
          <cell r="G591">
            <v>966</v>
          </cell>
          <cell r="H591">
            <v>1092</v>
          </cell>
          <cell r="I591">
            <v>834</v>
          </cell>
        </row>
        <row r="592">
          <cell r="A592" t="str">
            <v>CON-00420</v>
          </cell>
          <cell r="B592">
            <v>0</v>
          </cell>
          <cell r="C592">
            <v>843</v>
          </cell>
          <cell r="D592">
            <v>0</v>
          </cell>
          <cell r="E592">
            <v>0</v>
          </cell>
          <cell r="F592">
            <v>40</v>
          </cell>
          <cell r="G592">
            <v>0</v>
          </cell>
          <cell r="H592">
            <v>0</v>
          </cell>
          <cell r="I592">
            <v>0</v>
          </cell>
        </row>
        <row r="593">
          <cell r="A593" t="str">
            <v>CON-00421</v>
          </cell>
          <cell r="B593">
            <v>0</v>
          </cell>
          <cell r="C593">
            <v>199</v>
          </cell>
          <cell r="D593">
            <v>0</v>
          </cell>
          <cell r="E593">
            <v>0</v>
          </cell>
          <cell r="F593">
            <v>40</v>
          </cell>
          <cell r="G593">
            <v>0</v>
          </cell>
          <cell r="H593">
            <v>0</v>
          </cell>
          <cell r="I593">
            <v>0</v>
          </cell>
        </row>
        <row r="594">
          <cell r="A594" t="str">
            <v>CON-00424</v>
          </cell>
          <cell r="B594">
            <v>0</v>
          </cell>
          <cell r="C594">
            <v>3975</v>
          </cell>
          <cell r="D594">
            <v>12650</v>
          </cell>
          <cell r="E594">
            <v>0</v>
          </cell>
          <cell r="F594">
            <v>14781</v>
          </cell>
          <cell r="G594">
            <v>6762</v>
          </cell>
          <cell r="H594">
            <v>5517</v>
          </cell>
          <cell r="I594">
            <v>3843</v>
          </cell>
        </row>
        <row r="595">
          <cell r="A595" t="str">
            <v>CON-00427</v>
          </cell>
          <cell r="B595">
            <v>0</v>
          </cell>
          <cell r="C595">
            <v>5445</v>
          </cell>
          <cell r="D595">
            <v>1185</v>
          </cell>
          <cell r="E595">
            <v>24000</v>
          </cell>
          <cell r="F595">
            <v>20679</v>
          </cell>
          <cell r="G595">
            <v>8736</v>
          </cell>
          <cell r="H595">
            <v>7911</v>
          </cell>
          <cell r="I595">
            <v>5418</v>
          </cell>
        </row>
        <row r="596">
          <cell r="A596" t="str">
            <v>CON-00429</v>
          </cell>
          <cell r="B596">
            <v>0</v>
          </cell>
          <cell r="C596">
            <v>626</v>
          </cell>
          <cell r="D596">
            <v>0</v>
          </cell>
          <cell r="E596">
            <v>0</v>
          </cell>
          <cell r="F596">
            <v>8</v>
          </cell>
          <cell r="G596">
            <v>0</v>
          </cell>
          <cell r="H596">
            <v>0</v>
          </cell>
          <cell r="I596">
            <v>0</v>
          </cell>
        </row>
        <row r="597">
          <cell r="A597" t="str">
            <v>CON-00432</v>
          </cell>
          <cell r="B597">
            <v>0</v>
          </cell>
          <cell r="C597">
            <v>1043</v>
          </cell>
          <cell r="D597">
            <v>420</v>
          </cell>
          <cell r="E597">
            <v>0</v>
          </cell>
          <cell r="F597">
            <v>90</v>
          </cell>
          <cell r="G597">
            <v>288</v>
          </cell>
          <cell r="H597">
            <v>288</v>
          </cell>
          <cell r="I597">
            <v>0</v>
          </cell>
        </row>
        <row r="598">
          <cell r="A598" t="str">
            <v>CON-00433</v>
          </cell>
          <cell r="B598">
            <v>575</v>
          </cell>
          <cell r="C598">
            <v>297</v>
          </cell>
          <cell r="D598">
            <v>0</v>
          </cell>
          <cell r="E598">
            <v>0</v>
          </cell>
          <cell r="F598">
            <v>15</v>
          </cell>
          <cell r="G598">
            <v>48</v>
          </cell>
          <cell r="H598">
            <v>48</v>
          </cell>
          <cell r="I598">
            <v>0</v>
          </cell>
        </row>
        <row r="599">
          <cell r="A599" t="str">
            <v>CON-00434</v>
          </cell>
          <cell r="B599">
            <v>1230</v>
          </cell>
          <cell r="C599">
            <v>13</v>
          </cell>
          <cell r="D599">
            <v>0</v>
          </cell>
          <cell r="E599">
            <v>0</v>
          </cell>
          <cell r="F599">
            <v>0</v>
          </cell>
          <cell r="G599">
            <v>0</v>
          </cell>
          <cell r="H599">
            <v>0</v>
          </cell>
          <cell r="I599">
            <v>0</v>
          </cell>
        </row>
        <row r="600">
          <cell r="A600" t="str">
            <v>CON-00435</v>
          </cell>
          <cell r="B600">
            <v>4254</v>
          </cell>
          <cell r="C600">
            <v>55</v>
          </cell>
          <cell r="D600">
            <v>0</v>
          </cell>
          <cell r="E600">
            <v>0</v>
          </cell>
          <cell r="F600">
            <v>15</v>
          </cell>
          <cell r="G600">
            <v>48</v>
          </cell>
          <cell r="H600">
            <v>48</v>
          </cell>
          <cell r="I600">
            <v>0</v>
          </cell>
        </row>
        <row r="601">
          <cell r="A601" t="str">
            <v>CON-00441</v>
          </cell>
          <cell r="B601">
            <v>0</v>
          </cell>
          <cell r="C601">
            <v>1640</v>
          </cell>
          <cell r="D601">
            <v>0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</row>
        <row r="602">
          <cell r="A602" t="str">
            <v>CON-00442</v>
          </cell>
          <cell r="B602">
            <v>0</v>
          </cell>
          <cell r="C602">
            <v>1241</v>
          </cell>
          <cell r="D602">
            <v>0</v>
          </cell>
          <cell r="E602">
            <v>0</v>
          </cell>
          <cell r="F602">
            <v>0</v>
          </cell>
          <cell r="G602">
            <v>0</v>
          </cell>
          <cell r="H602">
            <v>0</v>
          </cell>
          <cell r="I602">
            <v>0</v>
          </cell>
        </row>
        <row r="603">
          <cell r="A603" t="str">
            <v>CON-00443</v>
          </cell>
          <cell r="B603">
            <v>0</v>
          </cell>
          <cell r="C603">
            <v>1236</v>
          </cell>
          <cell r="D603">
            <v>0</v>
          </cell>
          <cell r="E603">
            <v>0</v>
          </cell>
          <cell r="F603">
            <v>0</v>
          </cell>
          <cell r="G603">
            <v>0</v>
          </cell>
          <cell r="H603">
            <v>0</v>
          </cell>
          <cell r="I603">
            <v>0</v>
          </cell>
        </row>
        <row r="604">
          <cell r="A604" t="str">
            <v>CON-00448</v>
          </cell>
          <cell r="B604">
            <v>0</v>
          </cell>
          <cell r="C604">
            <v>10783</v>
          </cell>
          <cell r="D604">
            <v>23555</v>
          </cell>
          <cell r="E604">
            <v>6300</v>
          </cell>
          <cell r="F604">
            <v>25173</v>
          </cell>
          <cell r="G604">
            <v>12133</v>
          </cell>
          <cell r="H604">
            <v>13317</v>
          </cell>
          <cell r="I604">
            <v>9940</v>
          </cell>
        </row>
        <row r="605">
          <cell r="A605" t="str">
            <v>CON-00452</v>
          </cell>
          <cell r="B605">
            <v>0</v>
          </cell>
          <cell r="C605">
            <v>6778</v>
          </cell>
          <cell r="D605">
            <v>31320</v>
          </cell>
          <cell r="E605">
            <v>3600</v>
          </cell>
          <cell r="F605">
            <v>33926</v>
          </cell>
          <cell r="G605">
            <v>10624</v>
          </cell>
          <cell r="H605">
            <v>8158</v>
          </cell>
          <cell r="I605">
            <v>5144</v>
          </cell>
        </row>
        <row r="606">
          <cell r="A606" t="str">
            <v>CON-00460</v>
          </cell>
          <cell r="B606">
            <v>0</v>
          </cell>
          <cell r="C606">
            <v>8859</v>
          </cell>
          <cell r="D606">
            <v>21400</v>
          </cell>
          <cell r="E606">
            <v>5600</v>
          </cell>
          <cell r="F606">
            <v>28016</v>
          </cell>
          <cell r="G606">
            <v>11419</v>
          </cell>
          <cell r="H606">
            <v>9878</v>
          </cell>
          <cell r="I606">
            <v>6680</v>
          </cell>
        </row>
        <row r="607">
          <cell r="A607" t="str">
            <v>CON-00475</v>
          </cell>
          <cell r="B607">
            <v>0</v>
          </cell>
          <cell r="C607">
            <v>702</v>
          </cell>
          <cell r="D607">
            <v>0</v>
          </cell>
          <cell r="E607">
            <v>0</v>
          </cell>
          <cell r="F607">
            <v>272</v>
          </cell>
          <cell r="G607">
            <v>0</v>
          </cell>
          <cell r="H607">
            <v>0</v>
          </cell>
          <cell r="I607">
            <v>0</v>
          </cell>
        </row>
        <row r="608">
          <cell r="A608" t="str">
            <v>CON-00482</v>
          </cell>
          <cell r="B608">
            <v>0</v>
          </cell>
          <cell r="C608">
            <v>2277</v>
          </cell>
          <cell r="D608">
            <v>0</v>
          </cell>
          <cell r="E608">
            <v>0</v>
          </cell>
          <cell r="F608">
            <v>0</v>
          </cell>
          <cell r="G608">
            <v>126</v>
          </cell>
          <cell r="H608">
            <v>154</v>
          </cell>
          <cell r="I608">
            <v>76</v>
          </cell>
        </row>
        <row r="609">
          <cell r="A609" t="str">
            <v>CON-00483</v>
          </cell>
          <cell r="B609">
            <v>0</v>
          </cell>
          <cell r="C609">
            <v>37734</v>
          </cell>
          <cell r="D609">
            <v>49178</v>
          </cell>
          <cell r="E609">
            <v>0</v>
          </cell>
          <cell r="F609">
            <v>51678</v>
          </cell>
          <cell r="G609">
            <v>21983</v>
          </cell>
          <cell r="H609">
            <v>19050</v>
          </cell>
          <cell r="I609">
            <v>12496</v>
          </cell>
        </row>
        <row r="610">
          <cell r="A610" t="str">
            <v>CON-00484</v>
          </cell>
          <cell r="B610">
            <v>0</v>
          </cell>
          <cell r="C610">
            <v>414</v>
          </cell>
          <cell r="D610">
            <v>0</v>
          </cell>
          <cell r="E610">
            <v>0</v>
          </cell>
          <cell r="F610">
            <v>0</v>
          </cell>
          <cell r="G610">
            <v>0</v>
          </cell>
          <cell r="H610">
            <v>0</v>
          </cell>
          <cell r="I610">
            <v>0</v>
          </cell>
        </row>
        <row r="611">
          <cell r="A611" t="str">
            <v>CON-00489</v>
          </cell>
          <cell r="B611">
            <v>0</v>
          </cell>
          <cell r="C611">
            <v>7661</v>
          </cell>
          <cell r="D611">
            <v>10596</v>
          </cell>
          <cell r="E611">
            <v>0</v>
          </cell>
          <cell r="F611">
            <v>14198</v>
          </cell>
          <cell r="G611">
            <v>4530</v>
          </cell>
          <cell r="H611">
            <v>3229</v>
          </cell>
          <cell r="I611">
            <v>2069</v>
          </cell>
        </row>
        <row r="612">
          <cell r="A612" t="str">
            <v>CON-00490</v>
          </cell>
          <cell r="B612">
            <v>0</v>
          </cell>
          <cell r="C612">
            <v>2464</v>
          </cell>
          <cell r="D612">
            <v>576</v>
          </cell>
          <cell r="E612">
            <v>0</v>
          </cell>
          <cell r="F612">
            <v>740</v>
          </cell>
          <cell r="G612">
            <v>682</v>
          </cell>
          <cell r="H612">
            <v>732</v>
          </cell>
          <cell r="I612">
            <v>632</v>
          </cell>
        </row>
        <row r="613">
          <cell r="A613" t="str">
            <v>CON-00494</v>
          </cell>
          <cell r="B613">
            <v>0</v>
          </cell>
          <cell r="C613">
            <v>7609</v>
          </cell>
          <cell r="D613">
            <v>12075</v>
          </cell>
          <cell r="E613">
            <v>0</v>
          </cell>
          <cell r="F613">
            <v>18143</v>
          </cell>
          <cell r="G613">
            <v>12688</v>
          </cell>
          <cell r="H613">
            <v>12708</v>
          </cell>
          <cell r="I613">
            <v>4964</v>
          </cell>
        </row>
        <row r="614">
          <cell r="A614" t="str">
            <v>CON-00505</v>
          </cell>
          <cell r="B614">
            <v>0</v>
          </cell>
          <cell r="C614">
            <v>3831</v>
          </cell>
          <cell r="D614">
            <v>5166</v>
          </cell>
          <cell r="E614">
            <v>1440</v>
          </cell>
          <cell r="F614">
            <v>7905</v>
          </cell>
          <cell r="G614">
            <v>2653</v>
          </cell>
          <cell r="H614">
            <v>3096</v>
          </cell>
          <cell r="I614">
            <v>1943</v>
          </cell>
        </row>
        <row r="615">
          <cell r="A615" t="str">
            <v>CON-00507-01</v>
          </cell>
          <cell r="B615">
            <v>0</v>
          </cell>
          <cell r="C615">
            <v>2616</v>
          </cell>
          <cell r="D615">
            <v>31836</v>
          </cell>
          <cell r="E615">
            <v>11868</v>
          </cell>
          <cell r="F615">
            <v>33756</v>
          </cell>
          <cell r="G615">
            <v>17098</v>
          </cell>
          <cell r="H615">
            <v>14484</v>
          </cell>
          <cell r="I615">
            <v>6776</v>
          </cell>
        </row>
        <row r="616">
          <cell r="A616" t="str">
            <v>CON-00508-01</v>
          </cell>
          <cell r="B616">
            <v>0</v>
          </cell>
          <cell r="C616">
            <v>836</v>
          </cell>
          <cell r="D616">
            <v>3924</v>
          </cell>
          <cell r="E616">
            <v>846</v>
          </cell>
          <cell r="F616">
            <v>4152</v>
          </cell>
          <cell r="G616">
            <v>2450</v>
          </cell>
          <cell r="H616">
            <v>2328</v>
          </cell>
          <cell r="I616">
            <v>940</v>
          </cell>
        </row>
        <row r="617">
          <cell r="A617" t="str">
            <v>CON-00512-01</v>
          </cell>
          <cell r="B617">
            <v>0</v>
          </cell>
          <cell r="C617">
            <v>2618</v>
          </cell>
          <cell r="D617">
            <v>2850</v>
          </cell>
          <cell r="E617">
            <v>5430</v>
          </cell>
          <cell r="F617">
            <v>6560</v>
          </cell>
          <cell r="G617">
            <v>4708</v>
          </cell>
          <cell r="H617">
            <v>4656</v>
          </cell>
          <cell r="I617">
            <v>1880</v>
          </cell>
        </row>
        <row r="618">
          <cell r="A618" t="str">
            <v>CON-00513-01</v>
          </cell>
          <cell r="B618">
            <v>0</v>
          </cell>
          <cell r="C618">
            <v>274</v>
          </cell>
          <cell r="D618">
            <v>2460</v>
          </cell>
          <cell r="E618">
            <v>2184</v>
          </cell>
          <cell r="F618">
            <v>3074</v>
          </cell>
          <cell r="G618">
            <v>1317</v>
          </cell>
          <cell r="H618">
            <v>889</v>
          </cell>
          <cell r="I618">
            <v>563</v>
          </cell>
        </row>
        <row r="619">
          <cell r="A619" t="str">
            <v>CON-00514-01</v>
          </cell>
          <cell r="B619">
            <v>0</v>
          </cell>
          <cell r="C619">
            <v>1228</v>
          </cell>
          <cell r="D619">
            <v>1410</v>
          </cell>
          <cell r="E619">
            <v>2205</v>
          </cell>
          <cell r="F619">
            <v>3074</v>
          </cell>
          <cell r="G619">
            <v>1317</v>
          </cell>
          <cell r="H619">
            <v>889</v>
          </cell>
          <cell r="I619">
            <v>563</v>
          </cell>
        </row>
        <row r="620">
          <cell r="A620" t="str">
            <v>CON-00518</v>
          </cell>
          <cell r="B620">
            <v>0</v>
          </cell>
          <cell r="C620">
            <v>37784</v>
          </cell>
          <cell r="D620">
            <v>73262</v>
          </cell>
          <cell r="E620">
            <v>16848</v>
          </cell>
          <cell r="F620">
            <v>113682</v>
          </cell>
          <cell r="G620">
            <v>34944</v>
          </cell>
          <cell r="H620">
            <v>25088</v>
          </cell>
          <cell r="I620">
            <v>16220</v>
          </cell>
        </row>
        <row r="621">
          <cell r="A621" t="str">
            <v>CON-00526</v>
          </cell>
          <cell r="B621">
            <v>0</v>
          </cell>
          <cell r="C621">
            <v>1197</v>
          </cell>
          <cell r="D621">
            <v>942</v>
          </cell>
          <cell r="E621">
            <v>0</v>
          </cell>
          <cell r="F621">
            <v>1115</v>
          </cell>
          <cell r="G621">
            <v>580</v>
          </cell>
          <cell r="H621">
            <v>641</v>
          </cell>
          <cell r="I621">
            <v>364</v>
          </cell>
        </row>
        <row r="622">
          <cell r="A622" t="str">
            <v>CON-00529</v>
          </cell>
          <cell r="B622">
            <v>0</v>
          </cell>
          <cell r="C622">
            <v>1860</v>
          </cell>
          <cell r="D622">
            <v>0</v>
          </cell>
          <cell r="E622">
            <v>1260</v>
          </cell>
          <cell r="F622">
            <v>1580</v>
          </cell>
          <cell r="G622">
            <v>1096</v>
          </cell>
          <cell r="H622">
            <v>1388</v>
          </cell>
          <cell r="I622">
            <v>1074</v>
          </cell>
        </row>
        <row r="623">
          <cell r="A623" t="str">
            <v>CON-00533</v>
          </cell>
          <cell r="B623">
            <v>0</v>
          </cell>
          <cell r="C623">
            <v>1402</v>
          </cell>
          <cell r="D623">
            <v>500</v>
          </cell>
          <cell r="E623">
            <v>0</v>
          </cell>
          <cell r="F623">
            <v>1755</v>
          </cell>
          <cell r="G623">
            <v>682</v>
          </cell>
          <cell r="H623">
            <v>750</v>
          </cell>
          <cell r="I623">
            <v>355</v>
          </cell>
        </row>
        <row r="624">
          <cell r="A624" t="str">
            <v>CON-00534</v>
          </cell>
          <cell r="B624">
            <v>0</v>
          </cell>
          <cell r="C624">
            <v>1718</v>
          </cell>
          <cell r="D624">
            <v>9000</v>
          </cell>
          <cell r="E624">
            <v>0</v>
          </cell>
          <cell r="F624">
            <v>1923</v>
          </cell>
          <cell r="G624">
            <v>1160</v>
          </cell>
          <cell r="H624">
            <v>1211</v>
          </cell>
          <cell r="I624">
            <v>799</v>
          </cell>
        </row>
        <row r="625">
          <cell r="A625" t="str">
            <v>CON-00535</v>
          </cell>
          <cell r="B625">
            <v>0</v>
          </cell>
          <cell r="C625">
            <v>468</v>
          </cell>
          <cell r="D625">
            <v>2171</v>
          </cell>
          <cell r="E625">
            <v>0</v>
          </cell>
          <cell r="F625">
            <v>2252</v>
          </cell>
          <cell r="G625">
            <v>568</v>
          </cell>
          <cell r="H625">
            <v>732</v>
          </cell>
          <cell r="I625">
            <v>402</v>
          </cell>
        </row>
        <row r="626">
          <cell r="A626" t="str">
            <v>CON-00536</v>
          </cell>
          <cell r="B626">
            <v>0</v>
          </cell>
          <cell r="C626">
            <v>415</v>
          </cell>
          <cell r="D626">
            <v>879</v>
          </cell>
          <cell r="E626">
            <v>630</v>
          </cell>
          <cell r="F626">
            <v>1748</v>
          </cell>
          <cell r="G626">
            <v>620</v>
          </cell>
          <cell r="H626">
            <v>636</v>
          </cell>
          <cell r="I626">
            <v>0</v>
          </cell>
        </row>
        <row r="627">
          <cell r="A627" t="str">
            <v>CON-00537</v>
          </cell>
          <cell r="B627">
            <v>0</v>
          </cell>
          <cell r="C627">
            <v>7981</v>
          </cell>
          <cell r="D627">
            <v>7814</v>
          </cell>
          <cell r="E627">
            <v>0</v>
          </cell>
          <cell r="F627">
            <v>12388</v>
          </cell>
          <cell r="G627">
            <v>5319</v>
          </cell>
          <cell r="H627">
            <v>5476</v>
          </cell>
          <cell r="I627">
            <v>4082</v>
          </cell>
        </row>
        <row r="628">
          <cell r="A628" t="str">
            <v>CON-00541</v>
          </cell>
          <cell r="B628">
            <v>0</v>
          </cell>
          <cell r="C628">
            <v>3692</v>
          </cell>
          <cell r="D628">
            <v>0</v>
          </cell>
          <cell r="E628">
            <v>0</v>
          </cell>
          <cell r="F628">
            <v>790</v>
          </cell>
          <cell r="G628">
            <v>548</v>
          </cell>
          <cell r="H628">
            <v>694</v>
          </cell>
          <cell r="I628">
            <v>537</v>
          </cell>
        </row>
        <row r="629">
          <cell r="A629" t="str">
            <v>CON-00545</v>
          </cell>
          <cell r="B629">
            <v>0</v>
          </cell>
          <cell r="C629">
            <v>74</v>
          </cell>
          <cell r="D629">
            <v>0</v>
          </cell>
          <cell r="E629">
            <v>0</v>
          </cell>
          <cell r="F629">
            <v>38</v>
          </cell>
          <cell r="G629">
            <v>0</v>
          </cell>
          <cell r="H629">
            <v>0</v>
          </cell>
          <cell r="I629">
            <v>0</v>
          </cell>
        </row>
        <row r="630">
          <cell r="A630" t="str">
            <v>CON-00546</v>
          </cell>
          <cell r="B630">
            <v>0</v>
          </cell>
          <cell r="C630">
            <v>176</v>
          </cell>
          <cell r="D630">
            <v>136</v>
          </cell>
          <cell r="E630">
            <v>0</v>
          </cell>
          <cell r="F630">
            <v>120</v>
          </cell>
          <cell r="G630">
            <v>0</v>
          </cell>
          <cell r="H630">
            <v>0</v>
          </cell>
          <cell r="I630">
            <v>0</v>
          </cell>
        </row>
        <row r="631">
          <cell r="A631" t="str">
            <v>CON-00547</v>
          </cell>
          <cell r="B631">
            <v>0</v>
          </cell>
          <cell r="C631">
            <v>111</v>
          </cell>
          <cell r="D631">
            <v>0</v>
          </cell>
          <cell r="E631">
            <v>0</v>
          </cell>
          <cell r="F631">
            <v>40</v>
          </cell>
          <cell r="G631">
            <v>0</v>
          </cell>
          <cell r="H631">
            <v>0</v>
          </cell>
          <cell r="I631">
            <v>0</v>
          </cell>
        </row>
        <row r="632">
          <cell r="A632" t="str">
            <v>CON-00561</v>
          </cell>
          <cell r="B632">
            <v>2633</v>
          </cell>
          <cell r="C632">
            <v>8</v>
          </cell>
          <cell r="D632">
            <v>0</v>
          </cell>
          <cell r="E632">
            <v>0</v>
          </cell>
          <cell r="F632">
            <v>46</v>
          </cell>
          <cell r="G632">
            <v>0</v>
          </cell>
          <cell r="H632">
            <v>0</v>
          </cell>
          <cell r="I632">
            <v>0</v>
          </cell>
        </row>
        <row r="633">
          <cell r="A633" t="str">
            <v>CON-00564</v>
          </cell>
          <cell r="B633">
            <v>0</v>
          </cell>
          <cell r="C633">
            <v>2026</v>
          </cell>
          <cell r="D633">
            <v>310</v>
          </cell>
          <cell r="E633">
            <v>0</v>
          </cell>
          <cell r="F633">
            <v>1208</v>
          </cell>
          <cell r="G633">
            <v>920</v>
          </cell>
          <cell r="H633">
            <v>1280</v>
          </cell>
          <cell r="I633">
            <v>1632</v>
          </cell>
        </row>
        <row r="634">
          <cell r="A634" t="str">
            <v>CON-00565</v>
          </cell>
          <cell r="B634">
            <v>0</v>
          </cell>
          <cell r="C634">
            <v>845</v>
          </cell>
          <cell r="D634">
            <v>0</v>
          </cell>
          <cell r="E634">
            <v>0</v>
          </cell>
          <cell r="F634">
            <v>140</v>
          </cell>
          <cell r="G634">
            <v>0</v>
          </cell>
          <cell r="H634">
            <v>90</v>
          </cell>
          <cell r="I634">
            <v>168</v>
          </cell>
        </row>
        <row r="635">
          <cell r="A635" t="str">
            <v>CON-00567</v>
          </cell>
          <cell r="B635">
            <v>0</v>
          </cell>
          <cell r="C635">
            <v>5150</v>
          </cell>
          <cell r="D635">
            <v>22464</v>
          </cell>
          <cell r="E635">
            <v>0</v>
          </cell>
          <cell r="F635">
            <v>22418</v>
          </cell>
          <cell r="G635">
            <v>7991</v>
          </cell>
          <cell r="H635">
            <v>6551</v>
          </cell>
          <cell r="I635">
            <v>4275</v>
          </cell>
        </row>
        <row r="636">
          <cell r="A636" t="str">
            <v>CON-00580</v>
          </cell>
          <cell r="B636">
            <v>0</v>
          </cell>
          <cell r="C636">
            <v>6828</v>
          </cell>
          <cell r="D636">
            <v>5150</v>
          </cell>
          <cell r="E636">
            <v>0</v>
          </cell>
          <cell r="F636">
            <v>11508</v>
          </cell>
          <cell r="G636">
            <v>5612</v>
          </cell>
          <cell r="H636">
            <v>6402</v>
          </cell>
          <cell r="I636">
            <v>4906</v>
          </cell>
        </row>
        <row r="637">
          <cell r="A637" t="str">
            <v>CON-00585</v>
          </cell>
          <cell r="B637">
            <v>0</v>
          </cell>
          <cell r="C637">
            <v>1027</v>
          </cell>
          <cell r="D637">
            <v>0</v>
          </cell>
          <cell r="E637">
            <v>0</v>
          </cell>
          <cell r="F637">
            <v>0</v>
          </cell>
          <cell r="G637">
            <v>0</v>
          </cell>
          <cell r="H637">
            <v>0</v>
          </cell>
          <cell r="I637">
            <v>0</v>
          </cell>
        </row>
        <row r="638">
          <cell r="A638" t="str">
            <v>CON-00587</v>
          </cell>
          <cell r="B638">
            <v>0</v>
          </cell>
          <cell r="C638">
            <v>862</v>
          </cell>
          <cell r="D638">
            <v>0</v>
          </cell>
          <cell r="E638">
            <v>0</v>
          </cell>
          <cell r="F638">
            <v>21</v>
          </cell>
          <cell r="G638">
            <v>357</v>
          </cell>
          <cell r="H638">
            <v>120</v>
          </cell>
          <cell r="I638">
            <v>0</v>
          </cell>
        </row>
        <row r="639">
          <cell r="A639" t="str">
            <v>CON-00588</v>
          </cell>
          <cell r="B639">
            <v>0</v>
          </cell>
          <cell r="C639">
            <v>9484</v>
          </cell>
          <cell r="D639">
            <v>24165</v>
          </cell>
          <cell r="E639">
            <v>6615</v>
          </cell>
          <cell r="F639">
            <v>26182</v>
          </cell>
          <cell r="G639">
            <v>11339</v>
          </cell>
          <cell r="H639">
            <v>7169</v>
          </cell>
          <cell r="I639">
            <v>6037</v>
          </cell>
        </row>
        <row r="640">
          <cell r="A640" t="str">
            <v>CON-00595</v>
          </cell>
          <cell r="B640">
            <v>0</v>
          </cell>
          <cell r="C640">
            <v>1134</v>
          </cell>
          <cell r="D640">
            <v>0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0</v>
          </cell>
        </row>
        <row r="641">
          <cell r="A641" t="str">
            <v>CON-00598</v>
          </cell>
          <cell r="B641">
            <v>0</v>
          </cell>
          <cell r="C641">
            <v>1284</v>
          </cell>
          <cell r="D641">
            <v>548</v>
          </cell>
          <cell r="E641">
            <v>0</v>
          </cell>
          <cell r="F641">
            <v>1840</v>
          </cell>
          <cell r="G641">
            <v>0</v>
          </cell>
          <cell r="H641">
            <v>0</v>
          </cell>
          <cell r="I641">
            <v>0</v>
          </cell>
        </row>
        <row r="642">
          <cell r="A642" t="str">
            <v>CON-00600</v>
          </cell>
          <cell r="B642">
            <v>0</v>
          </cell>
          <cell r="C642">
            <v>45</v>
          </cell>
          <cell r="D642">
            <v>320</v>
          </cell>
          <cell r="E642">
            <v>0</v>
          </cell>
          <cell r="F642">
            <v>437</v>
          </cell>
          <cell r="G642">
            <v>155</v>
          </cell>
          <cell r="H642">
            <v>159</v>
          </cell>
          <cell r="I642">
            <v>0</v>
          </cell>
        </row>
        <row r="643">
          <cell r="A643" t="str">
            <v>CON-00601</v>
          </cell>
          <cell r="B643">
            <v>0</v>
          </cell>
          <cell r="C643">
            <v>1129</v>
          </cell>
          <cell r="D643">
            <v>0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</row>
        <row r="644">
          <cell r="A644" t="str">
            <v>CON-00605</v>
          </cell>
          <cell r="B644">
            <v>0</v>
          </cell>
          <cell r="C644">
            <v>1007</v>
          </cell>
          <cell r="D644">
            <v>0</v>
          </cell>
          <cell r="E644">
            <v>0</v>
          </cell>
          <cell r="F644">
            <v>28</v>
          </cell>
          <cell r="G644">
            <v>476</v>
          </cell>
          <cell r="H644">
            <v>160</v>
          </cell>
          <cell r="I644">
            <v>0</v>
          </cell>
        </row>
        <row r="645">
          <cell r="A645" t="str">
            <v>CON-00624</v>
          </cell>
          <cell r="B645">
            <v>0</v>
          </cell>
          <cell r="C645">
            <v>988</v>
          </cell>
          <cell r="D645">
            <v>0</v>
          </cell>
          <cell r="E645">
            <v>0</v>
          </cell>
          <cell r="F645">
            <v>176</v>
          </cell>
          <cell r="G645">
            <v>124</v>
          </cell>
          <cell r="H645">
            <v>140</v>
          </cell>
          <cell r="I645">
            <v>100</v>
          </cell>
        </row>
        <row r="646">
          <cell r="A646" t="str">
            <v>CON-00625</v>
          </cell>
          <cell r="B646">
            <v>330</v>
          </cell>
          <cell r="C646">
            <v>253</v>
          </cell>
          <cell r="D646">
            <v>0</v>
          </cell>
          <cell r="E646">
            <v>0</v>
          </cell>
          <cell r="F646">
            <v>185</v>
          </cell>
          <cell r="G646">
            <v>124</v>
          </cell>
          <cell r="H646">
            <v>140</v>
          </cell>
          <cell r="I646">
            <v>100</v>
          </cell>
        </row>
        <row r="647">
          <cell r="A647" t="str">
            <v>CON-00630</v>
          </cell>
          <cell r="B647">
            <v>0</v>
          </cell>
          <cell r="C647">
            <v>785</v>
          </cell>
          <cell r="D647">
            <v>822</v>
          </cell>
          <cell r="E647">
            <v>0</v>
          </cell>
          <cell r="F647">
            <v>1744</v>
          </cell>
          <cell r="G647">
            <v>192</v>
          </cell>
          <cell r="H647">
            <v>0</v>
          </cell>
          <cell r="I647">
            <v>0</v>
          </cell>
        </row>
        <row r="648">
          <cell r="A648" t="str">
            <v>CON-00661</v>
          </cell>
          <cell r="B648">
            <v>0</v>
          </cell>
          <cell r="C648">
            <v>363</v>
          </cell>
          <cell r="D648">
            <v>0</v>
          </cell>
          <cell r="E648">
            <v>0</v>
          </cell>
          <cell r="F648">
            <v>176</v>
          </cell>
          <cell r="G648">
            <v>124</v>
          </cell>
          <cell r="H648">
            <v>140</v>
          </cell>
          <cell r="I648">
            <v>100</v>
          </cell>
        </row>
        <row r="649">
          <cell r="A649" t="str">
            <v>CON-00663</v>
          </cell>
          <cell r="B649">
            <v>0</v>
          </cell>
          <cell r="C649">
            <v>3412</v>
          </cell>
          <cell r="D649">
            <v>0</v>
          </cell>
          <cell r="E649">
            <v>0</v>
          </cell>
          <cell r="F649">
            <v>10</v>
          </cell>
          <cell r="G649">
            <v>365</v>
          </cell>
          <cell r="H649">
            <v>512</v>
          </cell>
          <cell r="I649">
            <v>292</v>
          </cell>
        </row>
        <row r="650">
          <cell r="A650" t="str">
            <v>CON-00665</v>
          </cell>
          <cell r="B650">
            <v>0</v>
          </cell>
          <cell r="C650">
            <v>959</v>
          </cell>
          <cell r="D650">
            <v>0</v>
          </cell>
          <cell r="E650">
            <v>0</v>
          </cell>
          <cell r="F650">
            <v>352</v>
          </cell>
          <cell r="G650">
            <v>248</v>
          </cell>
          <cell r="H650">
            <v>280</v>
          </cell>
          <cell r="I650">
            <v>200</v>
          </cell>
        </row>
        <row r="651">
          <cell r="A651" t="str">
            <v>CON-00666</v>
          </cell>
          <cell r="B651">
            <v>0</v>
          </cell>
          <cell r="C651">
            <v>12503</v>
          </cell>
          <cell r="D651">
            <v>4500</v>
          </cell>
          <cell r="E651">
            <v>0</v>
          </cell>
          <cell r="F651">
            <v>16898</v>
          </cell>
          <cell r="G651">
            <v>7802</v>
          </cell>
          <cell r="H651">
            <v>8825</v>
          </cell>
          <cell r="I651">
            <v>7140</v>
          </cell>
        </row>
        <row r="652">
          <cell r="A652" t="str">
            <v>CON-00667</v>
          </cell>
          <cell r="B652">
            <v>0</v>
          </cell>
          <cell r="C652">
            <v>3005</v>
          </cell>
          <cell r="D652">
            <v>0</v>
          </cell>
          <cell r="E652">
            <v>0</v>
          </cell>
          <cell r="F652">
            <v>10</v>
          </cell>
          <cell r="G652">
            <v>376</v>
          </cell>
          <cell r="H652">
            <v>454</v>
          </cell>
          <cell r="I652">
            <v>304</v>
          </cell>
        </row>
        <row r="653">
          <cell r="A653" t="str">
            <v>CON-00674</v>
          </cell>
          <cell r="B653">
            <v>0</v>
          </cell>
          <cell r="C653">
            <v>806</v>
          </cell>
          <cell r="D653">
            <v>0</v>
          </cell>
          <cell r="E653">
            <v>0</v>
          </cell>
          <cell r="F653">
            <v>176</v>
          </cell>
          <cell r="G653">
            <v>124</v>
          </cell>
          <cell r="H653">
            <v>140</v>
          </cell>
          <cell r="I653">
            <v>100</v>
          </cell>
        </row>
        <row r="654">
          <cell r="A654" t="str">
            <v>CON-00683</v>
          </cell>
          <cell r="B654">
            <v>0</v>
          </cell>
          <cell r="C654">
            <v>3177</v>
          </cell>
          <cell r="D654">
            <v>0</v>
          </cell>
          <cell r="E654">
            <v>0</v>
          </cell>
          <cell r="F654">
            <v>776</v>
          </cell>
          <cell r="G654">
            <v>485</v>
          </cell>
          <cell r="H654">
            <v>330</v>
          </cell>
          <cell r="I654">
            <v>114</v>
          </cell>
        </row>
        <row r="655">
          <cell r="A655" t="str">
            <v>CON-00694</v>
          </cell>
          <cell r="B655">
            <v>0</v>
          </cell>
          <cell r="C655">
            <v>60</v>
          </cell>
          <cell r="D655">
            <v>0</v>
          </cell>
          <cell r="E655">
            <v>0</v>
          </cell>
          <cell r="F655">
            <v>0</v>
          </cell>
          <cell r="G655">
            <v>0</v>
          </cell>
          <cell r="H655">
            <v>0</v>
          </cell>
          <cell r="I655">
            <v>0</v>
          </cell>
        </row>
        <row r="656">
          <cell r="A656" t="str">
            <v>CON-00695</v>
          </cell>
          <cell r="B656">
            <v>0</v>
          </cell>
          <cell r="C656">
            <v>120</v>
          </cell>
          <cell r="D656">
            <v>0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0</v>
          </cell>
        </row>
        <row r="657">
          <cell r="A657" t="str">
            <v>CON-00707</v>
          </cell>
          <cell r="B657">
            <v>0</v>
          </cell>
          <cell r="C657">
            <v>6137</v>
          </cell>
          <cell r="D657">
            <v>0</v>
          </cell>
          <cell r="E657">
            <v>0</v>
          </cell>
          <cell r="F657">
            <v>0</v>
          </cell>
          <cell r="G657">
            <v>0</v>
          </cell>
          <cell r="H657">
            <v>0</v>
          </cell>
          <cell r="I657">
            <v>0</v>
          </cell>
        </row>
        <row r="658">
          <cell r="A658" t="str">
            <v>CON-00712-01</v>
          </cell>
          <cell r="B658">
            <v>0</v>
          </cell>
          <cell r="C658">
            <v>264</v>
          </cell>
          <cell r="D658">
            <v>0</v>
          </cell>
          <cell r="E658">
            <v>0</v>
          </cell>
          <cell r="F658">
            <v>0</v>
          </cell>
          <cell r="G658">
            <v>0</v>
          </cell>
          <cell r="H658">
            <v>0</v>
          </cell>
          <cell r="I658">
            <v>0</v>
          </cell>
        </row>
        <row r="659">
          <cell r="A659" t="str">
            <v>CON-00713-01</v>
          </cell>
          <cell r="B659">
            <v>300</v>
          </cell>
          <cell r="C659">
            <v>378</v>
          </cell>
          <cell r="D659">
            <v>0</v>
          </cell>
          <cell r="E659">
            <v>0</v>
          </cell>
          <cell r="F659">
            <v>0</v>
          </cell>
          <cell r="G659">
            <v>0</v>
          </cell>
          <cell r="H659">
            <v>0</v>
          </cell>
          <cell r="I659">
            <v>0</v>
          </cell>
        </row>
        <row r="660">
          <cell r="A660" t="str">
            <v>CON-00717</v>
          </cell>
          <cell r="B660">
            <v>0</v>
          </cell>
          <cell r="C660">
            <v>2741</v>
          </cell>
          <cell r="D660">
            <v>6600</v>
          </cell>
          <cell r="E660">
            <v>0</v>
          </cell>
          <cell r="F660">
            <v>4330</v>
          </cell>
          <cell r="G660">
            <v>1800</v>
          </cell>
          <cell r="H660">
            <v>1654</v>
          </cell>
          <cell r="I660">
            <v>1508</v>
          </cell>
        </row>
        <row r="661">
          <cell r="A661" t="str">
            <v>CON-00718</v>
          </cell>
          <cell r="B661">
            <v>0</v>
          </cell>
          <cell r="C661">
            <v>1165</v>
          </cell>
          <cell r="D661">
            <v>0</v>
          </cell>
          <cell r="E661">
            <v>0</v>
          </cell>
          <cell r="F661">
            <v>229</v>
          </cell>
          <cell r="G661">
            <v>230</v>
          </cell>
          <cell r="H661">
            <v>320</v>
          </cell>
          <cell r="I661">
            <v>408</v>
          </cell>
        </row>
        <row r="662">
          <cell r="A662" t="str">
            <v>CON-00719</v>
          </cell>
          <cell r="B662">
            <v>0</v>
          </cell>
          <cell r="C662">
            <v>959</v>
          </cell>
          <cell r="D662">
            <v>0</v>
          </cell>
          <cell r="E662">
            <v>0</v>
          </cell>
          <cell r="F662">
            <v>257</v>
          </cell>
          <cell r="G662">
            <v>205</v>
          </cell>
          <cell r="H662">
            <v>320</v>
          </cell>
          <cell r="I662">
            <v>408</v>
          </cell>
        </row>
        <row r="663">
          <cell r="A663" t="str">
            <v>CON-00720</v>
          </cell>
          <cell r="B663">
            <v>0</v>
          </cell>
          <cell r="C663">
            <v>13079</v>
          </cell>
          <cell r="D663">
            <v>13346</v>
          </cell>
          <cell r="E663">
            <v>0</v>
          </cell>
          <cell r="F663">
            <v>9223</v>
          </cell>
          <cell r="G663">
            <v>7668</v>
          </cell>
          <cell r="H663">
            <v>7878</v>
          </cell>
          <cell r="I663">
            <v>5118</v>
          </cell>
        </row>
        <row r="664">
          <cell r="A664" t="str">
            <v>CON-00721</v>
          </cell>
          <cell r="B664">
            <v>0</v>
          </cell>
          <cell r="C664">
            <v>10308</v>
          </cell>
          <cell r="D664">
            <v>9784</v>
          </cell>
          <cell r="E664">
            <v>5190</v>
          </cell>
          <cell r="F664">
            <v>11844</v>
          </cell>
          <cell r="G664">
            <v>15560</v>
          </cell>
          <cell r="H664">
            <v>18896</v>
          </cell>
          <cell r="I664">
            <v>21600</v>
          </cell>
        </row>
        <row r="665">
          <cell r="A665" t="str">
            <v>CON-00722</v>
          </cell>
          <cell r="B665">
            <v>0</v>
          </cell>
          <cell r="C665">
            <v>199</v>
          </cell>
          <cell r="D665">
            <v>1200</v>
          </cell>
          <cell r="E665">
            <v>0</v>
          </cell>
          <cell r="F665">
            <v>786</v>
          </cell>
          <cell r="G665">
            <v>480</v>
          </cell>
          <cell r="H665">
            <v>576</v>
          </cell>
          <cell r="I665">
            <v>480</v>
          </cell>
        </row>
        <row r="666">
          <cell r="A666" t="str">
            <v>CON-00731</v>
          </cell>
          <cell r="B666">
            <v>0</v>
          </cell>
          <cell r="C666">
            <v>2583</v>
          </cell>
          <cell r="D666">
            <v>0</v>
          </cell>
          <cell r="E666">
            <v>0</v>
          </cell>
          <cell r="F666">
            <v>305</v>
          </cell>
          <cell r="G666">
            <v>230</v>
          </cell>
          <cell r="H666">
            <v>320</v>
          </cell>
          <cell r="I666">
            <v>408</v>
          </cell>
        </row>
        <row r="667">
          <cell r="A667" t="str">
            <v>CON-00734</v>
          </cell>
          <cell r="B667">
            <v>0</v>
          </cell>
          <cell r="C667">
            <v>520</v>
          </cell>
          <cell r="D667">
            <v>1920</v>
          </cell>
          <cell r="E667">
            <v>0</v>
          </cell>
          <cell r="F667">
            <v>0</v>
          </cell>
          <cell r="G667">
            <v>0</v>
          </cell>
          <cell r="H667">
            <v>0</v>
          </cell>
          <cell r="I667">
            <v>0</v>
          </cell>
        </row>
        <row r="668">
          <cell r="A668" t="str">
            <v>CON-00736</v>
          </cell>
          <cell r="B668">
            <v>0</v>
          </cell>
          <cell r="C668">
            <v>0</v>
          </cell>
          <cell r="D668">
            <v>9240</v>
          </cell>
          <cell r="E668">
            <v>0</v>
          </cell>
          <cell r="F668">
            <v>2016</v>
          </cell>
          <cell r="G668">
            <v>9648</v>
          </cell>
          <cell r="H668">
            <v>3888</v>
          </cell>
          <cell r="I668">
            <v>3888</v>
          </cell>
        </row>
        <row r="669">
          <cell r="A669" t="str">
            <v>CON-00738</v>
          </cell>
          <cell r="B669">
            <v>0</v>
          </cell>
          <cell r="C669">
            <v>1736</v>
          </cell>
          <cell r="D669">
            <v>254</v>
          </cell>
          <cell r="E669">
            <v>780</v>
          </cell>
          <cell r="F669">
            <v>1540</v>
          </cell>
          <cell r="G669">
            <v>1278</v>
          </cell>
          <cell r="H669">
            <v>1313</v>
          </cell>
          <cell r="I669">
            <v>853</v>
          </cell>
        </row>
        <row r="670">
          <cell r="A670" t="str">
            <v>CON-00749</v>
          </cell>
          <cell r="B670">
            <v>2160</v>
          </cell>
          <cell r="C670">
            <v>277</v>
          </cell>
          <cell r="D670">
            <v>6048</v>
          </cell>
          <cell r="E670">
            <v>288</v>
          </cell>
          <cell r="F670">
            <v>5766</v>
          </cell>
          <cell r="G670">
            <v>2775</v>
          </cell>
          <cell r="H670">
            <v>2469</v>
          </cell>
          <cell r="I670">
            <v>1263</v>
          </cell>
        </row>
        <row r="671">
          <cell r="A671" t="str">
            <v>CON-00750</v>
          </cell>
          <cell r="B671">
            <v>4278</v>
          </cell>
          <cell r="C671">
            <v>109</v>
          </cell>
          <cell r="D671">
            <v>0</v>
          </cell>
          <cell r="E671">
            <v>4488</v>
          </cell>
          <cell r="F671">
            <v>6056</v>
          </cell>
          <cell r="G671">
            <v>2240</v>
          </cell>
          <cell r="H671">
            <v>2640</v>
          </cell>
          <cell r="I671">
            <v>1200</v>
          </cell>
        </row>
        <row r="672">
          <cell r="A672" t="str">
            <v>CON-00758</v>
          </cell>
          <cell r="B672">
            <v>0</v>
          </cell>
          <cell r="C672">
            <v>148</v>
          </cell>
          <cell r="D672">
            <v>688</v>
          </cell>
          <cell r="E672">
            <v>344</v>
          </cell>
          <cell r="F672">
            <v>757</v>
          </cell>
          <cell r="G672">
            <v>280</v>
          </cell>
          <cell r="H672">
            <v>330</v>
          </cell>
          <cell r="I672">
            <v>150</v>
          </cell>
        </row>
        <row r="673">
          <cell r="A673" t="str">
            <v>CON-00759</v>
          </cell>
          <cell r="B673">
            <v>0</v>
          </cell>
          <cell r="C673">
            <v>16</v>
          </cell>
          <cell r="D673">
            <v>1580</v>
          </cell>
          <cell r="E673">
            <v>0</v>
          </cell>
          <cell r="F673">
            <v>847</v>
          </cell>
          <cell r="G673">
            <v>420</v>
          </cell>
          <cell r="H673">
            <v>240</v>
          </cell>
          <cell r="I673">
            <v>0</v>
          </cell>
        </row>
        <row r="674">
          <cell r="A674" t="str">
            <v>CON-00760</v>
          </cell>
          <cell r="B674">
            <v>0</v>
          </cell>
          <cell r="C674">
            <v>2425</v>
          </cell>
          <cell r="D674">
            <v>0</v>
          </cell>
          <cell r="E674">
            <v>0</v>
          </cell>
          <cell r="F674">
            <v>3343</v>
          </cell>
          <cell r="G674">
            <v>3331</v>
          </cell>
          <cell r="H674">
            <v>3783</v>
          </cell>
          <cell r="I674">
            <v>3505</v>
          </cell>
        </row>
        <row r="675">
          <cell r="A675" t="str">
            <v>CON-00763</v>
          </cell>
          <cell r="B675">
            <v>0</v>
          </cell>
          <cell r="C675">
            <v>2272</v>
          </cell>
          <cell r="D675">
            <v>0</v>
          </cell>
          <cell r="E675">
            <v>0</v>
          </cell>
          <cell r="F675">
            <v>960</v>
          </cell>
          <cell r="G675">
            <v>385</v>
          </cell>
          <cell r="H675">
            <v>862</v>
          </cell>
          <cell r="I675">
            <v>566</v>
          </cell>
        </row>
        <row r="676">
          <cell r="A676" t="str">
            <v>CON-00773</v>
          </cell>
          <cell r="B676">
            <v>92</v>
          </cell>
          <cell r="C676">
            <v>0</v>
          </cell>
          <cell r="D676">
            <v>0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</row>
        <row r="677">
          <cell r="A677" t="str">
            <v>CON-00776</v>
          </cell>
          <cell r="B677">
            <v>0</v>
          </cell>
          <cell r="C677">
            <v>252</v>
          </cell>
          <cell r="D677">
            <v>1620</v>
          </cell>
          <cell r="E677">
            <v>0</v>
          </cell>
          <cell r="F677">
            <v>1245</v>
          </cell>
          <cell r="G677">
            <v>620</v>
          </cell>
          <cell r="H677">
            <v>690</v>
          </cell>
          <cell r="I677">
            <v>210</v>
          </cell>
        </row>
        <row r="678">
          <cell r="A678" t="str">
            <v>CON-00780</v>
          </cell>
          <cell r="B678">
            <v>0</v>
          </cell>
          <cell r="C678">
            <v>654</v>
          </cell>
          <cell r="D678">
            <v>540</v>
          </cell>
          <cell r="E678">
            <v>0</v>
          </cell>
          <cell r="F678">
            <v>937</v>
          </cell>
          <cell r="G678">
            <v>360</v>
          </cell>
          <cell r="H678">
            <v>180</v>
          </cell>
          <cell r="I678">
            <v>0</v>
          </cell>
        </row>
        <row r="679">
          <cell r="A679" t="str">
            <v>CON-00784</v>
          </cell>
          <cell r="B679">
            <v>0</v>
          </cell>
          <cell r="C679">
            <v>3601</v>
          </cell>
          <cell r="D679">
            <v>0</v>
          </cell>
          <cell r="E679">
            <v>0</v>
          </cell>
          <cell r="F679">
            <v>1807</v>
          </cell>
          <cell r="G679">
            <v>2053</v>
          </cell>
          <cell r="H679">
            <v>2470</v>
          </cell>
          <cell r="I679">
            <v>2652</v>
          </cell>
        </row>
        <row r="680">
          <cell r="A680" t="str">
            <v>CON-00790</v>
          </cell>
          <cell r="B680">
            <v>0</v>
          </cell>
          <cell r="C680">
            <v>7725</v>
          </cell>
          <cell r="D680">
            <v>0</v>
          </cell>
          <cell r="E680">
            <v>0</v>
          </cell>
          <cell r="F680">
            <v>2892</v>
          </cell>
          <cell r="G680">
            <v>3890</v>
          </cell>
          <cell r="H680">
            <v>4724</v>
          </cell>
          <cell r="I680">
            <v>5400</v>
          </cell>
        </row>
        <row r="681">
          <cell r="A681" t="str">
            <v>CON-00796</v>
          </cell>
          <cell r="B681">
            <v>0</v>
          </cell>
          <cell r="C681">
            <v>5215</v>
          </cell>
          <cell r="D681">
            <v>3936</v>
          </cell>
          <cell r="E681">
            <v>0</v>
          </cell>
          <cell r="F681">
            <v>8662</v>
          </cell>
          <cell r="G681">
            <v>3600</v>
          </cell>
          <cell r="H681">
            <v>3308</v>
          </cell>
          <cell r="I681">
            <v>3016</v>
          </cell>
        </row>
        <row r="682">
          <cell r="A682" t="str">
            <v>CON-00799</v>
          </cell>
          <cell r="B682">
            <v>48</v>
          </cell>
          <cell r="C682">
            <v>1211</v>
          </cell>
          <cell r="D682">
            <v>0</v>
          </cell>
          <cell r="E682">
            <v>0</v>
          </cell>
          <cell r="F682">
            <v>229</v>
          </cell>
          <cell r="G682">
            <v>200</v>
          </cell>
          <cell r="H682">
            <v>300</v>
          </cell>
          <cell r="I682">
            <v>396</v>
          </cell>
        </row>
        <row r="683">
          <cell r="A683" t="str">
            <v>CON-00800</v>
          </cell>
          <cell r="B683">
            <v>0</v>
          </cell>
          <cell r="C683">
            <v>0</v>
          </cell>
          <cell r="D683">
            <v>1632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</row>
        <row r="684">
          <cell r="A684" t="str">
            <v>CON-00806</v>
          </cell>
          <cell r="B684">
            <v>0</v>
          </cell>
          <cell r="C684">
            <v>13710</v>
          </cell>
          <cell r="D684">
            <v>0</v>
          </cell>
          <cell r="E684">
            <v>0</v>
          </cell>
          <cell r="F684">
            <v>2072</v>
          </cell>
          <cell r="G684">
            <v>1632</v>
          </cell>
          <cell r="H684">
            <v>1728</v>
          </cell>
          <cell r="I684">
            <v>1248</v>
          </cell>
        </row>
        <row r="685">
          <cell r="A685" t="str">
            <v>CON-00808</v>
          </cell>
          <cell r="B685">
            <v>0</v>
          </cell>
          <cell r="C685">
            <v>6396</v>
          </cell>
          <cell r="D685">
            <v>11340</v>
          </cell>
          <cell r="E685">
            <v>0</v>
          </cell>
          <cell r="F685">
            <v>17324</v>
          </cell>
          <cell r="G685">
            <v>7200</v>
          </cell>
          <cell r="H685">
            <v>6616</v>
          </cell>
          <cell r="I685">
            <v>6032</v>
          </cell>
        </row>
        <row r="686">
          <cell r="A686" t="str">
            <v>CON-00812</v>
          </cell>
          <cell r="B686">
            <v>0</v>
          </cell>
          <cell r="C686">
            <v>85</v>
          </cell>
          <cell r="D686">
            <v>4663</v>
          </cell>
          <cell r="E686">
            <v>0</v>
          </cell>
          <cell r="F686">
            <v>846</v>
          </cell>
          <cell r="G686">
            <v>420</v>
          </cell>
          <cell r="H686">
            <v>240</v>
          </cell>
          <cell r="I686">
            <v>0</v>
          </cell>
        </row>
        <row r="687">
          <cell r="A687" t="str">
            <v>CON-00813</v>
          </cell>
          <cell r="B687">
            <v>0</v>
          </cell>
          <cell r="C687">
            <v>326</v>
          </cell>
          <cell r="D687">
            <v>4827</v>
          </cell>
          <cell r="E687">
            <v>0</v>
          </cell>
          <cell r="F687">
            <v>846</v>
          </cell>
          <cell r="G687">
            <v>420</v>
          </cell>
          <cell r="H687">
            <v>240</v>
          </cell>
          <cell r="I687">
            <v>0</v>
          </cell>
        </row>
        <row r="688">
          <cell r="A688" t="str">
            <v>CON-00816</v>
          </cell>
          <cell r="B688">
            <v>0</v>
          </cell>
          <cell r="C688">
            <v>11007</v>
          </cell>
          <cell r="D688">
            <v>22932</v>
          </cell>
          <cell r="E688">
            <v>3360</v>
          </cell>
          <cell r="F688">
            <v>31691</v>
          </cell>
          <cell r="G688">
            <v>10733</v>
          </cell>
          <cell r="H688">
            <v>8087</v>
          </cell>
          <cell r="I688">
            <v>4886</v>
          </cell>
        </row>
        <row r="689">
          <cell r="A689" t="str">
            <v>CON-00817</v>
          </cell>
          <cell r="B689">
            <v>0</v>
          </cell>
          <cell r="C689">
            <v>0</v>
          </cell>
          <cell r="D689">
            <v>0</v>
          </cell>
          <cell r="E689">
            <v>0</v>
          </cell>
          <cell r="F689">
            <v>0</v>
          </cell>
          <cell r="G689">
            <v>0</v>
          </cell>
          <cell r="H689">
            <v>72</v>
          </cell>
          <cell r="I689">
            <v>0</v>
          </cell>
        </row>
        <row r="690">
          <cell r="A690" t="str">
            <v>CON-00818</v>
          </cell>
          <cell r="B690">
            <v>0</v>
          </cell>
          <cell r="C690">
            <v>29818</v>
          </cell>
          <cell r="D690">
            <v>0</v>
          </cell>
          <cell r="E690">
            <v>0</v>
          </cell>
          <cell r="F690">
            <v>9964</v>
          </cell>
          <cell r="G690">
            <v>15560</v>
          </cell>
          <cell r="H690">
            <v>18752</v>
          </cell>
          <cell r="I690">
            <v>18864</v>
          </cell>
        </row>
        <row r="691">
          <cell r="A691" t="str">
            <v>CON-00824</v>
          </cell>
          <cell r="B691">
            <v>0</v>
          </cell>
          <cell r="C691">
            <v>8688</v>
          </cell>
          <cell r="D691">
            <v>12205</v>
          </cell>
          <cell r="E691">
            <v>0</v>
          </cell>
          <cell r="F691">
            <v>12208</v>
          </cell>
          <cell r="G691">
            <v>6584</v>
          </cell>
          <cell r="H691">
            <v>10108</v>
          </cell>
          <cell r="I691">
            <v>7352</v>
          </cell>
        </row>
        <row r="692">
          <cell r="A692" t="str">
            <v>CON-00825</v>
          </cell>
          <cell r="B692">
            <v>0</v>
          </cell>
          <cell r="C692">
            <v>2746</v>
          </cell>
          <cell r="D692">
            <v>0</v>
          </cell>
          <cell r="E692">
            <v>0</v>
          </cell>
          <cell r="F692">
            <v>590.00002399999994</v>
          </cell>
          <cell r="G692">
            <v>485</v>
          </cell>
          <cell r="H692">
            <v>639.75</v>
          </cell>
          <cell r="I692">
            <v>816</v>
          </cell>
        </row>
        <row r="693">
          <cell r="A693" t="str">
            <v>CON-00826</v>
          </cell>
          <cell r="B693">
            <v>0</v>
          </cell>
          <cell r="C693">
            <v>2661</v>
          </cell>
          <cell r="D693">
            <v>2640</v>
          </cell>
          <cell r="E693">
            <v>3360</v>
          </cell>
          <cell r="F693">
            <v>5773</v>
          </cell>
          <cell r="G693">
            <v>2775</v>
          </cell>
          <cell r="H693">
            <v>2469</v>
          </cell>
          <cell r="I693">
            <v>1263</v>
          </cell>
        </row>
        <row r="694">
          <cell r="A694" t="str">
            <v>CON-00828</v>
          </cell>
          <cell r="B694">
            <v>0</v>
          </cell>
          <cell r="C694">
            <v>7910</v>
          </cell>
          <cell r="D694">
            <v>3500</v>
          </cell>
          <cell r="E694">
            <v>0</v>
          </cell>
          <cell r="F694">
            <v>0</v>
          </cell>
          <cell r="G694">
            <v>792</v>
          </cell>
          <cell r="H694">
            <v>1440</v>
          </cell>
          <cell r="I694">
            <v>0</v>
          </cell>
        </row>
        <row r="695">
          <cell r="A695" t="str">
            <v>CON-00829</v>
          </cell>
          <cell r="B695">
            <v>0</v>
          </cell>
          <cell r="C695">
            <v>7307</v>
          </cell>
          <cell r="D695">
            <v>0</v>
          </cell>
          <cell r="E695">
            <v>0</v>
          </cell>
          <cell r="F695">
            <v>2862</v>
          </cell>
          <cell r="G695">
            <v>4050</v>
          </cell>
          <cell r="H695">
            <v>3060</v>
          </cell>
          <cell r="I695">
            <v>2412</v>
          </cell>
        </row>
        <row r="696">
          <cell r="A696" t="str">
            <v>CON-00830</v>
          </cell>
          <cell r="B696">
            <v>0</v>
          </cell>
          <cell r="C696">
            <v>4027</v>
          </cell>
          <cell r="D696">
            <v>0</v>
          </cell>
          <cell r="E696">
            <v>0</v>
          </cell>
          <cell r="F696">
            <v>1149</v>
          </cell>
          <cell r="G696">
            <v>650</v>
          </cell>
          <cell r="H696">
            <v>560</v>
          </cell>
          <cell r="I696">
            <v>408</v>
          </cell>
        </row>
        <row r="697">
          <cell r="A697" t="str">
            <v>CON-00831</v>
          </cell>
          <cell r="B697">
            <v>0</v>
          </cell>
          <cell r="C697">
            <v>166</v>
          </cell>
          <cell r="D697">
            <v>1150</v>
          </cell>
          <cell r="E697">
            <v>0</v>
          </cell>
          <cell r="F697">
            <v>846</v>
          </cell>
          <cell r="G697">
            <v>420</v>
          </cell>
          <cell r="H697">
            <v>240</v>
          </cell>
          <cell r="I697">
            <v>0</v>
          </cell>
        </row>
        <row r="698">
          <cell r="A698" t="str">
            <v>CON-00834</v>
          </cell>
          <cell r="B698">
            <v>0</v>
          </cell>
          <cell r="C698">
            <v>1869</v>
          </cell>
          <cell r="D698">
            <v>4000</v>
          </cell>
          <cell r="E698">
            <v>0</v>
          </cell>
          <cell r="F698">
            <v>4331</v>
          </cell>
          <cell r="G698">
            <v>1800</v>
          </cell>
          <cell r="H698">
            <v>1654</v>
          </cell>
          <cell r="I698">
            <v>1508</v>
          </cell>
        </row>
        <row r="699">
          <cell r="A699" t="str">
            <v>CON-00837</v>
          </cell>
          <cell r="B699">
            <v>0</v>
          </cell>
          <cell r="C699">
            <v>4738</v>
          </cell>
          <cell r="D699">
            <v>5020</v>
          </cell>
          <cell r="E699">
            <v>0</v>
          </cell>
          <cell r="F699">
            <v>8662</v>
          </cell>
          <cell r="G699">
            <v>3600</v>
          </cell>
          <cell r="H699">
            <v>3308</v>
          </cell>
          <cell r="I699">
            <v>3016</v>
          </cell>
        </row>
        <row r="700">
          <cell r="A700" t="str">
            <v>CON-00841</v>
          </cell>
          <cell r="B700">
            <v>0</v>
          </cell>
          <cell r="C700">
            <v>2622</v>
          </cell>
          <cell r="D700">
            <v>12672</v>
          </cell>
          <cell r="E700">
            <v>0</v>
          </cell>
          <cell r="F700">
            <v>11546</v>
          </cell>
          <cell r="G700">
            <v>5550</v>
          </cell>
          <cell r="H700">
            <v>4938</v>
          </cell>
          <cell r="I700">
            <v>2526</v>
          </cell>
        </row>
        <row r="701">
          <cell r="A701" t="str">
            <v>CON-00844</v>
          </cell>
          <cell r="B701">
            <v>0</v>
          </cell>
          <cell r="C701">
            <v>3258</v>
          </cell>
          <cell r="D701">
            <v>0</v>
          </cell>
          <cell r="E701">
            <v>0</v>
          </cell>
          <cell r="F701">
            <v>2491</v>
          </cell>
          <cell r="G701">
            <v>3890</v>
          </cell>
          <cell r="H701">
            <v>4688</v>
          </cell>
          <cell r="I701">
            <v>4716</v>
          </cell>
        </row>
        <row r="702">
          <cell r="A702" t="str">
            <v>CON-00853</v>
          </cell>
          <cell r="B702">
            <v>26</v>
          </cell>
          <cell r="C702">
            <v>277</v>
          </cell>
          <cell r="D702">
            <v>250</v>
          </cell>
          <cell r="E702">
            <v>0</v>
          </cell>
          <cell r="F702">
            <v>5</v>
          </cell>
          <cell r="G702">
            <v>125</v>
          </cell>
          <cell r="H702">
            <v>150</v>
          </cell>
          <cell r="I702">
            <v>114</v>
          </cell>
        </row>
        <row r="703">
          <cell r="A703" t="str">
            <v>CON-00859</v>
          </cell>
          <cell r="B703">
            <v>0</v>
          </cell>
          <cell r="C703">
            <v>3796</v>
          </cell>
          <cell r="D703">
            <v>0</v>
          </cell>
          <cell r="E703">
            <v>0</v>
          </cell>
          <cell r="F703">
            <v>2977</v>
          </cell>
          <cell r="G703">
            <v>3890</v>
          </cell>
          <cell r="H703">
            <v>4724</v>
          </cell>
          <cell r="I703">
            <v>5400</v>
          </cell>
        </row>
        <row r="704">
          <cell r="A704" t="str">
            <v>CON-00861</v>
          </cell>
          <cell r="B704">
            <v>0</v>
          </cell>
          <cell r="C704">
            <v>179</v>
          </cell>
          <cell r="D704">
            <v>2000</v>
          </cell>
          <cell r="E704">
            <v>0</v>
          </cell>
          <cell r="F704">
            <v>877</v>
          </cell>
          <cell r="G704">
            <v>563</v>
          </cell>
          <cell r="H704">
            <v>1023</v>
          </cell>
          <cell r="I704">
            <v>702</v>
          </cell>
        </row>
        <row r="705">
          <cell r="A705" t="str">
            <v>CON-00862</v>
          </cell>
          <cell r="B705">
            <v>0</v>
          </cell>
          <cell r="C705">
            <v>0</v>
          </cell>
          <cell r="D705">
            <v>2500</v>
          </cell>
          <cell r="E705">
            <v>0</v>
          </cell>
          <cell r="F705">
            <v>0</v>
          </cell>
          <cell r="G705">
            <v>0</v>
          </cell>
          <cell r="H705">
            <v>0</v>
          </cell>
          <cell r="I705">
            <v>0</v>
          </cell>
        </row>
        <row r="706">
          <cell r="A706" t="str">
            <v>CON-00870</v>
          </cell>
          <cell r="B706">
            <v>0</v>
          </cell>
          <cell r="C706">
            <v>1200</v>
          </cell>
          <cell r="D706">
            <v>1200</v>
          </cell>
          <cell r="E706">
            <v>3600</v>
          </cell>
          <cell r="F706">
            <v>1442</v>
          </cell>
          <cell r="G706">
            <v>1298</v>
          </cell>
          <cell r="H706">
            <v>1398</v>
          </cell>
          <cell r="I706">
            <v>1198</v>
          </cell>
        </row>
        <row r="707">
          <cell r="A707" t="str">
            <v>CON-00871</v>
          </cell>
          <cell r="B707">
            <v>0</v>
          </cell>
          <cell r="C707">
            <v>1120</v>
          </cell>
          <cell r="D707">
            <v>0</v>
          </cell>
          <cell r="E707">
            <v>1200</v>
          </cell>
          <cell r="F707">
            <v>702</v>
          </cell>
          <cell r="G707">
            <v>616</v>
          </cell>
          <cell r="H707">
            <v>666</v>
          </cell>
          <cell r="I707">
            <v>566</v>
          </cell>
        </row>
        <row r="708">
          <cell r="A708" t="str">
            <v>CON-00874</v>
          </cell>
          <cell r="B708">
            <v>0</v>
          </cell>
          <cell r="C708">
            <v>427</v>
          </cell>
          <cell r="D708">
            <v>0</v>
          </cell>
          <cell r="E708">
            <v>0</v>
          </cell>
          <cell r="F708">
            <v>1</v>
          </cell>
          <cell r="G708">
            <v>0</v>
          </cell>
          <cell r="H708">
            <v>0</v>
          </cell>
          <cell r="I708">
            <v>0</v>
          </cell>
        </row>
        <row r="709">
          <cell r="A709" t="str">
            <v>CON-00875</v>
          </cell>
          <cell r="B709">
            <v>0</v>
          </cell>
          <cell r="C709">
            <v>2400</v>
          </cell>
          <cell r="D709">
            <v>2400</v>
          </cell>
          <cell r="E709">
            <v>0</v>
          </cell>
          <cell r="F709">
            <v>1740</v>
          </cell>
          <cell r="G709">
            <v>1364</v>
          </cell>
          <cell r="H709">
            <v>1464</v>
          </cell>
          <cell r="I709">
            <v>1264</v>
          </cell>
        </row>
        <row r="710">
          <cell r="A710" t="str">
            <v>CON-00884</v>
          </cell>
          <cell r="B710">
            <v>0</v>
          </cell>
          <cell r="C710">
            <v>10399</v>
          </cell>
          <cell r="D710">
            <v>4032</v>
          </cell>
          <cell r="E710">
            <v>0</v>
          </cell>
          <cell r="F710">
            <v>11544</v>
          </cell>
          <cell r="G710">
            <v>5550</v>
          </cell>
          <cell r="H710">
            <v>4938</v>
          </cell>
          <cell r="I710">
            <v>2526</v>
          </cell>
        </row>
        <row r="711">
          <cell r="A711" t="str">
            <v>CON-00885</v>
          </cell>
          <cell r="B711">
            <v>0</v>
          </cell>
          <cell r="C711">
            <v>37079</v>
          </cell>
          <cell r="D711">
            <v>131440</v>
          </cell>
          <cell r="E711">
            <v>0</v>
          </cell>
          <cell r="F711">
            <v>126896</v>
          </cell>
          <cell r="G711">
            <v>58800</v>
          </cell>
          <cell r="H711">
            <v>52736</v>
          </cell>
          <cell r="I711">
            <v>32272</v>
          </cell>
        </row>
        <row r="712">
          <cell r="A712" t="str">
            <v>CON-00889</v>
          </cell>
          <cell r="B712">
            <v>0</v>
          </cell>
          <cell r="C712">
            <v>1152</v>
          </cell>
          <cell r="D712">
            <v>5184</v>
          </cell>
          <cell r="E712">
            <v>0</v>
          </cell>
          <cell r="F712">
            <v>1740</v>
          </cell>
          <cell r="G712">
            <v>1364</v>
          </cell>
          <cell r="H712">
            <v>1464</v>
          </cell>
          <cell r="I712">
            <v>1264</v>
          </cell>
        </row>
        <row r="713">
          <cell r="A713" t="str">
            <v>CON-00892</v>
          </cell>
          <cell r="B713">
            <v>0</v>
          </cell>
          <cell r="C713">
            <v>5983</v>
          </cell>
          <cell r="D713">
            <v>13116</v>
          </cell>
          <cell r="E713">
            <v>0</v>
          </cell>
          <cell r="F713">
            <v>17324</v>
          </cell>
          <cell r="G713">
            <v>7200</v>
          </cell>
          <cell r="H713">
            <v>6616</v>
          </cell>
          <cell r="I713">
            <v>6032</v>
          </cell>
        </row>
        <row r="714">
          <cell r="A714" t="str">
            <v>CON-00893</v>
          </cell>
          <cell r="B714">
            <v>0</v>
          </cell>
          <cell r="C714">
            <v>343</v>
          </cell>
          <cell r="D714">
            <v>3000</v>
          </cell>
          <cell r="E714">
            <v>0</v>
          </cell>
          <cell r="F714">
            <v>846</v>
          </cell>
          <cell r="G714">
            <v>420</v>
          </cell>
          <cell r="H714">
            <v>240</v>
          </cell>
          <cell r="I714">
            <v>0</v>
          </cell>
        </row>
        <row r="715">
          <cell r="A715" t="str">
            <v>CON-00896</v>
          </cell>
          <cell r="B715">
            <v>0</v>
          </cell>
          <cell r="C715">
            <v>283</v>
          </cell>
          <cell r="D715">
            <v>371</v>
          </cell>
          <cell r="E715">
            <v>0</v>
          </cell>
          <cell r="F715">
            <v>240</v>
          </cell>
          <cell r="G715">
            <v>512</v>
          </cell>
          <cell r="H715">
            <v>264</v>
          </cell>
          <cell r="I715">
            <v>264</v>
          </cell>
        </row>
        <row r="716">
          <cell r="A716" t="str">
            <v>CON-00902</v>
          </cell>
          <cell r="B716">
            <v>0</v>
          </cell>
          <cell r="C716">
            <v>4767</v>
          </cell>
          <cell r="D716">
            <v>0</v>
          </cell>
          <cell r="E716">
            <v>0</v>
          </cell>
          <cell r="F716">
            <v>305</v>
          </cell>
          <cell r="G716">
            <v>230</v>
          </cell>
          <cell r="H716">
            <v>320</v>
          </cell>
          <cell r="I716">
            <v>408</v>
          </cell>
        </row>
        <row r="717">
          <cell r="A717" t="str">
            <v>CON-00903</v>
          </cell>
          <cell r="B717">
            <v>2796</v>
          </cell>
          <cell r="C717">
            <v>1498</v>
          </cell>
          <cell r="D717">
            <v>0</v>
          </cell>
          <cell r="E717">
            <v>0</v>
          </cell>
          <cell r="F717">
            <v>0</v>
          </cell>
          <cell r="G717">
            <v>0</v>
          </cell>
          <cell r="H717">
            <v>285</v>
          </cell>
          <cell r="I717">
            <v>234</v>
          </cell>
        </row>
        <row r="718">
          <cell r="A718" t="str">
            <v>CON-00904</v>
          </cell>
          <cell r="B718">
            <v>1436</v>
          </cell>
          <cell r="C718">
            <v>448</v>
          </cell>
          <cell r="D718">
            <v>0</v>
          </cell>
          <cell r="E718">
            <v>0</v>
          </cell>
          <cell r="F718">
            <v>6</v>
          </cell>
          <cell r="G718">
            <v>0</v>
          </cell>
          <cell r="H718">
            <v>95</v>
          </cell>
          <cell r="I718">
            <v>78</v>
          </cell>
        </row>
        <row r="719">
          <cell r="A719" t="str">
            <v>CON-00905</v>
          </cell>
          <cell r="B719">
            <v>164</v>
          </cell>
          <cell r="C719">
            <v>134</v>
          </cell>
          <cell r="D719">
            <v>0</v>
          </cell>
          <cell r="E719">
            <v>0</v>
          </cell>
          <cell r="F719">
            <v>4</v>
          </cell>
          <cell r="G719">
            <v>0</v>
          </cell>
          <cell r="H719">
            <v>0</v>
          </cell>
          <cell r="I719">
            <v>0</v>
          </cell>
        </row>
        <row r="720">
          <cell r="A720" t="str">
            <v>CON-00906</v>
          </cell>
          <cell r="B720">
            <v>23</v>
          </cell>
          <cell r="C720">
            <v>101</v>
          </cell>
          <cell r="D720">
            <v>0</v>
          </cell>
          <cell r="E720">
            <v>0</v>
          </cell>
          <cell r="F720">
            <v>0</v>
          </cell>
          <cell r="G720">
            <v>0</v>
          </cell>
          <cell r="H720">
            <v>0</v>
          </cell>
          <cell r="I720">
            <v>0</v>
          </cell>
        </row>
        <row r="721">
          <cell r="A721" t="str">
            <v>CON-00908</v>
          </cell>
          <cell r="B721">
            <v>0</v>
          </cell>
          <cell r="C721">
            <v>502</v>
          </cell>
          <cell r="D721">
            <v>2800</v>
          </cell>
          <cell r="E721">
            <v>0</v>
          </cell>
          <cell r="F721">
            <v>260</v>
          </cell>
          <cell r="G721">
            <v>0</v>
          </cell>
          <cell r="H721">
            <v>0</v>
          </cell>
          <cell r="I721">
            <v>0</v>
          </cell>
        </row>
        <row r="722">
          <cell r="A722" t="str">
            <v>CON-00909</v>
          </cell>
          <cell r="B722">
            <v>0</v>
          </cell>
          <cell r="C722">
            <v>1650</v>
          </cell>
          <cell r="D722">
            <v>1650</v>
          </cell>
          <cell r="E722">
            <v>0</v>
          </cell>
          <cell r="F722">
            <v>260</v>
          </cell>
          <cell r="G722">
            <v>0</v>
          </cell>
          <cell r="H722">
            <v>0</v>
          </cell>
          <cell r="I722">
            <v>0</v>
          </cell>
        </row>
        <row r="723">
          <cell r="A723" t="str">
            <v>CON-00910</v>
          </cell>
          <cell r="B723">
            <v>0</v>
          </cell>
          <cell r="C723">
            <v>540</v>
          </cell>
          <cell r="D723">
            <v>2340</v>
          </cell>
          <cell r="E723">
            <v>0</v>
          </cell>
          <cell r="F723">
            <v>390</v>
          </cell>
          <cell r="G723">
            <v>0</v>
          </cell>
          <cell r="H723">
            <v>0</v>
          </cell>
          <cell r="I723">
            <v>0</v>
          </cell>
        </row>
        <row r="724">
          <cell r="A724" t="str">
            <v>CON-00912</v>
          </cell>
          <cell r="B724">
            <v>0</v>
          </cell>
          <cell r="C724">
            <v>552</v>
          </cell>
          <cell r="D724">
            <v>800</v>
          </cell>
          <cell r="E724">
            <v>680</v>
          </cell>
          <cell r="F724">
            <v>961</v>
          </cell>
          <cell r="G724">
            <v>385</v>
          </cell>
          <cell r="H724">
            <v>862</v>
          </cell>
          <cell r="I724">
            <v>566</v>
          </cell>
        </row>
        <row r="725">
          <cell r="A725" t="str">
            <v>CON-00930</v>
          </cell>
          <cell r="B725">
            <v>0</v>
          </cell>
          <cell r="C725">
            <v>0</v>
          </cell>
          <cell r="D725">
            <v>0</v>
          </cell>
          <cell r="E725">
            <v>0</v>
          </cell>
          <cell r="F725">
            <v>0</v>
          </cell>
          <cell r="G725">
            <v>5</v>
          </cell>
          <cell r="H725">
            <v>20</v>
          </cell>
          <cell r="I725">
            <v>12</v>
          </cell>
        </row>
        <row r="726">
          <cell r="A726" t="str">
            <v>CON-00939</v>
          </cell>
          <cell r="B726">
            <v>0</v>
          </cell>
          <cell r="C726">
            <v>1750</v>
          </cell>
          <cell r="D726">
            <v>0</v>
          </cell>
          <cell r="E726">
            <v>1680</v>
          </cell>
          <cell r="F726">
            <v>740</v>
          </cell>
          <cell r="G726">
            <v>682</v>
          </cell>
          <cell r="H726">
            <v>732</v>
          </cell>
          <cell r="I726">
            <v>632</v>
          </cell>
        </row>
        <row r="727">
          <cell r="A727" t="str">
            <v>CON-00954</v>
          </cell>
          <cell r="B727">
            <v>0</v>
          </cell>
          <cell r="C727">
            <v>130</v>
          </cell>
          <cell r="D727">
            <v>4644</v>
          </cell>
          <cell r="E727">
            <v>0</v>
          </cell>
          <cell r="F727">
            <v>877</v>
          </cell>
          <cell r="G727">
            <v>563</v>
          </cell>
          <cell r="H727">
            <v>1023</v>
          </cell>
          <cell r="I727">
            <v>702</v>
          </cell>
        </row>
        <row r="728">
          <cell r="A728" t="str">
            <v>CON-00955</v>
          </cell>
          <cell r="B728">
            <v>0</v>
          </cell>
          <cell r="C728">
            <v>0</v>
          </cell>
          <cell r="D728">
            <v>4770</v>
          </cell>
          <cell r="E728">
            <v>0</v>
          </cell>
          <cell r="F728">
            <v>877</v>
          </cell>
          <cell r="G728">
            <v>563</v>
          </cell>
          <cell r="H728">
            <v>1023</v>
          </cell>
          <cell r="I728">
            <v>702</v>
          </cell>
        </row>
        <row r="729">
          <cell r="A729" t="str">
            <v>CON-00956</v>
          </cell>
          <cell r="B729">
            <v>0</v>
          </cell>
          <cell r="C729">
            <v>1811</v>
          </cell>
          <cell r="D729">
            <v>1383</v>
          </cell>
          <cell r="E729">
            <v>0</v>
          </cell>
          <cell r="F729">
            <v>3902</v>
          </cell>
          <cell r="G729">
            <v>2548</v>
          </cell>
          <cell r="H729">
            <v>3522</v>
          </cell>
          <cell r="I729">
            <v>2994</v>
          </cell>
        </row>
        <row r="730">
          <cell r="A730" t="str">
            <v>CON-00957</v>
          </cell>
          <cell r="B730">
            <v>0</v>
          </cell>
          <cell r="C730">
            <v>2327</v>
          </cell>
          <cell r="D730">
            <v>1358</v>
          </cell>
          <cell r="E730">
            <v>648</v>
          </cell>
          <cell r="F730">
            <v>4004</v>
          </cell>
          <cell r="G730">
            <v>2426</v>
          </cell>
          <cell r="H730">
            <v>3574</v>
          </cell>
          <cell r="I730">
            <v>2398</v>
          </cell>
        </row>
        <row r="731">
          <cell r="A731" t="str">
            <v>CON-00958</v>
          </cell>
          <cell r="B731">
            <v>0</v>
          </cell>
          <cell r="C731">
            <v>1895</v>
          </cell>
          <cell r="D731">
            <v>3110</v>
          </cell>
          <cell r="E731">
            <v>1254</v>
          </cell>
          <cell r="F731">
            <v>3613</v>
          </cell>
          <cell r="G731">
            <v>2722</v>
          </cell>
          <cell r="H731">
            <v>3472</v>
          </cell>
          <cell r="I731">
            <v>2588</v>
          </cell>
        </row>
        <row r="732">
          <cell r="A732" t="str">
            <v>CON-00976</v>
          </cell>
          <cell r="B732">
            <v>0</v>
          </cell>
          <cell r="C732">
            <v>7751</v>
          </cell>
          <cell r="D732">
            <v>38227</v>
          </cell>
          <cell r="E732">
            <v>0</v>
          </cell>
          <cell r="F732">
            <v>23182</v>
          </cell>
          <cell r="G732">
            <v>13168</v>
          </cell>
          <cell r="H732">
            <v>20216</v>
          </cell>
          <cell r="I732">
            <v>14704</v>
          </cell>
        </row>
        <row r="733">
          <cell r="A733" t="str">
            <v>CON-00977</v>
          </cell>
          <cell r="B733">
            <v>0</v>
          </cell>
          <cell r="C733">
            <v>24764</v>
          </cell>
          <cell r="D733">
            <v>13230</v>
          </cell>
          <cell r="E733">
            <v>0</v>
          </cell>
          <cell r="F733">
            <v>28220</v>
          </cell>
          <cell r="G733">
            <v>16480</v>
          </cell>
          <cell r="H733">
            <v>27430</v>
          </cell>
          <cell r="I733">
            <v>18570</v>
          </cell>
        </row>
        <row r="734">
          <cell r="A734" t="str">
            <v>CON-00985</v>
          </cell>
          <cell r="B734">
            <v>0</v>
          </cell>
          <cell r="C734">
            <v>406</v>
          </cell>
          <cell r="D734">
            <v>0</v>
          </cell>
          <cell r="E734">
            <v>0</v>
          </cell>
          <cell r="F734">
            <v>60</v>
          </cell>
          <cell r="G734">
            <v>128</v>
          </cell>
          <cell r="H734">
            <v>138</v>
          </cell>
          <cell r="I734">
            <v>66</v>
          </cell>
        </row>
        <row r="735">
          <cell r="A735" t="str">
            <v>CON-01009</v>
          </cell>
          <cell r="B735">
            <v>0</v>
          </cell>
          <cell r="C735">
            <v>0</v>
          </cell>
          <cell r="D735">
            <v>0</v>
          </cell>
          <cell r="E735">
            <v>0</v>
          </cell>
          <cell r="F735">
            <v>1008</v>
          </cell>
          <cell r="G735">
            <v>5220</v>
          </cell>
          <cell r="H735">
            <v>2664</v>
          </cell>
          <cell r="I735">
            <v>1944</v>
          </cell>
        </row>
        <row r="736">
          <cell r="A736" t="str">
            <v>CON-01013</v>
          </cell>
          <cell r="B736">
            <v>0</v>
          </cell>
          <cell r="C736">
            <v>0</v>
          </cell>
          <cell r="D736">
            <v>0</v>
          </cell>
          <cell r="E736">
            <v>0</v>
          </cell>
          <cell r="F736">
            <v>0</v>
          </cell>
          <cell r="G736">
            <v>396</v>
          </cell>
          <cell r="H736">
            <v>720</v>
          </cell>
          <cell r="I736">
            <v>0</v>
          </cell>
        </row>
        <row r="737">
          <cell r="A737" t="str">
            <v>CON-01031</v>
          </cell>
          <cell r="B737">
            <v>0</v>
          </cell>
          <cell r="C737">
            <v>0</v>
          </cell>
          <cell r="D737">
            <v>0</v>
          </cell>
          <cell r="E737">
            <v>0</v>
          </cell>
          <cell r="F737">
            <v>180</v>
          </cell>
          <cell r="G737">
            <v>300</v>
          </cell>
          <cell r="H737">
            <v>0</v>
          </cell>
          <cell r="I737">
            <v>0</v>
          </cell>
        </row>
        <row r="738">
          <cell r="A738" t="str">
            <v>CON-01037</v>
          </cell>
          <cell r="B738">
            <v>0</v>
          </cell>
          <cell r="C738">
            <v>2548</v>
          </cell>
          <cell r="D738">
            <v>0</v>
          </cell>
          <cell r="E738">
            <v>0</v>
          </cell>
          <cell r="F738">
            <v>960</v>
          </cell>
          <cell r="G738">
            <v>385</v>
          </cell>
          <cell r="H738">
            <v>862</v>
          </cell>
          <cell r="I738">
            <v>566</v>
          </cell>
        </row>
        <row r="739">
          <cell r="A739" t="str">
            <v>CON-01049</v>
          </cell>
          <cell r="B739">
            <v>0</v>
          </cell>
          <cell r="C739">
            <v>0</v>
          </cell>
          <cell r="D739">
            <v>0</v>
          </cell>
          <cell r="E739">
            <v>0</v>
          </cell>
          <cell r="F739">
            <v>0</v>
          </cell>
          <cell r="G739">
            <v>0</v>
          </cell>
          <cell r="H739">
            <v>144</v>
          </cell>
          <cell r="I739">
            <v>0</v>
          </cell>
        </row>
        <row r="740">
          <cell r="A740" t="str">
            <v>CON-01056</v>
          </cell>
          <cell r="B740">
            <v>0</v>
          </cell>
          <cell r="C740">
            <v>0</v>
          </cell>
          <cell r="D740">
            <v>0</v>
          </cell>
          <cell r="E740">
            <v>0</v>
          </cell>
          <cell r="F740">
            <v>180</v>
          </cell>
          <cell r="G740">
            <v>300</v>
          </cell>
          <cell r="H740">
            <v>0</v>
          </cell>
          <cell r="I740">
            <v>0</v>
          </cell>
        </row>
        <row r="741">
          <cell r="A741" t="str">
            <v>CON-01058</v>
          </cell>
          <cell r="B741">
            <v>0</v>
          </cell>
          <cell r="C741">
            <v>0</v>
          </cell>
          <cell r="D741">
            <v>0</v>
          </cell>
          <cell r="E741">
            <v>0</v>
          </cell>
          <cell r="F741">
            <v>2016</v>
          </cell>
          <cell r="G741">
            <v>9648</v>
          </cell>
          <cell r="H741">
            <v>3888</v>
          </cell>
          <cell r="I741">
            <v>3888</v>
          </cell>
        </row>
        <row r="742">
          <cell r="A742" t="str">
            <v>CON-01124</v>
          </cell>
          <cell r="B742">
            <v>0</v>
          </cell>
          <cell r="C742">
            <v>0</v>
          </cell>
          <cell r="D742">
            <v>0</v>
          </cell>
          <cell r="E742">
            <v>0</v>
          </cell>
          <cell r="F742">
            <v>0</v>
          </cell>
          <cell r="G742">
            <v>0</v>
          </cell>
          <cell r="H742">
            <v>1224</v>
          </cell>
          <cell r="I742">
            <v>0</v>
          </cell>
        </row>
        <row r="743">
          <cell r="A743" t="str">
            <v>DIO-00004</v>
          </cell>
          <cell r="B743">
            <v>0</v>
          </cell>
          <cell r="C743">
            <v>6583</v>
          </cell>
          <cell r="D743">
            <v>79500</v>
          </cell>
          <cell r="E743">
            <v>0</v>
          </cell>
          <cell r="F743">
            <v>46064</v>
          </cell>
          <cell r="G743">
            <v>33369</v>
          </cell>
          <cell r="H743">
            <v>33093</v>
          </cell>
          <cell r="I743">
            <v>27003</v>
          </cell>
        </row>
        <row r="744">
          <cell r="A744" t="str">
            <v>DIO-00006</v>
          </cell>
          <cell r="B744">
            <v>0</v>
          </cell>
          <cell r="C744">
            <v>163030</v>
          </cell>
          <cell r="D744">
            <v>348000</v>
          </cell>
          <cell r="E744">
            <v>0</v>
          </cell>
          <cell r="F744">
            <v>438408</v>
          </cell>
          <cell r="G744">
            <v>244949</v>
          </cell>
          <cell r="H744">
            <v>238021</v>
          </cell>
          <cell r="I744">
            <v>179487</v>
          </cell>
        </row>
        <row r="745">
          <cell r="A745" t="str">
            <v>DIO-00007</v>
          </cell>
          <cell r="B745">
            <v>0</v>
          </cell>
          <cell r="C745">
            <v>5766</v>
          </cell>
          <cell r="D745">
            <v>0</v>
          </cell>
          <cell r="E745">
            <v>0</v>
          </cell>
          <cell r="F745">
            <v>373</v>
          </cell>
          <cell r="G745">
            <v>512</v>
          </cell>
          <cell r="H745">
            <v>591</v>
          </cell>
          <cell r="I745">
            <v>404</v>
          </cell>
        </row>
        <row r="746">
          <cell r="A746" t="str">
            <v>DIO-00015</v>
          </cell>
          <cell r="B746">
            <v>0</v>
          </cell>
          <cell r="C746">
            <v>651240</v>
          </cell>
          <cell r="D746">
            <v>0</v>
          </cell>
          <cell r="E746">
            <v>0</v>
          </cell>
          <cell r="F746">
            <v>2744618</v>
          </cell>
          <cell r="G746">
            <v>1036307</v>
          </cell>
          <cell r="H746">
            <v>837807</v>
          </cell>
          <cell r="I746">
            <v>597470</v>
          </cell>
        </row>
        <row r="747">
          <cell r="A747" t="str">
            <v>DIO-00017</v>
          </cell>
          <cell r="B747">
            <v>0</v>
          </cell>
          <cell r="C747">
            <v>46795</v>
          </cell>
          <cell r="D747">
            <v>25768</v>
          </cell>
          <cell r="E747">
            <v>30000</v>
          </cell>
          <cell r="F747">
            <v>44419</v>
          </cell>
          <cell r="G747">
            <v>18877</v>
          </cell>
          <cell r="H747">
            <v>16418</v>
          </cell>
          <cell r="I747">
            <v>10763</v>
          </cell>
        </row>
        <row r="748">
          <cell r="A748" t="str">
            <v>DIO-00023</v>
          </cell>
          <cell r="B748">
            <v>0</v>
          </cell>
          <cell r="C748">
            <v>465</v>
          </cell>
          <cell r="D748">
            <v>0</v>
          </cell>
          <cell r="E748">
            <v>0</v>
          </cell>
          <cell r="F748">
            <v>16</v>
          </cell>
          <cell r="G748">
            <v>0</v>
          </cell>
          <cell r="H748">
            <v>0</v>
          </cell>
          <cell r="I748">
            <v>0</v>
          </cell>
        </row>
        <row r="749">
          <cell r="A749" t="str">
            <v>DIO-00024</v>
          </cell>
          <cell r="B749">
            <v>0</v>
          </cell>
          <cell r="C749">
            <v>11121</v>
          </cell>
          <cell r="D749">
            <v>0</v>
          </cell>
          <cell r="E749">
            <v>0</v>
          </cell>
          <cell r="F749">
            <v>16</v>
          </cell>
          <cell r="G749">
            <v>0</v>
          </cell>
          <cell r="H749">
            <v>0</v>
          </cell>
          <cell r="I749">
            <v>0</v>
          </cell>
        </row>
        <row r="750">
          <cell r="A750" t="str">
            <v>DIO-00027</v>
          </cell>
          <cell r="B750">
            <v>0</v>
          </cell>
          <cell r="C750">
            <v>548</v>
          </cell>
          <cell r="D750">
            <v>0</v>
          </cell>
          <cell r="E750">
            <v>0</v>
          </cell>
          <cell r="F750">
            <v>4</v>
          </cell>
          <cell r="G750">
            <v>0</v>
          </cell>
          <cell r="H750">
            <v>0</v>
          </cell>
          <cell r="I750">
            <v>0</v>
          </cell>
        </row>
        <row r="751">
          <cell r="A751" t="str">
            <v>DIO-00029</v>
          </cell>
          <cell r="B751">
            <v>0</v>
          </cell>
          <cell r="C751">
            <v>2831</v>
          </cell>
          <cell r="D751">
            <v>0</v>
          </cell>
          <cell r="E751">
            <v>0</v>
          </cell>
          <cell r="F751">
            <v>4</v>
          </cell>
          <cell r="G751">
            <v>0</v>
          </cell>
          <cell r="H751">
            <v>0</v>
          </cell>
          <cell r="I751">
            <v>0</v>
          </cell>
        </row>
        <row r="752">
          <cell r="A752" t="str">
            <v>DIO-00100</v>
          </cell>
          <cell r="B752">
            <v>0</v>
          </cell>
          <cell r="C752">
            <v>7473</v>
          </cell>
          <cell r="D752">
            <v>9000</v>
          </cell>
          <cell r="E752">
            <v>0</v>
          </cell>
          <cell r="F752">
            <v>10804</v>
          </cell>
          <cell r="G752">
            <v>6705</v>
          </cell>
          <cell r="H752">
            <v>6993</v>
          </cell>
          <cell r="I752">
            <v>6190</v>
          </cell>
        </row>
        <row r="753">
          <cell r="A753" t="str">
            <v>DIO-00101</v>
          </cell>
          <cell r="B753">
            <v>0</v>
          </cell>
          <cell r="C753">
            <v>103264</v>
          </cell>
          <cell r="D753">
            <v>0</v>
          </cell>
          <cell r="E753">
            <v>0</v>
          </cell>
          <cell r="F753">
            <v>238704</v>
          </cell>
          <cell r="G753">
            <v>103954</v>
          </cell>
          <cell r="H753">
            <v>93551</v>
          </cell>
          <cell r="I753">
            <v>62061</v>
          </cell>
        </row>
        <row r="754">
          <cell r="A754" t="str">
            <v>DIO-00103</v>
          </cell>
          <cell r="B754">
            <v>0</v>
          </cell>
          <cell r="C754">
            <v>12047</v>
          </cell>
          <cell r="D754">
            <v>0</v>
          </cell>
          <cell r="E754">
            <v>0</v>
          </cell>
          <cell r="F754">
            <v>1825</v>
          </cell>
          <cell r="G754">
            <v>2560</v>
          </cell>
          <cell r="H754">
            <v>2955</v>
          </cell>
          <cell r="I754">
            <v>2020</v>
          </cell>
        </row>
        <row r="755">
          <cell r="A755" t="str">
            <v>DIO-00105</v>
          </cell>
          <cell r="B755">
            <v>0</v>
          </cell>
          <cell r="C755">
            <v>60313</v>
          </cell>
          <cell r="D755">
            <v>0</v>
          </cell>
          <cell r="E755">
            <v>0</v>
          </cell>
          <cell r="F755">
            <v>23241</v>
          </cell>
          <cell r="G755">
            <v>11039</v>
          </cell>
          <cell r="H755">
            <v>9656</v>
          </cell>
          <cell r="I755">
            <v>4499</v>
          </cell>
        </row>
        <row r="756">
          <cell r="A756" t="str">
            <v>DIO-00107</v>
          </cell>
          <cell r="B756">
            <v>0</v>
          </cell>
          <cell r="C756">
            <v>47949</v>
          </cell>
          <cell r="D756">
            <v>48000</v>
          </cell>
          <cell r="E756">
            <v>18000</v>
          </cell>
          <cell r="F756">
            <v>44457</v>
          </cell>
          <cell r="G756">
            <v>21524</v>
          </cell>
          <cell r="H756">
            <v>21281</v>
          </cell>
          <cell r="I756">
            <v>14352</v>
          </cell>
        </row>
        <row r="757">
          <cell r="A757" t="str">
            <v>DIO-00108</v>
          </cell>
          <cell r="B757">
            <v>0</v>
          </cell>
          <cell r="C757">
            <v>2647</v>
          </cell>
          <cell r="D757">
            <v>28000</v>
          </cell>
          <cell r="E757">
            <v>0</v>
          </cell>
          <cell r="F757">
            <v>35049</v>
          </cell>
          <cell r="G757">
            <v>15219</v>
          </cell>
          <cell r="H757">
            <v>14038</v>
          </cell>
          <cell r="I757">
            <v>10025</v>
          </cell>
        </row>
        <row r="758">
          <cell r="A758" t="str">
            <v>DIO-00113</v>
          </cell>
          <cell r="B758">
            <v>0</v>
          </cell>
          <cell r="C758">
            <v>111279</v>
          </cell>
          <cell r="D758">
            <v>128800</v>
          </cell>
          <cell r="E758">
            <v>99000</v>
          </cell>
          <cell r="F758">
            <v>178306</v>
          </cell>
          <cell r="G758">
            <v>85175</v>
          </cell>
          <cell r="H758">
            <v>77680</v>
          </cell>
          <cell r="I758">
            <v>57984</v>
          </cell>
        </row>
        <row r="759">
          <cell r="A759" t="str">
            <v>DIO-00114</v>
          </cell>
          <cell r="B759">
            <v>0</v>
          </cell>
          <cell r="C759">
            <v>20453</v>
          </cell>
          <cell r="D759">
            <v>9000</v>
          </cell>
          <cell r="E759">
            <v>0</v>
          </cell>
          <cell r="F759">
            <v>12620</v>
          </cell>
          <cell r="G759">
            <v>6138</v>
          </cell>
          <cell r="H759">
            <v>6393</v>
          </cell>
          <cell r="I759">
            <v>4560</v>
          </cell>
        </row>
        <row r="760">
          <cell r="A760" t="str">
            <v>DIO-00115</v>
          </cell>
          <cell r="B760">
            <v>0</v>
          </cell>
          <cell r="C760">
            <v>1882</v>
          </cell>
          <cell r="D760">
            <v>0</v>
          </cell>
          <cell r="E760">
            <v>0</v>
          </cell>
          <cell r="F760">
            <v>100</v>
          </cell>
          <cell r="G760">
            <v>0</v>
          </cell>
          <cell r="H760">
            <v>0</v>
          </cell>
          <cell r="I760">
            <v>0</v>
          </cell>
        </row>
        <row r="761">
          <cell r="A761" t="str">
            <v>DIO-00116</v>
          </cell>
          <cell r="B761">
            <v>0</v>
          </cell>
          <cell r="C761">
            <v>4966</v>
          </cell>
          <cell r="D761">
            <v>0</v>
          </cell>
          <cell r="E761">
            <v>0</v>
          </cell>
          <cell r="F761">
            <v>1972</v>
          </cell>
          <cell r="G761">
            <v>712</v>
          </cell>
          <cell r="H761">
            <v>796</v>
          </cell>
          <cell r="I761">
            <v>624</v>
          </cell>
        </row>
        <row r="762">
          <cell r="A762" t="str">
            <v>DIO-00125</v>
          </cell>
          <cell r="B762">
            <v>0</v>
          </cell>
          <cell r="C762">
            <v>40876</v>
          </cell>
          <cell r="D762">
            <v>33000</v>
          </cell>
          <cell r="E762">
            <v>0</v>
          </cell>
          <cell r="F762">
            <v>29320</v>
          </cell>
          <cell r="G762">
            <v>10374</v>
          </cell>
          <cell r="H762">
            <v>8110</v>
          </cell>
          <cell r="I762">
            <v>5020</v>
          </cell>
        </row>
        <row r="763">
          <cell r="A763" t="str">
            <v>DIO-00132</v>
          </cell>
          <cell r="B763">
            <v>0</v>
          </cell>
          <cell r="C763">
            <v>15655</v>
          </cell>
          <cell r="D763">
            <v>0</v>
          </cell>
          <cell r="E763">
            <v>0</v>
          </cell>
          <cell r="F763">
            <v>4096</v>
          </cell>
          <cell r="G763">
            <v>0</v>
          </cell>
          <cell r="H763">
            <v>0</v>
          </cell>
          <cell r="I763">
            <v>0</v>
          </cell>
        </row>
        <row r="764">
          <cell r="A764" t="str">
            <v>DIO-00137</v>
          </cell>
          <cell r="B764">
            <v>0</v>
          </cell>
          <cell r="C764">
            <v>3000</v>
          </cell>
          <cell r="D764">
            <v>0</v>
          </cell>
          <cell r="E764">
            <v>0</v>
          </cell>
          <cell r="F764">
            <v>0</v>
          </cell>
          <cell r="G764">
            <v>0</v>
          </cell>
          <cell r="H764">
            <v>0</v>
          </cell>
          <cell r="I764">
            <v>0</v>
          </cell>
        </row>
        <row r="765">
          <cell r="A765" t="str">
            <v>DIO-00144</v>
          </cell>
          <cell r="B765">
            <v>0</v>
          </cell>
          <cell r="C765">
            <v>104230</v>
          </cell>
          <cell r="D765">
            <v>0</v>
          </cell>
          <cell r="E765">
            <v>0</v>
          </cell>
          <cell r="F765">
            <v>215588</v>
          </cell>
          <cell r="G765">
            <v>138916</v>
          </cell>
          <cell r="H765">
            <v>179908</v>
          </cell>
          <cell r="I765">
            <v>109556</v>
          </cell>
        </row>
        <row r="766">
          <cell r="A766" t="str">
            <v>DIO-00145</v>
          </cell>
          <cell r="B766">
            <v>0</v>
          </cell>
          <cell r="C766">
            <v>8469</v>
          </cell>
          <cell r="D766">
            <v>0</v>
          </cell>
          <cell r="E766">
            <v>0</v>
          </cell>
          <cell r="F766">
            <v>820</v>
          </cell>
          <cell r="G766">
            <v>96</v>
          </cell>
          <cell r="H766">
            <v>0</v>
          </cell>
          <cell r="I766">
            <v>0</v>
          </cell>
        </row>
        <row r="767">
          <cell r="A767" t="str">
            <v>DIO-00149</v>
          </cell>
          <cell r="B767">
            <v>0</v>
          </cell>
          <cell r="C767">
            <v>22655</v>
          </cell>
          <cell r="D767">
            <v>0</v>
          </cell>
          <cell r="E767">
            <v>0</v>
          </cell>
          <cell r="F767">
            <v>4</v>
          </cell>
          <cell r="G767">
            <v>0</v>
          </cell>
          <cell r="H767">
            <v>0</v>
          </cell>
          <cell r="I767">
            <v>0</v>
          </cell>
        </row>
        <row r="768">
          <cell r="A768" t="str">
            <v>DIO-00151</v>
          </cell>
          <cell r="B768">
            <v>0</v>
          </cell>
          <cell r="C768">
            <v>17095</v>
          </cell>
          <cell r="D768">
            <v>0</v>
          </cell>
          <cell r="E768">
            <v>0</v>
          </cell>
          <cell r="F768">
            <v>3480</v>
          </cell>
          <cell r="G768">
            <v>2728</v>
          </cell>
          <cell r="H768">
            <v>2928</v>
          </cell>
          <cell r="I768">
            <v>2528</v>
          </cell>
        </row>
        <row r="769">
          <cell r="A769" t="str">
            <v>DIO-00158</v>
          </cell>
          <cell r="B769">
            <v>0</v>
          </cell>
          <cell r="C769">
            <v>170880</v>
          </cell>
          <cell r="D769">
            <v>46800</v>
          </cell>
          <cell r="E769">
            <v>0</v>
          </cell>
          <cell r="F769">
            <v>46768</v>
          </cell>
          <cell r="G769">
            <v>36608</v>
          </cell>
          <cell r="H769">
            <v>39408</v>
          </cell>
          <cell r="I769">
            <v>33808</v>
          </cell>
        </row>
        <row r="770">
          <cell r="A770" t="str">
            <v>DIO-00159</v>
          </cell>
          <cell r="B770">
            <v>0</v>
          </cell>
          <cell r="C770">
            <v>135000</v>
          </cell>
          <cell r="D770">
            <v>105000</v>
          </cell>
          <cell r="E770">
            <v>0</v>
          </cell>
          <cell r="F770">
            <v>46768</v>
          </cell>
          <cell r="G770">
            <v>36608</v>
          </cell>
          <cell r="H770">
            <v>39408</v>
          </cell>
          <cell r="I770">
            <v>33808</v>
          </cell>
        </row>
        <row r="771">
          <cell r="A771" t="str">
            <v>DIO-00174</v>
          </cell>
          <cell r="B771">
            <v>0</v>
          </cell>
          <cell r="C771">
            <v>12000</v>
          </cell>
          <cell r="D771">
            <v>0</v>
          </cell>
          <cell r="E771">
            <v>0</v>
          </cell>
          <cell r="F771">
            <v>130</v>
          </cell>
          <cell r="G771">
            <v>0</v>
          </cell>
          <cell r="H771">
            <v>0</v>
          </cell>
          <cell r="I771">
            <v>0</v>
          </cell>
        </row>
        <row r="772">
          <cell r="A772" t="str">
            <v>FAB-00138-04</v>
          </cell>
          <cell r="B772">
            <v>0</v>
          </cell>
          <cell r="C772">
            <v>101</v>
          </cell>
          <cell r="D772">
            <v>56</v>
          </cell>
          <cell r="E772">
            <v>56</v>
          </cell>
          <cell r="F772">
            <v>19</v>
          </cell>
          <cell r="G772">
            <v>158</v>
          </cell>
          <cell r="H772">
            <v>228</v>
          </cell>
          <cell r="I772">
            <v>164</v>
          </cell>
        </row>
        <row r="773">
          <cell r="A773" t="str">
            <v>FAB-00138-05</v>
          </cell>
          <cell r="B773">
            <v>0</v>
          </cell>
          <cell r="C773">
            <v>12</v>
          </cell>
          <cell r="D773">
            <v>276</v>
          </cell>
          <cell r="E773">
            <v>0</v>
          </cell>
          <cell r="F773">
            <v>208</v>
          </cell>
          <cell r="G773">
            <v>135</v>
          </cell>
          <cell r="H773">
            <v>165</v>
          </cell>
          <cell r="I773">
            <v>120</v>
          </cell>
        </row>
        <row r="774">
          <cell r="A774" t="str">
            <v>FAB-00141-04</v>
          </cell>
          <cell r="B774">
            <v>0</v>
          </cell>
          <cell r="C774">
            <v>339</v>
          </cell>
          <cell r="D774">
            <v>663</v>
          </cell>
          <cell r="E774">
            <v>0</v>
          </cell>
          <cell r="F774">
            <v>365</v>
          </cell>
          <cell r="G774">
            <v>512</v>
          </cell>
          <cell r="H774">
            <v>591</v>
          </cell>
          <cell r="I774">
            <v>404</v>
          </cell>
        </row>
        <row r="775">
          <cell r="A775" t="str">
            <v>FAB-00162-01</v>
          </cell>
          <cell r="B775">
            <v>4534</v>
          </cell>
          <cell r="C775">
            <v>20</v>
          </cell>
          <cell r="D775">
            <v>0</v>
          </cell>
          <cell r="E775">
            <v>0</v>
          </cell>
          <cell r="F775">
            <v>10</v>
          </cell>
          <cell r="G775">
            <v>0</v>
          </cell>
          <cell r="H775">
            <v>0</v>
          </cell>
          <cell r="I775">
            <v>0</v>
          </cell>
        </row>
        <row r="776">
          <cell r="A776" t="str">
            <v>FAB-00163-10</v>
          </cell>
          <cell r="B776">
            <v>1502</v>
          </cell>
          <cell r="C776">
            <v>70</v>
          </cell>
          <cell r="D776">
            <v>0</v>
          </cell>
          <cell r="E776">
            <v>0</v>
          </cell>
          <cell r="F776">
            <v>0</v>
          </cell>
          <cell r="G776">
            <v>0</v>
          </cell>
          <cell r="H776">
            <v>0</v>
          </cell>
          <cell r="I776">
            <v>0</v>
          </cell>
        </row>
        <row r="777">
          <cell r="A777" t="str">
            <v>FAB-00173-03</v>
          </cell>
          <cell r="B777">
            <v>0</v>
          </cell>
          <cell r="C777">
            <v>236</v>
          </cell>
          <cell r="D777">
            <v>0</v>
          </cell>
          <cell r="E777">
            <v>0</v>
          </cell>
          <cell r="F777">
            <v>198</v>
          </cell>
          <cell r="G777">
            <v>330</v>
          </cell>
          <cell r="H777">
            <v>345</v>
          </cell>
          <cell r="I777">
            <v>195</v>
          </cell>
        </row>
        <row r="778">
          <cell r="A778" t="str">
            <v>FAB-00180-07</v>
          </cell>
          <cell r="B778">
            <v>45</v>
          </cell>
          <cell r="C778">
            <v>28</v>
          </cell>
          <cell r="D778">
            <v>0</v>
          </cell>
          <cell r="E778">
            <v>0</v>
          </cell>
          <cell r="F778">
            <v>6</v>
          </cell>
          <cell r="G778">
            <v>0</v>
          </cell>
          <cell r="H778">
            <v>0</v>
          </cell>
          <cell r="I778">
            <v>0</v>
          </cell>
        </row>
        <row r="779">
          <cell r="A779" t="str">
            <v>FAB-00191-02</v>
          </cell>
          <cell r="B779">
            <v>0</v>
          </cell>
          <cell r="C779">
            <v>8</v>
          </cell>
          <cell r="D779">
            <v>0</v>
          </cell>
          <cell r="E779">
            <v>0</v>
          </cell>
          <cell r="F779">
            <v>0</v>
          </cell>
          <cell r="G779">
            <v>0</v>
          </cell>
          <cell r="H779">
            <v>0</v>
          </cell>
          <cell r="I779">
            <v>0</v>
          </cell>
        </row>
        <row r="780">
          <cell r="A780" t="str">
            <v>FAB-00194-10</v>
          </cell>
          <cell r="B780">
            <v>85</v>
          </cell>
          <cell r="C780">
            <v>38</v>
          </cell>
          <cell r="D780">
            <v>0</v>
          </cell>
          <cell r="E780">
            <v>0</v>
          </cell>
          <cell r="F780">
            <v>0</v>
          </cell>
          <cell r="G780">
            <v>0</v>
          </cell>
          <cell r="H780">
            <v>0</v>
          </cell>
          <cell r="I780">
            <v>0</v>
          </cell>
        </row>
        <row r="781">
          <cell r="A781" t="str">
            <v>FAB-00194-11</v>
          </cell>
          <cell r="B781">
            <v>0</v>
          </cell>
          <cell r="C781">
            <v>191</v>
          </cell>
          <cell r="D781">
            <v>0</v>
          </cell>
          <cell r="E781">
            <v>0</v>
          </cell>
          <cell r="F781">
            <v>43</v>
          </cell>
          <cell r="G781">
            <v>0</v>
          </cell>
          <cell r="H781">
            <v>0</v>
          </cell>
          <cell r="I781">
            <v>0</v>
          </cell>
        </row>
        <row r="782">
          <cell r="A782" t="str">
            <v>FAB-00213-03</v>
          </cell>
          <cell r="B782">
            <v>0</v>
          </cell>
          <cell r="C782">
            <v>186</v>
          </cell>
          <cell r="D782">
            <v>0</v>
          </cell>
          <cell r="E782">
            <v>0</v>
          </cell>
          <cell r="F782">
            <v>15</v>
          </cell>
          <cell r="G782">
            <v>48</v>
          </cell>
          <cell r="H782">
            <v>48</v>
          </cell>
          <cell r="I782">
            <v>0</v>
          </cell>
        </row>
        <row r="783">
          <cell r="A783" t="str">
            <v>FAB-00217-02</v>
          </cell>
          <cell r="B783">
            <v>41</v>
          </cell>
          <cell r="C783">
            <v>17</v>
          </cell>
          <cell r="D783">
            <v>0</v>
          </cell>
          <cell r="E783">
            <v>0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</row>
        <row r="784">
          <cell r="A784" t="str">
            <v>FAB-00237-06</v>
          </cell>
          <cell r="B784">
            <v>0</v>
          </cell>
          <cell r="C784">
            <v>4970</v>
          </cell>
          <cell r="D784">
            <v>8800</v>
          </cell>
          <cell r="E784">
            <v>0</v>
          </cell>
          <cell r="F784">
            <v>13605</v>
          </cell>
          <cell r="G784">
            <v>4995</v>
          </cell>
          <cell r="H784">
            <v>3599</v>
          </cell>
          <cell r="I784">
            <v>2079</v>
          </cell>
        </row>
        <row r="785">
          <cell r="A785" t="str">
            <v>FAB-00245-08</v>
          </cell>
          <cell r="B785">
            <v>0</v>
          </cell>
          <cell r="C785">
            <v>2860</v>
          </cell>
          <cell r="D785">
            <v>2110</v>
          </cell>
          <cell r="E785">
            <v>0</v>
          </cell>
          <cell r="F785">
            <v>4926</v>
          </cell>
          <cell r="G785">
            <v>2254</v>
          </cell>
          <cell r="H785">
            <v>1839</v>
          </cell>
          <cell r="I785">
            <v>1281</v>
          </cell>
        </row>
        <row r="786">
          <cell r="A786" t="str">
            <v>FAB-00261-03</v>
          </cell>
          <cell r="B786">
            <v>0</v>
          </cell>
          <cell r="C786">
            <v>268</v>
          </cell>
          <cell r="D786">
            <v>714</v>
          </cell>
          <cell r="E786">
            <v>0</v>
          </cell>
          <cell r="F786">
            <v>986</v>
          </cell>
          <cell r="G786">
            <v>356</v>
          </cell>
          <cell r="H786">
            <v>398</v>
          </cell>
          <cell r="I786">
            <v>312</v>
          </cell>
        </row>
        <row r="787">
          <cell r="A787" t="str">
            <v>FAB-00273-05</v>
          </cell>
          <cell r="B787">
            <v>0</v>
          </cell>
          <cell r="C787">
            <v>1337</v>
          </cell>
          <cell r="D787">
            <v>1839</v>
          </cell>
          <cell r="E787">
            <v>150</v>
          </cell>
          <cell r="F787">
            <v>3281</v>
          </cell>
          <cell r="G787">
            <v>2354</v>
          </cell>
          <cell r="H787">
            <v>2328</v>
          </cell>
          <cell r="I787">
            <v>940</v>
          </cell>
        </row>
        <row r="788">
          <cell r="A788" t="str">
            <v>FAB-00274-04</v>
          </cell>
          <cell r="B788">
            <v>0</v>
          </cell>
          <cell r="C788">
            <v>37</v>
          </cell>
          <cell r="D788">
            <v>0</v>
          </cell>
          <cell r="E788">
            <v>0</v>
          </cell>
          <cell r="F788">
            <v>0</v>
          </cell>
          <cell r="G788">
            <v>0</v>
          </cell>
          <cell r="H788">
            <v>0</v>
          </cell>
          <cell r="I788">
            <v>0</v>
          </cell>
        </row>
        <row r="789">
          <cell r="A789" t="str">
            <v>FAB-00279-04</v>
          </cell>
          <cell r="B789">
            <v>0</v>
          </cell>
          <cell r="C789">
            <v>261</v>
          </cell>
          <cell r="D789">
            <v>360</v>
          </cell>
          <cell r="E789">
            <v>0</v>
          </cell>
          <cell r="F789">
            <v>536</v>
          </cell>
          <cell r="G789">
            <v>306</v>
          </cell>
          <cell r="H789">
            <v>356</v>
          </cell>
          <cell r="I789">
            <v>88</v>
          </cell>
        </row>
        <row r="790">
          <cell r="A790" t="str">
            <v>FAB-00280-05</v>
          </cell>
          <cell r="B790">
            <v>0</v>
          </cell>
          <cell r="C790">
            <v>5319</v>
          </cell>
          <cell r="D790">
            <v>7675</v>
          </cell>
          <cell r="E790">
            <v>0</v>
          </cell>
          <cell r="F790">
            <v>12898</v>
          </cell>
          <cell r="G790">
            <v>4278</v>
          </cell>
          <cell r="H790">
            <v>2951</v>
          </cell>
          <cell r="I790">
            <v>1903</v>
          </cell>
        </row>
        <row r="791">
          <cell r="A791" t="str">
            <v>FAB-00301-03</v>
          </cell>
          <cell r="B791">
            <v>0</v>
          </cell>
          <cell r="C791">
            <v>615</v>
          </cell>
          <cell r="D791">
            <v>1003</v>
          </cell>
          <cell r="E791">
            <v>0</v>
          </cell>
          <cell r="F791">
            <v>1115</v>
          </cell>
          <cell r="G791">
            <v>580</v>
          </cell>
          <cell r="H791">
            <v>641</v>
          </cell>
          <cell r="I791">
            <v>364</v>
          </cell>
        </row>
        <row r="792">
          <cell r="A792" t="str">
            <v>FAB-00304-01</v>
          </cell>
          <cell r="B792">
            <v>0</v>
          </cell>
          <cell r="C792">
            <v>861</v>
          </cell>
          <cell r="D792">
            <v>1043</v>
          </cell>
          <cell r="E792">
            <v>0</v>
          </cell>
          <cell r="F792">
            <v>1609</v>
          </cell>
          <cell r="G792">
            <v>632</v>
          </cell>
          <cell r="H792">
            <v>576</v>
          </cell>
          <cell r="I792">
            <v>504</v>
          </cell>
        </row>
        <row r="793">
          <cell r="A793" t="str">
            <v>FAB-00305-02</v>
          </cell>
          <cell r="B793">
            <v>0</v>
          </cell>
          <cell r="C793">
            <v>5206</v>
          </cell>
          <cell r="D793">
            <v>0</v>
          </cell>
          <cell r="E793">
            <v>0</v>
          </cell>
          <cell r="F793">
            <v>4</v>
          </cell>
          <cell r="G793">
            <v>0</v>
          </cell>
          <cell r="H793">
            <v>0</v>
          </cell>
          <cell r="I793">
            <v>0</v>
          </cell>
        </row>
        <row r="794">
          <cell r="A794" t="str">
            <v>FAB-00305-03</v>
          </cell>
          <cell r="B794">
            <v>0</v>
          </cell>
          <cell r="C794">
            <v>7944</v>
          </cell>
          <cell r="D794">
            <v>0</v>
          </cell>
          <cell r="E794">
            <v>0</v>
          </cell>
          <cell r="F794">
            <v>56</v>
          </cell>
          <cell r="G794">
            <v>0</v>
          </cell>
          <cell r="H794">
            <v>0</v>
          </cell>
          <cell r="I794">
            <v>0</v>
          </cell>
        </row>
        <row r="795">
          <cell r="A795" t="str">
            <v>FAB-00306-03</v>
          </cell>
          <cell r="B795">
            <v>0</v>
          </cell>
          <cell r="C795">
            <v>43</v>
          </cell>
          <cell r="D795">
            <v>0</v>
          </cell>
          <cell r="E795">
            <v>0</v>
          </cell>
          <cell r="F795">
            <v>0</v>
          </cell>
          <cell r="G795">
            <v>0</v>
          </cell>
          <cell r="H795">
            <v>0</v>
          </cell>
          <cell r="I795">
            <v>0</v>
          </cell>
        </row>
        <row r="796">
          <cell r="A796" t="str">
            <v>FAB-00310-05</v>
          </cell>
          <cell r="B796">
            <v>1573</v>
          </cell>
          <cell r="C796">
            <v>57</v>
          </cell>
          <cell r="D796">
            <v>0</v>
          </cell>
          <cell r="E796">
            <v>0</v>
          </cell>
          <cell r="F796">
            <v>0</v>
          </cell>
          <cell r="G796">
            <v>0</v>
          </cell>
          <cell r="H796">
            <v>0</v>
          </cell>
          <cell r="I796">
            <v>0</v>
          </cell>
        </row>
        <row r="797">
          <cell r="A797" t="str">
            <v>FAB-00312-03</v>
          </cell>
          <cell r="B797">
            <v>0</v>
          </cell>
          <cell r="C797">
            <v>206</v>
          </cell>
          <cell r="D797">
            <v>305</v>
          </cell>
          <cell r="E797">
            <v>0</v>
          </cell>
          <cell r="F797">
            <v>426</v>
          </cell>
          <cell r="G797">
            <v>318</v>
          </cell>
          <cell r="H797">
            <v>374</v>
          </cell>
          <cell r="I797">
            <v>129</v>
          </cell>
        </row>
        <row r="798">
          <cell r="A798" t="str">
            <v>FAB-00313-01</v>
          </cell>
          <cell r="B798">
            <v>470</v>
          </cell>
          <cell r="C798">
            <v>184</v>
          </cell>
          <cell r="D798">
            <v>0</v>
          </cell>
          <cell r="E798">
            <v>0</v>
          </cell>
          <cell r="F798">
            <v>44</v>
          </cell>
          <cell r="G798">
            <v>0</v>
          </cell>
          <cell r="H798">
            <v>0</v>
          </cell>
          <cell r="I798">
            <v>0</v>
          </cell>
        </row>
        <row r="799">
          <cell r="A799" t="str">
            <v>FAB-00315-05</v>
          </cell>
          <cell r="B799">
            <v>0</v>
          </cell>
          <cell r="C799">
            <v>7</v>
          </cell>
          <cell r="D799">
            <v>29</v>
          </cell>
          <cell r="E799">
            <v>0</v>
          </cell>
          <cell r="F799">
            <v>23</v>
          </cell>
          <cell r="G799">
            <v>0</v>
          </cell>
          <cell r="H799">
            <v>0</v>
          </cell>
          <cell r="I799">
            <v>0</v>
          </cell>
        </row>
        <row r="800">
          <cell r="A800" t="str">
            <v>FAB-00316-05</v>
          </cell>
          <cell r="B800">
            <v>0</v>
          </cell>
          <cell r="C800">
            <v>6</v>
          </cell>
          <cell r="D800">
            <v>25</v>
          </cell>
          <cell r="E800">
            <v>0</v>
          </cell>
          <cell r="F800">
            <v>19</v>
          </cell>
          <cell r="G800">
            <v>0</v>
          </cell>
          <cell r="H800">
            <v>0</v>
          </cell>
          <cell r="I800">
            <v>0</v>
          </cell>
        </row>
        <row r="801">
          <cell r="A801" t="str">
            <v>FAB-00317-02</v>
          </cell>
          <cell r="B801">
            <v>0</v>
          </cell>
          <cell r="C801">
            <v>1287</v>
          </cell>
          <cell r="D801">
            <v>1290</v>
          </cell>
          <cell r="E801">
            <v>0</v>
          </cell>
          <cell r="F801">
            <v>1704</v>
          </cell>
          <cell r="G801">
            <v>576</v>
          </cell>
          <cell r="H801">
            <v>504</v>
          </cell>
          <cell r="I801">
            <v>0</v>
          </cell>
        </row>
        <row r="802">
          <cell r="A802" t="str">
            <v>FAB-00326-04</v>
          </cell>
          <cell r="B802">
            <v>0</v>
          </cell>
          <cell r="C802">
            <v>40</v>
          </cell>
          <cell r="D802">
            <v>1080</v>
          </cell>
          <cell r="E802">
            <v>0</v>
          </cell>
          <cell r="F802">
            <v>1116</v>
          </cell>
          <cell r="G802">
            <v>284</v>
          </cell>
          <cell r="H802">
            <v>366</v>
          </cell>
          <cell r="I802">
            <v>201</v>
          </cell>
        </row>
        <row r="803">
          <cell r="A803" t="str">
            <v>FAB-00328-04</v>
          </cell>
          <cell r="B803">
            <v>0</v>
          </cell>
          <cell r="C803">
            <v>365</v>
          </cell>
          <cell r="D803">
            <v>110</v>
          </cell>
          <cell r="E803">
            <v>0</v>
          </cell>
          <cell r="F803">
            <v>437</v>
          </cell>
          <cell r="G803">
            <v>155</v>
          </cell>
          <cell r="H803">
            <v>159</v>
          </cell>
          <cell r="I803">
            <v>0</v>
          </cell>
        </row>
        <row r="804">
          <cell r="A804" t="str">
            <v>FAB-00335-05</v>
          </cell>
          <cell r="B804">
            <v>0</v>
          </cell>
          <cell r="C804">
            <v>122</v>
          </cell>
          <cell r="D804">
            <v>109</v>
          </cell>
          <cell r="E804">
            <v>0</v>
          </cell>
          <cell r="F804">
            <v>329</v>
          </cell>
          <cell r="G804">
            <v>120</v>
          </cell>
          <cell r="H804">
            <v>120</v>
          </cell>
          <cell r="I804">
            <v>102</v>
          </cell>
        </row>
        <row r="805">
          <cell r="A805" t="str">
            <v>FAB-00352-01</v>
          </cell>
          <cell r="B805">
            <v>0</v>
          </cell>
          <cell r="C805">
            <v>1404</v>
          </cell>
          <cell r="D805">
            <v>0</v>
          </cell>
          <cell r="E805">
            <v>5790</v>
          </cell>
          <cell r="F805">
            <v>808</v>
          </cell>
          <cell r="G805">
            <v>580</v>
          </cell>
          <cell r="H805">
            <v>570</v>
          </cell>
          <cell r="I805">
            <v>435</v>
          </cell>
        </row>
        <row r="806">
          <cell r="A806" t="str">
            <v>FAB-00355-01</v>
          </cell>
          <cell r="B806">
            <v>235</v>
          </cell>
          <cell r="C806">
            <v>2</v>
          </cell>
          <cell r="D806">
            <v>0</v>
          </cell>
          <cell r="E806">
            <v>0</v>
          </cell>
          <cell r="F806">
            <v>1</v>
          </cell>
          <cell r="G806">
            <v>0</v>
          </cell>
          <cell r="H806">
            <v>0</v>
          </cell>
          <cell r="I806">
            <v>0</v>
          </cell>
        </row>
        <row r="807">
          <cell r="A807" t="str">
            <v>FAB-00372-02</v>
          </cell>
          <cell r="B807">
            <v>18</v>
          </cell>
          <cell r="C807">
            <v>17</v>
          </cell>
          <cell r="D807">
            <v>0</v>
          </cell>
          <cell r="E807">
            <v>0</v>
          </cell>
          <cell r="F807">
            <v>1</v>
          </cell>
          <cell r="G807">
            <v>0</v>
          </cell>
          <cell r="H807">
            <v>0</v>
          </cell>
          <cell r="I807">
            <v>0</v>
          </cell>
        </row>
        <row r="808">
          <cell r="A808" t="str">
            <v>FAB-00382-02</v>
          </cell>
          <cell r="B808">
            <v>653</v>
          </cell>
          <cell r="C808">
            <v>8</v>
          </cell>
          <cell r="D808">
            <v>0</v>
          </cell>
          <cell r="E808">
            <v>0</v>
          </cell>
          <cell r="F808">
            <v>7</v>
          </cell>
          <cell r="G808">
            <v>0</v>
          </cell>
          <cell r="H808">
            <v>0</v>
          </cell>
          <cell r="I808">
            <v>0</v>
          </cell>
        </row>
        <row r="809">
          <cell r="A809" t="str">
            <v>FAB-00392-05</v>
          </cell>
          <cell r="B809">
            <v>139</v>
          </cell>
          <cell r="C809">
            <v>1232</v>
          </cell>
          <cell r="D809">
            <v>0</v>
          </cell>
          <cell r="E809">
            <v>0</v>
          </cell>
          <cell r="F809">
            <v>5</v>
          </cell>
          <cell r="G809">
            <v>125</v>
          </cell>
          <cell r="H809">
            <v>150</v>
          </cell>
          <cell r="I809">
            <v>114</v>
          </cell>
        </row>
        <row r="810">
          <cell r="A810" t="str">
            <v>FAB-00396-03</v>
          </cell>
          <cell r="B810">
            <v>19</v>
          </cell>
          <cell r="C810">
            <v>0</v>
          </cell>
          <cell r="D810">
            <v>0</v>
          </cell>
          <cell r="E810">
            <v>0</v>
          </cell>
          <cell r="F810">
            <v>0</v>
          </cell>
          <cell r="G810">
            <v>0</v>
          </cell>
          <cell r="H810">
            <v>0</v>
          </cell>
          <cell r="I810">
            <v>0</v>
          </cell>
        </row>
        <row r="811">
          <cell r="A811" t="str">
            <v>FAB-00408-05</v>
          </cell>
          <cell r="B811">
            <v>0</v>
          </cell>
          <cell r="C811">
            <v>93</v>
          </cell>
          <cell r="D811">
            <v>2411</v>
          </cell>
          <cell r="E811">
            <v>371</v>
          </cell>
          <cell r="F811">
            <v>2024</v>
          </cell>
          <cell r="G811">
            <v>741</v>
          </cell>
          <cell r="H811">
            <v>450</v>
          </cell>
          <cell r="I811">
            <v>399</v>
          </cell>
        </row>
        <row r="812">
          <cell r="A812" t="str">
            <v>FAB-00409-03</v>
          </cell>
          <cell r="B812">
            <v>0</v>
          </cell>
          <cell r="C812">
            <v>68</v>
          </cell>
          <cell r="D812">
            <v>0</v>
          </cell>
          <cell r="E812">
            <v>0</v>
          </cell>
          <cell r="F812">
            <v>0</v>
          </cell>
          <cell r="G812">
            <v>0</v>
          </cell>
          <cell r="H812">
            <v>45</v>
          </cell>
          <cell r="I812">
            <v>54</v>
          </cell>
        </row>
        <row r="813">
          <cell r="A813" t="str">
            <v>FAB-00411-04</v>
          </cell>
          <cell r="B813">
            <v>0</v>
          </cell>
          <cell r="C813">
            <v>397</v>
          </cell>
          <cell r="D813">
            <v>0</v>
          </cell>
          <cell r="E813">
            <v>0</v>
          </cell>
          <cell r="F813">
            <v>7</v>
          </cell>
          <cell r="G813">
            <v>119</v>
          </cell>
          <cell r="H813">
            <v>40</v>
          </cell>
          <cell r="I813">
            <v>0</v>
          </cell>
        </row>
        <row r="814">
          <cell r="A814" t="str">
            <v>FAB-00421-03</v>
          </cell>
          <cell r="B814">
            <v>251</v>
          </cell>
          <cell r="C814">
            <v>4</v>
          </cell>
          <cell r="D814">
            <v>0</v>
          </cell>
          <cell r="E814">
            <v>0</v>
          </cell>
          <cell r="F814">
            <v>4</v>
          </cell>
          <cell r="G814">
            <v>0</v>
          </cell>
          <cell r="H814">
            <v>0</v>
          </cell>
          <cell r="I814">
            <v>0</v>
          </cell>
        </row>
        <row r="815">
          <cell r="A815" t="str">
            <v>FAB-00426-03</v>
          </cell>
          <cell r="B815">
            <v>2087</v>
          </cell>
          <cell r="C815">
            <v>0</v>
          </cell>
          <cell r="D815">
            <v>0</v>
          </cell>
          <cell r="E815">
            <v>0</v>
          </cell>
          <cell r="F815">
            <v>0</v>
          </cell>
          <cell r="G815">
            <v>0</v>
          </cell>
          <cell r="H815">
            <v>0</v>
          </cell>
          <cell r="I815">
            <v>0</v>
          </cell>
        </row>
        <row r="816">
          <cell r="A816" t="str">
            <v>FAB-00431-02</v>
          </cell>
          <cell r="B816">
            <v>0</v>
          </cell>
          <cell r="C816">
            <v>96</v>
          </cell>
          <cell r="D816">
            <v>203</v>
          </cell>
          <cell r="E816">
            <v>0</v>
          </cell>
          <cell r="F816">
            <v>185</v>
          </cell>
          <cell r="G816">
            <v>124</v>
          </cell>
          <cell r="H816">
            <v>140</v>
          </cell>
          <cell r="I816">
            <v>100</v>
          </cell>
        </row>
        <row r="817">
          <cell r="A817" t="str">
            <v>FAB-00436-03</v>
          </cell>
          <cell r="B817">
            <v>93</v>
          </cell>
          <cell r="C817">
            <v>69</v>
          </cell>
          <cell r="D817">
            <v>298</v>
          </cell>
          <cell r="E817">
            <v>0</v>
          </cell>
          <cell r="F817">
            <v>410</v>
          </cell>
          <cell r="G817">
            <v>48</v>
          </cell>
          <cell r="H817">
            <v>0</v>
          </cell>
          <cell r="I817">
            <v>0</v>
          </cell>
        </row>
        <row r="818">
          <cell r="A818" t="str">
            <v>FAB-00441-02</v>
          </cell>
          <cell r="B818">
            <v>1149</v>
          </cell>
          <cell r="C818">
            <v>0</v>
          </cell>
          <cell r="D818">
            <v>0</v>
          </cell>
          <cell r="E818">
            <v>0</v>
          </cell>
          <cell r="F818">
            <v>0</v>
          </cell>
          <cell r="G818">
            <v>115</v>
          </cell>
          <cell r="H818">
            <v>212</v>
          </cell>
          <cell r="I818">
            <v>64</v>
          </cell>
        </row>
        <row r="819">
          <cell r="A819" t="str">
            <v>FAB-00448-03</v>
          </cell>
          <cell r="B819">
            <v>424</v>
          </cell>
          <cell r="C819">
            <v>0</v>
          </cell>
          <cell r="D819">
            <v>0</v>
          </cell>
          <cell r="E819">
            <v>0</v>
          </cell>
          <cell r="F819">
            <v>0</v>
          </cell>
          <cell r="G819">
            <v>126</v>
          </cell>
          <cell r="H819">
            <v>154</v>
          </cell>
          <cell r="I819">
            <v>76</v>
          </cell>
        </row>
        <row r="820">
          <cell r="A820" t="str">
            <v>FAB-00449-03</v>
          </cell>
          <cell r="B820">
            <v>288</v>
          </cell>
          <cell r="C820">
            <v>9</v>
          </cell>
          <cell r="D820">
            <v>0</v>
          </cell>
          <cell r="E820">
            <v>0</v>
          </cell>
          <cell r="F820">
            <v>176</v>
          </cell>
          <cell r="G820">
            <v>124</v>
          </cell>
          <cell r="H820">
            <v>140</v>
          </cell>
          <cell r="I820">
            <v>100</v>
          </cell>
        </row>
        <row r="821">
          <cell r="A821" t="str">
            <v>FAB-00451-02</v>
          </cell>
          <cell r="B821">
            <v>0</v>
          </cell>
          <cell r="C821">
            <v>8</v>
          </cell>
          <cell r="D821">
            <v>400</v>
          </cell>
          <cell r="E821">
            <v>0</v>
          </cell>
          <cell r="F821">
            <v>372</v>
          </cell>
          <cell r="G821">
            <v>0</v>
          </cell>
          <cell r="H821">
            <v>0</v>
          </cell>
          <cell r="I821">
            <v>0</v>
          </cell>
        </row>
        <row r="822">
          <cell r="A822" t="str">
            <v>FAB-00452-03</v>
          </cell>
          <cell r="B822">
            <v>0</v>
          </cell>
          <cell r="C822">
            <v>231</v>
          </cell>
          <cell r="D822">
            <v>270</v>
          </cell>
          <cell r="E822">
            <v>90</v>
          </cell>
          <cell r="F822">
            <v>507</v>
          </cell>
          <cell r="G822">
            <v>270</v>
          </cell>
          <cell r="H822">
            <v>83</v>
          </cell>
          <cell r="I822">
            <v>76</v>
          </cell>
        </row>
        <row r="823">
          <cell r="A823" t="str">
            <v>FAB-00516-03</v>
          </cell>
          <cell r="B823">
            <v>0</v>
          </cell>
          <cell r="C823">
            <v>53</v>
          </cell>
          <cell r="D823">
            <v>0</v>
          </cell>
          <cell r="E823">
            <v>0</v>
          </cell>
          <cell r="F823">
            <v>0</v>
          </cell>
          <cell r="G823">
            <v>0</v>
          </cell>
          <cell r="H823">
            <v>95</v>
          </cell>
          <cell r="I823">
            <v>48</v>
          </cell>
        </row>
        <row r="824">
          <cell r="A824" t="str">
            <v>FAB-00522-03</v>
          </cell>
          <cell r="B824">
            <v>0</v>
          </cell>
          <cell r="C824">
            <v>827</v>
          </cell>
          <cell r="D824">
            <v>0</v>
          </cell>
          <cell r="E824">
            <v>0</v>
          </cell>
          <cell r="F824">
            <v>229</v>
          </cell>
          <cell r="G824">
            <v>230</v>
          </cell>
          <cell r="H824">
            <v>320</v>
          </cell>
          <cell r="I824">
            <v>408</v>
          </cell>
        </row>
        <row r="825">
          <cell r="A825" t="str">
            <v>FAB-00523-04</v>
          </cell>
          <cell r="B825">
            <v>0</v>
          </cell>
          <cell r="C825">
            <v>575</v>
          </cell>
          <cell r="D825">
            <v>0</v>
          </cell>
          <cell r="E825">
            <v>0</v>
          </cell>
          <cell r="F825">
            <v>158</v>
          </cell>
          <cell r="G825">
            <v>200</v>
          </cell>
          <cell r="H825">
            <v>300</v>
          </cell>
          <cell r="I825">
            <v>396</v>
          </cell>
        </row>
        <row r="826">
          <cell r="A826" t="str">
            <v>FAB-00524-02</v>
          </cell>
          <cell r="B826">
            <v>0</v>
          </cell>
          <cell r="C826">
            <v>144</v>
          </cell>
          <cell r="D826">
            <v>0</v>
          </cell>
          <cell r="E826">
            <v>0</v>
          </cell>
          <cell r="F826">
            <v>0</v>
          </cell>
          <cell r="G826">
            <v>0</v>
          </cell>
          <cell r="H826">
            <v>0</v>
          </cell>
          <cell r="I826">
            <v>0</v>
          </cell>
        </row>
        <row r="827">
          <cell r="A827" t="str">
            <v>FAB-00524-03</v>
          </cell>
          <cell r="B827">
            <v>148</v>
          </cell>
          <cell r="C827">
            <v>33</v>
          </cell>
          <cell r="D827">
            <v>135</v>
          </cell>
          <cell r="E827">
            <v>0</v>
          </cell>
          <cell r="F827">
            <v>99</v>
          </cell>
          <cell r="G827">
            <v>0</v>
          </cell>
          <cell r="H827">
            <v>0</v>
          </cell>
          <cell r="I827">
            <v>0</v>
          </cell>
        </row>
        <row r="828">
          <cell r="A828" t="str">
            <v>FAB-00548-03</v>
          </cell>
          <cell r="B828">
            <v>0</v>
          </cell>
          <cell r="C828">
            <v>17</v>
          </cell>
          <cell r="D828">
            <v>521</v>
          </cell>
          <cell r="E828">
            <v>0</v>
          </cell>
          <cell r="F828">
            <v>249</v>
          </cell>
          <cell r="G828">
            <v>160</v>
          </cell>
          <cell r="H828">
            <v>192</v>
          </cell>
          <cell r="I828">
            <v>160</v>
          </cell>
        </row>
        <row r="829">
          <cell r="A829" t="str">
            <v>FAB-00551-03</v>
          </cell>
          <cell r="B829">
            <v>0</v>
          </cell>
          <cell r="C829">
            <v>412</v>
          </cell>
          <cell r="D829">
            <v>0</v>
          </cell>
          <cell r="E829">
            <v>0</v>
          </cell>
          <cell r="F829">
            <v>0</v>
          </cell>
          <cell r="G829">
            <v>0</v>
          </cell>
          <cell r="H829">
            <v>0</v>
          </cell>
          <cell r="I829">
            <v>0</v>
          </cell>
        </row>
        <row r="830">
          <cell r="A830" t="str">
            <v>FAB-00551-04</v>
          </cell>
          <cell r="B830">
            <v>0</v>
          </cell>
          <cell r="C830">
            <v>92</v>
          </cell>
          <cell r="D830">
            <v>721</v>
          </cell>
          <cell r="E830">
            <v>0</v>
          </cell>
          <cell r="F830">
            <v>735</v>
          </cell>
          <cell r="G830">
            <v>634</v>
          </cell>
          <cell r="H830">
            <v>781</v>
          </cell>
          <cell r="I830">
            <v>537</v>
          </cell>
        </row>
        <row r="831">
          <cell r="A831" t="str">
            <v>FAB-00554-05</v>
          </cell>
          <cell r="B831">
            <v>0</v>
          </cell>
          <cell r="C831">
            <v>26</v>
          </cell>
          <cell r="D831">
            <v>535</v>
          </cell>
          <cell r="E831">
            <v>0</v>
          </cell>
          <cell r="F831">
            <v>568</v>
          </cell>
          <cell r="G831">
            <v>216</v>
          </cell>
          <cell r="H831">
            <v>216</v>
          </cell>
          <cell r="I831">
            <v>144</v>
          </cell>
        </row>
        <row r="832">
          <cell r="A832" t="str">
            <v>FAB-00555-04</v>
          </cell>
          <cell r="B832">
            <v>0</v>
          </cell>
          <cell r="C832">
            <v>627</v>
          </cell>
          <cell r="D832">
            <v>1628</v>
          </cell>
          <cell r="E832">
            <v>0</v>
          </cell>
          <cell r="F832">
            <v>1162</v>
          </cell>
          <cell r="G832">
            <v>1837</v>
          </cell>
          <cell r="H832">
            <v>2254</v>
          </cell>
          <cell r="I832">
            <v>2268</v>
          </cell>
        </row>
        <row r="833">
          <cell r="A833" t="str">
            <v>FAB-00559-02</v>
          </cell>
          <cell r="B833">
            <v>156</v>
          </cell>
          <cell r="C833">
            <v>1</v>
          </cell>
          <cell r="D833">
            <v>0</v>
          </cell>
          <cell r="E833">
            <v>0</v>
          </cell>
          <cell r="F833">
            <v>0</v>
          </cell>
          <cell r="G833">
            <v>0</v>
          </cell>
          <cell r="H833">
            <v>0</v>
          </cell>
          <cell r="I833">
            <v>0</v>
          </cell>
        </row>
        <row r="834">
          <cell r="A834" t="str">
            <v>FAB-00562-03</v>
          </cell>
          <cell r="B834">
            <v>0</v>
          </cell>
          <cell r="C834">
            <v>1768</v>
          </cell>
          <cell r="D834">
            <v>0</v>
          </cell>
          <cell r="E834">
            <v>1000</v>
          </cell>
          <cell r="F834">
            <v>1359</v>
          </cell>
          <cell r="G834">
            <v>1464</v>
          </cell>
          <cell r="H834">
            <v>1318</v>
          </cell>
          <cell r="I834">
            <v>1220</v>
          </cell>
        </row>
        <row r="835">
          <cell r="A835" t="str">
            <v>FAB-00564-02</v>
          </cell>
          <cell r="B835">
            <v>1425</v>
          </cell>
          <cell r="C835">
            <v>0</v>
          </cell>
          <cell r="D835">
            <v>0</v>
          </cell>
          <cell r="E835">
            <v>0</v>
          </cell>
          <cell r="F835">
            <v>10</v>
          </cell>
          <cell r="G835">
            <v>0</v>
          </cell>
          <cell r="H835">
            <v>0</v>
          </cell>
          <cell r="I835">
            <v>0</v>
          </cell>
        </row>
        <row r="836">
          <cell r="A836" t="str">
            <v>FAB-00582-03</v>
          </cell>
          <cell r="B836">
            <v>0</v>
          </cell>
          <cell r="C836">
            <v>1958</v>
          </cell>
          <cell r="D836">
            <v>2765</v>
          </cell>
          <cell r="E836">
            <v>0</v>
          </cell>
          <cell r="F836">
            <v>4329</v>
          </cell>
          <cell r="G836">
            <v>1800</v>
          </cell>
          <cell r="H836">
            <v>1654</v>
          </cell>
          <cell r="I836">
            <v>1508</v>
          </cell>
        </row>
        <row r="837">
          <cell r="A837" t="str">
            <v>FAB-00582-04</v>
          </cell>
          <cell r="B837">
            <v>0</v>
          </cell>
          <cell r="C837">
            <v>7</v>
          </cell>
          <cell r="D837">
            <v>0</v>
          </cell>
          <cell r="E837">
            <v>0</v>
          </cell>
          <cell r="F837">
            <v>0</v>
          </cell>
          <cell r="G837">
            <v>0</v>
          </cell>
          <cell r="H837">
            <v>0</v>
          </cell>
          <cell r="I837">
            <v>0</v>
          </cell>
        </row>
        <row r="838">
          <cell r="A838" t="str">
            <v>FAB-00582-05</v>
          </cell>
          <cell r="B838">
            <v>0</v>
          </cell>
          <cell r="C838">
            <v>0</v>
          </cell>
          <cell r="D838">
            <v>1103</v>
          </cell>
          <cell r="E838">
            <v>0</v>
          </cell>
          <cell r="F838">
            <v>925</v>
          </cell>
          <cell r="G838">
            <v>563</v>
          </cell>
          <cell r="H838">
            <v>951</v>
          </cell>
          <cell r="I838">
            <v>702</v>
          </cell>
        </row>
        <row r="839">
          <cell r="A839" t="str">
            <v>FAB-00597-04</v>
          </cell>
          <cell r="B839">
            <v>0</v>
          </cell>
          <cell r="C839">
            <v>211</v>
          </cell>
          <cell r="D839">
            <v>780</v>
          </cell>
          <cell r="E839">
            <v>0</v>
          </cell>
          <cell r="F839">
            <v>757</v>
          </cell>
          <cell r="G839">
            <v>280</v>
          </cell>
          <cell r="H839">
            <v>330</v>
          </cell>
          <cell r="I839">
            <v>150</v>
          </cell>
        </row>
        <row r="840">
          <cell r="A840" t="str">
            <v>FAB-00598-02</v>
          </cell>
          <cell r="B840">
            <v>0</v>
          </cell>
          <cell r="C840">
            <v>71</v>
          </cell>
          <cell r="D840">
            <v>960</v>
          </cell>
          <cell r="E840">
            <v>0</v>
          </cell>
          <cell r="F840">
            <v>771</v>
          </cell>
          <cell r="G840">
            <v>360</v>
          </cell>
          <cell r="H840">
            <v>180</v>
          </cell>
          <cell r="I840">
            <v>0</v>
          </cell>
        </row>
        <row r="841">
          <cell r="A841" t="str">
            <v>FAB-00599-03</v>
          </cell>
          <cell r="B841">
            <v>0</v>
          </cell>
          <cell r="C841">
            <v>1719</v>
          </cell>
          <cell r="D841">
            <v>4300</v>
          </cell>
          <cell r="E841">
            <v>100</v>
          </cell>
          <cell r="F841">
            <v>5766</v>
          </cell>
          <cell r="G841">
            <v>2775</v>
          </cell>
          <cell r="H841">
            <v>2469</v>
          </cell>
          <cell r="I841">
            <v>1263</v>
          </cell>
        </row>
        <row r="842">
          <cell r="A842" t="str">
            <v>FAB-00600-04</v>
          </cell>
          <cell r="B842">
            <v>0</v>
          </cell>
          <cell r="C842">
            <v>30</v>
          </cell>
          <cell r="D842">
            <v>918</v>
          </cell>
          <cell r="E842">
            <v>0</v>
          </cell>
          <cell r="F842">
            <v>846</v>
          </cell>
          <cell r="G842">
            <v>420</v>
          </cell>
          <cell r="H842">
            <v>240</v>
          </cell>
          <cell r="I842">
            <v>0</v>
          </cell>
        </row>
        <row r="843">
          <cell r="A843" t="str">
            <v>FAB-00603-02</v>
          </cell>
          <cell r="B843">
            <v>220</v>
          </cell>
          <cell r="C843">
            <v>188</v>
          </cell>
          <cell r="D843">
            <v>600</v>
          </cell>
          <cell r="E843">
            <v>0</v>
          </cell>
          <cell r="F843">
            <v>488</v>
          </cell>
          <cell r="G843">
            <v>340</v>
          </cell>
          <cell r="H843">
            <v>360</v>
          </cell>
          <cell r="I843">
            <v>60</v>
          </cell>
        </row>
        <row r="844">
          <cell r="A844" t="str">
            <v>FAB-00604-02</v>
          </cell>
          <cell r="B844">
            <v>968</v>
          </cell>
          <cell r="C844">
            <v>109</v>
          </cell>
          <cell r="D844">
            <v>0</v>
          </cell>
          <cell r="E844">
            <v>0</v>
          </cell>
          <cell r="F844">
            <v>936</v>
          </cell>
          <cell r="G844">
            <v>360</v>
          </cell>
          <cell r="H844">
            <v>180</v>
          </cell>
          <cell r="I844">
            <v>0</v>
          </cell>
        </row>
        <row r="845">
          <cell r="A845" t="str">
            <v>FAB-00605-02</v>
          </cell>
          <cell r="B845">
            <v>0</v>
          </cell>
          <cell r="C845">
            <v>277</v>
          </cell>
          <cell r="D845">
            <v>0</v>
          </cell>
          <cell r="E845">
            <v>0</v>
          </cell>
          <cell r="F845">
            <v>279</v>
          </cell>
          <cell r="G845">
            <v>144</v>
          </cell>
          <cell r="H845">
            <v>192</v>
          </cell>
          <cell r="I845">
            <v>48</v>
          </cell>
        </row>
        <row r="846">
          <cell r="A846" t="str">
            <v>FAB-00612-02</v>
          </cell>
          <cell r="B846">
            <v>0</v>
          </cell>
          <cell r="C846">
            <v>127</v>
          </cell>
          <cell r="D846">
            <v>125</v>
          </cell>
          <cell r="E846">
            <v>0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</row>
        <row r="847">
          <cell r="A847" t="str">
            <v>FAB-00613-01</v>
          </cell>
          <cell r="B847">
            <v>0</v>
          </cell>
          <cell r="C847">
            <v>52</v>
          </cell>
          <cell r="D847">
            <v>500</v>
          </cell>
          <cell r="E847">
            <v>0</v>
          </cell>
          <cell r="F847">
            <v>0</v>
          </cell>
          <cell r="G847">
            <v>0</v>
          </cell>
          <cell r="H847">
            <v>0</v>
          </cell>
          <cell r="I847">
            <v>0</v>
          </cell>
        </row>
        <row r="848">
          <cell r="A848" t="str">
            <v>FAB-00614-02</v>
          </cell>
          <cell r="B848">
            <v>0</v>
          </cell>
          <cell r="C848">
            <v>482</v>
          </cell>
          <cell r="D848">
            <v>0</v>
          </cell>
          <cell r="E848">
            <v>0</v>
          </cell>
          <cell r="F848">
            <v>0</v>
          </cell>
          <cell r="G848">
            <v>0</v>
          </cell>
          <cell r="H848">
            <v>0</v>
          </cell>
          <cell r="I848">
            <v>0</v>
          </cell>
        </row>
        <row r="849">
          <cell r="A849" t="str">
            <v>FAB-00618-02</v>
          </cell>
          <cell r="B849">
            <v>0</v>
          </cell>
          <cell r="C849">
            <v>583</v>
          </cell>
          <cell r="D849">
            <v>0</v>
          </cell>
          <cell r="E849">
            <v>0</v>
          </cell>
          <cell r="F849">
            <v>554</v>
          </cell>
          <cell r="G849">
            <v>288</v>
          </cell>
          <cell r="H849">
            <v>288</v>
          </cell>
          <cell r="I849">
            <v>192</v>
          </cell>
        </row>
        <row r="850">
          <cell r="A850" t="str">
            <v>FAB-00621-01</v>
          </cell>
          <cell r="B850">
            <v>0</v>
          </cell>
          <cell r="C850">
            <v>3248</v>
          </cell>
          <cell r="D850">
            <v>0</v>
          </cell>
          <cell r="E850">
            <v>0</v>
          </cell>
          <cell r="F850">
            <v>0</v>
          </cell>
          <cell r="G850">
            <v>0</v>
          </cell>
          <cell r="H850">
            <v>0</v>
          </cell>
          <cell r="I850">
            <v>0</v>
          </cell>
        </row>
        <row r="851">
          <cell r="A851" t="str">
            <v>FAB-00622-02</v>
          </cell>
          <cell r="B851">
            <v>0</v>
          </cell>
          <cell r="C851">
            <v>5578</v>
          </cell>
          <cell r="D851">
            <v>0</v>
          </cell>
          <cell r="E851">
            <v>0</v>
          </cell>
          <cell r="F851">
            <v>2492</v>
          </cell>
          <cell r="G851">
            <v>3890</v>
          </cell>
          <cell r="H851">
            <v>4688</v>
          </cell>
          <cell r="I851">
            <v>4716</v>
          </cell>
        </row>
        <row r="852">
          <cell r="A852" t="str">
            <v>FAB-00629-01</v>
          </cell>
          <cell r="B852">
            <v>2673</v>
          </cell>
          <cell r="C852">
            <v>1650</v>
          </cell>
          <cell r="D852">
            <v>0</v>
          </cell>
          <cell r="E852">
            <v>0</v>
          </cell>
          <cell r="F852">
            <v>688</v>
          </cell>
          <cell r="G852">
            <v>576</v>
          </cell>
          <cell r="H852">
            <v>576</v>
          </cell>
          <cell r="I852">
            <v>384</v>
          </cell>
        </row>
        <row r="853">
          <cell r="A853" t="str">
            <v>FAB-00630-02</v>
          </cell>
          <cell r="B853">
            <v>0</v>
          </cell>
          <cell r="C853">
            <v>1836</v>
          </cell>
          <cell r="D853">
            <v>2884</v>
          </cell>
          <cell r="E853">
            <v>0</v>
          </cell>
          <cell r="F853">
            <v>4330</v>
          </cell>
          <cell r="G853">
            <v>1800</v>
          </cell>
          <cell r="H853">
            <v>1654</v>
          </cell>
          <cell r="I853">
            <v>1508</v>
          </cell>
        </row>
        <row r="854">
          <cell r="A854" t="str">
            <v>FAB-00635-02</v>
          </cell>
          <cell r="B854">
            <v>0</v>
          </cell>
          <cell r="C854">
            <v>60</v>
          </cell>
          <cell r="D854">
            <v>0</v>
          </cell>
          <cell r="E854">
            <v>0</v>
          </cell>
          <cell r="F854">
            <v>779</v>
          </cell>
          <cell r="G854">
            <v>420</v>
          </cell>
          <cell r="H854">
            <v>240</v>
          </cell>
          <cell r="I854">
            <v>0</v>
          </cell>
        </row>
        <row r="855">
          <cell r="A855" t="str">
            <v>FAB-00644-02</v>
          </cell>
          <cell r="B855">
            <v>0</v>
          </cell>
          <cell r="C855">
            <v>127</v>
          </cell>
          <cell r="D855">
            <v>137</v>
          </cell>
          <cell r="E855">
            <v>0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</row>
        <row r="856">
          <cell r="A856" t="str">
            <v>FAB-00646-03</v>
          </cell>
          <cell r="B856">
            <v>82</v>
          </cell>
          <cell r="C856">
            <v>38</v>
          </cell>
          <cell r="D856">
            <v>0</v>
          </cell>
          <cell r="E856">
            <v>0</v>
          </cell>
          <cell r="F856">
            <v>0</v>
          </cell>
          <cell r="G856">
            <v>0</v>
          </cell>
          <cell r="H856">
            <v>0</v>
          </cell>
          <cell r="I856">
            <v>30</v>
          </cell>
        </row>
        <row r="857">
          <cell r="A857" t="str">
            <v>FAB-00649-04</v>
          </cell>
          <cell r="B857">
            <v>0</v>
          </cell>
          <cell r="C857">
            <v>120</v>
          </cell>
          <cell r="D857">
            <v>2065</v>
          </cell>
          <cell r="E857">
            <v>200</v>
          </cell>
          <cell r="F857">
            <v>740</v>
          </cell>
          <cell r="G857">
            <v>682</v>
          </cell>
          <cell r="H857">
            <v>732</v>
          </cell>
          <cell r="I857">
            <v>632</v>
          </cell>
        </row>
        <row r="858">
          <cell r="A858" t="str">
            <v>FAB-00666-01</v>
          </cell>
          <cell r="B858">
            <v>0</v>
          </cell>
          <cell r="C858">
            <v>3580</v>
          </cell>
          <cell r="D858">
            <v>0</v>
          </cell>
          <cell r="E858">
            <v>0</v>
          </cell>
          <cell r="F858">
            <v>870</v>
          </cell>
          <cell r="G858">
            <v>682</v>
          </cell>
          <cell r="H858">
            <v>732</v>
          </cell>
          <cell r="I858">
            <v>632</v>
          </cell>
        </row>
        <row r="859">
          <cell r="A859" t="str">
            <v>FAB-00667-01</v>
          </cell>
          <cell r="B859">
            <v>0</v>
          </cell>
          <cell r="C859">
            <v>900</v>
          </cell>
          <cell r="D859">
            <v>0</v>
          </cell>
          <cell r="E859">
            <v>0</v>
          </cell>
          <cell r="F859">
            <v>820</v>
          </cell>
          <cell r="G859">
            <v>682</v>
          </cell>
          <cell r="H859">
            <v>732</v>
          </cell>
          <cell r="I859">
            <v>682</v>
          </cell>
        </row>
        <row r="860">
          <cell r="A860" t="str">
            <v>FAB-00670-01</v>
          </cell>
          <cell r="B860">
            <v>0</v>
          </cell>
          <cell r="C860">
            <v>2338</v>
          </cell>
          <cell r="D860">
            <v>2500</v>
          </cell>
          <cell r="E860">
            <v>0</v>
          </cell>
          <cell r="F860">
            <v>4315</v>
          </cell>
          <cell r="G860">
            <v>1800</v>
          </cell>
          <cell r="H860">
            <v>1654</v>
          </cell>
          <cell r="I860">
            <v>1508</v>
          </cell>
        </row>
        <row r="861">
          <cell r="A861" t="str">
            <v>FAB-00671-01</v>
          </cell>
          <cell r="B861">
            <v>0</v>
          </cell>
          <cell r="C861">
            <v>1856</v>
          </cell>
          <cell r="D861">
            <v>4000</v>
          </cell>
          <cell r="E861">
            <v>0</v>
          </cell>
          <cell r="F861">
            <v>4221</v>
          </cell>
          <cell r="G861">
            <v>1654</v>
          </cell>
          <cell r="H861">
            <v>1800</v>
          </cell>
          <cell r="I861">
            <v>1654</v>
          </cell>
        </row>
        <row r="862">
          <cell r="A862" t="str">
            <v>FAB-00681-01</v>
          </cell>
          <cell r="B862">
            <v>0</v>
          </cell>
          <cell r="C862">
            <v>21</v>
          </cell>
          <cell r="D862">
            <v>150</v>
          </cell>
          <cell r="E862">
            <v>0</v>
          </cell>
          <cell r="F862">
            <v>60</v>
          </cell>
          <cell r="G862">
            <v>128</v>
          </cell>
          <cell r="H862">
            <v>66</v>
          </cell>
          <cell r="I862">
            <v>66</v>
          </cell>
        </row>
        <row r="863">
          <cell r="A863" t="str">
            <v>FAB-00682-03</v>
          </cell>
          <cell r="B863">
            <v>0</v>
          </cell>
          <cell r="C863">
            <v>90</v>
          </cell>
          <cell r="D863">
            <v>0</v>
          </cell>
          <cell r="E863">
            <v>0</v>
          </cell>
          <cell r="F863">
            <v>0</v>
          </cell>
          <cell r="G863">
            <v>0</v>
          </cell>
          <cell r="H863">
            <v>0</v>
          </cell>
          <cell r="I863">
            <v>0</v>
          </cell>
        </row>
        <row r="864">
          <cell r="A864" t="str">
            <v>FAB-00682-04</v>
          </cell>
          <cell r="B864">
            <v>0</v>
          </cell>
          <cell r="C864">
            <v>0</v>
          </cell>
          <cell r="D864">
            <v>0</v>
          </cell>
          <cell r="E864">
            <v>0</v>
          </cell>
          <cell r="F864">
            <v>130</v>
          </cell>
          <cell r="G864">
            <v>0</v>
          </cell>
          <cell r="H864">
            <v>0</v>
          </cell>
          <cell r="I864">
            <v>0</v>
          </cell>
        </row>
        <row r="865">
          <cell r="A865" t="str">
            <v>FAB-00694-03</v>
          </cell>
          <cell r="B865">
            <v>0</v>
          </cell>
          <cell r="C865">
            <v>2.0000000000000002E-5</v>
          </cell>
          <cell r="D865">
            <v>1010</v>
          </cell>
          <cell r="E865">
            <v>120</v>
          </cell>
          <cell r="F865">
            <v>817</v>
          </cell>
          <cell r="G865">
            <v>435</v>
          </cell>
          <cell r="H865">
            <v>885</v>
          </cell>
          <cell r="I865">
            <v>636</v>
          </cell>
        </row>
        <row r="866">
          <cell r="A866" t="str">
            <v>FAB-00717-01</v>
          </cell>
          <cell r="B866">
            <v>0</v>
          </cell>
          <cell r="C866">
            <v>0</v>
          </cell>
          <cell r="D866">
            <v>0</v>
          </cell>
          <cell r="E866">
            <v>0</v>
          </cell>
          <cell r="F866">
            <v>0</v>
          </cell>
          <cell r="G866">
            <v>5</v>
          </cell>
          <cell r="H866">
            <v>20</v>
          </cell>
          <cell r="I866">
            <v>12</v>
          </cell>
        </row>
        <row r="867">
          <cell r="A867" t="str">
            <v>FAB-00718-01</v>
          </cell>
          <cell r="B867">
            <v>0</v>
          </cell>
          <cell r="C867">
            <v>0</v>
          </cell>
          <cell r="D867">
            <v>0</v>
          </cell>
          <cell r="E867">
            <v>0</v>
          </cell>
          <cell r="F867">
            <v>56</v>
          </cell>
          <cell r="G867">
            <v>290</v>
          </cell>
          <cell r="H867">
            <v>148</v>
          </cell>
          <cell r="I867">
            <v>108</v>
          </cell>
        </row>
        <row r="868">
          <cell r="A868" t="str">
            <v>FAB-00719-01</v>
          </cell>
          <cell r="B868">
            <v>0</v>
          </cell>
          <cell r="C868">
            <v>0</v>
          </cell>
          <cell r="D868">
            <v>0</v>
          </cell>
          <cell r="E868">
            <v>0</v>
          </cell>
          <cell r="F868">
            <v>0</v>
          </cell>
          <cell r="G868">
            <v>396</v>
          </cell>
          <cell r="H868">
            <v>720</v>
          </cell>
          <cell r="I868">
            <v>0</v>
          </cell>
        </row>
        <row r="869">
          <cell r="A869" t="str">
            <v>FAB-00720-02</v>
          </cell>
          <cell r="B869">
            <v>0</v>
          </cell>
          <cell r="C869">
            <v>0</v>
          </cell>
          <cell r="D869">
            <v>0</v>
          </cell>
          <cell r="E869">
            <v>0</v>
          </cell>
          <cell r="F869">
            <v>612</v>
          </cell>
          <cell r="G869">
            <v>2016</v>
          </cell>
          <cell r="H869">
            <v>1296</v>
          </cell>
          <cell r="I869">
            <v>1296</v>
          </cell>
        </row>
        <row r="870">
          <cell r="A870" t="str">
            <v>FAB-00721-01</v>
          </cell>
          <cell r="B870">
            <v>0</v>
          </cell>
          <cell r="C870">
            <v>0</v>
          </cell>
          <cell r="D870">
            <v>0</v>
          </cell>
          <cell r="E870">
            <v>0</v>
          </cell>
          <cell r="F870">
            <v>396</v>
          </cell>
          <cell r="G870">
            <v>2808</v>
          </cell>
          <cell r="H870">
            <v>648</v>
          </cell>
          <cell r="I870">
            <v>648</v>
          </cell>
        </row>
        <row r="871">
          <cell r="A871" t="str">
            <v>FAB-00727-01</v>
          </cell>
          <cell r="B871">
            <v>0</v>
          </cell>
          <cell r="C871">
            <v>120</v>
          </cell>
          <cell r="D871">
            <v>516</v>
          </cell>
          <cell r="E871">
            <v>0</v>
          </cell>
          <cell r="F871">
            <v>188</v>
          </cell>
          <cell r="G871">
            <v>0</v>
          </cell>
          <cell r="H871">
            <v>138</v>
          </cell>
          <cell r="I871">
            <v>66</v>
          </cell>
        </row>
        <row r="872">
          <cell r="A872" t="str">
            <v>FAB-00734-02</v>
          </cell>
          <cell r="B872">
            <v>0</v>
          </cell>
          <cell r="C872">
            <v>7</v>
          </cell>
          <cell r="D872">
            <v>1655</v>
          </cell>
          <cell r="E872">
            <v>0</v>
          </cell>
          <cell r="F872">
            <v>960</v>
          </cell>
          <cell r="G872">
            <v>385</v>
          </cell>
          <cell r="H872">
            <v>862</v>
          </cell>
          <cell r="I872">
            <v>566</v>
          </cell>
        </row>
        <row r="873">
          <cell r="A873" t="str">
            <v>FAB-00768-02</v>
          </cell>
          <cell r="B873">
            <v>0</v>
          </cell>
          <cell r="C873">
            <v>0</v>
          </cell>
          <cell r="D873">
            <v>0</v>
          </cell>
          <cell r="E873">
            <v>0</v>
          </cell>
          <cell r="F873">
            <v>30</v>
          </cell>
          <cell r="G873">
            <v>50</v>
          </cell>
          <cell r="H873">
            <v>0</v>
          </cell>
          <cell r="I873">
            <v>0</v>
          </cell>
        </row>
        <row r="874">
          <cell r="A874" t="str">
            <v>FAB-00798-02</v>
          </cell>
          <cell r="B874">
            <v>0</v>
          </cell>
          <cell r="C874">
            <v>0</v>
          </cell>
          <cell r="D874">
            <v>0</v>
          </cell>
          <cell r="E874">
            <v>0</v>
          </cell>
          <cell r="F874">
            <v>0</v>
          </cell>
          <cell r="G874">
            <v>0</v>
          </cell>
          <cell r="H874">
            <v>72</v>
          </cell>
          <cell r="I874">
            <v>0</v>
          </cell>
        </row>
        <row r="875">
          <cell r="A875" t="str">
            <v>FAB-00802-01</v>
          </cell>
          <cell r="B875">
            <v>0</v>
          </cell>
          <cell r="C875">
            <v>0</v>
          </cell>
          <cell r="D875">
            <v>0</v>
          </cell>
          <cell r="E875">
            <v>0</v>
          </cell>
          <cell r="F875">
            <v>0</v>
          </cell>
          <cell r="G875">
            <v>0</v>
          </cell>
          <cell r="H875">
            <v>0</v>
          </cell>
          <cell r="I875">
            <v>240</v>
          </cell>
        </row>
        <row r="876">
          <cell r="A876" t="str">
            <v>FAB-00817-02</v>
          </cell>
          <cell r="B876">
            <v>0</v>
          </cell>
          <cell r="C876">
            <v>0</v>
          </cell>
          <cell r="D876">
            <v>0</v>
          </cell>
          <cell r="E876">
            <v>0</v>
          </cell>
          <cell r="F876">
            <v>30</v>
          </cell>
          <cell r="G876">
            <v>50</v>
          </cell>
          <cell r="H876">
            <v>0</v>
          </cell>
          <cell r="I876">
            <v>0</v>
          </cell>
        </row>
        <row r="877">
          <cell r="A877" t="str">
            <v>FAB-00825-01</v>
          </cell>
          <cell r="B877">
            <v>0</v>
          </cell>
          <cell r="C877">
            <v>0</v>
          </cell>
          <cell r="D877">
            <v>0</v>
          </cell>
          <cell r="E877">
            <v>0</v>
          </cell>
          <cell r="F877">
            <v>0</v>
          </cell>
          <cell r="G877">
            <v>0</v>
          </cell>
          <cell r="H877">
            <v>72</v>
          </cell>
          <cell r="I877">
            <v>0</v>
          </cell>
        </row>
        <row r="878">
          <cell r="A878" t="str">
            <v>FAB-00844-01</v>
          </cell>
          <cell r="B878">
            <v>0</v>
          </cell>
          <cell r="C878">
            <v>443</v>
          </cell>
          <cell r="D878">
            <v>1613</v>
          </cell>
          <cell r="E878">
            <v>0</v>
          </cell>
          <cell r="F878">
            <v>874</v>
          </cell>
          <cell r="G878">
            <v>573</v>
          </cell>
          <cell r="H878">
            <v>1023</v>
          </cell>
          <cell r="I878">
            <v>736</v>
          </cell>
        </row>
        <row r="879">
          <cell r="A879" t="str">
            <v>FAB-00845-01</v>
          </cell>
          <cell r="B879">
            <v>0</v>
          </cell>
          <cell r="C879">
            <v>950</v>
          </cell>
          <cell r="D879">
            <v>750</v>
          </cell>
          <cell r="E879">
            <v>800</v>
          </cell>
          <cell r="F879">
            <v>1136</v>
          </cell>
          <cell r="G879">
            <v>713</v>
          </cell>
          <cell r="H879">
            <v>794</v>
          </cell>
          <cell r="I879">
            <v>510</v>
          </cell>
        </row>
        <row r="880">
          <cell r="A880" t="str">
            <v>FAS-00136</v>
          </cell>
          <cell r="B880">
            <v>0</v>
          </cell>
          <cell r="C880">
            <v>9642</v>
          </cell>
          <cell r="D880">
            <v>0</v>
          </cell>
          <cell r="E880">
            <v>0</v>
          </cell>
          <cell r="F880">
            <v>4366</v>
          </cell>
          <cell r="G880">
            <v>2508</v>
          </cell>
          <cell r="H880">
            <v>2712</v>
          </cell>
          <cell r="I880">
            <v>1192</v>
          </cell>
        </row>
        <row r="881">
          <cell r="A881" t="str">
            <v>FAS-00185</v>
          </cell>
          <cell r="B881">
            <v>0</v>
          </cell>
          <cell r="C881">
            <v>376637</v>
          </cell>
          <cell r="D881">
            <v>7600</v>
          </cell>
          <cell r="E881">
            <v>0</v>
          </cell>
          <cell r="F881">
            <v>359236</v>
          </cell>
          <cell r="G881">
            <v>146232</v>
          </cell>
          <cell r="H881">
            <v>151930</v>
          </cell>
          <cell r="I881">
            <v>109787</v>
          </cell>
        </row>
        <row r="882">
          <cell r="A882" t="str">
            <v>FAS-00189</v>
          </cell>
          <cell r="B882">
            <v>0</v>
          </cell>
          <cell r="C882">
            <v>32825</v>
          </cell>
          <cell r="D882">
            <v>38000</v>
          </cell>
          <cell r="E882">
            <v>0</v>
          </cell>
          <cell r="F882">
            <v>68762</v>
          </cell>
          <cell r="G882">
            <v>26824</v>
          </cell>
          <cell r="H882">
            <v>22675</v>
          </cell>
          <cell r="I882">
            <v>13490</v>
          </cell>
        </row>
        <row r="883">
          <cell r="A883" t="str">
            <v>FAS-00197</v>
          </cell>
          <cell r="B883">
            <v>0</v>
          </cell>
          <cell r="C883">
            <v>13108</v>
          </cell>
          <cell r="D883">
            <v>0</v>
          </cell>
          <cell r="E883">
            <v>0</v>
          </cell>
          <cell r="F883">
            <v>10466</v>
          </cell>
          <cell r="G883">
            <v>4200</v>
          </cell>
          <cell r="H883">
            <v>4280</v>
          </cell>
          <cell r="I883">
            <v>2916</v>
          </cell>
        </row>
        <row r="884">
          <cell r="A884" t="str">
            <v>FAS-00199</v>
          </cell>
          <cell r="B884">
            <v>0</v>
          </cell>
          <cell r="C884">
            <v>70567</v>
          </cell>
          <cell r="D884">
            <v>0</v>
          </cell>
          <cell r="E884">
            <v>0</v>
          </cell>
          <cell r="F884">
            <v>39096</v>
          </cell>
          <cell r="G884">
            <v>22620</v>
          </cell>
          <cell r="H884">
            <v>23928</v>
          </cell>
          <cell r="I884">
            <v>18336</v>
          </cell>
        </row>
        <row r="885">
          <cell r="A885" t="str">
            <v>FAS-00214</v>
          </cell>
          <cell r="B885">
            <v>0</v>
          </cell>
          <cell r="C885">
            <v>56914</v>
          </cell>
          <cell r="D885">
            <v>0</v>
          </cell>
          <cell r="E885">
            <v>50000</v>
          </cell>
          <cell r="F885">
            <v>63130</v>
          </cell>
          <cell r="G885">
            <v>21248</v>
          </cell>
          <cell r="H885">
            <v>16316</v>
          </cell>
          <cell r="I885">
            <v>10288</v>
          </cell>
        </row>
        <row r="886">
          <cell r="A886" t="str">
            <v>FAS-00239</v>
          </cell>
          <cell r="B886">
            <v>0</v>
          </cell>
          <cell r="C886">
            <v>678</v>
          </cell>
          <cell r="D886">
            <v>0</v>
          </cell>
          <cell r="E886">
            <v>0</v>
          </cell>
          <cell r="F886">
            <v>1243</v>
          </cell>
          <cell r="G886">
            <v>366</v>
          </cell>
          <cell r="H886">
            <v>360</v>
          </cell>
          <cell r="I886">
            <v>342</v>
          </cell>
        </row>
        <row r="887">
          <cell r="A887" t="str">
            <v>FAS-00257</v>
          </cell>
          <cell r="B887">
            <v>0</v>
          </cell>
          <cell r="C887">
            <v>1741</v>
          </cell>
          <cell r="D887">
            <v>0</v>
          </cell>
          <cell r="E887">
            <v>0</v>
          </cell>
          <cell r="F887">
            <v>78</v>
          </cell>
          <cell r="G887">
            <v>12</v>
          </cell>
          <cell r="H887">
            <v>144</v>
          </cell>
          <cell r="I887">
            <v>204</v>
          </cell>
        </row>
        <row r="888">
          <cell r="A888" t="str">
            <v>FAS-00261</v>
          </cell>
          <cell r="B888">
            <v>0</v>
          </cell>
          <cell r="C888">
            <v>2383</v>
          </cell>
          <cell r="D888">
            <v>0</v>
          </cell>
          <cell r="E888">
            <v>0</v>
          </cell>
          <cell r="F888">
            <v>494</v>
          </cell>
          <cell r="G888">
            <v>320</v>
          </cell>
          <cell r="H888">
            <v>384</v>
          </cell>
          <cell r="I888">
            <v>384</v>
          </cell>
        </row>
        <row r="889">
          <cell r="A889" t="str">
            <v>FAS-00262</v>
          </cell>
          <cell r="B889">
            <v>0</v>
          </cell>
          <cell r="C889">
            <v>23632</v>
          </cell>
          <cell r="D889">
            <v>0</v>
          </cell>
          <cell r="E889">
            <v>0</v>
          </cell>
          <cell r="F889">
            <v>6550</v>
          </cell>
          <cell r="G889">
            <v>1782</v>
          </cell>
          <cell r="H889">
            <v>1032</v>
          </cell>
          <cell r="I889">
            <v>918</v>
          </cell>
        </row>
        <row r="890">
          <cell r="A890" t="str">
            <v>FAS-00318</v>
          </cell>
          <cell r="B890">
            <v>3362</v>
          </cell>
          <cell r="C890">
            <v>120</v>
          </cell>
          <cell r="D890">
            <v>0</v>
          </cell>
          <cell r="E890">
            <v>0</v>
          </cell>
          <cell r="F890">
            <v>0</v>
          </cell>
          <cell r="G890">
            <v>0</v>
          </cell>
          <cell r="H890">
            <v>0</v>
          </cell>
          <cell r="I890">
            <v>0</v>
          </cell>
        </row>
        <row r="891">
          <cell r="A891" t="str">
            <v>FAS-00327</v>
          </cell>
          <cell r="B891">
            <v>0</v>
          </cell>
          <cell r="C891">
            <v>1281</v>
          </cell>
          <cell r="D891">
            <v>0</v>
          </cell>
          <cell r="E891">
            <v>0</v>
          </cell>
          <cell r="F891">
            <v>625</v>
          </cell>
          <cell r="G891">
            <v>526</v>
          </cell>
          <cell r="H891">
            <v>577</v>
          </cell>
          <cell r="I891">
            <v>297</v>
          </cell>
        </row>
        <row r="892">
          <cell r="A892" t="str">
            <v>FAS-00328</v>
          </cell>
          <cell r="B892">
            <v>0</v>
          </cell>
          <cell r="C892">
            <v>8184</v>
          </cell>
          <cell r="D892">
            <v>0</v>
          </cell>
          <cell r="E892">
            <v>0</v>
          </cell>
          <cell r="F892">
            <v>625</v>
          </cell>
          <cell r="G892">
            <v>526</v>
          </cell>
          <cell r="H892">
            <v>577</v>
          </cell>
          <cell r="I892">
            <v>297</v>
          </cell>
        </row>
        <row r="893">
          <cell r="A893" t="str">
            <v>FAS-00338</v>
          </cell>
          <cell r="B893">
            <v>0</v>
          </cell>
          <cell r="C893">
            <v>4178</v>
          </cell>
          <cell r="D893">
            <v>0</v>
          </cell>
          <cell r="E893">
            <v>0</v>
          </cell>
          <cell r="F893">
            <v>790</v>
          </cell>
          <cell r="G893">
            <v>275</v>
          </cell>
          <cell r="H893">
            <v>360</v>
          </cell>
          <cell r="I893">
            <v>180</v>
          </cell>
        </row>
        <row r="894">
          <cell r="A894" t="str">
            <v>FAS-00345</v>
          </cell>
          <cell r="B894">
            <v>0</v>
          </cell>
          <cell r="C894">
            <v>67444</v>
          </cell>
          <cell r="D894">
            <v>0</v>
          </cell>
          <cell r="E894">
            <v>0</v>
          </cell>
          <cell r="F894">
            <v>67857</v>
          </cell>
          <cell r="G894">
            <v>21248</v>
          </cell>
          <cell r="H894">
            <v>16316</v>
          </cell>
          <cell r="I894">
            <v>10288</v>
          </cell>
        </row>
        <row r="895">
          <cell r="A895" t="str">
            <v>FAS-00360</v>
          </cell>
          <cell r="B895">
            <v>0</v>
          </cell>
          <cell r="C895">
            <v>1679</v>
          </cell>
          <cell r="D895">
            <v>344</v>
          </cell>
          <cell r="E895">
            <v>200</v>
          </cell>
          <cell r="F895">
            <v>2000</v>
          </cell>
          <cell r="G895">
            <v>144</v>
          </cell>
          <cell r="H895">
            <v>144</v>
          </cell>
          <cell r="I895">
            <v>48</v>
          </cell>
        </row>
        <row r="896">
          <cell r="A896" t="str">
            <v>FAS-00378</v>
          </cell>
          <cell r="B896">
            <v>0</v>
          </cell>
          <cell r="C896">
            <v>7701</v>
          </cell>
          <cell r="D896">
            <v>6000</v>
          </cell>
          <cell r="E896">
            <v>0</v>
          </cell>
          <cell r="F896">
            <v>12311</v>
          </cell>
          <cell r="G896">
            <v>5763</v>
          </cell>
          <cell r="H896">
            <v>3946</v>
          </cell>
          <cell r="I896">
            <v>3402</v>
          </cell>
        </row>
        <row r="897">
          <cell r="A897" t="str">
            <v>FAS-00395</v>
          </cell>
          <cell r="B897">
            <v>0</v>
          </cell>
          <cell r="C897">
            <v>12520</v>
          </cell>
          <cell r="D897">
            <v>30000</v>
          </cell>
          <cell r="E897">
            <v>0</v>
          </cell>
          <cell r="F897">
            <v>29876</v>
          </cell>
          <cell r="G897">
            <v>13632</v>
          </cell>
          <cell r="H897">
            <v>14535</v>
          </cell>
          <cell r="I897">
            <v>13700</v>
          </cell>
        </row>
        <row r="898">
          <cell r="A898" t="str">
            <v>FAS-00417</v>
          </cell>
          <cell r="B898">
            <v>380</v>
          </cell>
          <cell r="C898">
            <v>408</v>
          </cell>
          <cell r="D898">
            <v>0</v>
          </cell>
          <cell r="E898">
            <v>0</v>
          </cell>
          <cell r="F898">
            <v>360</v>
          </cell>
          <cell r="G898">
            <v>0</v>
          </cell>
          <cell r="H898">
            <v>0</v>
          </cell>
          <cell r="I898">
            <v>0</v>
          </cell>
        </row>
        <row r="899">
          <cell r="A899" t="str">
            <v>FAS-00443</v>
          </cell>
          <cell r="B899">
            <v>0</v>
          </cell>
          <cell r="C899">
            <v>4024</v>
          </cell>
          <cell r="D899">
            <v>0</v>
          </cell>
          <cell r="E899">
            <v>0</v>
          </cell>
          <cell r="F899">
            <v>1188</v>
          </cell>
          <cell r="G899">
            <v>996</v>
          </cell>
          <cell r="H899">
            <v>858</v>
          </cell>
          <cell r="I899">
            <v>738</v>
          </cell>
        </row>
        <row r="900">
          <cell r="A900" t="str">
            <v>FAS-00446</v>
          </cell>
          <cell r="B900">
            <v>0</v>
          </cell>
          <cell r="C900">
            <v>13723</v>
          </cell>
          <cell r="D900">
            <v>0</v>
          </cell>
          <cell r="E900">
            <v>0</v>
          </cell>
          <cell r="F900">
            <v>15997</v>
          </cell>
          <cell r="G900">
            <v>11894</v>
          </cell>
          <cell r="H900">
            <v>14280</v>
          </cell>
          <cell r="I900">
            <v>13892</v>
          </cell>
        </row>
        <row r="901">
          <cell r="A901" t="str">
            <v>FAS-00458</v>
          </cell>
          <cell r="B901">
            <v>0</v>
          </cell>
          <cell r="C901">
            <v>881</v>
          </cell>
          <cell r="D901">
            <v>0</v>
          </cell>
          <cell r="E901">
            <v>0</v>
          </cell>
          <cell r="F901">
            <v>0</v>
          </cell>
          <cell r="G901">
            <v>0</v>
          </cell>
          <cell r="H901">
            <v>0</v>
          </cell>
          <cell r="I901">
            <v>0</v>
          </cell>
        </row>
        <row r="902">
          <cell r="A902" t="str">
            <v>FAS-00459</v>
          </cell>
          <cell r="B902">
            <v>0</v>
          </cell>
          <cell r="C902">
            <v>2000</v>
          </cell>
          <cell r="D902">
            <v>0</v>
          </cell>
          <cell r="E902">
            <v>0</v>
          </cell>
          <cell r="F902">
            <v>0</v>
          </cell>
          <cell r="G902">
            <v>0</v>
          </cell>
          <cell r="H902">
            <v>0</v>
          </cell>
          <cell r="I902">
            <v>0</v>
          </cell>
        </row>
        <row r="903">
          <cell r="A903" t="str">
            <v>FAS-00488</v>
          </cell>
          <cell r="B903">
            <v>0</v>
          </cell>
          <cell r="C903">
            <v>1166</v>
          </cell>
          <cell r="D903">
            <v>0</v>
          </cell>
          <cell r="E903">
            <v>0</v>
          </cell>
          <cell r="F903">
            <v>25</v>
          </cell>
          <cell r="G903">
            <v>125</v>
          </cell>
          <cell r="H903">
            <v>150</v>
          </cell>
          <cell r="I903">
            <v>114</v>
          </cell>
        </row>
        <row r="904">
          <cell r="A904" t="str">
            <v>FAS-00533</v>
          </cell>
          <cell r="B904">
            <v>0</v>
          </cell>
          <cell r="C904">
            <v>0</v>
          </cell>
          <cell r="D904">
            <v>0</v>
          </cell>
          <cell r="E904">
            <v>0</v>
          </cell>
          <cell r="F904">
            <v>448</v>
          </cell>
          <cell r="G904">
            <v>2320</v>
          </cell>
          <cell r="H904">
            <v>1184</v>
          </cell>
          <cell r="I904">
            <v>864</v>
          </cell>
        </row>
        <row r="905">
          <cell r="A905" t="str">
            <v>FAS-00550</v>
          </cell>
          <cell r="B905">
            <v>0</v>
          </cell>
          <cell r="C905">
            <v>184</v>
          </cell>
          <cell r="D905">
            <v>0</v>
          </cell>
          <cell r="E905">
            <v>0</v>
          </cell>
          <cell r="F905">
            <v>60</v>
          </cell>
          <cell r="G905">
            <v>128</v>
          </cell>
          <cell r="H905">
            <v>66</v>
          </cell>
          <cell r="I905">
            <v>66</v>
          </cell>
        </row>
        <row r="906">
          <cell r="A906" t="str">
            <v>FAS-00561</v>
          </cell>
          <cell r="B906">
            <v>0</v>
          </cell>
          <cell r="C906">
            <v>46840</v>
          </cell>
          <cell r="D906">
            <v>0</v>
          </cell>
          <cell r="E906">
            <v>0</v>
          </cell>
          <cell r="F906">
            <v>24968</v>
          </cell>
          <cell r="G906">
            <v>25440</v>
          </cell>
          <cell r="H906">
            <v>41216</v>
          </cell>
          <cell r="I906">
            <v>41184</v>
          </cell>
        </row>
        <row r="907">
          <cell r="A907" t="str">
            <v>FAS-00566</v>
          </cell>
          <cell r="B907">
            <v>0</v>
          </cell>
          <cell r="C907">
            <v>8246</v>
          </cell>
          <cell r="D907">
            <v>0</v>
          </cell>
          <cell r="E907">
            <v>0</v>
          </cell>
          <cell r="F907">
            <v>5767</v>
          </cell>
          <cell r="G907">
            <v>2775</v>
          </cell>
          <cell r="H907">
            <v>2469</v>
          </cell>
          <cell r="I907">
            <v>1263</v>
          </cell>
        </row>
        <row r="908">
          <cell r="A908" t="str">
            <v>FAS-00576</v>
          </cell>
          <cell r="B908">
            <v>0</v>
          </cell>
          <cell r="C908">
            <v>67481</v>
          </cell>
          <cell r="D908">
            <v>38000</v>
          </cell>
          <cell r="E908">
            <v>24000</v>
          </cell>
          <cell r="F908">
            <v>27786</v>
          </cell>
          <cell r="G908">
            <v>23071</v>
          </cell>
          <cell r="H908">
            <v>29300</v>
          </cell>
          <cell r="I908">
            <v>28485</v>
          </cell>
        </row>
        <row r="909">
          <cell r="A909" t="str">
            <v>FAS-00604</v>
          </cell>
          <cell r="B909">
            <v>0</v>
          </cell>
          <cell r="C909">
            <v>2101</v>
          </cell>
          <cell r="D909">
            <v>5000</v>
          </cell>
          <cell r="E909">
            <v>0</v>
          </cell>
          <cell r="F909">
            <v>3537</v>
          </cell>
          <cell r="G909">
            <v>4575</v>
          </cell>
          <cell r="H909">
            <v>4024</v>
          </cell>
          <cell r="I909">
            <v>2604</v>
          </cell>
        </row>
        <row r="910">
          <cell r="A910" t="str">
            <v>FAS-00609</v>
          </cell>
          <cell r="B910">
            <v>0</v>
          </cell>
          <cell r="C910">
            <v>142369</v>
          </cell>
          <cell r="D910">
            <v>5500</v>
          </cell>
          <cell r="E910">
            <v>0</v>
          </cell>
          <cell r="F910">
            <v>48592</v>
          </cell>
          <cell r="G910">
            <v>43000</v>
          </cell>
          <cell r="H910">
            <v>68488</v>
          </cell>
          <cell r="I910">
            <v>68436</v>
          </cell>
        </row>
        <row r="911">
          <cell r="A911" t="str">
            <v>FAS-00617</v>
          </cell>
          <cell r="B911">
            <v>0</v>
          </cell>
          <cell r="C911">
            <v>67804</v>
          </cell>
          <cell r="D911">
            <v>0</v>
          </cell>
          <cell r="E911">
            <v>0</v>
          </cell>
          <cell r="F911">
            <v>25879</v>
          </cell>
          <cell r="G911">
            <v>21887</v>
          </cell>
          <cell r="H911">
            <v>20476</v>
          </cell>
          <cell r="I911">
            <v>18861</v>
          </cell>
        </row>
        <row r="912">
          <cell r="A912" t="str">
            <v>FAS-00619</v>
          </cell>
          <cell r="B912">
            <v>0</v>
          </cell>
          <cell r="C912">
            <v>9012</v>
          </cell>
          <cell r="D912">
            <v>0</v>
          </cell>
          <cell r="E912">
            <v>0</v>
          </cell>
          <cell r="F912">
            <v>1640</v>
          </cell>
          <cell r="G912">
            <v>1364</v>
          </cell>
          <cell r="H912">
            <v>1464</v>
          </cell>
          <cell r="I912">
            <v>1364</v>
          </cell>
        </row>
        <row r="913">
          <cell r="A913" t="str">
            <v>FAS-00622</v>
          </cell>
          <cell r="B913">
            <v>0</v>
          </cell>
          <cell r="C913">
            <v>1329</v>
          </cell>
          <cell r="D913">
            <v>0</v>
          </cell>
          <cell r="E913">
            <v>0</v>
          </cell>
          <cell r="F913">
            <v>1098</v>
          </cell>
          <cell r="G913">
            <v>700</v>
          </cell>
          <cell r="H913">
            <v>1276.75</v>
          </cell>
          <cell r="I913">
            <v>1078</v>
          </cell>
        </row>
        <row r="914">
          <cell r="A914" t="str">
            <v>FAS-00627</v>
          </cell>
          <cell r="B914">
            <v>0</v>
          </cell>
          <cell r="C914">
            <v>41813</v>
          </cell>
          <cell r="D914">
            <v>95000</v>
          </cell>
          <cell r="E914">
            <v>0</v>
          </cell>
          <cell r="F914">
            <v>42388</v>
          </cell>
          <cell r="G914">
            <v>40788</v>
          </cell>
          <cell r="H914">
            <v>55808</v>
          </cell>
          <cell r="I914">
            <v>54708</v>
          </cell>
        </row>
        <row r="915">
          <cell r="A915" t="str">
            <v>FAS-00722</v>
          </cell>
          <cell r="B915">
            <v>0</v>
          </cell>
          <cell r="C915">
            <v>0</v>
          </cell>
          <cell r="D915">
            <v>0</v>
          </cell>
          <cell r="E915">
            <v>0</v>
          </cell>
          <cell r="F915">
            <v>2448</v>
          </cell>
          <cell r="G915">
            <v>5472</v>
          </cell>
          <cell r="H915">
            <v>2592</v>
          </cell>
          <cell r="I915">
            <v>2592</v>
          </cell>
        </row>
        <row r="916">
          <cell r="A916" t="str">
            <v>FAS-00761</v>
          </cell>
          <cell r="B916">
            <v>0</v>
          </cell>
          <cell r="C916">
            <v>842</v>
          </cell>
          <cell r="D916">
            <v>1000</v>
          </cell>
          <cell r="E916">
            <v>0</v>
          </cell>
          <cell r="F916">
            <v>1136</v>
          </cell>
          <cell r="G916">
            <v>713</v>
          </cell>
          <cell r="H916">
            <v>794</v>
          </cell>
          <cell r="I916">
            <v>510</v>
          </cell>
        </row>
        <row r="917">
          <cell r="A917" t="str">
            <v>FAS-00767</v>
          </cell>
          <cell r="B917">
            <v>0</v>
          </cell>
          <cell r="C917">
            <v>0</v>
          </cell>
          <cell r="D917">
            <v>0</v>
          </cell>
          <cell r="E917">
            <v>0</v>
          </cell>
          <cell r="F917">
            <v>0</v>
          </cell>
          <cell r="G917">
            <v>0</v>
          </cell>
          <cell r="H917">
            <v>144</v>
          </cell>
          <cell r="I917">
            <v>0</v>
          </cell>
        </row>
        <row r="918">
          <cell r="A918" t="str">
            <v>FAS-05000</v>
          </cell>
          <cell r="B918">
            <v>0</v>
          </cell>
          <cell r="C918">
            <v>294996</v>
          </cell>
          <cell r="D918">
            <v>289000</v>
          </cell>
          <cell r="E918">
            <v>0</v>
          </cell>
          <cell r="F918">
            <v>519608</v>
          </cell>
          <cell r="G918">
            <v>246856</v>
          </cell>
          <cell r="H918">
            <v>284322.5</v>
          </cell>
          <cell r="I918">
            <v>231579</v>
          </cell>
        </row>
        <row r="919">
          <cell r="A919" t="str">
            <v>FAS-05001</v>
          </cell>
          <cell r="B919">
            <v>0</v>
          </cell>
          <cell r="C919">
            <v>11379</v>
          </cell>
          <cell r="D919">
            <v>0</v>
          </cell>
          <cell r="E919">
            <v>0</v>
          </cell>
          <cell r="F919">
            <v>11982</v>
          </cell>
          <cell r="G919">
            <v>4344</v>
          </cell>
          <cell r="H919">
            <v>4424</v>
          </cell>
          <cell r="I919">
            <v>2964</v>
          </cell>
        </row>
        <row r="920">
          <cell r="A920" t="str">
            <v>FAS-05002</v>
          </cell>
          <cell r="B920">
            <v>0</v>
          </cell>
          <cell r="C920">
            <v>41430</v>
          </cell>
          <cell r="D920">
            <v>57000</v>
          </cell>
          <cell r="E920">
            <v>0</v>
          </cell>
          <cell r="F920">
            <v>74894</v>
          </cell>
          <cell r="G920">
            <v>56309</v>
          </cell>
          <cell r="H920">
            <v>53847</v>
          </cell>
          <cell r="I920">
            <v>49092</v>
          </cell>
        </row>
        <row r="921">
          <cell r="A921" t="str">
            <v>FAS-05051</v>
          </cell>
          <cell r="B921">
            <v>0</v>
          </cell>
          <cell r="C921">
            <v>5151</v>
          </cell>
          <cell r="D921">
            <v>0</v>
          </cell>
          <cell r="E921">
            <v>0</v>
          </cell>
          <cell r="F921">
            <v>2188</v>
          </cell>
          <cell r="G921">
            <v>1254</v>
          </cell>
          <cell r="H921">
            <v>1356</v>
          </cell>
          <cell r="I921">
            <v>596</v>
          </cell>
        </row>
        <row r="922">
          <cell r="A922" t="str">
            <v>FAS-05101</v>
          </cell>
          <cell r="B922">
            <v>0</v>
          </cell>
          <cell r="C922">
            <v>4323</v>
          </cell>
          <cell r="D922">
            <v>0</v>
          </cell>
          <cell r="E922">
            <v>0</v>
          </cell>
          <cell r="F922">
            <v>31</v>
          </cell>
          <cell r="G922">
            <v>0</v>
          </cell>
          <cell r="H922">
            <v>0</v>
          </cell>
          <cell r="I922">
            <v>0</v>
          </cell>
        </row>
        <row r="923">
          <cell r="A923" t="str">
            <v>FUSE-00001</v>
          </cell>
          <cell r="B923">
            <v>0</v>
          </cell>
          <cell r="C923">
            <v>1994</v>
          </cell>
          <cell r="D923">
            <v>3000</v>
          </cell>
          <cell r="E923">
            <v>0</v>
          </cell>
          <cell r="F923">
            <v>2217</v>
          </cell>
          <cell r="G923">
            <v>2328</v>
          </cell>
          <cell r="H923">
            <v>2694</v>
          </cell>
          <cell r="I923">
            <v>1766</v>
          </cell>
        </row>
        <row r="924">
          <cell r="A924" t="str">
            <v>FUSE-00002</v>
          </cell>
          <cell r="B924">
            <v>0</v>
          </cell>
          <cell r="C924">
            <v>4841</v>
          </cell>
          <cell r="D924">
            <v>0</v>
          </cell>
          <cell r="E924">
            <v>0</v>
          </cell>
          <cell r="F924">
            <v>1650</v>
          </cell>
          <cell r="G924">
            <v>1108</v>
          </cell>
          <cell r="H924">
            <v>1994</v>
          </cell>
          <cell r="I924">
            <v>1272</v>
          </cell>
        </row>
        <row r="925">
          <cell r="A925" t="str">
            <v>FUSE-00005</v>
          </cell>
          <cell r="B925">
            <v>0</v>
          </cell>
          <cell r="C925">
            <v>26733</v>
          </cell>
          <cell r="D925">
            <v>49000</v>
          </cell>
          <cell r="E925">
            <v>0</v>
          </cell>
          <cell r="F925">
            <v>52765</v>
          </cell>
          <cell r="G925">
            <v>24820</v>
          </cell>
          <cell r="H925">
            <v>23222</v>
          </cell>
          <cell r="I925">
            <v>17054</v>
          </cell>
        </row>
        <row r="926">
          <cell r="A926" t="str">
            <v>FUSE-00100</v>
          </cell>
          <cell r="B926">
            <v>0</v>
          </cell>
          <cell r="C926">
            <v>10710</v>
          </cell>
          <cell r="D926">
            <v>4000</v>
          </cell>
          <cell r="E926">
            <v>0</v>
          </cell>
          <cell r="F926">
            <v>4926</v>
          </cell>
          <cell r="G926">
            <v>2254</v>
          </cell>
          <cell r="H926">
            <v>1839</v>
          </cell>
          <cell r="I926">
            <v>1281</v>
          </cell>
        </row>
        <row r="927">
          <cell r="A927" t="str">
            <v>FUSE-00106</v>
          </cell>
          <cell r="B927">
            <v>0</v>
          </cell>
          <cell r="C927">
            <v>8525</v>
          </cell>
          <cell r="D927">
            <v>81000</v>
          </cell>
          <cell r="E927">
            <v>0</v>
          </cell>
          <cell r="F927">
            <v>76124</v>
          </cell>
          <cell r="G927">
            <v>38068</v>
          </cell>
          <cell r="H927">
            <v>38177</v>
          </cell>
          <cell r="I927">
            <v>31452</v>
          </cell>
        </row>
        <row r="928">
          <cell r="A928" t="str">
            <v>FUSE-00109</v>
          </cell>
          <cell r="B928">
            <v>0</v>
          </cell>
          <cell r="C928">
            <v>19078</v>
          </cell>
          <cell r="D928">
            <v>0</v>
          </cell>
          <cell r="E928">
            <v>0</v>
          </cell>
          <cell r="F928">
            <v>2611</v>
          </cell>
          <cell r="G928">
            <v>2046</v>
          </cell>
          <cell r="H928">
            <v>2196</v>
          </cell>
          <cell r="I928">
            <v>1896</v>
          </cell>
        </row>
        <row r="929">
          <cell r="A929" t="str">
            <v>FUSE-00110</v>
          </cell>
          <cell r="B929">
            <v>0</v>
          </cell>
          <cell r="C929">
            <v>9159</v>
          </cell>
          <cell r="D929">
            <v>28000</v>
          </cell>
          <cell r="E929">
            <v>0</v>
          </cell>
          <cell r="F929">
            <v>20035</v>
          </cell>
          <cell r="G929">
            <v>9013</v>
          </cell>
          <cell r="H929">
            <v>8544</v>
          </cell>
          <cell r="I929">
            <v>5168</v>
          </cell>
        </row>
        <row r="930">
          <cell r="A930" t="str">
            <v>FUSE-00112</v>
          </cell>
          <cell r="B930">
            <v>0</v>
          </cell>
          <cell r="C930">
            <v>4645</v>
          </cell>
          <cell r="D930">
            <v>19000</v>
          </cell>
          <cell r="E930">
            <v>0</v>
          </cell>
          <cell r="F930">
            <v>18468</v>
          </cell>
          <cell r="G930">
            <v>10705</v>
          </cell>
          <cell r="H930">
            <v>11143</v>
          </cell>
          <cell r="I930">
            <v>6532</v>
          </cell>
        </row>
        <row r="931">
          <cell r="A931" t="str">
            <v>FUSE-00117</v>
          </cell>
          <cell r="B931">
            <v>0</v>
          </cell>
          <cell r="C931">
            <v>5969</v>
          </cell>
          <cell r="D931">
            <v>12000</v>
          </cell>
          <cell r="E931">
            <v>0</v>
          </cell>
          <cell r="F931">
            <v>10226</v>
          </cell>
          <cell r="G931">
            <v>3922</v>
          </cell>
          <cell r="H931">
            <v>3411</v>
          </cell>
          <cell r="I931">
            <v>1281</v>
          </cell>
        </row>
        <row r="932">
          <cell r="A932" t="str">
            <v>FUSE-00119</v>
          </cell>
          <cell r="B932">
            <v>0</v>
          </cell>
          <cell r="C932">
            <v>130</v>
          </cell>
          <cell r="D932">
            <v>0</v>
          </cell>
          <cell r="E932">
            <v>0</v>
          </cell>
          <cell r="F932">
            <v>0</v>
          </cell>
          <cell r="G932">
            <v>0</v>
          </cell>
          <cell r="H932">
            <v>0</v>
          </cell>
          <cell r="I932">
            <v>0</v>
          </cell>
        </row>
        <row r="933">
          <cell r="A933" t="str">
            <v>FUSE-00120</v>
          </cell>
          <cell r="B933">
            <v>0</v>
          </cell>
          <cell r="C933">
            <v>16783</v>
          </cell>
          <cell r="D933">
            <v>0</v>
          </cell>
          <cell r="E933">
            <v>0</v>
          </cell>
          <cell r="F933">
            <v>652</v>
          </cell>
          <cell r="G933">
            <v>548</v>
          </cell>
          <cell r="H933">
            <v>694</v>
          </cell>
          <cell r="I933">
            <v>537</v>
          </cell>
        </row>
        <row r="934">
          <cell r="A934" t="str">
            <v>FUSE-00122</v>
          </cell>
          <cell r="B934">
            <v>0</v>
          </cell>
          <cell r="C934">
            <v>37438</v>
          </cell>
          <cell r="D934">
            <v>36000</v>
          </cell>
          <cell r="E934">
            <v>0</v>
          </cell>
          <cell r="F934">
            <v>53580</v>
          </cell>
          <cell r="G934">
            <v>20632</v>
          </cell>
          <cell r="H934">
            <v>15388</v>
          </cell>
          <cell r="I934">
            <v>9772</v>
          </cell>
        </row>
        <row r="935">
          <cell r="A935" t="str">
            <v>FUSE-00129</v>
          </cell>
          <cell r="B935">
            <v>0</v>
          </cell>
          <cell r="C935">
            <v>8292</v>
          </cell>
          <cell r="D935">
            <v>0</v>
          </cell>
          <cell r="E935">
            <v>0</v>
          </cell>
          <cell r="F935">
            <v>2905</v>
          </cell>
          <cell r="G935">
            <v>3852</v>
          </cell>
          <cell r="H935">
            <v>3161</v>
          </cell>
          <cell r="I935">
            <v>2189</v>
          </cell>
        </row>
        <row r="936">
          <cell r="A936" t="str">
            <v>FUSE-00131</v>
          </cell>
          <cell r="B936">
            <v>0</v>
          </cell>
          <cell r="C936">
            <v>0</v>
          </cell>
          <cell r="D936">
            <v>0</v>
          </cell>
          <cell r="E936">
            <v>0</v>
          </cell>
          <cell r="F936">
            <v>160</v>
          </cell>
          <cell r="G936">
            <v>50</v>
          </cell>
          <cell r="H936">
            <v>0</v>
          </cell>
          <cell r="I936">
            <v>0</v>
          </cell>
        </row>
        <row r="937">
          <cell r="A937" t="str">
            <v>GP-007-601-71304</v>
          </cell>
          <cell r="B937">
            <v>0</v>
          </cell>
          <cell r="C937">
            <v>6300</v>
          </cell>
          <cell r="D937">
            <v>0</v>
          </cell>
          <cell r="E937">
            <v>0</v>
          </cell>
          <cell r="F937">
            <v>0</v>
          </cell>
          <cell r="G937">
            <v>0</v>
          </cell>
          <cell r="H937">
            <v>0</v>
          </cell>
          <cell r="I937">
            <v>0</v>
          </cell>
        </row>
        <row r="938">
          <cell r="A938" t="str">
            <v>GP-007-801-71304</v>
          </cell>
          <cell r="B938">
            <v>0</v>
          </cell>
          <cell r="C938">
            <v>45.72</v>
          </cell>
          <cell r="D938">
            <v>0</v>
          </cell>
          <cell r="E938">
            <v>0</v>
          </cell>
          <cell r="F938">
            <v>0</v>
          </cell>
          <cell r="G938">
            <v>0</v>
          </cell>
          <cell r="H938">
            <v>0</v>
          </cell>
          <cell r="I938">
            <v>0</v>
          </cell>
        </row>
        <row r="939">
          <cell r="A939" t="str">
            <v>GSKT-00222</v>
          </cell>
          <cell r="B939">
            <v>215</v>
          </cell>
          <cell r="C939">
            <v>104</v>
          </cell>
          <cell r="D939">
            <v>0</v>
          </cell>
          <cell r="E939">
            <v>0</v>
          </cell>
          <cell r="F939">
            <v>30</v>
          </cell>
          <cell r="G939">
            <v>6</v>
          </cell>
          <cell r="H939">
            <v>72</v>
          </cell>
          <cell r="I939">
            <v>102</v>
          </cell>
        </row>
        <row r="940">
          <cell r="A940" t="str">
            <v>GSKT-00239</v>
          </cell>
          <cell r="B940">
            <v>0</v>
          </cell>
          <cell r="C940">
            <v>2660</v>
          </cell>
          <cell r="D940">
            <v>0</v>
          </cell>
          <cell r="E940">
            <v>0</v>
          </cell>
          <cell r="F940">
            <v>1429</v>
          </cell>
          <cell r="G940">
            <v>1053</v>
          </cell>
          <cell r="H940">
            <v>1155</v>
          </cell>
          <cell r="I940">
            <v>917</v>
          </cell>
        </row>
        <row r="941">
          <cell r="A941" t="str">
            <v>GSKT-00269</v>
          </cell>
          <cell r="B941">
            <v>0</v>
          </cell>
          <cell r="C941">
            <v>741</v>
          </cell>
          <cell r="D941">
            <v>0</v>
          </cell>
          <cell r="E941">
            <v>0</v>
          </cell>
          <cell r="F941">
            <v>936</v>
          </cell>
          <cell r="G941">
            <v>514</v>
          </cell>
          <cell r="H941">
            <v>390</v>
          </cell>
          <cell r="I941">
            <v>318</v>
          </cell>
        </row>
        <row r="942">
          <cell r="A942" t="str">
            <v>GSKT-00271</v>
          </cell>
          <cell r="B942">
            <v>0</v>
          </cell>
          <cell r="C942">
            <v>58</v>
          </cell>
          <cell r="D942">
            <v>0</v>
          </cell>
          <cell r="E942">
            <v>0</v>
          </cell>
          <cell r="F942">
            <v>44</v>
          </cell>
          <cell r="G942">
            <v>0</v>
          </cell>
          <cell r="H942">
            <v>0</v>
          </cell>
          <cell r="I942">
            <v>0</v>
          </cell>
        </row>
        <row r="943">
          <cell r="A943" t="str">
            <v>GSKT-00272</v>
          </cell>
          <cell r="B943">
            <v>0</v>
          </cell>
          <cell r="C943">
            <v>201</v>
          </cell>
          <cell r="D943">
            <v>0</v>
          </cell>
          <cell r="E943">
            <v>0</v>
          </cell>
          <cell r="F943">
            <v>44</v>
          </cell>
          <cell r="G943">
            <v>0</v>
          </cell>
          <cell r="H943">
            <v>0</v>
          </cell>
          <cell r="I943">
            <v>0</v>
          </cell>
        </row>
        <row r="944">
          <cell r="A944" t="str">
            <v>GSKT-00273</v>
          </cell>
          <cell r="B944">
            <v>0</v>
          </cell>
          <cell r="C944">
            <v>1050</v>
          </cell>
          <cell r="D944">
            <v>0</v>
          </cell>
          <cell r="E944">
            <v>0</v>
          </cell>
          <cell r="F944">
            <v>44</v>
          </cell>
          <cell r="G944">
            <v>0</v>
          </cell>
          <cell r="H944">
            <v>0</v>
          </cell>
          <cell r="I944">
            <v>0</v>
          </cell>
        </row>
        <row r="945">
          <cell r="A945" t="str">
            <v>GSKT-00274</v>
          </cell>
          <cell r="B945">
            <v>0</v>
          </cell>
          <cell r="C945">
            <v>39</v>
          </cell>
          <cell r="D945">
            <v>0</v>
          </cell>
          <cell r="E945">
            <v>0</v>
          </cell>
          <cell r="F945">
            <v>45</v>
          </cell>
          <cell r="G945">
            <v>0</v>
          </cell>
          <cell r="H945">
            <v>0</v>
          </cell>
          <cell r="I945">
            <v>0</v>
          </cell>
        </row>
        <row r="946">
          <cell r="A946" t="str">
            <v>GSKT-00292</v>
          </cell>
          <cell r="B946">
            <v>622</v>
          </cell>
          <cell r="C946">
            <v>170</v>
          </cell>
          <cell r="D946">
            <v>0</v>
          </cell>
          <cell r="E946">
            <v>0</v>
          </cell>
          <cell r="F946">
            <v>17</v>
          </cell>
          <cell r="G946">
            <v>0</v>
          </cell>
          <cell r="H946">
            <v>0</v>
          </cell>
          <cell r="I946">
            <v>0</v>
          </cell>
        </row>
        <row r="947">
          <cell r="A947" t="str">
            <v>GSKT-00296-01</v>
          </cell>
          <cell r="B947">
            <v>0</v>
          </cell>
          <cell r="C947">
            <v>2437</v>
          </cell>
          <cell r="D947">
            <v>0</v>
          </cell>
          <cell r="E947">
            <v>0</v>
          </cell>
          <cell r="F947">
            <v>2560</v>
          </cell>
          <cell r="G947">
            <v>576</v>
          </cell>
          <cell r="H947">
            <v>0</v>
          </cell>
          <cell r="I947">
            <v>0</v>
          </cell>
        </row>
        <row r="948">
          <cell r="A948" t="str">
            <v>GSKT-00324</v>
          </cell>
          <cell r="B948">
            <v>800</v>
          </cell>
          <cell r="C948">
            <v>190</v>
          </cell>
          <cell r="D948">
            <v>0</v>
          </cell>
          <cell r="E948">
            <v>0</v>
          </cell>
          <cell r="F948">
            <v>282</v>
          </cell>
          <cell r="G948">
            <v>138</v>
          </cell>
          <cell r="H948">
            <v>150</v>
          </cell>
          <cell r="I948">
            <v>138</v>
          </cell>
        </row>
        <row r="949">
          <cell r="A949" t="str">
            <v>GSKT-00347</v>
          </cell>
          <cell r="B949">
            <v>0</v>
          </cell>
          <cell r="C949">
            <v>0</v>
          </cell>
          <cell r="D949">
            <v>0</v>
          </cell>
          <cell r="E949">
            <v>0</v>
          </cell>
          <cell r="F949">
            <v>22</v>
          </cell>
          <cell r="G949">
            <v>250</v>
          </cell>
          <cell r="H949">
            <v>148</v>
          </cell>
          <cell r="I949">
            <v>108</v>
          </cell>
        </row>
        <row r="950">
          <cell r="A950" t="str">
            <v>GSKT-00348</v>
          </cell>
          <cell r="B950">
            <v>0</v>
          </cell>
          <cell r="C950">
            <v>0</v>
          </cell>
          <cell r="D950">
            <v>0</v>
          </cell>
          <cell r="E950">
            <v>0</v>
          </cell>
          <cell r="F950">
            <v>112</v>
          </cell>
          <cell r="G950">
            <v>580</v>
          </cell>
          <cell r="H950">
            <v>296</v>
          </cell>
          <cell r="I950">
            <v>216</v>
          </cell>
        </row>
        <row r="951">
          <cell r="A951" t="str">
            <v>GSKT-00383</v>
          </cell>
          <cell r="B951">
            <v>0</v>
          </cell>
          <cell r="C951">
            <v>2072</v>
          </cell>
          <cell r="D951">
            <v>1200</v>
          </cell>
          <cell r="E951">
            <v>0</v>
          </cell>
          <cell r="F951">
            <v>1286</v>
          </cell>
          <cell r="G951">
            <v>1500</v>
          </cell>
          <cell r="H951">
            <v>2468</v>
          </cell>
          <cell r="I951">
            <v>2466</v>
          </cell>
        </row>
        <row r="952">
          <cell r="A952" t="str">
            <v>GSKT-00425</v>
          </cell>
          <cell r="B952">
            <v>0</v>
          </cell>
          <cell r="C952">
            <v>0</v>
          </cell>
          <cell r="D952">
            <v>0</v>
          </cell>
          <cell r="E952">
            <v>0</v>
          </cell>
          <cell r="F952">
            <v>34</v>
          </cell>
          <cell r="G952">
            <v>40</v>
          </cell>
          <cell r="H952">
            <v>0</v>
          </cell>
          <cell r="I952">
            <v>0</v>
          </cell>
        </row>
        <row r="953">
          <cell r="A953" t="str">
            <v>GU-0022</v>
          </cell>
          <cell r="B953">
            <v>0</v>
          </cell>
          <cell r="C953">
            <v>13.090669999999999</v>
          </cell>
          <cell r="D953">
            <v>0</v>
          </cell>
          <cell r="E953">
            <v>0</v>
          </cell>
          <cell r="F953">
            <v>7.2397643999999968</v>
          </cell>
          <cell r="G953">
            <v>4.0990090000000006</v>
          </cell>
          <cell r="H953">
            <v>3.5484246999999964</v>
          </cell>
          <cell r="I953">
            <v>1.980781399999999</v>
          </cell>
        </row>
        <row r="954">
          <cell r="A954" t="str">
            <v>GU-0023</v>
          </cell>
          <cell r="B954">
            <v>0</v>
          </cell>
          <cell r="C954">
            <v>11.19857</v>
          </cell>
          <cell r="D954">
            <v>0</v>
          </cell>
          <cell r="E954">
            <v>0</v>
          </cell>
          <cell r="F954">
            <v>9.2217170999999976</v>
          </cell>
          <cell r="G954">
            <v>3.178816300000002</v>
          </cell>
          <cell r="H954">
            <v>3.0698548999999993</v>
          </cell>
          <cell r="I954">
            <v>2.3044865999999997</v>
          </cell>
        </row>
        <row r="955">
          <cell r="A955" t="str">
            <v>GU-0024</v>
          </cell>
          <cell r="B955">
            <v>0</v>
          </cell>
          <cell r="C955">
            <v>21.900199999999998</v>
          </cell>
          <cell r="D955">
            <v>30</v>
          </cell>
          <cell r="E955">
            <v>0</v>
          </cell>
          <cell r="F955">
            <v>52.711229999999993</v>
          </cell>
          <cell r="G955">
            <v>20.660639999999997</v>
          </cell>
          <cell r="H955">
            <v>20.520499999999995</v>
          </cell>
          <cell r="I955">
            <v>13.296139999999999</v>
          </cell>
        </row>
        <row r="956">
          <cell r="A956" t="str">
            <v>GU-0025</v>
          </cell>
          <cell r="B956">
            <v>0</v>
          </cell>
          <cell r="C956">
            <v>2267.43352</v>
          </cell>
          <cell r="D956">
            <v>0</v>
          </cell>
          <cell r="E956">
            <v>0</v>
          </cell>
          <cell r="F956">
            <v>381.27093000000002</v>
          </cell>
          <cell r="G956">
            <v>151.18170000000006</v>
          </cell>
          <cell r="H956">
            <v>149.96232000000003</v>
          </cell>
          <cell r="I956">
            <v>96.957759999999951</v>
          </cell>
        </row>
        <row r="957">
          <cell r="A957" t="str">
            <v>GU-0026</v>
          </cell>
          <cell r="B957">
            <v>0</v>
          </cell>
          <cell r="C957">
            <v>7128</v>
          </cell>
          <cell r="D957">
            <v>30000</v>
          </cell>
          <cell r="E957">
            <v>0</v>
          </cell>
          <cell r="F957">
            <v>22930</v>
          </cell>
          <cell r="G957">
            <v>8143</v>
          </cell>
          <cell r="H957">
            <v>8061</v>
          </cell>
          <cell r="I957">
            <v>6138</v>
          </cell>
        </row>
        <row r="958">
          <cell r="A958" t="str">
            <v>GU-0027</v>
          </cell>
          <cell r="B958">
            <v>0</v>
          </cell>
          <cell r="C958">
            <v>3788.7837</v>
          </cell>
          <cell r="D958">
            <v>0</v>
          </cell>
          <cell r="E958">
            <v>0</v>
          </cell>
          <cell r="F958">
            <v>1516.4759999999997</v>
          </cell>
          <cell r="G958">
            <v>798.86500000000001</v>
          </cell>
          <cell r="H958">
            <v>731.48160000000007</v>
          </cell>
          <cell r="I958">
            <v>428.76780000000008</v>
          </cell>
        </row>
        <row r="959">
          <cell r="A959" t="str">
            <v>GU-0028</v>
          </cell>
          <cell r="B959">
            <v>0</v>
          </cell>
          <cell r="C959">
            <v>7498.915</v>
          </cell>
          <cell r="D959">
            <v>0</v>
          </cell>
          <cell r="E959">
            <v>0</v>
          </cell>
          <cell r="F959">
            <v>0.42699999999999999</v>
          </cell>
          <cell r="G959">
            <v>0.21</v>
          </cell>
          <cell r="H959">
            <v>0.21000000000000002</v>
          </cell>
          <cell r="I959">
            <v>0.21000000000000002</v>
          </cell>
        </row>
        <row r="960">
          <cell r="A960" t="str">
            <v>GU-CH001</v>
          </cell>
          <cell r="B960">
            <v>0</v>
          </cell>
          <cell r="C960">
            <v>55.007300000000001</v>
          </cell>
          <cell r="D960">
            <v>0</v>
          </cell>
          <cell r="E960">
            <v>0</v>
          </cell>
          <cell r="F960">
            <v>8.5724400000000003</v>
          </cell>
          <cell r="G960">
            <v>4.4083000000000006</v>
          </cell>
          <cell r="H960">
            <v>4.1330000000000009</v>
          </cell>
          <cell r="I960">
            <v>2.9442000000000004</v>
          </cell>
        </row>
        <row r="961">
          <cell r="A961" t="str">
            <v>GU-CH003</v>
          </cell>
          <cell r="B961">
            <v>0</v>
          </cell>
          <cell r="C961">
            <v>7200</v>
          </cell>
          <cell r="D961">
            <v>0</v>
          </cell>
          <cell r="E961">
            <v>0</v>
          </cell>
          <cell r="F961">
            <v>557.21199999999976</v>
          </cell>
          <cell r="G961">
            <v>0</v>
          </cell>
          <cell r="H961">
            <v>0</v>
          </cell>
          <cell r="I961">
            <v>0</v>
          </cell>
        </row>
        <row r="962">
          <cell r="A962" t="str">
            <v>GU-CH004</v>
          </cell>
          <cell r="B962">
            <v>0</v>
          </cell>
          <cell r="C962">
            <v>18.794280000000001</v>
          </cell>
          <cell r="D962">
            <v>0</v>
          </cell>
          <cell r="E962">
            <v>0</v>
          </cell>
          <cell r="F962">
            <v>16.884826000000004</v>
          </cell>
          <cell r="G962">
            <v>8.8166000000000011</v>
          </cell>
          <cell r="H962">
            <v>8.2660000000000018</v>
          </cell>
          <cell r="I962">
            <v>5.8884000000000007</v>
          </cell>
        </row>
        <row r="963">
          <cell r="A963" t="str">
            <v>GU-CH005</v>
          </cell>
          <cell r="B963">
            <v>0</v>
          </cell>
          <cell r="C963">
            <v>58.885460000000002</v>
          </cell>
          <cell r="D963">
            <v>0</v>
          </cell>
          <cell r="E963">
            <v>0</v>
          </cell>
          <cell r="F963">
            <v>69.13018000000001</v>
          </cell>
          <cell r="G963">
            <v>35.992000000000004</v>
          </cell>
          <cell r="H963">
            <v>33.063999999999993</v>
          </cell>
          <cell r="I963">
            <v>26.513999999999992</v>
          </cell>
        </row>
        <row r="964">
          <cell r="A964" t="str">
            <v>GU-CH008</v>
          </cell>
          <cell r="B964">
            <v>0</v>
          </cell>
          <cell r="C964">
            <v>721.02647000000002</v>
          </cell>
          <cell r="D964">
            <v>1300</v>
          </cell>
          <cell r="E964">
            <v>0</v>
          </cell>
          <cell r="F964">
            <v>1883.5927854819997</v>
          </cell>
          <cell r="G964">
            <v>677.70461799300006</v>
          </cell>
          <cell r="H964">
            <v>689.70030187499992</v>
          </cell>
          <cell r="I964">
            <v>514.66270623299988</v>
          </cell>
        </row>
        <row r="965">
          <cell r="A965" t="str">
            <v>GU-CH009</v>
          </cell>
          <cell r="B965">
            <v>0</v>
          </cell>
          <cell r="C965">
            <v>46</v>
          </cell>
          <cell r="D965">
            <v>45</v>
          </cell>
          <cell r="E965">
            <v>0</v>
          </cell>
          <cell r="F965">
            <v>86.525671501399984</v>
          </cell>
          <cell r="G965">
            <v>25.263544931100007</v>
          </cell>
          <cell r="H965">
            <v>25.71072131250002</v>
          </cell>
          <cell r="I965">
            <v>19.185651179100017</v>
          </cell>
        </row>
        <row r="966">
          <cell r="A966" t="str">
            <v>GU-CH010</v>
          </cell>
          <cell r="B966">
            <v>0</v>
          </cell>
          <cell r="C966">
            <v>38264.547319999998</v>
          </cell>
          <cell r="D966">
            <v>60000</v>
          </cell>
          <cell r="E966">
            <v>0</v>
          </cell>
          <cell r="F966">
            <v>65785.840980000008</v>
          </cell>
          <cell r="G966">
            <v>26733.909979999993</v>
          </cell>
          <cell r="H966">
            <v>27207.112499999996</v>
          </cell>
          <cell r="I966">
            <v>20302.276380000003</v>
          </cell>
        </row>
        <row r="967">
          <cell r="A967" t="str">
            <v>GU-CH011</v>
          </cell>
          <cell r="B967">
            <v>0</v>
          </cell>
          <cell r="C967">
            <v>120</v>
          </cell>
          <cell r="D967">
            <v>72</v>
          </cell>
          <cell r="E967">
            <v>0</v>
          </cell>
          <cell r="F967">
            <v>190.89802918206021</v>
          </cell>
          <cell r="G967">
            <v>43.856979322189986</v>
          </cell>
          <cell r="H967">
            <v>44.633268056249975</v>
          </cell>
          <cell r="I967">
            <v>33.305884401390003</v>
          </cell>
        </row>
        <row r="968">
          <cell r="A968" t="str">
            <v>GU-CH012</v>
          </cell>
          <cell r="B968">
            <v>0</v>
          </cell>
          <cell r="C968">
            <v>12628.20671</v>
          </cell>
          <cell r="D968">
            <v>0</v>
          </cell>
          <cell r="E968">
            <v>0</v>
          </cell>
          <cell r="F968">
            <v>18317.136589599999</v>
          </cell>
          <cell r="G968">
            <v>7485.4947944000005</v>
          </cell>
          <cell r="H968">
            <v>7617.9914999999955</v>
          </cell>
          <cell r="I968">
            <v>5684.6373864000025</v>
          </cell>
        </row>
        <row r="969">
          <cell r="A969" t="str">
            <v>GU-CH013</v>
          </cell>
          <cell r="B969">
            <v>0</v>
          </cell>
          <cell r="C969">
            <v>1000</v>
          </cell>
          <cell r="D969">
            <v>0</v>
          </cell>
          <cell r="E969">
            <v>0</v>
          </cell>
          <cell r="F969">
            <v>19.639243461419987</v>
          </cell>
          <cell r="G969">
            <v>5.5740202308299995</v>
          </cell>
          <cell r="H969">
            <v>5.6726829562499992</v>
          </cell>
          <cell r="I969">
            <v>4.2330246252300014</v>
          </cell>
        </row>
        <row r="970">
          <cell r="A970" t="str">
            <v>GU-CH014</v>
          </cell>
          <cell r="B970">
            <v>0</v>
          </cell>
          <cell r="C970">
            <v>20</v>
          </cell>
          <cell r="D970">
            <v>15</v>
          </cell>
          <cell r="E970">
            <v>0</v>
          </cell>
          <cell r="F970">
            <v>32.266921235860003</v>
          </cell>
          <cell r="G970">
            <v>12.177295995889999</v>
          </cell>
          <cell r="H970">
            <v>12.392839743750002</v>
          </cell>
          <cell r="I970">
            <v>9.2476868910899963</v>
          </cell>
        </row>
        <row r="971">
          <cell r="A971" t="str">
            <v>GU-CH015</v>
          </cell>
          <cell r="B971">
            <v>0</v>
          </cell>
          <cell r="C971">
            <v>482.87544000000003</v>
          </cell>
          <cell r="D971">
            <v>0</v>
          </cell>
          <cell r="E971">
            <v>0</v>
          </cell>
          <cell r="F971">
            <v>22.500066776419992</v>
          </cell>
          <cell r="G971">
            <v>8.9157589783299969</v>
          </cell>
          <cell r="H971">
            <v>9.0735720187500011</v>
          </cell>
          <cell r="I971">
            <v>6.7708091727299937</v>
          </cell>
        </row>
        <row r="972">
          <cell r="A972" t="str">
            <v>GU-CH016</v>
          </cell>
          <cell r="B972">
            <v>0</v>
          </cell>
          <cell r="C972">
            <v>3697</v>
          </cell>
          <cell r="D972">
            <v>2016</v>
          </cell>
          <cell r="E972">
            <v>0</v>
          </cell>
          <cell r="F972">
            <v>6127.6099719600052</v>
          </cell>
          <cell r="G972">
            <v>1283.2276790399999</v>
          </cell>
          <cell r="H972">
            <v>1305.9413999999995</v>
          </cell>
          <cell r="I972">
            <v>974.50926623999976</v>
          </cell>
        </row>
        <row r="973">
          <cell r="A973" t="str">
            <v>GU-CH017</v>
          </cell>
          <cell r="B973">
            <v>0</v>
          </cell>
          <cell r="C973">
            <v>440</v>
          </cell>
          <cell r="D973">
            <v>800</v>
          </cell>
          <cell r="E973">
            <v>0</v>
          </cell>
          <cell r="F973">
            <v>2209.0590000000002</v>
          </cell>
          <cell r="G973">
            <v>1102.0750000000005</v>
          </cell>
          <cell r="H973">
            <v>1033.2500000000002</v>
          </cell>
          <cell r="I973">
            <v>736.05000000000007</v>
          </cell>
        </row>
        <row r="974">
          <cell r="A974" t="str">
            <v>GU-CH018</v>
          </cell>
          <cell r="B974">
            <v>0</v>
          </cell>
          <cell r="C974">
            <v>210</v>
          </cell>
          <cell r="D974">
            <v>560</v>
          </cell>
          <cell r="E974">
            <v>0</v>
          </cell>
          <cell r="F974">
            <v>1126.9452161879999</v>
          </cell>
          <cell r="G974">
            <v>509.69711131600013</v>
          </cell>
          <cell r="H974">
            <v>481.49127019999992</v>
          </cell>
          <cell r="I974">
            <v>347.02731890400008</v>
          </cell>
        </row>
        <row r="975">
          <cell r="A975" t="str">
            <v>GU-CH019</v>
          </cell>
          <cell r="B975">
            <v>0</v>
          </cell>
          <cell r="C975">
            <v>400</v>
          </cell>
          <cell r="D975">
            <v>0</v>
          </cell>
          <cell r="E975">
            <v>0</v>
          </cell>
          <cell r="F975">
            <v>561.07352399999968</v>
          </cell>
          <cell r="G975">
            <v>212.88239999999996</v>
          </cell>
          <cell r="H975">
            <v>198.43199999999996</v>
          </cell>
          <cell r="I975">
            <v>141.32159999999999</v>
          </cell>
        </row>
        <row r="976">
          <cell r="A976" t="str">
            <v>GU-CH020</v>
          </cell>
          <cell r="B976">
            <v>0</v>
          </cell>
          <cell r="C976">
            <v>0</v>
          </cell>
          <cell r="D976">
            <v>0</v>
          </cell>
          <cell r="E976">
            <v>0</v>
          </cell>
          <cell r="F976">
            <v>68.722633999999985</v>
          </cell>
          <cell r="G976">
            <v>4.0364000000000013</v>
          </cell>
          <cell r="H976">
            <v>3.8113000000000006</v>
          </cell>
          <cell r="I976">
            <v>2.7939000000000007</v>
          </cell>
        </row>
        <row r="977">
          <cell r="A977" t="str">
            <v>GU-CH021</v>
          </cell>
          <cell r="B977">
            <v>0</v>
          </cell>
          <cell r="C977">
            <v>30.274569999999997</v>
          </cell>
          <cell r="D977">
            <v>0</v>
          </cell>
          <cell r="E977">
            <v>0</v>
          </cell>
          <cell r="F977">
            <v>7.7196100000000012</v>
          </cell>
          <cell r="G977">
            <v>3.979000000000001</v>
          </cell>
          <cell r="H977">
            <v>3.7232000000000003</v>
          </cell>
          <cell r="I977">
            <v>2.7587999999999999</v>
          </cell>
        </row>
        <row r="978">
          <cell r="A978" t="str">
            <v>GU-CH029</v>
          </cell>
          <cell r="B978">
            <v>0</v>
          </cell>
          <cell r="C978">
            <v>0.65344000000000002</v>
          </cell>
          <cell r="D978">
            <v>0</v>
          </cell>
          <cell r="E978">
            <v>0</v>
          </cell>
          <cell r="F978">
            <v>0.53283600000000009</v>
          </cell>
          <cell r="G978">
            <v>0.17327999999999999</v>
          </cell>
          <cell r="H978">
            <v>0.17327999999999999</v>
          </cell>
          <cell r="I978">
            <v>0.14728799999999997</v>
          </cell>
        </row>
        <row r="979">
          <cell r="A979" t="str">
            <v>GU-CH030</v>
          </cell>
          <cell r="B979">
            <v>0</v>
          </cell>
          <cell r="C979">
            <v>1000</v>
          </cell>
          <cell r="D979">
            <v>0</v>
          </cell>
          <cell r="E979">
            <v>0</v>
          </cell>
          <cell r="F979">
            <v>0.05</v>
          </cell>
          <cell r="G979">
            <v>0</v>
          </cell>
          <cell r="H979">
            <v>0</v>
          </cell>
          <cell r="I979">
            <v>0</v>
          </cell>
        </row>
        <row r="980">
          <cell r="A980" t="str">
            <v>GU-CH031</v>
          </cell>
          <cell r="B980">
            <v>0</v>
          </cell>
          <cell r="C980">
            <v>99600</v>
          </cell>
          <cell r="D980">
            <v>99600</v>
          </cell>
          <cell r="E980">
            <v>0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</row>
        <row r="981">
          <cell r="A981" t="str">
            <v>HSK-00105</v>
          </cell>
          <cell r="B981">
            <v>361</v>
          </cell>
          <cell r="C981">
            <v>549</v>
          </cell>
          <cell r="D981">
            <v>0</v>
          </cell>
          <cell r="E981">
            <v>0</v>
          </cell>
          <cell r="F981">
            <v>115</v>
          </cell>
          <cell r="G981">
            <v>6</v>
          </cell>
          <cell r="H981">
            <v>72</v>
          </cell>
          <cell r="I981">
            <v>102</v>
          </cell>
        </row>
        <row r="982">
          <cell r="A982" t="str">
            <v>HSK-00107</v>
          </cell>
          <cell r="B982">
            <v>0</v>
          </cell>
          <cell r="C982">
            <v>63.821899999999999</v>
          </cell>
          <cell r="D982">
            <v>0</v>
          </cell>
          <cell r="E982">
            <v>0</v>
          </cell>
          <cell r="F982">
            <v>86.48769999999999</v>
          </cell>
          <cell r="G982">
            <v>38.756799999999998</v>
          </cell>
          <cell r="H982">
            <v>40.760199999999998</v>
          </cell>
          <cell r="I982">
            <v>29.514600000000002</v>
          </cell>
        </row>
        <row r="983">
          <cell r="A983" t="str">
            <v>HSK-00108</v>
          </cell>
          <cell r="B983">
            <v>0</v>
          </cell>
          <cell r="C983">
            <v>744</v>
          </cell>
          <cell r="D983">
            <v>0</v>
          </cell>
          <cell r="E983">
            <v>0</v>
          </cell>
          <cell r="F983">
            <v>959.96799999999962</v>
          </cell>
          <cell r="G983">
            <v>221.55</v>
          </cell>
          <cell r="H983">
            <v>229.51999999999998</v>
          </cell>
          <cell r="I983">
            <v>168.6</v>
          </cell>
        </row>
        <row r="984">
          <cell r="A984" t="str">
            <v>HSK-00113</v>
          </cell>
          <cell r="B984">
            <v>0</v>
          </cell>
          <cell r="C984">
            <v>12469</v>
          </cell>
          <cell r="D984">
            <v>0</v>
          </cell>
          <cell r="E984">
            <v>0</v>
          </cell>
          <cell r="F984">
            <v>11332</v>
          </cell>
          <cell r="G984">
            <v>4590</v>
          </cell>
          <cell r="H984">
            <v>4987.75</v>
          </cell>
          <cell r="I984">
            <v>4512</v>
          </cell>
        </row>
        <row r="985">
          <cell r="A985" t="str">
            <v>HSK-00122</v>
          </cell>
          <cell r="B985">
            <v>245</v>
          </cell>
          <cell r="C985">
            <v>99</v>
          </cell>
          <cell r="D985">
            <v>1000</v>
          </cell>
          <cell r="E985">
            <v>0</v>
          </cell>
          <cell r="F985">
            <v>369</v>
          </cell>
          <cell r="G985">
            <v>512</v>
          </cell>
          <cell r="H985">
            <v>591</v>
          </cell>
          <cell r="I985">
            <v>404</v>
          </cell>
        </row>
        <row r="986">
          <cell r="A986" t="str">
            <v>HSK-00123</v>
          </cell>
          <cell r="B986">
            <v>173</v>
          </cell>
          <cell r="C986">
            <v>639</v>
          </cell>
          <cell r="D986">
            <v>0</v>
          </cell>
          <cell r="E986">
            <v>1000</v>
          </cell>
          <cell r="F986">
            <v>365</v>
          </cell>
          <cell r="G986">
            <v>512</v>
          </cell>
          <cell r="H986">
            <v>591</v>
          </cell>
          <cell r="I986">
            <v>404</v>
          </cell>
        </row>
        <row r="987">
          <cell r="A987" t="str">
            <v>HSK-00125</v>
          </cell>
          <cell r="B987">
            <v>3521</v>
          </cell>
          <cell r="C987">
            <v>124</v>
          </cell>
          <cell r="D987">
            <v>0</v>
          </cell>
          <cell r="E987">
            <v>0</v>
          </cell>
          <cell r="F987">
            <v>10</v>
          </cell>
          <cell r="G987">
            <v>0</v>
          </cell>
          <cell r="H987">
            <v>0</v>
          </cell>
          <cell r="I987">
            <v>0</v>
          </cell>
        </row>
        <row r="988">
          <cell r="A988" t="str">
            <v>HSK-00139-02</v>
          </cell>
          <cell r="B988">
            <v>36</v>
          </cell>
          <cell r="C988">
            <v>17</v>
          </cell>
          <cell r="D988">
            <v>0</v>
          </cell>
          <cell r="E988">
            <v>0</v>
          </cell>
          <cell r="F988">
            <v>1</v>
          </cell>
          <cell r="G988">
            <v>0</v>
          </cell>
          <cell r="H988">
            <v>0</v>
          </cell>
          <cell r="I988">
            <v>0</v>
          </cell>
        </row>
        <row r="989">
          <cell r="A989" t="str">
            <v>HSK-00146-01</v>
          </cell>
          <cell r="B989">
            <v>524</v>
          </cell>
          <cell r="C989">
            <v>22</v>
          </cell>
          <cell r="D989">
            <v>0</v>
          </cell>
          <cell r="E989">
            <v>0</v>
          </cell>
          <cell r="F989">
            <v>2</v>
          </cell>
          <cell r="G989">
            <v>0</v>
          </cell>
          <cell r="H989">
            <v>0</v>
          </cell>
          <cell r="I989">
            <v>0</v>
          </cell>
        </row>
        <row r="990">
          <cell r="A990" t="str">
            <v>HSK-00147-01</v>
          </cell>
          <cell r="B990">
            <v>0</v>
          </cell>
          <cell r="C990">
            <v>133</v>
          </cell>
          <cell r="D990">
            <v>0</v>
          </cell>
          <cell r="E990">
            <v>0</v>
          </cell>
          <cell r="F990">
            <v>45</v>
          </cell>
          <cell r="G990">
            <v>0</v>
          </cell>
          <cell r="H990">
            <v>0</v>
          </cell>
          <cell r="I990">
            <v>0</v>
          </cell>
        </row>
        <row r="991">
          <cell r="A991" t="str">
            <v>HSK-00148-01</v>
          </cell>
          <cell r="B991">
            <v>0</v>
          </cell>
          <cell r="C991">
            <v>730</v>
          </cell>
          <cell r="D991">
            <v>2500</v>
          </cell>
          <cell r="E991">
            <v>0</v>
          </cell>
          <cell r="F991">
            <v>964</v>
          </cell>
          <cell r="G991">
            <v>389</v>
          </cell>
          <cell r="H991">
            <v>417</v>
          </cell>
          <cell r="I991">
            <v>393</v>
          </cell>
        </row>
        <row r="992">
          <cell r="A992" t="str">
            <v>HSK-00150-02</v>
          </cell>
          <cell r="B992">
            <v>0</v>
          </cell>
          <cell r="C992">
            <v>263</v>
          </cell>
          <cell r="D992">
            <v>0</v>
          </cell>
          <cell r="E992">
            <v>0</v>
          </cell>
          <cell r="F992">
            <v>34</v>
          </cell>
          <cell r="G992">
            <v>96</v>
          </cell>
          <cell r="H992">
            <v>96</v>
          </cell>
          <cell r="I992">
            <v>0</v>
          </cell>
        </row>
        <row r="993">
          <cell r="A993" t="str">
            <v>HSK-00155</v>
          </cell>
          <cell r="B993">
            <v>0</v>
          </cell>
          <cell r="C993">
            <v>653</v>
          </cell>
          <cell r="D993">
            <v>0</v>
          </cell>
          <cell r="E993">
            <v>0</v>
          </cell>
          <cell r="F993">
            <v>103</v>
          </cell>
          <cell r="G993">
            <v>0</v>
          </cell>
          <cell r="H993">
            <v>0</v>
          </cell>
          <cell r="I993">
            <v>0</v>
          </cell>
        </row>
        <row r="994">
          <cell r="A994" t="str">
            <v>HSK-00156</v>
          </cell>
          <cell r="B994">
            <v>0</v>
          </cell>
          <cell r="C994">
            <v>435</v>
          </cell>
          <cell r="D994">
            <v>0</v>
          </cell>
          <cell r="E994">
            <v>0</v>
          </cell>
          <cell r="F994">
            <v>103</v>
          </cell>
          <cell r="G994">
            <v>0</v>
          </cell>
          <cell r="H994">
            <v>0</v>
          </cell>
          <cell r="I994">
            <v>0</v>
          </cell>
        </row>
        <row r="995">
          <cell r="A995" t="str">
            <v>HSK-00177-02</v>
          </cell>
          <cell r="B995">
            <v>0</v>
          </cell>
          <cell r="C995">
            <v>3950</v>
          </cell>
          <cell r="D995">
            <v>4500</v>
          </cell>
          <cell r="E995">
            <v>0</v>
          </cell>
          <cell r="F995">
            <v>4830</v>
          </cell>
          <cell r="G995">
            <v>2064</v>
          </cell>
          <cell r="H995">
            <v>2104</v>
          </cell>
          <cell r="I995">
            <v>1446</v>
          </cell>
        </row>
        <row r="996">
          <cell r="A996" t="str">
            <v>HSK-00178</v>
          </cell>
          <cell r="B996">
            <v>0</v>
          </cell>
          <cell r="C996">
            <v>11606</v>
          </cell>
          <cell r="D996">
            <v>10000</v>
          </cell>
          <cell r="E996">
            <v>10000</v>
          </cell>
          <cell r="F996">
            <v>29028</v>
          </cell>
          <cell r="G996">
            <v>12384</v>
          </cell>
          <cell r="H996">
            <v>12624</v>
          </cell>
          <cell r="I996">
            <v>8676</v>
          </cell>
        </row>
        <row r="997">
          <cell r="A997" t="str">
            <v>HSK-00180-08</v>
          </cell>
          <cell r="B997">
            <v>0</v>
          </cell>
          <cell r="C997">
            <v>4327</v>
          </cell>
          <cell r="D997">
            <v>10488</v>
          </cell>
          <cell r="E997">
            <v>2500</v>
          </cell>
          <cell r="F997">
            <v>13813</v>
          </cell>
          <cell r="G997">
            <v>4271</v>
          </cell>
          <cell r="H997">
            <v>3397</v>
          </cell>
          <cell r="I997">
            <v>2195</v>
          </cell>
        </row>
        <row r="998">
          <cell r="A998" t="str">
            <v>HSK-00184-03</v>
          </cell>
          <cell r="B998">
            <v>0</v>
          </cell>
          <cell r="C998">
            <v>12216</v>
          </cell>
          <cell r="D998">
            <v>3208</v>
          </cell>
          <cell r="E998">
            <v>5000</v>
          </cell>
          <cell r="F998">
            <v>16388</v>
          </cell>
          <cell r="G998">
            <v>5575</v>
          </cell>
          <cell r="H998">
            <v>4240</v>
          </cell>
          <cell r="I998">
            <v>2443</v>
          </cell>
        </row>
        <row r="999">
          <cell r="A999" t="str">
            <v>HSK-00185-04</v>
          </cell>
          <cell r="B999">
            <v>348</v>
          </cell>
          <cell r="C999">
            <v>94</v>
          </cell>
          <cell r="D999">
            <v>500</v>
          </cell>
          <cell r="E999">
            <v>0</v>
          </cell>
          <cell r="F999">
            <v>491</v>
          </cell>
          <cell r="G999">
            <v>270</v>
          </cell>
          <cell r="H999">
            <v>270</v>
          </cell>
          <cell r="I999">
            <v>264</v>
          </cell>
        </row>
        <row r="1000">
          <cell r="A1000" t="str">
            <v>HSK-00186-06</v>
          </cell>
          <cell r="B1000">
            <v>0</v>
          </cell>
          <cell r="C1000">
            <v>4347</v>
          </cell>
          <cell r="D1000">
            <v>2000</v>
          </cell>
          <cell r="E1000">
            <v>4000</v>
          </cell>
          <cell r="F1000">
            <v>6540</v>
          </cell>
          <cell r="G1000">
            <v>4708</v>
          </cell>
          <cell r="H1000">
            <v>4896</v>
          </cell>
          <cell r="I1000">
            <v>2068</v>
          </cell>
        </row>
        <row r="1001">
          <cell r="A1001" t="str">
            <v>HSK-00195-06</v>
          </cell>
          <cell r="B1001">
            <v>1330</v>
          </cell>
          <cell r="C1001">
            <v>1015</v>
          </cell>
          <cell r="D1001">
            <v>1000</v>
          </cell>
          <cell r="E1001">
            <v>0</v>
          </cell>
          <cell r="F1001">
            <v>2487</v>
          </cell>
          <cell r="G1001">
            <v>704</v>
          </cell>
          <cell r="H1001">
            <v>722</v>
          </cell>
          <cell r="I1001">
            <v>678</v>
          </cell>
        </row>
        <row r="1002">
          <cell r="A1002" t="str">
            <v>HSK-00203-04</v>
          </cell>
          <cell r="B1002">
            <v>707</v>
          </cell>
          <cell r="C1002">
            <v>174</v>
          </cell>
          <cell r="D1002">
            <v>0</v>
          </cell>
          <cell r="E1002">
            <v>0</v>
          </cell>
          <cell r="F1002">
            <v>20</v>
          </cell>
          <cell r="G1002">
            <v>0</v>
          </cell>
          <cell r="H1002">
            <v>0</v>
          </cell>
          <cell r="I1002">
            <v>0</v>
          </cell>
        </row>
        <row r="1003">
          <cell r="A1003" t="str">
            <v>HSK-00205-03</v>
          </cell>
          <cell r="B1003">
            <v>385</v>
          </cell>
          <cell r="C1003">
            <v>18</v>
          </cell>
          <cell r="D1003">
            <v>0</v>
          </cell>
          <cell r="E1003">
            <v>0</v>
          </cell>
          <cell r="F1003">
            <v>90</v>
          </cell>
          <cell r="G1003">
            <v>0</v>
          </cell>
          <cell r="H1003">
            <v>0</v>
          </cell>
          <cell r="I1003">
            <v>0</v>
          </cell>
        </row>
        <row r="1004">
          <cell r="A1004" t="str">
            <v>HSK-00207-05</v>
          </cell>
          <cell r="B1004">
            <v>185</v>
          </cell>
          <cell r="C1004">
            <v>559</v>
          </cell>
          <cell r="D1004">
            <v>0</v>
          </cell>
          <cell r="E1004">
            <v>0</v>
          </cell>
          <cell r="F1004">
            <v>445</v>
          </cell>
          <cell r="G1004">
            <v>325</v>
          </cell>
          <cell r="H1004">
            <v>372</v>
          </cell>
          <cell r="I1004">
            <v>192</v>
          </cell>
        </row>
        <row r="1005">
          <cell r="A1005" t="str">
            <v>HSK-00208-04</v>
          </cell>
          <cell r="B1005">
            <v>1022</v>
          </cell>
          <cell r="C1005">
            <v>70</v>
          </cell>
          <cell r="D1005">
            <v>0</v>
          </cell>
          <cell r="E1005">
            <v>0</v>
          </cell>
          <cell r="F1005">
            <v>100</v>
          </cell>
          <cell r="G1005">
            <v>60</v>
          </cell>
          <cell r="H1005">
            <v>60</v>
          </cell>
          <cell r="I1005">
            <v>60</v>
          </cell>
        </row>
        <row r="1006">
          <cell r="A1006" t="str">
            <v>HSK-00212-04</v>
          </cell>
          <cell r="B1006">
            <v>2128</v>
          </cell>
          <cell r="C1006">
            <v>160</v>
          </cell>
          <cell r="D1006">
            <v>0</v>
          </cell>
          <cell r="E1006">
            <v>0</v>
          </cell>
          <cell r="F1006">
            <v>24</v>
          </cell>
          <cell r="G1006">
            <v>0</v>
          </cell>
          <cell r="H1006">
            <v>0</v>
          </cell>
          <cell r="I1006">
            <v>0</v>
          </cell>
        </row>
        <row r="1007">
          <cell r="A1007" t="str">
            <v>HSK-00214-01</v>
          </cell>
          <cell r="B1007">
            <v>195</v>
          </cell>
          <cell r="C1007">
            <v>1076</v>
          </cell>
          <cell r="D1007">
            <v>0</v>
          </cell>
          <cell r="E1007">
            <v>0</v>
          </cell>
          <cell r="F1007">
            <v>71</v>
          </cell>
          <cell r="G1007">
            <v>0</v>
          </cell>
          <cell r="H1007">
            <v>0</v>
          </cell>
          <cell r="I1007">
            <v>0</v>
          </cell>
        </row>
        <row r="1008">
          <cell r="A1008" t="str">
            <v>HSK-00217-02</v>
          </cell>
          <cell r="B1008">
            <v>5429</v>
          </cell>
          <cell r="C1008">
            <v>1</v>
          </cell>
          <cell r="D1008">
            <v>0</v>
          </cell>
          <cell r="E1008">
            <v>0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</row>
        <row r="1009">
          <cell r="A1009" t="str">
            <v>HSK-00220-01</v>
          </cell>
          <cell r="B1009">
            <v>0</v>
          </cell>
          <cell r="C1009">
            <v>11326</v>
          </cell>
          <cell r="D1009">
            <v>0</v>
          </cell>
          <cell r="E1009">
            <v>0</v>
          </cell>
          <cell r="F1009">
            <v>284</v>
          </cell>
          <cell r="G1009">
            <v>250</v>
          </cell>
          <cell r="H1009">
            <v>300</v>
          </cell>
          <cell r="I1009">
            <v>396</v>
          </cell>
        </row>
        <row r="1010">
          <cell r="A1010" t="str">
            <v>HSK-00222-01</v>
          </cell>
          <cell r="B1010">
            <v>0</v>
          </cell>
          <cell r="C1010">
            <v>609</v>
          </cell>
          <cell r="D1010">
            <v>0</v>
          </cell>
          <cell r="E1010">
            <v>0</v>
          </cell>
          <cell r="F1010">
            <v>452</v>
          </cell>
          <cell r="G1010">
            <v>325</v>
          </cell>
          <cell r="H1010">
            <v>372</v>
          </cell>
          <cell r="I1010">
            <v>192</v>
          </cell>
        </row>
        <row r="1011">
          <cell r="A1011" t="str">
            <v>HSK-00224-01</v>
          </cell>
          <cell r="B1011">
            <v>1895</v>
          </cell>
          <cell r="C1011">
            <v>41</v>
          </cell>
          <cell r="D1011">
            <v>0</v>
          </cell>
          <cell r="E1011">
            <v>0</v>
          </cell>
          <cell r="F1011">
            <v>15</v>
          </cell>
          <cell r="G1011">
            <v>0</v>
          </cell>
          <cell r="H1011">
            <v>0</v>
          </cell>
          <cell r="I1011">
            <v>0</v>
          </cell>
        </row>
        <row r="1012">
          <cell r="A1012" t="str">
            <v>HSK-00226-01</v>
          </cell>
          <cell r="B1012">
            <v>0</v>
          </cell>
          <cell r="C1012">
            <v>4071</v>
          </cell>
          <cell r="D1012">
            <v>1000</v>
          </cell>
          <cell r="E1012">
            <v>0</v>
          </cell>
          <cell r="F1012">
            <v>5388</v>
          </cell>
          <cell r="G1012">
            <v>1656</v>
          </cell>
          <cell r="H1012">
            <v>1860</v>
          </cell>
          <cell r="I1012">
            <v>1908</v>
          </cell>
        </row>
        <row r="1013">
          <cell r="A1013" t="str">
            <v>HSK-00228-01</v>
          </cell>
          <cell r="B1013">
            <v>774</v>
          </cell>
          <cell r="C1013">
            <v>91</v>
          </cell>
          <cell r="D1013">
            <v>0</v>
          </cell>
          <cell r="E1013">
            <v>0</v>
          </cell>
          <cell r="F1013">
            <v>34</v>
          </cell>
          <cell r="G1013">
            <v>0</v>
          </cell>
          <cell r="H1013">
            <v>0</v>
          </cell>
          <cell r="I1013">
            <v>0</v>
          </cell>
        </row>
        <row r="1014">
          <cell r="A1014" t="str">
            <v>HSK-00229-01</v>
          </cell>
          <cell r="B1014">
            <v>420</v>
          </cell>
          <cell r="C1014">
            <v>2248</v>
          </cell>
          <cell r="D1014">
            <v>2500</v>
          </cell>
          <cell r="E1014">
            <v>0</v>
          </cell>
          <cell r="F1014">
            <v>4828</v>
          </cell>
          <cell r="G1014">
            <v>2064</v>
          </cell>
          <cell r="H1014">
            <v>2104</v>
          </cell>
          <cell r="I1014">
            <v>1446</v>
          </cell>
        </row>
        <row r="1015">
          <cell r="A1015" t="str">
            <v>HSK-00231-02</v>
          </cell>
          <cell r="B1015">
            <v>808</v>
          </cell>
          <cell r="C1015">
            <v>128</v>
          </cell>
          <cell r="D1015">
            <v>0</v>
          </cell>
          <cell r="E1015">
            <v>0</v>
          </cell>
          <cell r="F1015">
            <v>48</v>
          </cell>
          <cell r="G1015">
            <v>0</v>
          </cell>
          <cell r="H1015">
            <v>0</v>
          </cell>
          <cell r="I1015">
            <v>0</v>
          </cell>
        </row>
        <row r="1016">
          <cell r="A1016" t="str">
            <v>HSK-00233-02</v>
          </cell>
          <cell r="B1016">
            <v>0</v>
          </cell>
          <cell r="C1016">
            <v>54</v>
          </cell>
          <cell r="D1016">
            <v>0</v>
          </cell>
          <cell r="E1016">
            <v>0</v>
          </cell>
          <cell r="F1016">
            <v>43</v>
          </cell>
          <cell r="G1016">
            <v>0</v>
          </cell>
          <cell r="H1016">
            <v>0</v>
          </cell>
          <cell r="I1016">
            <v>0</v>
          </cell>
        </row>
        <row r="1017">
          <cell r="A1017" t="str">
            <v>HSK-00243-01</v>
          </cell>
          <cell r="B1017">
            <v>16397</v>
          </cell>
          <cell r="C1017">
            <v>1253</v>
          </cell>
          <cell r="D1017">
            <v>0</v>
          </cell>
          <cell r="E1017">
            <v>0</v>
          </cell>
          <cell r="F1017">
            <v>284</v>
          </cell>
          <cell r="G1017">
            <v>250</v>
          </cell>
          <cell r="H1017">
            <v>300</v>
          </cell>
          <cell r="I1017">
            <v>396</v>
          </cell>
        </row>
        <row r="1018">
          <cell r="A1018" t="str">
            <v>HSK-00245-01</v>
          </cell>
          <cell r="B1018">
            <v>0</v>
          </cell>
          <cell r="C1018">
            <v>5267</v>
          </cell>
          <cell r="D1018">
            <v>5480</v>
          </cell>
          <cell r="E1018">
            <v>2000</v>
          </cell>
          <cell r="F1018">
            <v>11052</v>
          </cell>
          <cell r="G1018">
            <v>4240</v>
          </cell>
          <cell r="H1018">
            <v>2280</v>
          </cell>
          <cell r="I1018">
            <v>2104</v>
          </cell>
        </row>
        <row r="1019">
          <cell r="A1019" t="str">
            <v>HSK-00249-01</v>
          </cell>
          <cell r="B1019">
            <v>0</v>
          </cell>
          <cell r="C1019">
            <v>3157</v>
          </cell>
          <cell r="D1019">
            <v>0</v>
          </cell>
          <cell r="E1019">
            <v>0</v>
          </cell>
          <cell r="F1019">
            <v>540</v>
          </cell>
          <cell r="G1019">
            <v>1428</v>
          </cell>
          <cell r="H1019">
            <v>480</v>
          </cell>
          <cell r="I1019">
            <v>0</v>
          </cell>
        </row>
        <row r="1020">
          <cell r="A1020" t="str">
            <v>HSK-00250-01</v>
          </cell>
          <cell r="B1020">
            <v>645</v>
          </cell>
          <cell r="C1020">
            <v>0</v>
          </cell>
          <cell r="D1020">
            <v>0</v>
          </cell>
          <cell r="E1020">
            <v>0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</row>
        <row r="1021">
          <cell r="A1021" t="str">
            <v>HSK-00254-03</v>
          </cell>
          <cell r="B1021">
            <v>0</v>
          </cell>
          <cell r="C1021">
            <v>8681</v>
          </cell>
          <cell r="D1021">
            <v>2500</v>
          </cell>
          <cell r="E1021">
            <v>0</v>
          </cell>
          <cell r="F1021">
            <v>9270</v>
          </cell>
          <cell r="G1021">
            <v>5274</v>
          </cell>
          <cell r="H1021">
            <v>1620</v>
          </cell>
          <cell r="I1021">
            <v>1494</v>
          </cell>
        </row>
        <row r="1022">
          <cell r="A1022" t="str">
            <v>HSK-00258-03</v>
          </cell>
          <cell r="B1022">
            <v>0</v>
          </cell>
          <cell r="C1022">
            <v>455</v>
          </cell>
          <cell r="D1022">
            <v>0</v>
          </cell>
          <cell r="E1022">
            <v>0</v>
          </cell>
          <cell r="F1022">
            <v>256</v>
          </cell>
          <cell r="G1022">
            <v>138</v>
          </cell>
          <cell r="H1022">
            <v>150</v>
          </cell>
          <cell r="I1022">
            <v>138</v>
          </cell>
        </row>
        <row r="1023">
          <cell r="A1023" t="str">
            <v>HSK-00264-01</v>
          </cell>
          <cell r="B1023">
            <v>0</v>
          </cell>
          <cell r="C1023">
            <v>259</v>
          </cell>
          <cell r="D1023">
            <v>500</v>
          </cell>
          <cell r="E1023">
            <v>500</v>
          </cell>
          <cell r="F1023">
            <v>802</v>
          </cell>
          <cell r="G1023">
            <v>192</v>
          </cell>
          <cell r="H1023">
            <v>0</v>
          </cell>
          <cell r="I1023">
            <v>0</v>
          </cell>
        </row>
        <row r="1024">
          <cell r="A1024" t="str">
            <v>HSK-00266-01</v>
          </cell>
          <cell r="B1024">
            <v>360</v>
          </cell>
          <cell r="C1024">
            <v>592</v>
          </cell>
          <cell r="D1024">
            <v>0</v>
          </cell>
          <cell r="E1024">
            <v>0</v>
          </cell>
          <cell r="F1024">
            <v>802</v>
          </cell>
          <cell r="G1024">
            <v>192</v>
          </cell>
          <cell r="H1024">
            <v>0</v>
          </cell>
          <cell r="I1024">
            <v>0</v>
          </cell>
        </row>
        <row r="1025">
          <cell r="A1025" t="str">
            <v>HSK-00269-01</v>
          </cell>
          <cell r="B1025">
            <v>0</v>
          </cell>
          <cell r="C1025">
            <v>64</v>
          </cell>
          <cell r="D1025">
            <v>0</v>
          </cell>
          <cell r="E1025">
            <v>0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</row>
        <row r="1026">
          <cell r="A1026" t="str">
            <v>HSK-00285-02</v>
          </cell>
          <cell r="B1026">
            <v>0</v>
          </cell>
          <cell r="C1026">
            <v>2650</v>
          </cell>
          <cell r="D1026">
            <v>2500</v>
          </cell>
          <cell r="E1026">
            <v>0</v>
          </cell>
          <cell r="F1026">
            <v>820</v>
          </cell>
          <cell r="G1026">
            <v>682</v>
          </cell>
          <cell r="H1026">
            <v>732</v>
          </cell>
          <cell r="I1026">
            <v>682</v>
          </cell>
        </row>
        <row r="1027">
          <cell r="A1027" t="str">
            <v>HSK-00295-02</v>
          </cell>
          <cell r="B1027">
            <v>0</v>
          </cell>
          <cell r="C1027">
            <v>23592</v>
          </cell>
          <cell r="D1027">
            <v>20000</v>
          </cell>
          <cell r="E1027">
            <v>0</v>
          </cell>
          <cell r="F1027">
            <v>26518</v>
          </cell>
          <cell r="G1027">
            <v>13930</v>
          </cell>
          <cell r="H1027">
            <v>16686</v>
          </cell>
          <cell r="I1027">
            <v>9450</v>
          </cell>
        </row>
        <row r="1028">
          <cell r="A1028" t="str">
            <v>HSK-00296-01</v>
          </cell>
          <cell r="B1028">
            <v>1685</v>
          </cell>
          <cell r="C1028">
            <v>0</v>
          </cell>
          <cell r="D1028">
            <v>0</v>
          </cell>
          <cell r="E1028">
            <v>0</v>
          </cell>
          <cell r="F1028">
            <v>107</v>
          </cell>
          <cell r="G1028">
            <v>125</v>
          </cell>
          <cell r="H1028">
            <v>150</v>
          </cell>
          <cell r="I1028">
            <v>114</v>
          </cell>
        </row>
        <row r="1029">
          <cell r="A1029" t="str">
            <v>HSK-00297-01</v>
          </cell>
          <cell r="B1029">
            <v>0</v>
          </cell>
          <cell r="C1029">
            <v>563</v>
          </cell>
          <cell r="D1029">
            <v>250</v>
          </cell>
          <cell r="E1029">
            <v>0</v>
          </cell>
          <cell r="F1029">
            <v>282</v>
          </cell>
          <cell r="G1029">
            <v>255</v>
          </cell>
          <cell r="H1029">
            <v>319.75</v>
          </cell>
          <cell r="I1029">
            <v>408</v>
          </cell>
        </row>
        <row r="1030">
          <cell r="A1030" t="str">
            <v>HSK-00299-02</v>
          </cell>
          <cell r="B1030">
            <v>656</v>
          </cell>
          <cell r="C1030">
            <v>44</v>
          </cell>
          <cell r="D1030">
            <v>0</v>
          </cell>
          <cell r="E1030">
            <v>0</v>
          </cell>
          <cell r="F1030">
            <v>17</v>
          </cell>
          <cell r="G1030">
            <v>0</v>
          </cell>
          <cell r="H1030">
            <v>0</v>
          </cell>
          <cell r="I1030">
            <v>30</v>
          </cell>
        </row>
        <row r="1031">
          <cell r="A1031" t="str">
            <v>HSK-00305-02</v>
          </cell>
          <cell r="B1031">
            <v>0</v>
          </cell>
          <cell r="C1031">
            <v>611</v>
          </cell>
          <cell r="D1031">
            <v>0</v>
          </cell>
          <cell r="E1031">
            <v>0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</row>
        <row r="1032">
          <cell r="A1032" t="str">
            <v>HSK-00306-03</v>
          </cell>
          <cell r="B1032">
            <v>0</v>
          </cell>
          <cell r="C1032">
            <v>976</v>
          </cell>
          <cell r="D1032">
            <v>0</v>
          </cell>
          <cell r="E1032">
            <v>0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</row>
        <row r="1033">
          <cell r="A1033" t="str">
            <v>HSK-00312-02</v>
          </cell>
          <cell r="B1033">
            <v>0</v>
          </cell>
          <cell r="C1033">
            <v>0</v>
          </cell>
          <cell r="D1033">
            <v>200</v>
          </cell>
          <cell r="E1033">
            <v>0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</row>
        <row r="1034">
          <cell r="A1034" t="str">
            <v>HSK-00313-02</v>
          </cell>
          <cell r="B1034">
            <v>85</v>
          </cell>
          <cell r="C1034">
            <v>124</v>
          </cell>
          <cell r="D1034">
            <v>1024</v>
          </cell>
          <cell r="E1034">
            <v>0</v>
          </cell>
          <cell r="F1034">
            <v>633</v>
          </cell>
          <cell r="G1034">
            <v>233</v>
          </cell>
          <cell r="H1034">
            <v>420</v>
          </cell>
          <cell r="I1034">
            <v>240</v>
          </cell>
        </row>
        <row r="1035">
          <cell r="A1035" t="str">
            <v>HSK-00314-08</v>
          </cell>
          <cell r="B1035">
            <v>0</v>
          </cell>
          <cell r="C1035">
            <v>205</v>
          </cell>
          <cell r="D1035">
            <v>296</v>
          </cell>
          <cell r="E1035">
            <v>0</v>
          </cell>
          <cell r="F1035">
            <v>474</v>
          </cell>
          <cell r="G1035">
            <v>0</v>
          </cell>
          <cell r="H1035">
            <v>0</v>
          </cell>
          <cell r="I1035">
            <v>0</v>
          </cell>
        </row>
        <row r="1036">
          <cell r="A1036" t="str">
            <v>HSK-00314-09</v>
          </cell>
          <cell r="B1036">
            <v>0</v>
          </cell>
          <cell r="C1036">
            <v>0</v>
          </cell>
          <cell r="D1036">
            <v>533</v>
          </cell>
          <cell r="E1036">
            <v>0</v>
          </cell>
          <cell r="F1036">
            <v>284</v>
          </cell>
          <cell r="G1036">
            <v>275</v>
          </cell>
          <cell r="H1036">
            <v>360</v>
          </cell>
          <cell r="I1036">
            <v>180</v>
          </cell>
        </row>
        <row r="1037">
          <cell r="A1037" t="str">
            <v>HSK-00318-02</v>
          </cell>
          <cell r="B1037">
            <v>0</v>
          </cell>
          <cell r="C1037">
            <v>6055</v>
          </cell>
          <cell r="D1037">
            <v>0</v>
          </cell>
          <cell r="E1037">
            <v>0</v>
          </cell>
          <cell r="F1037">
            <v>5095</v>
          </cell>
          <cell r="G1037">
            <v>2227</v>
          </cell>
          <cell r="H1037">
            <v>2751</v>
          </cell>
          <cell r="I1037">
            <v>2390</v>
          </cell>
        </row>
        <row r="1038">
          <cell r="A1038" t="str">
            <v>HSK-00322-01</v>
          </cell>
          <cell r="B1038">
            <v>0</v>
          </cell>
          <cell r="C1038">
            <v>15333</v>
          </cell>
          <cell r="D1038">
            <v>0</v>
          </cell>
          <cell r="E1038">
            <v>0</v>
          </cell>
          <cell r="F1038">
            <v>8070</v>
          </cell>
          <cell r="G1038">
            <v>6590</v>
          </cell>
          <cell r="H1038">
            <v>7320</v>
          </cell>
          <cell r="I1038">
            <v>6830</v>
          </cell>
        </row>
        <row r="1039">
          <cell r="A1039" t="str">
            <v>HSK-00324-01</v>
          </cell>
          <cell r="B1039">
            <v>0</v>
          </cell>
          <cell r="C1039">
            <v>3161</v>
          </cell>
          <cell r="D1039">
            <v>0</v>
          </cell>
          <cell r="E1039">
            <v>0</v>
          </cell>
          <cell r="F1039">
            <v>2153</v>
          </cell>
          <cell r="G1039">
            <v>1558</v>
          </cell>
          <cell r="H1039">
            <v>1752</v>
          </cell>
          <cell r="I1039">
            <v>1654</v>
          </cell>
        </row>
        <row r="1040">
          <cell r="A1040" t="str">
            <v>HSK-00327-01</v>
          </cell>
          <cell r="B1040">
            <v>100</v>
          </cell>
          <cell r="C1040">
            <v>0</v>
          </cell>
          <cell r="D1040">
            <v>0</v>
          </cell>
          <cell r="E1040">
            <v>0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</row>
        <row r="1041">
          <cell r="A1041" t="str">
            <v>HSK-00332-02</v>
          </cell>
          <cell r="B1041">
            <v>0</v>
          </cell>
          <cell r="C1041">
            <v>0</v>
          </cell>
          <cell r="D1041">
            <v>300</v>
          </cell>
          <cell r="E1041">
            <v>0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</row>
        <row r="1042">
          <cell r="A1042" t="str">
            <v>HSK-00333-02</v>
          </cell>
          <cell r="B1042">
            <v>0</v>
          </cell>
          <cell r="C1042">
            <v>40</v>
          </cell>
          <cell r="D1042">
            <v>0</v>
          </cell>
          <cell r="E1042">
            <v>0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</row>
        <row r="1043">
          <cell r="A1043" t="str">
            <v>HSK-00333-03</v>
          </cell>
          <cell r="B1043">
            <v>0</v>
          </cell>
          <cell r="C1043">
            <v>0</v>
          </cell>
          <cell r="D1043">
            <v>200</v>
          </cell>
          <cell r="E1043">
            <v>0</v>
          </cell>
          <cell r="F1043">
            <v>0</v>
          </cell>
          <cell r="G1043">
            <v>0</v>
          </cell>
          <cell r="H1043">
            <v>0</v>
          </cell>
          <cell r="I1043">
            <v>0</v>
          </cell>
        </row>
        <row r="1044">
          <cell r="A1044" t="str">
            <v>HSK-00335-04</v>
          </cell>
          <cell r="B1044">
            <v>0</v>
          </cell>
          <cell r="C1044">
            <v>167</v>
          </cell>
          <cell r="D1044">
            <v>200</v>
          </cell>
          <cell r="E1044">
            <v>0</v>
          </cell>
          <cell r="F1044">
            <v>303</v>
          </cell>
          <cell r="G1044">
            <v>450</v>
          </cell>
          <cell r="H1044">
            <v>340</v>
          </cell>
          <cell r="I1044">
            <v>300</v>
          </cell>
        </row>
        <row r="1045">
          <cell r="A1045" t="str">
            <v>HSK-00336-05</v>
          </cell>
          <cell r="B1045">
            <v>0</v>
          </cell>
          <cell r="C1045">
            <v>163</v>
          </cell>
          <cell r="D1045">
            <v>200</v>
          </cell>
          <cell r="E1045">
            <v>0</v>
          </cell>
          <cell r="F1045">
            <v>303</v>
          </cell>
          <cell r="G1045">
            <v>450</v>
          </cell>
          <cell r="H1045">
            <v>340</v>
          </cell>
          <cell r="I1045">
            <v>300</v>
          </cell>
        </row>
        <row r="1046">
          <cell r="A1046" t="str">
            <v>HSK-00337-04</v>
          </cell>
          <cell r="B1046">
            <v>0</v>
          </cell>
          <cell r="C1046">
            <v>165</v>
          </cell>
          <cell r="D1046">
            <v>200</v>
          </cell>
          <cell r="E1046">
            <v>0</v>
          </cell>
          <cell r="F1046">
            <v>303</v>
          </cell>
          <cell r="G1046">
            <v>450</v>
          </cell>
          <cell r="H1046">
            <v>340</v>
          </cell>
          <cell r="I1046">
            <v>300</v>
          </cell>
        </row>
        <row r="1047">
          <cell r="A1047" t="str">
            <v>HSK-00338-03</v>
          </cell>
          <cell r="B1047">
            <v>0</v>
          </cell>
          <cell r="C1047">
            <v>2880</v>
          </cell>
          <cell r="D1047">
            <v>2000</v>
          </cell>
          <cell r="E1047">
            <v>0</v>
          </cell>
          <cell r="F1047">
            <v>4221</v>
          </cell>
          <cell r="G1047">
            <v>1654</v>
          </cell>
          <cell r="H1047">
            <v>1800</v>
          </cell>
          <cell r="I1047">
            <v>1654</v>
          </cell>
        </row>
        <row r="1048">
          <cell r="A1048" t="str">
            <v>HSK-00342-01</v>
          </cell>
          <cell r="B1048">
            <v>0</v>
          </cell>
          <cell r="C1048">
            <v>159</v>
          </cell>
          <cell r="D1048">
            <v>0</v>
          </cell>
          <cell r="E1048">
            <v>0</v>
          </cell>
          <cell r="F1048">
            <v>56</v>
          </cell>
          <cell r="G1048">
            <v>12</v>
          </cell>
          <cell r="H1048">
            <v>144</v>
          </cell>
          <cell r="I1048">
            <v>144</v>
          </cell>
        </row>
        <row r="1049">
          <cell r="A1049" t="str">
            <v>HSK-00344-03</v>
          </cell>
          <cell r="B1049">
            <v>0</v>
          </cell>
          <cell r="C1049">
            <v>1558</v>
          </cell>
          <cell r="D1049">
            <v>0</v>
          </cell>
          <cell r="E1049">
            <v>0</v>
          </cell>
          <cell r="F1049">
            <v>1334</v>
          </cell>
          <cell r="G1049">
            <v>360</v>
          </cell>
          <cell r="H1049">
            <v>432</v>
          </cell>
          <cell r="I1049">
            <v>432</v>
          </cell>
        </row>
        <row r="1050">
          <cell r="A1050" t="str">
            <v>HSK-00346-02</v>
          </cell>
          <cell r="B1050">
            <v>0</v>
          </cell>
          <cell r="C1050">
            <v>1263</v>
          </cell>
          <cell r="D1050">
            <v>0</v>
          </cell>
          <cell r="E1050">
            <v>0</v>
          </cell>
          <cell r="F1050">
            <v>0</v>
          </cell>
          <cell r="G1050">
            <v>0</v>
          </cell>
          <cell r="H1050">
            <v>0</v>
          </cell>
          <cell r="I1050">
            <v>0</v>
          </cell>
        </row>
        <row r="1051">
          <cell r="A1051" t="str">
            <v>HSK-00346-04</v>
          </cell>
          <cell r="B1051">
            <v>0</v>
          </cell>
          <cell r="C1051">
            <v>314</v>
          </cell>
          <cell r="D1051">
            <v>0</v>
          </cell>
          <cell r="E1051">
            <v>0</v>
          </cell>
          <cell r="F1051">
            <v>3</v>
          </cell>
          <cell r="G1051">
            <v>0</v>
          </cell>
          <cell r="H1051">
            <v>0</v>
          </cell>
          <cell r="I1051">
            <v>0</v>
          </cell>
        </row>
        <row r="1052">
          <cell r="A1052" t="str">
            <v>HSK-00346-05</v>
          </cell>
          <cell r="B1052">
            <v>0</v>
          </cell>
          <cell r="C1052">
            <v>934</v>
          </cell>
          <cell r="D1052">
            <v>0</v>
          </cell>
          <cell r="E1052">
            <v>2000</v>
          </cell>
          <cell r="F1052">
            <v>1123</v>
          </cell>
          <cell r="G1052">
            <v>829</v>
          </cell>
          <cell r="H1052">
            <v>876</v>
          </cell>
          <cell r="I1052">
            <v>827</v>
          </cell>
        </row>
        <row r="1053">
          <cell r="A1053" t="str">
            <v>HSK-00347-01</v>
          </cell>
          <cell r="B1053">
            <v>64</v>
          </cell>
          <cell r="C1053">
            <v>0</v>
          </cell>
          <cell r="D1053">
            <v>0</v>
          </cell>
          <cell r="E1053">
            <v>0</v>
          </cell>
          <cell r="F1053">
            <v>0</v>
          </cell>
          <cell r="G1053">
            <v>0</v>
          </cell>
          <cell r="H1053">
            <v>0</v>
          </cell>
          <cell r="I1053">
            <v>0</v>
          </cell>
        </row>
        <row r="1054">
          <cell r="A1054" t="str">
            <v>HSK-00350-02</v>
          </cell>
          <cell r="B1054">
            <v>0</v>
          </cell>
          <cell r="C1054">
            <v>5300</v>
          </cell>
          <cell r="D1054">
            <v>0</v>
          </cell>
          <cell r="E1054">
            <v>0</v>
          </cell>
          <cell r="F1054">
            <v>820</v>
          </cell>
          <cell r="G1054">
            <v>682</v>
          </cell>
          <cell r="H1054">
            <v>732</v>
          </cell>
          <cell r="I1054">
            <v>682</v>
          </cell>
        </row>
        <row r="1055">
          <cell r="A1055" t="str">
            <v>HSK-00351-01</v>
          </cell>
          <cell r="B1055">
            <v>0</v>
          </cell>
          <cell r="C1055">
            <v>5000</v>
          </cell>
          <cell r="D1055">
            <v>0</v>
          </cell>
          <cell r="E1055">
            <v>0</v>
          </cell>
          <cell r="F1055">
            <v>820</v>
          </cell>
          <cell r="G1055">
            <v>682</v>
          </cell>
          <cell r="H1055">
            <v>732</v>
          </cell>
          <cell r="I1055">
            <v>682</v>
          </cell>
        </row>
        <row r="1056">
          <cell r="A1056" t="str">
            <v>HSK-00354-03</v>
          </cell>
          <cell r="B1056">
            <v>0</v>
          </cell>
          <cell r="C1056">
            <v>86</v>
          </cell>
          <cell r="D1056">
            <v>3000</v>
          </cell>
          <cell r="E1056">
            <v>0</v>
          </cell>
          <cell r="F1056">
            <v>1628</v>
          </cell>
          <cell r="G1056">
            <v>890</v>
          </cell>
          <cell r="H1056">
            <v>1770</v>
          </cell>
          <cell r="I1056">
            <v>1340</v>
          </cell>
        </row>
        <row r="1057">
          <cell r="A1057" t="str">
            <v>HSK-00359-01</v>
          </cell>
          <cell r="B1057">
            <v>0</v>
          </cell>
          <cell r="C1057">
            <v>0</v>
          </cell>
          <cell r="D1057">
            <v>0</v>
          </cell>
          <cell r="E1057">
            <v>0</v>
          </cell>
          <cell r="F1057">
            <v>0</v>
          </cell>
          <cell r="G1057">
            <v>10</v>
          </cell>
          <cell r="H1057">
            <v>39.75</v>
          </cell>
          <cell r="I1057">
            <v>24</v>
          </cell>
        </row>
        <row r="1058">
          <cell r="A1058" t="str">
            <v>HSK-00362-01</v>
          </cell>
          <cell r="B1058">
            <v>93</v>
          </cell>
          <cell r="C1058">
            <v>2652</v>
          </cell>
          <cell r="D1058">
            <v>0</v>
          </cell>
          <cell r="E1058">
            <v>0</v>
          </cell>
          <cell r="F1058">
            <v>1060</v>
          </cell>
          <cell r="G1058">
            <v>480</v>
          </cell>
          <cell r="H1058">
            <v>576</v>
          </cell>
          <cell r="I1058">
            <v>576</v>
          </cell>
        </row>
        <row r="1059">
          <cell r="A1059" t="str">
            <v>HSK-00363-01</v>
          </cell>
          <cell r="B1059">
            <v>0</v>
          </cell>
          <cell r="C1059">
            <v>6314</v>
          </cell>
          <cell r="D1059">
            <v>0</v>
          </cell>
          <cell r="E1059">
            <v>0</v>
          </cell>
          <cell r="F1059">
            <v>2800</v>
          </cell>
          <cell r="G1059">
            <v>1200</v>
          </cell>
          <cell r="H1059">
            <v>1440</v>
          </cell>
          <cell r="I1059">
            <v>1440</v>
          </cell>
        </row>
        <row r="1060">
          <cell r="A1060" t="str">
            <v>HSK-00364-02</v>
          </cell>
          <cell r="B1060">
            <v>0</v>
          </cell>
          <cell r="C1060">
            <v>0</v>
          </cell>
          <cell r="D1060">
            <v>200</v>
          </cell>
          <cell r="E1060">
            <v>0</v>
          </cell>
          <cell r="F1060">
            <v>0</v>
          </cell>
          <cell r="G1060">
            <v>0</v>
          </cell>
          <cell r="H1060">
            <v>0</v>
          </cell>
          <cell r="I1060">
            <v>240</v>
          </cell>
        </row>
        <row r="1061">
          <cell r="A1061" t="str">
            <v>HSK-00365-01</v>
          </cell>
          <cell r="B1061">
            <v>0</v>
          </cell>
          <cell r="C1061">
            <v>12580</v>
          </cell>
          <cell r="D1061">
            <v>0</v>
          </cell>
          <cell r="E1061">
            <v>0</v>
          </cell>
          <cell r="F1061">
            <v>5600</v>
          </cell>
          <cell r="G1061">
            <v>2400</v>
          </cell>
          <cell r="H1061">
            <v>2880</v>
          </cell>
          <cell r="I1061">
            <v>2880</v>
          </cell>
        </row>
        <row r="1062">
          <cell r="A1062" t="str">
            <v>HSK-00366-02</v>
          </cell>
          <cell r="B1062">
            <v>0</v>
          </cell>
          <cell r="C1062">
            <v>18560</v>
          </cell>
          <cell r="D1062">
            <v>14900</v>
          </cell>
          <cell r="E1062">
            <v>0</v>
          </cell>
          <cell r="F1062">
            <v>16280</v>
          </cell>
          <cell r="G1062">
            <v>8900</v>
          </cell>
          <cell r="H1062">
            <v>17700</v>
          </cell>
          <cell r="I1062">
            <v>13400</v>
          </cell>
        </row>
        <row r="1063">
          <cell r="A1063" t="str">
            <v>HSK-00367-01</v>
          </cell>
          <cell r="B1063">
            <v>0</v>
          </cell>
          <cell r="C1063">
            <v>100</v>
          </cell>
          <cell r="D1063">
            <v>200</v>
          </cell>
          <cell r="E1063">
            <v>0</v>
          </cell>
          <cell r="F1063">
            <v>60</v>
          </cell>
          <cell r="G1063">
            <v>128</v>
          </cell>
          <cell r="H1063">
            <v>66</v>
          </cell>
          <cell r="I1063">
            <v>66</v>
          </cell>
        </row>
        <row r="1064">
          <cell r="A1064" t="str">
            <v>HSK-00369-01</v>
          </cell>
          <cell r="B1064">
            <v>0</v>
          </cell>
          <cell r="C1064">
            <v>296</v>
          </cell>
          <cell r="D1064">
            <v>5000</v>
          </cell>
          <cell r="E1064">
            <v>0</v>
          </cell>
          <cell r="F1064">
            <v>3256</v>
          </cell>
          <cell r="G1064">
            <v>1780</v>
          </cell>
          <cell r="H1064">
            <v>3540</v>
          </cell>
          <cell r="I1064">
            <v>2680</v>
          </cell>
        </row>
        <row r="1065">
          <cell r="A1065" t="str">
            <v>HSK-00407-01</v>
          </cell>
          <cell r="B1065">
            <v>0</v>
          </cell>
          <cell r="C1065">
            <v>0</v>
          </cell>
          <cell r="D1065">
            <v>0</v>
          </cell>
          <cell r="E1065">
            <v>0</v>
          </cell>
          <cell r="F1065">
            <v>2</v>
          </cell>
          <cell r="G1065">
            <v>0</v>
          </cell>
          <cell r="H1065">
            <v>0</v>
          </cell>
          <cell r="I1065">
            <v>0</v>
          </cell>
        </row>
        <row r="1066">
          <cell r="A1066" t="str">
            <v>HSK-00407-02</v>
          </cell>
          <cell r="B1066">
            <v>0</v>
          </cell>
          <cell r="C1066">
            <v>1697</v>
          </cell>
          <cell r="D1066">
            <v>0</v>
          </cell>
          <cell r="E1066">
            <v>1000</v>
          </cell>
          <cell r="F1066">
            <v>1244</v>
          </cell>
          <cell r="G1066">
            <v>1500</v>
          </cell>
          <cell r="H1066">
            <v>2468</v>
          </cell>
          <cell r="I1066">
            <v>2466</v>
          </cell>
        </row>
        <row r="1067">
          <cell r="A1067" t="str">
            <v>HSK-00408-02</v>
          </cell>
          <cell r="B1067">
            <v>0</v>
          </cell>
          <cell r="C1067">
            <v>1695</v>
          </cell>
          <cell r="D1067">
            <v>0</v>
          </cell>
          <cell r="E1067">
            <v>1000</v>
          </cell>
          <cell r="F1067">
            <v>1244</v>
          </cell>
          <cell r="G1067">
            <v>1500</v>
          </cell>
          <cell r="H1067">
            <v>2468</v>
          </cell>
          <cell r="I1067">
            <v>2466</v>
          </cell>
        </row>
        <row r="1068">
          <cell r="A1068" t="str">
            <v>HSK-00409-01</v>
          </cell>
          <cell r="B1068">
            <v>0</v>
          </cell>
          <cell r="C1068">
            <v>0</v>
          </cell>
          <cell r="D1068">
            <v>0</v>
          </cell>
          <cell r="E1068">
            <v>0</v>
          </cell>
          <cell r="F1068">
            <v>3</v>
          </cell>
          <cell r="G1068">
            <v>0</v>
          </cell>
          <cell r="H1068">
            <v>0</v>
          </cell>
          <cell r="I1068">
            <v>0</v>
          </cell>
        </row>
        <row r="1069">
          <cell r="A1069" t="str">
            <v>HSK-00409-02</v>
          </cell>
          <cell r="B1069">
            <v>0</v>
          </cell>
          <cell r="C1069">
            <v>1691</v>
          </cell>
          <cell r="D1069">
            <v>0</v>
          </cell>
          <cell r="E1069">
            <v>1000</v>
          </cell>
          <cell r="F1069">
            <v>1244</v>
          </cell>
          <cell r="G1069">
            <v>1500</v>
          </cell>
          <cell r="H1069">
            <v>2468</v>
          </cell>
          <cell r="I1069">
            <v>2466</v>
          </cell>
        </row>
        <row r="1070">
          <cell r="A1070" t="str">
            <v>HSK-00416-02</v>
          </cell>
          <cell r="B1070">
            <v>0</v>
          </cell>
          <cell r="C1070">
            <v>0</v>
          </cell>
          <cell r="D1070">
            <v>0</v>
          </cell>
          <cell r="E1070">
            <v>0</v>
          </cell>
          <cell r="F1070">
            <v>396</v>
          </cell>
          <cell r="G1070">
            <v>2808</v>
          </cell>
          <cell r="H1070">
            <v>648</v>
          </cell>
          <cell r="I1070">
            <v>648</v>
          </cell>
        </row>
        <row r="1071">
          <cell r="A1071" t="str">
            <v>HSK-00419-01</v>
          </cell>
          <cell r="B1071">
            <v>0</v>
          </cell>
          <cell r="C1071">
            <v>0</v>
          </cell>
          <cell r="D1071">
            <v>0</v>
          </cell>
          <cell r="E1071">
            <v>0</v>
          </cell>
          <cell r="F1071">
            <v>0</v>
          </cell>
          <cell r="G1071">
            <v>0</v>
          </cell>
          <cell r="H1071">
            <v>72</v>
          </cell>
          <cell r="I1071">
            <v>0</v>
          </cell>
        </row>
        <row r="1072">
          <cell r="A1072" t="str">
            <v>HSK-00421-04</v>
          </cell>
          <cell r="B1072">
            <v>0</v>
          </cell>
          <cell r="C1072">
            <v>0</v>
          </cell>
          <cell r="D1072">
            <v>200</v>
          </cell>
          <cell r="E1072">
            <v>0</v>
          </cell>
          <cell r="F1072">
            <v>0</v>
          </cell>
          <cell r="G1072">
            <v>0</v>
          </cell>
          <cell r="H1072">
            <v>0</v>
          </cell>
          <cell r="I1072">
            <v>0</v>
          </cell>
        </row>
        <row r="1073">
          <cell r="A1073" t="str">
            <v>HSK-00440-01</v>
          </cell>
          <cell r="B1073">
            <v>0</v>
          </cell>
          <cell r="C1073">
            <v>0</v>
          </cell>
          <cell r="D1073">
            <v>0</v>
          </cell>
          <cell r="E1073">
            <v>0</v>
          </cell>
          <cell r="F1073">
            <v>0</v>
          </cell>
          <cell r="G1073">
            <v>0</v>
          </cell>
          <cell r="H1073">
            <v>620</v>
          </cell>
          <cell r="I1073">
            <v>288</v>
          </cell>
        </row>
        <row r="1074">
          <cell r="A1074" t="str">
            <v>HSK-00446-04</v>
          </cell>
          <cell r="B1074">
            <v>0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G1074">
            <v>0</v>
          </cell>
          <cell r="H1074">
            <v>72</v>
          </cell>
          <cell r="I1074">
            <v>0</v>
          </cell>
        </row>
        <row r="1075">
          <cell r="A1075" t="str">
            <v>IC-00026</v>
          </cell>
          <cell r="B1075">
            <v>0</v>
          </cell>
          <cell r="C1075">
            <v>9984</v>
          </cell>
          <cell r="D1075">
            <v>0</v>
          </cell>
          <cell r="E1075">
            <v>0</v>
          </cell>
          <cell r="F1075">
            <v>8812</v>
          </cell>
          <cell r="G1075">
            <v>9434</v>
          </cell>
          <cell r="H1075">
            <v>11140</v>
          </cell>
          <cell r="I1075">
            <v>10942</v>
          </cell>
        </row>
        <row r="1076">
          <cell r="A1076" t="str">
            <v>IC-00030</v>
          </cell>
          <cell r="B1076">
            <v>0</v>
          </cell>
          <cell r="C1076">
            <v>5231</v>
          </cell>
          <cell r="D1076">
            <v>20000</v>
          </cell>
          <cell r="E1076">
            <v>0</v>
          </cell>
          <cell r="F1076">
            <v>21176</v>
          </cell>
          <cell r="G1076">
            <v>13548</v>
          </cell>
          <cell r="H1076">
            <v>13549</v>
          </cell>
          <cell r="I1076">
            <v>9416</v>
          </cell>
        </row>
        <row r="1077">
          <cell r="A1077" t="str">
            <v>IC-00031</v>
          </cell>
          <cell r="B1077">
            <v>0</v>
          </cell>
          <cell r="C1077">
            <v>20586</v>
          </cell>
          <cell r="D1077">
            <v>5000</v>
          </cell>
          <cell r="E1077">
            <v>0</v>
          </cell>
          <cell r="F1077">
            <v>9864</v>
          </cell>
          <cell r="G1077">
            <v>7098</v>
          </cell>
          <cell r="H1077">
            <v>7143</v>
          </cell>
          <cell r="I1077">
            <v>5086</v>
          </cell>
        </row>
        <row r="1078">
          <cell r="A1078" t="str">
            <v>IC-00034</v>
          </cell>
          <cell r="B1078">
            <v>0</v>
          </cell>
          <cell r="C1078">
            <v>10021</v>
          </cell>
          <cell r="D1078">
            <v>0</v>
          </cell>
          <cell r="E1078">
            <v>0</v>
          </cell>
          <cell r="F1078">
            <v>7150</v>
          </cell>
          <cell r="G1078">
            <v>5014</v>
          </cell>
          <cell r="H1078">
            <v>5012</v>
          </cell>
          <cell r="I1078">
            <v>1968</v>
          </cell>
        </row>
        <row r="1079">
          <cell r="A1079" t="str">
            <v>IC-00043</v>
          </cell>
          <cell r="B1079">
            <v>0</v>
          </cell>
          <cell r="C1079">
            <v>4997</v>
          </cell>
          <cell r="D1079">
            <v>0</v>
          </cell>
          <cell r="E1079">
            <v>0</v>
          </cell>
          <cell r="F1079">
            <v>4268</v>
          </cell>
          <cell r="G1079">
            <v>2756</v>
          </cell>
          <cell r="H1079">
            <v>2732</v>
          </cell>
          <cell r="I1079">
            <v>1028</v>
          </cell>
        </row>
        <row r="1080">
          <cell r="A1080" t="str">
            <v>IC-00046</v>
          </cell>
          <cell r="B1080">
            <v>0</v>
          </cell>
          <cell r="C1080">
            <v>999</v>
          </cell>
          <cell r="D1080">
            <v>0</v>
          </cell>
          <cell r="E1080">
            <v>0</v>
          </cell>
          <cell r="F1080">
            <v>654</v>
          </cell>
          <cell r="G1080">
            <v>548</v>
          </cell>
          <cell r="H1080">
            <v>694</v>
          </cell>
          <cell r="I1080">
            <v>537</v>
          </cell>
        </row>
        <row r="1081">
          <cell r="A1081" t="str">
            <v>IC-00052</v>
          </cell>
          <cell r="B1081">
            <v>0</v>
          </cell>
          <cell r="C1081">
            <v>22630</v>
          </cell>
          <cell r="D1081">
            <v>0</v>
          </cell>
          <cell r="E1081">
            <v>14000</v>
          </cell>
          <cell r="F1081">
            <v>11228</v>
          </cell>
          <cell r="G1081">
            <v>6270</v>
          </cell>
          <cell r="H1081">
            <v>5519</v>
          </cell>
          <cell r="I1081">
            <v>4071</v>
          </cell>
        </row>
        <row r="1082">
          <cell r="A1082" t="str">
            <v>IC-00060</v>
          </cell>
          <cell r="B1082">
            <v>0</v>
          </cell>
          <cell r="C1082">
            <v>44582</v>
          </cell>
          <cell r="D1082">
            <v>24000</v>
          </cell>
          <cell r="E1082">
            <v>12000</v>
          </cell>
          <cell r="F1082">
            <v>29850</v>
          </cell>
          <cell r="G1082">
            <v>12737</v>
          </cell>
          <cell r="H1082">
            <v>11652</v>
          </cell>
          <cell r="I1082">
            <v>7885</v>
          </cell>
        </row>
        <row r="1083">
          <cell r="A1083" t="str">
            <v>IC-00064</v>
          </cell>
          <cell r="B1083">
            <v>0</v>
          </cell>
          <cell r="C1083">
            <v>12609</v>
          </cell>
          <cell r="D1083">
            <v>0</v>
          </cell>
          <cell r="E1083">
            <v>0</v>
          </cell>
          <cell r="F1083">
            <v>0</v>
          </cell>
          <cell r="G1083">
            <v>0</v>
          </cell>
          <cell r="H1083">
            <v>95</v>
          </cell>
          <cell r="I1083">
            <v>78</v>
          </cell>
        </row>
        <row r="1084">
          <cell r="A1084" t="str">
            <v>IC-00070</v>
          </cell>
          <cell r="B1084">
            <v>0</v>
          </cell>
          <cell r="C1084">
            <v>18960</v>
          </cell>
          <cell r="D1084">
            <v>25000</v>
          </cell>
          <cell r="E1084">
            <v>0</v>
          </cell>
          <cell r="F1084">
            <v>26553</v>
          </cell>
          <cell r="G1084">
            <v>10892</v>
          </cell>
          <cell r="H1084">
            <v>9876</v>
          </cell>
          <cell r="I1084">
            <v>6846</v>
          </cell>
        </row>
        <row r="1085">
          <cell r="A1085" t="str">
            <v>IC-00080</v>
          </cell>
          <cell r="B1085">
            <v>0</v>
          </cell>
          <cell r="C1085">
            <v>2291</v>
          </cell>
          <cell r="D1085">
            <v>0</v>
          </cell>
          <cell r="E1085">
            <v>0</v>
          </cell>
          <cell r="F1085">
            <v>1427</v>
          </cell>
          <cell r="G1085">
            <v>943</v>
          </cell>
          <cell r="H1085">
            <v>934</v>
          </cell>
          <cell r="I1085">
            <v>537</v>
          </cell>
        </row>
        <row r="1086">
          <cell r="A1086" t="str">
            <v>IC-00086</v>
          </cell>
          <cell r="B1086">
            <v>0</v>
          </cell>
          <cell r="C1086">
            <v>6000</v>
          </cell>
          <cell r="D1086">
            <v>0</v>
          </cell>
          <cell r="E1086">
            <v>0</v>
          </cell>
          <cell r="F1086">
            <v>740</v>
          </cell>
          <cell r="G1086">
            <v>682</v>
          </cell>
          <cell r="H1086">
            <v>732</v>
          </cell>
          <cell r="I1086">
            <v>632</v>
          </cell>
        </row>
        <row r="1087">
          <cell r="A1087" t="str">
            <v>IC-00120-02</v>
          </cell>
          <cell r="B1087">
            <v>6095</v>
          </cell>
          <cell r="C1087">
            <v>2823</v>
          </cell>
          <cell r="D1087">
            <v>0</v>
          </cell>
          <cell r="E1087">
            <v>0</v>
          </cell>
          <cell r="F1087">
            <v>1397</v>
          </cell>
          <cell r="G1087">
            <v>979</v>
          </cell>
          <cell r="H1087">
            <v>1136</v>
          </cell>
          <cell r="I1087">
            <v>791</v>
          </cell>
        </row>
        <row r="1088">
          <cell r="A1088" t="str">
            <v>IC-00122</v>
          </cell>
          <cell r="B1088">
            <v>0</v>
          </cell>
          <cell r="C1088">
            <v>1449</v>
          </cell>
          <cell r="D1088">
            <v>3000</v>
          </cell>
          <cell r="E1088">
            <v>0</v>
          </cell>
          <cell r="F1088">
            <v>3584</v>
          </cell>
          <cell r="G1088">
            <v>1515</v>
          </cell>
          <cell r="H1088">
            <v>905</v>
          </cell>
          <cell r="I1088">
            <v>523</v>
          </cell>
        </row>
        <row r="1089">
          <cell r="A1089" t="str">
            <v>IC-00124</v>
          </cell>
          <cell r="B1089">
            <v>0</v>
          </cell>
          <cell r="C1089">
            <v>41412</v>
          </cell>
          <cell r="D1089">
            <v>0</v>
          </cell>
          <cell r="E1089">
            <v>0</v>
          </cell>
          <cell r="F1089">
            <v>18520</v>
          </cell>
          <cell r="G1089">
            <v>12806</v>
          </cell>
          <cell r="H1089">
            <v>13790</v>
          </cell>
          <cell r="I1089">
            <v>7045</v>
          </cell>
        </row>
        <row r="1090">
          <cell r="A1090" t="str">
            <v>IC-00136</v>
          </cell>
          <cell r="B1090">
            <v>0</v>
          </cell>
          <cell r="C1090">
            <v>2486</v>
          </cell>
          <cell r="D1090">
            <v>0</v>
          </cell>
          <cell r="E1090">
            <v>0</v>
          </cell>
          <cell r="F1090">
            <v>365</v>
          </cell>
          <cell r="G1090">
            <v>512</v>
          </cell>
          <cell r="H1090">
            <v>591</v>
          </cell>
          <cell r="I1090">
            <v>404</v>
          </cell>
        </row>
        <row r="1091">
          <cell r="A1091" t="str">
            <v>IC-00141</v>
          </cell>
          <cell r="B1091">
            <v>0</v>
          </cell>
          <cell r="C1091">
            <v>4803</v>
          </cell>
          <cell r="D1091">
            <v>0</v>
          </cell>
          <cell r="E1091">
            <v>0</v>
          </cell>
          <cell r="F1091">
            <v>412</v>
          </cell>
          <cell r="G1091">
            <v>623</v>
          </cell>
          <cell r="H1091">
            <v>738</v>
          </cell>
          <cell r="I1091">
            <v>479</v>
          </cell>
        </row>
        <row r="1092">
          <cell r="A1092" t="str">
            <v>IC-00144</v>
          </cell>
          <cell r="B1092">
            <v>0</v>
          </cell>
          <cell r="C1092">
            <v>14966</v>
          </cell>
          <cell r="D1092">
            <v>0</v>
          </cell>
          <cell r="E1092">
            <v>0</v>
          </cell>
          <cell r="F1092">
            <v>17374</v>
          </cell>
          <cell r="G1092">
            <v>7493</v>
          </cell>
          <cell r="H1092">
            <v>6023</v>
          </cell>
          <cell r="I1092">
            <v>3019</v>
          </cell>
        </row>
        <row r="1093">
          <cell r="A1093" t="str">
            <v>IC-00147</v>
          </cell>
          <cell r="B1093">
            <v>0</v>
          </cell>
          <cell r="C1093">
            <v>735</v>
          </cell>
          <cell r="D1093">
            <v>1232</v>
          </cell>
          <cell r="E1093">
            <v>638</v>
          </cell>
          <cell r="F1093">
            <v>1396</v>
          </cell>
          <cell r="G1093">
            <v>979</v>
          </cell>
          <cell r="H1093">
            <v>1136</v>
          </cell>
          <cell r="I1093">
            <v>791</v>
          </cell>
        </row>
        <row r="1094">
          <cell r="A1094" t="str">
            <v>IC-00148</v>
          </cell>
          <cell r="B1094">
            <v>0</v>
          </cell>
          <cell r="C1094">
            <v>6834</v>
          </cell>
          <cell r="D1094">
            <v>16300</v>
          </cell>
          <cell r="E1094">
            <v>0</v>
          </cell>
          <cell r="F1094">
            <v>12957</v>
          </cell>
          <cell r="G1094">
            <v>4326</v>
          </cell>
          <cell r="H1094">
            <v>2999</v>
          </cell>
          <cell r="I1094">
            <v>1903</v>
          </cell>
        </row>
        <row r="1095">
          <cell r="A1095" t="str">
            <v>IC-00168</v>
          </cell>
          <cell r="B1095">
            <v>0</v>
          </cell>
          <cell r="C1095">
            <v>565</v>
          </cell>
          <cell r="D1095">
            <v>0</v>
          </cell>
          <cell r="E1095">
            <v>0</v>
          </cell>
          <cell r="F1095">
            <v>410</v>
          </cell>
          <cell r="G1095">
            <v>48</v>
          </cell>
          <cell r="H1095">
            <v>0</v>
          </cell>
          <cell r="I1095">
            <v>0</v>
          </cell>
        </row>
        <row r="1096">
          <cell r="A1096" t="str">
            <v>IC-00176</v>
          </cell>
          <cell r="B1096">
            <v>0</v>
          </cell>
          <cell r="C1096">
            <v>30922</v>
          </cell>
          <cell r="D1096">
            <v>0</v>
          </cell>
          <cell r="E1096">
            <v>0</v>
          </cell>
          <cell r="F1096">
            <v>29120</v>
          </cell>
          <cell r="G1096">
            <v>14470</v>
          </cell>
          <cell r="H1096">
            <v>13303</v>
          </cell>
          <cell r="I1096">
            <v>9491</v>
          </cell>
        </row>
        <row r="1097">
          <cell r="A1097" t="str">
            <v>IC-00184</v>
          </cell>
          <cell r="B1097">
            <v>0</v>
          </cell>
          <cell r="C1097">
            <v>474</v>
          </cell>
          <cell r="D1097">
            <v>0</v>
          </cell>
          <cell r="E1097">
            <v>0</v>
          </cell>
          <cell r="F1097">
            <v>410</v>
          </cell>
          <cell r="G1097">
            <v>623</v>
          </cell>
          <cell r="H1097">
            <v>738</v>
          </cell>
          <cell r="I1097">
            <v>479</v>
          </cell>
        </row>
        <row r="1098">
          <cell r="A1098" t="str">
            <v>IC-00190</v>
          </cell>
          <cell r="B1098">
            <v>0</v>
          </cell>
          <cell r="C1098">
            <v>1832</v>
          </cell>
          <cell r="D1098">
            <v>2275</v>
          </cell>
          <cell r="E1098">
            <v>2080</v>
          </cell>
          <cell r="F1098">
            <v>3880</v>
          </cell>
          <cell r="G1098">
            <v>2708</v>
          </cell>
          <cell r="H1098">
            <v>2732</v>
          </cell>
          <cell r="I1098">
            <v>1028</v>
          </cell>
        </row>
        <row r="1099">
          <cell r="A1099" t="str">
            <v>IC-00196</v>
          </cell>
          <cell r="B1099">
            <v>0</v>
          </cell>
          <cell r="C1099">
            <v>5532</v>
          </cell>
          <cell r="D1099">
            <v>4000</v>
          </cell>
          <cell r="E1099">
            <v>0</v>
          </cell>
          <cell r="F1099">
            <v>8302</v>
          </cell>
          <cell r="G1099">
            <v>5934</v>
          </cell>
          <cell r="H1099">
            <v>6138</v>
          </cell>
          <cell r="I1099">
            <v>2581</v>
          </cell>
        </row>
        <row r="1100">
          <cell r="A1100" t="str">
            <v>IC-00199</v>
          </cell>
          <cell r="B1100">
            <v>0</v>
          </cell>
          <cell r="C1100">
            <v>1195</v>
          </cell>
          <cell r="D1100">
            <v>0</v>
          </cell>
          <cell r="E1100">
            <v>0</v>
          </cell>
          <cell r="F1100">
            <v>0</v>
          </cell>
          <cell r="G1100">
            <v>0</v>
          </cell>
          <cell r="H1100">
            <v>190</v>
          </cell>
          <cell r="I1100">
            <v>156</v>
          </cell>
        </row>
        <row r="1101">
          <cell r="A1101" t="str">
            <v>IC-00218</v>
          </cell>
          <cell r="B1101">
            <v>0</v>
          </cell>
          <cell r="C1101">
            <v>679</v>
          </cell>
          <cell r="D1101">
            <v>0</v>
          </cell>
          <cell r="E1101">
            <v>0</v>
          </cell>
          <cell r="F1101">
            <v>365</v>
          </cell>
          <cell r="G1101">
            <v>512</v>
          </cell>
          <cell r="H1101">
            <v>591</v>
          </cell>
          <cell r="I1101">
            <v>404</v>
          </cell>
        </row>
        <row r="1102">
          <cell r="A1102" t="str">
            <v>IC-00219</v>
          </cell>
          <cell r="B1102">
            <v>0</v>
          </cell>
          <cell r="C1102">
            <v>1725</v>
          </cell>
          <cell r="D1102">
            <v>2500</v>
          </cell>
          <cell r="E1102">
            <v>0</v>
          </cell>
          <cell r="F1102">
            <v>2081</v>
          </cell>
          <cell r="G1102">
            <v>1892</v>
          </cell>
          <cell r="H1102">
            <v>2171</v>
          </cell>
          <cell r="I1102">
            <v>1524</v>
          </cell>
        </row>
        <row r="1103">
          <cell r="A1103" t="str">
            <v>IC-00220</v>
          </cell>
          <cell r="B1103">
            <v>0</v>
          </cell>
          <cell r="C1103">
            <v>15472</v>
          </cell>
          <cell r="D1103">
            <v>3675</v>
          </cell>
          <cell r="E1103">
            <v>1129</v>
          </cell>
          <cell r="F1103">
            <v>9200</v>
          </cell>
          <cell r="G1103">
            <v>5829</v>
          </cell>
          <cell r="H1103">
            <v>5750</v>
          </cell>
          <cell r="I1103">
            <v>2447</v>
          </cell>
        </row>
        <row r="1104">
          <cell r="A1104" t="str">
            <v>IC-00221</v>
          </cell>
          <cell r="B1104">
            <v>0</v>
          </cell>
          <cell r="C1104">
            <v>2303</v>
          </cell>
          <cell r="D1104">
            <v>0</v>
          </cell>
          <cell r="E1104">
            <v>0</v>
          </cell>
          <cell r="F1104">
            <v>365</v>
          </cell>
          <cell r="G1104">
            <v>512</v>
          </cell>
          <cell r="H1104">
            <v>591</v>
          </cell>
          <cell r="I1104">
            <v>404</v>
          </cell>
        </row>
        <row r="1105">
          <cell r="A1105" t="str">
            <v>IC-00222</v>
          </cell>
          <cell r="B1105">
            <v>0</v>
          </cell>
          <cell r="C1105">
            <v>765</v>
          </cell>
          <cell r="D1105">
            <v>0</v>
          </cell>
          <cell r="E1105">
            <v>0</v>
          </cell>
          <cell r="F1105">
            <v>365</v>
          </cell>
          <cell r="G1105">
            <v>512</v>
          </cell>
          <cell r="H1105">
            <v>591</v>
          </cell>
          <cell r="I1105">
            <v>404</v>
          </cell>
        </row>
        <row r="1106">
          <cell r="A1106" t="str">
            <v>IC-00224</v>
          </cell>
          <cell r="B1106">
            <v>0</v>
          </cell>
          <cell r="C1106">
            <v>21869</v>
          </cell>
          <cell r="D1106">
            <v>34000</v>
          </cell>
          <cell r="E1106">
            <v>0</v>
          </cell>
          <cell r="F1106">
            <v>51458</v>
          </cell>
          <cell r="G1106">
            <v>21436</v>
          </cell>
          <cell r="H1106">
            <v>17112</v>
          </cell>
          <cell r="I1106">
            <v>10298</v>
          </cell>
        </row>
        <row r="1107">
          <cell r="A1107" t="str">
            <v>IC-00225</v>
          </cell>
          <cell r="B1107">
            <v>0</v>
          </cell>
          <cell r="C1107">
            <v>605</v>
          </cell>
          <cell r="D1107">
            <v>0</v>
          </cell>
          <cell r="E1107">
            <v>0</v>
          </cell>
          <cell r="F1107">
            <v>365</v>
          </cell>
          <cell r="G1107">
            <v>512</v>
          </cell>
          <cell r="H1107">
            <v>591</v>
          </cell>
          <cell r="I1107">
            <v>404</v>
          </cell>
        </row>
        <row r="1108">
          <cell r="A1108" t="str">
            <v>IC-00228</v>
          </cell>
          <cell r="B1108">
            <v>0</v>
          </cell>
          <cell r="C1108">
            <v>1793</v>
          </cell>
          <cell r="D1108">
            <v>0</v>
          </cell>
          <cell r="E1108">
            <v>0</v>
          </cell>
          <cell r="F1108">
            <v>365</v>
          </cell>
          <cell r="G1108">
            <v>512</v>
          </cell>
          <cell r="H1108">
            <v>591</v>
          </cell>
          <cell r="I1108">
            <v>404</v>
          </cell>
        </row>
        <row r="1109">
          <cell r="A1109" t="str">
            <v>IC-00229</v>
          </cell>
          <cell r="B1109">
            <v>0</v>
          </cell>
          <cell r="C1109">
            <v>10006</v>
          </cell>
          <cell r="D1109">
            <v>5000</v>
          </cell>
          <cell r="E1109">
            <v>0</v>
          </cell>
          <cell r="F1109">
            <v>14187</v>
          </cell>
          <cell r="G1109">
            <v>5513</v>
          </cell>
          <cell r="H1109">
            <v>4273</v>
          </cell>
          <cell r="I1109">
            <v>2604</v>
          </cell>
        </row>
        <row r="1110">
          <cell r="A1110" t="str">
            <v>IC-00230</v>
          </cell>
          <cell r="B1110">
            <v>0</v>
          </cell>
          <cell r="C1110">
            <v>1060</v>
          </cell>
          <cell r="D1110">
            <v>0</v>
          </cell>
          <cell r="E1110">
            <v>0</v>
          </cell>
          <cell r="F1110">
            <v>365</v>
          </cell>
          <cell r="G1110">
            <v>512</v>
          </cell>
          <cell r="H1110">
            <v>591</v>
          </cell>
          <cell r="I1110">
            <v>404</v>
          </cell>
        </row>
        <row r="1111">
          <cell r="A1111" t="str">
            <v>IC-00231</v>
          </cell>
          <cell r="B1111">
            <v>0</v>
          </cell>
          <cell r="C1111">
            <v>5741</v>
          </cell>
          <cell r="D1111">
            <v>2000</v>
          </cell>
          <cell r="E1111">
            <v>0</v>
          </cell>
          <cell r="F1111">
            <v>6460</v>
          </cell>
          <cell r="G1111">
            <v>3047</v>
          </cell>
          <cell r="H1111">
            <v>3414</v>
          </cell>
          <cell r="I1111">
            <v>2351</v>
          </cell>
        </row>
        <row r="1112">
          <cell r="A1112" t="str">
            <v>IC-00269</v>
          </cell>
          <cell r="B1112">
            <v>0</v>
          </cell>
          <cell r="C1112">
            <v>826</v>
          </cell>
          <cell r="D1112">
            <v>1280</v>
          </cell>
          <cell r="E1112">
            <v>2520</v>
          </cell>
          <cell r="F1112">
            <v>2532</v>
          </cell>
          <cell r="G1112">
            <v>1011</v>
          </cell>
          <cell r="H1112">
            <v>533</v>
          </cell>
          <cell r="I1112">
            <v>475</v>
          </cell>
        </row>
        <row r="1113">
          <cell r="A1113" t="str">
            <v>IC-00290</v>
          </cell>
          <cell r="B1113">
            <v>0</v>
          </cell>
          <cell r="C1113">
            <v>409</v>
          </cell>
          <cell r="D1113">
            <v>0</v>
          </cell>
          <cell r="E1113">
            <v>0</v>
          </cell>
          <cell r="F1113">
            <v>365</v>
          </cell>
          <cell r="G1113">
            <v>512</v>
          </cell>
          <cell r="H1113">
            <v>591</v>
          </cell>
          <cell r="I1113">
            <v>404</v>
          </cell>
        </row>
        <row r="1114">
          <cell r="A1114" t="str">
            <v>IC-00292</v>
          </cell>
          <cell r="B1114">
            <v>0</v>
          </cell>
          <cell r="C1114">
            <v>3442</v>
          </cell>
          <cell r="D1114">
            <v>450</v>
          </cell>
          <cell r="E1114">
            <v>0</v>
          </cell>
          <cell r="F1114">
            <v>1055</v>
          </cell>
          <cell r="G1114">
            <v>932</v>
          </cell>
          <cell r="H1114">
            <v>1026</v>
          </cell>
          <cell r="I1114">
            <v>808</v>
          </cell>
        </row>
        <row r="1115">
          <cell r="A1115" t="str">
            <v>IC-00296</v>
          </cell>
          <cell r="B1115">
            <v>0</v>
          </cell>
          <cell r="C1115">
            <v>786</v>
          </cell>
          <cell r="D1115">
            <v>1044</v>
          </cell>
          <cell r="E1115">
            <v>0</v>
          </cell>
          <cell r="F1115">
            <v>986</v>
          </cell>
          <cell r="G1115">
            <v>356</v>
          </cell>
          <cell r="H1115">
            <v>398</v>
          </cell>
          <cell r="I1115">
            <v>312</v>
          </cell>
        </row>
        <row r="1116">
          <cell r="A1116" t="str">
            <v>IC-00300</v>
          </cell>
          <cell r="B1116">
            <v>0</v>
          </cell>
          <cell r="C1116">
            <v>908</v>
          </cell>
          <cell r="D1116">
            <v>0</v>
          </cell>
          <cell r="E1116">
            <v>0</v>
          </cell>
          <cell r="F1116">
            <v>365</v>
          </cell>
          <cell r="G1116">
            <v>512</v>
          </cell>
          <cell r="H1116">
            <v>591</v>
          </cell>
          <cell r="I1116">
            <v>404</v>
          </cell>
        </row>
        <row r="1117">
          <cell r="A1117" t="str">
            <v>IC-00301</v>
          </cell>
          <cell r="B1117">
            <v>0</v>
          </cell>
          <cell r="C1117">
            <v>22172</v>
          </cell>
          <cell r="D1117">
            <v>15000</v>
          </cell>
          <cell r="E1117">
            <v>17500</v>
          </cell>
          <cell r="F1117">
            <v>35486</v>
          </cell>
          <cell r="G1117">
            <v>15738</v>
          </cell>
          <cell r="H1117">
            <v>13411</v>
          </cell>
          <cell r="I1117">
            <v>8099</v>
          </cell>
        </row>
        <row r="1118">
          <cell r="A1118" t="str">
            <v>IC-00304</v>
          </cell>
          <cell r="B1118">
            <v>0</v>
          </cell>
          <cell r="C1118">
            <v>4400</v>
          </cell>
          <cell r="D1118">
            <v>2591</v>
          </cell>
          <cell r="E1118">
            <v>180</v>
          </cell>
          <cell r="F1118">
            <v>6239</v>
          </cell>
          <cell r="G1118">
            <v>3719</v>
          </cell>
          <cell r="H1118">
            <v>4038</v>
          </cell>
          <cell r="I1118">
            <v>3564</v>
          </cell>
        </row>
        <row r="1119">
          <cell r="A1119" t="str">
            <v>IC-00316</v>
          </cell>
          <cell r="B1119">
            <v>0</v>
          </cell>
          <cell r="C1119">
            <v>5957</v>
          </cell>
          <cell r="D1119">
            <v>4000</v>
          </cell>
          <cell r="E1119">
            <v>0</v>
          </cell>
          <cell r="F1119">
            <v>8900</v>
          </cell>
          <cell r="G1119">
            <v>4303</v>
          </cell>
          <cell r="H1119">
            <v>4821</v>
          </cell>
          <cell r="I1119">
            <v>4258</v>
          </cell>
        </row>
        <row r="1120">
          <cell r="A1120" t="str">
            <v>IC-00318</v>
          </cell>
          <cell r="B1120">
            <v>0</v>
          </cell>
          <cell r="C1120">
            <v>11953</v>
          </cell>
          <cell r="D1120">
            <v>16000</v>
          </cell>
          <cell r="E1120">
            <v>0</v>
          </cell>
          <cell r="F1120">
            <v>17420</v>
          </cell>
          <cell r="G1120">
            <v>6984</v>
          </cell>
          <cell r="H1120">
            <v>5458</v>
          </cell>
          <cell r="I1120">
            <v>3365</v>
          </cell>
        </row>
        <row r="1121">
          <cell r="A1121" t="str">
            <v>IC-00320</v>
          </cell>
          <cell r="B1121">
            <v>0</v>
          </cell>
          <cell r="C1121">
            <v>1609</v>
          </cell>
          <cell r="D1121">
            <v>0</v>
          </cell>
          <cell r="E1121">
            <v>0</v>
          </cell>
          <cell r="F1121">
            <v>582</v>
          </cell>
          <cell r="G1121">
            <v>518</v>
          </cell>
          <cell r="H1121">
            <v>674</v>
          </cell>
          <cell r="I1121">
            <v>525</v>
          </cell>
        </row>
        <row r="1122">
          <cell r="A1122" t="str">
            <v>IC-00321</v>
          </cell>
          <cell r="B1122">
            <v>0</v>
          </cell>
          <cell r="C1122">
            <v>5947</v>
          </cell>
          <cell r="D1122">
            <v>0</v>
          </cell>
          <cell r="E1122">
            <v>0</v>
          </cell>
          <cell r="F1122">
            <v>5430</v>
          </cell>
          <cell r="G1122">
            <v>3308</v>
          </cell>
          <cell r="H1122">
            <v>3617</v>
          </cell>
          <cell r="I1122">
            <v>1844</v>
          </cell>
        </row>
        <row r="1123">
          <cell r="A1123" t="str">
            <v>IC-00322</v>
          </cell>
          <cell r="B1123">
            <v>0</v>
          </cell>
          <cell r="C1123">
            <v>2811</v>
          </cell>
          <cell r="D1123">
            <v>0</v>
          </cell>
          <cell r="E1123">
            <v>0</v>
          </cell>
          <cell r="F1123">
            <v>17373</v>
          </cell>
          <cell r="G1123">
            <v>10767</v>
          </cell>
          <cell r="H1123">
            <v>10984</v>
          </cell>
          <cell r="I1123">
            <v>4970</v>
          </cell>
        </row>
        <row r="1124">
          <cell r="A1124" t="str">
            <v>IC-00332</v>
          </cell>
          <cell r="B1124">
            <v>0</v>
          </cell>
          <cell r="C1124">
            <v>6914</v>
          </cell>
          <cell r="D1124">
            <v>10000</v>
          </cell>
          <cell r="E1124">
            <v>7500</v>
          </cell>
          <cell r="F1124">
            <v>15042</v>
          </cell>
          <cell r="G1124">
            <v>6504</v>
          </cell>
          <cell r="H1124">
            <v>5619</v>
          </cell>
          <cell r="I1124">
            <v>3515</v>
          </cell>
        </row>
        <row r="1125">
          <cell r="A1125" t="str">
            <v>IC-00335</v>
          </cell>
          <cell r="B1125">
            <v>0</v>
          </cell>
          <cell r="C1125">
            <v>8596</v>
          </cell>
          <cell r="D1125">
            <v>15000</v>
          </cell>
          <cell r="E1125">
            <v>0</v>
          </cell>
          <cell r="F1125">
            <v>14017</v>
          </cell>
          <cell r="G1125">
            <v>11703</v>
          </cell>
          <cell r="H1125">
            <v>11338</v>
          </cell>
          <cell r="I1125">
            <v>8130</v>
          </cell>
        </row>
        <row r="1126">
          <cell r="A1126" t="str">
            <v>IC-00336</v>
          </cell>
          <cell r="B1126">
            <v>0</v>
          </cell>
          <cell r="C1126">
            <v>12902</v>
          </cell>
          <cell r="D1126">
            <v>6000</v>
          </cell>
          <cell r="E1126">
            <v>23000</v>
          </cell>
          <cell r="F1126">
            <v>30262</v>
          </cell>
          <cell r="G1126">
            <v>13358</v>
          </cell>
          <cell r="H1126">
            <v>8878</v>
          </cell>
          <cell r="I1126">
            <v>6894</v>
          </cell>
        </row>
        <row r="1127">
          <cell r="A1127" t="str">
            <v>IC-00338</v>
          </cell>
          <cell r="B1127">
            <v>0</v>
          </cell>
          <cell r="C1127">
            <v>26838</v>
          </cell>
          <cell r="D1127">
            <v>5000</v>
          </cell>
          <cell r="E1127">
            <v>0</v>
          </cell>
          <cell r="F1127">
            <v>9176</v>
          </cell>
          <cell r="G1127">
            <v>4950</v>
          </cell>
          <cell r="H1127">
            <v>4873</v>
          </cell>
          <cell r="I1127">
            <v>2726</v>
          </cell>
        </row>
        <row r="1128">
          <cell r="A1128" t="str">
            <v>IC-00343</v>
          </cell>
          <cell r="B1128">
            <v>0</v>
          </cell>
          <cell r="C1128">
            <v>10248</v>
          </cell>
          <cell r="D1128">
            <v>6030</v>
          </cell>
          <cell r="E1128">
            <v>0</v>
          </cell>
          <cell r="F1128">
            <v>16257</v>
          </cell>
          <cell r="G1128">
            <v>6292</v>
          </cell>
          <cell r="H1128">
            <v>6520</v>
          </cell>
          <cell r="I1128">
            <v>4328</v>
          </cell>
        </row>
        <row r="1129">
          <cell r="A1129" t="str">
            <v>IC-00346</v>
          </cell>
          <cell r="B1129">
            <v>0</v>
          </cell>
          <cell r="C1129">
            <v>2048</v>
          </cell>
          <cell r="D1129">
            <v>0</v>
          </cell>
          <cell r="E1129">
            <v>0</v>
          </cell>
          <cell r="F1129">
            <v>1679</v>
          </cell>
          <cell r="G1129">
            <v>1060</v>
          </cell>
          <cell r="H1129">
            <v>249</v>
          </cell>
          <cell r="I1129">
            <v>228</v>
          </cell>
        </row>
        <row r="1130">
          <cell r="A1130" t="str">
            <v>IC-00352</v>
          </cell>
          <cell r="B1130">
            <v>0</v>
          </cell>
          <cell r="C1130">
            <v>469</v>
          </cell>
          <cell r="D1130">
            <v>2500</v>
          </cell>
          <cell r="E1130">
            <v>0</v>
          </cell>
          <cell r="F1130">
            <v>0</v>
          </cell>
          <cell r="G1130">
            <v>0</v>
          </cell>
          <cell r="H1130">
            <v>0</v>
          </cell>
          <cell r="I1130">
            <v>0</v>
          </cell>
        </row>
        <row r="1131">
          <cell r="A1131" t="str">
            <v>IC-00355</v>
          </cell>
          <cell r="B1131">
            <v>0</v>
          </cell>
          <cell r="C1131">
            <v>10249</v>
          </cell>
          <cell r="D1131">
            <v>7000</v>
          </cell>
          <cell r="E1131">
            <v>0</v>
          </cell>
          <cell r="F1131">
            <v>9997</v>
          </cell>
          <cell r="G1131">
            <v>4284</v>
          </cell>
          <cell r="H1131">
            <v>2827</v>
          </cell>
          <cell r="I1131">
            <v>2361</v>
          </cell>
        </row>
        <row r="1132">
          <cell r="A1132" t="str">
            <v>IC-00360</v>
          </cell>
          <cell r="B1132">
            <v>0</v>
          </cell>
          <cell r="C1132">
            <v>105</v>
          </cell>
          <cell r="D1132">
            <v>0</v>
          </cell>
          <cell r="E1132">
            <v>0</v>
          </cell>
          <cell r="F1132">
            <v>44</v>
          </cell>
          <cell r="G1132">
            <v>0</v>
          </cell>
          <cell r="H1132">
            <v>0</v>
          </cell>
          <cell r="I1132">
            <v>0</v>
          </cell>
        </row>
        <row r="1133">
          <cell r="A1133" t="str">
            <v>IC-00361</v>
          </cell>
          <cell r="B1133">
            <v>0</v>
          </cell>
          <cell r="C1133">
            <v>506</v>
          </cell>
          <cell r="D1133">
            <v>171</v>
          </cell>
          <cell r="E1133">
            <v>240</v>
          </cell>
          <cell r="F1133">
            <v>424</v>
          </cell>
          <cell r="G1133">
            <v>318</v>
          </cell>
          <cell r="H1133">
            <v>374</v>
          </cell>
          <cell r="I1133">
            <v>129</v>
          </cell>
        </row>
        <row r="1134">
          <cell r="A1134" t="str">
            <v>IC-00362</v>
          </cell>
          <cell r="B1134">
            <v>0</v>
          </cell>
          <cell r="C1134">
            <v>485</v>
          </cell>
          <cell r="D1134">
            <v>150</v>
          </cell>
          <cell r="E1134">
            <v>268</v>
          </cell>
          <cell r="F1134">
            <v>424</v>
          </cell>
          <cell r="G1134">
            <v>318</v>
          </cell>
          <cell r="H1134">
            <v>374</v>
          </cell>
          <cell r="I1134">
            <v>129</v>
          </cell>
        </row>
        <row r="1135">
          <cell r="A1135" t="str">
            <v>IC-00364</v>
          </cell>
          <cell r="B1135">
            <v>0</v>
          </cell>
          <cell r="C1135">
            <v>13586</v>
          </cell>
          <cell r="D1135">
            <v>6000</v>
          </cell>
          <cell r="E1135">
            <v>0</v>
          </cell>
          <cell r="F1135">
            <v>15560</v>
          </cell>
          <cell r="G1135">
            <v>6267</v>
          </cell>
          <cell r="H1135">
            <v>5095</v>
          </cell>
          <cell r="I1135">
            <v>2595</v>
          </cell>
        </row>
        <row r="1136">
          <cell r="A1136" t="str">
            <v>IC-00368</v>
          </cell>
          <cell r="B1136">
            <v>0</v>
          </cell>
          <cell r="C1136">
            <v>11597</v>
          </cell>
          <cell r="D1136">
            <v>8280</v>
          </cell>
          <cell r="E1136">
            <v>60</v>
          </cell>
          <cell r="F1136">
            <v>17787</v>
          </cell>
          <cell r="G1136">
            <v>6285</v>
          </cell>
          <cell r="H1136">
            <v>4588</v>
          </cell>
          <cell r="I1136">
            <v>2864</v>
          </cell>
        </row>
        <row r="1137">
          <cell r="A1137" t="str">
            <v>IC-00369</v>
          </cell>
          <cell r="B1137">
            <v>0</v>
          </cell>
          <cell r="C1137">
            <v>2082</v>
          </cell>
          <cell r="D1137">
            <v>0</v>
          </cell>
          <cell r="E1137">
            <v>0</v>
          </cell>
          <cell r="F1137">
            <v>1</v>
          </cell>
          <cell r="G1137">
            <v>0</v>
          </cell>
          <cell r="H1137">
            <v>0</v>
          </cell>
          <cell r="I1137">
            <v>0</v>
          </cell>
        </row>
        <row r="1138">
          <cell r="A1138" t="str">
            <v>IC-00370</v>
          </cell>
          <cell r="B1138">
            <v>0</v>
          </cell>
          <cell r="C1138">
            <v>75</v>
          </cell>
          <cell r="D1138">
            <v>0</v>
          </cell>
          <cell r="E1138">
            <v>0</v>
          </cell>
          <cell r="F1138">
            <v>25</v>
          </cell>
          <cell r="G1138">
            <v>0</v>
          </cell>
          <cell r="H1138">
            <v>0</v>
          </cell>
          <cell r="I1138">
            <v>0</v>
          </cell>
        </row>
        <row r="1139">
          <cell r="A1139" t="str">
            <v>IC-00371</v>
          </cell>
          <cell r="B1139">
            <v>0</v>
          </cell>
          <cell r="C1139">
            <v>1680</v>
          </cell>
          <cell r="D1139">
            <v>0</v>
          </cell>
          <cell r="E1139">
            <v>0</v>
          </cell>
          <cell r="F1139">
            <v>1863</v>
          </cell>
          <cell r="G1139">
            <v>1681</v>
          </cell>
          <cell r="H1139">
            <v>2428</v>
          </cell>
          <cell r="I1139">
            <v>2346</v>
          </cell>
        </row>
        <row r="1140">
          <cell r="A1140" t="str">
            <v>IC-00372</v>
          </cell>
          <cell r="B1140">
            <v>0</v>
          </cell>
          <cell r="C1140">
            <v>1185</v>
          </cell>
          <cell r="D1140">
            <v>0</v>
          </cell>
          <cell r="E1140">
            <v>0</v>
          </cell>
          <cell r="F1140">
            <v>159</v>
          </cell>
          <cell r="G1140">
            <v>205</v>
          </cell>
          <cell r="H1140">
            <v>320</v>
          </cell>
          <cell r="I1140">
            <v>408</v>
          </cell>
        </row>
        <row r="1141">
          <cell r="A1141" t="str">
            <v>IC-00373</v>
          </cell>
          <cell r="B1141">
            <v>0</v>
          </cell>
          <cell r="C1141">
            <v>625</v>
          </cell>
          <cell r="D1141">
            <v>0</v>
          </cell>
          <cell r="E1141">
            <v>0</v>
          </cell>
          <cell r="F1141">
            <v>1</v>
          </cell>
          <cell r="G1141">
            <v>0</v>
          </cell>
          <cell r="H1141">
            <v>0</v>
          </cell>
          <cell r="I1141">
            <v>0</v>
          </cell>
        </row>
        <row r="1142">
          <cell r="A1142" t="str">
            <v>IC-00376</v>
          </cell>
          <cell r="B1142">
            <v>0</v>
          </cell>
          <cell r="C1142">
            <v>1548</v>
          </cell>
          <cell r="D1142">
            <v>0</v>
          </cell>
          <cell r="E1142">
            <v>0</v>
          </cell>
          <cell r="F1142">
            <v>583</v>
          </cell>
          <cell r="G1142">
            <v>518</v>
          </cell>
          <cell r="H1142">
            <v>674</v>
          </cell>
          <cell r="I1142">
            <v>525</v>
          </cell>
        </row>
        <row r="1143">
          <cell r="A1143" t="str">
            <v>IC-00377</v>
          </cell>
          <cell r="B1143">
            <v>0</v>
          </cell>
          <cell r="C1143">
            <v>2781</v>
          </cell>
          <cell r="D1143">
            <v>0</v>
          </cell>
          <cell r="E1143">
            <v>0</v>
          </cell>
          <cell r="F1143">
            <v>657</v>
          </cell>
          <cell r="G1143">
            <v>673</v>
          </cell>
          <cell r="H1143">
            <v>844</v>
          </cell>
          <cell r="I1143">
            <v>651</v>
          </cell>
        </row>
        <row r="1144">
          <cell r="A1144" t="str">
            <v>IC-00378</v>
          </cell>
          <cell r="B1144">
            <v>0</v>
          </cell>
          <cell r="C1144">
            <v>3397</v>
          </cell>
          <cell r="D1144">
            <v>6000</v>
          </cell>
          <cell r="E1144">
            <v>0</v>
          </cell>
          <cell r="F1144">
            <v>3717</v>
          </cell>
          <cell r="G1144">
            <v>3773</v>
          </cell>
          <cell r="H1144">
            <v>4392</v>
          </cell>
          <cell r="I1144">
            <v>3812</v>
          </cell>
        </row>
        <row r="1145">
          <cell r="A1145" t="str">
            <v>IC-00379</v>
          </cell>
          <cell r="B1145">
            <v>0</v>
          </cell>
          <cell r="C1145">
            <v>6080</v>
          </cell>
          <cell r="D1145">
            <v>0</v>
          </cell>
          <cell r="E1145">
            <v>0</v>
          </cell>
          <cell r="F1145">
            <v>4067</v>
          </cell>
          <cell r="G1145">
            <v>4172</v>
          </cell>
          <cell r="H1145">
            <v>4851</v>
          </cell>
          <cell r="I1145">
            <v>4171</v>
          </cell>
        </row>
        <row r="1146">
          <cell r="A1146" t="str">
            <v>IC-00380</v>
          </cell>
          <cell r="B1146">
            <v>0</v>
          </cell>
          <cell r="C1146">
            <v>96</v>
          </cell>
          <cell r="D1146">
            <v>0</v>
          </cell>
          <cell r="E1146">
            <v>0</v>
          </cell>
          <cell r="F1146">
            <v>44</v>
          </cell>
          <cell r="G1146">
            <v>0</v>
          </cell>
          <cell r="H1146">
            <v>0</v>
          </cell>
          <cell r="I1146">
            <v>0</v>
          </cell>
        </row>
        <row r="1147">
          <cell r="A1147" t="str">
            <v>IC-00381</v>
          </cell>
          <cell r="B1147">
            <v>0</v>
          </cell>
          <cell r="C1147">
            <v>2094</v>
          </cell>
          <cell r="D1147">
            <v>2500</v>
          </cell>
          <cell r="E1147">
            <v>2500</v>
          </cell>
          <cell r="F1147">
            <v>4910</v>
          </cell>
          <cell r="G1147">
            <v>3471</v>
          </cell>
          <cell r="H1147">
            <v>3713</v>
          </cell>
          <cell r="I1147">
            <v>1643</v>
          </cell>
        </row>
        <row r="1148">
          <cell r="A1148" t="str">
            <v>IC-00386</v>
          </cell>
          <cell r="B1148">
            <v>0</v>
          </cell>
          <cell r="C1148">
            <v>2718</v>
          </cell>
          <cell r="D1148">
            <v>0</v>
          </cell>
          <cell r="E1148">
            <v>0</v>
          </cell>
          <cell r="F1148">
            <v>1730</v>
          </cell>
          <cell r="G1148">
            <v>1676</v>
          </cell>
          <cell r="H1148">
            <v>1778</v>
          </cell>
          <cell r="I1148">
            <v>1092</v>
          </cell>
        </row>
        <row r="1149">
          <cell r="A1149" t="str">
            <v>IC-00387</v>
          </cell>
          <cell r="B1149">
            <v>0</v>
          </cell>
          <cell r="C1149">
            <v>942</v>
          </cell>
          <cell r="D1149">
            <v>1960</v>
          </cell>
          <cell r="E1149">
            <v>0</v>
          </cell>
          <cell r="F1149">
            <v>2534</v>
          </cell>
          <cell r="G1149">
            <v>1011</v>
          </cell>
          <cell r="H1149">
            <v>533</v>
          </cell>
          <cell r="I1149">
            <v>475</v>
          </cell>
        </row>
        <row r="1150">
          <cell r="A1150" t="str">
            <v>IC-00388</v>
          </cell>
          <cell r="B1150">
            <v>0</v>
          </cell>
          <cell r="C1150">
            <v>3762</v>
          </cell>
          <cell r="D1150">
            <v>9000</v>
          </cell>
          <cell r="E1150">
            <v>0</v>
          </cell>
          <cell r="F1150">
            <v>10779</v>
          </cell>
          <cell r="G1150">
            <v>5294</v>
          </cell>
          <cell r="H1150">
            <v>3694</v>
          </cell>
          <cell r="I1150">
            <v>1515</v>
          </cell>
        </row>
        <row r="1151">
          <cell r="A1151" t="str">
            <v>IC-00391</v>
          </cell>
          <cell r="B1151">
            <v>0</v>
          </cell>
          <cell r="C1151">
            <v>15321</v>
          </cell>
          <cell r="D1151">
            <v>0</v>
          </cell>
          <cell r="E1151">
            <v>0</v>
          </cell>
          <cell r="F1151">
            <v>21718</v>
          </cell>
          <cell r="G1151">
            <v>9802</v>
          </cell>
          <cell r="H1151">
            <v>9341</v>
          </cell>
          <cell r="I1151">
            <v>7601</v>
          </cell>
        </row>
        <row r="1152">
          <cell r="A1152" t="str">
            <v>IC-00393</v>
          </cell>
          <cell r="B1152">
            <v>0</v>
          </cell>
          <cell r="C1152">
            <v>6053</v>
          </cell>
          <cell r="D1152">
            <v>0</v>
          </cell>
          <cell r="E1152">
            <v>0</v>
          </cell>
          <cell r="F1152">
            <v>44</v>
          </cell>
          <cell r="G1152">
            <v>0</v>
          </cell>
          <cell r="H1152">
            <v>0</v>
          </cell>
          <cell r="I1152">
            <v>0</v>
          </cell>
        </row>
        <row r="1153">
          <cell r="A1153" t="str">
            <v>IC-00394</v>
          </cell>
          <cell r="B1153">
            <v>0</v>
          </cell>
          <cell r="C1153">
            <v>337</v>
          </cell>
          <cell r="D1153">
            <v>0</v>
          </cell>
          <cell r="E1153">
            <v>0</v>
          </cell>
          <cell r="F1153">
            <v>44</v>
          </cell>
          <cell r="G1153">
            <v>0</v>
          </cell>
          <cell r="H1153">
            <v>0</v>
          </cell>
          <cell r="I1153">
            <v>0</v>
          </cell>
        </row>
        <row r="1154">
          <cell r="A1154" t="str">
            <v>IC-00395</v>
          </cell>
          <cell r="B1154">
            <v>0</v>
          </cell>
          <cell r="C1154">
            <v>487</v>
          </cell>
          <cell r="D1154">
            <v>0</v>
          </cell>
          <cell r="E1154">
            <v>0</v>
          </cell>
          <cell r="F1154">
            <v>88</v>
          </cell>
          <cell r="G1154">
            <v>0</v>
          </cell>
          <cell r="H1154">
            <v>0</v>
          </cell>
          <cell r="I1154">
            <v>0</v>
          </cell>
        </row>
        <row r="1155">
          <cell r="A1155" t="str">
            <v>IC-00403</v>
          </cell>
          <cell r="B1155">
            <v>0</v>
          </cell>
          <cell r="C1155">
            <v>4055</v>
          </cell>
          <cell r="D1155">
            <v>5000</v>
          </cell>
          <cell r="E1155">
            <v>5000</v>
          </cell>
          <cell r="F1155">
            <v>10886</v>
          </cell>
          <cell r="G1155">
            <v>4390</v>
          </cell>
          <cell r="H1155">
            <v>4227</v>
          </cell>
          <cell r="I1155">
            <v>3153</v>
          </cell>
        </row>
        <row r="1156">
          <cell r="A1156" t="str">
            <v>IC-00404</v>
          </cell>
          <cell r="B1156">
            <v>0</v>
          </cell>
          <cell r="C1156">
            <v>654</v>
          </cell>
          <cell r="D1156">
            <v>240</v>
          </cell>
          <cell r="E1156">
            <v>0</v>
          </cell>
          <cell r="F1156">
            <v>582</v>
          </cell>
          <cell r="G1156">
            <v>518</v>
          </cell>
          <cell r="H1156">
            <v>674</v>
          </cell>
          <cell r="I1156">
            <v>525</v>
          </cell>
        </row>
        <row r="1157">
          <cell r="A1157" t="str">
            <v>IC-00416</v>
          </cell>
          <cell r="B1157">
            <v>0</v>
          </cell>
          <cell r="C1157">
            <v>18661</v>
          </cell>
          <cell r="D1157">
            <v>14000</v>
          </cell>
          <cell r="E1157">
            <v>4000</v>
          </cell>
          <cell r="F1157">
            <v>23145</v>
          </cell>
          <cell r="G1157">
            <v>6260</v>
          </cell>
          <cell r="H1157">
            <v>7890</v>
          </cell>
          <cell r="I1157">
            <v>4455</v>
          </cell>
        </row>
        <row r="1158">
          <cell r="A1158" t="str">
            <v>IC-00417</v>
          </cell>
          <cell r="B1158">
            <v>0</v>
          </cell>
          <cell r="C1158">
            <v>18415</v>
          </cell>
          <cell r="D1158">
            <v>0</v>
          </cell>
          <cell r="E1158">
            <v>0</v>
          </cell>
          <cell r="F1158">
            <v>6548</v>
          </cell>
          <cell r="G1158">
            <v>3055</v>
          </cell>
          <cell r="H1158">
            <v>2799</v>
          </cell>
          <cell r="I1158">
            <v>1413</v>
          </cell>
        </row>
        <row r="1159">
          <cell r="A1159" t="str">
            <v>IC-00418</v>
          </cell>
          <cell r="B1159">
            <v>0</v>
          </cell>
          <cell r="C1159">
            <v>5961</v>
          </cell>
          <cell r="D1159">
            <v>0</v>
          </cell>
          <cell r="E1159">
            <v>0</v>
          </cell>
          <cell r="F1159">
            <v>3350</v>
          </cell>
          <cell r="G1159">
            <v>2354</v>
          </cell>
          <cell r="H1159">
            <v>2328</v>
          </cell>
          <cell r="I1159">
            <v>940</v>
          </cell>
        </row>
        <row r="1160">
          <cell r="A1160" t="str">
            <v>IC-00424</v>
          </cell>
          <cell r="B1160">
            <v>0</v>
          </cell>
          <cell r="C1160">
            <v>12720</v>
          </cell>
          <cell r="D1160">
            <v>0</v>
          </cell>
          <cell r="E1160">
            <v>0</v>
          </cell>
          <cell r="F1160">
            <v>11661</v>
          </cell>
          <cell r="G1160">
            <v>7157</v>
          </cell>
          <cell r="H1160">
            <v>5686</v>
          </cell>
          <cell r="I1160">
            <v>4092</v>
          </cell>
        </row>
        <row r="1161">
          <cell r="A1161" t="str">
            <v>IC-00425</v>
          </cell>
          <cell r="B1161">
            <v>0</v>
          </cell>
          <cell r="C1161">
            <v>101486</v>
          </cell>
          <cell r="D1161">
            <v>68000</v>
          </cell>
          <cell r="E1161">
            <v>0</v>
          </cell>
          <cell r="F1161">
            <v>158829</v>
          </cell>
          <cell r="G1161">
            <v>73817</v>
          </cell>
          <cell r="H1161">
            <v>71957</v>
          </cell>
          <cell r="I1161">
            <v>55161</v>
          </cell>
        </row>
        <row r="1162">
          <cell r="A1162" t="str">
            <v>IC-00428</v>
          </cell>
          <cell r="B1162">
            <v>0</v>
          </cell>
          <cell r="C1162">
            <v>5421</v>
          </cell>
          <cell r="D1162">
            <v>22000</v>
          </cell>
          <cell r="E1162">
            <v>0</v>
          </cell>
          <cell r="F1162">
            <v>12536</v>
          </cell>
          <cell r="G1162">
            <v>12096</v>
          </cell>
          <cell r="H1162">
            <v>13688</v>
          </cell>
          <cell r="I1162">
            <v>9872</v>
          </cell>
        </row>
        <row r="1163">
          <cell r="A1163" t="str">
            <v>IC-00430</v>
          </cell>
          <cell r="B1163">
            <v>0</v>
          </cell>
          <cell r="C1163">
            <v>107</v>
          </cell>
          <cell r="D1163">
            <v>0</v>
          </cell>
          <cell r="E1163">
            <v>0</v>
          </cell>
          <cell r="F1163">
            <v>1</v>
          </cell>
          <cell r="G1163">
            <v>0</v>
          </cell>
          <cell r="H1163">
            <v>0</v>
          </cell>
          <cell r="I1163">
            <v>0</v>
          </cell>
        </row>
        <row r="1164">
          <cell r="A1164" t="str">
            <v>IC-00431</v>
          </cell>
          <cell r="B1164">
            <v>0</v>
          </cell>
          <cell r="C1164">
            <v>10</v>
          </cell>
          <cell r="D1164">
            <v>19</v>
          </cell>
          <cell r="E1164">
            <v>0</v>
          </cell>
          <cell r="F1164">
            <v>1</v>
          </cell>
          <cell r="G1164">
            <v>0</v>
          </cell>
          <cell r="H1164">
            <v>0</v>
          </cell>
          <cell r="I1164">
            <v>0</v>
          </cell>
        </row>
        <row r="1165">
          <cell r="A1165" t="str">
            <v>IC-00432</v>
          </cell>
          <cell r="B1165">
            <v>0</v>
          </cell>
          <cell r="C1165">
            <v>14021</v>
          </cell>
          <cell r="D1165">
            <v>15000</v>
          </cell>
          <cell r="E1165">
            <v>0</v>
          </cell>
          <cell r="F1165">
            <v>18366</v>
          </cell>
          <cell r="G1165">
            <v>7836</v>
          </cell>
          <cell r="H1165">
            <v>6630</v>
          </cell>
          <cell r="I1165">
            <v>3743</v>
          </cell>
        </row>
        <row r="1166">
          <cell r="A1166" t="str">
            <v>IC-00438</v>
          </cell>
          <cell r="B1166">
            <v>0</v>
          </cell>
          <cell r="C1166">
            <v>239020</v>
          </cell>
          <cell r="D1166">
            <v>222000</v>
          </cell>
          <cell r="E1166">
            <v>0</v>
          </cell>
          <cell r="F1166">
            <v>343341</v>
          </cell>
          <cell r="G1166">
            <v>128151</v>
          </cell>
          <cell r="H1166">
            <v>101616</v>
          </cell>
          <cell r="I1166">
            <v>71706</v>
          </cell>
        </row>
        <row r="1167">
          <cell r="A1167" t="str">
            <v>IC-00444</v>
          </cell>
          <cell r="B1167">
            <v>0</v>
          </cell>
          <cell r="C1167">
            <v>7641</v>
          </cell>
          <cell r="D1167">
            <v>164</v>
          </cell>
          <cell r="E1167">
            <v>1008</v>
          </cell>
          <cell r="F1167">
            <v>3104</v>
          </cell>
          <cell r="G1167">
            <v>3331</v>
          </cell>
          <cell r="H1167">
            <v>3878</v>
          </cell>
          <cell r="I1167">
            <v>3583</v>
          </cell>
        </row>
        <row r="1168">
          <cell r="A1168" t="str">
            <v>IC-00447</v>
          </cell>
          <cell r="B1168">
            <v>0</v>
          </cell>
          <cell r="C1168">
            <v>751</v>
          </cell>
          <cell r="D1168">
            <v>1330</v>
          </cell>
          <cell r="E1168">
            <v>720</v>
          </cell>
          <cell r="F1168">
            <v>1254</v>
          </cell>
          <cell r="G1168">
            <v>806</v>
          </cell>
          <cell r="H1168">
            <v>620</v>
          </cell>
          <cell r="I1168">
            <v>195</v>
          </cell>
        </row>
        <row r="1169">
          <cell r="A1169" t="str">
            <v>IC-00448</v>
          </cell>
          <cell r="B1169">
            <v>0</v>
          </cell>
          <cell r="C1169">
            <v>10914</v>
          </cell>
          <cell r="D1169">
            <v>9720</v>
          </cell>
          <cell r="E1169">
            <v>0</v>
          </cell>
          <cell r="F1169">
            <v>16040</v>
          </cell>
          <cell r="G1169">
            <v>7783</v>
          </cell>
          <cell r="H1169">
            <v>6435</v>
          </cell>
          <cell r="I1169">
            <v>3471</v>
          </cell>
        </row>
        <row r="1170">
          <cell r="A1170" t="str">
            <v>IC-00455</v>
          </cell>
          <cell r="B1170">
            <v>0</v>
          </cell>
          <cell r="C1170">
            <v>561</v>
          </cell>
          <cell r="D1170">
            <v>0</v>
          </cell>
          <cell r="E1170">
            <v>0</v>
          </cell>
          <cell r="F1170">
            <v>15</v>
          </cell>
          <cell r="G1170">
            <v>48</v>
          </cell>
          <cell r="H1170">
            <v>48</v>
          </cell>
          <cell r="I1170">
            <v>0</v>
          </cell>
        </row>
        <row r="1171">
          <cell r="A1171" t="str">
            <v>IC-00457</v>
          </cell>
          <cell r="B1171">
            <v>0</v>
          </cell>
          <cell r="C1171">
            <v>47839</v>
          </cell>
          <cell r="D1171">
            <v>35000</v>
          </cell>
          <cell r="E1171">
            <v>0</v>
          </cell>
          <cell r="F1171">
            <v>75756</v>
          </cell>
          <cell r="G1171">
            <v>31552</v>
          </cell>
          <cell r="H1171">
            <v>25070</v>
          </cell>
          <cell r="I1171">
            <v>17332</v>
          </cell>
        </row>
        <row r="1172">
          <cell r="A1172" t="str">
            <v>IC-00458</v>
          </cell>
          <cell r="B1172">
            <v>0</v>
          </cell>
          <cell r="C1172">
            <v>40792</v>
          </cell>
          <cell r="D1172">
            <v>0</v>
          </cell>
          <cell r="E1172">
            <v>0</v>
          </cell>
          <cell r="F1172">
            <v>25520</v>
          </cell>
          <cell r="G1172">
            <v>15072</v>
          </cell>
          <cell r="H1172">
            <v>15813</v>
          </cell>
          <cell r="I1172">
            <v>8697</v>
          </cell>
        </row>
        <row r="1173">
          <cell r="A1173" t="str">
            <v>IC-00461</v>
          </cell>
          <cell r="B1173">
            <v>0</v>
          </cell>
          <cell r="C1173">
            <v>111766</v>
          </cell>
          <cell r="D1173">
            <v>108000</v>
          </cell>
          <cell r="E1173">
            <v>0</v>
          </cell>
          <cell r="F1173">
            <v>165649</v>
          </cell>
          <cell r="G1173">
            <v>57215</v>
          </cell>
          <cell r="H1173">
            <v>39054</v>
          </cell>
          <cell r="I1173">
            <v>27063</v>
          </cell>
        </row>
        <row r="1174">
          <cell r="A1174" t="str">
            <v>IC-00462</v>
          </cell>
          <cell r="B1174">
            <v>0</v>
          </cell>
          <cell r="C1174">
            <v>110880</v>
          </cell>
          <cell r="D1174">
            <v>111000</v>
          </cell>
          <cell r="E1174">
            <v>0</v>
          </cell>
          <cell r="F1174">
            <v>147966</v>
          </cell>
          <cell r="G1174">
            <v>52435</v>
          </cell>
          <cell r="H1174">
            <v>36512</v>
          </cell>
          <cell r="I1174">
            <v>25001</v>
          </cell>
        </row>
        <row r="1175">
          <cell r="A1175" t="str">
            <v>IC-00467</v>
          </cell>
          <cell r="B1175">
            <v>0</v>
          </cell>
          <cell r="C1175">
            <v>655</v>
          </cell>
          <cell r="D1175">
            <v>0</v>
          </cell>
          <cell r="E1175">
            <v>0</v>
          </cell>
          <cell r="F1175">
            <v>270</v>
          </cell>
          <cell r="G1175">
            <v>124</v>
          </cell>
          <cell r="H1175">
            <v>140</v>
          </cell>
          <cell r="I1175">
            <v>100</v>
          </cell>
        </row>
        <row r="1176">
          <cell r="A1176" t="str">
            <v>IC-00470</v>
          </cell>
          <cell r="B1176">
            <v>0</v>
          </cell>
          <cell r="C1176">
            <v>7559</v>
          </cell>
          <cell r="D1176">
            <v>10000</v>
          </cell>
          <cell r="E1176">
            <v>0</v>
          </cell>
          <cell r="F1176">
            <v>11754</v>
          </cell>
          <cell r="G1176">
            <v>6125</v>
          </cell>
          <cell r="H1176">
            <v>5335</v>
          </cell>
          <cell r="I1176">
            <v>3059</v>
          </cell>
        </row>
        <row r="1177">
          <cell r="A1177" t="str">
            <v>IC-00472</v>
          </cell>
          <cell r="B1177">
            <v>0</v>
          </cell>
          <cell r="C1177">
            <v>510</v>
          </cell>
          <cell r="D1177">
            <v>0</v>
          </cell>
          <cell r="E1177">
            <v>0</v>
          </cell>
          <cell r="F1177">
            <v>0</v>
          </cell>
          <cell r="G1177">
            <v>0</v>
          </cell>
          <cell r="H1177">
            <v>95</v>
          </cell>
          <cell r="I1177">
            <v>78</v>
          </cell>
        </row>
        <row r="1178">
          <cell r="A1178" t="str">
            <v>IC-00478</v>
          </cell>
          <cell r="B1178">
            <v>0</v>
          </cell>
          <cell r="C1178">
            <v>2984</v>
          </cell>
          <cell r="D1178">
            <v>0</v>
          </cell>
          <cell r="E1178">
            <v>0</v>
          </cell>
          <cell r="F1178">
            <v>43</v>
          </cell>
          <cell r="G1178">
            <v>0</v>
          </cell>
          <cell r="H1178">
            <v>0</v>
          </cell>
          <cell r="I1178">
            <v>0</v>
          </cell>
        </row>
        <row r="1179">
          <cell r="A1179" t="str">
            <v>IC-00480</v>
          </cell>
          <cell r="B1179">
            <v>0</v>
          </cell>
          <cell r="C1179">
            <v>129</v>
          </cell>
          <cell r="D1179">
            <v>0</v>
          </cell>
          <cell r="E1179">
            <v>0</v>
          </cell>
          <cell r="F1179">
            <v>44</v>
          </cell>
          <cell r="G1179">
            <v>0</v>
          </cell>
          <cell r="H1179">
            <v>0</v>
          </cell>
          <cell r="I1179">
            <v>0</v>
          </cell>
        </row>
        <row r="1180">
          <cell r="A1180" t="str">
            <v>IC-00482</v>
          </cell>
          <cell r="B1180">
            <v>0</v>
          </cell>
          <cell r="C1180">
            <v>705</v>
          </cell>
          <cell r="D1180">
            <v>0</v>
          </cell>
          <cell r="E1180">
            <v>0</v>
          </cell>
          <cell r="F1180">
            <v>15</v>
          </cell>
          <cell r="G1180">
            <v>48</v>
          </cell>
          <cell r="H1180">
            <v>48</v>
          </cell>
          <cell r="I1180">
            <v>0</v>
          </cell>
        </row>
        <row r="1181">
          <cell r="A1181" t="str">
            <v>IC-00483</v>
          </cell>
          <cell r="B1181">
            <v>0</v>
          </cell>
          <cell r="C1181">
            <v>1518</v>
          </cell>
          <cell r="D1181">
            <v>3000</v>
          </cell>
          <cell r="E1181">
            <v>0</v>
          </cell>
          <cell r="F1181">
            <v>1659</v>
          </cell>
          <cell r="G1181">
            <v>870</v>
          </cell>
          <cell r="H1181">
            <v>1770</v>
          </cell>
          <cell r="I1181">
            <v>1272</v>
          </cell>
        </row>
        <row r="1182">
          <cell r="A1182" t="str">
            <v>IC-00485</v>
          </cell>
          <cell r="B1182">
            <v>0</v>
          </cell>
          <cell r="C1182">
            <v>4084</v>
          </cell>
          <cell r="D1182">
            <v>0</v>
          </cell>
          <cell r="E1182">
            <v>0</v>
          </cell>
          <cell r="F1182">
            <v>3427</v>
          </cell>
          <cell r="G1182">
            <v>2544</v>
          </cell>
          <cell r="H1182">
            <v>2992</v>
          </cell>
          <cell r="I1182">
            <v>1032</v>
          </cell>
        </row>
        <row r="1183">
          <cell r="A1183" t="str">
            <v>IC-00492</v>
          </cell>
          <cell r="B1183">
            <v>0</v>
          </cell>
          <cell r="C1183">
            <v>49610</v>
          </cell>
          <cell r="D1183">
            <v>10000</v>
          </cell>
          <cell r="E1183">
            <v>0</v>
          </cell>
          <cell r="F1183">
            <v>49739</v>
          </cell>
          <cell r="G1183">
            <v>21609</v>
          </cell>
          <cell r="H1183">
            <v>20221</v>
          </cell>
          <cell r="I1183">
            <v>15121</v>
          </cell>
        </row>
        <row r="1184">
          <cell r="A1184" t="str">
            <v>IC-00509</v>
          </cell>
          <cell r="B1184">
            <v>0</v>
          </cell>
          <cell r="C1184">
            <v>191</v>
          </cell>
          <cell r="D1184">
            <v>0</v>
          </cell>
          <cell r="E1184">
            <v>0</v>
          </cell>
          <cell r="F1184">
            <v>15</v>
          </cell>
          <cell r="G1184">
            <v>48</v>
          </cell>
          <cell r="H1184">
            <v>48</v>
          </cell>
          <cell r="I1184">
            <v>0</v>
          </cell>
        </row>
        <row r="1185">
          <cell r="A1185" t="str">
            <v>IC-00516</v>
          </cell>
          <cell r="B1185">
            <v>0</v>
          </cell>
          <cell r="C1185">
            <v>6222</v>
          </cell>
          <cell r="D1185">
            <v>0</v>
          </cell>
          <cell r="E1185">
            <v>0</v>
          </cell>
          <cell r="F1185">
            <v>757</v>
          </cell>
          <cell r="G1185">
            <v>280</v>
          </cell>
          <cell r="H1185">
            <v>330</v>
          </cell>
          <cell r="I1185">
            <v>150</v>
          </cell>
        </row>
        <row r="1186">
          <cell r="A1186" t="str">
            <v>IC-00521</v>
          </cell>
          <cell r="B1186">
            <v>0</v>
          </cell>
          <cell r="C1186">
            <v>11371</v>
          </cell>
          <cell r="D1186">
            <v>22438</v>
          </cell>
          <cell r="E1186">
            <v>13762</v>
          </cell>
          <cell r="F1186">
            <v>26649</v>
          </cell>
          <cell r="G1186">
            <v>11760</v>
          </cell>
          <cell r="H1186">
            <v>10536</v>
          </cell>
          <cell r="I1186">
            <v>7052</v>
          </cell>
        </row>
        <row r="1187">
          <cell r="A1187" t="str">
            <v>IC-00522</v>
          </cell>
          <cell r="B1187">
            <v>0</v>
          </cell>
          <cell r="C1187">
            <v>318</v>
          </cell>
          <cell r="D1187">
            <v>0</v>
          </cell>
          <cell r="E1187">
            <v>0</v>
          </cell>
          <cell r="F1187">
            <v>0</v>
          </cell>
          <cell r="G1187">
            <v>0</v>
          </cell>
          <cell r="H1187">
            <v>0</v>
          </cell>
          <cell r="I1187">
            <v>0</v>
          </cell>
        </row>
        <row r="1188">
          <cell r="A1188" t="str">
            <v>IC-00530</v>
          </cell>
          <cell r="B1188">
            <v>0</v>
          </cell>
          <cell r="C1188">
            <v>1064</v>
          </cell>
          <cell r="D1188">
            <v>348</v>
          </cell>
          <cell r="E1188">
            <v>665</v>
          </cell>
          <cell r="F1188">
            <v>1325</v>
          </cell>
          <cell r="G1188">
            <v>417</v>
          </cell>
          <cell r="H1188">
            <v>393</v>
          </cell>
          <cell r="I1188">
            <v>0</v>
          </cell>
        </row>
        <row r="1189">
          <cell r="A1189" t="str">
            <v>IC-00534</v>
          </cell>
          <cell r="B1189">
            <v>0</v>
          </cell>
          <cell r="C1189">
            <v>18976</v>
          </cell>
          <cell r="D1189">
            <v>0</v>
          </cell>
          <cell r="E1189">
            <v>0</v>
          </cell>
          <cell r="F1189">
            <v>17121</v>
          </cell>
          <cell r="G1189">
            <v>8827</v>
          </cell>
          <cell r="H1189">
            <v>10285</v>
          </cell>
          <cell r="I1189">
            <v>8847</v>
          </cell>
        </row>
        <row r="1190">
          <cell r="A1190" t="str">
            <v>IC-00535</v>
          </cell>
          <cell r="B1190">
            <v>0</v>
          </cell>
          <cell r="C1190">
            <v>5739</v>
          </cell>
          <cell r="D1190">
            <v>4000</v>
          </cell>
          <cell r="E1190">
            <v>0</v>
          </cell>
          <cell r="F1190">
            <v>5451</v>
          </cell>
          <cell r="G1190">
            <v>4444</v>
          </cell>
          <cell r="H1190">
            <v>4474</v>
          </cell>
          <cell r="I1190">
            <v>3725</v>
          </cell>
        </row>
        <row r="1191">
          <cell r="A1191" t="str">
            <v>IC-00541</v>
          </cell>
          <cell r="B1191">
            <v>0</v>
          </cell>
          <cell r="C1191">
            <v>8611</v>
          </cell>
          <cell r="D1191">
            <v>0</v>
          </cell>
          <cell r="E1191">
            <v>0</v>
          </cell>
          <cell r="F1191">
            <v>5038</v>
          </cell>
          <cell r="G1191">
            <v>2834</v>
          </cell>
          <cell r="H1191">
            <v>2135</v>
          </cell>
          <cell r="I1191">
            <v>1497</v>
          </cell>
        </row>
        <row r="1192">
          <cell r="A1192" t="str">
            <v>IC-00543</v>
          </cell>
          <cell r="B1192">
            <v>0</v>
          </cell>
          <cell r="C1192">
            <v>502</v>
          </cell>
          <cell r="D1192">
            <v>1120</v>
          </cell>
          <cell r="E1192">
            <v>320</v>
          </cell>
          <cell r="F1192">
            <v>1560</v>
          </cell>
          <cell r="G1192">
            <v>558</v>
          </cell>
          <cell r="H1192">
            <v>610</v>
          </cell>
          <cell r="I1192">
            <v>255</v>
          </cell>
        </row>
        <row r="1193">
          <cell r="A1193" t="str">
            <v>IC-00553</v>
          </cell>
          <cell r="B1193">
            <v>0</v>
          </cell>
          <cell r="C1193">
            <v>24973</v>
          </cell>
          <cell r="D1193">
            <v>12000</v>
          </cell>
          <cell r="E1193">
            <v>33000</v>
          </cell>
          <cell r="F1193">
            <v>27302</v>
          </cell>
          <cell r="G1193">
            <v>9662</v>
          </cell>
          <cell r="H1193">
            <v>7314</v>
          </cell>
          <cell r="I1193">
            <v>4396</v>
          </cell>
        </row>
        <row r="1194">
          <cell r="A1194" t="str">
            <v>IC-00554</v>
          </cell>
          <cell r="B1194">
            <v>0</v>
          </cell>
          <cell r="C1194">
            <v>21920</v>
          </cell>
          <cell r="D1194">
            <v>25500</v>
          </cell>
          <cell r="E1194">
            <v>0</v>
          </cell>
          <cell r="F1194">
            <v>25798</v>
          </cell>
          <cell r="G1194">
            <v>8556</v>
          </cell>
          <cell r="H1194">
            <v>5902</v>
          </cell>
          <cell r="I1194">
            <v>3806</v>
          </cell>
        </row>
        <row r="1195">
          <cell r="A1195" t="str">
            <v>IC-00561</v>
          </cell>
          <cell r="B1195">
            <v>0</v>
          </cell>
          <cell r="C1195">
            <v>16908</v>
          </cell>
          <cell r="D1195">
            <v>0</v>
          </cell>
          <cell r="E1195">
            <v>0</v>
          </cell>
          <cell r="F1195">
            <v>14348</v>
          </cell>
          <cell r="G1195">
            <v>6266</v>
          </cell>
          <cell r="H1195">
            <v>8730</v>
          </cell>
          <cell r="I1195">
            <v>6684</v>
          </cell>
        </row>
        <row r="1196">
          <cell r="A1196" t="str">
            <v>IC-00563</v>
          </cell>
          <cell r="B1196">
            <v>0</v>
          </cell>
          <cell r="C1196">
            <v>2620</v>
          </cell>
          <cell r="D1196">
            <v>7690</v>
          </cell>
          <cell r="E1196">
            <v>5940</v>
          </cell>
          <cell r="F1196">
            <v>13605</v>
          </cell>
          <cell r="G1196">
            <v>4995</v>
          </cell>
          <cell r="H1196">
            <v>3599</v>
          </cell>
          <cell r="I1196">
            <v>2079</v>
          </cell>
        </row>
        <row r="1197">
          <cell r="A1197" t="str">
            <v>IC-00564</v>
          </cell>
          <cell r="B1197">
            <v>0</v>
          </cell>
          <cell r="C1197">
            <v>1491</v>
          </cell>
          <cell r="D1197">
            <v>5000</v>
          </cell>
          <cell r="E1197">
            <v>0</v>
          </cell>
          <cell r="F1197">
            <v>4926</v>
          </cell>
          <cell r="G1197">
            <v>2254</v>
          </cell>
          <cell r="H1197">
            <v>1839</v>
          </cell>
          <cell r="I1197">
            <v>1281</v>
          </cell>
        </row>
        <row r="1198">
          <cell r="A1198" t="str">
            <v>IC-00567</v>
          </cell>
          <cell r="B1198">
            <v>0</v>
          </cell>
          <cell r="C1198">
            <v>14308</v>
          </cell>
          <cell r="D1198">
            <v>8000</v>
          </cell>
          <cell r="E1198">
            <v>0</v>
          </cell>
          <cell r="F1198">
            <v>15863</v>
          </cell>
          <cell r="G1198">
            <v>7151</v>
          </cell>
          <cell r="H1198">
            <v>6613</v>
          </cell>
          <cell r="I1198">
            <v>4922</v>
          </cell>
        </row>
        <row r="1199">
          <cell r="A1199" t="str">
            <v>IC-00569</v>
          </cell>
          <cell r="B1199">
            <v>0</v>
          </cell>
          <cell r="C1199">
            <v>2332</v>
          </cell>
          <cell r="D1199">
            <v>6000</v>
          </cell>
          <cell r="E1199">
            <v>0</v>
          </cell>
          <cell r="F1199">
            <v>2490</v>
          </cell>
          <cell r="G1199">
            <v>1842</v>
          </cell>
          <cell r="H1199">
            <v>2250</v>
          </cell>
          <cell r="I1199">
            <v>1310</v>
          </cell>
        </row>
        <row r="1200">
          <cell r="A1200" t="str">
            <v>IC-00574</v>
          </cell>
          <cell r="B1200">
            <v>0</v>
          </cell>
          <cell r="C1200">
            <v>2724</v>
          </cell>
          <cell r="D1200">
            <v>0</v>
          </cell>
          <cell r="E1200">
            <v>0</v>
          </cell>
          <cell r="F1200">
            <v>1641</v>
          </cell>
          <cell r="G1200">
            <v>870</v>
          </cell>
          <cell r="H1200">
            <v>1770</v>
          </cell>
          <cell r="I1200">
            <v>1272</v>
          </cell>
        </row>
        <row r="1201">
          <cell r="A1201" t="str">
            <v>IC-00575</v>
          </cell>
          <cell r="B1201">
            <v>0</v>
          </cell>
          <cell r="C1201">
            <v>18041</v>
          </cell>
          <cell r="D1201">
            <v>15000</v>
          </cell>
          <cell r="E1201">
            <v>0</v>
          </cell>
          <cell r="F1201">
            <v>15082</v>
          </cell>
          <cell r="G1201">
            <v>5174</v>
          </cell>
          <cell r="H1201">
            <v>3709</v>
          </cell>
          <cell r="I1201">
            <v>2317</v>
          </cell>
        </row>
        <row r="1202">
          <cell r="A1202" t="str">
            <v>IC-00578</v>
          </cell>
          <cell r="B1202">
            <v>0</v>
          </cell>
          <cell r="C1202">
            <v>465</v>
          </cell>
          <cell r="D1202">
            <v>830</v>
          </cell>
          <cell r="E1202">
            <v>84</v>
          </cell>
          <cell r="F1202">
            <v>986</v>
          </cell>
          <cell r="G1202">
            <v>356</v>
          </cell>
          <cell r="H1202">
            <v>398</v>
          </cell>
          <cell r="I1202">
            <v>312</v>
          </cell>
        </row>
        <row r="1203">
          <cell r="A1203" t="str">
            <v>IC-00579</v>
          </cell>
          <cell r="B1203">
            <v>2511</v>
          </cell>
          <cell r="C1203">
            <v>33</v>
          </cell>
          <cell r="D1203">
            <v>0</v>
          </cell>
          <cell r="E1203">
            <v>0</v>
          </cell>
          <cell r="F1203">
            <v>0</v>
          </cell>
          <cell r="G1203">
            <v>0</v>
          </cell>
          <cell r="H1203">
            <v>0</v>
          </cell>
          <cell r="I1203">
            <v>0</v>
          </cell>
        </row>
        <row r="1204">
          <cell r="A1204" t="str">
            <v>IC-00585</v>
          </cell>
          <cell r="B1204">
            <v>0</v>
          </cell>
          <cell r="C1204">
            <v>3455</v>
          </cell>
          <cell r="D1204">
            <v>3000</v>
          </cell>
          <cell r="E1204">
            <v>0</v>
          </cell>
          <cell r="F1204">
            <v>3486</v>
          </cell>
          <cell r="G1204">
            <v>5511</v>
          </cell>
          <cell r="H1204">
            <v>6762</v>
          </cell>
          <cell r="I1204">
            <v>6804</v>
          </cell>
        </row>
        <row r="1205">
          <cell r="A1205" t="str">
            <v>IC-00586</v>
          </cell>
          <cell r="B1205">
            <v>0</v>
          </cell>
          <cell r="C1205">
            <v>8367</v>
          </cell>
          <cell r="D1205">
            <v>5260</v>
          </cell>
          <cell r="E1205">
            <v>0</v>
          </cell>
          <cell r="F1205">
            <v>13395</v>
          </cell>
          <cell r="G1205">
            <v>5158</v>
          </cell>
          <cell r="H1205">
            <v>3847</v>
          </cell>
          <cell r="I1205">
            <v>2443</v>
          </cell>
        </row>
        <row r="1206">
          <cell r="A1206" t="str">
            <v>IC-00587</v>
          </cell>
          <cell r="B1206">
            <v>0</v>
          </cell>
          <cell r="C1206">
            <v>363</v>
          </cell>
          <cell r="D1206">
            <v>61</v>
          </cell>
          <cell r="E1206">
            <v>0</v>
          </cell>
          <cell r="F1206">
            <v>7</v>
          </cell>
          <cell r="G1206">
            <v>119</v>
          </cell>
          <cell r="H1206">
            <v>85</v>
          </cell>
          <cell r="I1206">
            <v>54</v>
          </cell>
        </row>
        <row r="1207">
          <cell r="A1207" t="str">
            <v>IC-00611</v>
          </cell>
          <cell r="B1207">
            <v>0</v>
          </cell>
          <cell r="C1207">
            <v>3898</v>
          </cell>
          <cell r="D1207">
            <v>0</v>
          </cell>
          <cell r="E1207">
            <v>0</v>
          </cell>
          <cell r="F1207">
            <v>9044</v>
          </cell>
          <cell r="G1207">
            <v>4636</v>
          </cell>
          <cell r="H1207">
            <v>4460</v>
          </cell>
          <cell r="I1207">
            <v>3033</v>
          </cell>
        </row>
        <row r="1208">
          <cell r="A1208" t="str">
            <v>IC-00614</v>
          </cell>
          <cell r="B1208">
            <v>0</v>
          </cell>
          <cell r="C1208">
            <v>25374</v>
          </cell>
          <cell r="D1208">
            <v>0</v>
          </cell>
          <cell r="E1208">
            <v>9000</v>
          </cell>
          <cell r="F1208">
            <v>9568</v>
          </cell>
          <cell r="G1208">
            <v>5359</v>
          </cell>
          <cell r="H1208">
            <v>6588</v>
          </cell>
          <cell r="I1208">
            <v>5026</v>
          </cell>
        </row>
        <row r="1209">
          <cell r="A1209" t="str">
            <v>IC-00615</v>
          </cell>
          <cell r="B1209">
            <v>0</v>
          </cell>
          <cell r="C1209">
            <v>1141</v>
          </cell>
          <cell r="D1209">
            <v>1670</v>
          </cell>
          <cell r="E1209">
            <v>0</v>
          </cell>
          <cell r="F1209">
            <v>1115</v>
          </cell>
          <cell r="G1209">
            <v>580</v>
          </cell>
          <cell r="H1209">
            <v>641</v>
          </cell>
          <cell r="I1209">
            <v>364</v>
          </cell>
        </row>
        <row r="1210">
          <cell r="A1210" t="str">
            <v>IC-00624</v>
          </cell>
          <cell r="B1210">
            <v>0</v>
          </cell>
          <cell r="C1210">
            <v>702</v>
          </cell>
          <cell r="D1210">
            <v>0</v>
          </cell>
          <cell r="E1210">
            <v>0</v>
          </cell>
          <cell r="F1210">
            <v>4</v>
          </cell>
          <cell r="G1210">
            <v>0</v>
          </cell>
          <cell r="H1210">
            <v>0</v>
          </cell>
          <cell r="I1210">
            <v>0</v>
          </cell>
        </row>
        <row r="1211">
          <cell r="A1211" t="str">
            <v>IC-00632</v>
          </cell>
          <cell r="B1211">
            <v>0</v>
          </cell>
          <cell r="C1211">
            <v>9370</v>
          </cell>
          <cell r="D1211">
            <v>8000</v>
          </cell>
          <cell r="E1211">
            <v>8000</v>
          </cell>
          <cell r="F1211">
            <v>12041</v>
          </cell>
          <cell r="G1211">
            <v>5869</v>
          </cell>
          <cell r="H1211">
            <v>6366</v>
          </cell>
          <cell r="I1211">
            <v>5071</v>
          </cell>
        </row>
        <row r="1212">
          <cell r="A1212" t="str">
            <v>IC-00634</v>
          </cell>
          <cell r="B1212">
            <v>0</v>
          </cell>
          <cell r="C1212">
            <v>1991</v>
          </cell>
          <cell r="D1212">
            <v>0</v>
          </cell>
          <cell r="E1212">
            <v>0</v>
          </cell>
          <cell r="F1212">
            <v>0</v>
          </cell>
          <cell r="G1212">
            <v>0</v>
          </cell>
          <cell r="H1212">
            <v>0</v>
          </cell>
          <cell r="I1212">
            <v>0</v>
          </cell>
        </row>
        <row r="1213">
          <cell r="A1213" t="str">
            <v>IC-00639</v>
          </cell>
          <cell r="B1213">
            <v>0</v>
          </cell>
          <cell r="C1213">
            <v>921</v>
          </cell>
          <cell r="D1213">
            <v>0</v>
          </cell>
          <cell r="E1213">
            <v>0</v>
          </cell>
          <cell r="F1213">
            <v>263</v>
          </cell>
          <cell r="G1213">
            <v>0</v>
          </cell>
          <cell r="H1213">
            <v>0</v>
          </cell>
          <cell r="I1213">
            <v>0</v>
          </cell>
        </row>
        <row r="1214">
          <cell r="A1214" t="str">
            <v>IC-00642</v>
          </cell>
          <cell r="B1214">
            <v>0</v>
          </cell>
          <cell r="C1214">
            <v>14739</v>
          </cell>
          <cell r="D1214">
            <v>15000</v>
          </cell>
          <cell r="E1214">
            <v>6000</v>
          </cell>
          <cell r="F1214">
            <v>26179</v>
          </cell>
          <cell r="G1214">
            <v>12469</v>
          </cell>
          <cell r="H1214">
            <v>13018</v>
          </cell>
          <cell r="I1214">
            <v>9654</v>
          </cell>
        </row>
        <row r="1215">
          <cell r="A1215" t="str">
            <v>IC-00646</v>
          </cell>
          <cell r="B1215">
            <v>0</v>
          </cell>
          <cell r="C1215">
            <v>3780</v>
          </cell>
          <cell r="D1215">
            <v>1613</v>
          </cell>
          <cell r="E1215">
            <v>558</v>
          </cell>
          <cell r="F1215">
            <v>4926</v>
          </cell>
          <cell r="G1215">
            <v>2254</v>
          </cell>
          <cell r="H1215">
            <v>1839</v>
          </cell>
          <cell r="I1215">
            <v>1281</v>
          </cell>
        </row>
        <row r="1216">
          <cell r="A1216" t="str">
            <v>IC-00652</v>
          </cell>
          <cell r="B1216">
            <v>0</v>
          </cell>
          <cell r="C1216">
            <v>714</v>
          </cell>
          <cell r="D1216">
            <v>0</v>
          </cell>
          <cell r="E1216">
            <v>0</v>
          </cell>
          <cell r="F1216">
            <v>652</v>
          </cell>
          <cell r="G1216">
            <v>548</v>
          </cell>
          <cell r="H1216">
            <v>694</v>
          </cell>
          <cell r="I1216">
            <v>537</v>
          </cell>
        </row>
        <row r="1217">
          <cell r="A1217" t="str">
            <v>IC-00657</v>
          </cell>
          <cell r="B1217">
            <v>0</v>
          </cell>
          <cell r="C1217">
            <v>1829</v>
          </cell>
          <cell r="D1217">
            <v>0</v>
          </cell>
          <cell r="E1217">
            <v>0</v>
          </cell>
          <cell r="F1217">
            <v>423</v>
          </cell>
          <cell r="G1217">
            <v>318</v>
          </cell>
          <cell r="H1217">
            <v>374</v>
          </cell>
          <cell r="I1217">
            <v>129</v>
          </cell>
        </row>
        <row r="1218">
          <cell r="A1218" t="str">
            <v>IC-00658</v>
          </cell>
          <cell r="B1218">
            <v>0</v>
          </cell>
          <cell r="C1218">
            <v>3381</v>
          </cell>
          <cell r="D1218">
            <v>0</v>
          </cell>
          <cell r="E1218">
            <v>0</v>
          </cell>
          <cell r="F1218">
            <v>1304</v>
          </cell>
          <cell r="G1218">
            <v>1096</v>
          </cell>
          <cell r="H1218">
            <v>1388</v>
          </cell>
          <cell r="I1218">
            <v>1074</v>
          </cell>
        </row>
        <row r="1219">
          <cell r="A1219" t="str">
            <v>IC-00663</v>
          </cell>
          <cell r="B1219">
            <v>0</v>
          </cell>
          <cell r="C1219">
            <v>5938</v>
          </cell>
          <cell r="D1219">
            <v>0</v>
          </cell>
          <cell r="E1219">
            <v>0</v>
          </cell>
          <cell r="F1219">
            <v>5248</v>
          </cell>
          <cell r="G1219">
            <v>2406</v>
          </cell>
          <cell r="H1219">
            <v>1264</v>
          </cell>
          <cell r="I1219">
            <v>1148</v>
          </cell>
        </row>
        <row r="1220">
          <cell r="A1220" t="str">
            <v>IC-00664</v>
          </cell>
          <cell r="B1220">
            <v>0</v>
          </cell>
          <cell r="C1220">
            <v>1854</v>
          </cell>
          <cell r="D1220">
            <v>0</v>
          </cell>
          <cell r="E1220">
            <v>0</v>
          </cell>
          <cell r="F1220">
            <v>889</v>
          </cell>
          <cell r="G1220">
            <v>548</v>
          </cell>
          <cell r="H1220">
            <v>398</v>
          </cell>
          <cell r="I1220">
            <v>0</v>
          </cell>
        </row>
        <row r="1221">
          <cell r="A1221" t="str">
            <v>IC-00665</v>
          </cell>
          <cell r="B1221">
            <v>0</v>
          </cell>
          <cell r="C1221">
            <v>28598</v>
          </cell>
          <cell r="D1221">
            <v>0</v>
          </cell>
          <cell r="E1221">
            <v>10000</v>
          </cell>
          <cell r="F1221">
            <v>20654</v>
          </cell>
          <cell r="G1221">
            <v>9641</v>
          </cell>
          <cell r="H1221">
            <v>10657</v>
          </cell>
          <cell r="I1221">
            <v>7193</v>
          </cell>
        </row>
        <row r="1222">
          <cell r="A1222" t="str">
            <v>IC-00667</v>
          </cell>
          <cell r="B1222">
            <v>0</v>
          </cell>
          <cell r="C1222">
            <v>19020</v>
          </cell>
          <cell r="D1222">
            <v>0</v>
          </cell>
          <cell r="E1222">
            <v>0</v>
          </cell>
          <cell r="F1222">
            <v>11480</v>
          </cell>
          <cell r="G1222">
            <v>1344</v>
          </cell>
          <cell r="H1222">
            <v>0</v>
          </cell>
          <cell r="I1222">
            <v>0</v>
          </cell>
        </row>
        <row r="1223">
          <cell r="A1223" t="str">
            <v>IC-00668</v>
          </cell>
          <cell r="B1223">
            <v>0</v>
          </cell>
          <cell r="C1223">
            <v>2987</v>
          </cell>
          <cell r="D1223">
            <v>2520</v>
          </cell>
          <cell r="E1223">
            <v>0</v>
          </cell>
          <cell r="F1223">
            <v>4926</v>
          </cell>
          <cell r="G1223">
            <v>2254</v>
          </cell>
          <cell r="H1223">
            <v>1839</v>
          </cell>
          <cell r="I1223">
            <v>1281</v>
          </cell>
        </row>
        <row r="1224">
          <cell r="A1224" t="str">
            <v>IC-00683</v>
          </cell>
          <cell r="B1224">
            <v>0</v>
          </cell>
          <cell r="C1224">
            <v>15239</v>
          </cell>
          <cell r="D1224">
            <v>27000</v>
          </cell>
          <cell r="E1224">
            <v>0</v>
          </cell>
          <cell r="F1224">
            <v>29760</v>
          </cell>
          <cell r="G1224">
            <v>16237</v>
          </cell>
          <cell r="H1224">
            <v>14027</v>
          </cell>
          <cell r="I1224">
            <v>12136</v>
          </cell>
        </row>
        <row r="1225">
          <cell r="A1225" t="str">
            <v>IC-00703</v>
          </cell>
          <cell r="B1225">
            <v>0</v>
          </cell>
          <cell r="C1225">
            <v>2151</v>
          </cell>
          <cell r="D1225">
            <v>0</v>
          </cell>
          <cell r="E1225">
            <v>0</v>
          </cell>
          <cell r="F1225">
            <v>16</v>
          </cell>
          <cell r="G1225">
            <v>0</v>
          </cell>
          <cell r="H1225">
            <v>0</v>
          </cell>
          <cell r="I1225">
            <v>0</v>
          </cell>
        </row>
        <row r="1226">
          <cell r="A1226" t="str">
            <v>IC-00704</v>
          </cell>
          <cell r="B1226">
            <v>0</v>
          </cell>
          <cell r="C1226">
            <v>299</v>
          </cell>
          <cell r="D1226">
            <v>0</v>
          </cell>
          <cell r="E1226">
            <v>0</v>
          </cell>
          <cell r="F1226">
            <v>4</v>
          </cell>
          <cell r="G1226">
            <v>0</v>
          </cell>
          <cell r="H1226">
            <v>0</v>
          </cell>
          <cell r="I1226">
            <v>0</v>
          </cell>
        </row>
        <row r="1227">
          <cell r="A1227" t="str">
            <v>IC-00705</v>
          </cell>
          <cell r="B1227">
            <v>0</v>
          </cell>
          <cell r="C1227">
            <v>1400</v>
          </cell>
          <cell r="D1227">
            <v>0</v>
          </cell>
          <cell r="E1227">
            <v>0</v>
          </cell>
          <cell r="F1227">
            <v>12</v>
          </cell>
          <cell r="G1227">
            <v>0</v>
          </cell>
          <cell r="H1227">
            <v>0</v>
          </cell>
          <cell r="I1227">
            <v>0</v>
          </cell>
        </row>
        <row r="1228">
          <cell r="A1228" t="str">
            <v>IC-00706</v>
          </cell>
          <cell r="B1228">
            <v>0</v>
          </cell>
          <cell r="C1228">
            <v>1752</v>
          </cell>
          <cell r="D1228">
            <v>0</v>
          </cell>
          <cell r="E1228">
            <v>0</v>
          </cell>
          <cell r="F1228">
            <v>16</v>
          </cell>
          <cell r="G1228">
            <v>0</v>
          </cell>
          <cell r="H1228">
            <v>0</v>
          </cell>
          <cell r="I1228">
            <v>0</v>
          </cell>
        </row>
        <row r="1229">
          <cell r="A1229" t="str">
            <v>IC-00708</v>
          </cell>
          <cell r="B1229">
            <v>0</v>
          </cell>
          <cell r="C1229">
            <v>84</v>
          </cell>
          <cell r="D1229">
            <v>272</v>
          </cell>
          <cell r="E1229">
            <v>0</v>
          </cell>
          <cell r="F1229">
            <v>16</v>
          </cell>
          <cell r="G1229">
            <v>0</v>
          </cell>
          <cell r="H1229">
            <v>0</v>
          </cell>
          <cell r="I1229">
            <v>0</v>
          </cell>
        </row>
        <row r="1230">
          <cell r="A1230" t="str">
            <v>IC-00709</v>
          </cell>
          <cell r="B1230">
            <v>0</v>
          </cell>
          <cell r="C1230">
            <v>2251</v>
          </cell>
          <cell r="D1230">
            <v>0</v>
          </cell>
          <cell r="E1230">
            <v>0</v>
          </cell>
          <cell r="F1230">
            <v>24</v>
          </cell>
          <cell r="G1230">
            <v>0</v>
          </cell>
          <cell r="H1230">
            <v>0</v>
          </cell>
          <cell r="I1230">
            <v>0</v>
          </cell>
        </row>
        <row r="1231">
          <cell r="A1231" t="str">
            <v>IC-00711</v>
          </cell>
          <cell r="B1231">
            <v>0</v>
          </cell>
          <cell r="C1231">
            <v>376</v>
          </cell>
          <cell r="D1231">
            <v>0</v>
          </cell>
          <cell r="E1231">
            <v>0</v>
          </cell>
          <cell r="F1231">
            <v>4</v>
          </cell>
          <cell r="G1231">
            <v>0</v>
          </cell>
          <cell r="H1231">
            <v>0</v>
          </cell>
          <cell r="I1231">
            <v>0</v>
          </cell>
        </row>
        <row r="1232">
          <cell r="A1232" t="str">
            <v>IC-00712</v>
          </cell>
          <cell r="B1232">
            <v>0</v>
          </cell>
          <cell r="C1232">
            <v>4261</v>
          </cell>
          <cell r="D1232">
            <v>0</v>
          </cell>
          <cell r="E1232">
            <v>0</v>
          </cell>
          <cell r="F1232">
            <v>16</v>
          </cell>
          <cell r="G1232">
            <v>0</v>
          </cell>
          <cell r="H1232">
            <v>0</v>
          </cell>
          <cell r="I1232">
            <v>0</v>
          </cell>
        </row>
        <row r="1233">
          <cell r="A1233" t="str">
            <v>IC-00717</v>
          </cell>
          <cell r="B1233">
            <v>0</v>
          </cell>
          <cell r="C1233">
            <v>89058</v>
          </cell>
          <cell r="D1233">
            <v>54000</v>
          </cell>
          <cell r="E1233">
            <v>0</v>
          </cell>
          <cell r="F1233">
            <v>125337</v>
          </cell>
          <cell r="G1233">
            <v>63994</v>
          </cell>
          <cell r="H1233">
            <v>60883</v>
          </cell>
          <cell r="I1233">
            <v>50020</v>
          </cell>
        </row>
        <row r="1234">
          <cell r="A1234" t="str">
            <v>IC-00719</v>
          </cell>
          <cell r="B1234">
            <v>0</v>
          </cell>
          <cell r="C1234">
            <v>163</v>
          </cell>
          <cell r="D1234">
            <v>0</v>
          </cell>
          <cell r="E1234">
            <v>0</v>
          </cell>
          <cell r="F1234">
            <v>4</v>
          </cell>
          <cell r="G1234">
            <v>0</v>
          </cell>
          <cell r="H1234">
            <v>0</v>
          </cell>
          <cell r="I1234">
            <v>0</v>
          </cell>
        </row>
        <row r="1235">
          <cell r="A1235" t="str">
            <v>IC-00722</v>
          </cell>
          <cell r="B1235">
            <v>0</v>
          </cell>
          <cell r="C1235">
            <v>3147</v>
          </cell>
          <cell r="D1235">
            <v>0</v>
          </cell>
          <cell r="E1235">
            <v>0</v>
          </cell>
          <cell r="F1235">
            <v>572</v>
          </cell>
          <cell r="G1235">
            <v>216</v>
          </cell>
          <cell r="H1235">
            <v>216</v>
          </cell>
          <cell r="I1235">
            <v>144</v>
          </cell>
        </row>
        <row r="1236">
          <cell r="A1236" t="str">
            <v>IC-00723</v>
          </cell>
          <cell r="B1236">
            <v>0</v>
          </cell>
          <cell r="C1236">
            <v>398</v>
          </cell>
          <cell r="D1236">
            <v>0</v>
          </cell>
          <cell r="E1236">
            <v>0</v>
          </cell>
          <cell r="F1236">
            <v>8</v>
          </cell>
          <cell r="G1236">
            <v>0</v>
          </cell>
          <cell r="H1236">
            <v>0</v>
          </cell>
          <cell r="I1236">
            <v>0</v>
          </cell>
        </row>
        <row r="1237">
          <cell r="A1237" t="str">
            <v>IC-00725</v>
          </cell>
          <cell r="B1237">
            <v>0</v>
          </cell>
          <cell r="C1237">
            <v>53</v>
          </cell>
          <cell r="D1237">
            <v>31</v>
          </cell>
          <cell r="E1237">
            <v>0</v>
          </cell>
          <cell r="F1237">
            <v>4</v>
          </cell>
          <cell r="G1237">
            <v>0</v>
          </cell>
          <cell r="H1237">
            <v>0</v>
          </cell>
          <cell r="I1237">
            <v>0</v>
          </cell>
        </row>
        <row r="1238">
          <cell r="A1238" t="str">
            <v>IC-00728</v>
          </cell>
          <cell r="B1238">
            <v>0</v>
          </cell>
          <cell r="C1238">
            <v>40597</v>
          </cell>
          <cell r="D1238">
            <v>0</v>
          </cell>
          <cell r="E1238">
            <v>0</v>
          </cell>
          <cell r="F1238">
            <v>16404</v>
          </cell>
          <cell r="G1238">
            <v>5908</v>
          </cell>
          <cell r="H1238">
            <v>4845</v>
          </cell>
          <cell r="I1238">
            <v>3047</v>
          </cell>
        </row>
        <row r="1239">
          <cell r="A1239" t="str">
            <v>IC-00730</v>
          </cell>
          <cell r="B1239">
            <v>0</v>
          </cell>
          <cell r="C1239">
            <v>1499</v>
          </cell>
          <cell r="D1239">
            <v>0</v>
          </cell>
          <cell r="E1239">
            <v>0</v>
          </cell>
          <cell r="F1239">
            <v>8</v>
          </cell>
          <cell r="G1239">
            <v>0</v>
          </cell>
          <cell r="H1239">
            <v>0</v>
          </cell>
          <cell r="I1239">
            <v>0</v>
          </cell>
        </row>
        <row r="1240">
          <cell r="A1240" t="str">
            <v>IC-00731</v>
          </cell>
          <cell r="B1240">
            <v>0</v>
          </cell>
          <cell r="C1240">
            <v>2624</v>
          </cell>
          <cell r="D1240">
            <v>0</v>
          </cell>
          <cell r="E1240">
            <v>0</v>
          </cell>
          <cell r="F1240">
            <v>8</v>
          </cell>
          <cell r="G1240">
            <v>0</v>
          </cell>
          <cell r="H1240">
            <v>0</v>
          </cell>
          <cell r="I1240">
            <v>0</v>
          </cell>
        </row>
        <row r="1241">
          <cell r="A1241" t="str">
            <v>IC-00736</v>
          </cell>
          <cell r="B1241">
            <v>0</v>
          </cell>
          <cell r="C1241">
            <v>657</v>
          </cell>
          <cell r="D1241">
            <v>0</v>
          </cell>
          <cell r="E1241">
            <v>0</v>
          </cell>
          <cell r="F1241">
            <v>210</v>
          </cell>
          <cell r="G1241">
            <v>0</v>
          </cell>
          <cell r="H1241">
            <v>0</v>
          </cell>
          <cell r="I1241">
            <v>0</v>
          </cell>
        </row>
        <row r="1242">
          <cell r="A1242" t="str">
            <v>IC-00737</v>
          </cell>
          <cell r="B1242">
            <v>0</v>
          </cell>
          <cell r="C1242">
            <v>5235</v>
          </cell>
          <cell r="D1242">
            <v>0</v>
          </cell>
          <cell r="E1242">
            <v>0</v>
          </cell>
          <cell r="F1242">
            <v>6519</v>
          </cell>
          <cell r="G1242">
            <v>3262</v>
          </cell>
          <cell r="H1242">
            <v>3527</v>
          </cell>
          <cell r="I1242">
            <v>2832</v>
          </cell>
        </row>
        <row r="1243">
          <cell r="A1243" t="str">
            <v>IC-00739</v>
          </cell>
          <cell r="B1243">
            <v>0</v>
          </cell>
          <cell r="C1243">
            <v>3855</v>
          </cell>
          <cell r="D1243">
            <v>0</v>
          </cell>
          <cell r="E1243">
            <v>0</v>
          </cell>
          <cell r="F1243">
            <v>84</v>
          </cell>
          <cell r="G1243">
            <v>1428</v>
          </cell>
          <cell r="H1243">
            <v>480</v>
          </cell>
          <cell r="I1243">
            <v>0</v>
          </cell>
        </row>
        <row r="1244">
          <cell r="A1244" t="str">
            <v>IC-00744</v>
          </cell>
          <cell r="B1244">
            <v>0</v>
          </cell>
          <cell r="C1244">
            <v>25</v>
          </cell>
          <cell r="D1244">
            <v>34</v>
          </cell>
          <cell r="E1244">
            <v>0</v>
          </cell>
          <cell r="F1244">
            <v>4</v>
          </cell>
          <cell r="G1244">
            <v>0</v>
          </cell>
          <cell r="H1244">
            <v>0</v>
          </cell>
          <cell r="I1244">
            <v>0</v>
          </cell>
        </row>
        <row r="1245">
          <cell r="A1245" t="str">
            <v>IC-00748</v>
          </cell>
          <cell r="B1245">
            <v>0</v>
          </cell>
          <cell r="C1245">
            <v>26194</v>
          </cell>
          <cell r="D1245">
            <v>0</v>
          </cell>
          <cell r="E1245">
            <v>28000</v>
          </cell>
          <cell r="F1245">
            <v>23064</v>
          </cell>
          <cell r="G1245">
            <v>11100</v>
          </cell>
          <cell r="H1245">
            <v>9876</v>
          </cell>
          <cell r="I1245">
            <v>5052</v>
          </cell>
        </row>
        <row r="1246">
          <cell r="A1246" t="str">
            <v>IC-00757</v>
          </cell>
          <cell r="B1246">
            <v>0</v>
          </cell>
          <cell r="C1246">
            <v>22604</v>
          </cell>
          <cell r="D1246">
            <v>6000</v>
          </cell>
          <cell r="E1246">
            <v>0</v>
          </cell>
          <cell r="F1246">
            <v>12192</v>
          </cell>
          <cell r="G1246">
            <v>7473</v>
          </cell>
          <cell r="H1246">
            <v>7577</v>
          </cell>
          <cell r="I1246">
            <v>6158</v>
          </cell>
        </row>
        <row r="1247">
          <cell r="A1247" t="str">
            <v>IC-00758</v>
          </cell>
          <cell r="B1247">
            <v>0</v>
          </cell>
          <cell r="C1247">
            <v>4704</v>
          </cell>
          <cell r="D1247">
            <v>5712</v>
          </cell>
          <cell r="E1247">
            <v>0</v>
          </cell>
          <cell r="F1247">
            <v>12300</v>
          </cell>
          <cell r="G1247">
            <v>5808</v>
          </cell>
          <cell r="H1247">
            <v>6883</v>
          </cell>
          <cell r="I1247">
            <v>5512</v>
          </cell>
        </row>
        <row r="1248">
          <cell r="A1248" t="str">
            <v>IC-00768</v>
          </cell>
          <cell r="B1248">
            <v>0</v>
          </cell>
          <cell r="C1248">
            <v>2000</v>
          </cell>
          <cell r="D1248">
            <v>0</v>
          </cell>
          <cell r="E1248">
            <v>0</v>
          </cell>
          <cell r="F1248">
            <v>870</v>
          </cell>
          <cell r="G1248">
            <v>682</v>
          </cell>
          <cell r="H1248">
            <v>732</v>
          </cell>
          <cell r="I1248">
            <v>632</v>
          </cell>
        </row>
        <row r="1249">
          <cell r="A1249" t="str">
            <v>IC-00771</v>
          </cell>
          <cell r="B1249">
            <v>0</v>
          </cell>
          <cell r="C1249">
            <v>9089</v>
          </cell>
          <cell r="D1249">
            <v>0</v>
          </cell>
          <cell r="E1249">
            <v>0</v>
          </cell>
          <cell r="F1249">
            <v>1398</v>
          </cell>
          <cell r="G1249">
            <v>1117</v>
          </cell>
          <cell r="H1249">
            <v>1507</v>
          </cell>
          <cell r="I1249">
            <v>1034</v>
          </cell>
        </row>
        <row r="1250">
          <cell r="A1250" t="str">
            <v>IC-00772</v>
          </cell>
          <cell r="B1250">
            <v>0</v>
          </cell>
          <cell r="C1250">
            <v>9485</v>
          </cell>
          <cell r="D1250">
            <v>0</v>
          </cell>
          <cell r="E1250">
            <v>0</v>
          </cell>
          <cell r="F1250">
            <v>0</v>
          </cell>
          <cell r="G1250">
            <v>0</v>
          </cell>
          <cell r="H1250">
            <v>0</v>
          </cell>
          <cell r="I1250">
            <v>0</v>
          </cell>
        </row>
        <row r="1251">
          <cell r="A1251" t="str">
            <v>IC-00773</v>
          </cell>
          <cell r="B1251">
            <v>0</v>
          </cell>
          <cell r="C1251">
            <v>4659</v>
          </cell>
          <cell r="D1251">
            <v>0</v>
          </cell>
          <cell r="E1251">
            <v>5000</v>
          </cell>
          <cell r="F1251">
            <v>6334</v>
          </cell>
          <cell r="G1251">
            <v>3138</v>
          </cell>
          <cell r="H1251">
            <v>3459</v>
          </cell>
          <cell r="I1251">
            <v>2732</v>
          </cell>
        </row>
        <row r="1252">
          <cell r="A1252" t="str">
            <v>IC-00777</v>
          </cell>
          <cell r="B1252">
            <v>0</v>
          </cell>
          <cell r="C1252">
            <v>2202</v>
          </cell>
          <cell r="D1252">
            <v>0</v>
          </cell>
          <cell r="E1252">
            <v>0</v>
          </cell>
          <cell r="F1252">
            <v>7</v>
          </cell>
          <cell r="G1252">
            <v>119</v>
          </cell>
          <cell r="H1252">
            <v>85</v>
          </cell>
          <cell r="I1252">
            <v>54</v>
          </cell>
        </row>
        <row r="1253">
          <cell r="A1253" t="str">
            <v>IC-00778</v>
          </cell>
          <cell r="B1253">
            <v>0</v>
          </cell>
          <cell r="C1253">
            <v>5604</v>
          </cell>
          <cell r="D1253">
            <v>0</v>
          </cell>
          <cell r="E1253">
            <v>0</v>
          </cell>
          <cell r="F1253">
            <v>1730</v>
          </cell>
          <cell r="G1253">
            <v>2053</v>
          </cell>
          <cell r="H1253">
            <v>2470</v>
          </cell>
          <cell r="I1253">
            <v>2652</v>
          </cell>
        </row>
        <row r="1254">
          <cell r="A1254" t="str">
            <v>IC-00779</v>
          </cell>
          <cell r="B1254">
            <v>0</v>
          </cell>
          <cell r="C1254">
            <v>905</v>
          </cell>
          <cell r="D1254">
            <v>0</v>
          </cell>
          <cell r="E1254">
            <v>0</v>
          </cell>
          <cell r="F1254">
            <v>0</v>
          </cell>
          <cell r="G1254">
            <v>115</v>
          </cell>
          <cell r="H1254">
            <v>212</v>
          </cell>
          <cell r="I1254">
            <v>64</v>
          </cell>
        </row>
        <row r="1255">
          <cell r="A1255" t="str">
            <v>IC-00781</v>
          </cell>
          <cell r="B1255">
            <v>0</v>
          </cell>
          <cell r="C1255">
            <v>2942</v>
          </cell>
          <cell r="D1255">
            <v>5000</v>
          </cell>
          <cell r="E1255">
            <v>0</v>
          </cell>
          <cell r="F1255">
            <v>5595</v>
          </cell>
          <cell r="G1255">
            <v>4342</v>
          </cell>
          <cell r="H1255">
            <v>4316</v>
          </cell>
          <cell r="I1255">
            <v>3980</v>
          </cell>
        </row>
        <row r="1256">
          <cell r="A1256" t="str">
            <v>IC-00782</v>
          </cell>
          <cell r="B1256">
            <v>0</v>
          </cell>
          <cell r="C1256">
            <v>27794</v>
          </cell>
          <cell r="D1256">
            <v>10000</v>
          </cell>
          <cell r="E1256">
            <v>0</v>
          </cell>
          <cell r="F1256">
            <v>32166</v>
          </cell>
          <cell r="G1256">
            <v>23093</v>
          </cell>
          <cell r="H1256">
            <v>22639</v>
          </cell>
          <cell r="I1256">
            <v>20442</v>
          </cell>
        </row>
        <row r="1257">
          <cell r="A1257" t="str">
            <v>IC-00795</v>
          </cell>
          <cell r="B1257">
            <v>0</v>
          </cell>
          <cell r="C1257">
            <v>4122</v>
          </cell>
          <cell r="D1257">
            <v>0</v>
          </cell>
          <cell r="E1257">
            <v>0</v>
          </cell>
          <cell r="F1257">
            <v>4122</v>
          </cell>
          <cell r="G1257">
            <v>4034</v>
          </cell>
          <cell r="H1257">
            <v>4724</v>
          </cell>
          <cell r="I1257">
            <v>5400</v>
          </cell>
        </row>
        <row r="1258">
          <cell r="A1258" t="str">
            <v>IC-00804</v>
          </cell>
          <cell r="B1258">
            <v>0</v>
          </cell>
          <cell r="C1258">
            <v>797</v>
          </cell>
          <cell r="D1258">
            <v>0</v>
          </cell>
          <cell r="E1258">
            <v>0</v>
          </cell>
          <cell r="F1258">
            <v>410</v>
          </cell>
          <cell r="G1258">
            <v>48</v>
          </cell>
          <cell r="H1258">
            <v>0</v>
          </cell>
          <cell r="I1258">
            <v>0</v>
          </cell>
        </row>
        <row r="1259">
          <cell r="A1259" t="str">
            <v>IC-00805</v>
          </cell>
          <cell r="B1259">
            <v>0</v>
          </cell>
          <cell r="C1259">
            <v>14125</v>
          </cell>
          <cell r="D1259">
            <v>0</v>
          </cell>
          <cell r="E1259">
            <v>0</v>
          </cell>
          <cell r="F1259">
            <v>12246</v>
          </cell>
          <cell r="G1259">
            <v>8436</v>
          </cell>
          <cell r="H1259">
            <v>8940</v>
          </cell>
          <cell r="I1259">
            <v>7124</v>
          </cell>
        </row>
        <row r="1260">
          <cell r="A1260" t="str">
            <v>IC-00809</v>
          </cell>
          <cell r="B1260">
            <v>0</v>
          </cell>
          <cell r="C1260">
            <v>12890</v>
          </cell>
          <cell r="D1260">
            <v>0</v>
          </cell>
          <cell r="E1260">
            <v>0</v>
          </cell>
          <cell r="F1260">
            <v>5176</v>
          </cell>
          <cell r="G1260">
            <v>2220</v>
          </cell>
          <cell r="H1260">
            <v>1989</v>
          </cell>
          <cell r="I1260">
            <v>1556</v>
          </cell>
        </row>
        <row r="1261">
          <cell r="A1261" t="str">
            <v>IC-00821</v>
          </cell>
          <cell r="B1261">
            <v>0</v>
          </cell>
          <cell r="C1261">
            <v>10922</v>
          </cell>
          <cell r="D1261">
            <v>0</v>
          </cell>
          <cell r="E1261">
            <v>2500</v>
          </cell>
          <cell r="F1261">
            <v>3162</v>
          </cell>
          <cell r="G1261">
            <v>2037</v>
          </cell>
          <cell r="H1261">
            <v>2686</v>
          </cell>
          <cell r="I1261">
            <v>2078</v>
          </cell>
        </row>
        <row r="1262">
          <cell r="A1262" t="str">
            <v>IC-00823</v>
          </cell>
          <cell r="B1262">
            <v>0</v>
          </cell>
          <cell r="C1262">
            <v>42</v>
          </cell>
          <cell r="D1262">
            <v>1286</v>
          </cell>
          <cell r="E1262">
            <v>0</v>
          </cell>
          <cell r="F1262">
            <v>846</v>
          </cell>
          <cell r="G1262">
            <v>420</v>
          </cell>
          <cell r="H1262">
            <v>240</v>
          </cell>
          <cell r="I1262">
            <v>0</v>
          </cell>
        </row>
        <row r="1263">
          <cell r="A1263" t="str">
            <v>IC-00831</v>
          </cell>
          <cell r="B1263">
            <v>0</v>
          </cell>
          <cell r="C1263">
            <v>3000</v>
          </cell>
          <cell r="D1263">
            <v>0</v>
          </cell>
          <cell r="E1263">
            <v>0</v>
          </cell>
          <cell r="F1263">
            <v>0</v>
          </cell>
          <cell r="G1263">
            <v>0</v>
          </cell>
          <cell r="H1263">
            <v>0</v>
          </cell>
          <cell r="I1263">
            <v>0</v>
          </cell>
        </row>
        <row r="1264">
          <cell r="A1264" t="str">
            <v>IC-00846</v>
          </cell>
          <cell r="B1264">
            <v>0</v>
          </cell>
          <cell r="C1264">
            <v>2260</v>
          </cell>
          <cell r="D1264">
            <v>0</v>
          </cell>
          <cell r="E1264">
            <v>0</v>
          </cell>
          <cell r="F1264">
            <v>0</v>
          </cell>
          <cell r="G1264">
            <v>0</v>
          </cell>
          <cell r="H1264">
            <v>0</v>
          </cell>
          <cell r="I1264">
            <v>0</v>
          </cell>
        </row>
        <row r="1265">
          <cell r="A1265" t="str">
            <v>IC-00847-02</v>
          </cell>
          <cell r="B1265">
            <v>0</v>
          </cell>
          <cell r="C1265">
            <v>23742</v>
          </cell>
          <cell r="D1265">
            <v>0</v>
          </cell>
          <cell r="E1265">
            <v>0</v>
          </cell>
          <cell r="F1265">
            <v>9793</v>
          </cell>
          <cell r="G1265">
            <v>10617</v>
          </cell>
          <cell r="H1265">
            <v>12378</v>
          </cell>
          <cell r="I1265">
            <v>11527</v>
          </cell>
        </row>
        <row r="1266">
          <cell r="A1266" t="str">
            <v>IC-00865</v>
          </cell>
          <cell r="B1266">
            <v>0</v>
          </cell>
          <cell r="C1266">
            <v>355</v>
          </cell>
          <cell r="D1266">
            <v>0</v>
          </cell>
          <cell r="E1266">
            <v>0</v>
          </cell>
          <cell r="F1266">
            <v>185</v>
          </cell>
          <cell r="G1266">
            <v>124</v>
          </cell>
          <cell r="H1266">
            <v>140</v>
          </cell>
          <cell r="I1266">
            <v>100</v>
          </cell>
        </row>
        <row r="1267">
          <cell r="A1267" t="str">
            <v>IC-00869</v>
          </cell>
          <cell r="B1267">
            <v>0</v>
          </cell>
          <cell r="C1267">
            <v>697</v>
          </cell>
          <cell r="D1267">
            <v>80</v>
          </cell>
          <cell r="E1267">
            <v>0</v>
          </cell>
          <cell r="F1267">
            <v>257</v>
          </cell>
          <cell r="G1267">
            <v>200</v>
          </cell>
          <cell r="H1267">
            <v>300</v>
          </cell>
          <cell r="I1267">
            <v>396</v>
          </cell>
        </row>
        <row r="1268">
          <cell r="A1268" t="str">
            <v>IC-00871</v>
          </cell>
          <cell r="B1268">
            <v>0</v>
          </cell>
          <cell r="C1268">
            <v>0</v>
          </cell>
          <cell r="D1268">
            <v>0</v>
          </cell>
          <cell r="E1268">
            <v>0</v>
          </cell>
          <cell r="F1268">
            <v>0</v>
          </cell>
          <cell r="G1268">
            <v>0</v>
          </cell>
          <cell r="H1268">
            <v>72</v>
          </cell>
          <cell r="I1268">
            <v>0</v>
          </cell>
        </row>
        <row r="1269">
          <cell r="A1269" t="str">
            <v>IC-00874-01</v>
          </cell>
          <cell r="B1269">
            <v>0</v>
          </cell>
          <cell r="C1269">
            <v>1100</v>
          </cell>
          <cell r="D1269">
            <v>0</v>
          </cell>
          <cell r="E1269">
            <v>0</v>
          </cell>
          <cell r="F1269">
            <v>846</v>
          </cell>
          <cell r="G1269">
            <v>420</v>
          </cell>
          <cell r="H1269">
            <v>240</v>
          </cell>
          <cell r="I1269">
            <v>0</v>
          </cell>
        </row>
        <row r="1270">
          <cell r="A1270" t="str">
            <v>IC-00880</v>
          </cell>
          <cell r="B1270">
            <v>0</v>
          </cell>
          <cell r="C1270">
            <v>6155</v>
          </cell>
          <cell r="D1270">
            <v>852</v>
          </cell>
          <cell r="E1270">
            <v>0</v>
          </cell>
          <cell r="F1270">
            <v>5766</v>
          </cell>
          <cell r="G1270">
            <v>2775</v>
          </cell>
          <cell r="H1270">
            <v>2469</v>
          </cell>
          <cell r="I1270">
            <v>1263</v>
          </cell>
        </row>
        <row r="1271">
          <cell r="A1271" t="str">
            <v>IC-00882</v>
          </cell>
          <cell r="B1271">
            <v>0</v>
          </cell>
          <cell r="C1271">
            <v>605</v>
          </cell>
          <cell r="D1271">
            <v>3000</v>
          </cell>
          <cell r="E1271">
            <v>0</v>
          </cell>
          <cell r="F1271">
            <v>1778</v>
          </cell>
          <cell r="G1271">
            <v>820</v>
          </cell>
          <cell r="H1271">
            <v>1819</v>
          </cell>
          <cell r="I1271">
            <v>1202</v>
          </cell>
        </row>
        <row r="1272">
          <cell r="A1272" t="str">
            <v>IC-00883</v>
          </cell>
          <cell r="B1272">
            <v>0</v>
          </cell>
          <cell r="C1272">
            <v>4789</v>
          </cell>
          <cell r="D1272">
            <v>0</v>
          </cell>
          <cell r="E1272">
            <v>0</v>
          </cell>
          <cell r="F1272">
            <v>2936</v>
          </cell>
          <cell r="G1272">
            <v>5690</v>
          </cell>
          <cell r="H1272">
            <v>5804</v>
          </cell>
          <cell r="I1272">
            <v>5832</v>
          </cell>
        </row>
        <row r="1273">
          <cell r="A1273" t="str">
            <v>IC-00887</v>
          </cell>
          <cell r="B1273">
            <v>0</v>
          </cell>
          <cell r="C1273">
            <v>118</v>
          </cell>
          <cell r="D1273">
            <v>0</v>
          </cell>
          <cell r="E1273">
            <v>0</v>
          </cell>
          <cell r="F1273">
            <v>43</v>
          </cell>
          <cell r="G1273">
            <v>0</v>
          </cell>
          <cell r="H1273">
            <v>0</v>
          </cell>
          <cell r="I1273">
            <v>0</v>
          </cell>
        </row>
        <row r="1274">
          <cell r="A1274" t="str">
            <v>IC-00889</v>
          </cell>
          <cell r="B1274">
            <v>0</v>
          </cell>
          <cell r="C1274">
            <v>2749</v>
          </cell>
          <cell r="D1274">
            <v>3597</v>
          </cell>
          <cell r="E1274">
            <v>315</v>
          </cell>
          <cell r="F1274">
            <v>5254</v>
          </cell>
          <cell r="G1274">
            <v>2363</v>
          </cell>
          <cell r="H1274">
            <v>2605</v>
          </cell>
          <cell r="I1274">
            <v>2210</v>
          </cell>
        </row>
        <row r="1275">
          <cell r="A1275" t="str">
            <v>IC-00893</v>
          </cell>
          <cell r="B1275">
            <v>0</v>
          </cell>
          <cell r="C1275">
            <v>3241</v>
          </cell>
          <cell r="D1275">
            <v>0</v>
          </cell>
          <cell r="E1275">
            <v>0</v>
          </cell>
          <cell r="F1275">
            <v>960</v>
          </cell>
          <cell r="G1275">
            <v>385</v>
          </cell>
          <cell r="H1275">
            <v>862</v>
          </cell>
          <cell r="I1275">
            <v>566</v>
          </cell>
        </row>
        <row r="1276">
          <cell r="A1276" t="str">
            <v>IC-00899</v>
          </cell>
          <cell r="B1276">
            <v>0</v>
          </cell>
          <cell r="C1276">
            <v>1815</v>
          </cell>
          <cell r="D1276">
            <v>0</v>
          </cell>
          <cell r="E1276">
            <v>0</v>
          </cell>
          <cell r="F1276">
            <v>757</v>
          </cell>
          <cell r="G1276">
            <v>280</v>
          </cell>
          <cell r="H1276">
            <v>330</v>
          </cell>
          <cell r="I1276">
            <v>150</v>
          </cell>
        </row>
        <row r="1277">
          <cell r="A1277" t="str">
            <v>IC-00905</v>
          </cell>
          <cell r="B1277">
            <v>0</v>
          </cell>
          <cell r="C1277">
            <v>19599</v>
          </cell>
          <cell r="D1277">
            <v>5000</v>
          </cell>
          <cell r="E1277">
            <v>0</v>
          </cell>
          <cell r="F1277">
            <v>6882</v>
          </cell>
          <cell r="G1277">
            <v>7659</v>
          </cell>
          <cell r="H1277">
            <v>9332</v>
          </cell>
          <cell r="I1277">
            <v>8422</v>
          </cell>
        </row>
        <row r="1278">
          <cell r="A1278" t="str">
            <v>IC-00906</v>
          </cell>
          <cell r="B1278">
            <v>0</v>
          </cell>
          <cell r="C1278">
            <v>8853</v>
          </cell>
          <cell r="D1278">
            <v>5000</v>
          </cell>
          <cell r="E1278">
            <v>0</v>
          </cell>
          <cell r="F1278">
            <v>4622</v>
          </cell>
          <cell r="G1278">
            <v>5943</v>
          </cell>
          <cell r="H1278">
            <v>7194</v>
          </cell>
          <cell r="I1278">
            <v>7092</v>
          </cell>
        </row>
        <row r="1279">
          <cell r="A1279" t="str">
            <v>IC-00909</v>
          </cell>
          <cell r="B1279">
            <v>0</v>
          </cell>
          <cell r="C1279">
            <v>2411</v>
          </cell>
          <cell r="D1279">
            <v>0</v>
          </cell>
          <cell r="E1279">
            <v>0</v>
          </cell>
          <cell r="F1279">
            <v>1075</v>
          </cell>
          <cell r="G1279">
            <v>650</v>
          </cell>
          <cell r="H1279">
            <v>560</v>
          </cell>
          <cell r="I1279">
            <v>408</v>
          </cell>
        </row>
        <row r="1280">
          <cell r="A1280" t="str">
            <v>IC-00910</v>
          </cell>
          <cell r="B1280">
            <v>0</v>
          </cell>
          <cell r="C1280">
            <v>2650</v>
          </cell>
          <cell r="D1280">
            <v>6000</v>
          </cell>
          <cell r="E1280">
            <v>0</v>
          </cell>
          <cell r="F1280">
            <v>5254</v>
          </cell>
          <cell r="G1280">
            <v>2363</v>
          </cell>
          <cell r="H1280">
            <v>2677</v>
          </cell>
          <cell r="I1280">
            <v>2210</v>
          </cell>
        </row>
        <row r="1281">
          <cell r="A1281" t="str">
            <v>IC-00911-01</v>
          </cell>
          <cell r="B1281">
            <v>0</v>
          </cell>
          <cell r="C1281">
            <v>5044</v>
          </cell>
          <cell r="D1281">
            <v>2919</v>
          </cell>
          <cell r="E1281">
            <v>4939</v>
          </cell>
          <cell r="F1281">
            <v>3586</v>
          </cell>
          <cell r="G1281">
            <v>3212</v>
          </cell>
          <cell r="H1281">
            <v>3462</v>
          </cell>
          <cell r="I1281">
            <v>2962</v>
          </cell>
        </row>
        <row r="1282">
          <cell r="A1282" t="str">
            <v>IC-00913</v>
          </cell>
          <cell r="B1282">
            <v>0</v>
          </cell>
          <cell r="C1282">
            <v>1000</v>
          </cell>
          <cell r="D1282">
            <v>0</v>
          </cell>
          <cell r="E1282">
            <v>0</v>
          </cell>
          <cell r="F1282">
            <v>0</v>
          </cell>
          <cell r="G1282">
            <v>0</v>
          </cell>
          <cell r="H1282">
            <v>0</v>
          </cell>
          <cell r="I1282">
            <v>0</v>
          </cell>
        </row>
        <row r="1283">
          <cell r="A1283" t="str">
            <v>IC-00919</v>
          </cell>
          <cell r="B1283">
            <v>0</v>
          </cell>
          <cell r="C1283">
            <v>4387</v>
          </cell>
          <cell r="D1283">
            <v>1000</v>
          </cell>
          <cell r="E1283">
            <v>0</v>
          </cell>
          <cell r="F1283">
            <v>2664</v>
          </cell>
          <cell r="G1283">
            <v>2556</v>
          </cell>
          <cell r="H1283">
            <v>2626</v>
          </cell>
          <cell r="I1283">
            <v>1706</v>
          </cell>
        </row>
        <row r="1284">
          <cell r="A1284" t="str">
            <v>IC-00920-01</v>
          </cell>
          <cell r="B1284">
            <v>0</v>
          </cell>
          <cell r="C1284">
            <v>1383</v>
          </cell>
          <cell r="D1284">
            <v>393</v>
          </cell>
          <cell r="E1284">
            <v>2927</v>
          </cell>
          <cell r="F1284">
            <v>740</v>
          </cell>
          <cell r="G1284">
            <v>682</v>
          </cell>
          <cell r="H1284">
            <v>732</v>
          </cell>
          <cell r="I1284">
            <v>632</v>
          </cell>
        </row>
        <row r="1285">
          <cell r="A1285" t="str">
            <v>IC-00922</v>
          </cell>
          <cell r="B1285">
            <v>0</v>
          </cell>
          <cell r="C1285">
            <v>21224</v>
          </cell>
          <cell r="D1285">
            <v>1650</v>
          </cell>
          <cell r="E1285">
            <v>14749</v>
          </cell>
          <cell r="F1285">
            <v>5846</v>
          </cell>
          <cell r="G1285">
            <v>4576</v>
          </cell>
          <cell r="H1285">
            <v>4926</v>
          </cell>
          <cell r="I1285">
            <v>4226</v>
          </cell>
        </row>
        <row r="1286">
          <cell r="A1286" t="str">
            <v>IC-00926</v>
          </cell>
          <cell r="B1286">
            <v>0</v>
          </cell>
          <cell r="C1286">
            <v>360</v>
          </cell>
          <cell r="D1286">
            <v>120</v>
          </cell>
          <cell r="E1286">
            <v>0</v>
          </cell>
          <cell r="F1286">
            <v>0</v>
          </cell>
          <cell r="G1286">
            <v>0</v>
          </cell>
          <cell r="H1286">
            <v>0</v>
          </cell>
          <cell r="I1286">
            <v>0</v>
          </cell>
        </row>
        <row r="1287">
          <cell r="A1287" t="str">
            <v>IC-00930</v>
          </cell>
          <cell r="B1287">
            <v>0</v>
          </cell>
          <cell r="C1287">
            <v>4650</v>
          </cell>
          <cell r="D1287">
            <v>0</v>
          </cell>
          <cell r="E1287">
            <v>0</v>
          </cell>
          <cell r="F1287">
            <v>846</v>
          </cell>
          <cell r="G1287">
            <v>420</v>
          </cell>
          <cell r="H1287">
            <v>240</v>
          </cell>
          <cell r="I1287">
            <v>0</v>
          </cell>
        </row>
        <row r="1288">
          <cell r="A1288" t="str">
            <v>IC-00932</v>
          </cell>
          <cell r="B1288">
            <v>0</v>
          </cell>
          <cell r="C1288">
            <v>5521</v>
          </cell>
          <cell r="D1288">
            <v>0</v>
          </cell>
          <cell r="E1288">
            <v>0</v>
          </cell>
          <cell r="F1288">
            <v>4176</v>
          </cell>
          <cell r="G1288">
            <v>3276</v>
          </cell>
          <cell r="H1288">
            <v>4176</v>
          </cell>
          <cell r="I1288">
            <v>2880</v>
          </cell>
        </row>
        <row r="1289">
          <cell r="A1289" t="str">
            <v>IC-00934</v>
          </cell>
          <cell r="B1289">
            <v>0</v>
          </cell>
          <cell r="C1289">
            <v>4500</v>
          </cell>
          <cell r="D1289">
            <v>3000</v>
          </cell>
          <cell r="E1289">
            <v>0</v>
          </cell>
          <cell r="F1289">
            <v>870</v>
          </cell>
          <cell r="G1289">
            <v>682</v>
          </cell>
          <cell r="H1289">
            <v>732</v>
          </cell>
          <cell r="I1289">
            <v>632</v>
          </cell>
        </row>
        <row r="1290">
          <cell r="A1290" t="str">
            <v>IC-00937</v>
          </cell>
          <cell r="B1290">
            <v>0</v>
          </cell>
          <cell r="C1290">
            <v>1864</v>
          </cell>
          <cell r="D1290">
            <v>1252</v>
          </cell>
          <cell r="E1290">
            <v>0</v>
          </cell>
          <cell r="F1290">
            <v>870</v>
          </cell>
          <cell r="G1290">
            <v>682</v>
          </cell>
          <cell r="H1290">
            <v>732</v>
          </cell>
          <cell r="I1290">
            <v>632</v>
          </cell>
        </row>
        <row r="1291">
          <cell r="A1291" t="str">
            <v>IC-00938</v>
          </cell>
          <cell r="B1291">
            <v>0</v>
          </cell>
          <cell r="C1291">
            <v>2592</v>
          </cell>
          <cell r="D1291">
            <v>0</v>
          </cell>
          <cell r="E1291">
            <v>0</v>
          </cell>
          <cell r="F1291">
            <v>229</v>
          </cell>
          <cell r="G1291">
            <v>230</v>
          </cell>
          <cell r="H1291">
            <v>320</v>
          </cell>
          <cell r="I1291">
            <v>408</v>
          </cell>
        </row>
        <row r="1292">
          <cell r="A1292" t="str">
            <v>IC-00943</v>
          </cell>
          <cell r="B1292">
            <v>0</v>
          </cell>
          <cell r="C1292">
            <v>23520</v>
          </cell>
          <cell r="D1292">
            <v>6000</v>
          </cell>
          <cell r="E1292">
            <v>3000</v>
          </cell>
          <cell r="F1292">
            <v>10618</v>
          </cell>
          <cell r="G1292">
            <v>9485</v>
          </cell>
          <cell r="H1292">
            <v>9632</v>
          </cell>
          <cell r="I1292">
            <v>9536</v>
          </cell>
        </row>
        <row r="1293">
          <cell r="A1293" t="str">
            <v>IC-00945</v>
          </cell>
          <cell r="B1293">
            <v>0</v>
          </cell>
          <cell r="C1293">
            <v>5666</v>
          </cell>
          <cell r="D1293">
            <v>0</v>
          </cell>
          <cell r="E1293">
            <v>0</v>
          </cell>
          <cell r="F1293">
            <v>5208</v>
          </cell>
          <cell r="G1293">
            <v>2363</v>
          </cell>
          <cell r="H1293">
            <v>2677</v>
          </cell>
          <cell r="I1293">
            <v>2210</v>
          </cell>
        </row>
        <row r="1294">
          <cell r="A1294" t="str">
            <v>IC-00946</v>
          </cell>
          <cell r="B1294">
            <v>0</v>
          </cell>
          <cell r="C1294">
            <v>8064</v>
          </cell>
          <cell r="D1294">
            <v>2480</v>
          </cell>
          <cell r="E1294">
            <v>0</v>
          </cell>
          <cell r="F1294">
            <v>780</v>
          </cell>
          <cell r="G1294">
            <v>0</v>
          </cell>
          <cell r="H1294">
            <v>0</v>
          </cell>
          <cell r="I1294">
            <v>0</v>
          </cell>
        </row>
        <row r="1295">
          <cell r="A1295" t="str">
            <v>IC-00955</v>
          </cell>
          <cell r="B1295">
            <v>0</v>
          </cell>
          <cell r="C1295">
            <v>5199</v>
          </cell>
          <cell r="D1295">
            <v>3000</v>
          </cell>
          <cell r="E1295">
            <v>3000</v>
          </cell>
          <cell r="F1295">
            <v>5208</v>
          </cell>
          <cell r="G1295">
            <v>2363</v>
          </cell>
          <cell r="H1295">
            <v>2677</v>
          </cell>
          <cell r="I1295">
            <v>2210</v>
          </cell>
        </row>
        <row r="1296">
          <cell r="A1296" t="str">
            <v>IC-00957</v>
          </cell>
          <cell r="B1296">
            <v>0</v>
          </cell>
          <cell r="C1296">
            <v>3214</v>
          </cell>
          <cell r="D1296">
            <v>320</v>
          </cell>
          <cell r="E1296">
            <v>458</v>
          </cell>
          <cell r="F1296">
            <v>870</v>
          </cell>
          <cell r="G1296">
            <v>682</v>
          </cell>
          <cell r="H1296">
            <v>732</v>
          </cell>
          <cell r="I1296">
            <v>632</v>
          </cell>
        </row>
        <row r="1297">
          <cell r="A1297" t="str">
            <v>IC-00958</v>
          </cell>
          <cell r="B1297">
            <v>0</v>
          </cell>
          <cell r="C1297">
            <v>997</v>
          </cell>
          <cell r="D1297">
            <v>400</v>
          </cell>
          <cell r="E1297">
            <v>0</v>
          </cell>
          <cell r="F1297">
            <v>874</v>
          </cell>
          <cell r="G1297">
            <v>725</v>
          </cell>
          <cell r="H1297">
            <v>1033</v>
          </cell>
          <cell r="I1297">
            <v>744</v>
          </cell>
        </row>
        <row r="1298">
          <cell r="A1298" t="str">
            <v>IC-00959</v>
          </cell>
          <cell r="B1298">
            <v>0</v>
          </cell>
          <cell r="C1298">
            <v>419</v>
          </cell>
          <cell r="D1298">
            <v>0</v>
          </cell>
          <cell r="E1298">
            <v>0</v>
          </cell>
          <cell r="F1298">
            <v>279</v>
          </cell>
          <cell r="G1298">
            <v>149</v>
          </cell>
          <cell r="H1298">
            <v>212</v>
          </cell>
          <cell r="I1298">
            <v>60</v>
          </cell>
        </row>
        <row r="1299">
          <cell r="A1299" t="str">
            <v>IC-00973</v>
          </cell>
          <cell r="B1299">
            <v>0</v>
          </cell>
          <cell r="C1299">
            <v>0</v>
          </cell>
          <cell r="D1299">
            <v>0</v>
          </cell>
          <cell r="E1299">
            <v>0</v>
          </cell>
          <cell r="F1299">
            <v>0</v>
          </cell>
          <cell r="G1299">
            <v>5</v>
          </cell>
          <cell r="H1299">
            <v>20</v>
          </cell>
          <cell r="I1299">
            <v>12</v>
          </cell>
        </row>
        <row r="1300">
          <cell r="A1300" t="str">
            <v>IC-00981</v>
          </cell>
          <cell r="B1300">
            <v>0</v>
          </cell>
          <cell r="C1300">
            <v>2881</v>
          </cell>
          <cell r="D1300">
            <v>0</v>
          </cell>
          <cell r="E1300">
            <v>0</v>
          </cell>
          <cell r="F1300">
            <v>1636</v>
          </cell>
          <cell r="G1300">
            <v>870</v>
          </cell>
          <cell r="H1300">
            <v>1914</v>
          </cell>
          <cell r="I1300">
            <v>1272</v>
          </cell>
        </row>
        <row r="1301">
          <cell r="A1301" t="str">
            <v>IC-00987</v>
          </cell>
          <cell r="B1301">
            <v>0</v>
          </cell>
          <cell r="C1301">
            <v>3037</v>
          </cell>
          <cell r="D1301">
            <v>0</v>
          </cell>
          <cell r="E1301">
            <v>0</v>
          </cell>
          <cell r="F1301">
            <v>279</v>
          </cell>
          <cell r="G1301">
            <v>144</v>
          </cell>
          <cell r="H1301">
            <v>264</v>
          </cell>
          <cell r="I1301">
            <v>48</v>
          </cell>
        </row>
        <row r="1302">
          <cell r="A1302" t="str">
            <v>IC-00991</v>
          </cell>
          <cell r="B1302">
            <v>0</v>
          </cell>
          <cell r="C1302">
            <v>490</v>
          </cell>
          <cell r="D1302">
            <v>1470</v>
          </cell>
          <cell r="E1302">
            <v>0</v>
          </cell>
          <cell r="F1302">
            <v>0</v>
          </cell>
          <cell r="G1302">
            <v>0</v>
          </cell>
          <cell r="H1302">
            <v>0</v>
          </cell>
          <cell r="I1302">
            <v>0</v>
          </cell>
        </row>
        <row r="1303">
          <cell r="A1303" t="str">
            <v>IC-00992</v>
          </cell>
          <cell r="B1303">
            <v>0</v>
          </cell>
          <cell r="C1303">
            <v>6000</v>
          </cell>
          <cell r="D1303">
            <v>0</v>
          </cell>
          <cell r="E1303">
            <v>0</v>
          </cell>
          <cell r="F1303">
            <v>926</v>
          </cell>
          <cell r="G1303">
            <v>972</v>
          </cell>
          <cell r="H1303">
            <v>952</v>
          </cell>
          <cell r="I1303">
            <v>740</v>
          </cell>
        </row>
        <row r="1304">
          <cell r="A1304" t="str">
            <v>IC-00993</v>
          </cell>
          <cell r="B1304">
            <v>0</v>
          </cell>
          <cell r="C1304">
            <v>1000</v>
          </cell>
          <cell r="D1304">
            <v>2500</v>
          </cell>
          <cell r="E1304">
            <v>0</v>
          </cell>
          <cell r="F1304">
            <v>870</v>
          </cell>
          <cell r="G1304">
            <v>682</v>
          </cell>
          <cell r="H1304">
            <v>732</v>
          </cell>
          <cell r="I1304">
            <v>632</v>
          </cell>
        </row>
        <row r="1305">
          <cell r="A1305" t="str">
            <v>IC-00995</v>
          </cell>
          <cell r="B1305">
            <v>0</v>
          </cell>
          <cell r="C1305">
            <v>2952</v>
          </cell>
          <cell r="D1305">
            <v>0</v>
          </cell>
          <cell r="E1305">
            <v>0</v>
          </cell>
          <cell r="F1305">
            <v>960</v>
          </cell>
          <cell r="G1305">
            <v>385</v>
          </cell>
          <cell r="H1305">
            <v>862</v>
          </cell>
          <cell r="I1305">
            <v>566</v>
          </cell>
        </row>
        <row r="1306">
          <cell r="A1306" t="str">
            <v>IC-01000</v>
          </cell>
          <cell r="B1306">
            <v>0</v>
          </cell>
          <cell r="C1306">
            <v>2925</v>
          </cell>
          <cell r="D1306">
            <v>0</v>
          </cell>
          <cell r="E1306">
            <v>0</v>
          </cell>
          <cell r="F1306">
            <v>99</v>
          </cell>
          <cell r="G1306">
            <v>0</v>
          </cell>
          <cell r="H1306">
            <v>0</v>
          </cell>
          <cell r="I1306">
            <v>0</v>
          </cell>
        </row>
        <row r="1307">
          <cell r="A1307" t="str">
            <v>IC-01005</v>
          </cell>
          <cell r="B1307">
            <v>0</v>
          </cell>
          <cell r="C1307">
            <v>2453</v>
          </cell>
          <cell r="D1307">
            <v>0</v>
          </cell>
          <cell r="E1307">
            <v>0</v>
          </cell>
          <cell r="F1307">
            <v>818</v>
          </cell>
          <cell r="G1307">
            <v>435</v>
          </cell>
          <cell r="H1307">
            <v>885</v>
          </cell>
          <cell r="I1307">
            <v>636</v>
          </cell>
        </row>
        <row r="1308">
          <cell r="A1308" t="str">
            <v>IC-01007</v>
          </cell>
          <cell r="B1308">
            <v>0</v>
          </cell>
          <cell r="C1308">
            <v>6899</v>
          </cell>
          <cell r="D1308">
            <v>0</v>
          </cell>
          <cell r="E1308">
            <v>0</v>
          </cell>
          <cell r="F1308">
            <v>6052</v>
          </cell>
          <cell r="G1308">
            <v>5676</v>
          </cell>
          <cell r="H1308">
            <v>6785</v>
          </cell>
          <cell r="I1308">
            <v>5416</v>
          </cell>
        </row>
        <row r="1309">
          <cell r="A1309" t="str">
            <v>IC-01009</v>
          </cell>
          <cell r="B1309">
            <v>0</v>
          </cell>
          <cell r="C1309">
            <v>8128</v>
          </cell>
          <cell r="D1309">
            <v>0</v>
          </cell>
          <cell r="E1309">
            <v>0</v>
          </cell>
          <cell r="F1309">
            <v>3062</v>
          </cell>
          <cell r="G1309">
            <v>3331</v>
          </cell>
          <cell r="H1309">
            <v>3783</v>
          </cell>
          <cell r="I1309">
            <v>3505</v>
          </cell>
        </row>
        <row r="1310">
          <cell r="A1310" t="str">
            <v>IC-01010</v>
          </cell>
          <cell r="B1310">
            <v>0</v>
          </cell>
          <cell r="C1310">
            <v>3000</v>
          </cell>
          <cell r="D1310">
            <v>0</v>
          </cell>
          <cell r="E1310">
            <v>0</v>
          </cell>
          <cell r="F1310">
            <v>0</v>
          </cell>
          <cell r="G1310">
            <v>0</v>
          </cell>
          <cell r="H1310">
            <v>0</v>
          </cell>
          <cell r="I1310">
            <v>0</v>
          </cell>
        </row>
        <row r="1311">
          <cell r="A1311" t="str">
            <v>IC-01010-01</v>
          </cell>
          <cell r="B1311">
            <v>0</v>
          </cell>
          <cell r="C1311">
            <v>3056</v>
          </cell>
          <cell r="D1311">
            <v>0</v>
          </cell>
          <cell r="E1311">
            <v>0</v>
          </cell>
          <cell r="F1311">
            <v>99</v>
          </cell>
          <cell r="G1311">
            <v>0</v>
          </cell>
          <cell r="H1311">
            <v>0</v>
          </cell>
          <cell r="I1311">
            <v>0</v>
          </cell>
        </row>
        <row r="1312">
          <cell r="A1312" t="str">
            <v>IC-01026</v>
          </cell>
          <cell r="B1312">
            <v>0</v>
          </cell>
          <cell r="C1312">
            <v>8906</v>
          </cell>
          <cell r="D1312">
            <v>0</v>
          </cell>
          <cell r="E1312">
            <v>0</v>
          </cell>
          <cell r="F1312">
            <v>3376</v>
          </cell>
          <cell r="G1312">
            <v>2234</v>
          </cell>
          <cell r="H1312">
            <v>3378</v>
          </cell>
          <cell r="I1312">
            <v>2536</v>
          </cell>
        </row>
        <row r="1313">
          <cell r="A1313" t="str">
            <v>IC-01028</v>
          </cell>
          <cell r="B1313">
            <v>0</v>
          </cell>
          <cell r="C1313">
            <v>3000</v>
          </cell>
          <cell r="D1313">
            <v>0</v>
          </cell>
          <cell r="E1313">
            <v>0</v>
          </cell>
          <cell r="F1313">
            <v>130</v>
          </cell>
          <cell r="G1313">
            <v>0</v>
          </cell>
          <cell r="H1313">
            <v>0</v>
          </cell>
          <cell r="I1313">
            <v>0</v>
          </cell>
        </row>
        <row r="1314">
          <cell r="A1314" t="str">
            <v>IC-01029</v>
          </cell>
          <cell r="B1314">
            <v>0</v>
          </cell>
          <cell r="C1314">
            <v>0</v>
          </cell>
          <cell r="D1314">
            <v>0</v>
          </cell>
          <cell r="E1314">
            <v>0</v>
          </cell>
          <cell r="F1314">
            <v>0</v>
          </cell>
          <cell r="G1314">
            <v>0</v>
          </cell>
          <cell r="H1314">
            <v>144</v>
          </cell>
          <cell r="I1314">
            <v>0</v>
          </cell>
        </row>
        <row r="1315">
          <cell r="A1315" t="str">
            <v>IC-01037</v>
          </cell>
          <cell r="B1315">
            <v>0</v>
          </cell>
          <cell r="C1315">
            <v>7560</v>
          </cell>
          <cell r="D1315">
            <v>0</v>
          </cell>
          <cell r="E1315">
            <v>0</v>
          </cell>
          <cell r="F1315">
            <v>870</v>
          </cell>
          <cell r="G1315">
            <v>682</v>
          </cell>
          <cell r="H1315">
            <v>732</v>
          </cell>
          <cell r="I1315">
            <v>632</v>
          </cell>
        </row>
        <row r="1316">
          <cell r="A1316" t="str">
            <v>IC-01047</v>
          </cell>
          <cell r="B1316">
            <v>0</v>
          </cell>
          <cell r="C1316">
            <v>0</v>
          </cell>
          <cell r="D1316">
            <v>6000</v>
          </cell>
          <cell r="E1316">
            <v>0</v>
          </cell>
          <cell r="F1316">
            <v>1008</v>
          </cell>
          <cell r="G1316">
            <v>4824</v>
          </cell>
          <cell r="H1316">
            <v>1944</v>
          </cell>
          <cell r="I1316">
            <v>1944</v>
          </cell>
        </row>
        <row r="1317">
          <cell r="A1317" t="str">
            <v>IC-01053</v>
          </cell>
          <cell r="B1317">
            <v>0</v>
          </cell>
          <cell r="C1317">
            <v>0</v>
          </cell>
          <cell r="D1317">
            <v>0</v>
          </cell>
          <cell r="E1317">
            <v>0</v>
          </cell>
          <cell r="F1317">
            <v>0</v>
          </cell>
          <cell r="G1317">
            <v>0</v>
          </cell>
          <cell r="H1317">
            <v>0</v>
          </cell>
          <cell r="I1317">
            <v>960</v>
          </cell>
        </row>
        <row r="1318">
          <cell r="A1318" t="str">
            <v>IC-01060</v>
          </cell>
          <cell r="B1318">
            <v>0</v>
          </cell>
          <cell r="C1318">
            <v>1000</v>
          </cell>
          <cell r="D1318">
            <v>0</v>
          </cell>
          <cell r="E1318">
            <v>0</v>
          </cell>
          <cell r="F1318">
            <v>0</v>
          </cell>
          <cell r="G1318">
            <v>0</v>
          </cell>
          <cell r="H1318">
            <v>0</v>
          </cell>
          <cell r="I1318">
            <v>0</v>
          </cell>
        </row>
        <row r="1319">
          <cell r="A1319" t="str">
            <v>IC-01062</v>
          </cell>
          <cell r="B1319">
            <v>0</v>
          </cell>
          <cell r="C1319">
            <v>0</v>
          </cell>
          <cell r="D1319">
            <v>0</v>
          </cell>
          <cell r="E1319">
            <v>0</v>
          </cell>
          <cell r="F1319">
            <v>1008</v>
          </cell>
          <cell r="G1319">
            <v>5220</v>
          </cell>
          <cell r="H1319">
            <v>2664</v>
          </cell>
          <cell r="I1319">
            <v>1944</v>
          </cell>
        </row>
        <row r="1320">
          <cell r="A1320" t="str">
            <v>IC-01087</v>
          </cell>
          <cell r="B1320">
            <v>0</v>
          </cell>
          <cell r="C1320">
            <v>1298</v>
          </cell>
          <cell r="D1320">
            <v>0</v>
          </cell>
          <cell r="E1320">
            <v>0</v>
          </cell>
          <cell r="F1320">
            <v>1044</v>
          </cell>
          <cell r="G1320">
            <v>828</v>
          </cell>
          <cell r="H1320">
            <v>973</v>
          </cell>
          <cell r="I1320">
            <v>585</v>
          </cell>
        </row>
        <row r="1321">
          <cell r="A1321" t="str">
            <v>IC-01088</v>
          </cell>
          <cell r="B1321">
            <v>0</v>
          </cell>
          <cell r="C1321">
            <v>0</v>
          </cell>
          <cell r="D1321">
            <v>0</v>
          </cell>
          <cell r="E1321">
            <v>0</v>
          </cell>
          <cell r="F1321">
            <v>0</v>
          </cell>
          <cell r="G1321">
            <v>0</v>
          </cell>
          <cell r="H1321">
            <v>72</v>
          </cell>
          <cell r="I1321">
            <v>0</v>
          </cell>
        </row>
        <row r="1322">
          <cell r="A1322" t="str">
            <v>IC-01094</v>
          </cell>
          <cell r="B1322">
            <v>0</v>
          </cell>
          <cell r="C1322">
            <v>2172</v>
          </cell>
          <cell r="D1322">
            <v>0</v>
          </cell>
          <cell r="E1322">
            <v>0</v>
          </cell>
          <cell r="F1322">
            <v>554</v>
          </cell>
          <cell r="G1322">
            <v>288</v>
          </cell>
          <cell r="H1322">
            <v>288</v>
          </cell>
          <cell r="I1322">
            <v>192</v>
          </cell>
        </row>
        <row r="1323">
          <cell r="A1323" t="str">
            <v>IC-01095</v>
          </cell>
          <cell r="B1323">
            <v>0</v>
          </cell>
          <cell r="C1323">
            <v>2418</v>
          </cell>
          <cell r="D1323">
            <v>0</v>
          </cell>
          <cell r="E1323">
            <v>0</v>
          </cell>
          <cell r="F1323">
            <v>288</v>
          </cell>
          <cell r="G1323">
            <v>450</v>
          </cell>
          <cell r="H1323">
            <v>340</v>
          </cell>
          <cell r="I1323">
            <v>268</v>
          </cell>
        </row>
        <row r="1324">
          <cell r="A1324" t="str">
            <v>IC-01105-01</v>
          </cell>
          <cell r="B1324">
            <v>0</v>
          </cell>
          <cell r="C1324">
            <v>343</v>
          </cell>
          <cell r="D1324">
            <v>706</v>
          </cell>
          <cell r="E1324">
            <v>0</v>
          </cell>
          <cell r="F1324">
            <v>0</v>
          </cell>
          <cell r="G1324">
            <v>0</v>
          </cell>
          <cell r="H1324">
            <v>972</v>
          </cell>
          <cell r="I1324">
            <v>600</v>
          </cell>
        </row>
        <row r="1325">
          <cell r="A1325" t="str">
            <v>IC-01111</v>
          </cell>
          <cell r="B1325">
            <v>0</v>
          </cell>
          <cell r="C1325">
            <v>0</v>
          </cell>
          <cell r="D1325">
            <v>0</v>
          </cell>
          <cell r="E1325">
            <v>0</v>
          </cell>
          <cell r="F1325">
            <v>0</v>
          </cell>
          <cell r="G1325">
            <v>0</v>
          </cell>
          <cell r="H1325">
            <v>216</v>
          </cell>
          <cell r="I1325">
            <v>0</v>
          </cell>
        </row>
        <row r="1326">
          <cell r="A1326" t="str">
            <v>IC-01113</v>
          </cell>
          <cell r="B1326">
            <v>0</v>
          </cell>
          <cell r="C1326">
            <v>0</v>
          </cell>
          <cell r="D1326">
            <v>0</v>
          </cell>
          <cell r="E1326">
            <v>0</v>
          </cell>
          <cell r="F1326">
            <v>612</v>
          </cell>
          <cell r="G1326">
            <v>2016</v>
          </cell>
          <cell r="H1326">
            <v>1296</v>
          </cell>
          <cell r="I1326">
            <v>1296</v>
          </cell>
        </row>
        <row r="1327">
          <cell r="A1327" t="str">
            <v>IC-01114</v>
          </cell>
          <cell r="B1327">
            <v>0</v>
          </cell>
          <cell r="C1327">
            <v>1000</v>
          </cell>
          <cell r="D1327">
            <v>8000</v>
          </cell>
          <cell r="E1327">
            <v>0</v>
          </cell>
          <cell r="F1327">
            <v>0</v>
          </cell>
          <cell r="G1327">
            <v>0</v>
          </cell>
          <cell r="H1327">
            <v>0</v>
          </cell>
          <cell r="I1327">
            <v>0</v>
          </cell>
        </row>
        <row r="1328">
          <cell r="A1328" t="str">
            <v>IC-01123</v>
          </cell>
          <cell r="B1328">
            <v>0</v>
          </cell>
          <cell r="C1328">
            <v>0</v>
          </cell>
          <cell r="D1328">
            <v>0</v>
          </cell>
          <cell r="E1328">
            <v>0</v>
          </cell>
          <cell r="F1328">
            <v>1008</v>
          </cell>
          <cell r="G1328">
            <v>5220</v>
          </cell>
          <cell r="H1328">
            <v>2664</v>
          </cell>
          <cell r="I1328">
            <v>1944</v>
          </cell>
        </row>
        <row r="1329">
          <cell r="A1329" t="str">
            <v>IC-01135</v>
          </cell>
          <cell r="B1329">
            <v>0</v>
          </cell>
          <cell r="C1329">
            <v>2760</v>
          </cell>
          <cell r="D1329">
            <v>0</v>
          </cell>
          <cell r="E1329">
            <v>0</v>
          </cell>
          <cell r="F1329">
            <v>696</v>
          </cell>
          <cell r="G1329">
            <v>480</v>
          </cell>
          <cell r="H1329">
            <v>576</v>
          </cell>
          <cell r="I1329">
            <v>480</v>
          </cell>
        </row>
        <row r="1330">
          <cell r="A1330" t="str">
            <v>IC-01158</v>
          </cell>
          <cell r="B1330">
            <v>0</v>
          </cell>
          <cell r="C1330">
            <v>0</v>
          </cell>
          <cell r="D1330">
            <v>0</v>
          </cell>
          <cell r="E1330">
            <v>0</v>
          </cell>
          <cell r="F1330">
            <v>740</v>
          </cell>
          <cell r="G1330">
            <v>682</v>
          </cell>
          <cell r="H1330">
            <v>732</v>
          </cell>
          <cell r="I1330">
            <v>632</v>
          </cell>
        </row>
        <row r="1331">
          <cell r="A1331" t="str">
            <v>IC-01159</v>
          </cell>
          <cell r="B1331">
            <v>0</v>
          </cell>
          <cell r="C1331">
            <v>0</v>
          </cell>
          <cell r="D1331">
            <v>0</v>
          </cell>
          <cell r="E1331">
            <v>0</v>
          </cell>
          <cell r="F1331">
            <v>130</v>
          </cell>
          <cell r="G1331">
            <v>0</v>
          </cell>
          <cell r="H1331">
            <v>0</v>
          </cell>
          <cell r="I1331">
            <v>0</v>
          </cell>
        </row>
        <row r="1332">
          <cell r="A1332" t="str">
            <v>IND-00003</v>
          </cell>
          <cell r="B1332">
            <v>0</v>
          </cell>
          <cell r="C1332">
            <v>39510</v>
          </cell>
          <cell r="D1332">
            <v>24000</v>
          </cell>
          <cell r="E1332">
            <v>0</v>
          </cell>
          <cell r="F1332">
            <v>30502</v>
          </cell>
          <cell r="G1332">
            <v>13285</v>
          </cell>
          <cell r="H1332">
            <v>12346</v>
          </cell>
          <cell r="I1332">
            <v>8422</v>
          </cell>
        </row>
        <row r="1333">
          <cell r="A1333" t="str">
            <v>IND-00004</v>
          </cell>
          <cell r="B1333">
            <v>0</v>
          </cell>
          <cell r="C1333">
            <v>23278</v>
          </cell>
          <cell r="D1333">
            <v>12000</v>
          </cell>
          <cell r="E1333">
            <v>0</v>
          </cell>
          <cell r="F1333">
            <v>14493</v>
          </cell>
          <cell r="G1333">
            <v>6659</v>
          </cell>
          <cell r="H1333">
            <v>5756</v>
          </cell>
          <cell r="I1333">
            <v>3744</v>
          </cell>
        </row>
        <row r="1334">
          <cell r="A1334" t="str">
            <v>IND-00100</v>
          </cell>
          <cell r="B1334">
            <v>0</v>
          </cell>
          <cell r="C1334">
            <v>101357</v>
          </cell>
          <cell r="D1334">
            <v>80000</v>
          </cell>
          <cell r="E1334">
            <v>0</v>
          </cell>
          <cell r="F1334">
            <v>105707</v>
          </cell>
          <cell r="G1334">
            <v>48654</v>
          </cell>
          <cell r="H1334">
            <v>41281</v>
          </cell>
          <cell r="I1334">
            <v>27921</v>
          </cell>
        </row>
        <row r="1335">
          <cell r="A1335" t="str">
            <v>IND-00104</v>
          </cell>
          <cell r="B1335">
            <v>0</v>
          </cell>
          <cell r="C1335">
            <v>49034</v>
          </cell>
          <cell r="D1335">
            <v>16000</v>
          </cell>
          <cell r="E1335">
            <v>0</v>
          </cell>
          <cell r="F1335">
            <v>33620</v>
          </cell>
          <cell r="G1335">
            <v>18166</v>
          </cell>
          <cell r="H1335">
            <v>15924</v>
          </cell>
          <cell r="I1335">
            <v>10381</v>
          </cell>
        </row>
        <row r="1336">
          <cell r="A1336" t="str">
            <v>IND-00107</v>
          </cell>
          <cell r="B1336">
            <v>0</v>
          </cell>
          <cell r="C1336">
            <v>10987</v>
          </cell>
          <cell r="D1336">
            <v>4000</v>
          </cell>
          <cell r="E1336">
            <v>0</v>
          </cell>
          <cell r="F1336">
            <v>4257</v>
          </cell>
          <cell r="G1336">
            <v>2708</v>
          </cell>
          <cell r="H1336">
            <v>2684</v>
          </cell>
          <cell r="I1336">
            <v>1028</v>
          </cell>
        </row>
        <row r="1337">
          <cell r="A1337" t="str">
            <v>IND-00110</v>
          </cell>
          <cell r="B1337">
            <v>0</v>
          </cell>
          <cell r="C1337">
            <v>65</v>
          </cell>
          <cell r="D1337">
            <v>0</v>
          </cell>
          <cell r="E1337">
            <v>0</v>
          </cell>
          <cell r="F1337">
            <v>0</v>
          </cell>
          <cell r="G1337">
            <v>0</v>
          </cell>
          <cell r="H1337">
            <v>0</v>
          </cell>
          <cell r="I1337">
            <v>0</v>
          </cell>
        </row>
        <row r="1338">
          <cell r="A1338" t="str">
            <v>IND-00113</v>
          </cell>
          <cell r="B1338">
            <v>0</v>
          </cell>
          <cell r="C1338">
            <v>27879</v>
          </cell>
          <cell r="D1338">
            <v>30000</v>
          </cell>
          <cell r="E1338">
            <v>0</v>
          </cell>
          <cell r="F1338">
            <v>49658</v>
          </cell>
          <cell r="G1338">
            <v>20192</v>
          </cell>
          <cell r="H1338">
            <v>10835</v>
          </cell>
          <cell r="I1338">
            <v>9410</v>
          </cell>
        </row>
        <row r="1339">
          <cell r="A1339" t="str">
            <v>IND-00121</v>
          </cell>
          <cell r="B1339">
            <v>0</v>
          </cell>
          <cell r="C1339">
            <v>6471</v>
          </cell>
          <cell r="D1339">
            <v>8000</v>
          </cell>
          <cell r="E1339">
            <v>0</v>
          </cell>
          <cell r="F1339">
            <v>9552</v>
          </cell>
          <cell r="G1339">
            <v>3424</v>
          </cell>
          <cell r="H1339">
            <v>3716</v>
          </cell>
          <cell r="I1339">
            <v>2052</v>
          </cell>
        </row>
        <row r="1340">
          <cell r="A1340" t="str">
            <v>IND-00123</v>
          </cell>
          <cell r="B1340">
            <v>0</v>
          </cell>
          <cell r="C1340">
            <v>80475</v>
          </cell>
          <cell r="D1340">
            <v>0</v>
          </cell>
          <cell r="E1340">
            <v>0</v>
          </cell>
          <cell r="F1340">
            <v>22016</v>
          </cell>
          <cell r="G1340">
            <v>16662</v>
          </cell>
          <cell r="H1340">
            <v>18212</v>
          </cell>
          <cell r="I1340">
            <v>15364</v>
          </cell>
        </row>
        <row r="1341">
          <cell r="A1341" t="str">
            <v>IND-00126</v>
          </cell>
          <cell r="B1341">
            <v>0</v>
          </cell>
          <cell r="C1341">
            <v>7181</v>
          </cell>
          <cell r="D1341">
            <v>0</v>
          </cell>
          <cell r="E1341">
            <v>0</v>
          </cell>
          <cell r="F1341">
            <v>365</v>
          </cell>
          <cell r="G1341">
            <v>512</v>
          </cell>
          <cell r="H1341">
            <v>591</v>
          </cell>
          <cell r="I1341">
            <v>404</v>
          </cell>
        </row>
        <row r="1342">
          <cell r="A1342" t="str">
            <v>IND-00127</v>
          </cell>
          <cell r="B1342">
            <v>0</v>
          </cell>
          <cell r="C1342">
            <v>5501</v>
          </cell>
          <cell r="D1342">
            <v>5000</v>
          </cell>
          <cell r="E1342">
            <v>0</v>
          </cell>
          <cell r="F1342">
            <v>7007</v>
          </cell>
          <cell r="G1342">
            <v>4146</v>
          </cell>
          <cell r="H1342">
            <v>4010</v>
          </cell>
          <cell r="I1342">
            <v>2805</v>
          </cell>
        </row>
        <row r="1343">
          <cell r="A1343" t="str">
            <v>IND-00129</v>
          </cell>
          <cell r="B1343">
            <v>0</v>
          </cell>
          <cell r="C1343">
            <v>59954</v>
          </cell>
          <cell r="D1343">
            <v>6500</v>
          </cell>
          <cell r="E1343">
            <v>29000</v>
          </cell>
          <cell r="F1343">
            <v>58963</v>
          </cell>
          <cell r="G1343">
            <v>26950</v>
          </cell>
          <cell r="H1343">
            <v>22798</v>
          </cell>
          <cell r="I1343">
            <v>15774</v>
          </cell>
        </row>
        <row r="1344">
          <cell r="A1344" t="str">
            <v>IND-00130</v>
          </cell>
          <cell r="B1344">
            <v>0</v>
          </cell>
          <cell r="C1344">
            <v>6462</v>
          </cell>
          <cell r="D1344">
            <v>0</v>
          </cell>
          <cell r="E1344">
            <v>0</v>
          </cell>
          <cell r="F1344">
            <v>1284</v>
          </cell>
          <cell r="G1344">
            <v>1312</v>
          </cell>
          <cell r="H1344">
            <v>1470</v>
          </cell>
          <cell r="I1344">
            <v>1000</v>
          </cell>
        </row>
        <row r="1345">
          <cell r="A1345" t="str">
            <v>IND-00131</v>
          </cell>
          <cell r="B1345">
            <v>0</v>
          </cell>
          <cell r="C1345">
            <v>3471</v>
          </cell>
          <cell r="D1345">
            <v>0</v>
          </cell>
          <cell r="E1345">
            <v>0</v>
          </cell>
          <cell r="F1345">
            <v>1955</v>
          </cell>
          <cell r="G1345">
            <v>1108</v>
          </cell>
          <cell r="H1345">
            <v>1220</v>
          </cell>
          <cell r="I1345">
            <v>904</v>
          </cell>
        </row>
        <row r="1346">
          <cell r="A1346" t="str">
            <v>IND-00132</v>
          </cell>
          <cell r="B1346">
            <v>0</v>
          </cell>
          <cell r="C1346">
            <v>40624</v>
          </cell>
          <cell r="D1346">
            <v>0</v>
          </cell>
          <cell r="E1346">
            <v>0</v>
          </cell>
          <cell r="F1346">
            <v>30260</v>
          </cell>
          <cell r="G1346">
            <v>21029</v>
          </cell>
          <cell r="H1346">
            <v>22502</v>
          </cell>
          <cell r="I1346">
            <v>14893</v>
          </cell>
        </row>
        <row r="1347">
          <cell r="A1347" t="str">
            <v>IND-00133</v>
          </cell>
          <cell r="B1347">
            <v>0</v>
          </cell>
          <cell r="C1347">
            <v>82536</v>
          </cell>
          <cell r="D1347">
            <v>52000</v>
          </cell>
          <cell r="E1347">
            <v>0</v>
          </cell>
          <cell r="F1347">
            <v>88460</v>
          </cell>
          <cell r="G1347">
            <v>38195</v>
          </cell>
          <cell r="H1347">
            <v>33138</v>
          </cell>
          <cell r="I1347">
            <v>21715</v>
          </cell>
        </row>
        <row r="1348">
          <cell r="A1348" t="str">
            <v>IND-00135</v>
          </cell>
          <cell r="B1348">
            <v>0</v>
          </cell>
          <cell r="C1348">
            <v>164857</v>
          </cell>
          <cell r="D1348">
            <v>0</v>
          </cell>
          <cell r="E1348">
            <v>0</v>
          </cell>
          <cell r="F1348">
            <v>140872</v>
          </cell>
          <cell r="G1348">
            <v>119565</v>
          </cell>
          <cell r="H1348">
            <v>129105</v>
          </cell>
          <cell r="I1348">
            <v>109467</v>
          </cell>
        </row>
        <row r="1349">
          <cell r="A1349" t="str">
            <v>IND-00142</v>
          </cell>
          <cell r="B1349">
            <v>0</v>
          </cell>
          <cell r="C1349">
            <v>51864</v>
          </cell>
          <cell r="D1349">
            <v>83250</v>
          </cell>
          <cell r="E1349">
            <v>6000</v>
          </cell>
          <cell r="F1349">
            <v>60758</v>
          </cell>
          <cell r="G1349">
            <v>28216</v>
          </cell>
          <cell r="H1349">
            <v>40253</v>
          </cell>
          <cell r="I1349">
            <v>31438</v>
          </cell>
        </row>
        <row r="1350">
          <cell r="A1350" t="str">
            <v>IND-00144</v>
          </cell>
          <cell r="B1350">
            <v>0</v>
          </cell>
          <cell r="C1350">
            <v>20025</v>
          </cell>
          <cell r="D1350">
            <v>12000</v>
          </cell>
          <cell r="E1350">
            <v>4000</v>
          </cell>
          <cell r="F1350">
            <v>11010</v>
          </cell>
          <cell r="G1350">
            <v>5640</v>
          </cell>
          <cell r="H1350">
            <v>4750</v>
          </cell>
          <cell r="I1350">
            <v>3462</v>
          </cell>
        </row>
        <row r="1351">
          <cell r="A1351" t="str">
            <v>IND-00147</v>
          </cell>
          <cell r="B1351">
            <v>0</v>
          </cell>
          <cell r="C1351">
            <v>27039</v>
          </cell>
          <cell r="D1351">
            <v>30000</v>
          </cell>
          <cell r="E1351">
            <v>0</v>
          </cell>
          <cell r="F1351">
            <v>26924</v>
          </cell>
          <cell r="G1351">
            <v>11479</v>
          </cell>
          <cell r="H1351">
            <v>14036</v>
          </cell>
          <cell r="I1351">
            <v>10585</v>
          </cell>
        </row>
        <row r="1352">
          <cell r="A1352" t="str">
            <v>IND-00148</v>
          </cell>
          <cell r="B1352">
            <v>0</v>
          </cell>
          <cell r="C1352">
            <v>111620</v>
          </cell>
          <cell r="D1352">
            <v>100000</v>
          </cell>
          <cell r="E1352">
            <v>0</v>
          </cell>
          <cell r="F1352">
            <v>147654</v>
          </cell>
          <cell r="G1352">
            <v>111871</v>
          </cell>
          <cell r="H1352">
            <v>119736</v>
          </cell>
          <cell r="I1352">
            <v>87952</v>
          </cell>
        </row>
        <row r="1353">
          <cell r="A1353" t="str">
            <v>IND-00152</v>
          </cell>
          <cell r="B1353">
            <v>0</v>
          </cell>
          <cell r="C1353">
            <v>15835</v>
          </cell>
          <cell r="D1353">
            <v>0</v>
          </cell>
          <cell r="E1353">
            <v>0</v>
          </cell>
          <cell r="F1353">
            <v>2774</v>
          </cell>
          <cell r="G1353">
            <v>2881</v>
          </cell>
          <cell r="H1353">
            <v>3538</v>
          </cell>
          <cell r="I1353">
            <v>3315</v>
          </cell>
        </row>
        <row r="1354">
          <cell r="A1354" t="str">
            <v>IND-00154</v>
          </cell>
          <cell r="B1354">
            <v>0</v>
          </cell>
          <cell r="C1354">
            <v>130250</v>
          </cell>
          <cell r="D1354">
            <v>0</v>
          </cell>
          <cell r="E1354">
            <v>0</v>
          </cell>
          <cell r="F1354">
            <v>17421</v>
          </cell>
          <cell r="G1354">
            <v>8581</v>
          </cell>
          <cell r="H1354">
            <v>7539</v>
          </cell>
          <cell r="I1354">
            <v>3921</v>
          </cell>
        </row>
        <row r="1355">
          <cell r="A1355" t="str">
            <v>IND-00156</v>
          </cell>
          <cell r="B1355">
            <v>0</v>
          </cell>
          <cell r="C1355">
            <v>6596</v>
          </cell>
          <cell r="D1355">
            <v>8400</v>
          </cell>
          <cell r="E1355">
            <v>0</v>
          </cell>
          <cell r="F1355">
            <v>9886</v>
          </cell>
          <cell r="G1355">
            <v>4130</v>
          </cell>
          <cell r="H1355">
            <v>3925</v>
          </cell>
          <cell r="I1355">
            <v>2841</v>
          </cell>
        </row>
        <row r="1356">
          <cell r="A1356" t="str">
            <v>IND-00158</v>
          </cell>
          <cell r="B1356">
            <v>0</v>
          </cell>
          <cell r="C1356">
            <v>240</v>
          </cell>
          <cell r="D1356">
            <v>0</v>
          </cell>
          <cell r="E1356">
            <v>0</v>
          </cell>
          <cell r="F1356">
            <v>90</v>
          </cell>
          <cell r="G1356">
            <v>150</v>
          </cell>
          <cell r="H1356">
            <v>0</v>
          </cell>
          <cell r="I1356">
            <v>0</v>
          </cell>
        </row>
        <row r="1357">
          <cell r="A1357" t="str">
            <v>IND-00160</v>
          </cell>
          <cell r="B1357">
            <v>0</v>
          </cell>
          <cell r="C1357">
            <v>2235</v>
          </cell>
          <cell r="D1357">
            <v>0</v>
          </cell>
          <cell r="E1357">
            <v>0</v>
          </cell>
          <cell r="F1357">
            <v>820</v>
          </cell>
          <cell r="G1357">
            <v>1246</v>
          </cell>
          <cell r="H1357">
            <v>1476</v>
          </cell>
          <cell r="I1357">
            <v>958</v>
          </cell>
        </row>
        <row r="1358">
          <cell r="A1358" t="str">
            <v>IND-00161</v>
          </cell>
          <cell r="B1358">
            <v>0</v>
          </cell>
          <cell r="C1358">
            <v>11928</v>
          </cell>
          <cell r="D1358">
            <v>0</v>
          </cell>
          <cell r="E1358">
            <v>0</v>
          </cell>
          <cell r="F1358">
            <v>14821</v>
          </cell>
          <cell r="G1358">
            <v>5465</v>
          </cell>
          <cell r="H1358">
            <v>4257</v>
          </cell>
          <cell r="I1358">
            <v>3764</v>
          </cell>
        </row>
        <row r="1359">
          <cell r="A1359" t="str">
            <v>IND-00162</v>
          </cell>
          <cell r="B1359">
            <v>0</v>
          </cell>
          <cell r="C1359">
            <v>99597</v>
          </cell>
          <cell r="D1359">
            <v>40000</v>
          </cell>
          <cell r="E1359">
            <v>0</v>
          </cell>
          <cell r="F1359">
            <v>69377</v>
          </cell>
          <cell r="G1359">
            <v>37289</v>
          </cell>
          <cell r="H1359">
            <v>39446</v>
          </cell>
          <cell r="I1359">
            <v>25793</v>
          </cell>
        </row>
        <row r="1360">
          <cell r="A1360" t="str">
            <v>IND-00164</v>
          </cell>
          <cell r="B1360">
            <v>0</v>
          </cell>
          <cell r="C1360">
            <v>3716</v>
          </cell>
          <cell r="D1360">
            <v>0</v>
          </cell>
          <cell r="E1360">
            <v>0</v>
          </cell>
          <cell r="F1360">
            <v>132</v>
          </cell>
          <cell r="G1360">
            <v>0</v>
          </cell>
          <cell r="H1360">
            <v>0</v>
          </cell>
          <cell r="I1360">
            <v>0</v>
          </cell>
        </row>
        <row r="1361">
          <cell r="A1361" t="str">
            <v>IND-00168</v>
          </cell>
          <cell r="B1361">
            <v>0</v>
          </cell>
          <cell r="C1361">
            <v>4942</v>
          </cell>
          <cell r="D1361">
            <v>3600</v>
          </cell>
          <cell r="E1361">
            <v>0</v>
          </cell>
          <cell r="F1361">
            <v>5955</v>
          </cell>
          <cell r="G1361">
            <v>3036</v>
          </cell>
          <cell r="H1361">
            <v>3449</v>
          </cell>
          <cell r="I1361">
            <v>2861</v>
          </cell>
        </row>
        <row r="1362">
          <cell r="A1362" t="str">
            <v>IND-00172</v>
          </cell>
          <cell r="B1362">
            <v>0</v>
          </cell>
          <cell r="C1362">
            <v>442</v>
          </cell>
          <cell r="D1362">
            <v>0</v>
          </cell>
          <cell r="E1362">
            <v>0</v>
          </cell>
          <cell r="F1362">
            <v>5</v>
          </cell>
          <cell r="G1362">
            <v>0</v>
          </cell>
          <cell r="H1362">
            <v>0</v>
          </cell>
          <cell r="I1362">
            <v>0</v>
          </cell>
        </row>
        <row r="1363">
          <cell r="A1363" t="str">
            <v>IND-00173</v>
          </cell>
          <cell r="B1363">
            <v>0</v>
          </cell>
          <cell r="C1363">
            <v>151</v>
          </cell>
          <cell r="D1363">
            <v>0</v>
          </cell>
          <cell r="E1363">
            <v>0</v>
          </cell>
          <cell r="F1363">
            <v>86</v>
          </cell>
          <cell r="G1363">
            <v>0</v>
          </cell>
          <cell r="H1363">
            <v>0</v>
          </cell>
          <cell r="I1363">
            <v>0</v>
          </cell>
        </row>
        <row r="1364">
          <cell r="A1364" t="str">
            <v>IND-00176</v>
          </cell>
          <cell r="B1364">
            <v>0</v>
          </cell>
          <cell r="C1364">
            <v>88943</v>
          </cell>
          <cell r="D1364">
            <v>50000</v>
          </cell>
          <cell r="E1364">
            <v>0</v>
          </cell>
          <cell r="F1364">
            <v>46990</v>
          </cell>
          <cell r="G1364">
            <v>20850</v>
          </cell>
          <cell r="H1364">
            <v>18740</v>
          </cell>
          <cell r="I1364">
            <v>15236</v>
          </cell>
        </row>
        <row r="1365">
          <cell r="A1365" t="str">
            <v>IND-00177</v>
          </cell>
          <cell r="B1365">
            <v>0</v>
          </cell>
          <cell r="C1365">
            <v>190120</v>
          </cell>
          <cell r="D1365">
            <v>0</v>
          </cell>
          <cell r="E1365">
            <v>0</v>
          </cell>
          <cell r="F1365">
            <v>184032</v>
          </cell>
          <cell r="G1365">
            <v>75008</v>
          </cell>
          <cell r="H1365">
            <v>81714</v>
          </cell>
          <cell r="I1365">
            <v>51654</v>
          </cell>
        </row>
        <row r="1366">
          <cell r="A1366" t="str">
            <v>IND-00178</v>
          </cell>
          <cell r="B1366">
            <v>0</v>
          </cell>
          <cell r="C1366">
            <v>1042000</v>
          </cell>
          <cell r="D1366">
            <v>1848000</v>
          </cell>
          <cell r="E1366">
            <v>0</v>
          </cell>
          <cell r="F1366">
            <v>1813965</v>
          </cell>
          <cell r="G1366">
            <v>686799</v>
          </cell>
          <cell r="H1366">
            <v>553030</v>
          </cell>
          <cell r="I1366">
            <v>368020</v>
          </cell>
        </row>
        <row r="1367">
          <cell r="A1367" t="str">
            <v>IND-00179</v>
          </cell>
          <cell r="B1367">
            <v>0</v>
          </cell>
          <cell r="C1367">
            <v>54760</v>
          </cell>
          <cell r="D1367">
            <v>0</v>
          </cell>
          <cell r="E1367">
            <v>0</v>
          </cell>
          <cell r="F1367">
            <v>52210</v>
          </cell>
          <cell r="G1367">
            <v>24442</v>
          </cell>
          <cell r="H1367">
            <v>25952</v>
          </cell>
          <cell r="I1367">
            <v>15828</v>
          </cell>
        </row>
        <row r="1368">
          <cell r="A1368" t="str">
            <v>IND-00180</v>
          </cell>
          <cell r="B1368">
            <v>0</v>
          </cell>
          <cell r="C1368">
            <v>4365</v>
          </cell>
          <cell r="D1368">
            <v>26000</v>
          </cell>
          <cell r="E1368">
            <v>0</v>
          </cell>
          <cell r="F1368">
            <v>18210</v>
          </cell>
          <cell r="G1368">
            <v>6879</v>
          </cell>
          <cell r="H1368">
            <v>5636</v>
          </cell>
          <cell r="I1368">
            <v>4113</v>
          </cell>
        </row>
        <row r="1369">
          <cell r="A1369" t="str">
            <v>IND-00184</v>
          </cell>
          <cell r="B1369">
            <v>0</v>
          </cell>
          <cell r="C1369">
            <v>18903</v>
          </cell>
          <cell r="D1369">
            <v>0</v>
          </cell>
          <cell r="E1369">
            <v>0</v>
          </cell>
          <cell r="F1369">
            <v>6000</v>
          </cell>
          <cell r="G1369">
            <v>3798</v>
          </cell>
          <cell r="H1369">
            <v>4833</v>
          </cell>
          <cell r="I1369">
            <v>2691</v>
          </cell>
        </row>
        <row r="1370">
          <cell r="A1370" t="str">
            <v>IND-00185</v>
          </cell>
          <cell r="B1370">
            <v>0</v>
          </cell>
          <cell r="C1370">
            <v>41747</v>
          </cell>
          <cell r="D1370">
            <v>60450</v>
          </cell>
          <cell r="E1370">
            <v>91000</v>
          </cell>
          <cell r="F1370">
            <v>138439</v>
          </cell>
          <cell r="G1370">
            <v>63001</v>
          </cell>
          <cell r="H1370">
            <v>56645</v>
          </cell>
          <cell r="I1370">
            <v>29607</v>
          </cell>
        </row>
        <row r="1371">
          <cell r="A1371" t="str">
            <v>IND-00186</v>
          </cell>
          <cell r="B1371">
            <v>0</v>
          </cell>
          <cell r="C1371">
            <v>46880</v>
          </cell>
          <cell r="D1371">
            <v>180000</v>
          </cell>
          <cell r="E1371">
            <v>0</v>
          </cell>
          <cell r="F1371">
            <v>80048</v>
          </cell>
          <cell r="G1371">
            <v>46608</v>
          </cell>
          <cell r="H1371">
            <v>51024</v>
          </cell>
          <cell r="I1371">
            <v>42096</v>
          </cell>
        </row>
        <row r="1372">
          <cell r="A1372" t="str">
            <v>IND-00187</v>
          </cell>
          <cell r="B1372">
            <v>0</v>
          </cell>
          <cell r="C1372">
            <v>1056360</v>
          </cell>
          <cell r="D1372">
            <v>440000</v>
          </cell>
          <cell r="E1372">
            <v>0</v>
          </cell>
          <cell r="F1372">
            <v>1265599</v>
          </cell>
          <cell r="G1372">
            <v>456967</v>
          </cell>
          <cell r="H1372">
            <v>318237</v>
          </cell>
          <cell r="I1372">
            <v>219670</v>
          </cell>
        </row>
        <row r="1373">
          <cell r="A1373" t="str">
            <v>IND-00188</v>
          </cell>
          <cell r="B1373">
            <v>0</v>
          </cell>
          <cell r="C1373">
            <v>220254</v>
          </cell>
          <cell r="D1373">
            <v>156000</v>
          </cell>
          <cell r="E1373">
            <v>0</v>
          </cell>
          <cell r="F1373">
            <v>259496</v>
          </cell>
          <cell r="G1373">
            <v>104427</v>
          </cell>
          <cell r="H1373">
            <v>87512</v>
          </cell>
          <cell r="I1373">
            <v>57749</v>
          </cell>
        </row>
        <row r="1374">
          <cell r="A1374" t="str">
            <v>IND-00189</v>
          </cell>
          <cell r="B1374">
            <v>0</v>
          </cell>
          <cell r="C1374">
            <v>9048</v>
          </cell>
          <cell r="D1374">
            <v>56000</v>
          </cell>
          <cell r="E1374">
            <v>0</v>
          </cell>
          <cell r="F1374">
            <v>31730</v>
          </cell>
          <cell r="G1374">
            <v>11646</v>
          </cell>
          <cell r="H1374">
            <v>8789</v>
          </cell>
          <cell r="I1374">
            <v>5741</v>
          </cell>
        </row>
        <row r="1375">
          <cell r="A1375" t="str">
            <v>IND-00190</v>
          </cell>
          <cell r="B1375">
            <v>0</v>
          </cell>
          <cell r="C1375">
            <v>7944</v>
          </cell>
          <cell r="D1375">
            <v>0</v>
          </cell>
          <cell r="E1375">
            <v>0</v>
          </cell>
          <cell r="F1375">
            <v>0</v>
          </cell>
          <cell r="G1375">
            <v>0</v>
          </cell>
          <cell r="H1375">
            <v>1045</v>
          </cell>
          <cell r="I1375">
            <v>858</v>
          </cell>
        </row>
        <row r="1376">
          <cell r="A1376" t="str">
            <v>IND-00201</v>
          </cell>
          <cell r="B1376">
            <v>0</v>
          </cell>
          <cell r="C1376">
            <v>7520</v>
          </cell>
          <cell r="D1376">
            <v>0</v>
          </cell>
          <cell r="E1376">
            <v>0</v>
          </cell>
          <cell r="F1376">
            <v>215</v>
          </cell>
          <cell r="G1376">
            <v>0</v>
          </cell>
          <cell r="H1376">
            <v>0</v>
          </cell>
          <cell r="I1376">
            <v>0</v>
          </cell>
        </row>
        <row r="1377">
          <cell r="A1377" t="str">
            <v>IND-00202</v>
          </cell>
          <cell r="B1377">
            <v>0</v>
          </cell>
          <cell r="C1377">
            <v>547</v>
          </cell>
          <cell r="D1377">
            <v>0</v>
          </cell>
          <cell r="E1377">
            <v>0</v>
          </cell>
          <cell r="F1377">
            <v>0</v>
          </cell>
          <cell r="G1377">
            <v>0</v>
          </cell>
          <cell r="H1377">
            <v>0</v>
          </cell>
          <cell r="I1377">
            <v>0</v>
          </cell>
        </row>
        <row r="1378">
          <cell r="A1378" t="str">
            <v>IND-00205</v>
          </cell>
          <cell r="B1378">
            <v>0</v>
          </cell>
          <cell r="C1378">
            <v>27524</v>
          </cell>
          <cell r="D1378">
            <v>0</v>
          </cell>
          <cell r="E1378">
            <v>0</v>
          </cell>
          <cell r="F1378">
            <v>26626</v>
          </cell>
          <cell r="G1378">
            <v>11760</v>
          </cell>
          <cell r="H1378">
            <v>10536</v>
          </cell>
          <cell r="I1378">
            <v>7052</v>
          </cell>
        </row>
        <row r="1379">
          <cell r="A1379" t="str">
            <v>IND-00207</v>
          </cell>
          <cell r="B1379">
            <v>0</v>
          </cell>
          <cell r="C1379">
            <v>33968</v>
          </cell>
          <cell r="D1379">
            <v>19500</v>
          </cell>
          <cell r="E1379">
            <v>28500</v>
          </cell>
          <cell r="F1379">
            <v>40496</v>
          </cell>
          <cell r="G1379">
            <v>17315</v>
          </cell>
          <cell r="H1379">
            <v>14492</v>
          </cell>
          <cell r="I1379">
            <v>8455</v>
          </cell>
        </row>
        <row r="1380">
          <cell r="A1380" t="str">
            <v>IND-00208</v>
          </cell>
          <cell r="B1380">
            <v>0</v>
          </cell>
          <cell r="C1380">
            <v>71492</v>
          </cell>
          <cell r="D1380">
            <v>90000</v>
          </cell>
          <cell r="E1380">
            <v>30000</v>
          </cell>
          <cell r="F1380">
            <v>123447</v>
          </cell>
          <cell r="G1380">
            <v>54622</v>
          </cell>
          <cell r="H1380">
            <v>44873</v>
          </cell>
          <cell r="I1380">
            <v>29004</v>
          </cell>
        </row>
        <row r="1381">
          <cell r="A1381" t="str">
            <v>IND-00210</v>
          </cell>
          <cell r="B1381">
            <v>0</v>
          </cell>
          <cell r="C1381">
            <v>7058</v>
          </cell>
          <cell r="D1381">
            <v>4000</v>
          </cell>
          <cell r="E1381">
            <v>0</v>
          </cell>
          <cell r="F1381">
            <v>4926</v>
          </cell>
          <cell r="G1381">
            <v>2254</v>
          </cell>
          <cell r="H1381">
            <v>1839</v>
          </cell>
          <cell r="I1381">
            <v>1281</v>
          </cell>
        </row>
        <row r="1382">
          <cell r="A1382" t="str">
            <v>IND-00211</v>
          </cell>
          <cell r="B1382">
            <v>0</v>
          </cell>
          <cell r="C1382">
            <v>15583</v>
          </cell>
          <cell r="D1382">
            <v>0</v>
          </cell>
          <cell r="E1382">
            <v>0</v>
          </cell>
          <cell r="F1382">
            <v>14726</v>
          </cell>
          <cell r="G1382">
            <v>5575</v>
          </cell>
          <cell r="H1382">
            <v>4240</v>
          </cell>
          <cell r="I1382">
            <v>2443</v>
          </cell>
        </row>
        <row r="1383">
          <cell r="A1383" t="str">
            <v>IND-00214</v>
          </cell>
          <cell r="B1383">
            <v>0</v>
          </cell>
          <cell r="C1383">
            <v>32879</v>
          </cell>
          <cell r="D1383">
            <v>0</v>
          </cell>
          <cell r="E1383">
            <v>0</v>
          </cell>
          <cell r="F1383">
            <v>7032</v>
          </cell>
          <cell r="G1383">
            <v>3810</v>
          </cell>
          <cell r="H1383">
            <v>5862</v>
          </cell>
          <cell r="I1383">
            <v>4452</v>
          </cell>
        </row>
        <row r="1384">
          <cell r="A1384" t="str">
            <v>IND-00219</v>
          </cell>
          <cell r="B1384">
            <v>0</v>
          </cell>
          <cell r="C1384">
            <v>935</v>
          </cell>
          <cell r="D1384">
            <v>0</v>
          </cell>
          <cell r="E1384">
            <v>0</v>
          </cell>
          <cell r="F1384">
            <v>0</v>
          </cell>
          <cell r="G1384">
            <v>0</v>
          </cell>
          <cell r="H1384">
            <v>72</v>
          </cell>
          <cell r="I1384">
            <v>0</v>
          </cell>
        </row>
        <row r="1385">
          <cell r="A1385" t="str">
            <v>IND-00224</v>
          </cell>
          <cell r="B1385">
            <v>0</v>
          </cell>
          <cell r="C1385">
            <v>78822</v>
          </cell>
          <cell r="D1385">
            <v>0</v>
          </cell>
          <cell r="E1385">
            <v>0</v>
          </cell>
          <cell r="F1385">
            <v>2895</v>
          </cell>
          <cell r="G1385">
            <v>2446</v>
          </cell>
          <cell r="H1385">
            <v>2796</v>
          </cell>
          <cell r="I1385">
            <v>2688</v>
          </cell>
        </row>
        <row r="1386">
          <cell r="A1386" t="str">
            <v>IND-00231</v>
          </cell>
          <cell r="B1386">
            <v>0</v>
          </cell>
          <cell r="C1386">
            <v>185549</v>
          </cell>
          <cell r="D1386">
            <v>292000</v>
          </cell>
          <cell r="E1386">
            <v>0</v>
          </cell>
          <cell r="F1386">
            <v>247560</v>
          </cell>
          <cell r="G1386">
            <v>82026</v>
          </cell>
          <cell r="H1386">
            <v>59707</v>
          </cell>
          <cell r="I1386">
            <v>32351</v>
          </cell>
        </row>
        <row r="1387">
          <cell r="A1387" t="str">
            <v>IND-00232</v>
          </cell>
          <cell r="B1387">
            <v>0</v>
          </cell>
          <cell r="C1387">
            <v>50805</v>
          </cell>
          <cell r="D1387">
            <v>90000</v>
          </cell>
          <cell r="E1387">
            <v>60000</v>
          </cell>
          <cell r="F1387">
            <v>113893</v>
          </cell>
          <cell r="G1387">
            <v>43130</v>
          </cell>
          <cell r="H1387">
            <v>33755</v>
          </cell>
          <cell r="I1387">
            <v>22561</v>
          </cell>
        </row>
        <row r="1388">
          <cell r="A1388" t="str">
            <v>IND-00234</v>
          </cell>
          <cell r="B1388">
            <v>0</v>
          </cell>
          <cell r="C1388">
            <v>10126</v>
          </cell>
          <cell r="D1388">
            <v>0</v>
          </cell>
          <cell r="E1388">
            <v>0</v>
          </cell>
          <cell r="F1388">
            <v>5056</v>
          </cell>
          <cell r="G1388">
            <v>2988</v>
          </cell>
          <cell r="H1388">
            <v>3014</v>
          </cell>
          <cell r="I1388">
            <v>1178</v>
          </cell>
        </row>
        <row r="1389">
          <cell r="A1389" t="str">
            <v>IND-00235</v>
          </cell>
          <cell r="B1389">
            <v>0</v>
          </cell>
          <cell r="C1389">
            <v>2775</v>
          </cell>
          <cell r="D1389">
            <v>0</v>
          </cell>
          <cell r="E1389">
            <v>0</v>
          </cell>
          <cell r="F1389">
            <v>1503</v>
          </cell>
          <cell r="G1389">
            <v>1093</v>
          </cell>
          <cell r="H1389">
            <v>1084</v>
          </cell>
          <cell r="I1389">
            <v>651</v>
          </cell>
        </row>
        <row r="1390">
          <cell r="A1390" t="str">
            <v>IND-00237</v>
          </cell>
          <cell r="B1390">
            <v>0</v>
          </cell>
          <cell r="C1390">
            <v>6097</v>
          </cell>
          <cell r="D1390">
            <v>17000</v>
          </cell>
          <cell r="E1390">
            <v>0</v>
          </cell>
          <cell r="F1390">
            <v>15301</v>
          </cell>
          <cell r="G1390">
            <v>7545</v>
          </cell>
          <cell r="H1390">
            <v>7303</v>
          </cell>
          <cell r="I1390">
            <v>7830</v>
          </cell>
        </row>
        <row r="1391">
          <cell r="A1391" t="str">
            <v>IND-00241</v>
          </cell>
          <cell r="B1391">
            <v>0</v>
          </cell>
          <cell r="C1391">
            <v>4844</v>
          </cell>
          <cell r="D1391">
            <v>0</v>
          </cell>
          <cell r="E1391">
            <v>0</v>
          </cell>
          <cell r="F1391">
            <v>2608</v>
          </cell>
          <cell r="G1391">
            <v>2192</v>
          </cell>
          <cell r="H1391">
            <v>2776</v>
          </cell>
          <cell r="I1391">
            <v>2148</v>
          </cell>
        </row>
        <row r="1392">
          <cell r="A1392" t="str">
            <v>IND-00243</v>
          </cell>
          <cell r="B1392">
            <v>0</v>
          </cell>
          <cell r="C1392">
            <v>3502</v>
          </cell>
          <cell r="D1392">
            <v>0</v>
          </cell>
          <cell r="E1392">
            <v>2000</v>
          </cell>
          <cell r="F1392">
            <v>1304</v>
          </cell>
          <cell r="G1392">
            <v>1096</v>
          </cell>
          <cell r="H1392">
            <v>1388</v>
          </cell>
          <cell r="I1392">
            <v>1074</v>
          </cell>
        </row>
        <row r="1393">
          <cell r="A1393" t="str">
            <v>IND-00244</v>
          </cell>
          <cell r="B1393">
            <v>0</v>
          </cell>
          <cell r="C1393">
            <v>22067</v>
          </cell>
          <cell r="D1393">
            <v>151200</v>
          </cell>
          <cell r="E1393">
            <v>37450</v>
          </cell>
          <cell r="F1393">
            <v>135378</v>
          </cell>
          <cell r="G1393">
            <v>63646</v>
          </cell>
          <cell r="H1393">
            <v>45370</v>
          </cell>
          <cell r="I1393">
            <v>39370</v>
          </cell>
        </row>
        <row r="1394">
          <cell r="A1394" t="str">
            <v>IND-00245</v>
          </cell>
          <cell r="B1394">
            <v>0</v>
          </cell>
          <cell r="C1394">
            <v>7695</v>
          </cell>
          <cell r="D1394">
            <v>12000</v>
          </cell>
          <cell r="E1394">
            <v>1000</v>
          </cell>
          <cell r="F1394">
            <v>14928</v>
          </cell>
          <cell r="G1394">
            <v>7976</v>
          </cell>
          <cell r="H1394">
            <v>7216</v>
          </cell>
          <cell r="I1394">
            <v>4121</v>
          </cell>
        </row>
        <row r="1395">
          <cell r="A1395" t="str">
            <v>IND-00246</v>
          </cell>
          <cell r="B1395">
            <v>0</v>
          </cell>
          <cell r="C1395">
            <v>3632</v>
          </cell>
          <cell r="D1395">
            <v>0</v>
          </cell>
          <cell r="E1395">
            <v>1500</v>
          </cell>
          <cell r="F1395">
            <v>2533</v>
          </cell>
          <cell r="G1395">
            <v>1011</v>
          </cell>
          <cell r="H1395">
            <v>605</v>
          </cell>
          <cell r="I1395">
            <v>4315</v>
          </cell>
        </row>
        <row r="1396">
          <cell r="A1396" t="str">
            <v>IND-00247</v>
          </cell>
          <cell r="B1396">
            <v>0</v>
          </cell>
          <cell r="C1396">
            <v>3937</v>
          </cell>
          <cell r="D1396">
            <v>11700</v>
          </cell>
          <cell r="E1396">
            <v>0</v>
          </cell>
          <cell r="F1396">
            <v>2199</v>
          </cell>
          <cell r="G1396">
            <v>1013</v>
          </cell>
          <cell r="H1396">
            <v>875</v>
          </cell>
          <cell r="I1396">
            <v>0</v>
          </cell>
        </row>
        <row r="1397">
          <cell r="A1397" t="str">
            <v>IND-00248</v>
          </cell>
          <cell r="B1397">
            <v>0</v>
          </cell>
          <cell r="C1397">
            <v>788</v>
          </cell>
          <cell r="D1397">
            <v>0</v>
          </cell>
          <cell r="E1397">
            <v>500</v>
          </cell>
          <cell r="F1397">
            <v>558</v>
          </cell>
          <cell r="G1397">
            <v>288</v>
          </cell>
          <cell r="H1397">
            <v>384</v>
          </cell>
          <cell r="I1397">
            <v>96</v>
          </cell>
        </row>
        <row r="1398">
          <cell r="A1398" t="str">
            <v>IND-00249</v>
          </cell>
          <cell r="B1398">
            <v>0</v>
          </cell>
          <cell r="C1398">
            <v>3752</v>
          </cell>
          <cell r="D1398">
            <v>0</v>
          </cell>
          <cell r="E1398">
            <v>0</v>
          </cell>
          <cell r="F1398">
            <v>2343</v>
          </cell>
          <cell r="G1398">
            <v>1993</v>
          </cell>
          <cell r="H1398">
            <v>2595</v>
          </cell>
          <cell r="I1398">
            <v>1818</v>
          </cell>
        </row>
        <row r="1399">
          <cell r="A1399" t="str">
            <v>IND-00251</v>
          </cell>
          <cell r="B1399">
            <v>0</v>
          </cell>
          <cell r="C1399">
            <v>2760</v>
          </cell>
          <cell r="D1399">
            <v>0</v>
          </cell>
          <cell r="E1399">
            <v>0</v>
          </cell>
          <cell r="F1399">
            <v>584</v>
          </cell>
          <cell r="G1399">
            <v>518</v>
          </cell>
          <cell r="H1399">
            <v>674</v>
          </cell>
          <cell r="I1399">
            <v>525</v>
          </cell>
        </row>
        <row r="1400">
          <cell r="A1400" t="str">
            <v>IND-00252</v>
          </cell>
          <cell r="B1400">
            <v>0</v>
          </cell>
          <cell r="C1400">
            <v>4379</v>
          </cell>
          <cell r="D1400">
            <v>0</v>
          </cell>
          <cell r="E1400">
            <v>0</v>
          </cell>
          <cell r="F1400">
            <v>1751</v>
          </cell>
          <cell r="G1400">
            <v>449</v>
          </cell>
          <cell r="H1400">
            <v>565</v>
          </cell>
          <cell r="I1400">
            <v>225</v>
          </cell>
        </row>
        <row r="1401">
          <cell r="A1401" t="str">
            <v>IND-00254</v>
          </cell>
          <cell r="B1401">
            <v>0</v>
          </cell>
          <cell r="C1401">
            <v>60803</v>
          </cell>
          <cell r="D1401">
            <v>0</v>
          </cell>
          <cell r="E1401">
            <v>14000</v>
          </cell>
          <cell r="F1401">
            <v>43556</v>
          </cell>
          <cell r="G1401">
            <v>17296</v>
          </cell>
          <cell r="H1401">
            <v>9848</v>
          </cell>
          <cell r="I1401">
            <v>8200</v>
          </cell>
        </row>
        <row r="1402">
          <cell r="A1402" t="str">
            <v>IND-00255</v>
          </cell>
          <cell r="B1402">
            <v>0</v>
          </cell>
          <cell r="C1402">
            <v>188810</v>
          </cell>
          <cell r="D1402">
            <v>100000</v>
          </cell>
          <cell r="E1402">
            <v>0</v>
          </cell>
          <cell r="F1402">
            <v>167920</v>
          </cell>
          <cell r="G1402">
            <v>126912</v>
          </cell>
          <cell r="H1402">
            <v>133176</v>
          </cell>
          <cell r="I1402">
            <v>89928</v>
          </cell>
        </row>
        <row r="1403">
          <cell r="A1403" t="str">
            <v>IND-00256</v>
          </cell>
          <cell r="B1403">
            <v>0</v>
          </cell>
          <cell r="C1403">
            <v>11341</v>
          </cell>
          <cell r="D1403">
            <v>5000</v>
          </cell>
          <cell r="E1403">
            <v>0</v>
          </cell>
          <cell r="F1403">
            <v>13266</v>
          </cell>
          <cell r="G1403">
            <v>4074</v>
          </cell>
          <cell r="H1403">
            <v>4590</v>
          </cell>
          <cell r="I1403">
            <v>2430</v>
          </cell>
        </row>
        <row r="1404">
          <cell r="A1404" t="str">
            <v>IND-00262</v>
          </cell>
          <cell r="B1404">
            <v>0</v>
          </cell>
          <cell r="C1404">
            <v>11830</v>
          </cell>
          <cell r="D1404">
            <v>0</v>
          </cell>
          <cell r="E1404">
            <v>0</v>
          </cell>
          <cell r="F1404">
            <v>3751</v>
          </cell>
          <cell r="G1404">
            <v>3442</v>
          </cell>
          <cell r="H1404">
            <v>3206</v>
          </cell>
          <cell r="I1404">
            <v>2086</v>
          </cell>
        </row>
        <row r="1405">
          <cell r="A1405" t="str">
            <v>IND-00264</v>
          </cell>
          <cell r="B1405">
            <v>0</v>
          </cell>
          <cell r="C1405">
            <v>84</v>
          </cell>
          <cell r="D1405">
            <v>0</v>
          </cell>
          <cell r="E1405">
            <v>0</v>
          </cell>
          <cell r="F1405">
            <v>4</v>
          </cell>
          <cell r="G1405">
            <v>0</v>
          </cell>
          <cell r="H1405">
            <v>0</v>
          </cell>
          <cell r="I1405">
            <v>0</v>
          </cell>
        </row>
        <row r="1406">
          <cell r="A1406" t="str">
            <v>IND-00265</v>
          </cell>
          <cell r="B1406">
            <v>0</v>
          </cell>
          <cell r="C1406">
            <v>811</v>
          </cell>
          <cell r="D1406">
            <v>0</v>
          </cell>
          <cell r="E1406">
            <v>0</v>
          </cell>
          <cell r="F1406">
            <v>8</v>
          </cell>
          <cell r="G1406">
            <v>0</v>
          </cell>
          <cell r="H1406">
            <v>0</v>
          </cell>
          <cell r="I1406">
            <v>0</v>
          </cell>
        </row>
        <row r="1407">
          <cell r="A1407" t="str">
            <v>IND-00267</v>
          </cell>
          <cell r="B1407">
            <v>0</v>
          </cell>
          <cell r="C1407">
            <v>429</v>
          </cell>
          <cell r="D1407">
            <v>0</v>
          </cell>
          <cell r="E1407">
            <v>0</v>
          </cell>
          <cell r="F1407">
            <v>4</v>
          </cell>
          <cell r="G1407">
            <v>0</v>
          </cell>
          <cell r="H1407">
            <v>0</v>
          </cell>
          <cell r="I1407">
            <v>0</v>
          </cell>
        </row>
        <row r="1408">
          <cell r="A1408" t="str">
            <v>IND-00269</v>
          </cell>
          <cell r="B1408">
            <v>0</v>
          </cell>
          <cell r="C1408">
            <v>19959</v>
          </cell>
          <cell r="D1408">
            <v>10000</v>
          </cell>
          <cell r="E1408">
            <v>0</v>
          </cell>
          <cell r="F1408">
            <v>21726</v>
          </cell>
          <cell r="G1408">
            <v>9000</v>
          </cell>
          <cell r="H1408">
            <v>8270</v>
          </cell>
          <cell r="I1408">
            <v>7540</v>
          </cell>
        </row>
        <row r="1409">
          <cell r="A1409" t="str">
            <v>IND-00270</v>
          </cell>
          <cell r="B1409">
            <v>0</v>
          </cell>
          <cell r="C1409">
            <v>5127</v>
          </cell>
          <cell r="D1409">
            <v>24000</v>
          </cell>
          <cell r="E1409">
            <v>0</v>
          </cell>
          <cell r="F1409">
            <v>6060</v>
          </cell>
          <cell r="G1409">
            <v>28944</v>
          </cell>
          <cell r="H1409">
            <v>11664</v>
          </cell>
          <cell r="I1409">
            <v>11664</v>
          </cell>
        </row>
        <row r="1410">
          <cell r="A1410" t="str">
            <v>IND-00271</v>
          </cell>
          <cell r="B1410">
            <v>0</v>
          </cell>
          <cell r="C1410">
            <v>3820</v>
          </cell>
          <cell r="D1410">
            <v>15400</v>
          </cell>
          <cell r="E1410">
            <v>12100</v>
          </cell>
          <cell r="F1410">
            <v>12895</v>
          </cell>
          <cell r="G1410">
            <v>13536</v>
          </cell>
          <cell r="H1410">
            <v>6762</v>
          </cell>
          <cell r="I1410">
            <v>5712</v>
          </cell>
        </row>
        <row r="1411">
          <cell r="A1411" t="str">
            <v>IND-00272</v>
          </cell>
          <cell r="B1411">
            <v>0</v>
          </cell>
          <cell r="C1411">
            <v>260</v>
          </cell>
          <cell r="D1411">
            <v>0</v>
          </cell>
          <cell r="E1411">
            <v>0</v>
          </cell>
          <cell r="F1411">
            <v>4</v>
          </cell>
          <cell r="G1411">
            <v>0</v>
          </cell>
          <cell r="H1411">
            <v>0</v>
          </cell>
          <cell r="I1411">
            <v>0</v>
          </cell>
        </row>
        <row r="1412">
          <cell r="A1412" t="str">
            <v>IND-00277</v>
          </cell>
          <cell r="B1412">
            <v>0</v>
          </cell>
          <cell r="C1412">
            <v>9806</v>
          </cell>
          <cell r="D1412">
            <v>0</v>
          </cell>
          <cell r="E1412">
            <v>0</v>
          </cell>
          <cell r="F1412">
            <v>68</v>
          </cell>
          <cell r="G1412">
            <v>0</v>
          </cell>
          <cell r="H1412">
            <v>0</v>
          </cell>
          <cell r="I1412">
            <v>0</v>
          </cell>
        </row>
        <row r="1413">
          <cell r="A1413" t="str">
            <v>IND-00278</v>
          </cell>
          <cell r="B1413">
            <v>0</v>
          </cell>
          <cell r="C1413">
            <v>270</v>
          </cell>
          <cell r="D1413">
            <v>0</v>
          </cell>
          <cell r="E1413">
            <v>0</v>
          </cell>
          <cell r="F1413">
            <v>4</v>
          </cell>
          <cell r="G1413">
            <v>0</v>
          </cell>
          <cell r="H1413">
            <v>0</v>
          </cell>
          <cell r="I1413">
            <v>0</v>
          </cell>
        </row>
        <row r="1414">
          <cell r="A1414" t="str">
            <v>IND-00279</v>
          </cell>
          <cell r="B1414">
            <v>0</v>
          </cell>
          <cell r="C1414">
            <v>406</v>
          </cell>
          <cell r="D1414">
            <v>0</v>
          </cell>
          <cell r="E1414">
            <v>0</v>
          </cell>
          <cell r="F1414">
            <v>12</v>
          </cell>
          <cell r="G1414">
            <v>0</v>
          </cell>
          <cell r="H1414">
            <v>0</v>
          </cell>
          <cell r="I1414">
            <v>0</v>
          </cell>
        </row>
        <row r="1415">
          <cell r="A1415" t="str">
            <v>IND-00280</v>
          </cell>
          <cell r="B1415">
            <v>0</v>
          </cell>
          <cell r="C1415">
            <v>81269</v>
          </cell>
          <cell r="D1415">
            <v>0</v>
          </cell>
          <cell r="E1415">
            <v>0</v>
          </cell>
          <cell r="F1415">
            <v>27744</v>
          </cell>
          <cell r="G1415">
            <v>35658</v>
          </cell>
          <cell r="H1415">
            <v>43164</v>
          </cell>
          <cell r="I1415">
            <v>48312</v>
          </cell>
        </row>
        <row r="1416">
          <cell r="A1416" t="str">
            <v>IND-00283</v>
          </cell>
          <cell r="B1416">
            <v>0</v>
          </cell>
          <cell r="C1416">
            <v>2969</v>
          </cell>
          <cell r="D1416">
            <v>0</v>
          </cell>
          <cell r="E1416">
            <v>0</v>
          </cell>
          <cell r="F1416">
            <v>12</v>
          </cell>
          <cell r="G1416">
            <v>0</v>
          </cell>
          <cell r="H1416">
            <v>0</v>
          </cell>
          <cell r="I1416">
            <v>0</v>
          </cell>
        </row>
        <row r="1417">
          <cell r="A1417" t="str">
            <v>IND-00285</v>
          </cell>
          <cell r="B1417">
            <v>0</v>
          </cell>
          <cell r="C1417">
            <v>2084</v>
          </cell>
          <cell r="D1417">
            <v>0</v>
          </cell>
          <cell r="E1417">
            <v>0</v>
          </cell>
          <cell r="F1417">
            <v>24</v>
          </cell>
          <cell r="G1417">
            <v>0</v>
          </cell>
          <cell r="H1417">
            <v>0</v>
          </cell>
          <cell r="I1417">
            <v>0</v>
          </cell>
        </row>
        <row r="1418">
          <cell r="A1418" t="str">
            <v>IND-00287</v>
          </cell>
          <cell r="B1418">
            <v>0</v>
          </cell>
          <cell r="C1418">
            <v>10375</v>
          </cell>
          <cell r="D1418">
            <v>0</v>
          </cell>
          <cell r="E1418">
            <v>0</v>
          </cell>
          <cell r="F1418">
            <v>34</v>
          </cell>
          <cell r="G1418">
            <v>0</v>
          </cell>
          <cell r="H1418">
            <v>0</v>
          </cell>
          <cell r="I1418">
            <v>0</v>
          </cell>
        </row>
        <row r="1419">
          <cell r="A1419" t="str">
            <v>IND-00290</v>
          </cell>
          <cell r="B1419">
            <v>0</v>
          </cell>
          <cell r="C1419">
            <v>770</v>
          </cell>
          <cell r="D1419">
            <v>0</v>
          </cell>
          <cell r="E1419">
            <v>0</v>
          </cell>
          <cell r="F1419">
            <v>8</v>
          </cell>
          <cell r="G1419">
            <v>0</v>
          </cell>
          <cell r="H1419">
            <v>0</v>
          </cell>
          <cell r="I1419">
            <v>0</v>
          </cell>
        </row>
        <row r="1420">
          <cell r="A1420" t="str">
            <v>IND-00292</v>
          </cell>
          <cell r="B1420">
            <v>0</v>
          </cell>
          <cell r="C1420">
            <v>22542</v>
          </cell>
          <cell r="D1420">
            <v>0</v>
          </cell>
          <cell r="E1420">
            <v>0</v>
          </cell>
          <cell r="F1420">
            <v>84</v>
          </cell>
          <cell r="G1420">
            <v>1428</v>
          </cell>
          <cell r="H1420">
            <v>480</v>
          </cell>
          <cell r="I1420">
            <v>0</v>
          </cell>
        </row>
        <row r="1421">
          <cell r="A1421" t="str">
            <v>IND-00293</v>
          </cell>
          <cell r="B1421">
            <v>0</v>
          </cell>
          <cell r="C1421">
            <v>9556</v>
          </cell>
          <cell r="D1421">
            <v>0</v>
          </cell>
          <cell r="E1421">
            <v>0</v>
          </cell>
          <cell r="F1421">
            <v>84</v>
          </cell>
          <cell r="G1421">
            <v>1428</v>
          </cell>
          <cell r="H1421">
            <v>480</v>
          </cell>
          <cell r="I1421">
            <v>0</v>
          </cell>
        </row>
        <row r="1422">
          <cell r="A1422" t="str">
            <v>IND-00296</v>
          </cell>
          <cell r="B1422">
            <v>0</v>
          </cell>
          <cell r="C1422">
            <v>4346</v>
          </cell>
          <cell r="D1422">
            <v>0</v>
          </cell>
          <cell r="E1422">
            <v>0</v>
          </cell>
          <cell r="F1422">
            <v>871</v>
          </cell>
          <cell r="G1422">
            <v>772</v>
          </cell>
          <cell r="H1422">
            <v>1115</v>
          </cell>
          <cell r="I1422">
            <v>1170</v>
          </cell>
        </row>
        <row r="1423">
          <cell r="A1423" t="str">
            <v>IND-00297</v>
          </cell>
          <cell r="B1423">
            <v>0</v>
          </cell>
          <cell r="C1423">
            <v>14349</v>
          </cell>
          <cell r="D1423">
            <v>0</v>
          </cell>
          <cell r="E1423">
            <v>0</v>
          </cell>
          <cell r="F1423">
            <v>2160</v>
          </cell>
          <cell r="G1423">
            <v>1550</v>
          </cell>
          <cell r="H1423">
            <v>1420</v>
          </cell>
          <cell r="I1423">
            <v>1044</v>
          </cell>
        </row>
        <row r="1424">
          <cell r="A1424" t="str">
            <v>IND-00301</v>
          </cell>
          <cell r="B1424">
            <v>0</v>
          </cell>
          <cell r="C1424">
            <v>11300</v>
          </cell>
          <cell r="D1424">
            <v>0</v>
          </cell>
          <cell r="E1424">
            <v>0</v>
          </cell>
          <cell r="F1424">
            <v>5106</v>
          </cell>
          <cell r="G1424">
            <v>3894</v>
          </cell>
          <cell r="H1424">
            <v>4194</v>
          </cell>
          <cell r="I1424">
            <v>6474</v>
          </cell>
        </row>
        <row r="1425">
          <cell r="A1425" t="str">
            <v>IND-00303</v>
          </cell>
          <cell r="B1425">
            <v>0</v>
          </cell>
          <cell r="C1425">
            <v>9311</v>
          </cell>
          <cell r="D1425">
            <v>15750</v>
          </cell>
          <cell r="E1425">
            <v>0</v>
          </cell>
          <cell r="F1425">
            <v>16260</v>
          </cell>
          <cell r="G1425">
            <v>6666</v>
          </cell>
          <cell r="H1425">
            <v>3438</v>
          </cell>
          <cell r="I1425">
            <v>3048</v>
          </cell>
        </row>
        <row r="1426">
          <cell r="A1426" t="str">
            <v>IND-00305</v>
          </cell>
          <cell r="B1426">
            <v>0</v>
          </cell>
          <cell r="C1426">
            <v>53275</v>
          </cell>
          <cell r="D1426">
            <v>45500</v>
          </cell>
          <cell r="E1426">
            <v>31850</v>
          </cell>
          <cell r="F1426">
            <v>60616</v>
          </cell>
          <cell r="G1426">
            <v>44462</v>
          </cell>
          <cell r="H1426">
            <v>60204</v>
          </cell>
          <cell r="I1426">
            <v>39246</v>
          </cell>
        </row>
        <row r="1427">
          <cell r="A1427" t="str">
            <v>IND-00306</v>
          </cell>
          <cell r="B1427">
            <v>0</v>
          </cell>
          <cell r="C1427">
            <v>2232</v>
          </cell>
          <cell r="D1427">
            <v>0</v>
          </cell>
          <cell r="E1427">
            <v>0</v>
          </cell>
          <cell r="F1427">
            <v>0</v>
          </cell>
          <cell r="G1427">
            <v>792</v>
          </cell>
          <cell r="H1427">
            <v>1440</v>
          </cell>
          <cell r="I1427">
            <v>0</v>
          </cell>
        </row>
        <row r="1428">
          <cell r="A1428" t="str">
            <v>IND-00309</v>
          </cell>
          <cell r="B1428">
            <v>0</v>
          </cell>
          <cell r="C1428">
            <v>90052</v>
          </cell>
          <cell r="D1428">
            <v>0</v>
          </cell>
          <cell r="E1428">
            <v>0</v>
          </cell>
          <cell r="F1428">
            <v>45084</v>
          </cell>
          <cell r="G1428">
            <v>58998</v>
          </cell>
          <cell r="H1428">
            <v>71508</v>
          </cell>
          <cell r="I1428">
            <v>76392</v>
          </cell>
        </row>
        <row r="1429">
          <cell r="A1429" t="str">
            <v>IND-00311</v>
          </cell>
          <cell r="B1429">
            <v>0</v>
          </cell>
          <cell r="C1429">
            <v>11492</v>
          </cell>
          <cell r="D1429">
            <v>0</v>
          </cell>
          <cell r="E1429">
            <v>0</v>
          </cell>
          <cell r="F1429">
            <v>8575</v>
          </cell>
          <cell r="G1429">
            <v>4841</v>
          </cell>
          <cell r="H1429">
            <v>5716</v>
          </cell>
          <cell r="I1429">
            <v>4013</v>
          </cell>
        </row>
        <row r="1430">
          <cell r="A1430" t="str">
            <v>IND-00312</v>
          </cell>
          <cell r="B1430">
            <v>0</v>
          </cell>
          <cell r="C1430">
            <v>1500</v>
          </cell>
          <cell r="D1430">
            <v>0</v>
          </cell>
          <cell r="E1430">
            <v>0</v>
          </cell>
          <cell r="F1430">
            <v>740</v>
          </cell>
          <cell r="G1430">
            <v>682</v>
          </cell>
          <cell r="H1430">
            <v>732</v>
          </cell>
          <cell r="I1430">
            <v>632</v>
          </cell>
        </row>
        <row r="1431">
          <cell r="A1431" t="str">
            <v>IND-00314</v>
          </cell>
          <cell r="B1431">
            <v>0</v>
          </cell>
          <cell r="C1431">
            <v>2191</v>
          </cell>
          <cell r="D1431">
            <v>0</v>
          </cell>
          <cell r="E1431">
            <v>0</v>
          </cell>
          <cell r="F1431">
            <v>1116</v>
          </cell>
          <cell r="G1431">
            <v>576</v>
          </cell>
          <cell r="H1431">
            <v>768</v>
          </cell>
          <cell r="I1431">
            <v>192</v>
          </cell>
        </row>
        <row r="1432">
          <cell r="A1432" t="str">
            <v>IND-00317</v>
          </cell>
          <cell r="B1432">
            <v>0</v>
          </cell>
          <cell r="C1432">
            <v>5563</v>
          </cell>
          <cell r="D1432">
            <v>0</v>
          </cell>
          <cell r="E1432">
            <v>0</v>
          </cell>
          <cell r="F1432">
            <v>1470</v>
          </cell>
          <cell r="G1432">
            <v>1664</v>
          </cell>
          <cell r="H1432">
            <v>2282</v>
          </cell>
          <cell r="I1432">
            <v>1074</v>
          </cell>
        </row>
        <row r="1433">
          <cell r="A1433" t="str">
            <v>IND-00319</v>
          </cell>
          <cell r="B1433">
            <v>0</v>
          </cell>
          <cell r="C1433">
            <v>20069</v>
          </cell>
          <cell r="D1433">
            <v>0</v>
          </cell>
          <cell r="E1433">
            <v>0</v>
          </cell>
          <cell r="F1433">
            <v>9798</v>
          </cell>
          <cell r="G1433">
            <v>12174</v>
          </cell>
          <cell r="H1433">
            <v>14676</v>
          </cell>
          <cell r="I1433">
            <v>14376</v>
          </cell>
        </row>
        <row r="1434">
          <cell r="A1434" t="str">
            <v>IND-00323</v>
          </cell>
          <cell r="B1434">
            <v>0</v>
          </cell>
          <cell r="C1434">
            <v>4187</v>
          </cell>
          <cell r="D1434">
            <v>0</v>
          </cell>
          <cell r="E1434">
            <v>0</v>
          </cell>
          <cell r="F1434">
            <v>4569</v>
          </cell>
          <cell r="G1434">
            <v>5976</v>
          </cell>
          <cell r="H1434">
            <v>4752</v>
          </cell>
          <cell r="I1434">
            <v>3504</v>
          </cell>
        </row>
        <row r="1435">
          <cell r="A1435" t="str">
            <v>IND-00324</v>
          </cell>
          <cell r="B1435">
            <v>0</v>
          </cell>
          <cell r="C1435">
            <v>3497</v>
          </cell>
          <cell r="D1435">
            <v>800</v>
          </cell>
          <cell r="E1435">
            <v>4000</v>
          </cell>
          <cell r="F1435">
            <v>4710</v>
          </cell>
          <cell r="G1435">
            <v>3656</v>
          </cell>
          <cell r="H1435">
            <v>4468</v>
          </cell>
          <cell r="I1435">
            <v>3268</v>
          </cell>
        </row>
        <row r="1436">
          <cell r="A1436" t="str">
            <v>IND-00325</v>
          </cell>
          <cell r="B1436">
            <v>0</v>
          </cell>
          <cell r="C1436">
            <v>2460</v>
          </cell>
          <cell r="D1436">
            <v>0</v>
          </cell>
          <cell r="E1436">
            <v>0</v>
          </cell>
          <cell r="F1436">
            <v>870</v>
          </cell>
          <cell r="G1436">
            <v>682</v>
          </cell>
          <cell r="H1436">
            <v>732</v>
          </cell>
          <cell r="I1436">
            <v>632</v>
          </cell>
        </row>
        <row r="1437">
          <cell r="A1437" t="str">
            <v>IND-00331</v>
          </cell>
          <cell r="B1437">
            <v>0</v>
          </cell>
          <cell r="C1437">
            <v>1500</v>
          </cell>
          <cell r="D1437">
            <v>0</v>
          </cell>
          <cell r="E1437">
            <v>0</v>
          </cell>
          <cell r="F1437">
            <v>130</v>
          </cell>
          <cell r="G1437">
            <v>0</v>
          </cell>
          <cell r="H1437">
            <v>0</v>
          </cell>
          <cell r="I1437">
            <v>0</v>
          </cell>
        </row>
        <row r="1438">
          <cell r="A1438" t="str">
            <v>IND-00340</v>
          </cell>
          <cell r="B1438">
            <v>0</v>
          </cell>
          <cell r="C1438">
            <v>1256</v>
          </cell>
          <cell r="D1438">
            <v>2500</v>
          </cell>
          <cell r="E1438">
            <v>0</v>
          </cell>
          <cell r="F1438">
            <v>1920</v>
          </cell>
          <cell r="G1438">
            <v>770</v>
          </cell>
          <cell r="H1438">
            <v>1724</v>
          </cell>
          <cell r="I1438">
            <v>1132</v>
          </cell>
        </row>
        <row r="1439">
          <cell r="A1439" t="str">
            <v>IND-00343</v>
          </cell>
          <cell r="B1439">
            <v>0</v>
          </cell>
          <cell r="C1439">
            <v>2013</v>
          </cell>
          <cell r="D1439">
            <v>10000</v>
          </cell>
          <cell r="E1439">
            <v>0</v>
          </cell>
          <cell r="F1439">
            <v>3268</v>
          </cell>
          <cell r="G1439">
            <v>1740</v>
          </cell>
          <cell r="H1439">
            <v>3540</v>
          </cell>
          <cell r="I1439">
            <v>2544</v>
          </cell>
        </row>
        <row r="1440">
          <cell r="A1440" t="str">
            <v>IND-00345</v>
          </cell>
          <cell r="B1440">
            <v>0</v>
          </cell>
          <cell r="C1440">
            <v>6103</v>
          </cell>
          <cell r="D1440">
            <v>2300</v>
          </cell>
          <cell r="E1440">
            <v>0</v>
          </cell>
          <cell r="F1440">
            <v>5842</v>
          </cell>
          <cell r="G1440">
            <v>6843</v>
          </cell>
          <cell r="H1440">
            <v>8154</v>
          </cell>
          <cell r="I1440">
            <v>9572</v>
          </cell>
        </row>
        <row r="1441">
          <cell r="A1441" t="str">
            <v>LBL-00111</v>
          </cell>
          <cell r="B1441">
            <v>0</v>
          </cell>
          <cell r="C1441">
            <v>13998</v>
          </cell>
          <cell r="D1441">
            <v>40000</v>
          </cell>
          <cell r="E1441">
            <v>0</v>
          </cell>
          <cell r="F1441">
            <v>61273</v>
          </cell>
          <cell r="G1441">
            <v>23417</v>
          </cell>
          <cell r="H1441">
            <v>21992</v>
          </cell>
          <cell r="I1441">
            <v>15453</v>
          </cell>
        </row>
        <row r="1442">
          <cell r="A1442" t="str">
            <v>LBL-00112</v>
          </cell>
          <cell r="B1442">
            <v>0</v>
          </cell>
          <cell r="C1442">
            <v>0</v>
          </cell>
          <cell r="D1442">
            <v>100000</v>
          </cell>
          <cell r="E1442">
            <v>0</v>
          </cell>
          <cell r="F1442">
            <v>78184</v>
          </cell>
          <cell r="G1442">
            <v>43443</v>
          </cell>
          <cell r="H1442">
            <v>40714.5</v>
          </cell>
          <cell r="I1442">
            <v>31682</v>
          </cell>
        </row>
        <row r="1443">
          <cell r="A1443" t="str">
            <v>LBL-00205-01</v>
          </cell>
          <cell r="B1443">
            <v>0</v>
          </cell>
          <cell r="C1443">
            <v>28090</v>
          </cell>
          <cell r="D1443">
            <v>0</v>
          </cell>
          <cell r="E1443">
            <v>0</v>
          </cell>
          <cell r="F1443">
            <v>24391</v>
          </cell>
          <cell r="G1443">
            <v>12076</v>
          </cell>
          <cell r="H1443">
            <v>10655</v>
          </cell>
          <cell r="I1443">
            <v>7855</v>
          </cell>
        </row>
        <row r="1444">
          <cell r="A1444" t="str">
            <v>LBL-00206-01</v>
          </cell>
          <cell r="B1444">
            <v>0</v>
          </cell>
          <cell r="C1444">
            <v>3191</v>
          </cell>
          <cell r="D1444">
            <v>60000</v>
          </cell>
          <cell r="E1444">
            <v>0</v>
          </cell>
          <cell r="F1444">
            <v>84558</v>
          </cell>
          <cell r="G1444">
            <v>44305</v>
          </cell>
          <cell r="H1444">
            <v>39962</v>
          </cell>
          <cell r="I1444">
            <v>29722</v>
          </cell>
        </row>
        <row r="1445">
          <cell r="A1445" t="str">
            <v>LBL-00207-01</v>
          </cell>
          <cell r="B1445">
            <v>0</v>
          </cell>
          <cell r="C1445">
            <v>4331</v>
          </cell>
          <cell r="D1445">
            <v>0</v>
          </cell>
          <cell r="E1445">
            <v>0</v>
          </cell>
          <cell r="F1445">
            <v>5772</v>
          </cell>
          <cell r="G1445">
            <v>2453</v>
          </cell>
          <cell r="H1445">
            <v>2521</v>
          </cell>
          <cell r="I1445">
            <v>1839</v>
          </cell>
        </row>
        <row r="1446">
          <cell r="A1446" t="str">
            <v>LBL-00209-02</v>
          </cell>
          <cell r="B1446">
            <v>0</v>
          </cell>
          <cell r="C1446">
            <v>1096</v>
          </cell>
          <cell r="D1446">
            <v>0</v>
          </cell>
          <cell r="E1446">
            <v>0</v>
          </cell>
          <cell r="F1446">
            <v>170</v>
          </cell>
          <cell r="G1446">
            <v>270</v>
          </cell>
          <cell r="H1446">
            <v>300</v>
          </cell>
          <cell r="I1446">
            <v>180</v>
          </cell>
        </row>
        <row r="1447">
          <cell r="A1447" t="str">
            <v>LBL-00212-01</v>
          </cell>
          <cell r="B1447">
            <v>0</v>
          </cell>
          <cell r="C1447">
            <v>62222</v>
          </cell>
          <cell r="D1447">
            <v>0</v>
          </cell>
          <cell r="E1447">
            <v>0</v>
          </cell>
          <cell r="F1447">
            <v>77096</v>
          </cell>
          <cell r="G1447">
            <v>41536</v>
          </cell>
          <cell r="H1447">
            <v>40944</v>
          </cell>
          <cell r="I1447">
            <v>25490</v>
          </cell>
        </row>
        <row r="1448">
          <cell r="A1448" t="str">
            <v>LBL-00222-01</v>
          </cell>
          <cell r="B1448">
            <v>0</v>
          </cell>
          <cell r="C1448">
            <v>1671</v>
          </cell>
          <cell r="D1448">
            <v>2000</v>
          </cell>
          <cell r="E1448">
            <v>0</v>
          </cell>
          <cell r="F1448">
            <v>3511</v>
          </cell>
          <cell r="G1448">
            <v>2354</v>
          </cell>
          <cell r="H1448">
            <v>2448</v>
          </cell>
          <cell r="I1448">
            <v>1034</v>
          </cell>
        </row>
        <row r="1449">
          <cell r="A1449" t="str">
            <v>LBL-00227-01</v>
          </cell>
          <cell r="B1449">
            <v>0</v>
          </cell>
          <cell r="C1449">
            <v>4128</v>
          </cell>
          <cell r="D1449">
            <v>0</v>
          </cell>
          <cell r="E1449">
            <v>0</v>
          </cell>
          <cell r="F1449">
            <v>221</v>
          </cell>
          <cell r="G1449">
            <v>242</v>
          </cell>
          <cell r="H1449">
            <v>276</v>
          </cell>
          <cell r="I1449">
            <v>284</v>
          </cell>
        </row>
        <row r="1450">
          <cell r="A1450" t="str">
            <v>LBL-00228-01</v>
          </cell>
          <cell r="B1450">
            <v>0</v>
          </cell>
          <cell r="C1450">
            <v>3608</v>
          </cell>
          <cell r="D1450">
            <v>0</v>
          </cell>
          <cell r="E1450">
            <v>0</v>
          </cell>
          <cell r="F1450">
            <v>205</v>
          </cell>
          <cell r="G1450">
            <v>135</v>
          </cell>
          <cell r="H1450">
            <v>150</v>
          </cell>
          <cell r="I1450">
            <v>150</v>
          </cell>
        </row>
        <row r="1451">
          <cell r="A1451" t="str">
            <v>LBL-00292-01</v>
          </cell>
          <cell r="B1451">
            <v>0</v>
          </cell>
          <cell r="C1451">
            <v>2639</v>
          </cell>
          <cell r="D1451">
            <v>0</v>
          </cell>
          <cell r="E1451">
            <v>0</v>
          </cell>
          <cell r="F1451">
            <v>3693</v>
          </cell>
          <cell r="G1451">
            <v>2450</v>
          </cell>
          <cell r="H1451">
            <v>2448</v>
          </cell>
          <cell r="I1451">
            <v>1034</v>
          </cell>
        </row>
        <row r="1452">
          <cell r="A1452" t="str">
            <v>LBL-00303-01</v>
          </cell>
          <cell r="B1452">
            <v>0</v>
          </cell>
          <cell r="C1452">
            <v>1033</v>
          </cell>
          <cell r="D1452">
            <v>0</v>
          </cell>
          <cell r="E1452">
            <v>0</v>
          </cell>
          <cell r="F1452">
            <v>410</v>
          </cell>
          <cell r="G1452">
            <v>623</v>
          </cell>
          <cell r="H1452">
            <v>738</v>
          </cell>
          <cell r="I1452">
            <v>479</v>
          </cell>
        </row>
        <row r="1453">
          <cell r="A1453" t="str">
            <v>LBL-00323-01</v>
          </cell>
          <cell r="B1453">
            <v>0</v>
          </cell>
          <cell r="C1453">
            <v>1628</v>
          </cell>
          <cell r="D1453">
            <v>1000</v>
          </cell>
          <cell r="E1453">
            <v>0</v>
          </cell>
          <cell r="F1453">
            <v>457</v>
          </cell>
          <cell r="G1453">
            <v>512</v>
          </cell>
          <cell r="H1453">
            <v>576</v>
          </cell>
          <cell r="I1453">
            <v>464</v>
          </cell>
        </row>
        <row r="1454">
          <cell r="A1454" t="str">
            <v>LBL-00354-01</v>
          </cell>
          <cell r="B1454">
            <v>0</v>
          </cell>
          <cell r="C1454">
            <v>13846</v>
          </cell>
          <cell r="D1454">
            <v>20000</v>
          </cell>
          <cell r="E1454">
            <v>0</v>
          </cell>
          <cell r="F1454">
            <v>23115</v>
          </cell>
          <cell r="G1454">
            <v>8441</v>
          </cell>
          <cell r="H1454">
            <v>8283</v>
          </cell>
          <cell r="I1454">
            <v>6422</v>
          </cell>
        </row>
        <row r="1455">
          <cell r="A1455" t="str">
            <v>LBL-00366-01</v>
          </cell>
          <cell r="B1455">
            <v>0</v>
          </cell>
          <cell r="C1455">
            <v>4192</v>
          </cell>
          <cell r="D1455">
            <v>0</v>
          </cell>
          <cell r="E1455">
            <v>0</v>
          </cell>
          <cell r="F1455">
            <v>45</v>
          </cell>
          <cell r="G1455">
            <v>0</v>
          </cell>
          <cell r="H1455">
            <v>0</v>
          </cell>
          <cell r="I1455">
            <v>0</v>
          </cell>
        </row>
        <row r="1456">
          <cell r="A1456" t="str">
            <v>LBL-00396-01</v>
          </cell>
          <cell r="B1456">
            <v>0</v>
          </cell>
          <cell r="C1456">
            <v>86</v>
          </cell>
          <cell r="D1456">
            <v>0</v>
          </cell>
          <cell r="E1456">
            <v>0</v>
          </cell>
          <cell r="F1456">
            <v>0</v>
          </cell>
          <cell r="G1456">
            <v>0</v>
          </cell>
          <cell r="H1456">
            <v>0</v>
          </cell>
          <cell r="I1456">
            <v>0</v>
          </cell>
        </row>
        <row r="1457">
          <cell r="A1457" t="str">
            <v>LBL-00397-01</v>
          </cell>
          <cell r="B1457">
            <v>0</v>
          </cell>
          <cell r="C1457">
            <v>488</v>
          </cell>
          <cell r="D1457">
            <v>0</v>
          </cell>
          <cell r="E1457">
            <v>0</v>
          </cell>
          <cell r="F1457">
            <v>2</v>
          </cell>
          <cell r="G1457">
            <v>0</v>
          </cell>
          <cell r="H1457">
            <v>0</v>
          </cell>
          <cell r="I1457">
            <v>0</v>
          </cell>
        </row>
        <row r="1458">
          <cell r="A1458" t="str">
            <v>LBL-00435-01</v>
          </cell>
          <cell r="B1458">
            <v>0</v>
          </cell>
          <cell r="C1458">
            <v>22427</v>
          </cell>
          <cell r="D1458">
            <v>0</v>
          </cell>
          <cell r="E1458">
            <v>0</v>
          </cell>
          <cell r="F1458">
            <v>30181</v>
          </cell>
          <cell r="G1458">
            <v>10505</v>
          </cell>
          <cell r="H1458">
            <v>10387</v>
          </cell>
          <cell r="I1458">
            <v>7868</v>
          </cell>
        </row>
        <row r="1459">
          <cell r="A1459" t="str">
            <v>LBL-00456-02</v>
          </cell>
          <cell r="B1459">
            <v>0</v>
          </cell>
          <cell r="C1459">
            <v>4339</v>
          </cell>
          <cell r="D1459">
            <v>0</v>
          </cell>
          <cell r="E1459">
            <v>0</v>
          </cell>
          <cell r="F1459">
            <v>4455</v>
          </cell>
          <cell r="G1459">
            <v>2028</v>
          </cell>
          <cell r="H1459">
            <v>2068</v>
          </cell>
          <cell r="I1459">
            <v>1434</v>
          </cell>
        </row>
        <row r="1460">
          <cell r="A1460" t="str">
            <v>LBL-00457-02</v>
          </cell>
          <cell r="B1460">
            <v>0</v>
          </cell>
          <cell r="C1460">
            <v>5610</v>
          </cell>
          <cell r="D1460">
            <v>0</v>
          </cell>
          <cell r="E1460">
            <v>0</v>
          </cell>
          <cell r="F1460">
            <v>4455</v>
          </cell>
          <cell r="G1460">
            <v>2028</v>
          </cell>
          <cell r="H1460">
            <v>2068</v>
          </cell>
          <cell r="I1460">
            <v>1434</v>
          </cell>
        </row>
        <row r="1461">
          <cell r="A1461" t="str">
            <v>LBL-00507-01</v>
          </cell>
          <cell r="B1461">
            <v>0</v>
          </cell>
          <cell r="C1461">
            <v>215</v>
          </cell>
          <cell r="D1461">
            <v>300</v>
          </cell>
          <cell r="E1461">
            <v>0</v>
          </cell>
          <cell r="F1461">
            <v>373</v>
          </cell>
          <cell r="G1461">
            <v>36</v>
          </cell>
          <cell r="H1461">
            <v>36</v>
          </cell>
          <cell r="I1461">
            <v>12</v>
          </cell>
        </row>
        <row r="1462">
          <cell r="A1462" t="str">
            <v>LBL-00508-02</v>
          </cell>
          <cell r="B1462">
            <v>0</v>
          </cell>
          <cell r="C1462">
            <v>181</v>
          </cell>
          <cell r="D1462">
            <v>250</v>
          </cell>
          <cell r="E1462">
            <v>0</v>
          </cell>
          <cell r="F1462">
            <v>375</v>
          </cell>
          <cell r="G1462">
            <v>36</v>
          </cell>
          <cell r="H1462">
            <v>36</v>
          </cell>
          <cell r="I1462">
            <v>12</v>
          </cell>
        </row>
        <row r="1463">
          <cell r="A1463" t="str">
            <v>LBL-00520-02</v>
          </cell>
          <cell r="B1463">
            <v>0</v>
          </cell>
          <cell r="C1463">
            <v>2602</v>
          </cell>
          <cell r="D1463">
            <v>0</v>
          </cell>
          <cell r="E1463">
            <v>0</v>
          </cell>
          <cell r="F1463">
            <v>3262</v>
          </cell>
          <cell r="G1463">
            <v>2354</v>
          </cell>
          <cell r="H1463">
            <v>2448</v>
          </cell>
          <cell r="I1463">
            <v>1034</v>
          </cell>
        </row>
        <row r="1464">
          <cell r="A1464" t="str">
            <v>LBL-00524-03</v>
          </cell>
          <cell r="B1464">
            <v>0</v>
          </cell>
          <cell r="C1464">
            <v>700</v>
          </cell>
          <cell r="D1464">
            <v>0</v>
          </cell>
          <cell r="E1464">
            <v>0</v>
          </cell>
          <cell r="F1464">
            <v>498</v>
          </cell>
          <cell r="G1464">
            <v>270</v>
          </cell>
          <cell r="H1464">
            <v>270</v>
          </cell>
          <cell r="I1464">
            <v>264</v>
          </cell>
        </row>
        <row r="1465">
          <cell r="A1465" t="str">
            <v>LBL-00538-02</v>
          </cell>
          <cell r="B1465">
            <v>0</v>
          </cell>
          <cell r="C1465">
            <v>1476</v>
          </cell>
          <cell r="D1465">
            <v>0</v>
          </cell>
          <cell r="E1465">
            <v>0</v>
          </cell>
          <cell r="F1465">
            <v>442</v>
          </cell>
          <cell r="G1465">
            <v>322</v>
          </cell>
          <cell r="H1465">
            <v>369</v>
          </cell>
          <cell r="I1465">
            <v>189</v>
          </cell>
        </row>
        <row r="1466">
          <cell r="A1466" t="str">
            <v>LBL-00570-01</v>
          </cell>
          <cell r="B1466">
            <v>0</v>
          </cell>
          <cell r="C1466">
            <v>5272</v>
          </cell>
          <cell r="D1466">
            <v>0</v>
          </cell>
          <cell r="E1466">
            <v>0</v>
          </cell>
          <cell r="F1466">
            <v>6330</v>
          </cell>
          <cell r="G1466">
            <v>2528</v>
          </cell>
          <cell r="H1466">
            <v>2304</v>
          </cell>
          <cell r="I1466">
            <v>2016</v>
          </cell>
        </row>
        <row r="1467">
          <cell r="A1467" t="str">
            <v>LBL-00579-01</v>
          </cell>
          <cell r="B1467">
            <v>0</v>
          </cell>
          <cell r="C1467">
            <v>1276</v>
          </cell>
          <cell r="D1467">
            <v>0</v>
          </cell>
          <cell r="E1467">
            <v>0</v>
          </cell>
          <cell r="F1467">
            <v>1581</v>
          </cell>
          <cell r="G1467">
            <v>632</v>
          </cell>
          <cell r="H1467">
            <v>576</v>
          </cell>
          <cell r="I1467">
            <v>504</v>
          </cell>
        </row>
        <row r="1468">
          <cell r="A1468" t="str">
            <v>LBL-00595-01</v>
          </cell>
          <cell r="B1468">
            <v>0</v>
          </cell>
          <cell r="C1468">
            <v>18811</v>
          </cell>
          <cell r="D1468">
            <v>12000</v>
          </cell>
          <cell r="E1468">
            <v>0</v>
          </cell>
          <cell r="F1468">
            <v>21092</v>
          </cell>
          <cell r="G1468">
            <v>10153</v>
          </cell>
          <cell r="H1468">
            <v>9830</v>
          </cell>
          <cell r="I1468">
            <v>6102</v>
          </cell>
        </row>
        <row r="1469">
          <cell r="A1469" t="str">
            <v>LBL-00625-02</v>
          </cell>
          <cell r="B1469">
            <v>0</v>
          </cell>
          <cell r="C1469">
            <v>10285</v>
          </cell>
          <cell r="D1469">
            <v>65000</v>
          </cell>
          <cell r="E1469">
            <v>0</v>
          </cell>
          <cell r="F1469">
            <v>51996</v>
          </cell>
          <cell r="G1469">
            <v>27808</v>
          </cell>
          <cell r="H1469">
            <v>24084</v>
          </cell>
          <cell r="I1469">
            <v>12484</v>
          </cell>
        </row>
        <row r="1470">
          <cell r="A1470" t="str">
            <v>LBL-00629-01</v>
          </cell>
          <cell r="B1470">
            <v>0</v>
          </cell>
          <cell r="C1470">
            <v>9</v>
          </cell>
          <cell r="D1470">
            <v>0</v>
          </cell>
          <cell r="E1470">
            <v>10</v>
          </cell>
          <cell r="F1470">
            <v>7</v>
          </cell>
          <cell r="G1470">
            <v>3</v>
          </cell>
          <cell r="H1470">
            <v>3</v>
          </cell>
          <cell r="I1470">
            <v>3</v>
          </cell>
        </row>
        <row r="1471">
          <cell r="A1471" t="str">
            <v>LBL-00632-01</v>
          </cell>
          <cell r="B1471">
            <v>0</v>
          </cell>
          <cell r="C1471">
            <v>83</v>
          </cell>
          <cell r="D1471">
            <v>0</v>
          </cell>
          <cell r="E1471">
            <v>0</v>
          </cell>
          <cell r="F1471">
            <v>19</v>
          </cell>
          <cell r="G1471">
            <v>0</v>
          </cell>
          <cell r="H1471">
            <v>0</v>
          </cell>
          <cell r="I1471">
            <v>0</v>
          </cell>
        </row>
        <row r="1472">
          <cell r="A1472" t="str">
            <v>LBL-00649-02</v>
          </cell>
          <cell r="B1472">
            <v>0</v>
          </cell>
          <cell r="C1472">
            <v>57</v>
          </cell>
          <cell r="D1472">
            <v>0</v>
          </cell>
          <cell r="E1472">
            <v>0</v>
          </cell>
          <cell r="F1472">
            <v>0</v>
          </cell>
          <cell r="G1472">
            <v>0</v>
          </cell>
          <cell r="H1472">
            <v>0</v>
          </cell>
          <cell r="I1472">
            <v>0</v>
          </cell>
        </row>
        <row r="1473">
          <cell r="A1473" t="str">
            <v>LBL-00677-01</v>
          </cell>
          <cell r="B1473">
            <v>0</v>
          </cell>
          <cell r="C1473">
            <v>80741</v>
          </cell>
          <cell r="D1473">
            <v>10000</v>
          </cell>
          <cell r="E1473">
            <v>0</v>
          </cell>
          <cell r="F1473">
            <v>46451</v>
          </cell>
          <cell r="G1473">
            <v>21355</v>
          </cell>
          <cell r="H1473">
            <v>22507.75</v>
          </cell>
          <cell r="I1473">
            <v>16446</v>
          </cell>
        </row>
        <row r="1474">
          <cell r="A1474" t="str">
            <v>LBL-00681-02</v>
          </cell>
          <cell r="B1474">
            <v>0</v>
          </cell>
          <cell r="C1474">
            <v>1029</v>
          </cell>
          <cell r="D1474">
            <v>0</v>
          </cell>
          <cell r="E1474">
            <v>0</v>
          </cell>
          <cell r="F1474">
            <v>2241</v>
          </cell>
          <cell r="G1474">
            <v>737</v>
          </cell>
          <cell r="H1474">
            <v>450</v>
          </cell>
          <cell r="I1474">
            <v>413</v>
          </cell>
        </row>
        <row r="1475">
          <cell r="A1475" t="str">
            <v>LBL-00693-01</v>
          </cell>
          <cell r="B1475">
            <v>0</v>
          </cell>
          <cell r="C1475">
            <v>789</v>
          </cell>
          <cell r="D1475">
            <v>2500</v>
          </cell>
          <cell r="E1475">
            <v>0</v>
          </cell>
          <cell r="F1475">
            <v>2814</v>
          </cell>
          <cell r="G1475">
            <v>1060</v>
          </cell>
          <cell r="H1475">
            <v>570</v>
          </cell>
          <cell r="I1475">
            <v>526</v>
          </cell>
        </row>
        <row r="1476">
          <cell r="A1476" t="str">
            <v>LBL-00702-01</v>
          </cell>
          <cell r="B1476">
            <v>0</v>
          </cell>
          <cell r="C1476">
            <v>463</v>
          </cell>
          <cell r="D1476">
            <v>0</v>
          </cell>
          <cell r="E1476">
            <v>0</v>
          </cell>
          <cell r="F1476">
            <v>515</v>
          </cell>
          <cell r="G1476">
            <v>293</v>
          </cell>
          <cell r="H1476">
            <v>90</v>
          </cell>
          <cell r="I1476">
            <v>83</v>
          </cell>
        </row>
        <row r="1477">
          <cell r="A1477" t="str">
            <v>LBL-00736-01</v>
          </cell>
          <cell r="B1477">
            <v>0</v>
          </cell>
          <cell r="C1477">
            <v>215</v>
          </cell>
          <cell r="D1477">
            <v>0</v>
          </cell>
          <cell r="E1477">
            <v>0</v>
          </cell>
          <cell r="F1477">
            <v>27</v>
          </cell>
          <cell r="G1477">
            <v>9</v>
          </cell>
          <cell r="H1477">
            <v>9</v>
          </cell>
          <cell r="I1477">
            <v>9</v>
          </cell>
        </row>
        <row r="1478">
          <cell r="A1478" t="str">
            <v>LBL-00753-02</v>
          </cell>
          <cell r="B1478">
            <v>0</v>
          </cell>
          <cell r="C1478">
            <v>680</v>
          </cell>
          <cell r="D1478">
            <v>0</v>
          </cell>
          <cell r="E1478">
            <v>0</v>
          </cell>
          <cell r="F1478">
            <v>280</v>
          </cell>
          <cell r="G1478">
            <v>138</v>
          </cell>
          <cell r="H1478">
            <v>150</v>
          </cell>
          <cell r="I1478">
            <v>138</v>
          </cell>
        </row>
        <row r="1479">
          <cell r="A1479" t="str">
            <v>LBL-00754-02</v>
          </cell>
          <cell r="B1479">
            <v>0</v>
          </cell>
          <cell r="C1479">
            <v>348</v>
          </cell>
          <cell r="D1479">
            <v>0</v>
          </cell>
          <cell r="E1479">
            <v>0</v>
          </cell>
          <cell r="F1479">
            <v>282</v>
          </cell>
          <cell r="G1479">
            <v>138</v>
          </cell>
          <cell r="H1479">
            <v>150</v>
          </cell>
          <cell r="I1479">
            <v>138</v>
          </cell>
        </row>
        <row r="1480">
          <cell r="A1480" t="str">
            <v>LBL-00778-01</v>
          </cell>
          <cell r="B1480">
            <v>0</v>
          </cell>
          <cell r="C1480">
            <v>995</v>
          </cell>
          <cell r="D1480">
            <v>0</v>
          </cell>
          <cell r="E1480">
            <v>0</v>
          </cell>
          <cell r="F1480">
            <v>49</v>
          </cell>
          <cell r="G1480">
            <v>30</v>
          </cell>
          <cell r="H1480">
            <v>30</v>
          </cell>
          <cell r="I1480">
            <v>30</v>
          </cell>
        </row>
        <row r="1481">
          <cell r="A1481" t="str">
            <v>LBL-00784-01</v>
          </cell>
          <cell r="B1481">
            <v>0</v>
          </cell>
          <cell r="C1481">
            <v>68</v>
          </cell>
          <cell r="D1481">
            <v>0</v>
          </cell>
          <cell r="E1481">
            <v>0</v>
          </cell>
          <cell r="F1481">
            <v>23</v>
          </cell>
          <cell r="G1481">
            <v>21</v>
          </cell>
          <cell r="H1481">
            <v>21</v>
          </cell>
          <cell r="I1481">
            <v>21</v>
          </cell>
        </row>
        <row r="1482">
          <cell r="A1482" t="str">
            <v>LBL-00786-01</v>
          </cell>
          <cell r="B1482">
            <v>0</v>
          </cell>
          <cell r="C1482">
            <v>2707</v>
          </cell>
          <cell r="D1482">
            <v>0</v>
          </cell>
          <cell r="E1482">
            <v>0</v>
          </cell>
          <cell r="F1482">
            <v>0</v>
          </cell>
          <cell r="G1482">
            <v>0</v>
          </cell>
          <cell r="H1482">
            <v>0</v>
          </cell>
          <cell r="I1482">
            <v>0</v>
          </cell>
        </row>
        <row r="1483">
          <cell r="A1483" t="str">
            <v>LBL-00787-01</v>
          </cell>
          <cell r="B1483">
            <v>0</v>
          </cell>
          <cell r="C1483">
            <v>666</v>
          </cell>
          <cell r="D1483">
            <v>0</v>
          </cell>
          <cell r="E1483">
            <v>0</v>
          </cell>
          <cell r="F1483">
            <v>330</v>
          </cell>
          <cell r="G1483">
            <v>138</v>
          </cell>
          <cell r="H1483">
            <v>150</v>
          </cell>
          <cell r="I1483">
            <v>138</v>
          </cell>
        </row>
        <row r="1484">
          <cell r="A1484" t="str">
            <v>LBL-00795-01</v>
          </cell>
          <cell r="B1484">
            <v>0</v>
          </cell>
          <cell r="C1484">
            <v>1027</v>
          </cell>
          <cell r="D1484">
            <v>0</v>
          </cell>
          <cell r="E1484">
            <v>0</v>
          </cell>
          <cell r="F1484">
            <v>1276</v>
          </cell>
          <cell r="G1484">
            <v>288</v>
          </cell>
          <cell r="H1484">
            <v>0</v>
          </cell>
          <cell r="I1484">
            <v>0</v>
          </cell>
        </row>
        <row r="1485">
          <cell r="A1485" t="str">
            <v>LBL-00818-01</v>
          </cell>
          <cell r="B1485">
            <v>0</v>
          </cell>
          <cell r="C1485">
            <v>2365</v>
          </cell>
          <cell r="D1485">
            <v>0</v>
          </cell>
          <cell r="E1485">
            <v>0</v>
          </cell>
          <cell r="F1485">
            <v>16</v>
          </cell>
          <cell r="G1485">
            <v>0</v>
          </cell>
          <cell r="H1485">
            <v>0</v>
          </cell>
          <cell r="I1485">
            <v>0</v>
          </cell>
        </row>
        <row r="1486">
          <cell r="A1486" t="str">
            <v>LBL-00819-01</v>
          </cell>
          <cell r="B1486">
            <v>0</v>
          </cell>
          <cell r="C1486">
            <v>1653</v>
          </cell>
          <cell r="D1486">
            <v>0</v>
          </cell>
          <cell r="E1486">
            <v>0</v>
          </cell>
          <cell r="F1486">
            <v>2</v>
          </cell>
          <cell r="G1486">
            <v>0</v>
          </cell>
          <cell r="H1486">
            <v>0</v>
          </cell>
          <cell r="I1486">
            <v>0</v>
          </cell>
        </row>
        <row r="1487">
          <cell r="A1487" t="str">
            <v>LBL-00824-01</v>
          </cell>
          <cell r="B1487">
            <v>0</v>
          </cell>
          <cell r="C1487">
            <v>780</v>
          </cell>
          <cell r="D1487">
            <v>0</v>
          </cell>
          <cell r="E1487">
            <v>0</v>
          </cell>
          <cell r="F1487">
            <v>491</v>
          </cell>
          <cell r="G1487">
            <v>270</v>
          </cell>
          <cell r="H1487">
            <v>270</v>
          </cell>
          <cell r="I1487">
            <v>264</v>
          </cell>
        </row>
        <row r="1488">
          <cell r="A1488" t="str">
            <v>LBL-00825-01</v>
          </cell>
          <cell r="B1488">
            <v>0</v>
          </cell>
          <cell r="C1488">
            <v>1358</v>
          </cell>
          <cell r="D1488">
            <v>0</v>
          </cell>
          <cell r="E1488">
            <v>0</v>
          </cell>
          <cell r="F1488">
            <v>449</v>
          </cell>
          <cell r="G1488">
            <v>325</v>
          </cell>
          <cell r="H1488">
            <v>372</v>
          </cell>
          <cell r="I1488">
            <v>192</v>
          </cell>
        </row>
        <row r="1489">
          <cell r="A1489" t="str">
            <v>LBL-00826-01</v>
          </cell>
          <cell r="B1489">
            <v>0</v>
          </cell>
          <cell r="C1489">
            <v>1684</v>
          </cell>
          <cell r="D1489">
            <v>0</v>
          </cell>
          <cell r="E1489">
            <v>0</v>
          </cell>
          <cell r="F1489">
            <v>3263</v>
          </cell>
          <cell r="G1489">
            <v>2354</v>
          </cell>
          <cell r="H1489">
            <v>2448</v>
          </cell>
          <cell r="I1489">
            <v>1034</v>
          </cell>
        </row>
        <row r="1490">
          <cell r="A1490" t="str">
            <v>LBL-00827-01</v>
          </cell>
          <cell r="B1490">
            <v>0</v>
          </cell>
          <cell r="C1490">
            <v>832</v>
          </cell>
          <cell r="D1490">
            <v>0</v>
          </cell>
          <cell r="E1490">
            <v>0</v>
          </cell>
          <cell r="F1490">
            <v>17</v>
          </cell>
          <cell r="G1490">
            <v>0</v>
          </cell>
          <cell r="H1490">
            <v>0</v>
          </cell>
          <cell r="I1490">
            <v>0</v>
          </cell>
        </row>
        <row r="1491">
          <cell r="A1491" t="str">
            <v>LBL-00828-01</v>
          </cell>
          <cell r="B1491">
            <v>0</v>
          </cell>
          <cell r="C1491">
            <v>119</v>
          </cell>
          <cell r="D1491">
            <v>250</v>
          </cell>
          <cell r="E1491">
            <v>0</v>
          </cell>
          <cell r="F1491">
            <v>416</v>
          </cell>
          <cell r="G1491">
            <v>96</v>
          </cell>
          <cell r="H1491">
            <v>0</v>
          </cell>
          <cell r="I1491">
            <v>0</v>
          </cell>
        </row>
        <row r="1492">
          <cell r="A1492" t="str">
            <v>LBL-00854-01</v>
          </cell>
          <cell r="B1492">
            <v>0</v>
          </cell>
          <cell r="C1492">
            <v>4442</v>
          </cell>
          <cell r="D1492">
            <v>0</v>
          </cell>
          <cell r="E1492">
            <v>0</v>
          </cell>
          <cell r="F1492">
            <v>976</v>
          </cell>
          <cell r="G1492">
            <v>910</v>
          </cell>
          <cell r="H1492">
            <v>1144</v>
          </cell>
          <cell r="I1492">
            <v>248</v>
          </cell>
        </row>
        <row r="1493">
          <cell r="A1493" t="str">
            <v>LBL-00871-01</v>
          </cell>
          <cell r="B1493">
            <v>0</v>
          </cell>
          <cell r="C1493">
            <v>940</v>
          </cell>
          <cell r="D1493">
            <v>5000</v>
          </cell>
          <cell r="E1493">
            <v>0</v>
          </cell>
          <cell r="F1493">
            <v>5938</v>
          </cell>
          <cell r="G1493">
            <v>2509</v>
          </cell>
          <cell r="H1493">
            <v>2835</v>
          </cell>
          <cell r="I1493">
            <v>1389</v>
          </cell>
        </row>
        <row r="1494">
          <cell r="A1494" t="str">
            <v>LBL-00879-01</v>
          </cell>
          <cell r="B1494">
            <v>0</v>
          </cell>
          <cell r="C1494">
            <v>5370</v>
          </cell>
          <cell r="D1494">
            <v>0</v>
          </cell>
          <cell r="E1494">
            <v>0</v>
          </cell>
          <cell r="F1494">
            <v>5685</v>
          </cell>
          <cell r="G1494">
            <v>2509</v>
          </cell>
          <cell r="H1494">
            <v>2835</v>
          </cell>
          <cell r="I1494">
            <v>1389</v>
          </cell>
        </row>
        <row r="1495">
          <cell r="A1495" t="str">
            <v>LBL-00884-01</v>
          </cell>
          <cell r="B1495">
            <v>0</v>
          </cell>
          <cell r="C1495">
            <v>1587</v>
          </cell>
          <cell r="D1495">
            <v>0</v>
          </cell>
          <cell r="E1495">
            <v>0</v>
          </cell>
          <cell r="F1495">
            <v>625</v>
          </cell>
          <cell r="G1495">
            <v>233</v>
          </cell>
          <cell r="H1495">
            <v>420</v>
          </cell>
          <cell r="I1495">
            <v>240</v>
          </cell>
        </row>
        <row r="1496">
          <cell r="A1496" t="str">
            <v>LBL-00885-02</v>
          </cell>
          <cell r="B1496">
            <v>0</v>
          </cell>
          <cell r="C1496">
            <v>2.9901599999999999</v>
          </cell>
          <cell r="D1496">
            <v>0</v>
          </cell>
          <cell r="E1496">
            <v>0</v>
          </cell>
          <cell r="F1496">
            <v>0</v>
          </cell>
          <cell r="G1496">
            <v>0</v>
          </cell>
          <cell r="H1496">
            <v>0</v>
          </cell>
          <cell r="I1496">
            <v>0</v>
          </cell>
        </row>
        <row r="1497">
          <cell r="A1497" t="str">
            <v>LBL-00885-03</v>
          </cell>
          <cell r="B1497">
            <v>0</v>
          </cell>
          <cell r="C1497">
            <v>11105.447920000001</v>
          </cell>
          <cell r="D1497">
            <v>0</v>
          </cell>
          <cell r="E1497">
            <v>0</v>
          </cell>
          <cell r="F1497">
            <v>5718.4380780000001</v>
          </cell>
          <cell r="G1497">
            <v>2509</v>
          </cell>
          <cell r="H1497">
            <v>2835</v>
          </cell>
          <cell r="I1497">
            <v>1389</v>
          </cell>
        </row>
        <row r="1498">
          <cell r="A1498" t="str">
            <v>LBL-00886-01</v>
          </cell>
          <cell r="B1498">
            <v>0</v>
          </cell>
          <cell r="C1498">
            <v>899</v>
          </cell>
          <cell r="D1498">
            <v>0</v>
          </cell>
          <cell r="E1498">
            <v>0</v>
          </cell>
          <cell r="F1498">
            <v>2</v>
          </cell>
          <cell r="G1498">
            <v>8</v>
          </cell>
          <cell r="H1498">
            <v>90</v>
          </cell>
          <cell r="I1498">
            <v>90</v>
          </cell>
        </row>
        <row r="1499">
          <cell r="A1499" t="str">
            <v>LBL-00901-03</v>
          </cell>
          <cell r="B1499">
            <v>0</v>
          </cell>
          <cell r="C1499">
            <v>34</v>
          </cell>
          <cell r="D1499">
            <v>1000</v>
          </cell>
          <cell r="E1499">
            <v>0</v>
          </cell>
          <cell r="F1499">
            <v>8</v>
          </cell>
          <cell r="G1499">
            <v>0</v>
          </cell>
          <cell r="H1499">
            <v>0</v>
          </cell>
          <cell r="I1499">
            <v>0</v>
          </cell>
        </row>
        <row r="1500">
          <cell r="A1500" t="str">
            <v>LBL-00901-04</v>
          </cell>
          <cell r="B1500">
            <v>0</v>
          </cell>
          <cell r="C1500">
            <v>1000</v>
          </cell>
          <cell r="D1500">
            <v>0</v>
          </cell>
          <cell r="E1500">
            <v>0</v>
          </cell>
          <cell r="F1500">
            <v>181</v>
          </cell>
          <cell r="G1500">
            <v>250</v>
          </cell>
          <cell r="H1500">
            <v>300</v>
          </cell>
          <cell r="I1500">
            <v>396</v>
          </cell>
        </row>
        <row r="1501">
          <cell r="A1501" t="str">
            <v>LBL-00902-01</v>
          </cell>
          <cell r="B1501">
            <v>0</v>
          </cell>
          <cell r="C1501">
            <v>2797</v>
          </cell>
          <cell r="D1501">
            <v>0</v>
          </cell>
          <cell r="E1501">
            <v>0</v>
          </cell>
          <cell r="F1501">
            <v>28</v>
          </cell>
          <cell r="G1501">
            <v>6</v>
          </cell>
          <cell r="H1501">
            <v>72</v>
          </cell>
          <cell r="I1501">
            <v>72</v>
          </cell>
        </row>
        <row r="1502">
          <cell r="A1502" t="str">
            <v>LBL-00914-01</v>
          </cell>
          <cell r="B1502">
            <v>0</v>
          </cell>
          <cell r="C1502">
            <v>611</v>
          </cell>
          <cell r="D1502">
            <v>0</v>
          </cell>
          <cell r="E1502">
            <v>0</v>
          </cell>
          <cell r="F1502">
            <v>2</v>
          </cell>
          <cell r="G1502">
            <v>0</v>
          </cell>
          <cell r="H1502">
            <v>0</v>
          </cell>
          <cell r="I1502">
            <v>0</v>
          </cell>
        </row>
        <row r="1503">
          <cell r="A1503" t="str">
            <v>LBL-00915-01</v>
          </cell>
          <cell r="B1503">
            <v>0</v>
          </cell>
          <cell r="C1503">
            <v>185</v>
          </cell>
          <cell r="D1503">
            <v>0</v>
          </cell>
          <cell r="E1503">
            <v>0</v>
          </cell>
          <cell r="F1503">
            <v>0</v>
          </cell>
          <cell r="G1503">
            <v>0</v>
          </cell>
          <cell r="H1503">
            <v>0</v>
          </cell>
          <cell r="I1503">
            <v>0</v>
          </cell>
        </row>
        <row r="1504">
          <cell r="A1504" t="str">
            <v>LBL-00919-01</v>
          </cell>
          <cell r="B1504">
            <v>0</v>
          </cell>
          <cell r="C1504">
            <v>915</v>
          </cell>
          <cell r="D1504">
            <v>0</v>
          </cell>
          <cell r="E1504">
            <v>0</v>
          </cell>
          <cell r="F1504">
            <v>741</v>
          </cell>
          <cell r="G1504">
            <v>480</v>
          </cell>
          <cell r="H1504">
            <v>576</v>
          </cell>
          <cell r="I1504">
            <v>576</v>
          </cell>
        </row>
        <row r="1505">
          <cell r="A1505" t="str">
            <v>LBL-00922-02</v>
          </cell>
          <cell r="B1505">
            <v>0</v>
          </cell>
          <cell r="C1505">
            <v>626.99999000000003</v>
          </cell>
          <cell r="D1505">
            <v>0</v>
          </cell>
          <cell r="E1505">
            <v>0</v>
          </cell>
          <cell r="F1505">
            <v>498</v>
          </cell>
          <cell r="G1505">
            <v>270</v>
          </cell>
          <cell r="H1505">
            <v>270</v>
          </cell>
          <cell r="I1505">
            <v>264</v>
          </cell>
        </row>
        <row r="1506">
          <cell r="A1506" t="str">
            <v>LBL-00968-01</v>
          </cell>
          <cell r="B1506">
            <v>0</v>
          </cell>
          <cell r="C1506">
            <v>6994</v>
          </cell>
          <cell r="D1506">
            <v>1640</v>
          </cell>
          <cell r="E1506">
            <v>0</v>
          </cell>
          <cell r="F1506">
            <v>4924</v>
          </cell>
          <cell r="G1506">
            <v>3116</v>
          </cell>
          <cell r="H1506">
            <v>3504</v>
          </cell>
          <cell r="I1506">
            <v>3308</v>
          </cell>
        </row>
        <row r="1507">
          <cell r="A1507" t="str">
            <v>LBL-00981-01</v>
          </cell>
          <cell r="B1507">
            <v>0</v>
          </cell>
          <cell r="C1507">
            <v>23195</v>
          </cell>
          <cell r="D1507">
            <v>0</v>
          </cell>
          <cell r="E1507">
            <v>0</v>
          </cell>
          <cell r="F1507">
            <v>4326</v>
          </cell>
          <cell r="G1507">
            <v>2266</v>
          </cell>
          <cell r="H1507">
            <v>2344</v>
          </cell>
          <cell r="I1507">
            <v>1152</v>
          </cell>
        </row>
        <row r="1508">
          <cell r="A1508" t="str">
            <v>LBL-00996-01</v>
          </cell>
          <cell r="B1508">
            <v>0</v>
          </cell>
          <cell r="C1508">
            <v>980</v>
          </cell>
          <cell r="D1508">
            <v>0</v>
          </cell>
          <cell r="E1508">
            <v>0</v>
          </cell>
          <cell r="F1508">
            <v>661</v>
          </cell>
          <cell r="G1508">
            <v>180</v>
          </cell>
          <cell r="H1508">
            <v>216</v>
          </cell>
          <cell r="I1508">
            <v>216</v>
          </cell>
        </row>
        <row r="1509">
          <cell r="A1509" t="str">
            <v>LBL-00997-01</v>
          </cell>
          <cell r="B1509">
            <v>0</v>
          </cell>
          <cell r="C1509">
            <v>980</v>
          </cell>
          <cell r="D1509">
            <v>0</v>
          </cell>
          <cell r="E1509">
            <v>0</v>
          </cell>
          <cell r="F1509">
            <v>661</v>
          </cell>
          <cell r="G1509">
            <v>180</v>
          </cell>
          <cell r="H1509">
            <v>216</v>
          </cell>
          <cell r="I1509">
            <v>216</v>
          </cell>
        </row>
        <row r="1510">
          <cell r="A1510" t="str">
            <v>LBL-00998-01</v>
          </cell>
          <cell r="B1510">
            <v>0</v>
          </cell>
          <cell r="C1510">
            <v>2390</v>
          </cell>
          <cell r="D1510">
            <v>0</v>
          </cell>
          <cell r="E1510">
            <v>0</v>
          </cell>
          <cell r="F1510">
            <v>1911</v>
          </cell>
          <cell r="G1510">
            <v>1680</v>
          </cell>
          <cell r="H1510">
            <v>2684</v>
          </cell>
          <cell r="I1510">
            <v>2682</v>
          </cell>
        </row>
        <row r="1511">
          <cell r="A1511" t="str">
            <v>LBL-01000-01</v>
          </cell>
          <cell r="B1511">
            <v>0</v>
          </cell>
          <cell r="C1511">
            <v>1994</v>
          </cell>
          <cell r="D1511">
            <v>0</v>
          </cell>
          <cell r="E1511">
            <v>0</v>
          </cell>
          <cell r="F1511">
            <v>1244</v>
          </cell>
          <cell r="G1511">
            <v>1500</v>
          </cell>
          <cell r="H1511">
            <v>2468</v>
          </cell>
          <cell r="I1511">
            <v>2466</v>
          </cell>
        </row>
        <row r="1512">
          <cell r="A1512" t="str">
            <v>LBL-01001-01</v>
          </cell>
          <cell r="B1512">
            <v>0</v>
          </cell>
          <cell r="C1512">
            <v>2041</v>
          </cell>
          <cell r="D1512">
            <v>0</v>
          </cell>
          <cell r="E1512">
            <v>0</v>
          </cell>
          <cell r="F1512">
            <v>1244</v>
          </cell>
          <cell r="G1512">
            <v>1500</v>
          </cell>
          <cell r="H1512">
            <v>1848</v>
          </cell>
          <cell r="I1512">
            <v>2178</v>
          </cell>
        </row>
        <row r="1513">
          <cell r="A1513" t="str">
            <v>LBL-01012-01</v>
          </cell>
          <cell r="B1513">
            <v>0</v>
          </cell>
          <cell r="C1513">
            <v>1702</v>
          </cell>
          <cell r="D1513">
            <v>0</v>
          </cell>
          <cell r="E1513">
            <v>0</v>
          </cell>
          <cell r="F1513">
            <v>1783</v>
          </cell>
          <cell r="G1513">
            <v>1534</v>
          </cell>
          <cell r="H1513">
            <v>1535.75</v>
          </cell>
          <cell r="I1513">
            <v>1535</v>
          </cell>
        </row>
        <row r="1514">
          <cell r="A1514" t="str">
            <v>LBL-01027-01</v>
          </cell>
          <cell r="B1514">
            <v>0</v>
          </cell>
          <cell r="C1514">
            <v>2726</v>
          </cell>
          <cell r="D1514">
            <v>0</v>
          </cell>
          <cell r="E1514">
            <v>0</v>
          </cell>
          <cell r="F1514">
            <v>1438</v>
          </cell>
          <cell r="G1514">
            <v>1279</v>
          </cell>
          <cell r="H1514">
            <v>1216</v>
          </cell>
          <cell r="I1514">
            <v>1127</v>
          </cell>
        </row>
        <row r="1515">
          <cell r="A1515" t="str">
            <v>LBL-01031-02</v>
          </cell>
          <cell r="B1515">
            <v>0</v>
          </cell>
          <cell r="C1515">
            <v>0</v>
          </cell>
          <cell r="D1515">
            <v>0</v>
          </cell>
          <cell r="E1515">
            <v>0</v>
          </cell>
          <cell r="F1515">
            <v>0</v>
          </cell>
          <cell r="G1515">
            <v>5</v>
          </cell>
          <cell r="H1515">
            <v>19.75</v>
          </cell>
          <cell r="I1515">
            <v>12</v>
          </cell>
        </row>
        <row r="1516">
          <cell r="A1516" t="str">
            <v>LBL-01037-01</v>
          </cell>
          <cell r="B1516">
            <v>0</v>
          </cell>
          <cell r="C1516">
            <v>1000</v>
          </cell>
          <cell r="D1516">
            <v>0</v>
          </cell>
          <cell r="E1516">
            <v>0</v>
          </cell>
          <cell r="F1516">
            <v>0</v>
          </cell>
          <cell r="G1516">
            <v>0</v>
          </cell>
          <cell r="H1516">
            <v>0</v>
          </cell>
          <cell r="I1516">
            <v>0</v>
          </cell>
        </row>
        <row r="1517">
          <cell r="A1517" t="str">
            <v>LBL-01039-01</v>
          </cell>
          <cell r="B1517">
            <v>0</v>
          </cell>
          <cell r="C1517">
            <v>1000</v>
          </cell>
          <cell r="D1517">
            <v>0</v>
          </cell>
          <cell r="E1517">
            <v>0</v>
          </cell>
          <cell r="F1517">
            <v>0</v>
          </cell>
          <cell r="G1517">
            <v>0</v>
          </cell>
          <cell r="H1517">
            <v>0</v>
          </cell>
          <cell r="I1517">
            <v>0</v>
          </cell>
        </row>
        <row r="1518">
          <cell r="A1518" t="str">
            <v>LBL-01040-01</v>
          </cell>
          <cell r="B1518">
            <v>0</v>
          </cell>
          <cell r="C1518">
            <v>1000</v>
          </cell>
          <cell r="D1518">
            <v>0</v>
          </cell>
          <cell r="E1518">
            <v>0</v>
          </cell>
          <cell r="F1518">
            <v>0</v>
          </cell>
          <cell r="G1518">
            <v>0</v>
          </cell>
          <cell r="H1518">
            <v>0</v>
          </cell>
          <cell r="I1518">
            <v>0</v>
          </cell>
        </row>
        <row r="1519">
          <cell r="A1519" t="str">
            <v>LBL-01042-01</v>
          </cell>
          <cell r="B1519">
            <v>0</v>
          </cell>
          <cell r="C1519">
            <v>1000</v>
          </cell>
          <cell r="D1519">
            <v>0</v>
          </cell>
          <cell r="E1519">
            <v>0</v>
          </cell>
          <cell r="F1519">
            <v>0</v>
          </cell>
          <cell r="G1519">
            <v>0</v>
          </cell>
          <cell r="H1519">
            <v>0</v>
          </cell>
          <cell r="I1519">
            <v>0</v>
          </cell>
        </row>
        <row r="1520">
          <cell r="A1520" t="str">
            <v>LBL-01046-01</v>
          </cell>
          <cell r="B1520">
            <v>0</v>
          </cell>
          <cell r="C1520">
            <v>972</v>
          </cell>
          <cell r="D1520">
            <v>0</v>
          </cell>
          <cell r="E1520">
            <v>0</v>
          </cell>
          <cell r="F1520">
            <v>743</v>
          </cell>
          <cell r="G1520">
            <v>275</v>
          </cell>
          <cell r="H1520">
            <v>360</v>
          </cell>
          <cell r="I1520">
            <v>180</v>
          </cell>
        </row>
        <row r="1521">
          <cell r="A1521" t="str">
            <v>LBL-01047-01</v>
          </cell>
          <cell r="B1521">
            <v>0</v>
          </cell>
          <cell r="C1521">
            <v>2190</v>
          </cell>
          <cell r="D1521">
            <v>5000</v>
          </cell>
          <cell r="E1521">
            <v>0</v>
          </cell>
          <cell r="F1521">
            <v>5688</v>
          </cell>
          <cell r="G1521">
            <v>2509</v>
          </cell>
          <cell r="H1521">
            <v>2835</v>
          </cell>
          <cell r="I1521">
            <v>1389</v>
          </cell>
        </row>
        <row r="1522">
          <cell r="A1522" t="str">
            <v>LBL-01048-01</v>
          </cell>
          <cell r="B1522">
            <v>0</v>
          </cell>
          <cell r="C1522">
            <v>469</v>
          </cell>
          <cell r="D1522">
            <v>0</v>
          </cell>
          <cell r="E1522">
            <v>0</v>
          </cell>
          <cell r="F1522">
            <v>623</v>
          </cell>
          <cell r="G1522">
            <v>233</v>
          </cell>
          <cell r="H1522">
            <v>420</v>
          </cell>
          <cell r="I1522">
            <v>240</v>
          </cell>
        </row>
        <row r="1523">
          <cell r="A1523" t="str">
            <v>LBL-01050-01</v>
          </cell>
          <cell r="B1523">
            <v>0</v>
          </cell>
          <cell r="C1523">
            <v>1000</v>
          </cell>
          <cell r="D1523">
            <v>0</v>
          </cell>
          <cell r="E1523">
            <v>0</v>
          </cell>
          <cell r="F1523">
            <v>0</v>
          </cell>
          <cell r="G1523">
            <v>0</v>
          </cell>
          <cell r="H1523">
            <v>0</v>
          </cell>
          <cell r="I1523">
            <v>0</v>
          </cell>
        </row>
        <row r="1524">
          <cell r="A1524" t="str">
            <v>LBL-01051-01</v>
          </cell>
          <cell r="B1524">
            <v>0</v>
          </cell>
          <cell r="C1524">
            <v>1000</v>
          </cell>
          <cell r="D1524">
            <v>0</v>
          </cell>
          <cell r="E1524">
            <v>0</v>
          </cell>
          <cell r="F1524">
            <v>0</v>
          </cell>
          <cell r="G1524">
            <v>0</v>
          </cell>
          <cell r="H1524">
            <v>0</v>
          </cell>
          <cell r="I1524">
            <v>0</v>
          </cell>
        </row>
        <row r="1525">
          <cell r="A1525" t="str">
            <v>LBL-01055-01</v>
          </cell>
          <cell r="B1525">
            <v>0</v>
          </cell>
          <cell r="C1525">
            <v>957</v>
          </cell>
          <cell r="D1525">
            <v>0</v>
          </cell>
          <cell r="E1525">
            <v>0</v>
          </cell>
          <cell r="F1525">
            <v>16</v>
          </cell>
          <cell r="G1525">
            <v>0</v>
          </cell>
          <cell r="H1525">
            <v>0</v>
          </cell>
          <cell r="I1525">
            <v>0</v>
          </cell>
        </row>
        <row r="1526">
          <cell r="A1526" t="str">
            <v>LBL-01065-01</v>
          </cell>
          <cell r="B1526">
            <v>0</v>
          </cell>
          <cell r="C1526">
            <v>1000</v>
          </cell>
          <cell r="D1526">
            <v>0</v>
          </cell>
          <cell r="E1526">
            <v>0</v>
          </cell>
          <cell r="F1526">
            <v>652</v>
          </cell>
          <cell r="G1526">
            <v>616</v>
          </cell>
          <cell r="H1526">
            <v>666</v>
          </cell>
          <cell r="I1526">
            <v>616</v>
          </cell>
        </row>
        <row r="1527">
          <cell r="A1527" t="str">
            <v>LBL-01066-01</v>
          </cell>
          <cell r="B1527">
            <v>0</v>
          </cell>
          <cell r="C1527">
            <v>1000</v>
          </cell>
          <cell r="D1527">
            <v>0</v>
          </cell>
          <cell r="E1527">
            <v>0</v>
          </cell>
          <cell r="F1527">
            <v>690</v>
          </cell>
          <cell r="G1527">
            <v>682</v>
          </cell>
          <cell r="H1527">
            <v>732</v>
          </cell>
          <cell r="I1527">
            <v>682</v>
          </cell>
        </row>
        <row r="1528">
          <cell r="A1528" t="str">
            <v>LBL-01067-01</v>
          </cell>
          <cell r="B1528">
            <v>0</v>
          </cell>
          <cell r="C1528">
            <v>1000</v>
          </cell>
          <cell r="D1528">
            <v>0</v>
          </cell>
          <cell r="E1528">
            <v>0</v>
          </cell>
          <cell r="F1528">
            <v>130</v>
          </cell>
          <cell r="G1528">
            <v>0</v>
          </cell>
          <cell r="H1528">
            <v>0</v>
          </cell>
          <cell r="I1528">
            <v>0</v>
          </cell>
        </row>
        <row r="1529">
          <cell r="A1529" t="str">
            <v>LBL-01068-01</v>
          </cell>
          <cell r="B1529">
            <v>0</v>
          </cell>
          <cell r="C1529">
            <v>0</v>
          </cell>
          <cell r="D1529">
            <v>1200</v>
          </cell>
          <cell r="E1529">
            <v>0</v>
          </cell>
          <cell r="F1529">
            <v>652</v>
          </cell>
          <cell r="G1529">
            <v>616</v>
          </cell>
          <cell r="H1529">
            <v>666</v>
          </cell>
          <cell r="I1529">
            <v>616</v>
          </cell>
        </row>
        <row r="1530">
          <cell r="A1530" t="str">
            <v>LBL-01069-02</v>
          </cell>
          <cell r="B1530">
            <v>0</v>
          </cell>
          <cell r="C1530">
            <v>1000</v>
          </cell>
          <cell r="D1530">
            <v>0</v>
          </cell>
          <cell r="E1530">
            <v>0</v>
          </cell>
          <cell r="F1530">
            <v>0</v>
          </cell>
          <cell r="G1530">
            <v>0</v>
          </cell>
          <cell r="H1530">
            <v>0</v>
          </cell>
          <cell r="I1530">
            <v>0</v>
          </cell>
        </row>
        <row r="1531">
          <cell r="A1531" t="str">
            <v>LBL-01070-01</v>
          </cell>
          <cell r="B1531">
            <v>0</v>
          </cell>
          <cell r="C1531">
            <v>1000</v>
          </cell>
          <cell r="D1531">
            <v>0</v>
          </cell>
          <cell r="E1531">
            <v>0</v>
          </cell>
          <cell r="F1531">
            <v>690</v>
          </cell>
          <cell r="G1531">
            <v>682</v>
          </cell>
          <cell r="H1531">
            <v>732</v>
          </cell>
          <cell r="I1531">
            <v>682</v>
          </cell>
        </row>
        <row r="1532">
          <cell r="A1532" t="str">
            <v>LBL-01071-01</v>
          </cell>
          <cell r="B1532">
            <v>0</v>
          </cell>
          <cell r="C1532">
            <v>1000</v>
          </cell>
          <cell r="D1532">
            <v>0</v>
          </cell>
          <cell r="E1532">
            <v>0</v>
          </cell>
          <cell r="F1532">
            <v>0</v>
          </cell>
          <cell r="G1532">
            <v>0</v>
          </cell>
          <cell r="H1532">
            <v>0</v>
          </cell>
          <cell r="I1532">
            <v>0</v>
          </cell>
        </row>
        <row r="1533">
          <cell r="A1533" t="str">
            <v>LBL-01072-01</v>
          </cell>
          <cell r="B1533">
            <v>0</v>
          </cell>
          <cell r="C1533">
            <v>1000</v>
          </cell>
          <cell r="D1533">
            <v>0</v>
          </cell>
          <cell r="E1533">
            <v>0</v>
          </cell>
          <cell r="F1533">
            <v>38</v>
          </cell>
          <cell r="G1533">
            <v>66</v>
          </cell>
          <cell r="H1533">
            <v>66</v>
          </cell>
          <cell r="I1533">
            <v>66</v>
          </cell>
        </row>
        <row r="1534">
          <cell r="A1534" t="str">
            <v>LBL-01090-01</v>
          </cell>
          <cell r="B1534">
            <v>0</v>
          </cell>
          <cell r="C1534">
            <v>922</v>
          </cell>
          <cell r="D1534">
            <v>0</v>
          </cell>
          <cell r="E1534">
            <v>0</v>
          </cell>
          <cell r="F1534">
            <v>32</v>
          </cell>
          <cell r="G1534">
            <v>0</v>
          </cell>
          <cell r="H1534">
            <v>0</v>
          </cell>
          <cell r="I1534">
            <v>30</v>
          </cell>
        </row>
        <row r="1535">
          <cell r="A1535" t="str">
            <v>LBL-01094-02</v>
          </cell>
          <cell r="B1535">
            <v>0</v>
          </cell>
          <cell r="C1535">
            <v>999</v>
          </cell>
          <cell r="D1535">
            <v>0</v>
          </cell>
          <cell r="E1535">
            <v>0</v>
          </cell>
          <cell r="F1535">
            <v>276</v>
          </cell>
          <cell r="G1535">
            <v>92</v>
          </cell>
          <cell r="H1535">
            <v>99</v>
          </cell>
          <cell r="I1535">
            <v>92</v>
          </cell>
        </row>
        <row r="1536">
          <cell r="A1536" t="str">
            <v>LBL-01095-02</v>
          </cell>
          <cell r="B1536">
            <v>0</v>
          </cell>
          <cell r="C1536">
            <v>0</v>
          </cell>
          <cell r="D1536">
            <v>0</v>
          </cell>
          <cell r="E1536">
            <v>0</v>
          </cell>
          <cell r="F1536">
            <v>15</v>
          </cell>
          <cell r="G1536">
            <v>80</v>
          </cell>
          <cell r="H1536">
            <v>0</v>
          </cell>
          <cell r="I1536">
            <v>0</v>
          </cell>
        </row>
        <row r="1537">
          <cell r="A1537" t="str">
            <v>LBL-01095-03</v>
          </cell>
          <cell r="B1537">
            <v>0</v>
          </cell>
          <cell r="C1537">
            <v>1075</v>
          </cell>
          <cell r="D1537">
            <v>1000</v>
          </cell>
          <cell r="E1537">
            <v>0</v>
          </cell>
          <cell r="F1537">
            <v>799</v>
          </cell>
          <cell r="G1537">
            <v>365</v>
          </cell>
          <cell r="H1537">
            <v>885</v>
          </cell>
          <cell r="I1537">
            <v>670</v>
          </cell>
        </row>
        <row r="1538">
          <cell r="A1538" t="str">
            <v>LBL-01096-01</v>
          </cell>
          <cell r="B1538">
            <v>0</v>
          </cell>
          <cell r="C1538">
            <v>1963</v>
          </cell>
          <cell r="D1538">
            <v>1000</v>
          </cell>
          <cell r="E1538">
            <v>0</v>
          </cell>
          <cell r="F1538">
            <v>814</v>
          </cell>
          <cell r="G1538">
            <v>445</v>
          </cell>
          <cell r="H1538">
            <v>885</v>
          </cell>
          <cell r="I1538">
            <v>670</v>
          </cell>
        </row>
        <row r="1539">
          <cell r="A1539" t="str">
            <v>LBL-01099-01</v>
          </cell>
          <cell r="B1539">
            <v>0</v>
          </cell>
          <cell r="C1539">
            <v>0</v>
          </cell>
          <cell r="D1539">
            <v>500</v>
          </cell>
          <cell r="E1539">
            <v>0</v>
          </cell>
          <cell r="F1539">
            <v>60</v>
          </cell>
          <cell r="G1539">
            <v>128</v>
          </cell>
          <cell r="H1539">
            <v>66</v>
          </cell>
          <cell r="I1539">
            <v>66</v>
          </cell>
        </row>
        <row r="1540">
          <cell r="A1540" t="str">
            <v>LBL-01100-01</v>
          </cell>
          <cell r="B1540">
            <v>0</v>
          </cell>
          <cell r="C1540">
            <v>0</v>
          </cell>
          <cell r="D1540">
            <v>500</v>
          </cell>
          <cell r="E1540">
            <v>0</v>
          </cell>
          <cell r="F1540">
            <v>60</v>
          </cell>
          <cell r="G1540">
            <v>128</v>
          </cell>
          <cell r="H1540">
            <v>66</v>
          </cell>
          <cell r="I1540">
            <v>66</v>
          </cell>
        </row>
        <row r="1541">
          <cell r="A1541" t="str">
            <v>LBL-01101-01</v>
          </cell>
          <cell r="B1541">
            <v>0</v>
          </cell>
          <cell r="C1541">
            <v>0</v>
          </cell>
          <cell r="D1541">
            <v>500</v>
          </cell>
          <cell r="E1541">
            <v>0</v>
          </cell>
          <cell r="F1541">
            <v>60</v>
          </cell>
          <cell r="G1541">
            <v>128</v>
          </cell>
          <cell r="H1541">
            <v>66</v>
          </cell>
          <cell r="I1541">
            <v>66</v>
          </cell>
        </row>
        <row r="1542">
          <cell r="A1542" t="str">
            <v>LBL-01102-01</v>
          </cell>
          <cell r="B1542">
            <v>0</v>
          </cell>
          <cell r="C1542">
            <v>0</v>
          </cell>
          <cell r="D1542">
            <v>500</v>
          </cell>
          <cell r="E1542">
            <v>0</v>
          </cell>
          <cell r="F1542">
            <v>60</v>
          </cell>
          <cell r="G1542">
            <v>128</v>
          </cell>
          <cell r="H1542">
            <v>66</v>
          </cell>
          <cell r="I1542">
            <v>66</v>
          </cell>
        </row>
        <row r="1543">
          <cell r="A1543" t="str">
            <v>LBL-01130-02</v>
          </cell>
          <cell r="B1543">
            <v>0</v>
          </cell>
          <cell r="C1543">
            <v>2106</v>
          </cell>
          <cell r="D1543">
            <v>0</v>
          </cell>
          <cell r="E1543">
            <v>0</v>
          </cell>
          <cell r="F1543">
            <v>928</v>
          </cell>
          <cell r="G1543">
            <v>659</v>
          </cell>
          <cell r="H1543">
            <v>732</v>
          </cell>
          <cell r="I1543">
            <v>683</v>
          </cell>
        </row>
        <row r="1544">
          <cell r="A1544" t="str">
            <v>LBL-01131-02</v>
          </cell>
          <cell r="B1544">
            <v>0</v>
          </cell>
          <cell r="C1544">
            <v>1757</v>
          </cell>
          <cell r="D1544">
            <v>0</v>
          </cell>
          <cell r="E1544">
            <v>0</v>
          </cell>
          <cell r="F1544">
            <v>280</v>
          </cell>
          <cell r="G1544">
            <v>120</v>
          </cell>
          <cell r="H1544">
            <v>144</v>
          </cell>
          <cell r="I1544">
            <v>144</v>
          </cell>
        </row>
        <row r="1545">
          <cell r="A1545" t="str">
            <v>LBL-01132-02</v>
          </cell>
          <cell r="B1545">
            <v>0</v>
          </cell>
          <cell r="C1545">
            <v>1940</v>
          </cell>
          <cell r="D1545">
            <v>0</v>
          </cell>
          <cell r="E1545">
            <v>0</v>
          </cell>
          <cell r="F1545">
            <v>130</v>
          </cell>
          <cell r="G1545">
            <v>0</v>
          </cell>
          <cell r="H1545">
            <v>0</v>
          </cell>
          <cell r="I1545">
            <v>0</v>
          </cell>
        </row>
        <row r="1546">
          <cell r="A1546" t="str">
            <v>LBL-01136-01</v>
          </cell>
          <cell r="B1546">
            <v>0</v>
          </cell>
          <cell r="C1546">
            <v>61</v>
          </cell>
          <cell r="D1546">
            <v>1000</v>
          </cell>
          <cell r="E1546">
            <v>0</v>
          </cell>
          <cell r="F1546">
            <v>247</v>
          </cell>
          <cell r="G1546">
            <v>160</v>
          </cell>
          <cell r="H1546">
            <v>192</v>
          </cell>
          <cell r="I1546">
            <v>192</v>
          </cell>
        </row>
        <row r="1547">
          <cell r="A1547" t="str">
            <v>LBL-01157-01</v>
          </cell>
          <cell r="B1547">
            <v>0</v>
          </cell>
          <cell r="C1547">
            <v>1889</v>
          </cell>
          <cell r="D1547">
            <v>0</v>
          </cell>
          <cell r="E1547">
            <v>0</v>
          </cell>
          <cell r="F1547">
            <v>621</v>
          </cell>
          <cell r="G1547">
            <v>225</v>
          </cell>
          <cell r="H1547">
            <v>330</v>
          </cell>
          <cell r="I1547">
            <v>150</v>
          </cell>
        </row>
        <row r="1548">
          <cell r="A1548" t="str">
            <v>LBL-01163-01</v>
          </cell>
          <cell r="B1548">
            <v>0</v>
          </cell>
          <cell r="C1548">
            <v>935</v>
          </cell>
          <cell r="D1548">
            <v>1000</v>
          </cell>
          <cell r="E1548">
            <v>0</v>
          </cell>
          <cell r="F1548">
            <v>716</v>
          </cell>
          <cell r="G1548">
            <v>539</v>
          </cell>
          <cell r="H1548">
            <v>588</v>
          </cell>
          <cell r="I1548">
            <v>539</v>
          </cell>
        </row>
        <row r="1549">
          <cell r="A1549" t="str">
            <v>LBL-01164-01</v>
          </cell>
          <cell r="B1549">
            <v>0</v>
          </cell>
          <cell r="C1549">
            <v>927</v>
          </cell>
          <cell r="D1549">
            <v>0</v>
          </cell>
          <cell r="E1549">
            <v>0</v>
          </cell>
          <cell r="F1549">
            <v>378</v>
          </cell>
          <cell r="G1549">
            <v>120</v>
          </cell>
          <cell r="H1549">
            <v>144</v>
          </cell>
          <cell r="I1549">
            <v>144</v>
          </cell>
        </row>
        <row r="1550">
          <cell r="A1550" t="str">
            <v>LBL-01165-01</v>
          </cell>
          <cell r="B1550">
            <v>0</v>
          </cell>
          <cell r="C1550">
            <v>1064</v>
          </cell>
          <cell r="D1550">
            <v>0</v>
          </cell>
          <cell r="E1550">
            <v>0</v>
          </cell>
          <cell r="F1550">
            <v>247</v>
          </cell>
          <cell r="G1550">
            <v>160</v>
          </cell>
          <cell r="H1550">
            <v>192</v>
          </cell>
          <cell r="I1550">
            <v>192</v>
          </cell>
        </row>
        <row r="1551">
          <cell r="A1551" t="str">
            <v>LBL-01166-01</v>
          </cell>
          <cell r="B1551">
            <v>0</v>
          </cell>
          <cell r="C1551">
            <v>0</v>
          </cell>
          <cell r="D1551">
            <v>0</v>
          </cell>
          <cell r="E1551">
            <v>0</v>
          </cell>
          <cell r="F1551">
            <v>34</v>
          </cell>
          <cell r="G1551">
            <v>112</v>
          </cell>
          <cell r="H1551">
            <v>72</v>
          </cell>
          <cell r="I1551">
            <v>72</v>
          </cell>
        </row>
        <row r="1552">
          <cell r="A1552" t="str">
            <v>LBL-01198-02</v>
          </cell>
          <cell r="B1552">
            <v>0</v>
          </cell>
          <cell r="C1552">
            <v>0</v>
          </cell>
          <cell r="D1552">
            <v>0</v>
          </cell>
          <cell r="E1552">
            <v>0</v>
          </cell>
          <cell r="F1552">
            <v>30</v>
          </cell>
          <cell r="G1552">
            <v>50</v>
          </cell>
          <cell r="H1552">
            <v>0</v>
          </cell>
          <cell r="I1552">
            <v>0</v>
          </cell>
        </row>
        <row r="1553">
          <cell r="A1553" t="str">
            <v>LBL-01204-01</v>
          </cell>
          <cell r="B1553">
            <v>0</v>
          </cell>
          <cell r="C1553">
            <v>0</v>
          </cell>
          <cell r="D1553">
            <v>0</v>
          </cell>
          <cell r="E1553">
            <v>0</v>
          </cell>
          <cell r="F1553">
            <v>30</v>
          </cell>
          <cell r="G1553">
            <v>50</v>
          </cell>
          <cell r="H1553">
            <v>0</v>
          </cell>
          <cell r="I1553">
            <v>0</v>
          </cell>
        </row>
        <row r="1554">
          <cell r="A1554" t="str">
            <v>LBL-01211-01</v>
          </cell>
          <cell r="B1554">
            <v>0</v>
          </cell>
          <cell r="C1554">
            <v>0</v>
          </cell>
          <cell r="D1554">
            <v>0</v>
          </cell>
          <cell r="E1554">
            <v>0</v>
          </cell>
          <cell r="F1554">
            <v>0</v>
          </cell>
          <cell r="G1554">
            <v>0</v>
          </cell>
          <cell r="H1554">
            <v>620</v>
          </cell>
          <cell r="I1554">
            <v>288</v>
          </cell>
        </row>
        <row r="1555">
          <cell r="A1555" t="str">
            <v>LBL-01233-01</v>
          </cell>
          <cell r="B1555">
            <v>0</v>
          </cell>
          <cell r="C1555">
            <v>1228</v>
          </cell>
          <cell r="D1555">
            <v>1000</v>
          </cell>
          <cell r="E1555">
            <v>0</v>
          </cell>
          <cell r="F1555">
            <v>1911</v>
          </cell>
          <cell r="G1555">
            <v>1680</v>
          </cell>
          <cell r="H1555">
            <v>2064</v>
          </cell>
          <cell r="I1555">
            <v>2394</v>
          </cell>
        </row>
        <row r="1556">
          <cell r="A1556" t="str">
            <v>LBL-01234-01</v>
          </cell>
          <cell r="B1556">
            <v>0</v>
          </cell>
          <cell r="C1556">
            <v>0</v>
          </cell>
          <cell r="D1556">
            <v>0</v>
          </cell>
          <cell r="E1556">
            <v>0</v>
          </cell>
          <cell r="F1556">
            <v>22</v>
          </cell>
          <cell r="G1556">
            <v>156</v>
          </cell>
          <cell r="H1556">
            <v>36</v>
          </cell>
          <cell r="I1556">
            <v>36</v>
          </cell>
        </row>
        <row r="1557">
          <cell r="A1557" t="str">
            <v>LBL-01235-01</v>
          </cell>
          <cell r="B1557">
            <v>0</v>
          </cell>
          <cell r="C1557">
            <v>0</v>
          </cell>
          <cell r="D1557">
            <v>0</v>
          </cell>
          <cell r="E1557">
            <v>0</v>
          </cell>
          <cell r="F1557">
            <v>0</v>
          </cell>
          <cell r="G1557">
            <v>22</v>
          </cell>
          <cell r="H1557">
            <v>40</v>
          </cell>
          <cell r="I1557">
            <v>0</v>
          </cell>
        </row>
        <row r="1558">
          <cell r="A1558" t="str">
            <v>LBL-01237-01</v>
          </cell>
          <cell r="B1558">
            <v>0</v>
          </cell>
          <cell r="C1558">
            <v>969</v>
          </cell>
          <cell r="D1558">
            <v>0</v>
          </cell>
          <cell r="E1558">
            <v>0</v>
          </cell>
          <cell r="F1558">
            <v>193</v>
          </cell>
          <cell r="G1558">
            <v>120</v>
          </cell>
          <cell r="H1558">
            <v>144</v>
          </cell>
          <cell r="I1558">
            <v>144</v>
          </cell>
        </row>
        <row r="1559">
          <cell r="A1559" t="str">
            <v>LBL-01282-01</v>
          </cell>
          <cell r="B1559">
            <v>0</v>
          </cell>
          <cell r="C1559">
            <v>714</v>
          </cell>
          <cell r="D1559">
            <v>1000</v>
          </cell>
          <cell r="E1559">
            <v>0</v>
          </cell>
          <cell r="F1559">
            <v>1389</v>
          </cell>
          <cell r="G1559">
            <v>1145</v>
          </cell>
          <cell r="H1559">
            <v>1104</v>
          </cell>
          <cell r="I1559">
            <v>1055</v>
          </cell>
        </row>
        <row r="1560">
          <cell r="A1560" t="str">
            <v>LBL-01283-01</v>
          </cell>
          <cell r="B1560">
            <v>0</v>
          </cell>
          <cell r="C1560">
            <v>868</v>
          </cell>
          <cell r="D1560">
            <v>1000</v>
          </cell>
          <cell r="E1560">
            <v>0</v>
          </cell>
          <cell r="F1560">
            <v>181</v>
          </cell>
          <cell r="G1560">
            <v>255</v>
          </cell>
          <cell r="H1560">
            <v>319.75</v>
          </cell>
          <cell r="I1560">
            <v>408</v>
          </cell>
        </row>
        <row r="1561">
          <cell r="A1561" t="str">
            <v>LBL-01285-01</v>
          </cell>
          <cell r="B1561">
            <v>0</v>
          </cell>
          <cell r="C1561">
            <v>1055</v>
          </cell>
          <cell r="D1561">
            <v>1000</v>
          </cell>
          <cell r="E1561">
            <v>0</v>
          </cell>
          <cell r="F1561">
            <v>814</v>
          </cell>
          <cell r="G1561">
            <v>445</v>
          </cell>
          <cell r="H1561">
            <v>885</v>
          </cell>
          <cell r="I1561">
            <v>670</v>
          </cell>
        </row>
        <row r="1562">
          <cell r="A1562" t="str">
            <v>LBL-01325-01</v>
          </cell>
          <cell r="B1562">
            <v>0</v>
          </cell>
          <cell r="C1562">
            <v>1990</v>
          </cell>
          <cell r="D1562">
            <v>0</v>
          </cell>
          <cell r="E1562">
            <v>0</v>
          </cell>
          <cell r="F1562">
            <v>10</v>
          </cell>
          <cell r="G1562">
            <v>0</v>
          </cell>
          <cell r="H1562">
            <v>0</v>
          </cell>
          <cell r="I1562">
            <v>0</v>
          </cell>
        </row>
        <row r="1563">
          <cell r="A1563" t="str">
            <v>LBL-01331-01</v>
          </cell>
          <cell r="B1563">
            <v>0</v>
          </cell>
          <cell r="C1563">
            <v>54</v>
          </cell>
          <cell r="D1563">
            <v>1000</v>
          </cell>
          <cell r="E1563">
            <v>0</v>
          </cell>
          <cell r="F1563">
            <v>523</v>
          </cell>
          <cell r="G1563">
            <v>273</v>
          </cell>
          <cell r="H1563">
            <v>300</v>
          </cell>
          <cell r="I1563">
            <v>278</v>
          </cell>
        </row>
        <row r="1564">
          <cell r="A1564" t="str">
            <v>LBL-01352-01</v>
          </cell>
          <cell r="B1564">
            <v>0</v>
          </cell>
          <cell r="C1564">
            <v>0</v>
          </cell>
          <cell r="D1564">
            <v>724</v>
          </cell>
          <cell r="E1564">
            <v>0</v>
          </cell>
          <cell r="F1564">
            <v>15</v>
          </cell>
          <cell r="G1564">
            <v>80</v>
          </cell>
          <cell r="H1564">
            <v>486</v>
          </cell>
          <cell r="I1564">
            <v>300</v>
          </cell>
        </row>
        <row r="1565">
          <cell r="A1565" t="str">
            <v>LBL-SMTLBL</v>
          </cell>
          <cell r="B1565">
            <v>0</v>
          </cell>
          <cell r="C1565">
            <v>65156</v>
          </cell>
          <cell r="D1565">
            <v>120000</v>
          </cell>
          <cell r="E1565">
            <v>0</v>
          </cell>
          <cell r="F1565">
            <v>176753</v>
          </cell>
          <cell r="G1565">
            <v>73486</v>
          </cell>
          <cell r="H1565">
            <v>62278</v>
          </cell>
          <cell r="I1565">
            <v>33670</v>
          </cell>
        </row>
        <row r="1566">
          <cell r="A1566" t="str">
            <v>MECH-00001</v>
          </cell>
          <cell r="B1566">
            <v>0</v>
          </cell>
          <cell r="C1566">
            <v>2376</v>
          </cell>
          <cell r="D1566">
            <v>0</v>
          </cell>
          <cell r="E1566">
            <v>1232</v>
          </cell>
          <cell r="F1566">
            <v>1460</v>
          </cell>
          <cell r="G1566">
            <v>2048</v>
          </cell>
          <cell r="H1566">
            <v>2364</v>
          </cell>
          <cell r="I1566">
            <v>1616</v>
          </cell>
        </row>
        <row r="1567">
          <cell r="A1567" t="str">
            <v>MECH-00010</v>
          </cell>
          <cell r="B1567">
            <v>0</v>
          </cell>
          <cell r="C1567">
            <v>0</v>
          </cell>
          <cell r="D1567">
            <v>0</v>
          </cell>
          <cell r="E1567">
            <v>0</v>
          </cell>
          <cell r="F1567">
            <v>56</v>
          </cell>
          <cell r="G1567">
            <v>290</v>
          </cell>
          <cell r="H1567">
            <v>148</v>
          </cell>
          <cell r="I1567">
            <v>108</v>
          </cell>
        </row>
        <row r="1568">
          <cell r="A1568" t="str">
            <v>MECH-00196-01</v>
          </cell>
          <cell r="B1568">
            <v>0</v>
          </cell>
          <cell r="C1568">
            <v>248</v>
          </cell>
          <cell r="D1568">
            <v>0</v>
          </cell>
          <cell r="E1568">
            <v>0</v>
          </cell>
          <cell r="F1568">
            <v>6</v>
          </cell>
          <cell r="G1568">
            <v>0</v>
          </cell>
          <cell r="H1568">
            <v>0</v>
          </cell>
          <cell r="I1568">
            <v>0</v>
          </cell>
        </row>
        <row r="1569">
          <cell r="A1569" t="str">
            <v>MECH-00197-02</v>
          </cell>
          <cell r="B1569">
            <v>0</v>
          </cell>
          <cell r="C1569">
            <v>874</v>
          </cell>
          <cell r="D1569">
            <v>0</v>
          </cell>
          <cell r="E1569">
            <v>0</v>
          </cell>
          <cell r="F1569">
            <v>455</v>
          </cell>
          <cell r="G1569">
            <v>325</v>
          </cell>
          <cell r="H1569">
            <v>372</v>
          </cell>
          <cell r="I1569">
            <v>192</v>
          </cell>
        </row>
        <row r="1570">
          <cell r="A1570" t="str">
            <v>MECH-00198-02</v>
          </cell>
          <cell r="B1570">
            <v>1333</v>
          </cell>
          <cell r="C1570">
            <v>265</v>
          </cell>
          <cell r="D1570">
            <v>0</v>
          </cell>
          <cell r="E1570">
            <v>0</v>
          </cell>
          <cell r="F1570">
            <v>481</v>
          </cell>
          <cell r="G1570">
            <v>325</v>
          </cell>
          <cell r="H1570">
            <v>372</v>
          </cell>
          <cell r="I1570">
            <v>192</v>
          </cell>
        </row>
        <row r="1571">
          <cell r="A1571" t="str">
            <v>MECH-00216-03</v>
          </cell>
          <cell r="B1571">
            <v>0</v>
          </cell>
          <cell r="C1571">
            <v>5564</v>
          </cell>
          <cell r="D1571">
            <v>0</v>
          </cell>
          <cell r="E1571">
            <v>0</v>
          </cell>
          <cell r="F1571">
            <v>6263</v>
          </cell>
          <cell r="G1571">
            <v>3117</v>
          </cell>
          <cell r="H1571">
            <v>3259</v>
          </cell>
          <cell r="I1571">
            <v>2363</v>
          </cell>
        </row>
        <row r="1572">
          <cell r="A1572" t="str">
            <v>MECH-00217-03</v>
          </cell>
          <cell r="B1572">
            <v>0</v>
          </cell>
          <cell r="C1572">
            <v>5581</v>
          </cell>
          <cell r="D1572">
            <v>0</v>
          </cell>
          <cell r="E1572">
            <v>0</v>
          </cell>
          <cell r="F1572">
            <v>6248</v>
          </cell>
          <cell r="G1572">
            <v>3117</v>
          </cell>
          <cell r="H1572">
            <v>3259</v>
          </cell>
          <cell r="I1572">
            <v>2363</v>
          </cell>
        </row>
        <row r="1573">
          <cell r="A1573" t="str">
            <v>MECH-00227-01</v>
          </cell>
          <cell r="B1573">
            <v>0</v>
          </cell>
          <cell r="C1573">
            <v>0</v>
          </cell>
          <cell r="D1573">
            <v>500</v>
          </cell>
          <cell r="E1573">
            <v>0</v>
          </cell>
          <cell r="F1573">
            <v>0</v>
          </cell>
          <cell r="G1573">
            <v>0</v>
          </cell>
          <cell r="H1573">
            <v>0</v>
          </cell>
          <cell r="I1573">
            <v>0</v>
          </cell>
        </row>
        <row r="1574">
          <cell r="A1574" t="str">
            <v>MECH-00229-02</v>
          </cell>
          <cell r="B1574">
            <v>90</v>
          </cell>
          <cell r="C1574">
            <v>2048</v>
          </cell>
          <cell r="D1574">
            <v>2800</v>
          </cell>
          <cell r="E1574">
            <v>0</v>
          </cell>
          <cell r="F1574">
            <v>4221</v>
          </cell>
          <cell r="G1574">
            <v>1654</v>
          </cell>
          <cell r="H1574">
            <v>1800</v>
          </cell>
          <cell r="I1574">
            <v>1654</v>
          </cell>
        </row>
        <row r="1575">
          <cell r="A1575" t="str">
            <v>MECH-00273-01</v>
          </cell>
          <cell r="B1575">
            <v>0</v>
          </cell>
          <cell r="C1575">
            <v>843</v>
          </cell>
          <cell r="D1575">
            <v>2500</v>
          </cell>
          <cell r="E1575">
            <v>0</v>
          </cell>
          <cell r="F1575">
            <v>1547</v>
          </cell>
          <cell r="G1575">
            <v>1561</v>
          </cell>
          <cell r="H1575">
            <v>1896</v>
          </cell>
          <cell r="I1575">
            <v>1288</v>
          </cell>
        </row>
        <row r="1576">
          <cell r="A1576" t="str">
            <v>MECH-00328-02</v>
          </cell>
          <cell r="B1576">
            <v>0</v>
          </cell>
          <cell r="C1576">
            <v>39</v>
          </cell>
          <cell r="D1576">
            <v>0</v>
          </cell>
          <cell r="E1576">
            <v>0</v>
          </cell>
          <cell r="F1576">
            <v>2</v>
          </cell>
          <cell r="G1576">
            <v>0</v>
          </cell>
          <cell r="H1576">
            <v>0</v>
          </cell>
          <cell r="I1576">
            <v>0</v>
          </cell>
        </row>
        <row r="1577">
          <cell r="A1577" t="str">
            <v>MECH-00354-02</v>
          </cell>
          <cell r="B1577">
            <v>0</v>
          </cell>
          <cell r="C1577">
            <v>1883</v>
          </cell>
          <cell r="D1577">
            <v>0</v>
          </cell>
          <cell r="E1577">
            <v>0</v>
          </cell>
          <cell r="F1577">
            <v>1200</v>
          </cell>
          <cell r="G1577">
            <v>711</v>
          </cell>
          <cell r="H1577">
            <v>1173</v>
          </cell>
          <cell r="I1577">
            <v>874</v>
          </cell>
        </row>
        <row r="1578">
          <cell r="A1578" t="str">
            <v>MECH-00416-02</v>
          </cell>
          <cell r="B1578">
            <v>2382</v>
          </cell>
          <cell r="C1578">
            <v>143</v>
          </cell>
          <cell r="D1578">
            <v>0</v>
          </cell>
          <cell r="E1578">
            <v>0</v>
          </cell>
          <cell r="F1578">
            <v>0</v>
          </cell>
          <cell r="G1578">
            <v>0</v>
          </cell>
          <cell r="H1578">
            <v>0</v>
          </cell>
          <cell r="I1578">
            <v>0</v>
          </cell>
        </row>
        <row r="1579">
          <cell r="A1579" t="str">
            <v>MECH-00417-01</v>
          </cell>
          <cell r="B1579">
            <v>901</v>
          </cell>
          <cell r="C1579">
            <v>1</v>
          </cell>
          <cell r="D1579">
            <v>0</v>
          </cell>
          <cell r="E1579">
            <v>0</v>
          </cell>
          <cell r="F1579">
            <v>0</v>
          </cell>
          <cell r="G1579">
            <v>0</v>
          </cell>
          <cell r="H1579">
            <v>0</v>
          </cell>
          <cell r="I1579">
            <v>0</v>
          </cell>
        </row>
        <row r="1580">
          <cell r="A1580" t="str">
            <v>MECH-00418-01</v>
          </cell>
          <cell r="B1580">
            <v>6164</v>
          </cell>
          <cell r="C1580">
            <v>115</v>
          </cell>
          <cell r="D1580">
            <v>0</v>
          </cell>
          <cell r="E1580">
            <v>0</v>
          </cell>
          <cell r="F1580">
            <v>186</v>
          </cell>
          <cell r="G1580">
            <v>0</v>
          </cell>
          <cell r="H1580">
            <v>0</v>
          </cell>
          <cell r="I1580">
            <v>0</v>
          </cell>
        </row>
        <row r="1581">
          <cell r="A1581" t="str">
            <v>MECH-00421-01</v>
          </cell>
          <cell r="B1581">
            <v>0</v>
          </cell>
          <cell r="C1581">
            <v>3694</v>
          </cell>
          <cell r="D1581">
            <v>3200</v>
          </cell>
          <cell r="E1581">
            <v>0</v>
          </cell>
          <cell r="F1581">
            <v>8318</v>
          </cell>
          <cell r="G1581">
            <v>4224</v>
          </cell>
          <cell r="H1581">
            <v>3877</v>
          </cell>
          <cell r="I1581">
            <v>3015</v>
          </cell>
        </row>
        <row r="1582">
          <cell r="A1582" t="str">
            <v>MECH-00467-01</v>
          </cell>
          <cell r="B1582">
            <v>0</v>
          </cell>
          <cell r="C1582">
            <v>20284</v>
          </cell>
          <cell r="D1582">
            <v>0</v>
          </cell>
          <cell r="E1582">
            <v>0</v>
          </cell>
          <cell r="F1582">
            <v>20552</v>
          </cell>
          <cell r="G1582">
            <v>8256</v>
          </cell>
          <cell r="H1582">
            <v>8416</v>
          </cell>
          <cell r="I1582">
            <v>5784</v>
          </cell>
        </row>
        <row r="1583">
          <cell r="A1583" t="str">
            <v>MECH-00513-01</v>
          </cell>
          <cell r="B1583">
            <v>0</v>
          </cell>
          <cell r="C1583">
            <v>2500</v>
          </cell>
          <cell r="D1583">
            <v>0</v>
          </cell>
          <cell r="E1583">
            <v>0</v>
          </cell>
          <cell r="F1583">
            <v>0</v>
          </cell>
          <cell r="G1583">
            <v>0</v>
          </cell>
          <cell r="H1583">
            <v>0</v>
          </cell>
          <cell r="I1583">
            <v>0</v>
          </cell>
        </row>
        <row r="1584">
          <cell r="A1584" t="str">
            <v>MECH-00540-01</v>
          </cell>
          <cell r="B1584">
            <v>0</v>
          </cell>
          <cell r="C1584">
            <v>4281</v>
          </cell>
          <cell r="D1584">
            <v>5000</v>
          </cell>
          <cell r="E1584">
            <v>0</v>
          </cell>
          <cell r="F1584">
            <v>9708</v>
          </cell>
          <cell r="G1584">
            <v>4128</v>
          </cell>
          <cell r="H1584">
            <v>4208</v>
          </cell>
          <cell r="I1584">
            <v>2892</v>
          </cell>
        </row>
        <row r="1585">
          <cell r="A1585" t="str">
            <v>MECH-00555-01</v>
          </cell>
          <cell r="B1585">
            <v>0</v>
          </cell>
          <cell r="C1585">
            <v>7040</v>
          </cell>
          <cell r="D1585">
            <v>7500</v>
          </cell>
          <cell r="E1585">
            <v>0</v>
          </cell>
          <cell r="F1585">
            <v>14534</v>
          </cell>
          <cell r="G1585">
            <v>4487</v>
          </cell>
          <cell r="H1585">
            <v>3711</v>
          </cell>
          <cell r="I1585">
            <v>2459</v>
          </cell>
        </row>
        <row r="1586">
          <cell r="A1586" t="str">
            <v>MECH-00556-06</v>
          </cell>
          <cell r="B1586">
            <v>0</v>
          </cell>
          <cell r="C1586">
            <v>540</v>
          </cell>
          <cell r="D1586">
            <v>550</v>
          </cell>
          <cell r="E1586">
            <v>0</v>
          </cell>
          <cell r="F1586">
            <v>746</v>
          </cell>
          <cell r="G1586">
            <v>72</v>
          </cell>
          <cell r="H1586">
            <v>72</v>
          </cell>
          <cell r="I1586">
            <v>24</v>
          </cell>
        </row>
        <row r="1587">
          <cell r="A1587" t="str">
            <v>MECH-00557-01</v>
          </cell>
          <cell r="B1587">
            <v>0</v>
          </cell>
          <cell r="C1587">
            <v>8311</v>
          </cell>
          <cell r="D1587">
            <v>10506</v>
          </cell>
          <cell r="E1587">
            <v>0</v>
          </cell>
          <cell r="F1587">
            <v>15721</v>
          </cell>
          <cell r="G1587">
            <v>5018</v>
          </cell>
          <cell r="H1587">
            <v>4505</v>
          </cell>
          <cell r="I1587">
            <v>3067</v>
          </cell>
        </row>
        <row r="1588">
          <cell r="A1588" t="str">
            <v>MECH-00598-02</v>
          </cell>
          <cell r="B1588">
            <v>0</v>
          </cell>
          <cell r="C1588">
            <v>6818</v>
          </cell>
          <cell r="D1588">
            <v>10000</v>
          </cell>
          <cell r="E1588">
            <v>0</v>
          </cell>
          <cell r="F1588">
            <v>15665</v>
          </cell>
          <cell r="G1588">
            <v>4690</v>
          </cell>
          <cell r="H1588">
            <v>3969</v>
          </cell>
          <cell r="I1588">
            <v>2765</v>
          </cell>
        </row>
        <row r="1589">
          <cell r="A1589" t="str">
            <v>MECH-00633-01</v>
          </cell>
          <cell r="B1589">
            <v>0</v>
          </cell>
          <cell r="C1589">
            <v>265779</v>
          </cell>
          <cell r="D1589">
            <v>560000</v>
          </cell>
          <cell r="E1589">
            <v>0</v>
          </cell>
          <cell r="F1589">
            <v>871996</v>
          </cell>
          <cell r="G1589">
            <v>319396</v>
          </cell>
          <cell r="H1589">
            <v>335328</v>
          </cell>
          <cell r="I1589">
            <v>242444</v>
          </cell>
        </row>
        <row r="1590">
          <cell r="A1590" t="str">
            <v>MECH-00644-03</v>
          </cell>
          <cell r="B1590">
            <v>0</v>
          </cell>
          <cell r="C1590">
            <v>4557</v>
          </cell>
          <cell r="D1590">
            <v>2500</v>
          </cell>
          <cell r="E1590">
            <v>0</v>
          </cell>
          <cell r="F1590">
            <v>8693</v>
          </cell>
          <cell r="G1590">
            <v>5362</v>
          </cell>
          <cell r="H1590">
            <v>5166</v>
          </cell>
          <cell r="I1590">
            <v>2332</v>
          </cell>
        </row>
        <row r="1591">
          <cell r="A1591" t="str">
            <v>MECH-00673-01</v>
          </cell>
          <cell r="B1591">
            <v>0</v>
          </cell>
          <cell r="C1591">
            <v>110</v>
          </cell>
          <cell r="D1591">
            <v>0</v>
          </cell>
          <cell r="E1591">
            <v>0</v>
          </cell>
          <cell r="F1591">
            <v>88</v>
          </cell>
          <cell r="G1591">
            <v>0</v>
          </cell>
          <cell r="H1591">
            <v>0</v>
          </cell>
          <cell r="I1591">
            <v>0</v>
          </cell>
        </row>
        <row r="1592">
          <cell r="A1592" t="str">
            <v>MECH-00675-01</v>
          </cell>
          <cell r="B1592">
            <v>2622</v>
          </cell>
          <cell r="C1592">
            <v>0</v>
          </cell>
          <cell r="D1592">
            <v>0</v>
          </cell>
          <cell r="E1592">
            <v>0</v>
          </cell>
          <cell r="F1592">
            <v>0</v>
          </cell>
          <cell r="G1592">
            <v>0</v>
          </cell>
          <cell r="H1592">
            <v>0</v>
          </cell>
          <cell r="I1592">
            <v>0</v>
          </cell>
        </row>
        <row r="1593">
          <cell r="A1593" t="str">
            <v>MECH-00676-01</v>
          </cell>
          <cell r="B1593">
            <v>50</v>
          </cell>
          <cell r="C1593">
            <v>0</v>
          </cell>
          <cell r="D1593">
            <v>0</v>
          </cell>
          <cell r="E1593">
            <v>0</v>
          </cell>
          <cell r="F1593">
            <v>0</v>
          </cell>
          <cell r="G1593">
            <v>0</v>
          </cell>
          <cell r="H1593">
            <v>0</v>
          </cell>
          <cell r="I1593">
            <v>0</v>
          </cell>
        </row>
        <row r="1594">
          <cell r="A1594" t="str">
            <v>MECH-00678-02</v>
          </cell>
          <cell r="B1594">
            <v>0</v>
          </cell>
          <cell r="C1594">
            <v>1718</v>
          </cell>
          <cell r="D1594">
            <v>0</v>
          </cell>
          <cell r="E1594">
            <v>0</v>
          </cell>
          <cell r="F1594">
            <v>1564</v>
          </cell>
          <cell r="G1594">
            <v>632</v>
          </cell>
          <cell r="H1594">
            <v>576</v>
          </cell>
          <cell r="I1594">
            <v>504</v>
          </cell>
        </row>
        <row r="1595">
          <cell r="A1595" t="str">
            <v>MECH-00685-01</v>
          </cell>
          <cell r="B1595">
            <v>0</v>
          </cell>
          <cell r="C1595">
            <v>200</v>
          </cell>
          <cell r="D1595">
            <v>0</v>
          </cell>
          <cell r="E1595">
            <v>0</v>
          </cell>
          <cell r="F1595">
            <v>0</v>
          </cell>
          <cell r="G1595">
            <v>0</v>
          </cell>
          <cell r="H1595">
            <v>0</v>
          </cell>
          <cell r="I1595">
            <v>0</v>
          </cell>
        </row>
        <row r="1596">
          <cell r="A1596" t="str">
            <v>MECH-00687-01</v>
          </cell>
          <cell r="B1596">
            <v>46</v>
          </cell>
          <cell r="C1596">
            <v>1531</v>
          </cell>
          <cell r="D1596">
            <v>2000</v>
          </cell>
          <cell r="E1596">
            <v>0</v>
          </cell>
          <cell r="F1596">
            <v>2338</v>
          </cell>
          <cell r="G1596">
            <v>876</v>
          </cell>
          <cell r="H1596">
            <v>816</v>
          </cell>
          <cell r="I1596">
            <v>732</v>
          </cell>
        </row>
        <row r="1597">
          <cell r="A1597" t="str">
            <v>MECH-00699-01</v>
          </cell>
          <cell r="B1597">
            <v>255</v>
          </cell>
          <cell r="C1597">
            <v>50</v>
          </cell>
          <cell r="D1597">
            <v>0</v>
          </cell>
          <cell r="E1597">
            <v>0</v>
          </cell>
          <cell r="F1597">
            <v>44</v>
          </cell>
          <cell r="G1597">
            <v>0</v>
          </cell>
          <cell r="H1597">
            <v>0</v>
          </cell>
          <cell r="I1597">
            <v>0</v>
          </cell>
        </row>
        <row r="1598">
          <cell r="A1598" t="str">
            <v>MECH-00700-01</v>
          </cell>
          <cell r="B1598">
            <v>692</v>
          </cell>
          <cell r="C1598">
            <v>54</v>
          </cell>
          <cell r="D1598">
            <v>0</v>
          </cell>
          <cell r="E1598">
            <v>0</v>
          </cell>
          <cell r="F1598">
            <v>48</v>
          </cell>
          <cell r="G1598">
            <v>0</v>
          </cell>
          <cell r="H1598">
            <v>0</v>
          </cell>
          <cell r="I1598">
            <v>0</v>
          </cell>
        </row>
        <row r="1599">
          <cell r="A1599" t="str">
            <v>MECH-00835-01</v>
          </cell>
          <cell r="B1599">
            <v>350</v>
          </cell>
          <cell r="C1599">
            <v>390</v>
          </cell>
          <cell r="D1599">
            <v>0</v>
          </cell>
          <cell r="E1599">
            <v>0</v>
          </cell>
          <cell r="F1599">
            <v>32</v>
          </cell>
          <cell r="G1599">
            <v>0</v>
          </cell>
          <cell r="H1599">
            <v>0</v>
          </cell>
          <cell r="I1599">
            <v>0</v>
          </cell>
        </row>
        <row r="1600">
          <cell r="A1600" t="str">
            <v>MECH-00848-01</v>
          </cell>
          <cell r="B1600">
            <v>4479</v>
          </cell>
          <cell r="C1600">
            <v>305</v>
          </cell>
          <cell r="D1600">
            <v>0</v>
          </cell>
          <cell r="E1600">
            <v>0</v>
          </cell>
          <cell r="F1600">
            <v>10</v>
          </cell>
          <cell r="G1600">
            <v>250</v>
          </cell>
          <cell r="H1600">
            <v>300</v>
          </cell>
          <cell r="I1600">
            <v>228</v>
          </cell>
        </row>
        <row r="1601">
          <cell r="A1601" t="str">
            <v>MECH-00869-02</v>
          </cell>
          <cell r="B1601">
            <v>65482</v>
          </cell>
          <cell r="C1601">
            <v>4301</v>
          </cell>
          <cell r="D1601">
            <v>0</v>
          </cell>
          <cell r="E1601">
            <v>0</v>
          </cell>
          <cell r="F1601">
            <v>3704</v>
          </cell>
          <cell r="G1601">
            <v>2464</v>
          </cell>
          <cell r="H1601">
            <v>2676</v>
          </cell>
          <cell r="I1601">
            <v>2340</v>
          </cell>
        </row>
        <row r="1602">
          <cell r="A1602" t="str">
            <v>MECH-00947-01</v>
          </cell>
          <cell r="B1602">
            <v>0</v>
          </cell>
          <cell r="C1602">
            <v>2930</v>
          </cell>
          <cell r="D1602">
            <v>0</v>
          </cell>
          <cell r="E1602">
            <v>0</v>
          </cell>
          <cell r="F1602">
            <v>820</v>
          </cell>
          <cell r="G1602">
            <v>682</v>
          </cell>
          <cell r="H1602">
            <v>732</v>
          </cell>
          <cell r="I1602">
            <v>682</v>
          </cell>
        </row>
        <row r="1603">
          <cell r="A1603" t="str">
            <v>MECH-00949-01</v>
          </cell>
          <cell r="B1603">
            <v>0</v>
          </cell>
          <cell r="C1603">
            <v>13769</v>
          </cell>
          <cell r="D1603">
            <v>0</v>
          </cell>
          <cell r="E1603">
            <v>0</v>
          </cell>
          <cell r="F1603">
            <v>15822</v>
          </cell>
          <cell r="G1603">
            <v>8154</v>
          </cell>
          <cell r="H1603">
            <v>5076</v>
          </cell>
          <cell r="I1603">
            <v>4950</v>
          </cell>
        </row>
        <row r="1604">
          <cell r="A1604" t="str">
            <v>MECH-00955-01</v>
          </cell>
          <cell r="B1604">
            <v>0</v>
          </cell>
          <cell r="C1604">
            <v>160</v>
          </cell>
          <cell r="D1604">
            <v>0</v>
          </cell>
          <cell r="E1604">
            <v>0</v>
          </cell>
          <cell r="F1604">
            <v>0</v>
          </cell>
          <cell r="G1604">
            <v>0</v>
          </cell>
          <cell r="H1604">
            <v>0</v>
          </cell>
          <cell r="I1604">
            <v>0</v>
          </cell>
        </row>
        <row r="1605">
          <cell r="A1605" t="str">
            <v>MECH-00977-01</v>
          </cell>
          <cell r="B1605">
            <v>1804</v>
          </cell>
          <cell r="C1605">
            <v>197</v>
          </cell>
          <cell r="D1605">
            <v>0</v>
          </cell>
          <cell r="E1605">
            <v>0</v>
          </cell>
          <cell r="F1605">
            <v>293</v>
          </cell>
          <cell r="G1605">
            <v>138</v>
          </cell>
          <cell r="H1605">
            <v>150</v>
          </cell>
          <cell r="I1605">
            <v>138</v>
          </cell>
        </row>
        <row r="1606">
          <cell r="A1606" t="str">
            <v>MECH-01009-01</v>
          </cell>
          <cell r="B1606">
            <v>0</v>
          </cell>
          <cell r="C1606">
            <v>246</v>
          </cell>
          <cell r="D1606">
            <v>0</v>
          </cell>
          <cell r="E1606">
            <v>0</v>
          </cell>
          <cell r="F1606">
            <v>274</v>
          </cell>
          <cell r="G1606">
            <v>138</v>
          </cell>
          <cell r="H1606">
            <v>150</v>
          </cell>
          <cell r="I1606">
            <v>138</v>
          </cell>
        </row>
        <row r="1607">
          <cell r="A1607" t="str">
            <v>MECH-01010-01</v>
          </cell>
          <cell r="B1607">
            <v>0</v>
          </cell>
          <cell r="C1607">
            <v>393</v>
          </cell>
          <cell r="D1607">
            <v>0</v>
          </cell>
          <cell r="E1607">
            <v>0</v>
          </cell>
          <cell r="F1607">
            <v>257</v>
          </cell>
          <cell r="G1607">
            <v>138</v>
          </cell>
          <cell r="H1607">
            <v>150</v>
          </cell>
          <cell r="I1607">
            <v>138</v>
          </cell>
        </row>
        <row r="1608">
          <cell r="A1608" t="str">
            <v>MECH-01024-01</v>
          </cell>
          <cell r="B1608">
            <v>0</v>
          </cell>
          <cell r="C1608">
            <v>3838</v>
          </cell>
          <cell r="D1608">
            <v>0</v>
          </cell>
          <cell r="E1608">
            <v>0</v>
          </cell>
          <cell r="F1608">
            <v>1528</v>
          </cell>
          <cell r="G1608">
            <v>1298</v>
          </cell>
          <cell r="H1608">
            <v>1398</v>
          </cell>
          <cell r="I1608">
            <v>1248</v>
          </cell>
        </row>
        <row r="1609">
          <cell r="A1609" t="str">
            <v>MECH-01078-01</v>
          </cell>
          <cell r="B1609">
            <v>0</v>
          </cell>
          <cell r="C1609">
            <v>14409</v>
          </cell>
          <cell r="D1609">
            <v>0</v>
          </cell>
          <cell r="E1609">
            <v>0</v>
          </cell>
          <cell r="F1609">
            <v>8784</v>
          </cell>
          <cell r="G1609">
            <v>5760</v>
          </cell>
          <cell r="H1609">
            <v>6912</v>
          </cell>
          <cell r="I1609">
            <v>6912</v>
          </cell>
        </row>
        <row r="1610">
          <cell r="A1610" t="str">
            <v>MECH-01081-02</v>
          </cell>
          <cell r="B1610">
            <v>150</v>
          </cell>
          <cell r="C1610">
            <v>7</v>
          </cell>
          <cell r="D1610">
            <v>0</v>
          </cell>
          <cell r="E1610">
            <v>0</v>
          </cell>
          <cell r="F1610">
            <v>6</v>
          </cell>
          <cell r="G1610">
            <v>0</v>
          </cell>
          <cell r="H1610">
            <v>0</v>
          </cell>
          <cell r="I1610">
            <v>0</v>
          </cell>
        </row>
        <row r="1611">
          <cell r="A1611" t="str">
            <v>MECH-01100-01</v>
          </cell>
          <cell r="B1611">
            <v>0</v>
          </cell>
          <cell r="C1611">
            <v>2939</v>
          </cell>
          <cell r="D1611">
            <v>2200</v>
          </cell>
          <cell r="E1611">
            <v>0</v>
          </cell>
          <cell r="F1611">
            <v>5078</v>
          </cell>
          <cell r="G1611">
            <v>4860</v>
          </cell>
          <cell r="H1611">
            <v>7836</v>
          </cell>
          <cell r="I1611">
            <v>7830</v>
          </cell>
        </row>
        <row r="1612">
          <cell r="A1612" t="str">
            <v>MECH-01130-01</v>
          </cell>
          <cell r="B1612">
            <v>0</v>
          </cell>
          <cell r="C1612">
            <v>1714</v>
          </cell>
          <cell r="D1612">
            <v>0</v>
          </cell>
          <cell r="E1612">
            <v>0</v>
          </cell>
          <cell r="F1612">
            <v>1466</v>
          </cell>
          <cell r="G1612">
            <v>1279</v>
          </cell>
          <cell r="H1612">
            <v>1216</v>
          </cell>
          <cell r="I1612">
            <v>1127</v>
          </cell>
        </row>
        <row r="1613">
          <cell r="A1613" t="str">
            <v>MECH-01131-01</v>
          </cell>
          <cell r="B1613">
            <v>0</v>
          </cell>
          <cell r="C1613">
            <v>2903</v>
          </cell>
          <cell r="D1613">
            <v>0</v>
          </cell>
          <cell r="E1613">
            <v>0</v>
          </cell>
          <cell r="F1613">
            <v>1669</v>
          </cell>
          <cell r="G1613">
            <v>1279</v>
          </cell>
          <cell r="H1613">
            <v>1216</v>
          </cell>
          <cell r="I1613">
            <v>1127</v>
          </cell>
        </row>
        <row r="1614">
          <cell r="A1614" t="str">
            <v>MECH-01238-02</v>
          </cell>
          <cell r="B1614">
            <v>0</v>
          </cell>
          <cell r="C1614">
            <v>0</v>
          </cell>
          <cell r="D1614">
            <v>0</v>
          </cell>
          <cell r="E1614">
            <v>0</v>
          </cell>
          <cell r="F1614">
            <v>118</v>
          </cell>
          <cell r="G1614">
            <v>580</v>
          </cell>
          <cell r="H1614">
            <v>296</v>
          </cell>
          <cell r="I1614">
            <v>216</v>
          </cell>
        </row>
        <row r="1615">
          <cell r="A1615" t="str">
            <v>MECH-01238-03</v>
          </cell>
          <cell r="B1615">
            <v>0</v>
          </cell>
          <cell r="C1615">
            <v>2794</v>
          </cell>
          <cell r="D1615">
            <v>0</v>
          </cell>
          <cell r="E1615">
            <v>0</v>
          </cell>
          <cell r="F1615">
            <v>1547</v>
          </cell>
          <cell r="G1615">
            <v>1475</v>
          </cell>
          <cell r="H1615">
            <v>1252</v>
          </cell>
          <cell r="I1615">
            <v>1163</v>
          </cell>
        </row>
        <row r="1616">
          <cell r="A1616" t="str">
            <v>MECH-01239-02</v>
          </cell>
          <cell r="B1616">
            <v>485</v>
          </cell>
          <cell r="C1616">
            <v>1154</v>
          </cell>
          <cell r="D1616">
            <v>0</v>
          </cell>
          <cell r="E1616">
            <v>0</v>
          </cell>
          <cell r="F1616">
            <v>494</v>
          </cell>
          <cell r="G1616">
            <v>320</v>
          </cell>
          <cell r="H1616">
            <v>384</v>
          </cell>
          <cell r="I1616">
            <v>384</v>
          </cell>
        </row>
        <row r="1617">
          <cell r="A1617" t="str">
            <v>MECH-01279-01</v>
          </cell>
          <cell r="B1617">
            <v>0</v>
          </cell>
          <cell r="C1617">
            <v>0</v>
          </cell>
          <cell r="D1617">
            <v>0</v>
          </cell>
          <cell r="E1617">
            <v>0</v>
          </cell>
          <cell r="F1617">
            <v>56</v>
          </cell>
          <cell r="G1617">
            <v>290</v>
          </cell>
          <cell r="H1617">
            <v>148</v>
          </cell>
          <cell r="I1617">
            <v>108</v>
          </cell>
        </row>
        <row r="1618">
          <cell r="A1618" t="str">
            <v>MECH-01289-04</v>
          </cell>
          <cell r="B1618">
            <v>0</v>
          </cell>
          <cell r="C1618">
            <v>6404</v>
          </cell>
          <cell r="D1618">
            <v>0</v>
          </cell>
          <cell r="E1618">
            <v>0</v>
          </cell>
          <cell r="F1618">
            <v>5066</v>
          </cell>
          <cell r="G1618">
            <v>4860</v>
          </cell>
          <cell r="H1618">
            <v>7836</v>
          </cell>
          <cell r="I1618">
            <v>7830</v>
          </cell>
        </row>
        <row r="1619">
          <cell r="A1619" t="str">
            <v>MECH-01290-03</v>
          </cell>
          <cell r="B1619">
            <v>0</v>
          </cell>
          <cell r="C1619">
            <v>11106</v>
          </cell>
          <cell r="D1619">
            <v>0</v>
          </cell>
          <cell r="E1619">
            <v>0</v>
          </cell>
          <cell r="F1619">
            <v>14531</v>
          </cell>
          <cell r="G1619">
            <v>14400</v>
          </cell>
          <cell r="H1619">
            <v>23292</v>
          </cell>
          <cell r="I1619">
            <v>23274</v>
          </cell>
        </row>
        <row r="1620">
          <cell r="A1620" t="str">
            <v>MECH-01339-02</v>
          </cell>
          <cell r="B1620">
            <v>0</v>
          </cell>
          <cell r="C1620">
            <v>1003</v>
          </cell>
          <cell r="D1620">
            <v>0</v>
          </cell>
          <cell r="E1620">
            <v>0</v>
          </cell>
          <cell r="F1620">
            <v>0</v>
          </cell>
          <cell r="G1620">
            <v>0</v>
          </cell>
          <cell r="H1620">
            <v>0</v>
          </cell>
          <cell r="I1620">
            <v>0</v>
          </cell>
        </row>
        <row r="1621">
          <cell r="A1621" t="str">
            <v>MECH-01341-02</v>
          </cell>
          <cell r="B1621">
            <v>0</v>
          </cell>
          <cell r="C1621">
            <v>4845</v>
          </cell>
          <cell r="D1621">
            <v>0</v>
          </cell>
          <cell r="E1621">
            <v>0</v>
          </cell>
          <cell r="F1621">
            <v>1723</v>
          </cell>
          <cell r="G1621">
            <v>0</v>
          </cell>
          <cell r="H1621">
            <v>0</v>
          </cell>
          <cell r="I1621">
            <v>0</v>
          </cell>
        </row>
        <row r="1622">
          <cell r="A1622" t="str">
            <v>MECH-01367-05</v>
          </cell>
          <cell r="B1622">
            <v>0</v>
          </cell>
          <cell r="C1622">
            <v>469</v>
          </cell>
          <cell r="D1622">
            <v>0</v>
          </cell>
          <cell r="E1622">
            <v>0</v>
          </cell>
          <cell r="F1622">
            <v>247</v>
          </cell>
          <cell r="G1622">
            <v>160</v>
          </cell>
          <cell r="H1622">
            <v>192</v>
          </cell>
          <cell r="I1622">
            <v>192</v>
          </cell>
        </row>
        <row r="1623">
          <cell r="A1623" t="str">
            <v>MECH-01426-01</v>
          </cell>
          <cell r="B1623">
            <v>0</v>
          </cell>
          <cell r="C1623">
            <v>4702</v>
          </cell>
          <cell r="D1623">
            <v>0</v>
          </cell>
          <cell r="E1623">
            <v>0</v>
          </cell>
          <cell r="F1623">
            <v>3617</v>
          </cell>
          <cell r="G1623">
            <v>3019</v>
          </cell>
          <cell r="H1623">
            <v>3666</v>
          </cell>
          <cell r="I1623">
            <v>3067</v>
          </cell>
        </row>
        <row r="1624">
          <cell r="A1624" t="str">
            <v>MECH-01528-01</v>
          </cell>
          <cell r="B1624">
            <v>0</v>
          </cell>
          <cell r="C1624">
            <v>500</v>
          </cell>
          <cell r="D1624">
            <v>0</v>
          </cell>
          <cell r="E1624">
            <v>0</v>
          </cell>
          <cell r="F1624">
            <v>0</v>
          </cell>
          <cell r="G1624">
            <v>0</v>
          </cell>
          <cell r="H1624">
            <v>0</v>
          </cell>
          <cell r="I1624">
            <v>0</v>
          </cell>
        </row>
        <row r="1625">
          <cell r="A1625" t="str">
            <v>MECH-01572-01</v>
          </cell>
          <cell r="B1625">
            <v>0</v>
          </cell>
          <cell r="C1625">
            <v>8916</v>
          </cell>
          <cell r="D1625">
            <v>0</v>
          </cell>
          <cell r="E1625">
            <v>0</v>
          </cell>
          <cell r="F1625">
            <v>13048</v>
          </cell>
          <cell r="G1625">
            <v>9416</v>
          </cell>
          <cell r="H1625">
            <v>9792</v>
          </cell>
          <cell r="I1625">
            <v>4136</v>
          </cell>
        </row>
        <row r="1626">
          <cell r="A1626" t="str">
            <v>MECH-01574-03</v>
          </cell>
          <cell r="B1626">
            <v>0</v>
          </cell>
          <cell r="C1626">
            <v>1000</v>
          </cell>
          <cell r="D1626">
            <v>0</v>
          </cell>
          <cell r="E1626">
            <v>0</v>
          </cell>
          <cell r="F1626">
            <v>0</v>
          </cell>
          <cell r="G1626">
            <v>0</v>
          </cell>
          <cell r="H1626">
            <v>0</v>
          </cell>
          <cell r="I1626">
            <v>0</v>
          </cell>
        </row>
        <row r="1627">
          <cell r="A1627" t="str">
            <v>MECH-01638-02</v>
          </cell>
          <cell r="B1627">
            <v>0</v>
          </cell>
          <cell r="C1627">
            <v>2908</v>
          </cell>
          <cell r="D1627">
            <v>2020</v>
          </cell>
          <cell r="E1627">
            <v>0</v>
          </cell>
          <cell r="F1627">
            <v>4221</v>
          </cell>
          <cell r="G1627">
            <v>1654</v>
          </cell>
          <cell r="H1627">
            <v>1800</v>
          </cell>
          <cell r="I1627">
            <v>1654</v>
          </cell>
        </row>
        <row r="1628">
          <cell r="A1628" t="str">
            <v>MECH-01639-01</v>
          </cell>
          <cell r="B1628">
            <v>0</v>
          </cell>
          <cell r="C1628">
            <v>2808</v>
          </cell>
          <cell r="D1628">
            <v>2120</v>
          </cell>
          <cell r="E1628">
            <v>0</v>
          </cell>
          <cell r="F1628">
            <v>4221</v>
          </cell>
          <cell r="G1628">
            <v>1654</v>
          </cell>
          <cell r="H1628">
            <v>1800</v>
          </cell>
          <cell r="I1628">
            <v>1654</v>
          </cell>
        </row>
        <row r="1629">
          <cell r="A1629" t="str">
            <v>MECH-01643-02</v>
          </cell>
          <cell r="B1629">
            <v>0</v>
          </cell>
          <cell r="C1629">
            <v>100</v>
          </cell>
          <cell r="D1629">
            <v>0</v>
          </cell>
          <cell r="E1629">
            <v>0</v>
          </cell>
          <cell r="F1629">
            <v>0</v>
          </cell>
          <cell r="G1629">
            <v>0</v>
          </cell>
          <cell r="H1629">
            <v>0</v>
          </cell>
          <cell r="I1629">
            <v>0</v>
          </cell>
        </row>
        <row r="1630">
          <cell r="A1630" t="str">
            <v>MECH-01653-01</v>
          </cell>
          <cell r="B1630">
            <v>0</v>
          </cell>
          <cell r="C1630">
            <v>1200</v>
          </cell>
          <cell r="D1630">
            <v>0</v>
          </cell>
          <cell r="E1630">
            <v>0</v>
          </cell>
          <cell r="F1630">
            <v>0</v>
          </cell>
          <cell r="G1630">
            <v>0</v>
          </cell>
          <cell r="H1630">
            <v>0</v>
          </cell>
          <cell r="I1630">
            <v>0</v>
          </cell>
        </row>
        <row r="1631">
          <cell r="A1631" t="str">
            <v>MECH-01659-01</v>
          </cell>
          <cell r="B1631">
            <v>0</v>
          </cell>
          <cell r="C1631">
            <v>5927</v>
          </cell>
          <cell r="D1631">
            <v>0</v>
          </cell>
          <cell r="E1631">
            <v>0</v>
          </cell>
          <cell r="F1631">
            <v>4384</v>
          </cell>
          <cell r="G1631">
            <v>3116</v>
          </cell>
          <cell r="H1631">
            <v>3504</v>
          </cell>
          <cell r="I1631">
            <v>3308</v>
          </cell>
        </row>
        <row r="1632">
          <cell r="A1632" t="str">
            <v>MECH-01660-02</v>
          </cell>
          <cell r="B1632">
            <v>0</v>
          </cell>
          <cell r="C1632">
            <v>568</v>
          </cell>
          <cell r="D1632">
            <v>0</v>
          </cell>
          <cell r="E1632">
            <v>0</v>
          </cell>
          <cell r="F1632">
            <v>12</v>
          </cell>
          <cell r="G1632">
            <v>0</v>
          </cell>
          <cell r="H1632">
            <v>0</v>
          </cell>
          <cell r="I1632">
            <v>0</v>
          </cell>
        </row>
        <row r="1633">
          <cell r="A1633" t="str">
            <v>MECH-01660-03</v>
          </cell>
          <cell r="B1633">
            <v>0</v>
          </cell>
          <cell r="C1633">
            <v>5632</v>
          </cell>
          <cell r="D1633">
            <v>0</v>
          </cell>
          <cell r="E1633">
            <v>0</v>
          </cell>
          <cell r="F1633">
            <v>5208</v>
          </cell>
          <cell r="G1633">
            <v>3116</v>
          </cell>
          <cell r="H1633">
            <v>3504</v>
          </cell>
          <cell r="I1633">
            <v>3308</v>
          </cell>
        </row>
        <row r="1634">
          <cell r="A1634" t="str">
            <v>MECH-01666-02</v>
          </cell>
          <cell r="B1634">
            <v>0</v>
          </cell>
          <cell r="C1634">
            <v>14820</v>
          </cell>
          <cell r="D1634">
            <v>45000</v>
          </cell>
          <cell r="E1634">
            <v>0</v>
          </cell>
          <cell r="F1634">
            <v>20177</v>
          </cell>
          <cell r="G1634">
            <v>12913</v>
          </cell>
          <cell r="H1634">
            <v>16707</v>
          </cell>
          <cell r="I1634">
            <v>14614</v>
          </cell>
        </row>
        <row r="1635">
          <cell r="A1635" t="str">
            <v>MECH-01671-01</v>
          </cell>
          <cell r="B1635">
            <v>577</v>
          </cell>
          <cell r="C1635">
            <v>7723</v>
          </cell>
          <cell r="D1635">
            <v>0</v>
          </cell>
          <cell r="E1635">
            <v>0</v>
          </cell>
          <cell r="F1635">
            <v>784</v>
          </cell>
          <cell r="G1635">
            <v>275</v>
          </cell>
          <cell r="H1635">
            <v>360</v>
          </cell>
          <cell r="I1635">
            <v>180</v>
          </cell>
        </row>
        <row r="1636">
          <cell r="A1636" t="str">
            <v>MECH-01672-01</v>
          </cell>
          <cell r="B1636">
            <v>0</v>
          </cell>
          <cell r="C1636">
            <v>2598</v>
          </cell>
          <cell r="D1636">
            <v>0</v>
          </cell>
          <cell r="E1636">
            <v>0</v>
          </cell>
          <cell r="F1636">
            <v>750</v>
          </cell>
          <cell r="G1636">
            <v>275</v>
          </cell>
          <cell r="H1636">
            <v>360</v>
          </cell>
          <cell r="I1636">
            <v>180</v>
          </cell>
        </row>
        <row r="1637">
          <cell r="A1637" t="str">
            <v>MECH-01690-02</v>
          </cell>
          <cell r="B1637">
            <v>0</v>
          </cell>
          <cell r="C1637">
            <v>51187</v>
          </cell>
          <cell r="D1637">
            <v>0</v>
          </cell>
          <cell r="E1637">
            <v>0</v>
          </cell>
          <cell r="F1637">
            <v>57818</v>
          </cell>
          <cell r="G1637">
            <v>29584</v>
          </cell>
          <cell r="H1637">
            <v>33348</v>
          </cell>
          <cell r="I1637">
            <v>24840</v>
          </cell>
        </row>
        <row r="1638">
          <cell r="A1638" t="str">
            <v>MECH-01725-01</v>
          </cell>
          <cell r="B1638">
            <v>900</v>
          </cell>
          <cell r="C1638">
            <v>0</v>
          </cell>
          <cell r="D1638">
            <v>0</v>
          </cell>
          <cell r="E1638">
            <v>0</v>
          </cell>
          <cell r="F1638">
            <v>0</v>
          </cell>
          <cell r="G1638">
            <v>0</v>
          </cell>
          <cell r="H1638">
            <v>0</v>
          </cell>
          <cell r="I1638">
            <v>0</v>
          </cell>
        </row>
        <row r="1639">
          <cell r="A1639" t="str">
            <v>MECH-01733-01</v>
          </cell>
          <cell r="B1639">
            <v>0</v>
          </cell>
          <cell r="C1639">
            <v>965</v>
          </cell>
          <cell r="D1639">
            <v>0</v>
          </cell>
          <cell r="E1639">
            <v>0</v>
          </cell>
          <cell r="F1639">
            <v>38</v>
          </cell>
          <cell r="G1639">
            <v>66</v>
          </cell>
          <cell r="H1639">
            <v>66</v>
          </cell>
          <cell r="I1639">
            <v>66</v>
          </cell>
        </row>
        <row r="1640">
          <cell r="A1640" t="str">
            <v>MECH-01837-02</v>
          </cell>
          <cell r="B1640">
            <v>1000</v>
          </cell>
          <cell r="C1640">
            <v>0</v>
          </cell>
          <cell r="D1640">
            <v>0</v>
          </cell>
          <cell r="E1640">
            <v>0</v>
          </cell>
          <cell r="F1640">
            <v>0</v>
          </cell>
          <cell r="G1640">
            <v>0</v>
          </cell>
          <cell r="H1640">
            <v>0</v>
          </cell>
          <cell r="I1640">
            <v>0</v>
          </cell>
        </row>
        <row r="1641">
          <cell r="A1641" t="str">
            <v>MECH-01852-01</v>
          </cell>
          <cell r="B1641">
            <v>0</v>
          </cell>
          <cell r="C1641">
            <v>865</v>
          </cell>
          <cell r="D1641">
            <v>0</v>
          </cell>
          <cell r="E1641">
            <v>2188</v>
          </cell>
          <cell r="F1641">
            <v>1355</v>
          </cell>
          <cell r="G1641">
            <v>829</v>
          </cell>
          <cell r="H1641">
            <v>876</v>
          </cell>
          <cell r="I1641">
            <v>827</v>
          </cell>
        </row>
        <row r="1642">
          <cell r="A1642" t="str">
            <v>MECH-01853-03</v>
          </cell>
          <cell r="B1642">
            <v>0</v>
          </cell>
          <cell r="C1642">
            <v>1630</v>
          </cell>
          <cell r="D1642">
            <v>0</v>
          </cell>
          <cell r="E1642">
            <v>0</v>
          </cell>
          <cell r="F1642">
            <v>1690</v>
          </cell>
          <cell r="G1642">
            <v>1318</v>
          </cell>
          <cell r="H1642">
            <v>1464</v>
          </cell>
          <cell r="I1642">
            <v>1366</v>
          </cell>
        </row>
        <row r="1643">
          <cell r="A1643" t="str">
            <v>MECH-01980-03</v>
          </cell>
          <cell r="B1643">
            <v>0</v>
          </cell>
          <cell r="C1643">
            <v>0</v>
          </cell>
          <cell r="D1643">
            <v>0</v>
          </cell>
          <cell r="E1643">
            <v>0</v>
          </cell>
          <cell r="F1643">
            <v>1224</v>
          </cell>
          <cell r="G1643">
            <v>2736</v>
          </cell>
          <cell r="H1643">
            <v>1296</v>
          </cell>
          <cell r="I1643">
            <v>1296</v>
          </cell>
        </row>
        <row r="1644">
          <cell r="A1644" t="str">
            <v>MECH-01981-03</v>
          </cell>
          <cell r="B1644">
            <v>0</v>
          </cell>
          <cell r="C1644">
            <v>0</v>
          </cell>
          <cell r="D1644">
            <v>0</v>
          </cell>
          <cell r="E1644">
            <v>0</v>
          </cell>
          <cell r="F1644">
            <v>1224</v>
          </cell>
          <cell r="G1644">
            <v>2736</v>
          </cell>
          <cell r="H1644">
            <v>1296</v>
          </cell>
          <cell r="I1644">
            <v>1296</v>
          </cell>
        </row>
        <row r="1645">
          <cell r="A1645" t="str">
            <v>MECH-02028-01</v>
          </cell>
          <cell r="B1645">
            <v>0</v>
          </cell>
          <cell r="C1645">
            <v>0</v>
          </cell>
          <cell r="D1645">
            <v>0</v>
          </cell>
          <cell r="E1645">
            <v>0</v>
          </cell>
          <cell r="F1645">
            <v>34</v>
          </cell>
          <cell r="G1645">
            <v>40</v>
          </cell>
          <cell r="H1645">
            <v>0</v>
          </cell>
          <cell r="I1645">
            <v>0</v>
          </cell>
        </row>
        <row r="1646">
          <cell r="A1646" t="str">
            <v>MECH-02028-02</v>
          </cell>
          <cell r="B1646">
            <v>0</v>
          </cell>
          <cell r="C1646">
            <v>0</v>
          </cell>
          <cell r="D1646">
            <v>0</v>
          </cell>
          <cell r="E1646">
            <v>0</v>
          </cell>
          <cell r="F1646">
            <v>22</v>
          </cell>
          <cell r="G1646">
            <v>250</v>
          </cell>
          <cell r="H1646">
            <v>148</v>
          </cell>
          <cell r="I1646">
            <v>108</v>
          </cell>
        </row>
        <row r="1647">
          <cell r="A1647" t="str">
            <v>MECH-02031-01</v>
          </cell>
          <cell r="B1647">
            <v>0</v>
          </cell>
          <cell r="C1647">
            <v>0</v>
          </cell>
          <cell r="D1647">
            <v>0</v>
          </cell>
          <cell r="E1647">
            <v>0</v>
          </cell>
          <cell r="F1647">
            <v>34</v>
          </cell>
          <cell r="G1647">
            <v>40</v>
          </cell>
          <cell r="H1647">
            <v>0</v>
          </cell>
          <cell r="I1647">
            <v>0</v>
          </cell>
        </row>
        <row r="1648">
          <cell r="A1648" t="str">
            <v>MECH-02031-02</v>
          </cell>
          <cell r="B1648">
            <v>0</v>
          </cell>
          <cell r="C1648">
            <v>0</v>
          </cell>
          <cell r="D1648">
            <v>0</v>
          </cell>
          <cell r="E1648">
            <v>0</v>
          </cell>
          <cell r="F1648">
            <v>22</v>
          </cell>
          <cell r="G1648">
            <v>250</v>
          </cell>
          <cell r="H1648">
            <v>148</v>
          </cell>
          <cell r="I1648">
            <v>108</v>
          </cell>
        </row>
        <row r="1649">
          <cell r="A1649" t="str">
            <v>MECH-02032-01</v>
          </cell>
          <cell r="B1649">
            <v>0</v>
          </cell>
          <cell r="C1649">
            <v>0</v>
          </cell>
          <cell r="D1649">
            <v>0</v>
          </cell>
          <cell r="E1649">
            <v>0</v>
          </cell>
          <cell r="F1649">
            <v>34</v>
          </cell>
          <cell r="G1649">
            <v>40</v>
          </cell>
          <cell r="H1649">
            <v>0</v>
          </cell>
          <cell r="I1649">
            <v>0</v>
          </cell>
        </row>
        <row r="1650">
          <cell r="A1650" t="str">
            <v>MECH-02032-02</v>
          </cell>
          <cell r="B1650">
            <v>0</v>
          </cell>
          <cell r="C1650">
            <v>0</v>
          </cell>
          <cell r="D1650">
            <v>0</v>
          </cell>
          <cell r="E1650">
            <v>0</v>
          </cell>
          <cell r="F1650">
            <v>22</v>
          </cell>
          <cell r="G1650">
            <v>250</v>
          </cell>
          <cell r="H1650">
            <v>148</v>
          </cell>
          <cell r="I1650">
            <v>108</v>
          </cell>
        </row>
        <row r="1651">
          <cell r="A1651" t="str">
            <v>MECH-02158-01</v>
          </cell>
          <cell r="B1651">
            <v>0</v>
          </cell>
          <cell r="C1651">
            <v>0</v>
          </cell>
          <cell r="D1651">
            <v>0</v>
          </cell>
          <cell r="E1651">
            <v>0</v>
          </cell>
          <cell r="F1651">
            <v>30</v>
          </cell>
          <cell r="G1651">
            <v>50</v>
          </cell>
          <cell r="H1651">
            <v>0</v>
          </cell>
          <cell r="I1651">
            <v>0</v>
          </cell>
        </row>
        <row r="1652">
          <cell r="A1652" t="str">
            <v>MECH-02212-02</v>
          </cell>
          <cell r="B1652">
            <v>0</v>
          </cell>
          <cell r="C1652">
            <v>743</v>
          </cell>
          <cell r="D1652">
            <v>9250</v>
          </cell>
          <cell r="E1652">
            <v>0</v>
          </cell>
          <cell r="F1652">
            <v>7695</v>
          </cell>
          <cell r="G1652">
            <v>7621</v>
          </cell>
          <cell r="H1652">
            <v>7401</v>
          </cell>
          <cell r="I1652">
            <v>5602</v>
          </cell>
        </row>
        <row r="1653">
          <cell r="A1653" t="str">
            <v>MECH-02223-03</v>
          </cell>
          <cell r="B1653">
            <v>0</v>
          </cell>
          <cell r="C1653">
            <v>2178</v>
          </cell>
          <cell r="D1653">
            <v>2000</v>
          </cell>
          <cell r="E1653">
            <v>0</v>
          </cell>
          <cell r="F1653">
            <v>4221</v>
          </cell>
          <cell r="G1653">
            <v>1654</v>
          </cell>
          <cell r="H1653">
            <v>1800</v>
          </cell>
          <cell r="I1653">
            <v>1654</v>
          </cell>
        </row>
        <row r="1654">
          <cell r="A1654" t="str">
            <v>MECH-02238-01</v>
          </cell>
          <cell r="B1654">
            <v>0</v>
          </cell>
          <cell r="C1654">
            <v>26.248000000000001</v>
          </cell>
          <cell r="D1654">
            <v>0</v>
          </cell>
          <cell r="E1654">
            <v>0</v>
          </cell>
          <cell r="F1654">
            <v>10.512</v>
          </cell>
          <cell r="G1654">
            <v>9.1999999999999993</v>
          </cell>
          <cell r="H1654">
            <v>36.39</v>
          </cell>
          <cell r="I1654">
            <v>26.255999999999997</v>
          </cell>
        </row>
        <row r="1655">
          <cell r="A1655" t="str">
            <v>MECH-02239-01</v>
          </cell>
          <cell r="B1655">
            <v>0</v>
          </cell>
          <cell r="C1655">
            <v>150</v>
          </cell>
          <cell r="D1655">
            <v>0</v>
          </cell>
          <cell r="E1655">
            <v>0</v>
          </cell>
          <cell r="F1655">
            <v>55.32</v>
          </cell>
          <cell r="G1655">
            <v>46</v>
          </cell>
          <cell r="H1655">
            <v>181.95</v>
          </cell>
          <cell r="I1655">
            <v>131.28000000000003</v>
          </cell>
        </row>
        <row r="1656">
          <cell r="A1656" t="str">
            <v>MECH-02263-01</v>
          </cell>
          <cell r="B1656">
            <v>0</v>
          </cell>
          <cell r="C1656">
            <v>280</v>
          </cell>
          <cell r="D1656">
            <v>1318</v>
          </cell>
          <cell r="E1656">
            <v>0</v>
          </cell>
          <cell r="F1656">
            <v>623</v>
          </cell>
          <cell r="G1656">
            <v>233</v>
          </cell>
          <cell r="H1656">
            <v>420</v>
          </cell>
          <cell r="I1656">
            <v>240</v>
          </cell>
        </row>
        <row r="1657">
          <cell r="A1657" t="str">
            <v>MECH-02294-02</v>
          </cell>
          <cell r="B1657">
            <v>0</v>
          </cell>
          <cell r="C1657">
            <v>0</v>
          </cell>
          <cell r="D1657">
            <v>10000</v>
          </cell>
          <cell r="E1657">
            <v>0</v>
          </cell>
          <cell r="F1657">
            <v>0</v>
          </cell>
          <cell r="G1657">
            <v>0</v>
          </cell>
          <cell r="H1657">
            <v>0</v>
          </cell>
          <cell r="I1657">
            <v>0</v>
          </cell>
        </row>
        <row r="1658">
          <cell r="A1658" t="str">
            <v>MECH-02419-01</v>
          </cell>
          <cell r="B1658">
            <v>0</v>
          </cell>
          <cell r="C1658">
            <v>1202</v>
          </cell>
          <cell r="D1658">
            <v>3000</v>
          </cell>
          <cell r="E1658">
            <v>0</v>
          </cell>
          <cell r="F1658">
            <v>1370</v>
          </cell>
          <cell r="G1658">
            <v>1083</v>
          </cell>
          <cell r="H1658">
            <v>1180</v>
          </cell>
          <cell r="I1658">
            <v>1091</v>
          </cell>
        </row>
        <row r="1659">
          <cell r="A1659" t="str">
            <v>MECH-02532-01</v>
          </cell>
          <cell r="B1659">
            <v>0</v>
          </cell>
          <cell r="C1659">
            <v>522</v>
          </cell>
          <cell r="D1659">
            <v>0</v>
          </cell>
          <cell r="E1659">
            <v>0</v>
          </cell>
          <cell r="F1659">
            <v>711</v>
          </cell>
          <cell r="G1659">
            <v>480</v>
          </cell>
          <cell r="H1659">
            <v>576</v>
          </cell>
          <cell r="I1659">
            <v>576</v>
          </cell>
        </row>
        <row r="1660">
          <cell r="A1660" t="str">
            <v>MECH-02533-01</v>
          </cell>
          <cell r="B1660">
            <v>0</v>
          </cell>
          <cell r="C1660">
            <v>522</v>
          </cell>
          <cell r="D1660">
            <v>0</v>
          </cell>
          <cell r="E1660">
            <v>0</v>
          </cell>
          <cell r="F1660">
            <v>711</v>
          </cell>
          <cell r="G1660">
            <v>480</v>
          </cell>
          <cell r="H1660">
            <v>576</v>
          </cell>
          <cell r="I1660">
            <v>576</v>
          </cell>
        </row>
        <row r="1661">
          <cell r="A1661" t="str">
            <v>MECH-02534-01</v>
          </cell>
          <cell r="B1661">
            <v>0</v>
          </cell>
          <cell r="C1661">
            <v>522</v>
          </cell>
          <cell r="D1661">
            <v>0</v>
          </cell>
          <cell r="E1661">
            <v>0</v>
          </cell>
          <cell r="F1661">
            <v>711</v>
          </cell>
          <cell r="G1661">
            <v>480</v>
          </cell>
          <cell r="H1661">
            <v>576</v>
          </cell>
          <cell r="I1661">
            <v>576</v>
          </cell>
        </row>
        <row r="1662">
          <cell r="A1662" t="str">
            <v>MECH-02610-01</v>
          </cell>
          <cell r="B1662">
            <v>0</v>
          </cell>
          <cell r="C1662">
            <v>0</v>
          </cell>
          <cell r="D1662">
            <v>0</v>
          </cell>
          <cell r="E1662">
            <v>5000</v>
          </cell>
          <cell r="F1662">
            <v>360</v>
          </cell>
          <cell r="G1662">
            <v>1920</v>
          </cell>
          <cell r="H1662">
            <v>11664</v>
          </cell>
          <cell r="I1662">
            <v>7200</v>
          </cell>
        </row>
        <row r="1663">
          <cell r="A1663" t="str">
            <v>MECH-02635-01</v>
          </cell>
          <cell r="B1663">
            <v>0</v>
          </cell>
          <cell r="C1663">
            <v>0</v>
          </cell>
          <cell r="D1663">
            <v>1000</v>
          </cell>
          <cell r="E1663">
            <v>0</v>
          </cell>
          <cell r="F1663">
            <v>0</v>
          </cell>
          <cell r="G1663">
            <v>0</v>
          </cell>
          <cell r="H1663">
            <v>0</v>
          </cell>
          <cell r="I1663">
            <v>0</v>
          </cell>
        </row>
        <row r="1664">
          <cell r="A1664" t="str">
            <v>MECH-05030</v>
          </cell>
          <cell r="B1664">
            <v>0</v>
          </cell>
          <cell r="C1664">
            <v>348</v>
          </cell>
          <cell r="D1664">
            <v>436</v>
          </cell>
          <cell r="E1664">
            <v>0</v>
          </cell>
          <cell r="F1664">
            <v>554</v>
          </cell>
          <cell r="G1664">
            <v>325</v>
          </cell>
          <cell r="H1664">
            <v>372</v>
          </cell>
          <cell r="I1664">
            <v>192</v>
          </cell>
        </row>
        <row r="1665">
          <cell r="A1665" t="str">
            <v>MECH-05031</v>
          </cell>
          <cell r="B1665">
            <v>0</v>
          </cell>
          <cell r="C1665">
            <v>3313</v>
          </cell>
          <cell r="D1665">
            <v>0</v>
          </cell>
          <cell r="E1665">
            <v>0</v>
          </cell>
          <cell r="F1665">
            <v>3246</v>
          </cell>
          <cell r="G1665">
            <v>1385</v>
          </cell>
          <cell r="H1665">
            <v>942</v>
          </cell>
          <cell r="I1665">
            <v>718</v>
          </cell>
        </row>
        <row r="1666">
          <cell r="A1666" t="str">
            <v>MECH-05919</v>
          </cell>
          <cell r="B1666">
            <v>0</v>
          </cell>
          <cell r="C1666">
            <v>2403</v>
          </cell>
          <cell r="D1666">
            <v>0</v>
          </cell>
          <cell r="E1666">
            <v>0</v>
          </cell>
          <cell r="F1666">
            <v>2939</v>
          </cell>
          <cell r="G1666">
            <v>1110</v>
          </cell>
          <cell r="H1666">
            <v>570</v>
          </cell>
          <cell r="I1666">
            <v>526</v>
          </cell>
        </row>
        <row r="1667">
          <cell r="A1667" t="str">
            <v>MEM-00010</v>
          </cell>
          <cell r="B1667">
            <v>0</v>
          </cell>
          <cell r="C1667">
            <v>41861</v>
          </cell>
          <cell r="D1667">
            <v>5000</v>
          </cell>
          <cell r="E1667">
            <v>0</v>
          </cell>
          <cell r="F1667">
            <v>28002</v>
          </cell>
          <cell r="G1667">
            <v>12057</v>
          </cell>
          <cell r="H1667">
            <v>10253</v>
          </cell>
          <cell r="I1667">
            <v>7053</v>
          </cell>
        </row>
        <row r="1668">
          <cell r="A1668" t="str">
            <v>MEM-00011</v>
          </cell>
          <cell r="B1668">
            <v>0</v>
          </cell>
          <cell r="C1668">
            <v>38369</v>
          </cell>
          <cell r="D1668">
            <v>0</v>
          </cell>
          <cell r="E1668">
            <v>0</v>
          </cell>
          <cell r="F1668">
            <v>46026</v>
          </cell>
          <cell r="G1668">
            <v>23506</v>
          </cell>
          <cell r="H1668">
            <v>23165</v>
          </cell>
          <cell r="I1668">
            <v>16638</v>
          </cell>
        </row>
        <row r="1669">
          <cell r="A1669" t="str">
            <v>MEM-00016</v>
          </cell>
          <cell r="B1669">
            <v>0</v>
          </cell>
          <cell r="C1669">
            <v>602</v>
          </cell>
          <cell r="D1669">
            <v>0</v>
          </cell>
          <cell r="E1669">
            <v>0</v>
          </cell>
          <cell r="F1669">
            <v>410</v>
          </cell>
          <cell r="G1669">
            <v>623</v>
          </cell>
          <cell r="H1669">
            <v>738</v>
          </cell>
          <cell r="I1669">
            <v>479</v>
          </cell>
        </row>
        <row r="1670">
          <cell r="A1670" t="str">
            <v>MEM-00116</v>
          </cell>
          <cell r="B1670">
            <v>0</v>
          </cell>
          <cell r="C1670">
            <v>388</v>
          </cell>
          <cell r="D1670">
            <v>0</v>
          </cell>
          <cell r="E1670">
            <v>750</v>
          </cell>
          <cell r="F1670">
            <v>365</v>
          </cell>
          <cell r="G1670">
            <v>512</v>
          </cell>
          <cell r="H1670">
            <v>591</v>
          </cell>
          <cell r="I1670">
            <v>404</v>
          </cell>
        </row>
        <row r="1671">
          <cell r="A1671" t="str">
            <v>MEM-00136</v>
          </cell>
          <cell r="B1671">
            <v>0</v>
          </cell>
          <cell r="C1671">
            <v>415</v>
          </cell>
          <cell r="D1671">
            <v>500</v>
          </cell>
          <cell r="E1671">
            <v>0</v>
          </cell>
          <cell r="F1671">
            <v>730</v>
          </cell>
          <cell r="G1671">
            <v>1024</v>
          </cell>
          <cell r="H1671">
            <v>1182</v>
          </cell>
          <cell r="I1671">
            <v>808</v>
          </cell>
        </row>
        <row r="1672">
          <cell r="A1672" t="str">
            <v>MEM-00138</v>
          </cell>
          <cell r="B1672">
            <v>0</v>
          </cell>
          <cell r="C1672">
            <v>583</v>
          </cell>
          <cell r="D1672">
            <v>0</v>
          </cell>
          <cell r="E1672">
            <v>0</v>
          </cell>
          <cell r="F1672">
            <v>355</v>
          </cell>
          <cell r="G1672">
            <v>491</v>
          </cell>
          <cell r="H1672">
            <v>576</v>
          </cell>
          <cell r="I1672">
            <v>419</v>
          </cell>
        </row>
        <row r="1673">
          <cell r="A1673" t="str">
            <v>MEM-00146</v>
          </cell>
          <cell r="B1673">
            <v>0</v>
          </cell>
          <cell r="C1673">
            <v>2971</v>
          </cell>
          <cell r="D1673">
            <v>0</v>
          </cell>
          <cell r="E1673">
            <v>0</v>
          </cell>
          <cell r="F1673">
            <v>6853</v>
          </cell>
          <cell r="G1673">
            <v>5026</v>
          </cell>
          <cell r="H1673">
            <v>5159</v>
          </cell>
          <cell r="I1673">
            <v>4316</v>
          </cell>
        </row>
        <row r="1674">
          <cell r="A1674" t="str">
            <v>MEM-00147</v>
          </cell>
          <cell r="B1674">
            <v>0</v>
          </cell>
          <cell r="C1674">
            <v>1011</v>
          </cell>
          <cell r="D1674">
            <v>4090</v>
          </cell>
          <cell r="E1674">
            <v>0</v>
          </cell>
          <cell r="F1674">
            <v>424</v>
          </cell>
          <cell r="G1674">
            <v>318</v>
          </cell>
          <cell r="H1674">
            <v>374</v>
          </cell>
          <cell r="I1674">
            <v>129</v>
          </cell>
        </row>
        <row r="1675">
          <cell r="A1675" t="str">
            <v>MEM-00150</v>
          </cell>
          <cell r="B1675">
            <v>0</v>
          </cell>
          <cell r="C1675">
            <v>148</v>
          </cell>
          <cell r="D1675">
            <v>0</v>
          </cell>
          <cell r="E1675">
            <v>0</v>
          </cell>
          <cell r="F1675">
            <v>0</v>
          </cell>
          <cell r="G1675">
            <v>0</v>
          </cell>
          <cell r="H1675">
            <v>0</v>
          </cell>
          <cell r="I1675">
            <v>0</v>
          </cell>
        </row>
        <row r="1676">
          <cell r="A1676" t="str">
            <v>MEM-00159</v>
          </cell>
          <cell r="B1676">
            <v>0</v>
          </cell>
          <cell r="C1676">
            <v>1334</v>
          </cell>
          <cell r="D1676">
            <v>674</v>
          </cell>
          <cell r="E1676">
            <v>0</v>
          </cell>
          <cell r="F1676">
            <v>1850</v>
          </cell>
          <cell r="G1676">
            <v>742</v>
          </cell>
          <cell r="H1676">
            <v>765</v>
          </cell>
          <cell r="I1676">
            <v>192</v>
          </cell>
        </row>
        <row r="1677">
          <cell r="A1677" t="str">
            <v>MEM-00160</v>
          </cell>
          <cell r="B1677">
            <v>0</v>
          </cell>
          <cell r="C1677">
            <v>249</v>
          </cell>
          <cell r="D1677">
            <v>0</v>
          </cell>
          <cell r="E1677">
            <v>0</v>
          </cell>
          <cell r="F1677">
            <v>77</v>
          </cell>
          <cell r="G1677">
            <v>0</v>
          </cell>
          <cell r="H1677">
            <v>0</v>
          </cell>
          <cell r="I1677">
            <v>0</v>
          </cell>
        </row>
        <row r="1678">
          <cell r="A1678" t="str">
            <v>MEM-00166</v>
          </cell>
          <cell r="B1678">
            <v>0</v>
          </cell>
          <cell r="C1678">
            <v>30246</v>
          </cell>
          <cell r="D1678">
            <v>48000</v>
          </cell>
          <cell r="E1678">
            <v>4000</v>
          </cell>
          <cell r="F1678">
            <v>52164</v>
          </cell>
          <cell r="G1678">
            <v>26424</v>
          </cell>
          <cell r="H1678">
            <v>23139</v>
          </cell>
          <cell r="I1678">
            <v>17217</v>
          </cell>
        </row>
        <row r="1679">
          <cell r="A1679" t="str">
            <v>MEM-00171</v>
          </cell>
          <cell r="B1679">
            <v>0</v>
          </cell>
          <cell r="C1679">
            <v>818</v>
          </cell>
          <cell r="D1679">
            <v>320</v>
          </cell>
          <cell r="E1679">
            <v>0</v>
          </cell>
          <cell r="F1679">
            <v>1022</v>
          </cell>
          <cell r="G1679">
            <v>541</v>
          </cell>
          <cell r="H1679">
            <v>579</v>
          </cell>
          <cell r="I1679">
            <v>453</v>
          </cell>
        </row>
        <row r="1680">
          <cell r="A1680" t="str">
            <v>MEM-00174</v>
          </cell>
          <cell r="B1680">
            <v>0</v>
          </cell>
          <cell r="C1680">
            <v>3964</v>
          </cell>
          <cell r="D1680">
            <v>0</v>
          </cell>
          <cell r="E1680">
            <v>0</v>
          </cell>
          <cell r="F1680">
            <v>5583</v>
          </cell>
          <cell r="G1680">
            <v>2045</v>
          </cell>
          <cell r="H1680">
            <v>1661</v>
          </cell>
          <cell r="I1680">
            <v>1144</v>
          </cell>
        </row>
        <row r="1681">
          <cell r="A1681" t="str">
            <v>MEM-00176</v>
          </cell>
          <cell r="B1681">
            <v>0</v>
          </cell>
          <cell r="C1681">
            <v>286</v>
          </cell>
          <cell r="D1681">
            <v>1250</v>
          </cell>
          <cell r="E1681">
            <v>400</v>
          </cell>
          <cell r="F1681">
            <v>996</v>
          </cell>
          <cell r="G1681">
            <v>649</v>
          </cell>
          <cell r="H1681">
            <v>1093</v>
          </cell>
          <cell r="I1681">
            <v>778</v>
          </cell>
        </row>
        <row r="1682">
          <cell r="A1682" t="str">
            <v>MEM-00178</v>
          </cell>
          <cell r="B1682">
            <v>0</v>
          </cell>
          <cell r="C1682">
            <v>268</v>
          </cell>
          <cell r="D1682">
            <v>0</v>
          </cell>
          <cell r="E1682">
            <v>0</v>
          </cell>
          <cell r="F1682">
            <v>2</v>
          </cell>
          <cell r="G1682">
            <v>0</v>
          </cell>
          <cell r="H1682">
            <v>0</v>
          </cell>
          <cell r="I1682">
            <v>0</v>
          </cell>
        </row>
        <row r="1683">
          <cell r="A1683" t="str">
            <v>MEM-00184</v>
          </cell>
          <cell r="B1683">
            <v>0</v>
          </cell>
          <cell r="C1683">
            <v>12406</v>
          </cell>
          <cell r="D1683">
            <v>6500</v>
          </cell>
          <cell r="E1683">
            <v>2936</v>
          </cell>
          <cell r="F1683">
            <v>19207</v>
          </cell>
          <cell r="G1683">
            <v>7260</v>
          </cell>
          <cell r="H1683">
            <v>5504</v>
          </cell>
          <cell r="I1683">
            <v>3684</v>
          </cell>
        </row>
        <row r="1684">
          <cell r="A1684" t="str">
            <v>MEM-00186</v>
          </cell>
          <cell r="B1684">
            <v>82903</v>
          </cell>
          <cell r="C1684">
            <v>321</v>
          </cell>
          <cell r="D1684">
            <v>39246</v>
          </cell>
          <cell r="E1684">
            <v>16384</v>
          </cell>
          <cell r="F1684">
            <v>98798</v>
          </cell>
          <cell r="G1684">
            <v>37784</v>
          </cell>
          <cell r="H1684">
            <v>23176</v>
          </cell>
          <cell r="I1684">
            <v>18440</v>
          </cell>
        </row>
        <row r="1685">
          <cell r="A1685" t="str">
            <v>MEM-00187</v>
          </cell>
          <cell r="B1685">
            <v>0</v>
          </cell>
          <cell r="C1685">
            <v>12319</v>
          </cell>
          <cell r="D1685">
            <v>0</v>
          </cell>
          <cell r="E1685">
            <v>0</v>
          </cell>
          <cell r="F1685">
            <v>0</v>
          </cell>
          <cell r="G1685">
            <v>0</v>
          </cell>
          <cell r="H1685">
            <v>0</v>
          </cell>
          <cell r="I1685">
            <v>0</v>
          </cell>
        </row>
        <row r="1686">
          <cell r="A1686" t="str">
            <v>MEM-00188</v>
          </cell>
          <cell r="B1686">
            <v>0</v>
          </cell>
          <cell r="C1686">
            <v>1072</v>
          </cell>
          <cell r="D1686">
            <v>0</v>
          </cell>
          <cell r="E1686">
            <v>0</v>
          </cell>
          <cell r="F1686">
            <v>396</v>
          </cell>
          <cell r="G1686">
            <v>0</v>
          </cell>
          <cell r="H1686">
            <v>0</v>
          </cell>
          <cell r="I1686">
            <v>0</v>
          </cell>
        </row>
        <row r="1687">
          <cell r="A1687" t="str">
            <v>MEM-00191</v>
          </cell>
          <cell r="B1687">
            <v>0</v>
          </cell>
          <cell r="C1687">
            <v>293</v>
          </cell>
          <cell r="D1687">
            <v>0</v>
          </cell>
          <cell r="E1687">
            <v>0</v>
          </cell>
          <cell r="F1687">
            <v>757</v>
          </cell>
          <cell r="G1687">
            <v>280</v>
          </cell>
          <cell r="H1687">
            <v>330</v>
          </cell>
          <cell r="I1687">
            <v>150</v>
          </cell>
        </row>
        <row r="1688">
          <cell r="A1688" t="str">
            <v>MEM-00199</v>
          </cell>
          <cell r="B1688">
            <v>0</v>
          </cell>
          <cell r="C1688">
            <v>4458</v>
          </cell>
          <cell r="D1688">
            <v>10803</v>
          </cell>
          <cell r="E1688">
            <v>2200</v>
          </cell>
          <cell r="F1688">
            <v>15631</v>
          </cell>
          <cell r="G1688">
            <v>4804</v>
          </cell>
          <cell r="H1688">
            <v>3956</v>
          </cell>
          <cell r="I1688">
            <v>2714</v>
          </cell>
        </row>
        <row r="1689">
          <cell r="A1689" t="str">
            <v>MEM-00200</v>
          </cell>
          <cell r="B1689">
            <v>0</v>
          </cell>
          <cell r="C1689">
            <v>2365</v>
          </cell>
          <cell r="D1689">
            <v>7500</v>
          </cell>
          <cell r="E1689">
            <v>9000</v>
          </cell>
          <cell r="F1689">
            <v>7834</v>
          </cell>
          <cell r="G1689">
            <v>3948</v>
          </cell>
          <cell r="H1689">
            <v>4348</v>
          </cell>
          <cell r="I1689">
            <v>3504</v>
          </cell>
        </row>
        <row r="1690">
          <cell r="A1690" t="str">
            <v>MEM-00206</v>
          </cell>
          <cell r="B1690">
            <v>0</v>
          </cell>
          <cell r="C1690">
            <v>155</v>
          </cell>
          <cell r="D1690">
            <v>100</v>
          </cell>
          <cell r="E1690">
            <v>0</v>
          </cell>
          <cell r="F1690">
            <v>183</v>
          </cell>
          <cell r="G1690">
            <v>98</v>
          </cell>
          <cell r="H1690">
            <v>86</v>
          </cell>
          <cell r="I1690">
            <v>90</v>
          </cell>
        </row>
        <row r="1691">
          <cell r="A1691" t="str">
            <v>MEM-00207</v>
          </cell>
          <cell r="B1691">
            <v>0</v>
          </cell>
          <cell r="C1691">
            <v>43</v>
          </cell>
          <cell r="D1691">
            <v>0</v>
          </cell>
          <cell r="E1691">
            <v>0</v>
          </cell>
          <cell r="F1691">
            <v>4</v>
          </cell>
          <cell r="G1691">
            <v>0</v>
          </cell>
          <cell r="H1691">
            <v>0</v>
          </cell>
          <cell r="I1691">
            <v>0</v>
          </cell>
        </row>
        <row r="1692">
          <cell r="A1692" t="str">
            <v>MEM-00211</v>
          </cell>
          <cell r="B1692">
            <v>0</v>
          </cell>
          <cell r="C1692">
            <v>914</v>
          </cell>
          <cell r="D1692">
            <v>0</v>
          </cell>
          <cell r="E1692">
            <v>0</v>
          </cell>
          <cell r="F1692">
            <v>5</v>
          </cell>
          <cell r="G1692">
            <v>0</v>
          </cell>
          <cell r="H1692">
            <v>0</v>
          </cell>
          <cell r="I1692">
            <v>0</v>
          </cell>
        </row>
        <row r="1693">
          <cell r="A1693" t="str">
            <v>MEM-00213</v>
          </cell>
          <cell r="B1693">
            <v>0</v>
          </cell>
          <cell r="C1693">
            <v>7844</v>
          </cell>
          <cell r="D1693">
            <v>0</v>
          </cell>
          <cell r="E1693">
            <v>0</v>
          </cell>
          <cell r="F1693">
            <v>1153</v>
          </cell>
          <cell r="G1693">
            <v>775</v>
          </cell>
          <cell r="H1693">
            <v>710</v>
          </cell>
          <cell r="I1693">
            <v>522</v>
          </cell>
        </row>
        <row r="1694">
          <cell r="A1694" t="str">
            <v>MEM-00217</v>
          </cell>
          <cell r="B1694">
            <v>0</v>
          </cell>
          <cell r="C1694">
            <v>123</v>
          </cell>
          <cell r="D1694">
            <v>100</v>
          </cell>
          <cell r="E1694">
            <v>0</v>
          </cell>
          <cell r="F1694">
            <v>5</v>
          </cell>
          <cell r="G1694">
            <v>0</v>
          </cell>
          <cell r="H1694">
            <v>72</v>
          </cell>
          <cell r="I1694">
            <v>0</v>
          </cell>
        </row>
        <row r="1695">
          <cell r="A1695" t="str">
            <v>MEM-00221</v>
          </cell>
          <cell r="B1695">
            <v>0</v>
          </cell>
          <cell r="C1695">
            <v>1020</v>
          </cell>
          <cell r="D1695">
            <v>1100</v>
          </cell>
          <cell r="E1695">
            <v>250</v>
          </cell>
          <cell r="F1695">
            <v>1659</v>
          </cell>
          <cell r="G1695">
            <v>1670</v>
          </cell>
          <cell r="H1695">
            <v>2023</v>
          </cell>
          <cell r="I1695">
            <v>2016</v>
          </cell>
        </row>
        <row r="1696">
          <cell r="A1696" t="str">
            <v>MEM-00222</v>
          </cell>
          <cell r="B1696">
            <v>0</v>
          </cell>
          <cell r="C1696">
            <v>697</v>
          </cell>
          <cell r="D1696">
            <v>152</v>
          </cell>
          <cell r="E1696">
            <v>0</v>
          </cell>
          <cell r="F1696">
            <v>516</v>
          </cell>
          <cell r="G1696">
            <v>276</v>
          </cell>
          <cell r="H1696">
            <v>300</v>
          </cell>
          <cell r="I1696">
            <v>276</v>
          </cell>
        </row>
        <row r="1697">
          <cell r="A1697" t="str">
            <v>MEM-00227</v>
          </cell>
          <cell r="B1697">
            <v>0</v>
          </cell>
          <cell r="C1697">
            <v>836</v>
          </cell>
          <cell r="D1697">
            <v>0</v>
          </cell>
          <cell r="E1697">
            <v>0</v>
          </cell>
          <cell r="F1697">
            <v>185</v>
          </cell>
          <cell r="G1697">
            <v>124</v>
          </cell>
          <cell r="H1697">
            <v>140</v>
          </cell>
          <cell r="I1697">
            <v>100</v>
          </cell>
        </row>
        <row r="1698">
          <cell r="A1698" t="str">
            <v>MEM-00232</v>
          </cell>
          <cell r="B1698">
            <v>0</v>
          </cell>
          <cell r="C1698">
            <v>2166</v>
          </cell>
          <cell r="D1698">
            <v>0</v>
          </cell>
          <cell r="E1698">
            <v>0</v>
          </cell>
          <cell r="F1698">
            <v>1153</v>
          </cell>
          <cell r="G1698">
            <v>869</v>
          </cell>
          <cell r="H1698">
            <v>1225</v>
          </cell>
          <cell r="I1698">
            <v>792</v>
          </cell>
        </row>
        <row r="1699">
          <cell r="A1699" t="str">
            <v>MEM-00234</v>
          </cell>
          <cell r="B1699">
            <v>0</v>
          </cell>
          <cell r="C1699">
            <v>36317</v>
          </cell>
          <cell r="D1699">
            <v>0</v>
          </cell>
          <cell r="E1699">
            <v>0</v>
          </cell>
          <cell r="F1699">
            <v>15560</v>
          </cell>
          <cell r="G1699">
            <v>7470</v>
          </cell>
          <cell r="H1699">
            <v>7465</v>
          </cell>
          <cell r="I1699">
            <v>5588</v>
          </cell>
        </row>
        <row r="1700">
          <cell r="A1700" t="str">
            <v>MEM-00236</v>
          </cell>
          <cell r="B1700">
            <v>0</v>
          </cell>
          <cell r="C1700">
            <v>639</v>
          </cell>
          <cell r="D1700">
            <v>200</v>
          </cell>
          <cell r="E1700">
            <v>0</v>
          </cell>
          <cell r="F1700">
            <v>629</v>
          </cell>
          <cell r="G1700">
            <v>350</v>
          </cell>
          <cell r="H1700">
            <v>480</v>
          </cell>
          <cell r="I1700">
            <v>264</v>
          </cell>
        </row>
        <row r="1701">
          <cell r="A1701" t="str">
            <v>MEM-00238</v>
          </cell>
          <cell r="B1701">
            <v>0</v>
          </cell>
          <cell r="C1701">
            <v>13992</v>
          </cell>
          <cell r="D1701">
            <v>0</v>
          </cell>
          <cell r="E1701">
            <v>4000</v>
          </cell>
          <cell r="F1701">
            <v>7000</v>
          </cell>
          <cell r="G1701">
            <v>8509</v>
          </cell>
          <cell r="H1701">
            <v>10525</v>
          </cell>
          <cell r="I1701">
            <v>9465</v>
          </cell>
        </row>
        <row r="1702">
          <cell r="A1702" t="str">
            <v>MEM-00248</v>
          </cell>
          <cell r="B1702">
            <v>0</v>
          </cell>
          <cell r="C1702">
            <v>500</v>
          </cell>
          <cell r="D1702">
            <v>0</v>
          </cell>
          <cell r="E1702">
            <v>0</v>
          </cell>
          <cell r="F1702">
            <v>0</v>
          </cell>
          <cell r="G1702">
            <v>0</v>
          </cell>
          <cell r="H1702">
            <v>0</v>
          </cell>
          <cell r="I1702">
            <v>0</v>
          </cell>
        </row>
        <row r="1703">
          <cell r="A1703" t="str">
            <v>MEM-00250</v>
          </cell>
          <cell r="B1703">
            <v>0</v>
          </cell>
          <cell r="C1703">
            <v>863</v>
          </cell>
          <cell r="D1703">
            <v>0</v>
          </cell>
          <cell r="E1703">
            <v>0</v>
          </cell>
          <cell r="F1703">
            <v>285</v>
          </cell>
          <cell r="G1703">
            <v>263</v>
          </cell>
          <cell r="H1703">
            <v>409.75</v>
          </cell>
          <cell r="I1703">
            <v>498</v>
          </cell>
        </row>
        <row r="1704">
          <cell r="A1704" t="str">
            <v>MEM-00253</v>
          </cell>
          <cell r="B1704">
            <v>0</v>
          </cell>
          <cell r="C1704">
            <v>241</v>
          </cell>
          <cell r="D1704">
            <v>1100</v>
          </cell>
          <cell r="E1704">
            <v>100</v>
          </cell>
          <cell r="F1704">
            <v>1256</v>
          </cell>
          <cell r="G1704">
            <v>466</v>
          </cell>
          <cell r="H1704">
            <v>840</v>
          </cell>
          <cell r="I1704">
            <v>480</v>
          </cell>
        </row>
        <row r="1705">
          <cell r="A1705" t="str">
            <v>MEM-00256</v>
          </cell>
          <cell r="B1705">
            <v>0</v>
          </cell>
          <cell r="C1705">
            <v>1873</v>
          </cell>
          <cell r="D1705">
            <v>2160</v>
          </cell>
          <cell r="E1705">
            <v>1200</v>
          </cell>
          <cell r="F1705">
            <v>4281</v>
          </cell>
          <cell r="G1705">
            <v>1782</v>
          </cell>
          <cell r="H1705">
            <v>1866</v>
          </cell>
          <cell r="I1705">
            <v>1720</v>
          </cell>
        </row>
        <row r="1706">
          <cell r="A1706" t="str">
            <v>MEM-00268</v>
          </cell>
          <cell r="B1706">
            <v>0</v>
          </cell>
          <cell r="C1706">
            <v>189</v>
          </cell>
          <cell r="D1706">
            <v>0</v>
          </cell>
          <cell r="E1706">
            <v>0</v>
          </cell>
          <cell r="F1706">
            <v>846</v>
          </cell>
          <cell r="G1706">
            <v>420</v>
          </cell>
          <cell r="H1706">
            <v>240</v>
          </cell>
          <cell r="I1706">
            <v>0</v>
          </cell>
        </row>
        <row r="1707">
          <cell r="A1707" t="str">
            <v>MEM-00269</v>
          </cell>
          <cell r="B1707">
            <v>0</v>
          </cell>
          <cell r="C1707">
            <v>330</v>
          </cell>
          <cell r="D1707">
            <v>1182</v>
          </cell>
          <cell r="E1707">
            <v>0</v>
          </cell>
          <cell r="F1707">
            <v>846</v>
          </cell>
          <cell r="G1707">
            <v>420</v>
          </cell>
          <cell r="H1707">
            <v>240</v>
          </cell>
          <cell r="I1707">
            <v>0</v>
          </cell>
        </row>
        <row r="1708">
          <cell r="A1708" t="str">
            <v>MEM-00270</v>
          </cell>
          <cell r="B1708">
            <v>0</v>
          </cell>
          <cell r="C1708">
            <v>3862</v>
          </cell>
          <cell r="D1708">
            <v>1760</v>
          </cell>
          <cell r="E1708">
            <v>2010</v>
          </cell>
          <cell r="F1708">
            <v>5278</v>
          </cell>
          <cell r="G1708">
            <v>2515</v>
          </cell>
          <cell r="H1708">
            <v>2787</v>
          </cell>
          <cell r="I1708">
            <v>2250</v>
          </cell>
        </row>
        <row r="1709">
          <cell r="A1709" t="str">
            <v>MEM-00271</v>
          </cell>
          <cell r="B1709">
            <v>0</v>
          </cell>
          <cell r="C1709">
            <v>58</v>
          </cell>
          <cell r="D1709">
            <v>0</v>
          </cell>
          <cell r="E1709">
            <v>0</v>
          </cell>
          <cell r="F1709">
            <v>0</v>
          </cell>
          <cell r="G1709">
            <v>0</v>
          </cell>
          <cell r="H1709">
            <v>0</v>
          </cell>
          <cell r="I1709">
            <v>0</v>
          </cell>
        </row>
        <row r="1710">
          <cell r="A1710" t="str">
            <v>MEM-00282</v>
          </cell>
          <cell r="B1710">
            <v>0</v>
          </cell>
          <cell r="C1710">
            <v>0</v>
          </cell>
          <cell r="D1710">
            <v>0</v>
          </cell>
          <cell r="E1710">
            <v>0</v>
          </cell>
          <cell r="F1710">
            <v>1008</v>
          </cell>
          <cell r="G1710">
            <v>5220</v>
          </cell>
          <cell r="H1710">
            <v>2736</v>
          </cell>
          <cell r="I1710">
            <v>1944</v>
          </cell>
        </row>
        <row r="1711">
          <cell r="A1711" t="str">
            <v>MEM-00284</v>
          </cell>
          <cell r="B1711">
            <v>0</v>
          </cell>
          <cell r="C1711">
            <v>1991</v>
          </cell>
          <cell r="D1711">
            <v>2000</v>
          </cell>
          <cell r="E1711">
            <v>0</v>
          </cell>
          <cell r="F1711">
            <v>1351</v>
          </cell>
          <cell r="G1711">
            <v>1148</v>
          </cell>
          <cell r="H1711">
            <v>1128</v>
          </cell>
          <cell r="I1711">
            <v>1164</v>
          </cell>
        </row>
        <row r="1712">
          <cell r="A1712" t="str">
            <v>MEM-00287</v>
          </cell>
          <cell r="B1712">
            <v>0</v>
          </cell>
          <cell r="C1712">
            <v>0</v>
          </cell>
          <cell r="D1712">
            <v>0</v>
          </cell>
          <cell r="E1712">
            <v>0</v>
          </cell>
          <cell r="F1712">
            <v>0</v>
          </cell>
          <cell r="G1712">
            <v>0</v>
          </cell>
          <cell r="H1712">
            <v>72</v>
          </cell>
          <cell r="I1712">
            <v>0</v>
          </cell>
        </row>
        <row r="1713">
          <cell r="A1713" t="str">
            <v>MEM-00290</v>
          </cell>
          <cell r="B1713">
            <v>0</v>
          </cell>
          <cell r="C1713">
            <v>2176</v>
          </cell>
          <cell r="D1713">
            <v>17000</v>
          </cell>
          <cell r="E1713">
            <v>2000</v>
          </cell>
          <cell r="F1713">
            <v>12898</v>
          </cell>
          <cell r="G1713">
            <v>4278</v>
          </cell>
          <cell r="H1713">
            <v>2951</v>
          </cell>
          <cell r="I1713">
            <v>1903</v>
          </cell>
        </row>
        <row r="1714">
          <cell r="A1714" t="str">
            <v>MEM-00292</v>
          </cell>
          <cell r="B1714">
            <v>0</v>
          </cell>
          <cell r="C1714">
            <v>4169</v>
          </cell>
          <cell r="D1714">
            <v>0</v>
          </cell>
          <cell r="E1714">
            <v>0</v>
          </cell>
          <cell r="F1714">
            <v>1306</v>
          </cell>
          <cell r="G1714">
            <v>482</v>
          </cell>
          <cell r="H1714">
            <v>432</v>
          </cell>
          <cell r="I1714">
            <v>1248</v>
          </cell>
        </row>
        <row r="1715">
          <cell r="A1715" t="str">
            <v>MEM-00298</v>
          </cell>
          <cell r="B1715">
            <v>0</v>
          </cell>
          <cell r="C1715">
            <v>0</v>
          </cell>
          <cell r="D1715">
            <v>0</v>
          </cell>
          <cell r="E1715">
            <v>0</v>
          </cell>
          <cell r="F1715">
            <v>0</v>
          </cell>
          <cell r="G1715">
            <v>0</v>
          </cell>
          <cell r="H1715">
            <v>72</v>
          </cell>
          <cell r="I1715">
            <v>0</v>
          </cell>
        </row>
        <row r="1716">
          <cell r="A1716" t="str">
            <v>MEM-00300</v>
          </cell>
          <cell r="B1716">
            <v>0</v>
          </cell>
          <cell r="C1716">
            <v>0</v>
          </cell>
          <cell r="D1716">
            <v>0</v>
          </cell>
          <cell r="E1716">
            <v>0</v>
          </cell>
          <cell r="F1716">
            <v>0</v>
          </cell>
          <cell r="G1716">
            <v>0</v>
          </cell>
          <cell r="H1716">
            <v>72</v>
          </cell>
          <cell r="I1716">
            <v>0</v>
          </cell>
        </row>
        <row r="1717">
          <cell r="A1717" t="str">
            <v>MEM-00304</v>
          </cell>
          <cell r="B1717">
            <v>0</v>
          </cell>
          <cell r="C1717">
            <v>0</v>
          </cell>
          <cell r="D1717">
            <v>0</v>
          </cell>
          <cell r="E1717">
            <v>0</v>
          </cell>
          <cell r="F1717">
            <v>0</v>
          </cell>
          <cell r="G1717">
            <v>0</v>
          </cell>
          <cell r="H1717">
            <v>144</v>
          </cell>
          <cell r="I1717">
            <v>0</v>
          </cell>
        </row>
        <row r="1718">
          <cell r="A1718" t="str">
            <v>MEM-00306</v>
          </cell>
          <cell r="B1718">
            <v>0</v>
          </cell>
          <cell r="C1718">
            <v>390</v>
          </cell>
          <cell r="D1718">
            <v>1062</v>
          </cell>
          <cell r="E1718">
            <v>1100</v>
          </cell>
          <cell r="F1718">
            <v>1628</v>
          </cell>
          <cell r="G1718">
            <v>890</v>
          </cell>
          <cell r="H1718">
            <v>1770</v>
          </cell>
          <cell r="I1718">
            <v>1340</v>
          </cell>
        </row>
        <row r="1719">
          <cell r="A1719" t="str">
            <v>MEM-00314</v>
          </cell>
          <cell r="B1719">
            <v>0</v>
          </cell>
          <cell r="C1719">
            <v>0</v>
          </cell>
          <cell r="D1719">
            <v>1520</v>
          </cell>
          <cell r="E1719">
            <v>0</v>
          </cell>
          <cell r="F1719">
            <v>740</v>
          </cell>
          <cell r="G1719">
            <v>682</v>
          </cell>
          <cell r="H1719">
            <v>732</v>
          </cell>
          <cell r="I1719">
            <v>632</v>
          </cell>
        </row>
        <row r="1720">
          <cell r="A1720" t="str">
            <v>MTL-00254-03</v>
          </cell>
          <cell r="B1720">
            <v>0</v>
          </cell>
          <cell r="C1720">
            <v>1344</v>
          </cell>
          <cell r="D1720">
            <v>0</v>
          </cell>
          <cell r="E1720">
            <v>1000</v>
          </cell>
          <cell r="F1720">
            <v>1033</v>
          </cell>
          <cell r="G1720">
            <v>1024</v>
          </cell>
          <cell r="H1720">
            <v>1152</v>
          </cell>
          <cell r="I1720">
            <v>928</v>
          </cell>
        </row>
        <row r="1721">
          <cell r="A1721" t="str">
            <v>MTL-01023-02</v>
          </cell>
          <cell r="B1721">
            <v>275</v>
          </cell>
          <cell r="C1721">
            <v>147</v>
          </cell>
          <cell r="D1721">
            <v>0</v>
          </cell>
          <cell r="E1721">
            <v>0</v>
          </cell>
          <cell r="F1721">
            <v>28</v>
          </cell>
          <cell r="G1721">
            <v>6</v>
          </cell>
          <cell r="H1721">
            <v>72</v>
          </cell>
          <cell r="I1721">
            <v>72</v>
          </cell>
        </row>
        <row r="1722">
          <cell r="A1722" t="str">
            <v>MTL-01066-02</v>
          </cell>
          <cell r="B1722">
            <v>0</v>
          </cell>
          <cell r="C1722">
            <v>3620</v>
          </cell>
          <cell r="D1722">
            <v>19500</v>
          </cell>
          <cell r="E1722">
            <v>0</v>
          </cell>
          <cell r="F1722">
            <v>11396</v>
          </cell>
          <cell r="G1722">
            <v>5492</v>
          </cell>
          <cell r="H1722">
            <v>5672</v>
          </cell>
          <cell r="I1722">
            <v>4256</v>
          </cell>
        </row>
        <row r="1723">
          <cell r="A1723" t="str">
            <v>MTL-01309-01</v>
          </cell>
          <cell r="B1723">
            <v>3501</v>
          </cell>
          <cell r="C1723">
            <v>462</v>
          </cell>
          <cell r="D1723">
            <v>0</v>
          </cell>
          <cell r="E1723">
            <v>0</v>
          </cell>
          <cell r="F1723">
            <v>44</v>
          </cell>
          <cell r="G1723">
            <v>6</v>
          </cell>
          <cell r="H1723">
            <v>72</v>
          </cell>
          <cell r="I1723">
            <v>102</v>
          </cell>
        </row>
        <row r="1724">
          <cell r="A1724" t="str">
            <v>MTL-01541-01</v>
          </cell>
          <cell r="B1724">
            <v>0</v>
          </cell>
          <cell r="C1724">
            <v>519</v>
          </cell>
          <cell r="D1724">
            <v>8026</v>
          </cell>
          <cell r="E1724">
            <v>0</v>
          </cell>
          <cell r="F1724">
            <v>4477</v>
          </cell>
          <cell r="G1724">
            <v>2028</v>
          </cell>
          <cell r="H1724">
            <v>2068</v>
          </cell>
          <cell r="I1724">
            <v>1434</v>
          </cell>
        </row>
        <row r="1725">
          <cell r="A1725" t="str">
            <v>MTL-01593-01</v>
          </cell>
          <cell r="B1725">
            <v>0</v>
          </cell>
          <cell r="C1725">
            <v>160</v>
          </cell>
          <cell r="D1725">
            <v>309</v>
          </cell>
          <cell r="E1725">
            <v>0</v>
          </cell>
          <cell r="F1725">
            <v>385</v>
          </cell>
          <cell r="G1725">
            <v>36</v>
          </cell>
          <cell r="H1725">
            <v>36</v>
          </cell>
          <cell r="I1725">
            <v>12</v>
          </cell>
        </row>
        <row r="1726">
          <cell r="A1726" t="str">
            <v>MTL-02564-01</v>
          </cell>
          <cell r="B1726">
            <v>73</v>
          </cell>
          <cell r="C1726">
            <v>48</v>
          </cell>
          <cell r="D1726">
            <v>0</v>
          </cell>
          <cell r="E1726">
            <v>0</v>
          </cell>
          <cell r="F1726">
            <v>11</v>
          </cell>
          <cell r="G1726">
            <v>0</v>
          </cell>
          <cell r="H1726">
            <v>0</v>
          </cell>
          <cell r="I1726">
            <v>30</v>
          </cell>
        </row>
        <row r="1727">
          <cell r="A1727" t="str">
            <v>MTL-03680-02</v>
          </cell>
          <cell r="B1727">
            <v>0</v>
          </cell>
          <cell r="C1727">
            <v>0</v>
          </cell>
          <cell r="D1727">
            <v>0</v>
          </cell>
          <cell r="E1727">
            <v>0</v>
          </cell>
          <cell r="F1727">
            <v>0</v>
          </cell>
          <cell r="G1727">
            <v>22</v>
          </cell>
          <cell r="H1727">
            <v>40</v>
          </cell>
          <cell r="I1727">
            <v>0</v>
          </cell>
        </row>
        <row r="1728">
          <cell r="A1728" t="str">
            <v>OSC-00001</v>
          </cell>
          <cell r="B1728">
            <v>0</v>
          </cell>
          <cell r="C1728">
            <v>11216</v>
          </cell>
          <cell r="D1728">
            <v>13000</v>
          </cell>
          <cell r="E1728">
            <v>0</v>
          </cell>
          <cell r="F1728">
            <v>14249</v>
          </cell>
          <cell r="G1728">
            <v>5146</v>
          </cell>
          <cell r="H1728">
            <v>3940</v>
          </cell>
          <cell r="I1728">
            <v>2619</v>
          </cell>
        </row>
        <row r="1729">
          <cell r="A1729" t="str">
            <v>OSC-00002</v>
          </cell>
          <cell r="B1729">
            <v>0</v>
          </cell>
          <cell r="C1729">
            <v>13370</v>
          </cell>
          <cell r="D1729">
            <v>11000</v>
          </cell>
          <cell r="E1729">
            <v>0</v>
          </cell>
          <cell r="F1729">
            <v>16515</v>
          </cell>
          <cell r="G1729">
            <v>8336</v>
          </cell>
          <cell r="H1729">
            <v>8762</v>
          </cell>
          <cell r="I1729">
            <v>5939</v>
          </cell>
        </row>
        <row r="1730">
          <cell r="A1730" t="str">
            <v>OSC-00012</v>
          </cell>
          <cell r="B1730">
            <v>0</v>
          </cell>
          <cell r="C1730">
            <v>647</v>
          </cell>
          <cell r="D1730">
            <v>0</v>
          </cell>
          <cell r="E1730">
            <v>0</v>
          </cell>
          <cell r="F1730">
            <v>4</v>
          </cell>
          <cell r="G1730">
            <v>0</v>
          </cell>
          <cell r="H1730">
            <v>0</v>
          </cell>
          <cell r="I1730">
            <v>0</v>
          </cell>
        </row>
        <row r="1731">
          <cell r="A1731" t="str">
            <v>OSC-00013</v>
          </cell>
          <cell r="B1731">
            <v>0</v>
          </cell>
          <cell r="C1731">
            <v>764</v>
          </cell>
          <cell r="D1731">
            <v>0</v>
          </cell>
          <cell r="E1731">
            <v>0</v>
          </cell>
          <cell r="F1731">
            <v>4</v>
          </cell>
          <cell r="G1731">
            <v>0</v>
          </cell>
          <cell r="H1731">
            <v>0</v>
          </cell>
          <cell r="I1731">
            <v>0</v>
          </cell>
        </row>
        <row r="1732">
          <cell r="A1732" t="str">
            <v>OSC-00014</v>
          </cell>
          <cell r="B1732">
            <v>0</v>
          </cell>
          <cell r="C1732">
            <v>366</v>
          </cell>
          <cell r="D1732">
            <v>0</v>
          </cell>
          <cell r="E1732">
            <v>0</v>
          </cell>
          <cell r="F1732">
            <v>4</v>
          </cell>
          <cell r="G1732">
            <v>0</v>
          </cell>
          <cell r="H1732">
            <v>0</v>
          </cell>
          <cell r="I1732">
            <v>0</v>
          </cell>
        </row>
        <row r="1733">
          <cell r="A1733" t="str">
            <v>OSC-00117</v>
          </cell>
          <cell r="B1733">
            <v>0</v>
          </cell>
          <cell r="C1733">
            <v>2618</v>
          </cell>
          <cell r="D1733">
            <v>1000</v>
          </cell>
          <cell r="E1733">
            <v>0</v>
          </cell>
          <cell r="F1733">
            <v>4297</v>
          </cell>
          <cell r="G1733">
            <v>2708</v>
          </cell>
          <cell r="H1733">
            <v>2684</v>
          </cell>
          <cell r="I1733">
            <v>1028</v>
          </cell>
        </row>
        <row r="1734">
          <cell r="A1734" t="str">
            <v>OSC-00121</v>
          </cell>
          <cell r="B1734">
            <v>0</v>
          </cell>
          <cell r="C1734">
            <v>1592</v>
          </cell>
          <cell r="D1734">
            <v>0</v>
          </cell>
          <cell r="E1734">
            <v>0</v>
          </cell>
          <cell r="F1734">
            <v>410</v>
          </cell>
          <cell r="G1734">
            <v>623</v>
          </cell>
          <cell r="H1734">
            <v>738</v>
          </cell>
          <cell r="I1734">
            <v>479</v>
          </cell>
        </row>
        <row r="1735">
          <cell r="A1735" t="str">
            <v>OSC-00124</v>
          </cell>
          <cell r="B1735">
            <v>0</v>
          </cell>
          <cell r="C1735">
            <v>2253</v>
          </cell>
          <cell r="D1735">
            <v>0</v>
          </cell>
          <cell r="E1735">
            <v>0</v>
          </cell>
          <cell r="F1735">
            <v>1006</v>
          </cell>
          <cell r="G1735">
            <v>1125</v>
          </cell>
          <cell r="H1735">
            <v>1286</v>
          </cell>
          <cell r="I1735">
            <v>870</v>
          </cell>
        </row>
        <row r="1736">
          <cell r="A1736" t="str">
            <v>OSC-00125</v>
          </cell>
          <cell r="B1736">
            <v>0</v>
          </cell>
          <cell r="C1736">
            <v>5765</v>
          </cell>
          <cell r="D1736">
            <v>3000</v>
          </cell>
          <cell r="E1736">
            <v>0</v>
          </cell>
          <cell r="F1736">
            <v>8370</v>
          </cell>
          <cell r="G1736">
            <v>4247</v>
          </cell>
          <cell r="H1736">
            <v>3792</v>
          </cell>
          <cell r="I1736">
            <v>2349</v>
          </cell>
        </row>
        <row r="1737">
          <cell r="A1737" t="str">
            <v>OSC-00126</v>
          </cell>
          <cell r="B1737">
            <v>0</v>
          </cell>
          <cell r="C1737">
            <v>6097</v>
          </cell>
          <cell r="D1737">
            <v>9000</v>
          </cell>
          <cell r="E1737">
            <v>2000</v>
          </cell>
          <cell r="F1737">
            <v>13942</v>
          </cell>
          <cell r="G1737">
            <v>6591</v>
          </cell>
          <cell r="H1737">
            <v>5296</v>
          </cell>
          <cell r="I1737">
            <v>2988</v>
          </cell>
        </row>
        <row r="1738">
          <cell r="A1738" t="str">
            <v>OSC-00131</v>
          </cell>
          <cell r="B1738">
            <v>0</v>
          </cell>
          <cell r="C1738">
            <v>6060</v>
          </cell>
          <cell r="D1738">
            <v>4000</v>
          </cell>
          <cell r="E1738">
            <v>0</v>
          </cell>
          <cell r="F1738">
            <v>8736</v>
          </cell>
          <cell r="G1738">
            <v>5206</v>
          </cell>
          <cell r="H1738">
            <v>5012</v>
          </cell>
          <cell r="I1738">
            <v>1968</v>
          </cell>
        </row>
        <row r="1739">
          <cell r="A1739" t="str">
            <v>OSC-00136</v>
          </cell>
          <cell r="B1739">
            <v>0</v>
          </cell>
          <cell r="C1739">
            <v>706</v>
          </cell>
          <cell r="D1739">
            <v>500</v>
          </cell>
          <cell r="E1739">
            <v>0</v>
          </cell>
          <cell r="F1739">
            <v>986</v>
          </cell>
          <cell r="G1739">
            <v>356</v>
          </cell>
          <cell r="H1739">
            <v>398</v>
          </cell>
          <cell r="I1739">
            <v>312</v>
          </cell>
        </row>
        <row r="1740">
          <cell r="A1740" t="str">
            <v>OSC-00148</v>
          </cell>
          <cell r="B1740">
            <v>0</v>
          </cell>
          <cell r="C1740">
            <v>46978</v>
          </cell>
          <cell r="D1740">
            <v>18000</v>
          </cell>
          <cell r="E1740">
            <v>4000</v>
          </cell>
          <cell r="F1740">
            <v>64612</v>
          </cell>
          <cell r="G1740">
            <v>21390</v>
          </cell>
          <cell r="H1740">
            <v>14755</v>
          </cell>
          <cell r="I1740">
            <v>9515</v>
          </cell>
        </row>
        <row r="1741">
          <cell r="A1741" t="str">
            <v>OSC-00150</v>
          </cell>
          <cell r="B1741">
            <v>0</v>
          </cell>
          <cell r="C1741">
            <v>736</v>
          </cell>
          <cell r="D1741">
            <v>0</v>
          </cell>
          <cell r="E1741">
            <v>0</v>
          </cell>
          <cell r="F1741">
            <v>0</v>
          </cell>
          <cell r="G1741">
            <v>0</v>
          </cell>
          <cell r="H1741">
            <v>95</v>
          </cell>
          <cell r="I1741">
            <v>78</v>
          </cell>
        </row>
        <row r="1742">
          <cell r="A1742" t="str">
            <v>OSC-00152</v>
          </cell>
          <cell r="B1742">
            <v>0</v>
          </cell>
          <cell r="C1742">
            <v>2288</v>
          </cell>
          <cell r="D1742">
            <v>3250</v>
          </cell>
          <cell r="E1742">
            <v>0</v>
          </cell>
          <cell r="F1742">
            <v>4979</v>
          </cell>
          <cell r="G1742">
            <v>2302</v>
          </cell>
          <cell r="H1742">
            <v>1887</v>
          </cell>
          <cell r="I1742">
            <v>1281</v>
          </cell>
        </row>
        <row r="1743">
          <cell r="A1743" t="str">
            <v>OSC-00156</v>
          </cell>
          <cell r="B1743">
            <v>0</v>
          </cell>
          <cell r="C1743">
            <v>4096</v>
          </cell>
          <cell r="D1743">
            <v>1000</v>
          </cell>
          <cell r="E1743">
            <v>0</v>
          </cell>
          <cell r="F1743">
            <v>4926</v>
          </cell>
          <cell r="G1743">
            <v>2254</v>
          </cell>
          <cell r="H1743">
            <v>1839</v>
          </cell>
          <cell r="I1743">
            <v>1281</v>
          </cell>
        </row>
        <row r="1744">
          <cell r="A1744" t="str">
            <v>OSC-00162</v>
          </cell>
          <cell r="B1744">
            <v>0</v>
          </cell>
          <cell r="C1744">
            <v>8046</v>
          </cell>
          <cell r="D1744">
            <v>10000</v>
          </cell>
          <cell r="E1744">
            <v>0</v>
          </cell>
          <cell r="F1744">
            <v>17251</v>
          </cell>
          <cell r="G1744">
            <v>6078</v>
          </cell>
          <cell r="H1744">
            <v>4700</v>
          </cell>
          <cell r="I1744">
            <v>3489</v>
          </cell>
        </row>
        <row r="1745">
          <cell r="A1745" t="str">
            <v>OSC-00164</v>
          </cell>
          <cell r="B1745">
            <v>0</v>
          </cell>
          <cell r="C1745">
            <v>1054</v>
          </cell>
          <cell r="D1745">
            <v>1000</v>
          </cell>
          <cell r="E1745">
            <v>0</v>
          </cell>
          <cell r="F1745">
            <v>2211</v>
          </cell>
          <cell r="G1745">
            <v>679</v>
          </cell>
          <cell r="H1745">
            <v>765</v>
          </cell>
          <cell r="I1745">
            <v>405</v>
          </cell>
        </row>
        <row r="1746">
          <cell r="A1746" t="str">
            <v>OSC-00165</v>
          </cell>
          <cell r="B1746">
            <v>0</v>
          </cell>
          <cell r="C1746">
            <v>5902</v>
          </cell>
          <cell r="D1746">
            <v>2000</v>
          </cell>
          <cell r="E1746">
            <v>0</v>
          </cell>
          <cell r="F1746">
            <v>3553</v>
          </cell>
          <cell r="G1746">
            <v>1903</v>
          </cell>
          <cell r="H1746">
            <v>939</v>
          </cell>
          <cell r="I1746">
            <v>762</v>
          </cell>
        </row>
        <row r="1747">
          <cell r="A1747" t="str">
            <v>OSC-00170</v>
          </cell>
          <cell r="B1747">
            <v>0</v>
          </cell>
          <cell r="C1747">
            <v>4353</v>
          </cell>
          <cell r="D1747">
            <v>2500</v>
          </cell>
          <cell r="E1747">
            <v>0</v>
          </cell>
          <cell r="F1747">
            <v>4391</v>
          </cell>
          <cell r="G1747">
            <v>1928</v>
          </cell>
          <cell r="H1747">
            <v>1720</v>
          </cell>
          <cell r="I1747">
            <v>1574</v>
          </cell>
        </row>
        <row r="1748">
          <cell r="A1748" t="str">
            <v>OSC-00173</v>
          </cell>
          <cell r="B1748">
            <v>0</v>
          </cell>
          <cell r="C1748">
            <v>798</v>
          </cell>
          <cell r="D1748">
            <v>0</v>
          </cell>
          <cell r="E1748">
            <v>0</v>
          </cell>
          <cell r="F1748">
            <v>16</v>
          </cell>
          <cell r="G1748">
            <v>0</v>
          </cell>
          <cell r="H1748">
            <v>0</v>
          </cell>
          <cell r="I1748">
            <v>0</v>
          </cell>
        </row>
        <row r="1749">
          <cell r="A1749" t="str">
            <v>OSC-00174</v>
          </cell>
          <cell r="B1749">
            <v>0</v>
          </cell>
          <cell r="C1749">
            <v>10779</v>
          </cell>
          <cell r="D1749">
            <v>9000</v>
          </cell>
          <cell r="E1749">
            <v>1000</v>
          </cell>
          <cell r="F1749">
            <v>14447</v>
          </cell>
          <cell r="G1749">
            <v>6460</v>
          </cell>
          <cell r="H1749">
            <v>6304</v>
          </cell>
          <cell r="I1749">
            <v>3852</v>
          </cell>
        </row>
        <row r="1750">
          <cell r="A1750" t="str">
            <v>OSC-00176</v>
          </cell>
          <cell r="B1750">
            <v>0</v>
          </cell>
          <cell r="C1750">
            <v>3773</v>
          </cell>
          <cell r="D1750">
            <v>0</v>
          </cell>
          <cell r="E1750">
            <v>0</v>
          </cell>
          <cell r="F1750">
            <v>817</v>
          </cell>
          <cell r="G1750">
            <v>408</v>
          </cell>
          <cell r="H1750">
            <v>396</v>
          </cell>
          <cell r="I1750">
            <v>216</v>
          </cell>
        </row>
        <row r="1751">
          <cell r="A1751" t="str">
            <v>OSC-00180</v>
          </cell>
          <cell r="B1751">
            <v>0</v>
          </cell>
          <cell r="C1751">
            <v>500</v>
          </cell>
          <cell r="D1751">
            <v>0</v>
          </cell>
          <cell r="E1751">
            <v>0</v>
          </cell>
          <cell r="F1751">
            <v>0</v>
          </cell>
          <cell r="G1751">
            <v>0</v>
          </cell>
          <cell r="H1751">
            <v>0</v>
          </cell>
          <cell r="I1751">
            <v>0</v>
          </cell>
        </row>
        <row r="1752">
          <cell r="A1752" t="str">
            <v>OSC-00181</v>
          </cell>
          <cell r="B1752">
            <v>0</v>
          </cell>
          <cell r="C1752">
            <v>22923</v>
          </cell>
          <cell r="D1752">
            <v>0</v>
          </cell>
          <cell r="E1752">
            <v>0</v>
          </cell>
          <cell r="F1752">
            <v>8876</v>
          </cell>
          <cell r="G1752">
            <v>10177</v>
          </cell>
          <cell r="H1752">
            <v>11473</v>
          </cell>
          <cell r="I1752">
            <v>10879</v>
          </cell>
        </row>
        <row r="1753">
          <cell r="A1753" t="str">
            <v>OSC-00186</v>
          </cell>
          <cell r="B1753">
            <v>0</v>
          </cell>
          <cell r="C1753">
            <v>94</v>
          </cell>
          <cell r="D1753">
            <v>2000</v>
          </cell>
          <cell r="E1753">
            <v>0</v>
          </cell>
          <cell r="F1753">
            <v>846</v>
          </cell>
          <cell r="G1753">
            <v>420</v>
          </cell>
          <cell r="H1753">
            <v>240</v>
          </cell>
          <cell r="I1753">
            <v>0</v>
          </cell>
        </row>
        <row r="1754">
          <cell r="A1754" t="str">
            <v>OSC-00189</v>
          </cell>
          <cell r="B1754">
            <v>0</v>
          </cell>
          <cell r="C1754">
            <v>3027</v>
          </cell>
          <cell r="D1754">
            <v>13000</v>
          </cell>
          <cell r="E1754">
            <v>1000</v>
          </cell>
          <cell r="F1754">
            <v>8096</v>
          </cell>
          <cell r="G1754">
            <v>2964</v>
          </cell>
          <cell r="H1754">
            <v>1800</v>
          </cell>
          <cell r="I1754">
            <v>1596</v>
          </cell>
        </row>
        <row r="1755">
          <cell r="A1755" t="str">
            <v>OSC-00194</v>
          </cell>
          <cell r="B1755">
            <v>0</v>
          </cell>
          <cell r="C1755">
            <v>155</v>
          </cell>
          <cell r="D1755">
            <v>0</v>
          </cell>
          <cell r="E1755">
            <v>0</v>
          </cell>
          <cell r="F1755">
            <v>99</v>
          </cell>
          <cell r="G1755">
            <v>5</v>
          </cell>
          <cell r="H1755">
            <v>20</v>
          </cell>
          <cell r="I1755">
            <v>12</v>
          </cell>
        </row>
        <row r="1756">
          <cell r="A1756" t="str">
            <v>OSC-00198</v>
          </cell>
          <cell r="B1756">
            <v>0</v>
          </cell>
          <cell r="C1756">
            <v>445</v>
          </cell>
          <cell r="D1756">
            <v>500</v>
          </cell>
          <cell r="E1756">
            <v>0</v>
          </cell>
          <cell r="F1756">
            <v>738</v>
          </cell>
          <cell r="G1756">
            <v>240</v>
          </cell>
          <cell r="H1756">
            <v>240</v>
          </cell>
          <cell r="I1756">
            <v>204</v>
          </cell>
        </row>
        <row r="1757">
          <cell r="A1757" t="str">
            <v>OSC-00202</v>
          </cell>
          <cell r="B1757">
            <v>0</v>
          </cell>
          <cell r="C1757">
            <v>953</v>
          </cell>
          <cell r="D1757">
            <v>0</v>
          </cell>
          <cell r="E1757">
            <v>0</v>
          </cell>
          <cell r="F1757">
            <v>818</v>
          </cell>
          <cell r="G1757">
            <v>435</v>
          </cell>
          <cell r="H1757">
            <v>885</v>
          </cell>
          <cell r="I1757">
            <v>636</v>
          </cell>
        </row>
        <row r="1758">
          <cell r="A1758" t="str">
            <v>OSC-00214</v>
          </cell>
          <cell r="B1758">
            <v>0</v>
          </cell>
          <cell r="C1758">
            <v>0</v>
          </cell>
          <cell r="D1758">
            <v>0</v>
          </cell>
          <cell r="E1758">
            <v>0</v>
          </cell>
          <cell r="F1758">
            <v>0</v>
          </cell>
          <cell r="G1758">
            <v>0</v>
          </cell>
          <cell r="H1758">
            <v>72</v>
          </cell>
          <cell r="I1758">
            <v>0</v>
          </cell>
        </row>
        <row r="1759">
          <cell r="A1759" t="str">
            <v>P444GU314103</v>
          </cell>
          <cell r="B1759">
            <v>0</v>
          </cell>
          <cell r="C1759">
            <v>1516.54673</v>
          </cell>
          <cell r="D1759">
            <v>0</v>
          </cell>
          <cell r="E1759">
            <v>0</v>
          </cell>
          <cell r="F1759">
            <v>1813.0083899999988</v>
          </cell>
          <cell r="G1759">
            <v>591.32376999999997</v>
          </cell>
          <cell r="H1759">
            <v>565.21753999999999</v>
          </cell>
          <cell r="I1759">
            <v>283.18599999999992</v>
          </cell>
        </row>
        <row r="1760">
          <cell r="A1760" t="str">
            <v>PDOC-00036-07</v>
          </cell>
          <cell r="B1760">
            <v>0</v>
          </cell>
          <cell r="C1760">
            <v>8547</v>
          </cell>
          <cell r="D1760">
            <v>8700</v>
          </cell>
          <cell r="E1760">
            <v>0</v>
          </cell>
          <cell r="F1760">
            <v>13718</v>
          </cell>
          <cell r="G1760">
            <v>0</v>
          </cell>
          <cell r="H1760">
            <v>0</v>
          </cell>
          <cell r="I1760">
            <v>0</v>
          </cell>
        </row>
        <row r="1761">
          <cell r="A1761" t="str">
            <v>PDOC-00036-11</v>
          </cell>
          <cell r="B1761">
            <v>0</v>
          </cell>
          <cell r="C1761">
            <v>17000</v>
          </cell>
          <cell r="D1761">
            <v>0</v>
          </cell>
          <cell r="E1761">
            <v>0</v>
          </cell>
          <cell r="F1761">
            <v>14901</v>
          </cell>
          <cell r="G1761">
            <v>11017</v>
          </cell>
          <cell r="H1761">
            <v>10963</v>
          </cell>
          <cell r="I1761">
            <v>8332</v>
          </cell>
        </row>
        <row r="1762">
          <cell r="A1762" t="str">
            <v>PDOC-00127-03</v>
          </cell>
          <cell r="B1762">
            <v>0</v>
          </cell>
          <cell r="C1762">
            <v>22424</v>
          </cell>
          <cell r="D1762">
            <v>20000</v>
          </cell>
          <cell r="E1762">
            <v>0</v>
          </cell>
          <cell r="F1762">
            <v>31213</v>
          </cell>
          <cell r="G1762">
            <v>12267</v>
          </cell>
          <cell r="H1762">
            <v>11188</v>
          </cell>
          <cell r="I1762">
            <v>7378</v>
          </cell>
        </row>
        <row r="1763">
          <cell r="A1763" t="str">
            <v>PDOC-00168-02</v>
          </cell>
          <cell r="B1763">
            <v>1540</v>
          </cell>
          <cell r="C1763">
            <v>460</v>
          </cell>
          <cell r="D1763">
            <v>0</v>
          </cell>
          <cell r="E1763">
            <v>0</v>
          </cell>
          <cell r="F1763">
            <v>0</v>
          </cell>
          <cell r="G1763">
            <v>0</v>
          </cell>
          <cell r="H1763">
            <v>0</v>
          </cell>
          <cell r="I1763">
            <v>0</v>
          </cell>
        </row>
        <row r="1764">
          <cell r="A1764" t="str">
            <v>PKG-00110</v>
          </cell>
          <cell r="B1764">
            <v>0</v>
          </cell>
          <cell r="C1764">
            <v>5855</v>
          </cell>
          <cell r="D1764">
            <v>9000</v>
          </cell>
          <cell r="E1764">
            <v>0</v>
          </cell>
          <cell r="F1764">
            <v>13888</v>
          </cell>
          <cell r="G1764">
            <v>6346</v>
          </cell>
          <cell r="H1764">
            <v>6668</v>
          </cell>
          <cell r="I1764">
            <v>4966</v>
          </cell>
        </row>
        <row r="1765">
          <cell r="A1765" t="str">
            <v>PKG-00120-02</v>
          </cell>
          <cell r="B1765">
            <v>0</v>
          </cell>
          <cell r="C1765">
            <v>1320</v>
          </cell>
          <cell r="D1765">
            <v>33000</v>
          </cell>
          <cell r="E1765">
            <v>0</v>
          </cell>
          <cell r="F1765">
            <v>43807</v>
          </cell>
          <cell r="G1765">
            <v>16484</v>
          </cell>
          <cell r="H1765">
            <v>15372</v>
          </cell>
          <cell r="I1765">
            <v>12024</v>
          </cell>
        </row>
        <row r="1766">
          <cell r="A1766" t="str">
            <v>PKG-00130-01</v>
          </cell>
          <cell r="B1766">
            <v>0</v>
          </cell>
          <cell r="C1766">
            <v>4500</v>
          </cell>
          <cell r="D1766">
            <v>30000</v>
          </cell>
          <cell r="E1766">
            <v>0</v>
          </cell>
          <cell r="F1766">
            <v>35844.2664</v>
          </cell>
          <cell r="G1766">
            <v>16001.3</v>
          </cell>
          <cell r="H1766">
            <v>16505.493600000002</v>
          </cell>
          <cell r="I1766">
            <v>13441.493200000001</v>
          </cell>
        </row>
        <row r="1767">
          <cell r="A1767" t="str">
            <v>PKG-00138-01</v>
          </cell>
          <cell r="B1767">
            <v>0</v>
          </cell>
          <cell r="C1767">
            <v>9315</v>
          </cell>
          <cell r="D1767">
            <v>10000</v>
          </cell>
          <cell r="E1767">
            <v>0</v>
          </cell>
          <cell r="F1767">
            <v>18173</v>
          </cell>
          <cell r="G1767">
            <v>6472</v>
          </cell>
          <cell r="H1767">
            <v>5838</v>
          </cell>
          <cell r="I1767">
            <v>4346</v>
          </cell>
        </row>
        <row r="1768">
          <cell r="A1768" t="str">
            <v>PKG-00145-01</v>
          </cell>
          <cell r="B1768">
            <v>0</v>
          </cell>
          <cell r="C1768">
            <v>649</v>
          </cell>
          <cell r="D1768">
            <v>332</v>
          </cell>
          <cell r="E1768">
            <v>0</v>
          </cell>
          <cell r="F1768">
            <v>978.80000000000007</v>
          </cell>
          <cell r="G1768">
            <v>355.2</v>
          </cell>
          <cell r="H1768">
            <v>384</v>
          </cell>
          <cell r="I1768">
            <v>353.6</v>
          </cell>
        </row>
        <row r="1769">
          <cell r="A1769" t="str">
            <v>PKG-00146-01</v>
          </cell>
          <cell r="B1769">
            <v>0</v>
          </cell>
          <cell r="C1769">
            <v>654</v>
          </cell>
          <cell r="D1769">
            <v>0</v>
          </cell>
          <cell r="E1769">
            <v>12</v>
          </cell>
          <cell r="F1769">
            <v>470.09999999999997</v>
          </cell>
          <cell r="G1769">
            <v>177.6</v>
          </cell>
          <cell r="H1769">
            <v>192</v>
          </cell>
          <cell r="I1769">
            <v>176.8</v>
          </cell>
        </row>
        <row r="1770">
          <cell r="A1770" t="str">
            <v>PKG-00147-02</v>
          </cell>
          <cell r="B1770">
            <v>0</v>
          </cell>
          <cell r="C1770">
            <v>21</v>
          </cell>
          <cell r="D1770">
            <v>431</v>
          </cell>
          <cell r="E1770">
            <v>0</v>
          </cell>
          <cell r="F1770">
            <v>474.40000000000003</v>
          </cell>
          <cell r="G1770">
            <v>177.6</v>
          </cell>
          <cell r="H1770">
            <v>192</v>
          </cell>
          <cell r="I1770">
            <v>176.8</v>
          </cell>
        </row>
        <row r="1771">
          <cell r="A1771" t="str">
            <v>PKG-00152-02</v>
          </cell>
          <cell r="B1771">
            <v>0</v>
          </cell>
          <cell r="C1771">
            <v>1130</v>
          </cell>
          <cell r="D1771">
            <v>17310</v>
          </cell>
          <cell r="E1771">
            <v>0</v>
          </cell>
          <cell r="F1771">
            <v>17565</v>
          </cell>
          <cell r="G1771">
            <v>5784</v>
          </cell>
          <cell r="H1771">
            <v>5034</v>
          </cell>
          <cell r="I1771">
            <v>3562</v>
          </cell>
        </row>
        <row r="1772">
          <cell r="A1772" t="str">
            <v>PKG-00171-01</v>
          </cell>
          <cell r="B1772">
            <v>0</v>
          </cell>
          <cell r="C1772">
            <v>99.872510000000005</v>
          </cell>
          <cell r="D1772">
            <v>354</v>
          </cell>
          <cell r="E1772">
            <v>0</v>
          </cell>
          <cell r="F1772">
            <v>511.31156899999996</v>
          </cell>
          <cell r="G1772">
            <v>305.78014999999994</v>
          </cell>
          <cell r="H1772">
            <v>371.87549999999987</v>
          </cell>
          <cell r="I1772">
            <v>310.03671999999978</v>
          </cell>
        </row>
        <row r="1773">
          <cell r="A1773" t="str">
            <v>PKG-00198-02</v>
          </cell>
          <cell r="B1773">
            <v>0</v>
          </cell>
          <cell r="C1773">
            <v>336</v>
          </cell>
          <cell r="D1773">
            <v>100</v>
          </cell>
          <cell r="E1773">
            <v>0</v>
          </cell>
          <cell r="F1773">
            <v>556</v>
          </cell>
          <cell r="G1773">
            <v>325</v>
          </cell>
          <cell r="H1773">
            <v>372</v>
          </cell>
          <cell r="I1773">
            <v>192</v>
          </cell>
        </row>
        <row r="1774">
          <cell r="A1774" t="str">
            <v>PKG-00209-01</v>
          </cell>
          <cell r="B1774">
            <v>0</v>
          </cell>
          <cell r="C1774">
            <v>1422</v>
          </cell>
          <cell r="D1774">
            <v>6240</v>
          </cell>
          <cell r="E1774">
            <v>0</v>
          </cell>
          <cell r="F1774">
            <v>4330</v>
          </cell>
          <cell r="G1774">
            <v>2823</v>
          </cell>
          <cell r="H1774">
            <v>2014</v>
          </cell>
          <cell r="I1774">
            <v>1761</v>
          </cell>
        </row>
        <row r="1775">
          <cell r="A1775" t="str">
            <v>PKG-00211-01</v>
          </cell>
          <cell r="B1775">
            <v>0</v>
          </cell>
          <cell r="C1775">
            <v>766</v>
          </cell>
          <cell r="D1775">
            <v>0</v>
          </cell>
          <cell r="E1775">
            <v>0</v>
          </cell>
          <cell r="F1775">
            <v>1317.4</v>
          </cell>
          <cell r="G1775">
            <v>424</v>
          </cell>
          <cell r="H1775">
            <v>227.99999999999994</v>
          </cell>
          <cell r="I1775">
            <v>210.39999999999998</v>
          </cell>
        </row>
        <row r="1776">
          <cell r="A1776" t="str">
            <v>PKG-00212-01</v>
          </cell>
          <cell r="B1776">
            <v>0</v>
          </cell>
          <cell r="C1776">
            <v>857</v>
          </cell>
          <cell r="D1776">
            <v>1321</v>
          </cell>
          <cell r="E1776">
            <v>0</v>
          </cell>
          <cell r="F1776">
            <v>2423</v>
          </cell>
          <cell r="G1776">
            <v>852.8</v>
          </cell>
          <cell r="H1776">
            <v>513.6</v>
          </cell>
          <cell r="I1776">
            <v>502.40000000000003</v>
          </cell>
        </row>
        <row r="1777">
          <cell r="A1777" t="str">
            <v>PKG-00215-01</v>
          </cell>
          <cell r="B1777">
            <v>0</v>
          </cell>
          <cell r="C1777">
            <v>585</v>
          </cell>
          <cell r="D1777">
            <v>0</v>
          </cell>
          <cell r="E1777">
            <v>0</v>
          </cell>
          <cell r="F1777">
            <v>542</v>
          </cell>
          <cell r="G1777">
            <v>325</v>
          </cell>
          <cell r="H1777">
            <v>372</v>
          </cell>
          <cell r="I1777">
            <v>192</v>
          </cell>
        </row>
        <row r="1778">
          <cell r="A1778" t="str">
            <v>PKG-00217-01</v>
          </cell>
          <cell r="B1778">
            <v>0</v>
          </cell>
          <cell r="C1778">
            <v>1128.2511999999999</v>
          </cell>
          <cell r="D1778">
            <v>6850</v>
          </cell>
          <cell r="E1778">
            <v>0</v>
          </cell>
          <cell r="F1778">
            <v>4652.0190000000002</v>
          </cell>
          <cell r="G1778">
            <v>2940.0248000000001</v>
          </cell>
          <cell r="H1778">
            <v>3292.5436000000004</v>
          </cell>
          <cell r="I1778">
            <v>1685.2595999999999</v>
          </cell>
        </row>
        <row r="1779">
          <cell r="A1779" t="str">
            <v>PKG-00232-02</v>
          </cell>
          <cell r="B1779">
            <v>0</v>
          </cell>
          <cell r="C1779">
            <v>728</v>
          </cell>
          <cell r="D1779">
            <v>1140</v>
          </cell>
          <cell r="E1779">
            <v>0</v>
          </cell>
          <cell r="F1779">
            <v>2949</v>
          </cell>
          <cell r="G1779">
            <v>1060</v>
          </cell>
          <cell r="H1779">
            <v>570</v>
          </cell>
          <cell r="I1779">
            <v>526</v>
          </cell>
        </row>
        <row r="1780">
          <cell r="A1780" t="str">
            <v>PKG-00234-01</v>
          </cell>
          <cell r="B1780">
            <v>0</v>
          </cell>
          <cell r="C1780">
            <v>1741.2</v>
          </cell>
          <cell r="D1780">
            <v>0</v>
          </cell>
          <cell r="E1780">
            <v>0</v>
          </cell>
          <cell r="F1780">
            <v>566.40000000000009</v>
          </cell>
          <cell r="G1780">
            <v>212</v>
          </cell>
          <cell r="H1780">
            <v>113.99999999999997</v>
          </cell>
          <cell r="I1780">
            <v>105.19999999999999</v>
          </cell>
        </row>
        <row r="1781">
          <cell r="A1781" t="str">
            <v>PKG-00235-01</v>
          </cell>
          <cell r="B1781">
            <v>0</v>
          </cell>
          <cell r="C1781">
            <v>14245</v>
          </cell>
          <cell r="D1781">
            <v>1500</v>
          </cell>
          <cell r="E1781">
            <v>0</v>
          </cell>
          <cell r="F1781">
            <v>18285</v>
          </cell>
          <cell r="G1781">
            <v>6472</v>
          </cell>
          <cell r="H1781">
            <v>5838</v>
          </cell>
          <cell r="I1781">
            <v>4346</v>
          </cell>
        </row>
        <row r="1782">
          <cell r="A1782" t="str">
            <v>PKG-00236-02</v>
          </cell>
          <cell r="B1782">
            <v>0</v>
          </cell>
          <cell r="C1782">
            <v>288</v>
          </cell>
          <cell r="D1782">
            <v>0</v>
          </cell>
          <cell r="E1782">
            <v>0</v>
          </cell>
          <cell r="F1782">
            <v>0</v>
          </cell>
          <cell r="G1782">
            <v>0</v>
          </cell>
          <cell r="H1782">
            <v>0</v>
          </cell>
          <cell r="I1782">
            <v>0</v>
          </cell>
        </row>
        <row r="1783">
          <cell r="A1783" t="str">
            <v>PKG-00236-04</v>
          </cell>
          <cell r="B1783">
            <v>0</v>
          </cell>
          <cell r="C1783">
            <v>5910</v>
          </cell>
          <cell r="D1783">
            <v>13520</v>
          </cell>
          <cell r="E1783">
            <v>0</v>
          </cell>
          <cell r="F1783">
            <v>22891</v>
          </cell>
          <cell r="G1783">
            <v>8120</v>
          </cell>
          <cell r="H1783">
            <v>7566</v>
          </cell>
          <cell r="I1783">
            <v>5898</v>
          </cell>
        </row>
        <row r="1784">
          <cell r="A1784" t="str">
            <v>PKG-00246-03</v>
          </cell>
          <cell r="B1784">
            <v>0</v>
          </cell>
          <cell r="C1784">
            <v>2076</v>
          </cell>
          <cell r="D1784">
            <v>0</v>
          </cell>
          <cell r="E1784">
            <v>0</v>
          </cell>
          <cell r="F1784">
            <v>89</v>
          </cell>
          <cell r="G1784">
            <v>6.0000000000000009</v>
          </cell>
          <cell r="H1784">
            <v>72.000000000000014</v>
          </cell>
          <cell r="I1784">
            <v>102</v>
          </cell>
        </row>
        <row r="1785">
          <cell r="A1785" t="str">
            <v>PKG-00247-02</v>
          </cell>
          <cell r="B1785">
            <v>0</v>
          </cell>
          <cell r="C1785">
            <v>318.8</v>
          </cell>
          <cell r="D1785">
            <v>0</v>
          </cell>
          <cell r="E1785">
            <v>0</v>
          </cell>
          <cell r="F1785">
            <v>15.600000000000001</v>
          </cell>
          <cell r="G1785">
            <v>1.2000000000000002</v>
          </cell>
          <cell r="H1785">
            <v>14.400000000000002</v>
          </cell>
          <cell r="I1785">
            <v>20.400000000000002</v>
          </cell>
        </row>
        <row r="1786">
          <cell r="A1786" t="str">
            <v>PKG-00252-01</v>
          </cell>
          <cell r="B1786">
            <v>0</v>
          </cell>
          <cell r="C1786">
            <v>178</v>
          </cell>
          <cell r="D1786">
            <v>390</v>
          </cell>
          <cell r="E1786">
            <v>0</v>
          </cell>
          <cell r="F1786">
            <v>506</v>
          </cell>
          <cell r="G1786">
            <v>138</v>
          </cell>
          <cell r="H1786">
            <v>150</v>
          </cell>
          <cell r="I1786">
            <v>138</v>
          </cell>
        </row>
        <row r="1787">
          <cell r="A1787" t="str">
            <v>PKG-00254-02</v>
          </cell>
          <cell r="B1787">
            <v>0</v>
          </cell>
          <cell r="C1787">
            <v>355</v>
          </cell>
          <cell r="D1787">
            <v>0</v>
          </cell>
          <cell r="E1787">
            <v>0</v>
          </cell>
          <cell r="F1787">
            <v>635</v>
          </cell>
          <cell r="G1787">
            <v>0</v>
          </cell>
          <cell r="H1787">
            <v>0</v>
          </cell>
          <cell r="I1787">
            <v>0</v>
          </cell>
        </row>
        <row r="1788">
          <cell r="A1788" t="str">
            <v>PKG-00254-03</v>
          </cell>
          <cell r="B1788">
            <v>0</v>
          </cell>
          <cell r="C1788">
            <v>3447</v>
          </cell>
          <cell r="D1788">
            <v>500</v>
          </cell>
          <cell r="E1788">
            <v>0</v>
          </cell>
          <cell r="F1788">
            <v>3870</v>
          </cell>
          <cell r="G1788">
            <v>2951</v>
          </cell>
          <cell r="H1788">
            <v>2080</v>
          </cell>
          <cell r="I1788">
            <v>1827</v>
          </cell>
        </row>
        <row r="1789">
          <cell r="A1789" t="str">
            <v>PKG-00256-03</v>
          </cell>
          <cell r="B1789">
            <v>0</v>
          </cell>
          <cell r="C1789">
            <v>1074</v>
          </cell>
          <cell r="D1789">
            <v>0</v>
          </cell>
          <cell r="E1789">
            <v>0</v>
          </cell>
          <cell r="F1789">
            <v>117</v>
          </cell>
          <cell r="G1789">
            <v>128</v>
          </cell>
          <cell r="H1789">
            <v>66</v>
          </cell>
          <cell r="I1789">
            <v>66</v>
          </cell>
        </row>
        <row r="1790">
          <cell r="A1790" t="str">
            <v>PKG-00257-01</v>
          </cell>
          <cell r="B1790">
            <v>0</v>
          </cell>
          <cell r="C1790">
            <v>3250</v>
          </cell>
          <cell r="D1790">
            <v>0</v>
          </cell>
          <cell r="E1790">
            <v>0</v>
          </cell>
          <cell r="F1790">
            <v>2317.0000199999999</v>
          </cell>
          <cell r="G1790">
            <v>1064</v>
          </cell>
          <cell r="H1790">
            <v>864</v>
          </cell>
          <cell r="I1790">
            <v>816</v>
          </cell>
        </row>
        <row r="1791">
          <cell r="A1791" t="str">
            <v>PKG-00259-02</v>
          </cell>
          <cell r="B1791">
            <v>0</v>
          </cell>
          <cell r="C1791">
            <v>1466</v>
          </cell>
          <cell r="D1791">
            <v>0</v>
          </cell>
          <cell r="E1791">
            <v>0</v>
          </cell>
          <cell r="F1791">
            <v>2</v>
          </cell>
          <cell r="G1791">
            <v>0</v>
          </cell>
          <cell r="H1791">
            <v>0</v>
          </cell>
          <cell r="I1791">
            <v>0</v>
          </cell>
        </row>
        <row r="1792">
          <cell r="A1792" t="str">
            <v>PKG-00259-03</v>
          </cell>
          <cell r="B1792">
            <v>0</v>
          </cell>
          <cell r="C1792">
            <v>157</v>
          </cell>
          <cell r="D1792">
            <v>1000</v>
          </cell>
          <cell r="E1792">
            <v>0</v>
          </cell>
          <cell r="F1792">
            <v>949</v>
          </cell>
          <cell r="G1792">
            <v>573</v>
          </cell>
          <cell r="H1792">
            <v>1023</v>
          </cell>
          <cell r="I1792">
            <v>736</v>
          </cell>
        </row>
        <row r="1793">
          <cell r="A1793" t="str">
            <v>PKG-00276-02</v>
          </cell>
          <cell r="B1793">
            <v>0</v>
          </cell>
          <cell r="C1793">
            <v>1998</v>
          </cell>
          <cell r="D1793">
            <v>0</v>
          </cell>
          <cell r="E1793">
            <v>0</v>
          </cell>
          <cell r="F1793">
            <v>0</v>
          </cell>
          <cell r="G1793">
            <v>0</v>
          </cell>
          <cell r="H1793">
            <v>0</v>
          </cell>
          <cell r="I1793">
            <v>0</v>
          </cell>
        </row>
        <row r="1794">
          <cell r="A1794" t="str">
            <v>PKG-00284-01</v>
          </cell>
          <cell r="B1794">
            <v>0</v>
          </cell>
          <cell r="C1794">
            <v>512</v>
          </cell>
          <cell r="D1794">
            <v>0</v>
          </cell>
          <cell r="E1794">
            <v>0</v>
          </cell>
          <cell r="F1794">
            <v>258.8</v>
          </cell>
          <cell r="G1794">
            <v>27.6</v>
          </cell>
          <cell r="H1794">
            <v>30.000000000000004</v>
          </cell>
          <cell r="I1794">
            <v>27.6</v>
          </cell>
        </row>
        <row r="1795">
          <cell r="A1795" t="str">
            <v>PKG-00285-01</v>
          </cell>
          <cell r="B1795">
            <v>0</v>
          </cell>
          <cell r="C1795">
            <v>211</v>
          </cell>
          <cell r="D1795">
            <v>0</v>
          </cell>
          <cell r="E1795">
            <v>0</v>
          </cell>
          <cell r="F1795">
            <v>127.19999999999999</v>
          </cell>
          <cell r="G1795">
            <v>13.8</v>
          </cell>
          <cell r="H1795">
            <v>15.000000000000002</v>
          </cell>
          <cell r="I1795">
            <v>13.8</v>
          </cell>
        </row>
        <row r="1796">
          <cell r="A1796" t="str">
            <v>PKG-00286-01</v>
          </cell>
          <cell r="B1796">
            <v>0</v>
          </cell>
          <cell r="C1796">
            <v>105.8</v>
          </cell>
          <cell r="D1796">
            <v>55</v>
          </cell>
          <cell r="E1796">
            <v>0</v>
          </cell>
          <cell r="F1796">
            <v>40</v>
          </cell>
          <cell r="G1796">
            <v>13.8</v>
          </cell>
          <cell r="H1796">
            <v>15.000000000000002</v>
          </cell>
          <cell r="I1796">
            <v>13.8</v>
          </cell>
        </row>
        <row r="1797">
          <cell r="A1797" t="str">
            <v>PKG-00287-02</v>
          </cell>
          <cell r="B1797">
            <v>0</v>
          </cell>
          <cell r="C1797">
            <v>49</v>
          </cell>
          <cell r="D1797">
            <v>0</v>
          </cell>
          <cell r="E1797">
            <v>0</v>
          </cell>
          <cell r="F1797">
            <v>31.6</v>
          </cell>
          <cell r="G1797">
            <v>12.8</v>
          </cell>
          <cell r="H1797">
            <v>6.6000000000000005</v>
          </cell>
          <cell r="I1797">
            <v>6.6000000000000005</v>
          </cell>
        </row>
        <row r="1798">
          <cell r="A1798" t="str">
            <v>PKG-00288-02</v>
          </cell>
          <cell r="B1798">
            <v>0</v>
          </cell>
          <cell r="C1798">
            <v>45</v>
          </cell>
          <cell r="D1798">
            <v>0</v>
          </cell>
          <cell r="E1798">
            <v>0</v>
          </cell>
          <cell r="F1798">
            <v>10.200000000000001</v>
          </cell>
          <cell r="G1798">
            <v>0</v>
          </cell>
          <cell r="H1798">
            <v>0</v>
          </cell>
          <cell r="I1798">
            <v>0</v>
          </cell>
        </row>
        <row r="1799">
          <cell r="A1799" t="str">
            <v>PKG-00288-03</v>
          </cell>
          <cell r="B1799">
            <v>0</v>
          </cell>
          <cell r="C1799">
            <v>49</v>
          </cell>
          <cell r="D1799">
            <v>1</v>
          </cell>
          <cell r="E1799">
            <v>0</v>
          </cell>
          <cell r="F1799">
            <v>8.1999999999999993</v>
          </cell>
          <cell r="G1799">
            <v>12.8</v>
          </cell>
          <cell r="H1799">
            <v>6.6000000000000005</v>
          </cell>
          <cell r="I1799">
            <v>6.6000000000000005</v>
          </cell>
        </row>
        <row r="1800">
          <cell r="A1800" t="str">
            <v>PKG-00290-01</v>
          </cell>
          <cell r="B1800">
            <v>0</v>
          </cell>
          <cell r="C1800">
            <v>1983</v>
          </cell>
          <cell r="D1800">
            <v>0</v>
          </cell>
          <cell r="E1800">
            <v>0</v>
          </cell>
          <cell r="F1800">
            <v>72</v>
          </cell>
          <cell r="G1800">
            <v>48</v>
          </cell>
          <cell r="H1800">
            <v>48</v>
          </cell>
          <cell r="I1800">
            <v>0</v>
          </cell>
        </row>
        <row r="1801">
          <cell r="A1801" t="str">
            <v>PKG-00292-01</v>
          </cell>
          <cell r="B1801">
            <v>0</v>
          </cell>
          <cell r="C1801">
            <v>1796.9477999999999</v>
          </cell>
          <cell r="D1801">
            <v>0</v>
          </cell>
          <cell r="E1801">
            <v>0</v>
          </cell>
          <cell r="F1801">
            <v>1900.3799999999999</v>
          </cell>
          <cell r="G1801">
            <v>1680.3359999999998</v>
          </cell>
          <cell r="H1801">
            <v>2064.4128000000001</v>
          </cell>
          <cell r="I1801">
            <v>2394.4787999999999</v>
          </cell>
        </row>
        <row r="1802">
          <cell r="A1802" t="str">
            <v>PKG-00297-01</v>
          </cell>
          <cell r="B1802">
            <v>0</v>
          </cell>
          <cell r="C1802">
            <v>120.25</v>
          </cell>
          <cell r="D1802">
            <v>0</v>
          </cell>
          <cell r="E1802">
            <v>0</v>
          </cell>
          <cell r="F1802">
            <v>25</v>
          </cell>
          <cell r="G1802">
            <v>0</v>
          </cell>
          <cell r="H1802">
            <v>0</v>
          </cell>
          <cell r="I1802">
            <v>0</v>
          </cell>
        </row>
        <row r="1803">
          <cell r="A1803" t="str">
            <v>PKG-00299-01</v>
          </cell>
          <cell r="B1803">
            <v>0</v>
          </cell>
          <cell r="C1803">
            <v>198.99250000000001</v>
          </cell>
          <cell r="D1803">
            <v>362</v>
          </cell>
          <cell r="E1803">
            <v>0</v>
          </cell>
          <cell r="F1803">
            <v>556.11119999999994</v>
          </cell>
          <cell r="G1803">
            <v>392.41179999999997</v>
          </cell>
          <cell r="H1803">
            <v>408.08159999999998</v>
          </cell>
          <cell r="I1803">
            <v>172.36779999999999</v>
          </cell>
        </row>
        <row r="1804">
          <cell r="A1804" t="str">
            <v>PKG-00338-01</v>
          </cell>
          <cell r="B1804">
            <v>0</v>
          </cell>
          <cell r="C1804">
            <v>5</v>
          </cell>
          <cell r="D1804">
            <v>0</v>
          </cell>
          <cell r="E1804">
            <v>0</v>
          </cell>
          <cell r="F1804">
            <v>1.4376499999999999</v>
          </cell>
          <cell r="G1804">
            <v>0.66720000000000002</v>
          </cell>
          <cell r="H1804">
            <v>0.66720000000000002</v>
          </cell>
          <cell r="I1804">
            <v>0</v>
          </cell>
        </row>
        <row r="1805">
          <cell r="A1805" t="str">
            <v>PKG-00351-01</v>
          </cell>
          <cell r="B1805">
            <v>0</v>
          </cell>
          <cell r="C1805">
            <v>3021</v>
          </cell>
          <cell r="D1805">
            <v>0</v>
          </cell>
          <cell r="E1805">
            <v>0</v>
          </cell>
          <cell r="F1805">
            <v>39</v>
          </cell>
          <cell r="G1805">
            <v>24</v>
          </cell>
          <cell r="H1805">
            <v>24</v>
          </cell>
          <cell r="I1805">
            <v>0</v>
          </cell>
        </row>
        <row r="1806">
          <cell r="A1806" t="str">
            <v>PKG-00352-01</v>
          </cell>
          <cell r="B1806">
            <v>0</v>
          </cell>
          <cell r="C1806">
            <v>188.75</v>
          </cell>
          <cell r="D1806">
            <v>0</v>
          </cell>
          <cell r="E1806">
            <v>0</v>
          </cell>
          <cell r="F1806">
            <v>8.75</v>
          </cell>
          <cell r="G1806">
            <v>12</v>
          </cell>
          <cell r="H1806">
            <v>12</v>
          </cell>
          <cell r="I1806">
            <v>0</v>
          </cell>
        </row>
        <row r="1807">
          <cell r="A1807" t="str">
            <v>PKG-00353-01</v>
          </cell>
          <cell r="B1807">
            <v>0</v>
          </cell>
          <cell r="C1807">
            <v>305.75</v>
          </cell>
          <cell r="D1807">
            <v>0</v>
          </cell>
          <cell r="E1807">
            <v>0</v>
          </cell>
          <cell r="F1807">
            <v>8.75</v>
          </cell>
          <cell r="G1807">
            <v>0</v>
          </cell>
          <cell r="H1807">
            <v>0</v>
          </cell>
          <cell r="I1807">
            <v>0</v>
          </cell>
        </row>
        <row r="1808">
          <cell r="A1808" t="str">
            <v>PKG-00389-01</v>
          </cell>
          <cell r="B1808">
            <v>0</v>
          </cell>
          <cell r="C1808">
            <v>164.13249999999999</v>
          </cell>
          <cell r="D1808">
            <v>0</v>
          </cell>
          <cell r="E1808">
            <v>0</v>
          </cell>
          <cell r="F1808">
            <v>83.850099999999998</v>
          </cell>
          <cell r="G1808">
            <v>45.009</v>
          </cell>
          <cell r="H1808">
            <v>45.008999999999993</v>
          </cell>
          <cell r="I1808">
            <v>44.008799999999994</v>
          </cell>
        </row>
        <row r="1809">
          <cell r="A1809" t="str">
            <v>PKG-00391-01</v>
          </cell>
          <cell r="B1809">
            <v>0</v>
          </cell>
          <cell r="C1809">
            <v>2372</v>
          </cell>
          <cell r="D1809">
            <v>2000</v>
          </cell>
          <cell r="E1809">
            <v>0</v>
          </cell>
          <cell r="F1809">
            <v>4612</v>
          </cell>
          <cell r="G1809">
            <v>1776</v>
          </cell>
          <cell r="H1809">
            <v>1920</v>
          </cell>
          <cell r="I1809">
            <v>1768</v>
          </cell>
        </row>
        <row r="1810">
          <cell r="A1810" t="str">
            <v>PKG-00393-01</v>
          </cell>
          <cell r="B1810">
            <v>0</v>
          </cell>
          <cell r="C1810">
            <v>1710</v>
          </cell>
          <cell r="D1810">
            <v>0</v>
          </cell>
          <cell r="E1810">
            <v>0</v>
          </cell>
          <cell r="F1810">
            <v>39</v>
          </cell>
          <cell r="G1810">
            <v>24</v>
          </cell>
          <cell r="H1810">
            <v>24</v>
          </cell>
          <cell r="I1810">
            <v>0</v>
          </cell>
        </row>
        <row r="1811">
          <cell r="A1811" t="str">
            <v>PKG-00395</v>
          </cell>
          <cell r="B1811">
            <v>0</v>
          </cell>
          <cell r="C1811">
            <v>1895</v>
          </cell>
          <cell r="D1811">
            <v>2000</v>
          </cell>
          <cell r="E1811">
            <v>0</v>
          </cell>
          <cell r="F1811">
            <v>5297</v>
          </cell>
          <cell r="G1811">
            <v>2710</v>
          </cell>
          <cell r="H1811">
            <v>2800</v>
          </cell>
          <cell r="I1811">
            <v>2116</v>
          </cell>
        </row>
        <row r="1812">
          <cell r="A1812" t="str">
            <v>PKG-00403-01</v>
          </cell>
          <cell r="B1812">
            <v>0</v>
          </cell>
          <cell r="C1812">
            <v>181</v>
          </cell>
          <cell r="D1812">
            <v>0</v>
          </cell>
          <cell r="E1812">
            <v>75</v>
          </cell>
          <cell r="F1812">
            <v>431</v>
          </cell>
          <cell r="G1812">
            <v>122</v>
          </cell>
          <cell r="H1812">
            <v>120</v>
          </cell>
          <cell r="I1812">
            <v>114</v>
          </cell>
        </row>
        <row r="1813">
          <cell r="A1813" t="str">
            <v>PKG-00407-01</v>
          </cell>
          <cell r="B1813">
            <v>0</v>
          </cell>
          <cell r="C1813">
            <v>129</v>
          </cell>
          <cell r="D1813">
            <v>250</v>
          </cell>
          <cell r="E1813">
            <v>0</v>
          </cell>
          <cell r="F1813">
            <v>383</v>
          </cell>
          <cell r="G1813">
            <v>122</v>
          </cell>
          <cell r="H1813">
            <v>120</v>
          </cell>
          <cell r="I1813">
            <v>114</v>
          </cell>
        </row>
        <row r="1814">
          <cell r="A1814" t="str">
            <v>PKG-00415-01</v>
          </cell>
          <cell r="B1814">
            <v>0</v>
          </cell>
          <cell r="C1814">
            <v>1947</v>
          </cell>
          <cell r="D1814">
            <v>4000</v>
          </cell>
          <cell r="E1814">
            <v>0</v>
          </cell>
          <cell r="F1814">
            <v>4614</v>
          </cell>
          <cell r="G1814">
            <v>1776</v>
          </cell>
          <cell r="H1814">
            <v>1920</v>
          </cell>
          <cell r="I1814">
            <v>1768</v>
          </cell>
        </row>
        <row r="1815">
          <cell r="A1815" t="str">
            <v>PKG-00420-01</v>
          </cell>
          <cell r="B1815">
            <v>0</v>
          </cell>
          <cell r="C1815">
            <v>2130</v>
          </cell>
          <cell r="D1815">
            <v>3400</v>
          </cell>
          <cell r="E1815">
            <v>0</v>
          </cell>
          <cell r="F1815">
            <v>4909</v>
          </cell>
          <cell r="G1815">
            <v>2064</v>
          </cell>
          <cell r="H1815">
            <v>2104</v>
          </cell>
          <cell r="I1815">
            <v>1446</v>
          </cell>
        </row>
        <row r="1816">
          <cell r="A1816" t="str">
            <v>PKG-00425-01</v>
          </cell>
          <cell r="B1816">
            <v>0</v>
          </cell>
          <cell r="C1816">
            <v>2052</v>
          </cell>
          <cell r="D1816">
            <v>0</v>
          </cell>
          <cell r="E1816">
            <v>0</v>
          </cell>
          <cell r="F1816">
            <v>1262.2900000000006</v>
          </cell>
          <cell r="G1816">
            <v>317.84400000000005</v>
          </cell>
          <cell r="H1816">
            <v>282.44399999999996</v>
          </cell>
          <cell r="I1816">
            <v>206.74399999999997</v>
          </cell>
        </row>
        <row r="1817">
          <cell r="A1817" t="str">
            <v>PKG-00451-01</v>
          </cell>
          <cell r="B1817">
            <v>0</v>
          </cell>
          <cell r="C1817">
            <v>3435</v>
          </cell>
          <cell r="D1817">
            <v>5000</v>
          </cell>
          <cell r="E1817">
            <v>0</v>
          </cell>
          <cell r="F1817">
            <v>9792</v>
          </cell>
          <cell r="G1817">
            <v>4128</v>
          </cell>
          <cell r="H1817">
            <v>4208</v>
          </cell>
          <cell r="I1817">
            <v>2892</v>
          </cell>
        </row>
        <row r="1818">
          <cell r="A1818" t="str">
            <v>PKG-00452-01</v>
          </cell>
          <cell r="B1818">
            <v>0</v>
          </cell>
          <cell r="C1818">
            <v>1565</v>
          </cell>
          <cell r="D1818">
            <v>2985</v>
          </cell>
          <cell r="E1818">
            <v>0</v>
          </cell>
          <cell r="F1818">
            <v>5071</v>
          </cell>
          <cell r="G1818">
            <v>2064</v>
          </cell>
          <cell r="H1818">
            <v>2104</v>
          </cell>
          <cell r="I1818">
            <v>1446</v>
          </cell>
        </row>
        <row r="1819">
          <cell r="A1819" t="str">
            <v>PKG-00454-01</v>
          </cell>
          <cell r="B1819">
            <v>0</v>
          </cell>
          <cell r="C1819">
            <v>639</v>
          </cell>
          <cell r="D1819">
            <v>4360</v>
          </cell>
          <cell r="E1819">
            <v>0</v>
          </cell>
          <cell r="F1819">
            <v>4868</v>
          </cell>
          <cell r="G1819">
            <v>2064</v>
          </cell>
          <cell r="H1819">
            <v>2104</v>
          </cell>
          <cell r="I1819">
            <v>1446</v>
          </cell>
        </row>
        <row r="1820">
          <cell r="A1820" t="str">
            <v>PKG-00459-01</v>
          </cell>
          <cell r="B1820">
            <v>0</v>
          </cell>
          <cell r="C1820">
            <v>2137</v>
          </cell>
          <cell r="D1820">
            <v>18200</v>
          </cell>
          <cell r="E1820">
            <v>0</v>
          </cell>
          <cell r="F1820">
            <v>22326</v>
          </cell>
          <cell r="G1820">
            <v>7560</v>
          </cell>
          <cell r="H1820">
            <v>6954</v>
          </cell>
          <cell r="I1820">
            <v>5330</v>
          </cell>
        </row>
        <row r="1821">
          <cell r="A1821" t="str">
            <v>PKG-00460-01</v>
          </cell>
          <cell r="B1821">
            <v>0</v>
          </cell>
          <cell r="C1821">
            <v>373</v>
          </cell>
          <cell r="D1821">
            <v>0</v>
          </cell>
          <cell r="E1821">
            <v>0</v>
          </cell>
          <cell r="F1821">
            <v>408</v>
          </cell>
          <cell r="G1821">
            <v>122</v>
          </cell>
          <cell r="H1821">
            <v>120</v>
          </cell>
          <cell r="I1821">
            <v>114</v>
          </cell>
        </row>
        <row r="1822">
          <cell r="A1822" t="str">
            <v>PKG-00467-01</v>
          </cell>
          <cell r="B1822">
            <v>0</v>
          </cell>
          <cell r="C1822">
            <v>3338</v>
          </cell>
          <cell r="D1822">
            <v>0</v>
          </cell>
          <cell r="E1822">
            <v>0</v>
          </cell>
          <cell r="F1822">
            <v>473</v>
          </cell>
          <cell r="G1822">
            <v>138</v>
          </cell>
          <cell r="H1822">
            <v>150</v>
          </cell>
          <cell r="I1822">
            <v>138</v>
          </cell>
        </row>
        <row r="1823">
          <cell r="A1823" t="str">
            <v>PKG-00549-01</v>
          </cell>
          <cell r="B1823">
            <v>0</v>
          </cell>
          <cell r="C1823">
            <v>1937.548</v>
          </cell>
          <cell r="D1823">
            <v>0</v>
          </cell>
          <cell r="E1823">
            <v>0</v>
          </cell>
          <cell r="F1823">
            <v>1575.3149999999998</v>
          </cell>
          <cell r="G1823">
            <v>938.85440000000017</v>
          </cell>
          <cell r="H1823">
            <v>906.18119999999988</v>
          </cell>
          <cell r="I1823">
            <v>432.75319999999999</v>
          </cell>
        </row>
        <row r="1824">
          <cell r="A1824" t="str">
            <v>PKG-00550-01</v>
          </cell>
          <cell r="B1824">
            <v>0</v>
          </cell>
          <cell r="C1824">
            <v>1781</v>
          </cell>
          <cell r="D1824">
            <v>0</v>
          </cell>
          <cell r="E1824">
            <v>0</v>
          </cell>
          <cell r="F1824">
            <v>1305.6725999999999</v>
          </cell>
          <cell r="G1824">
            <v>874.84159999999997</v>
          </cell>
          <cell r="H1824">
            <v>906.18119999999988</v>
          </cell>
          <cell r="I1824">
            <v>432.75319999999999</v>
          </cell>
        </row>
        <row r="1825">
          <cell r="A1825" t="str">
            <v>PKG-00582-01</v>
          </cell>
          <cell r="B1825">
            <v>0</v>
          </cell>
          <cell r="C1825">
            <v>142.5</v>
          </cell>
          <cell r="D1825">
            <v>0</v>
          </cell>
          <cell r="E1825">
            <v>100</v>
          </cell>
          <cell r="F1825">
            <v>138.25</v>
          </cell>
          <cell r="G1825">
            <v>81.25</v>
          </cell>
          <cell r="H1825">
            <v>93</v>
          </cell>
          <cell r="I1825">
            <v>48</v>
          </cell>
        </row>
        <row r="1826">
          <cell r="A1826" t="str">
            <v>PKG-00583-01</v>
          </cell>
          <cell r="B1826">
            <v>0</v>
          </cell>
          <cell r="C1826">
            <v>946</v>
          </cell>
          <cell r="D1826">
            <v>0</v>
          </cell>
          <cell r="E1826">
            <v>0</v>
          </cell>
          <cell r="F1826">
            <v>656</v>
          </cell>
          <cell r="G1826">
            <v>325</v>
          </cell>
          <cell r="H1826">
            <v>372</v>
          </cell>
          <cell r="I1826">
            <v>192</v>
          </cell>
        </row>
        <row r="1827">
          <cell r="A1827" t="str">
            <v>PKG-00587-01</v>
          </cell>
          <cell r="B1827">
            <v>0</v>
          </cell>
          <cell r="C1827">
            <v>0</v>
          </cell>
          <cell r="D1827">
            <v>0</v>
          </cell>
          <cell r="E1827">
            <v>0</v>
          </cell>
          <cell r="F1827">
            <v>91.68</v>
          </cell>
          <cell r="G1827">
            <v>61.92</v>
          </cell>
          <cell r="H1827">
            <v>63.12</v>
          </cell>
          <cell r="I1827">
            <v>43.379999999999995</v>
          </cell>
        </row>
        <row r="1828">
          <cell r="A1828" t="str">
            <v>PKG-00589-01</v>
          </cell>
          <cell r="B1828">
            <v>0</v>
          </cell>
          <cell r="C1828">
            <v>0</v>
          </cell>
          <cell r="D1828">
            <v>0</v>
          </cell>
          <cell r="E1828">
            <v>0</v>
          </cell>
          <cell r="F1828">
            <v>91.68</v>
          </cell>
          <cell r="G1828">
            <v>61.92</v>
          </cell>
          <cell r="H1828">
            <v>63.12</v>
          </cell>
          <cell r="I1828">
            <v>43.379999999999995</v>
          </cell>
        </row>
        <row r="1829">
          <cell r="A1829" t="str">
            <v>PKG-00601-01</v>
          </cell>
          <cell r="B1829">
            <v>0</v>
          </cell>
          <cell r="C1829">
            <v>2.078E-2</v>
          </cell>
          <cell r="D1829">
            <v>0</v>
          </cell>
          <cell r="E1829">
            <v>0</v>
          </cell>
          <cell r="F1829">
            <v>0</v>
          </cell>
          <cell r="G1829">
            <v>0</v>
          </cell>
          <cell r="H1829">
            <v>0</v>
          </cell>
          <cell r="I1829">
            <v>0</v>
          </cell>
        </row>
        <row r="1830">
          <cell r="A1830" t="str">
            <v>PKG-00601-02</v>
          </cell>
          <cell r="B1830">
            <v>0</v>
          </cell>
          <cell r="C1830">
            <v>70.484520000000003</v>
          </cell>
          <cell r="D1830">
            <v>100</v>
          </cell>
          <cell r="E1830">
            <v>0</v>
          </cell>
          <cell r="F1830">
            <v>117.72297231</v>
          </cell>
          <cell r="G1830">
            <v>76.005764769999985</v>
          </cell>
          <cell r="H1830">
            <v>74.843348730000002</v>
          </cell>
          <cell r="I1830">
            <v>39.381817669999997</v>
          </cell>
        </row>
        <row r="1831">
          <cell r="A1831" t="str">
            <v>PKG-00613-01</v>
          </cell>
          <cell r="B1831">
            <v>0</v>
          </cell>
          <cell r="C1831">
            <v>1079</v>
          </cell>
          <cell r="D1831">
            <v>0</v>
          </cell>
          <cell r="E1831">
            <v>0</v>
          </cell>
          <cell r="F1831">
            <v>517</v>
          </cell>
          <cell r="G1831">
            <v>138</v>
          </cell>
          <cell r="H1831">
            <v>150</v>
          </cell>
          <cell r="I1831">
            <v>138</v>
          </cell>
        </row>
        <row r="1832">
          <cell r="A1832" t="str">
            <v>PKG-00614-01</v>
          </cell>
          <cell r="B1832">
            <v>0</v>
          </cell>
          <cell r="C1832">
            <v>36</v>
          </cell>
          <cell r="D1832">
            <v>180</v>
          </cell>
          <cell r="E1832">
            <v>0</v>
          </cell>
          <cell r="F1832">
            <v>47</v>
          </cell>
          <cell r="G1832">
            <v>0</v>
          </cell>
          <cell r="H1832">
            <v>0</v>
          </cell>
          <cell r="I1832">
            <v>0</v>
          </cell>
        </row>
        <row r="1833">
          <cell r="A1833" t="str">
            <v>PKG-00615-01</v>
          </cell>
          <cell r="B1833">
            <v>0</v>
          </cell>
          <cell r="C1833">
            <v>68</v>
          </cell>
          <cell r="D1833">
            <v>0</v>
          </cell>
          <cell r="E1833">
            <v>0</v>
          </cell>
          <cell r="F1833">
            <v>47</v>
          </cell>
          <cell r="G1833">
            <v>0</v>
          </cell>
          <cell r="H1833">
            <v>0</v>
          </cell>
          <cell r="I1833">
            <v>0</v>
          </cell>
        </row>
        <row r="1834">
          <cell r="A1834" t="str">
            <v>PKG-00622-01</v>
          </cell>
          <cell r="B1834">
            <v>0</v>
          </cell>
          <cell r="C1834">
            <v>386</v>
          </cell>
          <cell r="D1834">
            <v>0</v>
          </cell>
          <cell r="E1834">
            <v>0</v>
          </cell>
          <cell r="F1834">
            <v>31</v>
          </cell>
          <cell r="G1834">
            <v>0</v>
          </cell>
          <cell r="H1834">
            <v>0</v>
          </cell>
          <cell r="I1834">
            <v>0</v>
          </cell>
        </row>
        <row r="1835">
          <cell r="A1835" t="str">
            <v>PKG-00623-01</v>
          </cell>
          <cell r="B1835">
            <v>0</v>
          </cell>
          <cell r="C1835">
            <v>363</v>
          </cell>
          <cell r="D1835">
            <v>0</v>
          </cell>
          <cell r="E1835">
            <v>0</v>
          </cell>
          <cell r="F1835">
            <v>64</v>
          </cell>
          <cell r="G1835">
            <v>0</v>
          </cell>
          <cell r="H1835">
            <v>0</v>
          </cell>
          <cell r="I1835">
            <v>0</v>
          </cell>
        </row>
        <row r="1836">
          <cell r="A1836" t="str">
            <v>PKG-00624-01</v>
          </cell>
          <cell r="B1836">
            <v>0</v>
          </cell>
          <cell r="C1836">
            <v>596</v>
          </cell>
          <cell r="D1836">
            <v>0</v>
          </cell>
          <cell r="E1836">
            <v>0</v>
          </cell>
          <cell r="F1836">
            <v>32</v>
          </cell>
          <cell r="G1836">
            <v>0</v>
          </cell>
          <cell r="H1836">
            <v>0</v>
          </cell>
          <cell r="I1836">
            <v>0</v>
          </cell>
        </row>
        <row r="1837">
          <cell r="A1837" t="str">
            <v>PKG-00625-01</v>
          </cell>
          <cell r="B1837">
            <v>0</v>
          </cell>
          <cell r="C1837">
            <v>1707</v>
          </cell>
          <cell r="D1837">
            <v>0</v>
          </cell>
          <cell r="E1837">
            <v>0</v>
          </cell>
          <cell r="F1837">
            <v>31</v>
          </cell>
          <cell r="G1837">
            <v>0</v>
          </cell>
          <cell r="H1837">
            <v>620.12400000000002</v>
          </cell>
          <cell r="I1837">
            <v>288.05759999999998</v>
          </cell>
        </row>
        <row r="1838">
          <cell r="A1838" t="str">
            <v>PKG-00626-01</v>
          </cell>
          <cell r="B1838">
            <v>0</v>
          </cell>
          <cell r="C1838">
            <v>867.00003000000004</v>
          </cell>
          <cell r="D1838">
            <v>2600</v>
          </cell>
          <cell r="E1838">
            <v>0</v>
          </cell>
          <cell r="F1838">
            <v>3444.0000089999999</v>
          </cell>
          <cell r="G1838">
            <v>1780</v>
          </cell>
          <cell r="H1838">
            <v>3828</v>
          </cell>
          <cell r="I1838">
            <v>2680</v>
          </cell>
        </row>
        <row r="1839">
          <cell r="A1839" t="str">
            <v>PKG-00628-01</v>
          </cell>
          <cell r="B1839">
            <v>0</v>
          </cell>
          <cell r="C1839">
            <v>426</v>
          </cell>
          <cell r="D1839">
            <v>960</v>
          </cell>
          <cell r="E1839">
            <v>0</v>
          </cell>
          <cell r="F1839">
            <v>1628</v>
          </cell>
          <cell r="G1839">
            <v>890</v>
          </cell>
          <cell r="H1839">
            <v>1914</v>
          </cell>
          <cell r="I1839">
            <v>1340</v>
          </cell>
        </row>
        <row r="1840">
          <cell r="A1840" t="str">
            <v>PKG-00644-01</v>
          </cell>
          <cell r="B1840">
            <v>0</v>
          </cell>
          <cell r="C1840">
            <v>47.3</v>
          </cell>
          <cell r="D1840">
            <v>90</v>
          </cell>
          <cell r="E1840">
            <v>0</v>
          </cell>
          <cell r="F1840">
            <v>81.400000000000006</v>
          </cell>
          <cell r="G1840">
            <v>44.5</v>
          </cell>
          <cell r="H1840">
            <v>95.700000000000017</v>
          </cell>
          <cell r="I1840">
            <v>67</v>
          </cell>
        </row>
        <row r="1841">
          <cell r="A1841" t="str">
            <v>PKG-00651-01</v>
          </cell>
          <cell r="B1841">
            <v>0</v>
          </cell>
          <cell r="C1841">
            <v>562.06164000000001</v>
          </cell>
          <cell r="D1841">
            <v>3500</v>
          </cell>
          <cell r="E1841">
            <v>0</v>
          </cell>
          <cell r="F1841">
            <v>5808.9419100000005</v>
          </cell>
          <cell r="G1841">
            <v>2508.9749099999999</v>
          </cell>
          <cell r="H1841">
            <v>2834.97165</v>
          </cell>
          <cell r="I1841">
            <v>1388.9861100000001</v>
          </cell>
        </row>
        <row r="1842">
          <cell r="A1842" t="str">
            <v>PKG-00670-01</v>
          </cell>
          <cell r="B1842">
            <v>0</v>
          </cell>
          <cell r="C1842">
            <v>34.158299999999997</v>
          </cell>
          <cell r="D1842">
            <v>50</v>
          </cell>
          <cell r="E1842">
            <v>0</v>
          </cell>
          <cell r="F1842">
            <v>76.181899999999999</v>
          </cell>
          <cell r="G1842">
            <v>16.0032</v>
          </cell>
          <cell r="H1842">
            <v>0</v>
          </cell>
          <cell r="I1842">
            <v>0</v>
          </cell>
        </row>
        <row r="1843">
          <cell r="A1843" t="str">
            <v>PKG-00671-01</v>
          </cell>
          <cell r="B1843">
            <v>0</v>
          </cell>
          <cell r="C1843">
            <v>121</v>
          </cell>
          <cell r="D1843">
            <v>200</v>
          </cell>
          <cell r="E1843">
            <v>250</v>
          </cell>
          <cell r="F1843">
            <v>465.14159999999998</v>
          </cell>
          <cell r="G1843">
            <v>96.019199999999998</v>
          </cell>
          <cell r="H1843">
            <v>0</v>
          </cell>
          <cell r="I1843">
            <v>0</v>
          </cell>
        </row>
        <row r="1844">
          <cell r="A1844" t="str">
            <v>PKG-00675-01</v>
          </cell>
          <cell r="B1844">
            <v>0</v>
          </cell>
          <cell r="C1844">
            <v>138.65799999999999</v>
          </cell>
          <cell r="D1844">
            <v>0</v>
          </cell>
          <cell r="E1844">
            <v>0</v>
          </cell>
          <cell r="F1844">
            <v>74.681600000000003</v>
          </cell>
          <cell r="G1844">
            <v>16.0032</v>
          </cell>
          <cell r="H1844">
            <v>0</v>
          </cell>
          <cell r="I1844">
            <v>0</v>
          </cell>
        </row>
        <row r="1845">
          <cell r="A1845" t="str">
            <v>PKG-00678-01</v>
          </cell>
          <cell r="B1845">
            <v>0</v>
          </cell>
          <cell r="C1845">
            <v>54.158100000000005</v>
          </cell>
          <cell r="D1845">
            <v>165</v>
          </cell>
          <cell r="E1845">
            <v>0</v>
          </cell>
          <cell r="F1845">
            <v>317.39679999999998</v>
          </cell>
          <cell r="G1845">
            <v>280.05600000000004</v>
          </cell>
          <cell r="H1845">
            <v>447.42279999999994</v>
          </cell>
          <cell r="I1845">
            <v>447.08939999999996</v>
          </cell>
        </row>
        <row r="1846">
          <cell r="A1846" t="str">
            <v>PKG-00685-01</v>
          </cell>
          <cell r="B1846">
            <v>0</v>
          </cell>
          <cell r="C1846">
            <v>1684</v>
          </cell>
          <cell r="D1846">
            <v>2780</v>
          </cell>
          <cell r="E1846">
            <v>0</v>
          </cell>
          <cell r="F1846">
            <v>5512</v>
          </cell>
          <cell r="G1846">
            <v>0</v>
          </cell>
          <cell r="H1846">
            <v>0</v>
          </cell>
          <cell r="I1846">
            <v>0</v>
          </cell>
        </row>
        <row r="1847">
          <cell r="A1847" t="str">
            <v>PKG-00689-01</v>
          </cell>
          <cell r="B1847">
            <v>0</v>
          </cell>
          <cell r="C1847">
            <v>3631</v>
          </cell>
          <cell r="D1847">
            <v>0</v>
          </cell>
          <cell r="E1847">
            <v>0</v>
          </cell>
          <cell r="F1847">
            <v>461</v>
          </cell>
          <cell r="G1847">
            <v>138</v>
          </cell>
          <cell r="H1847">
            <v>150</v>
          </cell>
          <cell r="I1847">
            <v>138</v>
          </cell>
        </row>
        <row r="1848">
          <cell r="A1848" t="str">
            <v>PKG-00709-01</v>
          </cell>
          <cell r="B1848">
            <v>0</v>
          </cell>
          <cell r="C1848">
            <v>92.75</v>
          </cell>
          <cell r="D1848">
            <v>760</v>
          </cell>
          <cell r="E1848">
            <v>0</v>
          </cell>
          <cell r="F1848">
            <v>920.59000000000026</v>
          </cell>
          <cell r="G1848">
            <v>331.59400000000005</v>
          </cell>
          <cell r="H1848">
            <v>300.44399999999996</v>
          </cell>
          <cell r="I1848">
            <v>215.74399999999997</v>
          </cell>
        </row>
        <row r="1849">
          <cell r="A1849" t="str">
            <v>PKG-00710-01</v>
          </cell>
          <cell r="B1849">
            <v>0</v>
          </cell>
          <cell r="C1849">
            <v>1135</v>
          </cell>
          <cell r="D1849">
            <v>516</v>
          </cell>
          <cell r="E1849">
            <v>0</v>
          </cell>
          <cell r="F1849">
            <v>1899.0400000000004</v>
          </cell>
          <cell r="G1849">
            <v>317.84400000000005</v>
          </cell>
          <cell r="H1849">
            <v>282.44399999999996</v>
          </cell>
          <cell r="I1849">
            <v>206.74399999999997</v>
          </cell>
        </row>
        <row r="1850">
          <cell r="A1850" t="str">
            <v>PKG-00711-01</v>
          </cell>
          <cell r="B1850">
            <v>0</v>
          </cell>
          <cell r="C1850">
            <v>90</v>
          </cell>
          <cell r="D1850">
            <v>0</v>
          </cell>
          <cell r="E1850">
            <v>0</v>
          </cell>
          <cell r="F1850">
            <v>0</v>
          </cell>
          <cell r="G1850">
            <v>0</v>
          </cell>
          <cell r="H1850">
            <v>0</v>
          </cell>
          <cell r="I1850">
            <v>0</v>
          </cell>
        </row>
        <row r="1851">
          <cell r="A1851" t="str">
            <v>PKG-00711-02</v>
          </cell>
          <cell r="B1851">
            <v>0</v>
          </cell>
          <cell r="C1851">
            <v>2850</v>
          </cell>
          <cell r="D1851">
            <v>18000</v>
          </cell>
          <cell r="E1851">
            <v>0</v>
          </cell>
          <cell r="F1851">
            <v>22497</v>
          </cell>
          <cell r="G1851">
            <v>7560</v>
          </cell>
          <cell r="H1851">
            <v>6954</v>
          </cell>
          <cell r="I1851">
            <v>5330</v>
          </cell>
        </row>
        <row r="1852">
          <cell r="A1852" t="str">
            <v>PKG-00726-02</v>
          </cell>
          <cell r="B1852">
            <v>0</v>
          </cell>
          <cell r="C1852">
            <v>487</v>
          </cell>
          <cell r="D1852">
            <v>4000</v>
          </cell>
          <cell r="E1852">
            <v>0</v>
          </cell>
          <cell r="F1852">
            <v>16</v>
          </cell>
          <cell r="G1852">
            <v>0</v>
          </cell>
          <cell r="H1852">
            <v>0</v>
          </cell>
          <cell r="I1852">
            <v>0</v>
          </cell>
        </row>
        <row r="1853">
          <cell r="A1853" t="str">
            <v>PKG-00729-01</v>
          </cell>
          <cell r="B1853">
            <v>0</v>
          </cell>
          <cell r="C1853">
            <v>828</v>
          </cell>
          <cell r="D1853">
            <v>0</v>
          </cell>
          <cell r="E1853">
            <v>0</v>
          </cell>
          <cell r="F1853">
            <v>465</v>
          </cell>
          <cell r="G1853">
            <v>138</v>
          </cell>
          <cell r="H1853">
            <v>150</v>
          </cell>
          <cell r="I1853">
            <v>138</v>
          </cell>
        </row>
        <row r="1854">
          <cell r="A1854" t="str">
            <v>PKG-00730-01</v>
          </cell>
          <cell r="B1854">
            <v>0</v>
          </cell>
          <cell r="C1854">
            <v>906</v>
          </cell>
          <cell r="D1854">
            <v>750</v>
          </cell>
          <cell r="E1854">
            <v>0</v>
          </cell>
          <cell r="F1854">
            <v>1229</v>
          </cell>
          <cell r="G1854">
            <v>413</v>
          </cell>
          <cell r="H1854">
            <v>510</v>
          </cell>
          <cell r="I1854">
            <v>318</v>
          </cell>
        </row>
        <row r="1855">
          <cell r="A1855" t="str">
            <v>PKG-00731-01</v>
          </cell>
          <cell r="B1855">
            <v>0</v>
          </cell>
          <cell r="C1855">
            <v>807.94659999999999</v>
          </cell>
          <cell r="D1855">
            <v>0</v>
          </cell>
          <cell r="E1855">
            <v>0</v>
          </cell>
          <cell r="F1855">
            <v>441.08820000000003</v>
          </cell>
          <cell r="G1855">
            <v>96.019199999999998</v>
          </cell>
          <cell r="H1855">
            <v>0</v>
          </cell>
          <cell r="I1855">
            <v>0</v>
          </cell>
        </row>
        <row r="1856">
          <cell r="A1856" t="str">
            <v>PKG-00749-01</v>
          </cell>
          <cell r="B1856">
            <v>0</v>
          </cell>
          <cell r="C1856">
            <v>1522</v>
          </cell>
          <cell r="D1856">
            <v>0</v>
          </cell>
          <cell r="E1856">
            <v>0</v>
          </cell>
          <cell r="F1856">
            <v>0</v>
          </cell>
          <cell r="G1856">
            <v>0</v>
          </cell>
          <cell r="H1856">
            <v>0</v>
          </cell>
          <cell r="I1856">
            <v>0</v>
          </cell>
        </row>
        <row r="1857">
          <cell r="A1857" t="str">
            <v>PKG-00750-01</v>
          </cell>
          <cell r="B1857">
            <v>0</v>
          </cell>
          <cell r="C1857">
            <v>1480</v>
          </cell>
          <cell r="D1857">
            <v>0</v>
          </cell>
          <cell r="E1857">
            <v>0</v>
          </cell>
          <cell r="F1857">
            <v>0</v>
          </cell>
          <cell r="G1857">
            <v>0</v>
          </cell>
          <cell r="H1857">
            <v>0</v>
          </cell>
          <cell r="I1857">
            <v>0</v>
          </cell>
        </row>
        <row r="1858">
          <cell r="A1858" t="str">
            <v>PKG-00751-01</v>
          </cell>
          <cell r="B1858">
            <v>0</v>
          </cell>
          <cell r="C1858">
            <v>1508</v>
          </cell>
          <cell r="D1858">
            <v>0</v>
          </cell>
          <cell r="E1858">
            <v>0</v>
          </cell>
          <cell r="F1858">
            <v>0</v>
          </cell>
          <cell r="G1858">
            <v>0</v>
          </cell>
          <cell r="H1858">
            <v>0</v>
          </cell>
          <cell r="I1858">
            <v>0</v>
          </cell>
        </row>
        <row r="1859">
          <cell r="A1859" t="str">
            <v>PKG-00752-02</v>
          </cell>
          <cell r="B1859">
            <v>0</v>
          </cell>
          <cell r="C1859">
            <v>1498</v>
          </cell>
          <cell r="D1859">
            <v>0</v>
          </cell>
          <cell r="E1859">
            <v>0</v>
          </cell>
          <cell r="F1859">
            <v>0</v>
          </cell>
          <cell r="G1859">
            <v>0</v>
          </cell>
          <cell r="H1859">
            <v>0</v>
          </cell>
          <cell r="I1859">
            <v>0</v>
          </cell>
        </row>
        <row r="1860">
          <cell r="A1860" t="str">
            <v>PKG-00753-02</v>
          </cell>
          <cell r="B1860">
            <v>0</v>
          </cell>
          <cell r="C1860">
            <v>2282</v>
          </cell>
          <cell r="D1860">
            <v>0</v>
          </cell>
          <cell r="E1860">
            <v>0</v>
          </cell>
          <cell r="F1860">
            <v>0</v>
          </cell>
          <cell r="G1860">
            <v>0</v>
          </cell>
          <cell r="H1860">
            <v>0</v>
          </cell>
          <cell r="I1860">
            <v>0</v>
          </cell>
        </row>
        <row r="1861">
          <cell r="A1861" t="str">
            <v>PKG-00754-01</v>
          </cell>
          <cell r="B1861">
            <v>0</v>
          </cell>
          <cell r="C1861">
            <v>1547</v>
          </cell>
          <cell r="D1861">
            <v>0</v>
          </cell>
          <cell r="E1861">
            <v>0</v>
          </cell>
          <cell r="F1861">
            <v>0</v>
          </cell>
          <cell r="G1861">
            <v>0</v>
          </cell>
          <cell r="H1861">
            <v>0</v>
          </cell>
          <cell r="I1861">
            <v>0</v>
          </cell>
        </row>
        <row r="1862">
          <cell r="A1862" t="str">
            <v>PKG-00755-01</v>
          </cell>
          <cell r="B1862">
            <v>0</v>
          </cell>
          <cell r="C1862">
            <v>3098</v>
          </cell>
          <cell r="D1862">
            <v>0</v>
          </cell>
          <cell r="E1862">
            <v>0</v>
          </cell>
          <cell r="F1862">
            <v>0</v>
          </cell>
          <cell r="G1862">
            <v>0</v>
          </cell>
          <cell r="H1862">
            <v>0</v>
          </cell>
          <cell r="I1862">
            <v>0</v>
          </cell>
        </row>
        <row r="1863">
          <cell r="A1863" t="str">
            <v>PKG-00756-03</v>
          </cell>
          <cell r="B1863">
            <v>0</v>
          </cell>
          <cell r="C1863">
            <v>14</v>
          </cell>
          <cell r="D1863">
            <v>0</v>
          </cell>
          <cell r="E1863">
            <v>0</v>
          </cell>
          <cell r="F1863">
            <v>0</v>
          </cell>
          <cell r="G1863">
            <v>0</v>
          </cell>
          <cell r="H1863">
            <v>0</v>
          </cell>
          <cell r="I1863">
            <v>0</v>
          </cell>
        </row>
        <row r="1864">
          <cell r="A1864" t="str">
            <v>PKG-00764-01</v>
          </cell>
          <cell r="B1864">
            <v>0</v>
          </cell>
          <cell r="C1864">
            <v>275</v>
          </cell>
          <cell r="D1864">
            <v>325</v>
          </cell>
          <cell r="E1864">
            <v>0</v>
          </cell>
          <cell r="F1864">
            <v>667</v>
          </cell>
          <cell r="G1864">
            <v>233</v>
          </cell>
          <cell r="H1864">
            <v>420</v>
          </cell>
          <cell r="I1864">
            <v>240</v>
          </cell>
        </row>
        <row r="1865">
          <cell r="A1865" t="str">
            <v>PKG-00765-01</v>
          </cell>
          <cell r="B1865">
            <v>0</v>
          </cell>
          <cell r="C1865">
            <v>330</v>
          </cell>
          <cell r="D1865">
            <v>500</v>
          </cell>
          <cell r="E1865">
            <v>0</v>
          </cell>
          <cell r="F1865">
            <v>682</v>
          </cell>
          <cell r="G1865">
            <v>233</v>
          </cell>
          <cell r="H1865">
            <v>420</v>
          </cell>
          <cell r="I1865">
            <v>240</v>
          </cell>
        </row>
        <row r="1866">
          <cell r="A1866" t="str">
            <v>PKG-00766-01</v>
          </cell>
          <cell r="B1866">
            <v>0</v>
          </cell>
          <cell r="C1866">
            <v>76</v>
          </cell>
          <cell r="D1866">
            <v>700</v>
          </cell>
          <cell r="E1866">
            <v>0</v>
          </cell>
          <cell r="F1866">
            <v>676</v>
          </cell>
          <cell r="G1866">
            <v>233</v>
          </cell>
          <cell r="H1866">
            <v>420</v>
          </cell>
          <cell r="I1866">
            <v>240</v>
          </cell>
        </row>
        <row r="1867">
          <cell r="A1867" t="str">
            <v>PKG-00767-01</v>
          </cell>
          <cell r="B1867">
            <v>0</v>
          </cell>
          <cell r="C1867">
            <v>649.00491</v>
          </cell>
          <cell r="D1867">
            <v>4067</v>
          </cell>
          <cell r="E1867">
            <v>0</v>
          </cell>
          <cell r="F1867">
            <v>5859.8851800000002</v>
          </cell>
          <cell r="G1867">
            <v>2508.9749099999999</v>
          </cell>
          <cell r="H1867">
            <v>2834.97165</v>
          </cell>
          <cell r="I1867">
            <v>1388.9861100000001</v>
          </cell>
        </row>
        <row r="1868">
          <cell r="A1868" t="str">
            <v>PKG-00770-01</v>
          </cell>
          <cell r="B1868">
            <v>0</v>
          </cell>
          <cell r="C1868">
            <v>149</v>
          </cell>
          <cell r="D1868">
            <v>509</v>
          </cell>
          <cell r="E1868">
            <v>0</v>
          </cell>
          <cell r="F1868">
            <v>802</v>
          </cell>
          <cell r="G1868">
            <v>275</v>
          </cell>
          <cell r="H1868">
            <v>360</v>
          </cell>
          <cell r="I1868">
            <v>180</v>
          </cell>
        </row>
        <row r="1869">
          <cell r="A1869" t="str">
            <v>PKG-00771-01</v>
          </cell>
          <cell r="B1869">
            <v>0</v>
          </cell>
          <cell r="C1869">
            <v>210</v>
          </cell>
          <cell r="D1869">
            <v>550</v>
          </cell>
          <cell r="E1869">
            <v>0</v>
          </cell>
          <cell r="F1869">
            <v>851</v>
          </cell>
          <cell r="G1869">
            <v>275</v>
          </cell>
          <cell r="H1869">
            <v>360</v>
          </cell>
          <cell r="I1869">
            <v>180</v>
          </cell>
        </row>
        <row r="1870">
          <cell r="A1870" t="str">
            <v>PKG-00772-01</v>
          </cell>
          <cell r="B1870">
            <v>0</v>
          </cell>
          <cell r="C1870">
            <v>142</v>
          </cell>
          <cell r="D1870">
            <v>950</v>
          </cell>
          <cell r="E1870">
            <v>0</v>
          </cell>
          <cell r="F1870">
            <v>797</v>
          </cell>
          <cell r="G1870">
            <v>275</v>
          </cell>
          <cell r="H1870">
            <v>360</v>
          </cell>
          <cell r="I1870">
            <v>180</v>
          </cell>
        </row>
        <row r="1871">
          <cell r="A1871" t="str">
            <v>PKG-00774-01</v>
          </cell>
          <cell r="B1871">
            <v>0</v>
          </cell>
          <cell r="C1871">
            <v>1500</v>
          </cell>
          <cell r="D1871">
            <v>0</v>
          </cell>
          <cell r="E1871">
            <v>0</v>
          </cell>
          <cell r="F1871">
            <v>0</v>
          </cell>
          <cell r="G1871">
            <v>0</v>
          </cell>
          <cell r="H1871">
            <v>0</v>
          </cell>
          <cell r="I1871">
            <v>0</v>
          </cell>
        </row>
        <row r="1872">
          <cell r="A1872" t="str">
            <v>PKG-00776-01</v>
          </cell>
          <cell r="B1872">
            <v>0</v>
          </cell>
          <cell r="C1872">
            <v>26</v>
          </cell>
          <cell r="D1872">
            <v>650</v>
          </cell>
          <cell r="E1872">
            <v>0</v>
          </cell>
          <cell r="F1872">
            <v>669</v>
          </cell>
          <cell r="G1872">
            <v>233</v>
          </cell>
          <cell r="H1872">
            <v>420</v>
          </cell>
          <cell r="I1872">
            <v>240</v>
          </cell>
        </row>
        <row r="1873">
          <cell r="A1873" t="str">
            <v>PKG-00777-01</v>
          </cell>
          <cell r="B1873">
            <v>0</v>
          </cell>
          <cell r="C1873">
            <v>190.88998000000001</v>
          </cell>
          <cell r="D1873">
            <v>1120</v>
          </cell>
          <cell r="E1873">
            <v>0</v>
          </cell>
          <cell r="F1873">
            <v>1289.5300399999999</v>
          </cell>
          <cell r="G1873">
            <v>557.54998000000001</v>
          </cell>
          <cell r="H1873">
            <v>629.99369999999999</v>
          </cell>
          <cell r="I1873">
            <v>308.66358000000002</v>
          </cell>
        </row>
        <row r="1874">
          <cell r="A1874" t="str">
            <v>PKG-00778-01</v>
          </cell>
          <cell r="B1874">
            <v>0</v>
          </cell>
          <cell r="C1874">
            <v>150.56237999999999</v>
          </cell>
          <cell r="D1874">
            <v>500</v>
          </cell>
          <cell r="E1874">
            <v>0</v>
          </cell>
          <cell r="F1874">
            <v>647.88240999999994</v>
          </cell>
          <cell r="G1874">
            <v>278.77499</v>
          </cell>
          <cell r="H1874">
            <v>314.99684999999999</v>
          </cell>
          <cell r="I1874">
            <v>154.33179000000001</v>
          </cell>
        </row>
        <row r="1875">
          <cell r="A1875" t="str">
            <v>PKG-00781-01</v>
          </cell>
          <cell r="B1875">
            <v>0</v>
          </cell>
          <cell r="C1875">
            <v>196</v>
          </cell>
          <cell r="D1875">
            <v>800</v>
          </cell>
          <cell r="E1875">
            <v>0</v>
          </cell>
          <cell r="F1875">
            <v>793</v>
          </cell>
          <cell r="G1875">
            <v>275</v>
          </cell>
          <cell r="H1875">
            <v>360</v>
          </cell>
          <cell r="I1875">
            <v>180</v>
          </cell>
        </row>
        <row r="1876">
          <cell r="A1876" t="str">
            <v>PKG-00785-01</v>
          </cell>
          <cell r="B1876">
            <v>0</v>
          </cell>
          <cell r="C1876">
            <v>546</v>
          </cell>
          <cell r="D1876">
            <v>600</v>
          </cell>
          <cell r="E1876">
            <v>0</v>
          </cell>
          <cell r="F1876">
            <v>1123</v>
          </cell>
          <cell r="G1876">
            <v>0</v>
          </cell>
          <cell r="H1876">
            <v>0</v>
          </cell>
          <cell r="I1876">
            <v>0</v>
          </cell>
        </row>
        <row r="1877">
          <cell r="A1877" t="str">
            <v>PKG-00785-02</v>
          </cell>
          <cell r="B1877">
            <v>0</v>
          </cell>
          <cell r="C1877">
            <v>0</v>
          </cell>
          <cell r="D1877">
            <v>0</v>
          </cell>
          <cell r="E1877">
            <v>0</v>
          </cell>
          <cell r="F1877">
            <v>252</v>
          </cell>
          <cell r="G1877">
            <v>979</v>
          </cell>
          <cell r="H1877">
            <v>1068</v>
          </cell>
          <cell r="I1877">
            <v>1019</v>
          </cell>
        </row>
        <row r="1878">
          <cell r="A1878" t="str">
            <v>PKG-00788-01</v>
          </cell>
          <cell r="B1878">
            <v>0</v>
          </cell>
          <cell r="C1878">
            <v>3041</v>
          </cell>
          <cell r="D1878">
            <v>0</v>
          </cell>
          <cell r="E1878">
            <v>0</v>
          </cell>
          <cell r="F1878">
            <v>2847</v>
          </cell>
          <cell r="G1878">
            <v>1654</v>
          </cell>
          <cell r="H1878">
            <v>1800</v>
          </cell>
          <cell r="I1878">
            <v>1654</v>
          </cell>
        </row>
        <row r="1879">
          <cell r="A1879" t="str">
            <v>PKG-00789-02</v>
          </cell>
          <cell r="B1879">
            <v>0</v>
          </cell>
          <cell r="C1879">
            <v>872</v>
          </cell>
          <cell r="D1879">
            <v>40</v>
          </cell>
          <cell r="E1879">
            <v>0</v>
          </cell>
          <cell r="F1879">
            <v>1378</v>
          </cell>
          <cell r="G1879">
            <v>0</v>
          </cell>
          <cell r="H1879">
            <v>0</v>
          </cell>
          <cell r="I1879">
            <v>0</v>
          </cell>
        </row>
        <row r="1880">
          <cell r="A1880" t="str">
            <v>PKG-00789-03</v>
          </cell>
          <cell r="B1880">
            <v>0</v>
          </cell>
          <cell r="C1880">
            <v>135</v>
          </cell>
          <cell r="D1880">
            <v>2860</v>
          </cell>
          <cell r="E1880">
            <v>0</v>
          </cell>
          <cell r="F1880">
            <v>2847</v>
          </cell>
          <cell r="G1880">
            <v>1654</v>
          </cell>
          <cell r="H1880">
            <v>1800</v>
          </cell>
          <cell r="I1880">
            <v>1654</v>
          </cell>
        </row>
        <row r="1881">
          <cell r="A1881" t="str">
            <v>PKG-00792-01</v>
          </cell>
          <cell r="B1881">
            <v>0</v>
          </cell>
          <cell r="C1881">
            <v>0</v>
          </cell>
          <cell r="D1881">
            <v>700</v>
          </cell>
          <cell r="E1881">
            <v>0</v>
          </cell>
          <cell r="F1881">
            <v>820</v>
          </cell>
          <cell r="G1881">
            <v>682</v>
          </cell>
          <cell r="H1881">
            <v>732</v>
          </cell>
          <cell r="I1881">
            <v>682</v>
          </cell>
        </row>
        <row r="1882">
          <cell r="A1882" t="str">
            <v>PKG-00793-01</v>
          </cell>
          <cell r="B1882">
            <v>0</v>
          </cell>
          <cell r="C1882">
            <v>3200</v>
          </cell>
          <cell r="D1882">
            <v>0</v>
          </cell>
          <cell r="E1882">
            <v>0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</row>
        <row r="1883">
          <cell r="A1883" t="str">
            <v>PKG-00793-02</v>
          </cell>
          <cell r="B1883">
            <v>0</v>
          </cell>
          <cell r="C1883">
            <v>0</v>
          </cell>
          <cell r="D1883">
            <v>1000</v>
          </cell>
          <cell r="E1883">
            <v>0</v>
          </cell>
          <cell r="F1883">
            <v>820</v>
          </cell>
          <cell r="G1883">
            <v>682</v>
          </cell>
          <cell r="H1883">
            <v>732</v>
          </cell>
          <cell r="I1883">
            <v>682</v>
          </cell>
        </row>
        <row r="1884">
          <cell r="A1884" t="str">
            <v>PKG-00794-01</v>
          </cell>
          <cell r="B1884">
            <v>0</v>
          </cell>
          <cell r="C1884">
            <v>549</v>
          </cell>
          <cell r="D1884">
            <v>500</v>
          </cell>
          <cell r="E1884">
            <v>0</v>
          </cell>
          <cell r="F1884">
            <v>1263.296</v>
          </cell>
          <cell r="G1884">
            <v>1500.3</v>
          </cell>
          <cell r="H1884">
            <v>1848.3696</v>
          </cell>
          <cell r="I1884">
            <v>2178.4355999999998</v>
          </cell>
        </row>
        <row r="1885">
          <cell r="A1885" t="str">
            <v>PKG-00797-01</v>
          </cell>
          <cell r="B1885">
            <v>0</v>
          </cell>
          <cell r="C1885">
            <v>278.25</v>
          </cell>
          <cell r="D1885">
            <v>0</v>
          </cell>
          <cell r="E1885">
            <v>0</v>
          </cell>
          <cell r="F1885">
            <v>45.75</v>
          </cell>
          <cell r="G1885">
            <v>82.5</v>
          </cell>
          <cell r="H1885">
            <v>154</v>
          </cell>
          <cell r="I1885">
            <v>147</v>
          </cell>
        </row>
        <row r="1886">
          <cell r="A1886" t="str">
            <v>PKG-00798-01</v>
          </cell>
          <cell r="B1886">
            <v>0</v>
          </cell>
          <cell r="C1886">
            <v>160</v>
          </cell>
          <cell r="D1886">
            <v>0</v>
          </cell>
          <cell r="E1886">
            <v>0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</row>
        <row r="1887">
          <cell r="A1887" t="str">
            <v>PKG-00799-01</v>
          </cell>
          <cell r="B1887">
            <v>0</v>
          </cell>
          <cell r="C1887">
            <v>80</v>
          </cell>
          <cell r="D1887">
            <v>0</v>
          </cell>
          <cell r="E1887">
            <v>0</v>
          </cell>
          <cell r="F1887">
            <v>0</v>
          </cell>
          <cell r="G1887">
            <v>0</v>
          </cell>
          <cell r="H1887">
            <v>0</v>
          </cell>
          <cell r="I1887">
            <v>0</v>
          </cell>
        </row>
        <row r="1888">
          <cell r="A1888" t="str">
            <v>PKG-00800-01</v>
          </cell>
          <cell r="B1888">
            <v>0</v>
          </cell>
          <cell r="C1888">
            <v>564</v>
          </cell>
          <cell r="D1888">
            <v>2018</v>
          </cell>
          <cell r="E1888">
            <v>0</v>
          </cell>
          <cell r="F1888">
            <v>1265.296</v>
          </cell>
          <cell r="G1888">
            <v>1500.3</v>
          </cell>
          <cell r="H1888">
            <v>2468.4935999999998</v>
          </cell>
          <cell r="I1888">
            <v>2466.4931999999999</v>
          </cell>
        </row>
        <row r="1889">
          <cell r="A1889" t="str">
            <v>PKG-00837-01</v>
          </cell>
          <cell r="B1889">
            <v>0</v>
          </cell>
          <cell r="C1889">
            <v>359.5</v>
          </cell>
          <cell r="D1889">
            <v>35</v>
          </cell>
          <cell r="E1889">
            <v>0</v>
          </cell>
          <cell r="F1889">
            <v>361.75</v>
          </cell>
          <cell r="G1889">
            <v>440.75</v>
          </cell>
          <cell r="H1889">
            <v>361</v>
          </cell>
          <cell r="I1889">
            <v>308.75</v>
          </cell>
        </row>
        <row r="1890">
          <cell r="A1890" t="str">
            <v>PKG-00838-01</v>
          </cell>
          <cell r="B1890">
            <v>0</v>
          </cell>
          <cell r="C1890">
            <v>731</v>
          </cell>
          <cell r="D1890">
            <v>500</v>
          </cell>
          <cell r="E1890">
            <v>0</v>
          </cell>
          <cell r="F1890">
            <v>1469</v>
          </cell>
          <cell r="G1890">
            <v>1763</v>
          </cell>
          <cell r="H1890">
            <v>1444</v>
          </cell>
          <cell r="I1890">
            <v>1235</v>
          </cell>
        </row>
        <row r="1891">
          <cell r="A1891" t="str">
            <v>PKG-00840-01</v>
          </cell>
          <cell r="B1891">
            <v>0</v>
          </cell>
          <cell r="C1891">
            <v>4246</v>
          </cell>
          <cell r="D1891">
            <v>0</v>
          </cell>
          <cell r="E1891">
            <v>0</v>
          </cell>
          <cell r="F1891">
            <v>804</v>
          </cell>
          <cell r="G1891">
            <v>445</v>
          </cell>
          <cell r="H1891">
            <v>957</v>
          </cell>
          <cell r="I1891">
            <v>670</v>
          </cell>
        </row>
        <row r="1892">
          <cell r="A1892" t="str">
            <v>PKG-00841-01</v>
          </cell>
          <cell r="B1892">
            <v>0</v>
          </cell>
          <cell r="C1892">
            <v>1193</v>
          </cell>
          <cell r="D1892">
            <v>0</v>
          </cell>
          <cell r="E1892">
            <v>0</v>
          </cell>
          <cell r="F1892">
            <v>814</v>
          </cell>
          <cell r="G1892">
            <v>445</v>
          </cell>
          <cell r="H1892">
            <v>957</v>
          </cell>
          <cell r="I1892">
            <v>670</v>
          </cell>
        </row>
        <row r="1893">
          <cell r="A1893" t="str">
            <v>PKG-00842-01</v>
          </cell>
          <cell r="B1893">
            <v>0</v>
          </cell>
          <cell r="C1893">
            <v>344</v>
          </cell>
          <cell r="D1893">
            <v>500</v>
          </cell>
          <cell r="E1893">
            <v>0</v>
          </cell>
          <cell r="F1893">
            <v>875</v>
          </cell>
          <cell r="G1893">
            <v>573</v>
          </cell>
          <cell r="H1893">
            <v>1023</v>
          </cell>
          <cell r="I1893">
            <v>736</v>
          </cell>
        </row>
        <row r="1894">
          <cell r="A1894" t="str">
            <v>PKG-00846-01</v>
          </cell>
          <cell r="B1894">
            <v>0</v>
          </cell>
          <cell r="C1894">
            <v>2475</v>
          </cell>
          <cell r="D1894">
            <v>4878</v>
          </cell>
          <cell r="E1894">
            <v>0</v>
          </cell>
          <cell r="F1894">
            <v>8451</v>
          </cell>
          <cell r="G1894">
            <v>3308</v>
          </cell>
          <cell r="H1894">
            <v>3600</v>
          </cell>
          <cell r="I1894">
            <v>3308</v>
          </cell>
        </row>
        <row r="1895">
          <cell r="A1895" t="str">
            <v>PKG-00849-01</v>
          </cell>
          <cell r="B1895">
            <v>0</v>
          </cell>
          <cell r="C1895">
            <v>150</v>
          </cell>
          <cell r="D1895">
            <v>100</v>
          </cell>
          <cell r="E1895">
            <v>0</v>
          </cell>
          <cell r="F1895">
            <v>0</v>
          </cell>
          <cell r="G1895">
            <v>0</v>
          </cell>
          <cell r="H1895">
            <v>0</v>
          </cell>
          <cell r="I1895">
            <v>0</v>
          </cell>
        </row>
        <row r="1896">
          <cell r="A1896" t="str">
            <v>PKG-00849-02</v>
          </cell>
          <cell r="B1896">
            <v>0</v>
          </cell>
          <cell r="C1896">
            <v>0</v>
          </cell>
          <cell r="D1896">
            <v>1000</v>
          </cell>
          <cell r="E1896">
            <v>0</v>
          </cell>
          <cell r="F1896">
            <v>820</v>
          </cell>
          <cell r="G1896">
            <v>682</v>
          </cell>
          <cell r="H1896">
            <v>732</v>
          </cell>
          <cell r="I1896">
            <v>682</v>
          </cell>
        </row>
        <row r="1897">
          <cell r="A1897" t="str">
            <v>PKG-00879-01</v>
          </cell>
          <cell r="B1897">
            <v>0</v>
          </cell>
          <cell r="C1897">
            <v>74.658799999999999</v>
          </cell>
          <cell r="D1897">
            <v>92</v>
          </cell>
          <cell r="E1897">
            <v>0</v>
          </cell>
          <cell r="F1897">
            <v>207.37479999999999</v>
          </cell>
          <cell r="G1897">
            <v>250.05</v>
          </cell>
          <cell r="H1897">
            <v>411.41559999999998</v>
          </cell>
          <cell r="I1897">
            <v>411.08220000000006</v>
          </cell>
        </row>
        <row r="1898">
          <cell r="A1898" t="str">
            <v>PKG-00880-01</v>
          </cell>
          <cell r="B1898">
            <v>0</v>
          </cell>
          <cell r="C1898">
            <v>70</v>
          </cell>
          <cell r="D1898">
            <v>158</v>
          </cell>
          <cell r="E1898">
            <v>0</v>
          </cell>
          <cell r="F1898">
            <v>209.04999999999995</v>
          </cell>
          <cell r="G1898">
            <v>250.05</v>
          </cell>
          <cell r="H1898">
            <v>411.41559999999998</v>
          </cell>
          <cell r="I1898">
            <v>411.08220000000006</v>
          </cell>
        </row>
        <row r="1899">
          <cell r="A1899" t="str">
            <v>PKG-00881-01</v>
          </cell>
          <cell r="B1899">
            <v>0</v>
          </cell>
          <cell r="C1899">
            <v>474.63240000000002</v>
          </cell>
          <cell r="D1899">
            <v>250</v>
          </cell>
          <cell r="E1899">
            <v>0</v>
          </cell>
          <cell r="F1899">
            <v>1269.5871999999999</v>
          </cell>
          <cell r="G1899">
            <v>1120.2240000000002</v>
          </cell>
          <cell r="H1899">
            <v>1789.6911999999998</v>
          </cell>
          <cell r="I1899">
            <v>1788.3575999999998</v>
          </cell>
        </row>
        <row r="1900">
          <cell r="A1900" t="str">
            <v>PKG-00888-01</v>
          </cell>
          <cell r="B1900">
            <v>0</v>
          </cell>
          <cell r="C1900">
            <v>72.25</v>
          </cell>
          <cell r="D1900">
            <v>0</v>
          </cell>
          <cell r="E1900">
            <v>0</v>
          </cell>
          <cell r="F1900">
            <v>66.75</v>
          </cell>
          <cell r="G1900">
            <v>82.5</v>
          </cell>
          <cell r="H1900">
            <v>154</v>
          </cell>
          <cell r="I1900">
            <v>147</v>
          </cell>
        </row>
        <row r="1901">
          <cell r="A1901" t="str">
            <v>PKG-00889-01</v>
          </cell>
          <cell r="B1901">
            <v>0</v>
          </cell>
          <cell r="C1901">
            <v>389</v>
          </cell>
          <cell r="D1901">
            <v>0</v>
          </cell>
          <cell r="E1901">
            <v>0</v>
          </cell>
          <cell r="F1901">
            <v>267</v>
          </cell>
          <cell r="G1901">
            <v>330</v>
          </cell>
          <cell r="H1901">
            <v>616</v>
          </cell>
          <cell r="I1901">
            <v>588</v>
          </cell>
        </row>
        <row r="1902">
          <cell r="A1902" t="str">
            <v>PKG-00972-01</v>
          </cell>
          <cell r="B1902">
            <v>0</v>
          </cell>
          <cell r="C1902">
            <v>85.997199999999992</v>
          </cell>
          <cell r="D1902">
            <v>900</v>
          </cell>
          <cell r="E1902">
            <v>0</v>
          </cell>
          <cell r="F1902">
            <v>667.13340000000005</v>
          </cell>
          <cell r="G1902">
            <v>180.036</v>
          </cell>
          <cell r="H1902">
            <v>216.04319999999998</v>
          </cell>
          <cell r="I1902">
            <v>216.04319999999998</v>
          </cell>
        </row>
        <row r="1903">
          <cell r="A1903" t="str">
            <v>PKG-00974-01</v>
          </cell>
          <cell r="B1903">
            <v>0</v>
          </cell>
          <cell r="C1903">
            <v>85.997199999999992</v>
          </cell>
          <cell r="D1903">
            <v>900</v>
          </cell>
          <cell r="E1903">
            <v>0</v>
          </cell>
          <cell r="F1903">
            <v>667.13340000000005</v>
          </cell>
          <cell r="G1903">
            <v>180.036</v>
          </cell>
          <cell r="H1903">
            <v>216.04319999999998</v>
          </cell>
          <cell r="I1903">
            <v>216.04319999999998</v>
          </cell>
        </row>
        <row r="1904">
          <cell r="A1904" t="str">
            <v>PKG-00977-01</v>
          </cell>
          <cell r="B1904">
            <v>0</v>
          </cell>
          <cell r="C1904">
            <v>162</v>
          </cell>
          <cell r="D1904">
            <v>1000</v>
          </cell>
          <cell r="E1904">
            <v>0</v>
          </cell>
          <cell r="F1904">
            <v>881</v>
          </cell>
          <cell r="G1904">
            <v>573</v>
          </cell>
          <cell r="H1904">
            <v>1023</v>
          </cell>
          <cell r="I1904">
            <v>736</v>
          </cell>
        </row>
        <row r="1905">
          <cell r="A1905" t="str">
            <v>PKG-00978-01</v>
          </cell>
          <cell r="B1905">
            <v>0</v>
          </cell>
          <cell r="C1905">
            <v>197</v>
          </cell>
          <cell r="D1905">
            <v>900</v>
          </cell>
          <cell r="E1905">
            <v>0</v>
          </cell>
          <cell r="F1905">
            <v>818</v>
          </cell>
          <cell r="G1905">
            <v>445</v>
          </cell>
          <cell r="H1905">
            <v>957</v>
          </cell>
          <cell r="I1905">
            <v>670</v>
          </cell>
        </row>
        <row r="1906">
          <cell r="A1906" t="str">
            <v>PKG-00979-01</v>
          </cell>
          <cell r="B1906">
            <v>0</v>
          </cell>
          <cell r="C1906">
            <v>100</v>
          </cell>
          <cell r="D1906">
            <v>1000</v>
          </cell>
          <cell r="E1906">
            <v>0</v>
          </cell>
          <cell r="F1906">
            <v>821</v>
          </cell>
          <cell r="G1906">
            <v>445</v>
          </cell>
          <cell r="H1906">
            <v>957</v>
          </cell>
          <cell r="I1906">
            <v>670</v>
          </cell>
        </row>
        <row r="1907">
          <cell r="A1907" t="str">
            <v>PKG-00980-01</v>
          </cell>
          <cell r="B1907">
            <v>0</v>
          </cell>
          <cell r="C1907">
            <v>100</v>
          </cell>
          <cell r="D1907">
            <v>1600</v>
          </cell>
          <cell r="E1907">
            <v>0</v>
          </cell>
          <cell r="F1907">
            <v>821</v>
          </cell>
          <cell r="G1907">
            <v>445</v>
          </cell>
          <cell r="H1907">
            <v>957</v>
          </cell>
          <cell r="I1907">
            <v>670</v>
          </cell>
        </row>
        <row r="1908">
          <cell r="A1908" t="str">
            <v>PKG-00981-01</v>
          </cell>
          <cell r="B1908">
            <v>0</v>
          </cell>
          <cell r="C1908">
            <v>380</v>
          </cell>
          <cell r="D1908">
            <v>990</v>
          </cell>
          <cell r="E1908">
            <v>0</v>
          </cell>
          <cell r="F1908">
            <v>1632</v>
          </cell>
          <cell r="G1908">
            <v>890</v>
          </cell>
          <cell r="H1908">
            <v>1914</v>
          </cell>
          <cell r="I1908">
            <v>1340</v>
          </cell>
        </row>
        <row r="1909">
          <cell r="A1909" t="str">
            <v>PKG-00982-01</v>
          </cell>
          <cell r="B1909">
            <v>0</v>
          </cell>
          <cell r="C1909">
            <v>12</v>
          </cell>
          <cell r="D1909">
            <v>75</v>
          </cell>
          <cell r="E1909">
            <v>0</v>
          </cell>
          <cell r="F1909">
            <v>82.100000000000009</v>
          </cell>
          <cell r="G1909">
            <v>44.5</v>
          </cell>
          <cell r="H1909">
            <v>95.700000000000017</v>
          </cell>
          <cell r="I1909">
            <v>67</v>
          </cell>
        </row>
        <row r="1910">
          <cell r="A1910" t="str">
            <v>PKG-00990-02</v>
          </cell>
          <cell r="B1910">
            <v>0</v>
          </cell>
          <cell r="C1910">
            <v>50</v>
          </cell>
          <cell r="D1910">
            <v>189</v>
          </cell>
          <cell r="E1910">
            <v>0</v>
          </cell>
          <cell r="F1910">
            <v>60</v>
          </cell>
          <cell r="G1910">
            <v>128</v>
          </cell>
          <cell r="H1910">
            <v>66</v>
          </cell>
          <cell r="I1910">
            <v>66</v>
          </cell>
        </row>
        <row r="1911">
          <cell r="A1911" t="str">
            <v>PKG-00991-01</v>
          </cell>
          <cell r="B1911">
            <v>0</v>
          </cell>
          <cell r="C1911">
            <v>120</v>
          </cell>
          <cell r="D1911">
            <v>100</v>
          </cell>
          <cell r="E1911">
            <v>0</v>
          </cell>
          <cell r="F1911">
            <v>60</v>
          </cell>
          <cell r="G1911">
            <v>128</v>
          </cell>
          <cell r="H1911">
            <v>66</v>
          </cell>
          <cell r="I1911">
            <v>66</v>
          </cell>
        </row>
        <row r="1912">
          <cell r="A1912" t="str">
            <v>PKG-01011-01</v>
          </cell>
          <cell r="B1912">
            <v>0</v>
          </cell>
          <cell r="C1912">
            <v>22.6662</v>
          </cell>
          <cell r="D1912">
            <v>170</v>
          </cell>
          <cell r="E1912">
            <v>0</v>
          </cell>
          <cell r="F1912">
            <v>111.18889999999999</v>
          </cell>
          <cell r="G1912">
            <v>30.006</v>
          </cell>
          <cell r="H1912">
            <v>36.007199999999997</v>
          </cell>
          <cell r="I1912">
            <v>36.007199999999997</v>
          </cell>
        </row>
        <row r="1913">
          <cell r="A1913" t="str">
            <v>PKG-01016-01</v>
          </cell>
          <cell r="B1913">
            <v>0</v>
          </cell>
          <cell r="C1913">
            <v>0</v>
          </cell>
          <cell r="D1913">
            <v>0</v>
          </cell>
          <cell r="E1913">
            <v>0</v>
          </cell>
          <cell r="F1913">
            <v>0</v>
          </cell>
          <cell r="G1913">
            <v>0</v>
          </cell>
          <cell r="H1913">
            <v>620.12400000000002</v>
          </cell>
          <cell r="I1913">
            <v>288.05759999999998</v>
          </cell>
        </row>
        <row r="1914">
          <cell r="A1914" t="str">
            <v>PKG-01018-01</v>
          </cell>
          <cell r="B1914">
            <v>0</v>
          </cell>
          <cell r="C1914">
            <v>0</v>
          </cell>
          <cell r="D1914">
            <v>0</v>
          </cell>
          <cell r="E1914">
            <v>0</v>
          </cell>
          <cell r="F1914">
            <v>0</v>
          </cell>
          <cell r="G1914">
            <v>0</v>
          </cell>
          <cell r="H1914">
            <v>103.354</v>
          </cell>
          <cell r="I1914">
            <v>48.009599999999999</v>
          </cell>
        </row>
        <row r="1915">
          <cell r="A1915" t="str">
            <v>PKG-01040-01</v>
          </cell>
          <cell r="B1915">
            <v>0</v>
          </cell>
          <cell r="C1915">
            <v>0</v>
          </cell>
          <cell r="D1915">
            <v>0</v>
          </cell>
          <cell r="E1915">
            <v>0</v>
          </cell>
          <cell r="F1915">
            <v>88</v>
          </cell>
          <cell r="G1915">
            <v>784</v>
          </cell>
          <cell r="H1915">
            <v>376</v>
          </cell>
          <cell r="I1915">
            <v>216</v>
          </cell>
        </row>
        <row r="1916">
          <cell r="A1916" t="str">
            <v>PRG-00025-04</v>
          </cell>
          <cell r="B1916">
            <v>0</v>
          </cell>
          <cell r="C1916">
            <v>306</v>
          </cell>
          <cell r="D1916">
            <v>0</v>
          </cell>
          <cell r="E1916">
            <v>960</v>
          </cell>
          <cell r="F1916">
            <v>365</v>
          </cell>
          <cell r="G1916">
            <v>512</v>
          </cell>
          <cell r="H1916">
            <v>591</v>
          </cell>
          <cell r="I1916">
            <v>404</v>
          </cell>
        </row>
        <row r="1917">
          <cell r="A1917" t="str">
            <v>PRG-00028-01</v>
          </cell>
          <cell r="B1917">
            <v>0</v>
          </cell>
          <cell r="C1917">
            <v>288</v>
          </cell>
          <cell r="D1917">
            <v>0</v>
          </cell>
          <cell r="E1917">
            <v>0</v>
          </cell>
          <cell r="F1917">
            <v>19</v>
          </cell>
          <cell r="G1917">
            <v>158</v>
          </cell>
          <cell r="H1917">
            <v>228</v>
          </cell>
          <cell r="I1917">
            <v>164</v>
          </cell>
        </row>
        <row r="1918">
          <cell r="A1918" t="str">
            <v>PRG-00034-01</v>
          </cell>
          <cell r="B1918">
            <v>0</v>
          </cell>
          <cell r="C1918">
            <v>471</v>
          </cell>
          <cell r="D1918">
            <v>0</v>
          </cell>
          <cell r="E1918">
            <v>0</v>
          </cell>
          <cell r="F1918">
            <v>391</v>
          </cell>
          <cell r="G1918">
            <v>465</v>
          </cell>
          <cell r="H1918">
            <v>510</v>
          </cell>
          <cell r="I1918">
            <v>315</v>
          </cell>
        </row>
        <row r="1919">
          <cell r="A1919" t="str">
            <v>PRG-00038-04</v>
          </cell>
          <cell r="B1919">
            <v>0</v>
          </cell>
          <cell r="C1919">
            <v>12</v>
          </cell>
          <cell r="D1919">
            <v>40</v>
          </cell>
          <cell r="E1919">
            <v>0</v>
          </cell>
          <cell r="F1919">
            <v>44</v>
          </cell>
          <cell r="G1919">
            <v>0</v>
          </cell>
          <cell r="H1919">
            <v>0</v>
          </cell>
          <cell r="I1919">
            <v>0</v>
          </cell>
        </row>
        <row r="1920">
          <cell r="A1920" t="str">
            <v>PRG-00039-01</v>
          </cell>
          <cell r="B1920">
            <v>0</v>
          </cell>
          <cell r="C1920">
            <v>0</v>
          </cell>
          <cell r="D1920">
            <v>40</v>
          </cell>
          <cell r="E1920">
            <v>0</v>
          </cell>
          <cell r="F1920">
            <v>44</v>
          </cell>
          <cell r="G1920">
            <v>0</v>
          </cell>
          <cell r="H1920">
            <v>0</v>
          </cell>
          <cell r="I1920">
            <v>0</v>
          </cell>
        </row>
        <row r="1921">
          <cell r="A1921" t="str">
            <v>PRG-00049-01</v>
          </cell>
          <cell r="B1921">
            <v>715</v>
          </cell>
          <cell r="C1921">
            <v>1763</v>
          </cell>
          <cell r="D1921">
            <v>0</v>
          </cell>
          <cell r="E1921">
            <v>0</v>
          </cell>
          <cell r="F1921">
            <v>1325</v>
          </cell>
          <cell r="G1921">
            <v>417</v>
          </cell>
          <cell r="H1921">
            <v>393</v>
          </cell>
          <cell r="I1921">
            <v>0</v>
          </cell>
        </row>
        <row r="1922">
          <cell r="A1922" t="str">
            <v>PRG-00054-02</v>
          </cell>
          <cell r="B1922">
            <v>0</v>
          </cell>
          <cell r="C1922">
            <v>9913</v>
          </cell>
          <cell r="D1922">
            <v>9750</v>
          </cell>
          <cell r="E1922">
            <v>0</v>
          </cell>
          <cell r="F1922">
            <v>19167</v>
          </cell>
          <cell r="G1922">
            <v>7942</v>
          </cell>
          <cell r="H1922">
            <v>6236</v>
          </cell>
          <cell r="I1922">
            <v>4316</v>
          </cell>
        </row>
        <row r="1923">
          <cell r="A1923" t="str">
            <v>PRG-00054-03</v>
          </cell>
          <cell r="B1923">
            <v>0</v>
          </cell>
          <cell r="C1923">
            <v>732</v>
          </cell>
          <cell r="D1923">
            <v>0</v>
          </cell>
          <cell r="E1923">
            <v>0</v>
          </cell>
          <cell r="F1923">
            <v>24</v>
          </cell>
          <cell r="G1923">
            <v>152</v>
          </cell>
          <cell r="H1923">
            <v>182</v>
          </cell>
          <cell r="I1923">
            <v>40</v>
          </cell>
        </row>
        <row r="1924">
          <cell r="A1924" t="str">
            <v>PRG-00055-01</v>
          </cell>
          <cell r="B1924">
            <v>0</v>
          </cell>
          <cell r="C1924">
            <v>807</v>
          </cell>
          <cell r="D1924">
            <v>0</v>
          </cell>
          <cell r="E1924">
            <v>0</v>
          </cell>
          <cell r="F1924">
            <v>423</v>
          </cell>
          <cell r="G1924">
            <v>318</v>
          </cell>
          <cell r="H1924">
            <v>374</v>
          </cell>
          <cell r="I1924">
            <v>129</v>
          </cell>
        </row>
        <row r="1925">
          <cell r="A1925" t="str">
            <v>PRG-00057-03</v>
          </cell>
          <cell r="B1925">
            <v>0</v>
          </cell>
          <cell r="C1925">
            <v>4008</v>
          </cell>
          <cell r="D1925">
            <v>750</v>
          </cell>
          <cell r="E1925">
            <v>0</v>
          </cell>
          <cell r="F1925">
            <v>4926</v>
          </cell>
          <cell r="G1925">
            <v>2254</v>
          </cell>
          <cell r="H1925">
            <v>1839</v>
          </cell>
          <cell r="I1925">
            <v>1281</v>
          </cell>
        </row>
        <row r="1926">
          <cell r="A1926" t="str">
            <v>PRG-00063-01</v>
          </cell>
          <cell r="B1926">
            <v>91</v>
          </cell>
          <cell r="C1926">
            <v>163</v>
          </cell>
          <cell r="D1926">
            <v>0</v>
          </cell>
          <cell r="E1926">
            <v>0</v>
          </cell>
          <cell r="F1926">
            <v>5</v>
          </cell>
          <cell r="G1926">
            <v>125</v>
          </cell>
          <cell r="H1926">
            <v>150</v>
          </cell>
          <cell r="I1926">
            <v>114</v>
          </cell>
        </row>
        <row r="1927">
          <cell r="A1927" t="str">
            <v>PRG-00065-01</v>
          </cell>
          <cell r="B1927">
            <v>200</v>
          </cell>
          <cell r="C1927">
            <v>472</v>
          </cell>
          <cell r="D1927">
            <v>0</v>
          </cell>
          <cell r="E1927">
            <v>0</v>
          </cell>
          <cell r="F1927">
            <v>0</v>
          </cell>
          <cell r="G1927">
            <v>0</v>
          </cell>
          <cell r="H1927">
            <v>0</v>
          </cell>
          <cell r="I1927">
            <v>0</v>
          </cell>
        </row>
        <row r="1928">
          <cell r="A1928" t="str">
            <v>PRG-00073-01</v>
          </cell>
          <cell r="B1928">
            <v>0</v>
          </cell>
          <cell r="C1928">
            <v>496</v>
          </cell>
          <cell r="D1928">
            <v>832</v>
          </cell>
          <cell r="E1928">
            <v>0</v>
          </cell>
          <cell r="F1928">
            <v>846</v>
          </cell>
          <cell r="G1928">
            <v>420</v>
          </cell>
          <cell r="H1928">
            <v>240</v>
          </cell>
          <cell r="I1928">
            <v>0</v>
          </cell>
        </row>
        <row r="1929">
          <cell r="A1929" t="str">
            <v>PRG-00074-01</v>
          </cell>
          <cell r="B1929">
            <v>0</v>
          </cell>
          <cell r="C1929">
            <v>303</v>
          </cell>
          <cell r="D1929">
            <v>0</v>
          </cell>
          <cell r="E1929">
            <v>0</v>
          </cell>
          <cell r="F1929">
            <v>846</v>
          </cell>
          <cell r="G1929">
            <v>420</v>
          </cell>
          <cell r="H1929">
            <v>240</v>
          </cell>
          <cell r="I1929">
            <v>0</v>
          </cell>
        </row>
        <row r="1930">
          <cell r="A1930" t="str">
            <v>PRG-00082-01</v>
          </cell>
          <cell r="B1930">
            <v>5416</v>
          </cell>
          <cell r="C1930">
            <v>1470</v>
          </cell>
          <cell r="D1930">
            <v>0</v>
          </cell>
          <cell r="E1930">
            <v>0</v>
          </cell>
          <cell r="F1930">
            <v>1075</v>
          </cell>
          <cell r="G1930">
            <v>650</v>
          </cell>
          <cell r="H1930">
            <v>560</v>
          </cell>
          <cell r="I1930">
            <v>408</v>
          </cell>
        </row>
        <row r="1931">
          <cell r="A1931" t="str">
            <v>PRG-00083-01</v>
          </cell>
          <cell r="B1931">
            <v>0</v>
          </cell>
          <cell r="C1931">
            <v>551</v>
          </cell>
          <cell r="D1931">
            <v>0</v>
          </cell>
          <cell r="E1931">
            <v>0</v>
          </cell>
          <cell r="F1931">
            <v>0</v>
          </cell>
          <cell r="G1931">
            <v>0</v>
          </cell>
          <cell r="H1931">
            <v>0</v>
          </cell>
          <cell r="I1931">
            <v>0</v>
          </cell>
        </row>
        <row r="1932">
          <cell r="A1932" t="str">
            <v>PRG-00083-02</v>
          </cell>
          <cell r="B1932">
            <v>0</v>
          </cell>
          <cell r="C1932">
            <v>920</v>
          </cell>
          <cell r="D1932">
            <v>0</v>
          </cell>
          <cell r="E1932">
            <v>0</v>
          </cell>
          <cell r="F1932">
            <v>257</v>
          </cell>
          <cell r="G1932">
            <v>200</v>
          </cell>
          <cell r="H1932">
            <v>300</v>
          </cell>
          <cell r="I1932">
            <v>396</v>
          </cell>
        </row>
        <row r="1933">
          <cell r="A1933" t="str">
            <v>PRG-00085-03</v>
          </cell>
          <cell r="B1933">
            <v>0</v>
          </cell>
          <cell r="C1933">
            <v>3859</v>
          </cell>
          <cell r="D1933">
            <v>1890</v>
          </cell>
          <cell r="E1933">
            <v>0</v>
          </cell>
          <cell r="F1933">
            <v>5254</v>
          </cell>
          <cell r="G1933">
            <v>2363</v>
          </cell>
          <cell r="H1933">
            <v>2605</v>
          </cell>
          <cell r="I1933">
            <v>2210</v>
          </cell>
        </row>
        <row r="1934">
          <cell r="A1934" t="str">
            <v>PRG-00086-02</v>
          </cell>
          <cell r="B1934">
            <v>1726</v>
          </cell>
          <cell r="C1934">
            <v>992</v>
          </cell>
          <cell r="D1934">
            <v>0</v>
          </cell>
          <cell r="E1934">
            <v>0</v>
          </cell>
          <cell r="F1934">
            <v>1692</v>
          </cell>
          <cell r="G1934">
            <v>840</v>
          </cell>
          <cell r="H1934">
            <v>480</v>
          </cell>
          <cell r="I1934">
            <v>0</v>
          </cell>
        </row>
        <row r="1935">
          <cell r="A1935" t="str">
            <v>PRG-00087-02</v>
          </cell>
          <cell r="B1935">
            <v>0</v>
          </cell>
          <cell r="C1935">
            <v>223</v>
          </cell>
          <cell r="D1935">
            <v>750</v>
          </cell>
          <cell r="E1935">
            <v>0</v>
          </cell>
          <cell r="F1935">
            <v>846</v>
          </cell>
          <cell r="G1935">
            <v>420</v>
          </cell>
          <cell r="H1935">
            <v>240</v>
          </cell>
          <cell r="I1935">
            <v>0</v>
          </cell>
        </row>
        <row r="1936">
          <cell r="A1936" t="str">
            <v>PRG-00088-01</v>
          </cell>
          <cell r="B1936">
            <v>0</v>
          </cell>
          <cell r="C1936">
            <v>25</v>
          </cell>
          <cell r="D1936">
            <v>0</v>
          </cell>
          <cell r="E1936">
            <v>0</v>
          </cell>
          <cell r="F1936">
            <v>0</v>
          </cell>
          <cell r="G1936">
            <v>0</v>
          </cell>
          <cell r="H1936">
            <v>0</v>
          </cell>
          <cell r="I1936">
            <v>0</v>
          </cell>
        </row>
        <row r="1937">
          <cell r="A1937" t="str">
            <v>PRG-00088-02</v>
          </cell>
          <cell r="B1937">
            <v>0</v>
          </cell>
          <cell r="C1937">
            <v>1250</v>
          </cell>
          <cell r="D1937">
            <v>0</v>
          </cell>
          <cell r="E1937">
            <v>0</v>
          </cell>
          <cell r="F1937">
            <v>229</v>
          </cell>
          <cell r="G1937">
            <v>230</v>
          </cell>
          <cell r="H1937">
            <v>320</v>
          </cell>
          <cell r="I1937">
            <v>408</v>
          </cell>
        </row>
        <row r="1938">
          <cell r="A1938" t="str">
            <v>PRG-00092-01</v>
          </cell>
          <cell r="B1938">
            <v>0</v>
          </cell>
          <cell r="C1938">
            <v>0</v>
          </cell>
          <cell r="D1938">
            <v>0</v>
          </cell>
          <cell r="E1938">
            <v>0</v>
          </cell>
          <cell r="F1938">
            <v>0</v>
          </cell>
          <cell r="G1938">
            <v>5</v>
          </cell>
          <cell r="H1938">
            <v>20</v>
          </cell>
          <cell r="I1938">
            <v>12</v>
          </cell>
        </row>
        <row r="1939">
          <cell r="A1939" t="str">
            <v>PRG-00095-01</v>
          </cell>
          <cell r="B1939">
            <v>0</v>
          </cell>
          <cell r="C1939">
            <v>2245</v>
          </cell>
          <cell r="D1939">
            <v>2250</v>
          </cell>
          <cell r="E1939">
            <v>0</v>
          </cell>
          <cell r="F1939">
            <v>870</v>
          </cell>
          <cell r="G1939">
            <v>682</v>
          </cell>
          <cell r="H1939">
            <v>732</v>
          </cell>
          <cell r="I1939">
            <v>632</v>
          </cell>
        </row>
        <row r="1940">
          <cell r="A1940" t="str">
            <v>PRG-00099-01</v>
          </cell>
          <cell r="B1940">
            <v>0</v>
          </cell>
          <cell r="C1940">
            <v>1500</v>
          </cell>
          <cell r="D1940">
            <v>3000</v>
          </cell>
          <cell r="E1940">
            <v>0</v>
          </cell>
          <cell r="F1940">
            <v>740</v>
          </cell>
          <cell r="G1940">
            <v>682</v>
          </cell>
          <cell r="H1940">
            <v>732</v>
          </cell>
          <cell r="I1940">
            <v>632</v>
          </cell>
        </row>
        <row r="1941">
          <cell r="A1941" t="str">
            <v>PRG-00102-01</v>
          </cell>
          <cell r="B1941">
            <v>0</v>
          </cell>
          <cell r="C1941">
            <v>0</v>
          </cell>
          <cell r="D1941">
            <v>152</v>
          </cell>
          <cell r="E1941">
            <v>0</v>
          </cell>
          <cell r="F1941">
            <v>130</v>
          </cell>
          <cell r="G1941">
            <v>0</v>
          </cell>
          <cell r="H1941">
            <v>0</v>
          </cell>
          <cell r="I1941">
            <v>0</v>
          </cell>
        </row>
        <row r="1942">
          <cell r="A1942" t="str">
            <v>PWR-00005</v>
          </cell>
          <cell r="B1942">
            <v>0</v>
          </cell>
          <cell r="C1942">
            <v>2352</v>
          </cell>
          <cell r="D1942">
            <v>0</v>
          </cell>
          <cell r="E1942">
            <v>0</v>
          </cell>
          <cell r="F1942">
            <v>730</v>
          </cell>
          <cell r="G1942">
            <v>1024</v>
          </cell>
          <cell r="H1942">
            <v>1182</v>
          </cell>
          <cell r="I1942">
            <v>808</v>
          </cell>
        </row>
        <row r="1943">
          <cell r="A1943" t="str">
            <v>PWR-00006</v>
          </cell>
          <cell r="B1943">
            <v>0</v>
          </cell>
          <cell r="C1943">
            <v>85</v>
          </cell>
          <cell r="D1943">
            <v>1000</v>
          </cell>
          <cell r="E1943">
            <v>0</v>
          </cell>
          <cell r="F1943">
            <v>365</v>
          </cell>
          <cell r="G1943">
            <v>512</v>
          </cell>
          <cell r="H1943">
            <v>591</v>
          </cell>
          <cell r="I1943">
            <v>404</v>
          </cell>
        </row>
        <row r="1944">
          <cell r="A1944" t="str">
            <v>PWR-00015</v>
          </cell>
          <cell r="B1944">
            <v>0</v>
          </cell>
          <cell r="C1944">
            <v>19539</v>
          </cell>
          <cell r="D1944">
            <v>12500</v>
          </cell>
          <cell r="E1944">
            <v>0</v>
          </cell>
          <cell r="F1944">
            <v>18179</v>
          </cell>
          <cell r="G1944">
            <v>7342</v>
          </cell>
          <cell r="H1944">
            <v>6033</v>
          </cell>
          <cell r="I1944">
            <v>3243</v>
          </cell>
        </row>
        <row r="1945">
          <cell r="A1945" t="str">
            <v>PWR-00017</v>
          </cell>
          <cell r="B1945">
            <v>0</v>
          </cell>
          <cell r="C1945">
            <v>918</v>
          </cell>
          <cell r="D1945">
            <v>2500</v>
          </cell>
          <cell r="E1945">
            <v>5000</v>
          </cell>
          <cell r="F1945">
            <v>4434</v>
          </cell>
          <cell r="G1945">
            <v>2082</v>
          </cell>
          <cell r="H1945">
            <v>2148</v>
          </cell>
          <cell r="I1945">
            <v>863</v>
          </cell>
        </row>
        <row r="1946">
          <cell r="A1946" t="str">
            <v>PWR-00110</v>
          </cell>
          <cell r="B1946">
            <v>0</v>
          </cell>
          <cell r="C1946">
            <v>57542</v>
          </cell>
          <cell r="D1946">
            <v>0</v>
          </cell>
          <cell r="E1946">
            <v>0</v>
          </cell>
          <cell r="F1946">
            <v>2013</v>
          </cell>
          <cell r="G1946">
            <v>1323</v>
          </cell>
          <cell r="H1946">
            <v>1308</v>
          </cell>
          <cell r="I1946">
            <v>629</v>
          </cell>
        </row>
        <row r="1947">
          <cell r="A1947" t="str">
            <v>PWR-00121</v>
          </cell>
          <cell r="B1947">
            <v>0</v>
          </cell>
          <cell r="C1947">
            <v>20539</v>
          </cell>
          <cell r="D1947">
            <v>12500</v>
          </cell>
          <cell r="E1947">
            <v>0</v>
          </cell>
          <cell r="F1947">
            <v>16359</v>
          </cell>
          <cell r="G1947">
            <v>8420</v>
          </cell>
          <cell r="H1947">
            <v>7825</v>
          </cell>
          <cell r="I1947">
            <v>5089</v>
          </cell>
        </row>
        <row r="1948">
          <cell r="A1948" t="str">
            <v>PWR-00123</v>
          </cell>
          <cell r="B1948">
            <v>0</v>
          </cell>
          <cell r="C1948">
            <v>468</v>
          </cell>
          <cell r="D1948">
            <v>200</v>
          </cell>
          <cell r="E1948">
            <v>352</v>
          </cell>
          <cell r="F1948">
            <v>410</v>
          </cell>
          <cell r="G1948">
            <v>623</v>
          </cell>
          <cell r="H1948">
            <v>738</v>
          </cell>
          <cell r="I1948">
            <v>479</v>
          </cell>
        </row>
        <row r="1949">
          <cell r="A1949" t="str">
            <v>PWR-00138</v>
          </cell>
          <cell r="B1949">
            <v>0</v>
          </cell>
          <cell r="C1949">
            <v>483</v>
          </cell>
          <cell r="D1949">
            <v>0</v>
          </cell>
          <cell r="E1949">
            <v>400</v>
          </cell>
          <cell r="F1949">
            <v>410</v>
          </cell>
          <cell r="G1949">
            <v>623</v>
          </cell>
          <cell r="H1949">
            <v>738</v>
          </cell>
          <cell r="I1949">
            <v>479</v>
          </cell>
        </row>
        <row r="1950">
          <cell r="A1950" t="str">
            <v>PWR-00142</v>
          </cell>
          <cell r="B1950">
            <v>0</v>
          </cell>
          <cell r="C1950">
            <v>6545</v>
          </cell>
          <cell r="D1950">
            <v>3000</v>
          </cell>
          <cell r="E1950">
            <v>3000</v>
          </cell>
          <cell r="F1950">
            <v>3280</v>
          </cell>
          <cell r="G1950">
            <v>4984</v>
          </cell>
          <cell r="H1950">
            <v>5904</v>
          </cell>
          <cell r="I1950">
            <v>3832</v>
          </cell>
        </row>
        <row r="1951">
          <cell r="A1951" t="str">
            <v>PWR-00144</v>
          </cell>
          <cell r="B1951">
            <v>0</v>
          </cell>
          <cell r="C1951">
            <v>1754</v>
          </cell>
          <cell r="D1951">
            <v>0</v>
          </cell>
          <cell r="E1951">
            <v>0</v>
          </cell>
          <cell r="F1951">
            <v>6</v>
          </cell>
          <cell r="G1951">
            <v>0</v>
          </cell>
          <cell r="H1951">
            <v>0</v>
          </cell>
          <cell r="I1951">
            <v>0</v>
          </cell>
        </row>
        <row r="1952">
          <cell r="A1952" t="str">
            <v>PWR-00148</v>
          </cell>
          <cell r="B1952">
            <v>0</v>
          </cell>
          <cell r="C1952">
            <v>77</v>
          </cell>
          <cell r="D1952">
            <v>0</v>
          </cell>
          <cell r="E1952">
            <v>0</v>
          </cell>
          <cell r="F1952">
            <v>44</v>
          </cell>
          <cell r="G1952">
            <v>0</v>
          </cell>
          <cell r="H1952">
            <v>0</v>
          </cell>
          <cell r="I1952">
            <v>0</v>
          </cell>
        </row>
        <row r="1953">
          <cell r="A1953" t="str">
            <v>PWR-00149</v>
          </cell>
          <cell r="B1953">
            <v>0</v>
          </cell>
          <cell r="C1953">
            <v>469</v>
          </cell>
          <cell r="D1953">
            <v>0</v>
          </cell>
          <cell r="E1953">
            <v>0</v>
          </cell>
          <cell r="F1953">
            <v>220</v>
          </cell>
          <cell r="G1953">
            <v>0</v>
          </cell>
          <cell r="H1953">
            <v>0</v>
          </cell>
          <cell r="I1953">
            <v>0</v>
          </cell>
        </row>
        <row r="1954">
          <cell r="A1954" t="str">
            <v>PWR-00150</v>
          </cell>
          <cell r="B1954">
            <v>0</v>
          </cell>
          <cell r="C1954">
            <v>11560</v>
          </cell>
          <cell r="D1954">
            <v>12000</v>
          </cell>
          <cell r="E1954">
            <v>4000</v>
          </cell>
          <cell r="F1954">
            <v>14778</v>
          </cell>
          <cell r="G1954">
            <v>6762</v>
          </cell>
          <cell r="H1954">
            <v>5517</v>
          </cell>
          <cell r="I1954">
            <v>3843</v>
          </cell>
        </row>
        <row r="1955">
          <cell r="A1955" t="str">
            <v>PWR-00152-02</v>
          </cell>
          <cell r="B1955">
            <v>0</v>
          </cell>
          <cell r="C1955">
            <v>736</v>
          </cell>
          <cell r="D1955">
            <v>2862</v>
          </cell>
          <cell r="E1955">
            <v>0</v>
          </cell>
          <cell r="F1955">
            <v>472</v>
          </cell>
          <cell r="G1955">
            <v>766</v>
          </cell>
          <cell r="H1955">
            <v>834</v>
          </cell>
          <cell r="I1955">
            <v>600</v>
          </cell>
        </row>
        <row r="1956">
          <cell r="A1956" t="str">
            <v>PWR-00153-02</v>
          </cell>
          <cell r="B1956">
            <v>0</v>
          </cell>
          <cell r="C1956">
            <v>1142</v>
          </cell>
          <cell r="D1956">
            <v>0</v>
          </cell>
          <cell r="E1956">
            <v>0</v>
          </cell>
          <cell r="F1956">
            <v>420</v>
          </cell>
          <cell r="G1956">
            <v>562</v>
          </cell>
          <cell r="H1956">
            <v>642</v>
          </cell>
          <cell r="I1956">
            <v>448</v>
          </cell>
        </row>
        <row r="1957">
          <cell r="A1957" t="str">
            <v>PWR-00159-04</v>
          </cell>
          <cell r="B1957">
            <v>0</v>
          </cell>
          <cell r="C1957">
            <v>7509</v>
          </cell>
          <cell r="D1957">
            <v>16997</v>
          </cell>
          <cell r="E1957">
            <v>5000</v>
          </cell>
          <cell r="F1957">
            <v>23536</v>
          </cell>
          <cell r="G1957">
            <v>7228</v>
          </cell>
          <cell r="H1957">
            <v>5452</v>
          </cell>
          <cell r="I1957">
            <v>3156</v>
          </cell>
        </row>
        <row r="1958">
          <cell r="A1958" t="str">
            <v>PWR-00160-04</v>
          </cell>
          <cell r="B1958">
            <v>0</v>
          </cell>
          <cell r="C1958">
            <v>653</v>
          </cell>
          <cell r="D1958">
            <v>9268</v>
          </cell>
          <cell r="E1958">
            <v>0</v>
          </cell>
          <cell r="F1958">
            <v>8433</v>
          </cell>
          <cell r="G1958">
            <v>2888</v>
          </cell>
          <cell r="H1958">
            <v>3022</v>
          </cell>
          <cell r="I1958">
            <v>2794</v>
          </cell>
        </row>
        <row r="1959">
          <cell r="A1959" t="str">
            <v>PWR-00172</v>
          </cell>
          <cell r="B1959">
            <v>0</v>
          </cell>
          <cell r="C1959">
            <v>11735</v>
          </cell>
          <cell r="D1959">
            <v>0</v>
          </cell>
          <cell r="E1959">
            <v>0</v>
          </cell>
          <cell r="F1959">
            <v>5796</v>
          </cell>
          <cell r="G1959">
            <v>2936</v>
          </cell>
          <cell r="H1959">
            <v>2571</v>
          </cell>
          <cell r="I1959">
            <v>1913</v>
          </cell>
        </row>
        <row r="1960">
          <cell r="A1960" t="str">
            <v>PWR-00175</v>
          </cell>
          <cell r="B1960">
            <v>0</v>
          </cell>
          <cell r="C1960">
            <v>20465</v>
          </cell>
          <cell r="D1960">
            <v>24000</v>
          </cell>
          <cell r="E1960">
            <v>7500</v>
          </cell>
          <cell r="F1960">
            <v>39435</v>
          </cell>
          <cell r="G1960">
            <v>15440</v>
          </cell>
          <cell r="H1960">
            <v>13292</v>
          </cell>
          <cell r="I1960">
            <v>8122</v>
          </cell>
        </row>
        <row r="1961">
          <cell r="A1961" t="str">
            <v>PWR-00176</v>
          </cell>
          <cell r="B1961">
            <v>0</v>
          </cell>
          <cell r="C1961">
            <v>17550</v>
          </cell>
          <cell r="D1961">
            <v>6000</v>
          </cell>
          <cell r="E1961">
            <v>0</v>
          </cell>
          <cell r="F1961">
            <v>14720</v>
          </cell>
          <cell r="G1961">
            <v>5575</v>
          </cell>
          <cell r="H1961">
            <v>4240</v>
          </cell>
          <cell r="I1961">
            <v>2443</v>
          </cell>
        </row>
        <row r="1962">
          <cell r="A1962" t="str">
            <v>PWR-00177</v>
          </cell>
          <cell r="B1962">
            <v>0</v>
          </cell>
          <cell r="C1962">
            <v>7093</v>
          </cell>
          <cell r="D1962">
            <v>35000</v>
          </cell>
          <cell r="E1962">
            <v>4000</v>
          </cell>
          <cell r="F1962">
            <v>29440</v>
          </cell>
          <cell r="G1962">
            <v>11150</v>
          </cell>
          <cell r="H1962">
            <v>8480</v>
          </cell>
          <cell r="I1962">
            <v>4886</v>
          </cell>
        </row>
        <row r="1963">
          <cell r="A1963" t="str">
            <v>PWR-00178</v>
          </cell>
          <cell r="B1963">
            <v>0</v>
          </cell>
          <cell r="C1963">
            <v>14304</v>
          </cell>
          <cell r="D1963">
            <v>18000</v>
          </cell>
          <cell r="E1963">
            <v>0</v>
          </cell>
          <cell r="F1963">
            <v>24574</v>
          </cell>
          <cell r="G1963">
            <v>10083</v>
          </cell>
          <cell r="H1963">
            <v>7918</v>
          </cell>
          <cell r="I1963">
            <v>5005</v>
          </cell>
        </row>
        <row r="1964">
          <cell r="A1964" t="str">
            <v>PWR-00179</v>
          </cell>
          <cell r="B1964">
            <v>0</v>
          </cell>
          <cell r="C1964">
            <v>16519</v>
          </cell>
          <cell r="D1964">
            <v>6000</v>
          </cell>
          <cell r="E1964">
            <v>6000</v>
          </cell>
          <cell r="F1964">
            <v>20516</v>
          </cell>
          <cell r="G1964">
            <v>8511</v>
          </cell>
          <cell r="H1964">
            <v>6811</v>
          </cell>
          <cell r="I1964">
            <v>4356</v>
          </cell>
        </row>
        <row r="1965">
          <cell r="A1965" t="str">
            <v>PWR-00180</v>
          </cell>
          <cell r="B1965">
            <v>0</v>
          </cell>
          <cell r="C1965">
            <v>9516</v>
          </cell>
          <cell r="D1965">
            <v>16500</v>
          </cell>
          <cell r="E1965">
            <v>4500</v>
          </cell>
          <cell r="F1965">
            <v>19401</v>
          </cell>
          <cell r="G1965">
            <v>7931</v>
          </cell>
          <cell r="H1965">
            <v>6170</v>
          </cell>
          <cell r="I1965">
            <v>3992</v>
          </cell>
        </row>
        <row r="1966">
          <cell r="A1966" t="str">
            <v>PWR-00184</v>
          </cell>
          <cell r="B1966">
            <v>0</v>
          </cell>
          <cell r="C1966">
            <v>10354</v>
          </cell>
          <cell r="D1966">
            <v>9000</v>
          </cell>
          <cell r="E1966">
            <v>0</v>
          </cell>
          <cell r="F1966">
            <v>17533</v>
          </cell>
          <cell r="G1966">
            <v>8113</v>
          </cell>
          <cell r="H1966">
            <v>8035</v>
          </cell>
          <cell r="I1966">
            <v>7272</v>
          </cell>
        </row>
        <row r="1967">
          <cell r="A1967" t="str">
            <v>PWR-00188</v>
          </cell>
          <cell r="B1967">
            <v>0</v>
          </cell>
          <cell r="C1967">
            <v>9058</v>
          </cell>
          <cell r="D1967">
            <v>0</v>
          </cell>
          <cell r="E1967">
            <v>6000</v>
          </cell>
          <cell r="F1967">
            <v>5796</v>
          </cell>
          <cell r="G1967">
            <v>2936</v>
          </cell>
          <cell r="H1967">
            <v>2571</v>
          </cell>
          <cell r="I1967">
            <v>1913</v>
          </cell>
        </row>
        <row r="1968">
          <cell r="A1968" t="str">
            <v>PWR-00194-01</v>
          </cell>
          <cell r="B1968">
            <v>0</v>
          </cell>
          <cell r="C1968">
            <v>4473</v>
          </cell>
          <cell r="D1968">
            <v>3880</v>
          </cell>
          <cell r="E1968">
            <v>4423</v>
          </cell>
          <cell r="F1968">
            <v>8950</v>
          </cell>
          <cell r="G1968">
            <v>4056</v>
          </cell>
          <cell r="H1968">
            <v>4136</v>
          </cell>
          <cell r="I1968">
            <v>2868</v>
          </cell>
        </row>
        <row r="1969">
          <cell r="A1969" t="str">
            <v>PWR-00199</v>
          </cell>
          <cell r="B1969">
            <v>0</v>
          </cell>
          <cell r="C1969">
            <v>6971</v>
          </cell>
          <cell r="D1969">
            <v>0</v>
          </cell>
          <cell r="E1969">
            <v>0</v>
          </cell>
          <cell r="F1969">
            <v>1161</v>
          </cell>
          <cell r="G1969">
            <v>580</v>
          </cell>
          <cell r="H1969">
            <v>641</v>
          </cell>
          <cell r="I1969">
            <v>364</v>
          </cell>
        </row>
        <row r="1970">
          <cell r="A1970" t="str">
            <v>PWR-00200</v>
          </cell>
          <cell r="B1970">
            <v>0</v>
          </cell>
          <cell r="C1970">
            <v>72497</v>
          </cell>
          <cell r="D1970">
            <v>214000</v>
          </cell>
          <cell r="E1970">
            <v>414000</v>
          </cell>
          <cell r="F1970">
            <v>207037</v>
          </cell>
          <cell r="G1970">
            <v>81242</v>
          </cell>
          <cell r="H1970">
            <v>65752</v>
          </cell>
          <cell r="I1970">
            <v>34664</v>
          </cell>
        </row>
        <row r="1971">
          <cell r="A1971" t="str">
            <v>PWR-00201</v>
          </cell>
          <cell r="B1971">
            <v>0</v>
          </cell>
          <cell r="C1971">
            <v>11492</v>
          </cell>
          <cell r="D1971">
            <v>9000</v>
          </cell>
          <cell r="E1971">
            <v>18000</v>
          </cell>
          <cell r="F1971">
            <v>14143</v>
          </cell>
          <cell r="G1971">
            <v>4681</v>
          </cell>
          <cell r="H1971">
            <v>3402</v>
          </cell>
          <cell r="I1971">
            <v>2158</v>
          </cell>
        </row>
        <row r="1972">
          <cell r="A1972" t="str">
            <v>PWR-00202</v>
          </cell>
          <cell r="B1972">
            <v>0</v>
          </cell>
          <cell r="C1972">
            <v>43939</v>
          </cell>
          <cell r="D1972">
            <v>32000</v>
          </cell>
          <cell r="E1972">
            <v>32000</v>
          </cell>
          <cell r="F1972">
            <v>47652</v>
          </cell>
          <cell r="G1972">
            <v>18359</v>
          </cell>
          <cell r="H1972">
            <v>14430</v>
          </cell>
          <cell r="I1972">
            <v>8343</v>
          </cell>
        </row>
        <row r="1973">
          <cell r="A1973" t="str">
            <v>PWR-00203</v>
          </cell>
          <cell r="B1973">
            <v>0</v>
          </cell>
          <cell r="C1973">
            <v>219</v>
          </cell>
          <cell r="D1973">
            <v>1500</v>
          </cell>
          <cell r="E1973">
            <v>32000</v>
          </cell>
          <cell r="F1973">
            <v>25810</v>
          </cell>
          <cell r="G1973">
            <v>8794</v>
          </cell>
          <cell r="H1973">
            <v>5982</v>
          </cell>
          <cell r="I1973">
            <v>3806</v>
          </cell>
        </row>
        <row r="1974">
          <cell r="A1974" t="str">
            <v>PWR-00204</v>
          </cell>
          <cell r="B1974">
            <v>0</v>
          </cell>
          <cell r="C1974">
            <v>15493</v>
          </cell>
          <cell r="D1974">
            <v>30000</v>
          </cell>
          <cell r="E1974">
            <v>24000</v>
          </cell>
          <cell r="F1974">
            <v>29578</v>
          </cell>
          <cell r="G1974">
            <v>9996</v>
          </cell>
          <cell r="H1974">
            <v>7363</v>
          </cell>
          <cell r="I1974">
            <v>4622</v>
          </cell>
        </row>
        <row r="1975">
          <cell r="A1975" t="str">
            <v>PWR-00205</v>
          </cell>
          <cell r="B1975">
            <v>0</v>
          </cell>
          <cell r="C1975">
            <v>4757</v>
          </cell>
          <cell r="D1975">
            <v>0</v>
          </cell>
          <cell r="E1975">
            <v>0</v>
          </cell>
          <cell r="F1975">
            <v>874</v>
          </cell>
          <cell r="G1975">
            <v>310</v>
          </cell>
          <cell r="H1975">
            <v>318</v>
          </cell>
          <cell r="I1975">
            <v>0</v>
          </cell>
        </row>
        <row r="1976">
          <cell r="A1976" t="str">
            <v>PWR-00206</v>
          </cell>
          <cell r="B1976">
            <v>0</v>
          </cell>
          <cell r="C1976">
            <v>51373</v>
          </cell>
          <cell r="D1976">
            <v>57000</v>
          </cell>
          <cell r="E1976">
            <v>0</v>
          </cell>
          <cell r="F1976">
            <v>62883</v>
          </cell>
          <cell r="G1976">
            <v>33743</v>
          </cell>
          <cell r="H1976">
            <v>33345</v>
          </cell>
          <cell r="I1976">
            <v>20544</v>
          </cell>
        </row>
        <row r="1977">
          <cell r="A1977" t="str">
            <v>PWR-00209-01</v>
          </cell>
          <cell r="B1977">
            <v>0</v>
          </cell>
          <cell r="C1977">
            <v>34</v>
          </cell>
          <cell r="D1977">
            <v>0</v>
          </cell>
          <cell r="E1977">
            <v>856</v>
          </cell>
          <cell r="F1977">
            <v>746</v>
          </cell>
          <cell r="G1977">
            <v>72</v>
          </cell>
          <cell r="H1977">
            <v>72</v>
          </cell>
          <cell r="I1977">
            <v>24</v>
          </cell>
        </row>
        <row r="1978">
          <cell r="A1978" t="str">
            <v>PWR-00210</v>
          </cell>
          <cell r="B1978">
            <v>0</v>
          </cell>
          <cell r="C1978">
            <v>122</v>
          </cell>
          <cell r="D1978">
            <v>0</v>
          </cell>
          <cell r="E1978">
            <v>0</v>
          </cell>
          <cell r="F1978">
            <v>0</v>
          </cell>
          <cell r="G1978">
            <v>0</v>
          </cell>
          <cell r="H1978">
            <v>0</v>
          </cell>
          <cell r="I1978">
            <v>0</v>
          </cell>
        </row>
        <row r="1979">
          <cell r="A1979" t="str">
            <v>PWR-00212</v>
          </cell>
          <cell r="B1979">
            <v>0</v>
          </cell>
          <cell r="C1979">
            <v>1325</v>
          </cell>
          <cell r="D1979">
            <v>0</v>
          </cell>
          <cell r="E1979">
            <v>0</v>
          </cell>
          <cell r="F1979">
            <v>437</v>
          </cell>
          <cell r="G1979">
            <v>155</v>
          </cell>
          <cell r="H1979">
            <v>159</v>
          </cell>
          <cell r="I1979">
            <v>0</v>
          </cell>
        </row>
        <row r="1980">
          <cell r="A1980" t="str">
            <v>PWR-00215</v>
          </cell>
          <cell r="B1980">
            <v>0</v>
          </cell>
          <cell r="C1980">
            <v>1053</v>
          </cell>
          <cell r="D1980">
            <v>0</v>
          </cell>
          <cell r="E1980">
            <v>0</v>
          </cell>
          <cell r="F1980">
            <v>7</v>
          </cell>
          <cell r="G1980">
            <v>119</v>
          </cell>
          <cell r="H1980">
            <v>130</v>
          </cell>
          <cell r="I1980">
            <v>108</v>
          </cell>
        </row>
        <row r="1981">
          <cell r="A1981" t="str">
            <v>PWR-00219</v>
          </cell>
          <cell r="B1981">
            <v>0</v>
          </cell>
          <cell r="C1981">
            <v>11344</v>
          </cell>
          <cell r="D1981">
            <v>12000</v>
          </cell>
          <cell r="E1981">
            <v>6000</v>
          </cell>
          <cell r="F1981">
            <v>18813</v>
          </cell>
          <cell r="G1981">
            <v>7358</v>
          </cell>
          <cell r="H1981">
            <v>6276</v>
          </cell>
          <cell r="I1981">
            <v>4289</v>
          </cell>
        </row>
        <row r="1982">
          <cell r="A1982" t="str">
            <v>PWR-00223-01</v>
          </cell>
          <cell r="B1982">
            <v>0</v>
          </cell>
          <cell r="C1982">
            <v>2</v>
          </cell>
          <cell r="D1982">
            <v>0</v>
          </cell>
          <cell r="E1982">
            <v>0</v>
          </cell>
          <cell r="F1982">
            <v>0</v>
          </cell>
          <cell r="G1982">
            <v>0</v>
          </cell>
          <cell r="H1982">
            <v>0</v>
          </cell>
          <cell r="I1982">
            <v>0</v>
          </cell>
        </row>
        <row r="1983">
          <cell r="A1983" t="str">
            <v>PWR-00224-02</v>
          </cell>
          <cell r="B1983">
            <v>70</v>
          </cell>
          <cell r="C1983">
            <v>779</v>
          </cell>
          <cell r="D1983">
            <v>0</v>
          </cell>
          <cell r="E1983">
            <v>97</v>
          </cell>
          <cell r="F1983">
            <v>770</v>
          </cell>
          <cell r="G1983">
            <v>346</v>
          </cell>
          <cell r="H1983">
            <v>358</v>
          </cell>
          <cell r="I1983">
            <v>330</v>
          </cell>
        </row>
        <row r="1984">
          <cell r="A1984" t="str">
            <v>PWR-00225-02</v>
          </cell>
          <cell r="B1984">
            <v>601</v>
          </cell>
          <cell r="C1984">
            <v>370</v>
          </cell>
          <cell r="D1984">
            <v>0</v>
          </cell>
          <cell r="E1984">
            <v>0</v>
          </cell>
          <cell r="F1984">
            <v>458</v>
          </cell>
          <cell r="G1984">
            <v>134</v>
          </cell>
          <cell r="H1984">
            <v>148</v>
          </cell>
          <cell r="I1984">
            <v>144</v>
          </cell>
        </row>
        <row r="1985">
          <cell r="A1985" t="str">
            <v>PWR-00226</v>
          </cell>
          <cell r="B1985">
            <v>0</v>
          </cell>
          <cell r="C1985">
            <v>6563</v>
          </cell>
          <cell r="D1985">
            <v>0</v>
          </cell>
          <cell r="E1985">
            <v>0</v>
          </cell>
          <cell r="F1985">
            <v>0</v>
          </cell>
          <cell r="G1985">
            <v>0</v>
          </cell>
          <cell r="H1985">
            <v>0</v>
          </cell>
          <cell r="I1985">
            <v>0</v>
          </cell>
        </row>
        <row r="1986">
          <cell r="A1986" t="str">
            <v>PWR-00232</v>
          </cell>
          <cell r="B1986">
            <v>0</v>
          </cell>
          <cell r="C1986">
            <v>340</v>
          </cell>
          <cell r="D1986">
            <v>0</v>
          </cell>
          <cell r="E1986">
            <v>0</v>
          </cell>
          <cell r="F1986">
            <v>423</v>
          </cell>
          <cell r="G1986">
            <v>318</v>
          </cell>
          <cell r="H1986">
            <v>374</v>
          </cell>
          <cell r="I1986">
            <v>129</v>
          </cell>
        </row>
        <row r="1987">
          <cell r="A1987" t="str">
            <v>PWR-00233</v>
          </cell>
          <cell r="B1987">
            <v>0</v>
          </cell>
          <cell r="C1987">
            <v>1596</v>
          </cell>
          <cell r="D1987">
            <v>3000</v>
          </cell>
          <cell r="E1987">
            <v>0</v>
          </cell>
          <cell r="F1987">
            <v>1503</v>
          </cell>
          <cell r="G1987">
            <v>1093</v>
          </cell>
          <cell r="H1987">
            <v>1156</v>
          </cell>
          <cell r="I1987">
            <v>651</v>
          </cell>
        </row>
        <row r="1988">
          <cell r="A1988" t="str">
            <v>PWR-00234</v>
          </cell>
          <cell r="B1988">
            <v>0</v>
          </cell>
          <cell r="C1988">
            <v>4238</v>
          </cell>
          <cell r="D1988">
            <v>0</v>
          </cell>
          <cell r="E1988">
            <v>0</v>
          </cell>
          <cell r="F1988">
            <v>3629</v>
          </cell>
          <cell r="G1988">
            <v>2704</v>
          </cell>
          <cell r="H1988">
            <v>2914</v>
          </cell>
          <cell r="I1988">
            <v>1827</v>
          </cell>
        </row>
        <row r="1989">
          <cell r="A1989" t="str">
            <v>PWR-00235</v>
          </cell>
          <cell r="B1989">
            <v>0</v>
          </cell>
          <cell r="C1989">
            <v>1084</v>
          </cell>
          <cell r="D1989">
            <v>0</v>
          </cell>
          <cell r="E1989">
            <v>0</v>
          </cell>
          <cell r="F1989">
            <v>807</v>
          </cell>
          <cell r="G1989">
            <v>240</v>
          </cell>
          <cell r="H1989">
            <v>240</v>
          </cell>
          <cell r="I1989">
            <v>204</v>
          </cell>
        </row>
        <row r="1990">
          <cell r="A1990" t="str">
            <v>PWR-00237-01</v>
          </cell>
          <cell r="B1990">
            <v>8</v>
          </cell>
          <cell r="C1990">
            <v>26</v>
          </cell>
          <cell r="D1990">
            <v>3</v>
          </cell>
          <cell r="E1990">
            <v>0</v>
          </cell>
          <cell r="F1990">
            <v>44</v>
          </cell>
          <cell r="G1990">
            <v>0</v>
          </cell>
          <cell r="H1990">
            <v>0</v>
          </cell>
          <cell r="I1990">
            <v>0</v>
          </cell>
        </row>
        <row r="1991">
          <cell r="A1991" t="str">
            <v>PWR-00238-01</v>
          </cell>
          <cell r="B1991">
            <v>47</v>
          </cell>
          <cell r="C1991">
            <v>42</v>
          </cell>
          <cell r="D1991">
            <v>0</v>
          </cell>
          <cell r="E1991">
            <v>0</v>
          </cell>
          <cell r="F1991">
            <v>32</v>
          </cell>
          <cell r="G1991">
            <v>0</v>
          </cell>
          <cell r="H1991">
            <v>0</v>
          </cell>
          <cell r="I1991">
            <v>0</v>
          </cell>
        </row>
        <row r="1992">
          <cell r="A1992" t="str">
            <v>PWR-00243</v>
          </cell>
          <cell r="B1992">
            <v>0</v>
          </cell>
          <cell r="C1992">
            <v>8220</v>
          </cell>
          <cell r="D1992">
            <v>0</v>
          </cell>
          <cell r="E1992">
            <v>0</v>
          </cell>
          <cell r="F1992">
            <v>3953</v>
          </cell>
          <cell r="G1992">
            <v>1755</v>
          </cell>
          <cell r="H1992">
            <v>2410</v>
          </cell>
          <cell r="I1992">
            <v>1527</v>
          </cell>
        </row>
        <row r="1993">
          <cell r="A1993" t="str">
            <v>PWR-00246</v>
          </cell>
          <cell r="B1993">
            <v>0</v>
          </cell>
          <cell r="C1993">
            <v>16972</v>
          </cell>
          <cell r="D1993">
            <v>20000</v>
          </cell>
          <cell r="E1993">
            <v>5000</v>
          </cell>
          <cell r="F1993">
            <v>31436</v>
          </cell>
          <cell r="G1993">
            <v>15767</v>
          </cell>
          <cell r="H1993">
            <v>17121</v>
          </cell>
          <cell r="I1993">
            <v>13654</v>
          </cell>
        </row>
        <row r="1994">
          <cell r="A1994" t="str">
            <v>PWR-00254-01</v>
          </cell>
          <cell r="B1994">
            <v>0</v>
          </cell>
          <cell r="C1994">
            <v>132</v>
          </cell>
          <cell r="D1994">
            <v>0</v>
          </cell>
          <cell r="E1994">
            <v>0</v>
          </cell>
          <cell r="F1994">
            <v>2</v>
          </cell>
          <cell r="G1994">
            <v>0</v>
          </cell>
          <cell r="H1994">
            <v>0</v>
          </cell>
          <cell r="I1994">
            <v>0</v>
          </cell>
        </row>
        <row r="1995">
          <cell r="A1995" t="str">
            <v>PWR-00255</v>
          </cell>
          <cell r="B1995">
            <v>0</v>
          </cell>
          <cell r="C1995">
            <v>843</v>
          </cell>
          <cell r="D1995">
            <v>2500</v>
          </cell>
          <cell r="E1995">
            <v>0</v>
          </cell>
          <cell r="F1995">
            <v>657</v>
          </cell>
          <cell r="G1995">
            <v>673</v>
          </cell>
          <cell r="H1995">
            <v>844</v>
          </cell>
          <cell r="I1995">
            <v>651</v>
          </cell>
        </row>
        <row r="1996">
          <cell r="A1996" t="str">
            <v>PWR-00256</v>
          </cell>
          <cell r="B1996">
            <v>0</v>
          </cell>
          <cell r="C1996">
            <v>5403</v>
          </cell>
          <cell r="D1996">
            <v>0</v>
          </cell>
          <cell r="E1996">
            <v>0</v>
          </cell>
          <cell r="F1996">
            <v>657</v>
          </cell>
          <cell r="G1996">
            <v>673</v>
          </cell>
          <cell r="H1996">
            <v>844</v>
          </cell>
          <cell r="I1996">
            <v>651</v>
          </cell>
        </row>
        <row r="1997">
          <cell r="A1997" t="str">
            <v>PWR-00262</v>
          </cell>
          <cell r="B1997">
            <v>0</v>
          </cell>
          <cell r="C1997">
            <v>5374</v>
          </cell>
          <cell r="D1997">
            <v>6000</v>
          </cell>
          <cell r="E1997">
            <v>0</v>
          </cell>
          <cell r="F1997">
            <v>6369</v>
          </cell>
          <cell r="G1997">
            <v>2943</v>
          </cell>
          <cell r="H1997">
            <v>3246</v>
          </cell>
          <cell r="I1997">
            <v>2574</v>
          </cell>
        </row>
        <row r="1998">
          <cell r="A1998" t="str">
            <v>PWR-00268</v>
          </cell>
          <cell r="B1998">
            <v>0</v>
          </cell>
          <cell r="C1998">
            <v>801</v>
          </cell>
          <cell r="D1998">
            <v>0</v>
          </cell>
          <cell r="E1998">
            <v>0</v>
          </cell>
          <cell r="F1998">
            <v>12</v>
          </cell>
          <cell r="G1998">
            <v>0</v>
          </cell>
          <cell r="H1998">
            <v>0</v>
          </cell>
          <cell r="I1998">
            <v>0</v>
          </cell>
        </row>
        <row r="1999">
          <cell r="A1999" t="str">
            <v>PWR-00272</v>
          </cell>
          <cell r="B1999">
            <v>0</v>
          </cell>
          <cell r="C1999">
            <v>34438</v>
          </cell>
          <cell r="D1999">
            <v>0</v>
          </cell>
          <cell r="E1999">
            <v>10000</v>
          </cell>
          <cell r="F1999">
            <v>27178</v>
          </cell>
          <cell r="G1999">
            <v>13020</v>
          </cell>
          <cell r="H1999">
            <v>22320</v>
          </cell>
          <cell r="I1999">
            <v>14820</v>
          </cell>
        </row>
        <row r="2000">
          <cell r="A2000" t="str">
            <v>PWR-00274</v>
          </cell>
          <cell r="B2000">
            <v>0</v>
          </cell>
          <cell r="C2000">
            <v>2701</v>
          </cell>
          <cell r="D2000">
            <v>0</v>
          </cell>
          <cell r="E2000">
            <v>0</v>
          </cell>
          <cell r="F2000">
            <v>1153</v>
          </cell>
          <cell r="G2000">
            <v>775</v>
          </cell>
          <cell r="H2000">
            <v>710</v>
          </cell>
          <cell r="I2000">
            <v>522</v>
          </cell>
        </row>
        <row r="2001">
          <cell r="A2001" t="str">
            <v>PWR-00276</v>
          </cell>
          <cell r="B2001">
            <v>0</v>
          </cell>
          <cell r="C2001">
            <v>7932</v>
          </cell>
          <cell r="D2001">
            <v>8000</v>
          </cell>
          <cell r="E2001">
            <v>4000</v>
          </cell>
          <cell r="F2001">
            <v>15955</v>
          </cell>
          <cell r="G2001">
            <v>6907</v>
          </cell>
          <cell r="H2001">
            <v>5413</v>
          </cell>
          <cell r="I2001">
            <v>4602</v>
          </cell>
        </row>
        <row r="2002">
          <cell r="A2002" t="str">
            <v>PWR-00277</v>
          </cell>
          <cell r="B2002">
            <v>0</v>
          </cell>
          <cell r="C2002">
            <v>90586</v>
          </cell>
          <cell r="D2002">
            <v>78000</v>
          </cell>
          <cell r="E2002">
            <v>51000</v>
          </cell>
          <cell r="F2002">
            <v>157755</v>
          </cell>
          <cell r="G2002">
            <v>71870</v>
          </cell>
          <cell r="H2002">
            <v>49529</v>
          </cell>
          <cell r="I2002">
            <v>47042</v>
          </cell>
        </row>
        <row r="2003">
          <cell r="A2003" t="str">
            <v>PWR-00279</v>
          </cell>
          <cell r="B2003">
            <v>0</v>
          </cell>
          <cell r="C2003">
            <v>14948</v>
          </cell>
          <cell r="D2003">
            <v>12000</v>
          </cell>
          <cell r="E2003">
            <v>0</v>
          </cell>
          <cell r="F2003">
            <v>24498</v>
          </cell>
          <cell r="G2003">
            <v>12463</v>
          </cell>
          <cell r="H2003">
            <v>11555</v>
          </cell>
          <cell r="I2003">
            <v>10104</v>
          </cell>
        </row>
        <row r="2004">
          <cell r="A2004" t="str">
            <v>PWR-00280</v>
          </cell>
          <cell r="B2004">
            <v>0</v>
          </cell>
          <cell r="C2004">
            <v>8874</v>
          </cell>
          <cell r="D2004">
            <v>0</v>
          </cell>
          <cell r="E2004">
            <v>0</v>
          </cell>
          <cell r="F2004">
            <v>2271</v>
          </cell>
          <cell r="G2004">
            <v>3125</v>
          </cell>
          <cell r="H2004">
            <v>3927</v>
          </cell>
          <cell r="I2004">
            <v>3930</v>
          </cell>
        </row>
        <row r="2005">
          <cell r="A2005" t="str">
            <v>PWR-00282</v>
          </cell>
          <cell r="B2005">
            <v>0</v>
          </cell>
          <cell r="C2005">
            <v>1352</v>
          </cell>
          <cell r="D2005">
            <v>0</v>
          </cell>
          <cell r="E2005">
            <v>0</v>
          </cell>
          <cell r="F2005">
            <v>1295</v>
          </cell>
          <cell r="G2005">
            <v>868</v>
          </cell>
          <cell r="H2005">
            <v>980</v>
          </cell>
          <cell r="I2005">
            <v>700</v>
          </cell>
        </row>
        <row r="2006">
          <cell r="A2006" t="str">
            <v>PWR-00289</v>
          </cell>
          <cell r="B2006">
            <v>0</v>
          </cell>
          <cell r="C2006">
            <v>2243</v>
          </cell>
          <cell r="D2006">
            <v>0</v>
          </cell>
          <cell r="E2006">
            <v>0</v>
          </cell>
          <cell r="F2006">
            <v>2590</v>
          </cell>
          <cell r="G2006">
            <v>1736</v>
          </cell>
          <cell r="H2006">
            <v>1960</v>
          </cell>
          <cell r="I2006">
            <v>1400</v>
          </cell>
        </row>
        <row r="2007">
          <cell r="A2007" t="str">
            <v>PWR-00302</v>
          </cell>
          <cell r="B2007">
            <v>0</v>
          </cell>
          <cell r="C2007">
            <v>518</v>
          </cell>
          <cell r="D2007">
            <v>0</v>
          </cell>
          <cell r="E2007">
            <v>250</v>
          </cell>
          <cell r="F2007">
            <v>818</v>
          </cell>
          <cell r="G2007">
            <v>435</v>
          </cell>
          <cell r="H2007">
            <v>885</v>
          </cell>
          <cell r="I2007">
            <v>636</v>
          </cell>
        </row>
        <row r="2008">
          <cell r="A2008" t="str">
            <v>PWR-00304</v>
          </cell>
          <cell r="B2008">
            <v>0</v>
          </cell>
          <cell r="C2008">
            <v>68840</v>
          </cell>
          <cell r="D2008">
            <v>9000</v>
          </cell>
          <cell r="E2008">
            <v>3000</v>
          </cell>
          <cell r="F2008">
            <v>49359</v>
          </cell>
          <cell r="G2008">
            <v>31965</v>
          </cell>
          <cell r="H2008">
            <v>30476</v>
          </cell>
          <cell r="I2008">
            <v>23621</v>
          </cell>
        </row>
        <row r="2009">
          <cell r="A2009" t="str">
            <v>PWR-00310</v>
          </cell>
          <cell r="B2009">
            <v>0</v>
          </cell>
          <cell r="C2009">
            <v>11029</v>
          </cell>
          <cell r="D2009">
            <v>6000</v>
          </cell>
          <cell r="E2009">
            <v>0</v>
          </cell>
          <cell r="F2009">
            <v>10582</v>
          </cell>
          <cell r="G2009">
            <v>8138</v>
          </cell>
          <cell r="H2009">
            <v>10886</v>
          </cell>
          <cell r="I2009">
            <v>7520</v>
          </cell>
        </row>
        <row r="2010">
          <cell r="A2010" t="str">
            <v>PWR-00312</v>
          </cell>
          <cell r="B2010">
            <v>0</v>
          </cell>
          <cell r="C2010">
            <v>13094</v>
          </cell>
          <cell r="D2010">
            <v>3000</v>
          </cell>
          <cell r="E2010">
            <v>0</v>
          </cell>
          <cell r="F2010">
            <v>6072</v>
          </cell>
          <cell r="G2010">
            <v>4386</v>
          </cell>
          <cell r="H2010">
            <v>5396</v>
          </cell>
          <cell r="I2010">
            <v>3546</v>
          </cell>
        </row>
        <row r="2011">
          <cell r="A2011" t="str">
            <v>PWR-00313</v>
          </cell>
          <cell r="B2011">
            <v>0</v>
          </cell>
          <cell r="C2011">
            <v>5239</v>
          </cell>
          <cell r="D2011">
            <v>13795</v>
          </cell>
          <cell r="E2011">
            <v>15000</v>
          </cell>
          <cell r="F2011">
            <v>16090</v>
          </cell>
          <cell r="G2011">
            <v>7310</v>
          </cell>
          <cell r="H2011">
            <v>6768</v>
          </cell>
          <cell r="I2011">
            <v>3276</v>
          </cell>
        </row>
        <row r="2012">
          <cell r="A2012" t="str">
            <v>PWR-00318</v>
          </cell>
          <cell r="B2012">
            <v>0</v>
          </cell>
          <cell r="C2012">
            <v>6000</v>
          </cell>
          <cell r="D2012">
            <v>0</v>
          </cell>
          <cell r="E2012">
            <v>0</v>
          </cell>
          <cell r="F2012">
            <v>260</v>
          </cell>
          <cell r="G2012">
            <v>0</v>
          </cell>
          <cell r="H2012">
            <v>0</v>
          </cell>
          <cell r="I2012">
            <v>0</v>
          </cell>
        </row>
        <row r="2013">
          <cell r="A2013" t="str">
            <v>PWR-00319</v>
          </cell>
          <cell r="B2013">
            <v>0</v>
          </cell>
          <cell r="C2013">
            <v>29874</v>
          </cell>
          <cell r="D2013">
            <v>0</v>
          </cell>
          <cell r="E2013">
            <v>0</v>
          </cell>
          <cell r="F2013">
            <v>13120</v>
          </cell>
          <cell r="G2013">
            <v>9175</v>
          </cell>
          <cell r="H2013">
            <v>9441</v>
          </cell>
          <cell r="I2013">
            <v>7616</v>
          </cell>
        </row>
        <row r="2014">
          <cell r="A2014" t="str">
            <v>PWR-00320</v>
          </cell>
          <cell r="B2014">
            <v>0</v>
          </cell>
          <cell r="C2014">
            <v>98710</v>
          </cell>
          <cell r="D2014">
            <v>35000</v>
          </cell>
          <cell r="E2014">
            <v>0</v>
          </cell>
          <cell r="F2014">
            <v>64468</v>
          </cell>
          <cell r="G2014">
            <v>78664</v>
          </cell>
          <cell r="H2014">
            <v>95626</v>
          </cell>
          <cell r="I2014">
            <v>90666</v>
          </cell>
        </row>
        <row r="2015">
          <cell r="A2015" t="str">
            <v>PWR-00322</v>
          </cell>
          <cell r="B2015">
            <v>0</v>
          </cell>
          <cell r="C2015">
            <v>14218</v>
          </cell>
          <cell r="D2015">
            <v>10500</v>
          </cell>
          <cell r="E2015">
            <v>0</v>
          </cell>
          <cell r="F2015">
            <v>15762</v>
          </cell>
          <cell r="G2015">
            <v>7089</v>
          </cell>
          <cell r="H2015">
            <v>7815</v>
          </cell>
          <cell r="I2015">
            <v>6630</v>
          </cell>
        </row>
        <row r="2016">
          <cell r="A2016" t="str">
            <v>PWR-00323</v>
          </cell>
          <cell r="B2016">
            <v>0</v>
          </cell>
          <cell r="C2016">
            <v>8201</v>
          </cell>
          <cell r="D2016">
            <v>0</v>
          </cell>
          <cell r="E2016">
            <v>0</v>
          </cell>
          <cell r="F2016">
            <v>5254</v>
          </cell>
          <cell r="G2016">
            <v>2363</v>
          </cell>
          <cell r="H2016">
            <v>2605</v>
          </cell>
          <cell r="I2016">
            <v>2210</v>
          </cell>
        </row>
        <row r="2017">
          <cell r="A2017" t="str">
            <v>PWR-00325-01</v>
          </cell>
          <cell r="B2017">
            <v>0</v>
          </cell>
          <cell r="C2017">
            <v>2490</v>
          </cell>
          <cell r="D2017">
            <v>1080</v>
          </cell>
          <cell r="E2017">
            <v>1800</v>
          </cell>
          <cell r="F2017">
            <v>4290</v>
          </cell>
          <cell r="G2017">
            <v>1624</v>
          </cell>
          <cell r="H2017">
            <v>1770</v>
          </cell>
          <cell r="I2017">
            <v>1624</v>
          </cell>
        </row>
        <row r="2018">
          <cell r="A2018" t="str">
            <v>PWR-00326-01</v>
          </cell>
          <cell r="B2018">
            <v>0</v>
          </cell>
          <cell r="C2018">
            <v>2555</v>
          </cell>
          <cell r="D2018">
            <v>720</v>
          </cell>
          <cell r="E2018">
            <v>2160</v>
          </cell>
          <cell r="F2018">
            <v>4040</v>
          </cell>
          <cell r="G2018">
            <v>1624</v>
          </cell>
          <cell r="H2018">
            <v>1770</v>
          </cell>
          <cell r="I2018">
            <v>1624</v>
          </cell>
        </row>
        <row r="2019">
          <cell r="A2019" t="str">
            <v>PWR-00327-05</v>
          </cell>
          <cell r="B2019">
            <v>0</v>
          </cell>
          <cell r="C2019">
            <v>12</v>
          </cell>
          <cell r="D2019">
            <v>756</v>
          </cell>
          <cell r="E2019">
            <v>0</v>
          </cell>
          <cell r="F2019">
            <v>92</v>
          </cell>
          <cell r="G2019">
            <v>112</v>
          </cell>
          <cell r="H2019">
            <v>60</v>
          </cell>
          <cell r="I2019">
            <v>60</v>
          </cell>
        </row>
        <row r="2020">
          <cell r="A2020" t="str">
            <v>PWR-00328-01</v>
          </cell>
          <cell r="B2020">
            <v>0</v>
          </cell>
          <cell r="C2020">
            <v>60</v>
          </cell>
          <cell r="D2020">
            <v>0</v>
          </cell>
          <cell r="E2020">
            <v>0</v>
          </cell>
          <cell r="F2020">
            <v>16</v>
          </cell>
          <cell r="G2020">
            <v>112</v>
          </cell>
          <cell r="H2020">
            <v>60</v>
          </cell>
          <cell r="I2020">
            <v>60</v>
          </cell>
        </row>
        <row r="2021">
          <cell r="A2021" t="str">
            <v>PWR-00329-01</v>
          </cell>
          <cell r="B2021">
            <v>0</v>
          </cell>
          <cell r="C2021">
            <v>90</v>
          </cell>
          <cell r="D2021">
            <v>360</v>
          </cell>
          <cell r="E2021">
            <v>0</v>
          </cell>
          <cell r="F2021">
            <v>0</v>
          </cell>
          <cell r="G2021">
            <v>0</v>
          </cell>
          <cell r="H2021">
            <v>0</v>
          </cell>
          <cell r="I2021">
            <v>0</v>
          </cell>
        </row>
        <row r="2022">
          <cell r="A2022" t="str">
            <v>PWR-00337-01</v>
          </cell>
          <cell r="B2022">
            <v>0</v>
          </cell>
          <cell r="C2022">
            <v>32</v>
          </cell>
          <cell r="D2022">
            <v>0</v>
          </cell>
          <cell r="E2022">
            <v>0</v>
          </cell>
          <cell r="F2022">
            <v>0</v>
          </cell>
          <cell r="G2022">
            <v>0</v>
          </cell>
          <cell r="H2022">
            <v>0</v>
          </cell>
          <cell r="I2022">
            <v>0</v>
          </cell>
        </row>
        <row r="2023">
          <cell r="A2023" t="str">
            <v>PWR-00341</v>
          </cell>
          <cell r="B2023">
            <v>0</v>
          </cell>
          <cell r="C2023">
            <v>37931</v>
          </cell>
          <cell r="D2023">
            <v>10000</v>
          </cell>
          <cell r="E2023">
            <v>0</v>
          </cell>
          <cell r="F2023">
            <v>27450</v>
          </cell>
          <cell r="G2023">
            <v>27792</v>
          </cell>
          <cell r="H2023">
            <v>28098</v>
          </cell>
          <cell r="I2023">
            <v>18666</v>
          </cell>
        </row>
        <row r="2024">
          <cell r="A2024" t="str">
            <v>PWR-00342</v>
          </cell>
          <cell r="B2024">
            <v>0</v>
          </cell>
          <cell r="C2024">
            <v>7439</v>
          </cell>
          <cell r="D2024">
            <v>0</v>
          </cell>
          <cell r="E2024">
            <v>0</v>
          </cell>
          <cell r="F2024">
            <v>1624</v>
          </cell>
          <cell r="G2024">
            <v>1120</v>
          </cell>
          <cell r="H2024">
            <v>1344</v>
          </cell>
          <cell r="I2024">
            <v>1120</v>
          </cell>
        </row>
        <row r="2025">
          <cell r="A2025" t="str">
            <v>PWR-00346</v>
          </cell>
          <cell r="B2025">
            <v>0</v>
          </cell>
          <cell r="C2025">
            <v>2685</v>
          </cell>
          <cell r="D2025">
            <v>5000</v>
          </cell>
          <cell r="E2025">
            <v>0</v>
          </cell>
          <cell r="F2025">
            <v>5254</v>
          </cell>
          <cell r="G2025">
            <v>2363</v>
          </cell>
          <cell r="H2025">
            <v>2605</v>
          </cell>
          <cell r="I2025">
            <v>2210</v>
          </cell>
        </row>
        <row r="2026">
          <cell r="A2026" t="str">
            <v>PWR-00347</v>
          </cell>
          <cell r="B2026">
            <v>0</v>
          </cell>
          <cell r="C2026">
            <v>4671</v>
          </cell>
          <cell r="D2026">
            <v>5000</v>
          </cell>
          <cell r="E2026">
            <v>0</v>
          </cell>
          <cell r="F2026">
            <v>5254</v>
          </cell>
          <cell r="G2026">
            <v>2363</v>
          </cell>
          <cell r="H2026">
            <v>2605</v>
          </cell>
          <cell r="I2026">
            <v>2210</v>
          </cell>
        </row>
        <row r="2027">
          <cell r="A2027" t="str">
            <v>PWR-00353</v>
          </cell>
          <cell r="B2027">
            <v>0</v>
          </cell>
          <cell r="C2027">
            <v>4123</v>
          </cell>
          <cell r="D2027">
            <v>0</v>
          </cell>
          <cell r="E2027">
            <v>0</v>
          </cell>
          <cell r="F2027">
            <v>1697</v>
          </cell>
          <cell r="G2027">
            <v>1787</v>
          </cell>
          <cell r="H2027">
            <v>1520</v>
          </cell>
          <cell r="I2027">
            <v>1056</v>
          </cell>
        </row>
        <row r="2028">
          <cell r="A2028" t="str">
            <v>PWR-00368</v>
          </cell>
          <cell r="B2028">
            <v>0</v>
          </cell>
          <cell r="C2028">
            <v>2370</v>
          </cell>
          <cell r="D2028">
            <v>1176</v>
          </cell>
          <cell r="E2028">
            <v>0</v>
          </cell>
          <cell r="F2028">
            <v>870</v>
          </cell>
          <cell r="G2028">
            <v>682</v>
          </cell>
          <cell r="H2028">
            <v>732</v>
          </cell>
          <cell r="I2028">
            <v>632</v>
          </cell>
        </row>
        <row r="2029">
          <cell r="A2029" t="str">
            <v>PWR-00370-01</v>
          </cell>
          <cell r="B2029">
            <v>0</v>
          </cell>
          <cell r="C2029">
            <v>1890</v>
          </cell>
          <cell r="D2029">
            <v>630</v>
          </cell>
          <cell r="E2029">
            <v>945</v>
          </cell>
          <cell r="F2029">
            <v>72</v>
          </cell>
          <cell r="G2029">
            <v>120</v>
          </cell>
          <cell r="H2029">
            <v>120</v>
          </cell>
          <cell r="I2029">
            <v>120</v>
          </cell>
        </row>
        <row r="2030">
          <cell r="A2030" t="str">
            <v>PWR-00374</v>
          </cell>
          <cell r="B2030">
            <v>0</v>
          </cell>
          <cell r="C2030">
            <v>1429</v>
          </cell>
          <cell r="D2030">
            <v>0</v>
          </cell>
          <cell r="E2030">
            <v>0</v>
          </cell>
          <cell r="F2030">
            <v>495</v>
          </cell>
          <cell r="G2030">
            <v>25</v>
          </cell>
          <cell r="H2030">
            <v>100</v>
          </cell>
          <cell r="I2030">
            <v>60</v>
          </cell>
        </row>
        <row r="2031">
          <cell r="A2031" t="str">
            <v>PWR-00375-02</v>
          </cell>
          <cell r="B2031">
            <v>0</v>
          </cell>
          <cell r="C2031">
            <v>70</v>
          </cell>
          <cell r="D2031">
            <v>0</v>
          </cell>
          <cell r="E2031">
            <v>1512</v>
          </cell>
          <cell r="F2031">
            <v>1402</v>
          </cell>
          <cell r="G2031">
            <v>790</v>
          </cell>
          <cell r="H2031">
            <v>1700</v>
          </cell>
          <cell r="I2031">
            <v>1190</v>
          </cell>
        </row>
        <row r="2032">
          <cell r="A2032" t="str">
            <v>PWR-00377</v>
          </cell>
          <cell r="B2032">
            <v>0</v>
          </cell>
          <cell r="C2032">
            <v>1266</v>
          </cell>
          <cell r="D2032">
            <v>2000</v>
          </cell>
          <cell r="E2032">
            <v>120</v>
          </cell>
          <cell r="F2032">
            <v>864</v>
          </cell>
          <cell r="G2032">
            <v>1350</v>
          </cell>
          <cell r="H2032">
            <v>1020</v>
          </cell>
          <cell r="I2032">
            <v>804</v>
          </cell>
        </row>
        <row r="2033">
          <cell r="A2033" t="str">
            <v>PWR-00384</v>
          </cell>
          <cell r="B2033">
            <v>0</v>
          </cell>
          <cell r="C2033">
            <v>0</v>
          </cell>
          <cell r="D2033">
            <v>0</v>
          </cell>
          <cell r="E2033">
            <v>0</v>
          </cell>
          <cell r="F2033">
            <v>0</v>
          </cell>
          <cell r="G2033">
            <v>0</v>
          </cell>
          <cell r="H2033">
            <v>72</v>
          </cell>
          <cell r="I2033">
            <v>0</v>
          </cell>
        </row>
        <row r="2034">
          <cell r="A2034" t="str">
            <v>PWR-00385</v>
          </cell>
          <cell r="B2034">
            <v>0</v>
          </cell>
          <cell r="C2034">
            <v>72</v>
          </cell>
          <cell r="D2034">
            <v>4000</v>
          </cell>
          <cell r="E2034">
            <v>0</v>
          </cell>
          <cell r="F2034">
            <v>1636</v>
          </cell>
          <cell r="G2034">
            <v>870</v>
          </cell>
          <cell r="H2034">
            <v>1770</v>
          </cell>
          <cell r="I2034">
            <v>1272</v>
          </cell>
        </row>
        <row r="2035">
          <cell r="A2035" t="str">
            <v>PWR-00386</v>
          </cell>
          <cell r="B2035">
            <v>0</v>
          </cell>
          <cell r="C2035">
            <v>0</v>
          </cell>
          <cell r="D2035">
            <v>0</v>
          </cell>
          <cell r="E2035">
            <v>0</v>
          </cell>
          <cell r="F2035">
            <v>0</v>
          </cell>
          <cell r="G2035">
            <v>0</v>
          </cell>
          <cell r="H2035">
            <v>0</v>
          </cell>
          <cell r="I2035">
            <v>5760</v>
          </cell>
        </row>
        <row r="2036">
          <cell r="A2036" t="str">
            <v>PWR-00390</v>
          </cell>
          <cell r="B2036">
            <v>0</v>
          </cell>
          <cell r="C2036">
            <v>1059</v>
          </cell>
          <cell r="D2036">
            <v>39000</v>
          </cell>
          <cell r="E2036">
            <v>0</v>
          </cell>
          <cell r="F2036">
            <v>24769</v>
          </cell>
          <cell r="G2036">
            <v>21977</v>
          </cell>
          <cell r="H2036">
            <v>28899</v>
          </cell>
          <cell r="I2036">
            <v>18864</v>
          </cell>
        </row>
        <row r="2037">
          <cell r="A2037" t="str">
            <v>PWR-00391-01</v>
          </cell>
          <cell r="B2037">
            <v>0</v>
          </cell>
          <cell r="C2037">
            <v>2205</v>
          </cell>
          <cell r="D2037">
            <v>0</v>
          </cell>
          <cell r="E2037">
            <v>4095</v>
          </cell>
          <cell r="F2037">
            <v>1420</v>
          </cell>
          <cell r="G2037">
            <v>1100</v>
          </cell>
          <cell r="H2037">
            <v>1200</v>
          </cell>
          <cell r="I2037">
            <v>1100</v>
          </cell>
        </row>
        <row r="2038">
          <cell r="A2038" t="str">
            <v>PWR-00403-01</v>
          </cell>
          <cell r="B2038">
            <v>0</v>
          </cell>
          <cell r="C2038">
            <v>0</v>
          </cell>
          <cell r="D2038">
            <v>0</v>
          </cell>
          <cell r="E2038">
            <v>0</v>
          </cell>
          <cell r="F2038">
            <v>0</v>
          </cell>
          <cell r="G2038">
            <v>0</v>
          </cell>
          <cell r="H2038">
            <v>16</v>
          </cell>
          <cell r="I2038">
            <v>0</v>
          </cell>
        </row>
        <row r="2039">
          <cell r="A2039" t="str">
            <v>PWR-00406</v>
          </cell>
          <cell r="B2039">
            <v>0</v>
          </cell>
          <cell r="C2039">
            <v>2280</v>
          </cell>
          <cell r="D2039">
            <v>6000</v>
          </cell>
          <cell r="E2039">
            <v>9000</v>
          </cell>
          <cell r="F2039">
            <v>8170</v>
          </cell>
          <cell r="G2039">
            <v>4350</v>
          </cell>
          <cell r="H2039">
            <v>10866</v>
          </cell>
          <cell r="I2039">
            <v>6360</v>
          </cell>
        </row>
        <row r="2040">
          <cell r="A2040" t="str">
            <v>PWR-00412</v>
          </cell>
          <cell r="B2040">
            <v>0</v>
          </cell>
          <cell r="C2040">
            <v>0</v>
          </cell>
          <cell r="D2040">
            <v>0</v>
          </cell>
          <cell r="E2040">
            <v>0</v>
          </cell>
          <cell r="F2040">
            <v>396</v>
          </cell>
          <cell r="G2040">
            <v>3204</v>
          </cell>
          <cell r="H2040">
            <v>1368</v>
          </cell>
          <cell r="I2040">
            <v>648</v>
          </cell>
        </row>
        <row r="2041">
          <cell r="A2041" t="str">
            <v>PWR-00413</v>
          </cell>
          <cell r="B2041">
            <v>0</v>
          </cell>
          <cell r="C2041">
            <v>0</v>
          </cell>
          <cell r="D2041">
            <v>0</v>
          </cell>
          <cell r="E2041">
            <v>0</v>
          </cell>
          <cell r="F2041">
            <v>0</v>
          </cell>
          <cell r="G2041">
            <v>396</v>
          </cell>
          <cell r="H2041">
            <v>720</v>
          </cell>
          <cell r="I2041">
            <v>0</v>
          </cell>
        </row>
        <row r="2042">
          <cell r="A2042" t="str">
            <v>PWR-00436</v>
          </cell>
          <cell r="B2042">
            <v>0</v>
          </cell>
          <cell r="C2042">
            <v>0</v>
          </cell>
          <cell r="D2042">
            <v>0</v>
          </cell>
          <cell r="E2042">
            <v>0</v>
          </cell>
          <cell r="F2042">
            <v>0</v>
          </cell>
          <cell r="G2042">
            <v>0</v>
          </cell>
          <cell r="H2042">
            <v>72</v>
          </cell>
          <cell r="I2042">
            <v>0</v>
          </cell>
        </row>
        <row r="2043">
          <cell r="A2043" t="str">
            <v>RES-00001</v>
          </cell>
          <cell r="B2043">
            <v>0</v>
          </cell>
          <cell r="C2043">
            <v>453961</v>
          </cell>
          <cell r="D2043">
            <v>110000</v>
          </cell>
          <cell r="E2043">
            <v>0</v>
          </cell>
          <cell r="F2043">
            <v>934749</v>
          </cell>
          <cell r="G2043">
            <v>455938</v>
          </cell>
          <cell r="H2043">
            <v>430477</v>
          </cell>
          <cell r="I2043">
            <v>284074</v>
          </cell>
        </row>
        <row r="2044">
          <cell r="A2044" t="str">
            <v>RES-00002</v>
          </cell>
          <cell r="B2044">
            <v>0</v>
          </cell>
          <cell r="C2044">
            <v>4534915</v>
          </cell>
          <cell r="D2044">
            <v>3700000</v>
          </cell>
          <cell r="E2044">
            <v>4260000</v>
          </cell>
          <cell r="F2044">
            <v>5747977</v>
          </cell>
          <cell r="G2044">
            <v>2898025</v>
          </cell>
          <cell r="H2044">
            <v>2822691</v>
          </cell>
          <cell r="I2044">
            <v>1931463</v>
          </cell>
        </row>
        <row r="2045">
          <cell r="A2045" t="str">
            <v>RES-00003</v>
          </cell>
          <cell r="B2045">
            <v>0</v>
          </cell>
          <cell r="C2045">
            <v>2427733</v>
          </cell>
          <cell r="D2045">
            <v>930000</v>
          </cell>
          <cell r="E2045">
            <v>0</v>
          </cell>
          <cell r="F2045">
            <v>4304482</v>
          </cell>
          <cell r="G2045">
            <v>2070234</v>
          </cell>
          <cell r="H2045">
            <v>1885832</v>
          </cell>
          <cell r="I2045">
            <v>1309257</v>
          </cell>
        </row>
        <row r="2046">
          <cell r="A2046" t="str">
            <v>RES-00004</v>
          </cell>
          <cell r="B2046">
            <v>0</v>
          </cell>
          <cell r="C2046">
            <v>4914792</v>
          </cell>
          <cell r="D2046">
            <v>2760000</v>
          </cell>
          <cell r="E2046">
            <v>0</v>
          </cell>
          <cell r="F2046">
            <v>7833376</v>
          </cell>
          <cell r="G2046">
            <v>3521243</v>
          </cell>
          <cell r="H2046">
            <v>3295446</v>
          </cell>
          <cell r="I2046">
            <v>2383960</v>
          </cell>
        </row>
        <row r="2047">
          <cell r="A2047" t="str">
            <v>RES-00005</v>
          </cell>
          <cell r="B2047">
            <v>0</v>
          </cell>
          <cell r="C2047">
            <v>88120</v>
          </cell>
          <cell r="D2047">
            <v>0</v>
          </cell>
          <cell r="E2047">
            <v>40000</v>
          </cell>
          <cell r="F2047">
            <v>80017</v>
          </cell>
          <cell r="G2047">
            <v>35253</v>
          </cell>
          <cell r="H2047">
            <v>26450</v>
          </cell>
          <cell r="I2047">
            <v>20347</v>
          </cell>
        </row>
        <row r="2048">
          <cell r="A2048" t="str">
            <v>RES-00007</v>
          </cell>
          <cell r="B2048">
            <v>0</v>
          </cell>
          <cell r="C2048">
            <v>71438</v>
          </cell>
          <cell r="D2048">
            <v>40000</v>
          </cell>
          <cell r="E2048">
            <v>80000</v>
          </cell>
          <cell r="F2048">
            <v>59134</v>
          </cell>
          <cell r="G2048">
            <v>23858</v>
          </cell>
          <cell r="H2048">
            <v>22136</v>
          </cell>
          <cell r="I2048">
            <v>13154</v>
          </cell>
        </row>
        <row r="2049">
          <cell r="A2049" t="str">
            <v>RES-00008</v>
          </cell>
          <cell r="B2049">
            <v>0</v>
          </cell>
          <cell r="C2049">
            <v>158006</v>
          </cell>
          <cell r="D2049">
            <v>110000</v>
          </cell>
          <cell r="E2049">
            <v>170000</v>
          </cell>
          <cell r="F2049">
            <v>256064</v>
          </cell>
          <cell r="G2049">
            <v>154201</v>
          </cell>
          <cell r="H2049">
            <v>142197</v>
          </cell>
          <cell r="I2049">
            <v>87405</v>
          </cell>
        </row>
        <row r="2050">
          <cell r="A2050" t="str">
            <v>RES-00009</v>
          </cell>
          <cell r="B2050">
            <v>0</v>
          </cell>
          <cell r="C2050">
            <v>53053</v>
          </cell>
          <cell r="D2050">
            <v>0</v>
          </cell>
          <cell r="E2050">
            <v>0</v>
          </cell>
          <cell r="F2050">
            <v>31564</v>
          </cell>
          <cell r="G2050">
            <v>13749</v>
          </cell>
          <cell r="H2050">
            <v>12756</v>
          </cell>
          <cell r="I2050">
            <v>9180</v>
          </cell>
        </row>
        <row r="2051">
          <cell r="A2051" t="str">
            <v>RES-00010</v>
          </cell>
          <cell r="B2051">
            <v>0</v>
          </cell>
          <cell r="C2051">
            <v>1753095</v>
          </cell>
          <cell r="D2051">
            <v>1030000</v>
          </cell>
          <cell r="E2051">
            <v>0</v>
          </cell>
          <cell r="F2051">
            <v>3518966</v>
          </cell>
          <cell r="G2051">
            <v>2218890</v>
          </cell>
          <cell r="H2051">
            <v>2262740</v>
          </cell>
          <cell r="I2051">
            <v>1665535</v>
          </cell>
        </row>
        <row r="2052">
          <cell r="A2052" t="str">
            <v>RES-00011</v>
          </cell>
          <cell r="B2052">
            <v>0</v>
          </cell>
          <cell r="C2052">
            <v>91058</v>
          </cell>
          <cell r="D2052">
            <v>0</v>
          </cell>
          <cell r="E2052">
            <v>0</v>
          </cell>
          <cell r="F2052">
            <v>862</v>
          </cell>
          <cell r="G2052">
            <v>1024</v>
          </cell>
          <cell r="H2052">
            <v>1182</v>
          </cell>
          <cell r="I2052">
            <v>808</v>
          </cell>
        </row>
        <row r="2053">
          <cell r="A2053" t="str">
            <v>RES-00012</v>
          </cell>
          <cell r="B2053">
            <v>0</v>
          </cell>
          <cell r="C2053">
            <v>231655</v>
          </cell>
          <cell r="D2053">
            <v>40000</v>
          </cell>
          <cell r="E2053">
            <v>40000</v>
          </cell>
          <cell r="F2053">
            <v>175456</v>
          </cell>
          <cell r="G2053">
            <v>79857</v>
          </cell>
          <cell r="H2053">
            <v>67282</v>
          </cell>
          <cell r="I2053">
            <v>46488</v>
          </cell>
        </row>
        <row r="2054">
          <cell r="A2054" t="str">
            <v>RES-00013</v>
          </cell>
          <cell r="B2054">
            <v>0</v>
          </cell>
          <cell r="C2054">
            <v>165980</v>
          </cell>
          <cell r="D2054">
            <v>200000</v>
          </cell>
          <cell r="E2054">
            <v>100000</v>
          </cell>
          <cell r="F2054">
            <v>229410</v>
          </cell>
          <cell r="G2054">
            <v>94097</v>
          </cell>
          <cell r="H2054">
            <v>78223</v>
          </cell>
          <cell r="I2054">
            <v>53351</v>
          </cell>
        </row>
        <row r="2055">
          <cell r="A2055" t="str">
            <v>RES-00014</v>
          </cell>
          <cell r="B2055">
            <v>0</v>
          </cell>
          <cell r="C2055">
            <v>61301</v>
          </cell>
          <cell r="D2055">
            <v>40000</v>
          </cell>
          <cell r="E2055">
            <v>0</v>
          </cell>
          <cell r="F2055">
            <v>31227</v>
          </cell>
          <cell r="G2055">
            <v>13285</v>
          </cell>
          <cell r="H2055">
            <v>8134</v>
          </cell>
          <cell r="I2055">
            <v>6809</v>
          </cell>
        </row>
        <row r="2056">
          <cell r="A2056" t="str">
            <v>RES-00015</v>
          </cell>
          <cell r="B2056">
            <v>0</v>
          </cell>
          <cell r="C2056">
            <v>55311</v>
          </cell>
          <cell r="D2056">
            <v>0</v>
          </cell>
          <cell r="E2056">
            <v>0</v>
          </cell>
          <cell r="F2056">
            <v>7734</v>
          </cell>
          <cell r="G2056">
            <v>10447</v>
          </cell>
          <cell r="H2056">
            <v>12667</v>
          </cell>
          <cell r="I2056">
            <v>13121</v>
          </cell>
        </row>
        <row r="2057">
          <cell r="A2057" t="str">
            <v>RES-00017</v>
          </cell>
          <cell r="B2057">
            <v>0</v>
          </cell>
          <cell r="C2057">
            <v>1240975</v>
          </cell>
          <cell r="D2057">
            <v>0</v>
          </cell>
          <cell r="E2057">
            <v>0</v>
          </cell>
          <cell r="F2057">
            <v>1639324</v>
          </cell>
          <cell r="G2057">
            <v>783002</v>
          </cell>
          <cell r="H2057">
            <v>692978</v>
          </cell>
          <cell r="I2057">
            <v>461875</v>
          </cell>
        </row>
        <row r="2058">
          <cell r="A2058" t="str">
            <v>RES-00018</v>
          </cell>
          <cell r="B2058">
            <v>0</v>
          </cell>
          <cell r="C2058">
            <v>40289</v>
          </cell>
          <cell r="D2058">
            <v>40000</v>
          </cell>
          <cell r="E2058">
            <v>40000</v>
          </cell>
          <cell r="F2058">
            <v>26582</v>
          </cell>
          <cell r="G2058">
            <v>18473</v>
          </cell>
          <cell r="H2058">
            <v>19237</v>
          </cell>
          <cell r="I2058">
            <v>12767</v>
          </cell>
        </row>
        <row r="2059">
          <cell r="A2059" t="str">
            <v>RES-00019</v>
          </cell>
          <cell r="B2059">
            <v>0</v>
          </cell>
          <cell r="C2059">
            <v>1129718</v>
          </cell>
          <cell r="D2059">
            <v>0</v>
          </cell>
          <cell r="E2059">
            <v>260000</v>
          </cell>
          <cell r="F2059">
            <v>1730843</v>
          </cell>
          <cell r="G2059">
            <v>843937</v>
          </cell>
          <cell r="H2059">
            <v>727517</v>
          </cell>
          <cell r="I2059">
            <v>519051</v>
          </cell>
        </row>
        <row r="2060">
          <cell r="A2060" t="str">
            <v>RES-00020</v>
          </cell>
          <cell r="B2060">
            <v>0</v>
          </cell>
          <cell r="C2060">
            <v>1262703</v>
          </cell>
          <cell r="D2060">
            <v>0</v>
          </cell>
          <cell r="E2060">
            <v>0</v>
          </cell>
          <cell r="F2060">
            <v>1782198</v>
          </cell>
          <cell r="G2060">
            <v>803565</v>
          </cell>
          <cell r="H2060">
            <v>746781</v>
          </cell>
          <cell r="I2060">
            <v>500651</v>
          </cell>
        </row>
        <row r="2061">
          <cell r="A2061" t="str">
            <v>RES-00021</v>
          </cell>
          <cell r="B2061">
            <v>0</v>
          </cell>
          <cell r="C2061">
            <v>397829</v>
          </cell>
          <cell r="D2061">
            <v>0</v>
          </cell>
          <cell r="E2061">
            <v>0</v>
          </cell>
          <cell r="F2061">
            <v>168430</v>
          </cell>
          <cell r="G2061">
            <v>79683</v>
          </cell>
          <cell r="H2061">
            <v>78107</v>
          </cell>
          <cell r="I2061">
            <v>56416</v>
          </cell>
        </row>
        <row r="2062">
          <cell r="A2062" t="str">
            <v>RES-00022</v>
          </cell>
          <cell r="B2062">
            <v>0</v>
          </cell>
          <cell r="C2062">
            <v>22695</v>
          </cell>
          <cell r="D2062">
            <v>0</v>
          </cell>
          <cell r="E2062">
            <v>15482</v>
          </cell>
          <cell r="F2062">
            <v>10722</v>
          </cell>
          <cell r="G2062">
            <v>5190</v>
          </cell>
          <cell r="H2062">
            <v>4410</v>
          </cell>
          <cell r="I2062">
            <v>3194</v>
          </cell>
        </row>
        <row r="2063">
          <cell r="A2063" t="str">
            <v>RES-00023</v>
          </cell>
          <cell r="B2063">
            <v>0</v>
          </cell>
          <cell r="C2063">
            <v>64947</v>
          </cell>
          <cell r="D2063">
            <v>0</v>
          </cell>
          <cell r="E2063">
            <v>0</v>
          </cell>
          <cell r="F2063">
            <v>734</v>
          </cell>
          <cell r="G2063">
            <v>1024</v>
          </cell>
          <cell r="H2063">
            <v>1182</v>
          </cell>
          <cell r="I2063">
            <v>808</v>
          </cell>
        </row>
        <row r="2064">
          <cell r="A2064" t="str">
            <v>RES-00024</v>
          </cell>
          <cell r="B2064">
            <v>0</v>
          </cell>
          <cell r="C2064">
            <v>63823</v>
          </cell>
          <cell r="D2064">
            <v>0</v>
          </cell>
          <cell r="E2064">
            <v>0</v>
          </cell>
          <cell r="F2064">
            <v>2809</v>
          </cell>
          <cell r="G2064">
            <v>2279</v>
          </cell>
          <cell r="H2064">
            <v>3002</v>
          </cell>
          <cell r="I2064">
            <v>2055</v>
          </cell>
        </row>
        <row r="2065">
          <cell r="A2065" t="str">
            <v>RES-00025</v>
          </cell>
          <cell r="B2065">
            <v>0</v>
          </cell>
          <cell r="C2065">
            <v>20303</v>
          </cell>
          <cell r="D2065">
            <v>0</v>
          </cell>
          <cell r="E2065">
            <v>0</v>
          </cell>
          <cell r="F2065">
            <v>2547</v>
          </cell>
          <cell r="G2065">
            <v>2236</v>
          </cell>
          <cell r="H2065">
            <v>2279</v>
          </cell>
          <cell r="I2065">
            <v>3386</v>
          </cell>
        </row>
        <row r="2066">
          <cell r="A2066" t="str">
            <v>RES-00026</v>
          </cell>
          <cell r="B2066">
            <v>0</v>
          </cell>
          <cell r="C2066">
            <v>565873</v>
          </cell>
          <cell r="D2066">
            <v>880000</v>
          </cell>
          <cell r="E2066">
            <v>0</v>
          </cell>
          <cell r="F2066">
            <v>2145974</v>
          </cell>
          <cell r="G2066">
            <v>990728</v>
          </cell>
          <cell r="H2066">
            <v>910692</v>
          </cell>
          <cell r="I2066">
            <v>657565</v>
          </cell>
        </row>
        <row r="2067">
          <cell r="A2067" t="str">
            <v>RES-00028</v>
          </cell>
          <cell r="B2067">
            <v>0</v>
          </cell>
          <cell r="C2067">
            <v>26464</v>
          </cell>
          <cell r="D2067">
            <v>0</v>
          </cell>
          <cell r="E2067">
            <v>30000</v>
          </cell>
          <cell r="F2067">
            <v>7595</v>
          </cell>
          <cell r="G2067">
            <v>4892</v>
          </cell>
          <cell r="H2067">
            <v>5048</v>
          </cell>
          <cell r="I2067">
            <v>3210</v>
          </cell>
        </row>
        <row r="2068">
          <cell r="A2068" t="str">
            <v>RES-00030</v>
          </cell>
          <cell r="B2068">
            <v>0</v>
          </cell>
          <cell r="C2068">
            <v>499720</v>
          </cell>
          <cell r="D2068">
            <v>210000</v>
          </cell>
          <cell r="E2068">
            <v>0</v>
          </cell>
          <cell r="F2068">
            <v>1112427</v>
          </cell>
          <cell r="G2068">
            <v>555807</v>
          </cell>
          <cell r="H2068">
            <v>538699</v>
          </cell>
          <cell r="I2068">
            <v>379332</v>
          </cell>
        </row>
        <row r="2069">
          <cell r="A2069" t="str">
            <v>RES-00031</v>
          </cell>
          <cell r="B2069">
            <v>0</v>
          </cell>
          <cell r="C2069">
            <v>213193</v>
          </cell>
          <cell r="D2069">
            <v>0</v>
          </cell>
          <cell r="E2069">
            <v>290000</v>
          </cell>
          <cell r="F2069">
            <v>247066</v>
          </cell>
          <cell r="G2069">
            <v>127515</v>
          </cell>
          <cell r="H2069">
            <v>114734</v>
          </cell>
          <cell r="I2069">
            <v>92949</v>
          </cell>
        </row>
        <row r="2070">
          <cell r="A2070" t="str">
            <v>RES-00032</v>
          </cell>
          <cell r="B2070">
            <v>0</v>
          </cell>
          <cell r="C2070">
            <v>584337</v>
          </cell>
          <cell r="D2070">
            <v>320000</v>
          </cell>
          <cell r="E2070">
            <v>250000</v>
          </cell>
          <cell r="F2070">
            <v>624315</v>
          </cell>
          <cell r="G2070">
            <v>297381</v>
          </cell>
          <cell r="H2070">
            <v>283383</v>
          </cell>
          <cell r="I2070">
            <v>191135</v>
          </cell>
        </row>
        <row r="2071">
          <cell r="A2071" t="str">
            <v>RES-00033</v>
          </cell>
          <cell r="B2071">
            <v>0</v>
          </cell>
          <cell r="C2071">
            <v>163826</v>
          </cell>
          <cell r="D2071">
            <v>0</v>
          </cell>
          <cell r="E2071">
            <v>0</v>
          </cell>
          <cell r="F2071">
            <v>46328</v>
          </cell>
          <cell r="G2071">
            <v>24587</v>
          </cell>
          <cell r="H2071">
            <v>16111</v>
          </cell>
          <cell r="I2071">
            <v>2615</v>
          </cell>
        </row>
        <row r="2072">
          <cell r="A2072" t="str">
            <v>RES-00034</v>
          </cell>
          <cell r="B2072">
            <v>0</v>
          </cell>
          <cell r="C2072">
            <v>516069</v>
          </cell>
          <cell r="D2072">
            <v>0</v>
          </cell>
          <cell r="E2072">
            <v>350000</v>
          </cell>
          <cell r="F2072">
            <v>452057</v>
          </cell>
          <cell r="G2072">
            <v>199586</v>
          </cell>
          <cell r="H2072">
            <v>172233</v>
          </cell>
          <cell r="I2072">
            <v>111897</v>
          </cell>
        </row>
        <row r="2073">
          <cell r="A2073" t="str">
            <v>RES-00035</v>
          </cell>
          <cell r="B2073">
            <v>0</v>
          </cell>
          <cell r="C2073">
            <v>144495</v>
          </cell>
          <cell r="D2073">
            <v>100000</v>
          </cell>
          <cell r="E2073">
            <v>150000</v>
          </cell>
          <cell r="F2073">
            <v>166653</v>
          </cell>
          <cell r="G2073">
            <v>99285</v>
          </cell>
          <cell r="H2073">
            <v>98067</v>
          </cell>
          <cell r="I2073">
            <v>72235</v>
          </cell>
        </row>
        <row r="2074">
          <cell r="A2074" t="str">
            <v>RES-00036</v>
          </cell>
          <cell r="B2074">
            <v>0</v>
          </cell>
          <cell r="C2074">
            <v>59542</v>
          </cell>
          <cell r="D2074">
            <v>0</v>
          </cell>
          <cell r="E2074">
            <v>0</v>
          </cell>
          <cell r="F2074">
            <v>32381</v>
          </cell>
          <cell r="G2074">
            <v>17520</v>
          </cell>
          <cell r="H2074">
            <v>16394</v>
          </cell>
          <cell r="I2074">
            <v>8880</v>
          </cell>
        </row>
        <row r="2075">
          <cell r="A2075" t="str">
            <v>RES-00037</v>
          </cell>
          <cell r="B2075">
            <v>0</v>
          </cell>
          <cell r="C2075">
            <v>18146</v>
          </cell>
          <cell r="D2075">
            <v>15000</v>
          </cell>
          <cell r="E2075">
            <v>0</v>
          </cell>
          <cell r="F2075">
            <v>5436</v>
          </cell>
          <cell r="G2075">
            <v>2586</v>
          </cell>
          <cell r="H2075">
            <v>2695</v>
          </cell>
          <cell r="I2075">
            <v>1193</v>
          </cell>
        </row>
        <row r="2076">
          <cell r="A2076" t="str">
            <v>RES-00039</v>
          </cell>
          <cell r="B2076">
            <v>0</v>
          </cell>
          <cell r="C2076">
            <v>232135</v>
          </cell>
          <cell r="D2076">
            <v>0</v>
          </cell>
          <cell r="E2076">
            <v>60000</v>
          </cell>
          <cell r="F2076">
            <v>83074</v>
          </cell>
          <cell r="G2076">
            <v>52754</v>
          </cell>
          <cell r="H2076">
            <v>60403</v>
          </cell>
          <cell r="I2076">
            <v>39813</v>
          </cell>
        </row>
        <row r="2077">
          <cell r="A2077" t="str">
            <v>RES-00040</v>
          </cell>
          <cell r="B2077">
            <v>0</v>
          </cell>
          <cell r="C2077">
            <v>28108</v>
          </cell>
          <cell r="D2077">
            <v>0</v>
          </cell>
          <cell r="E2077">
            <v>0</v>
          </cell>
          <cell r="F2077">
            <v>851</v>
          </cell>
          <cell r="G2077">
            <v>545</v>
          </cell>
          <cell r="H2077">
            <v>390</v>
          </cell>
          <cell r="I2077">
            <v>114</v>
          </cell>
        </row>
        <row r="2078">
          <cell r="A2078" t="str">
            <v>RES-00041</v>
          </cell>
          <cell r="B2078">
            <v>0</v>
          </cell>
          <cell r="C2078">
            <v>37847</v>
          </cell>
          <cell r="D2078">
            <v>40000</v>
          </cell>
          <cell r="E2078">
            <v>0</v>
          </cell>
          <cell r="F2078">
            <v>13490</v>
          </cell>
          <cell r="G2078">
            <v>7225</v>
          </cell>
          <cell r="H2078">
            <v>7477</v>
          </cell>
          <cell r="I2078">
            <v>6753</v>
          </cell>
        </row>
        <row r="2079">
          <cell r="A2079" t="str">
            <v>RES-00042</v>
          </cell>
          <cell r="B2079">
            <v>0</v>
          </cell>
          <cell r="C2079">
            <v>10229</v>
          </cell>
          <cell r="D2079">
            <v>0</v>
          </cell>
          <cell r="E2079">
            <v>0</v>
          </cell>
          <cell r="F2079">
            <v>5081</v>
          </cell>
          <cell r="G2079">
            <v>2070</v>
          </cell>
          <cell r="H2079">
            <v>1114</v>
          </cell>
          <cell r="I2079">
            <v>950</v>
          </cell>
        </row>
        <row r="2080">
          <cell r="A2080" t="str">
            <v>RES-00045</v>
          </cell>
          <cell r="B2080">
            <v>0</v>
          </cell>
          <cell r="C2080">
            <v>5162</v>
          </cell>
          <cell r="D2080">
            <v>36043</v>
          </cell>
          <cell r="E2080">
            <v>0</v>
          </cell>
          <cell r="F2080">
            <v>19511</v>
          </cell>
          <cell r="G2080">
            <v>8105</v>
          </cell>
          <cell r="H2080">
            <v>6874</v>
          </cell>
          <cell r="I2080">
            <v>5333</v>
          </cell>
        </row>
        <row r="2081">
          <cell r="A2081" t="str">
            <v>RES-00046</v>
          </cell>
          <cell r="B2081">
            <v>0</v>
          </cell>
          <cell r="C2081">
            <v>42381</v>
          </cell>
          <cell r="D2081">
            <v>0</v>
          </cell>
          <cell r="E2081">
            <v>0</v>
          </cell>
          <cell r="F2081">
            <v>21907</v>
          </cell>
          <cell r="G2081">
            <v>11457</v>
          </cell>
          <cell r="H2081">
            <v>8118</v>
          </cell>
          <cell r="I2081">
            <v>5905</v>
          </cell>
        </row>
        <row r="2082">
          <cell r="A2082" t="str">
            <v>RES-00047</v>
          </cell>
          <cell r="B2082">
            <v>0</v>
          </cell>
          <cell r="C2082">
            <v>841179</v>
          </cell>
          <cell r="D2082">
            <v>0</v>
          </cell>
          <cell r="E2082">
            <v>0</v>
          </cell>
          <cell r="F2082">
            <v>476022</v>
          </cell>
          <cell r="G2082">
            <v>235210</v>
          </cell>
          <cell r="H2082">
            <v>227551</v>
          </cell>
          <cell r="I2082">
            <v>138499</v>
          </cell>
        </row>
        <row r="2083">
          <cell r="A2083" t="str">
            <v>RES-00048</v>
          </cell>
          <cell r="B2083">
            <v>0</v>
          </cell>
          <cell r="C2083">
            <v>336145</v>
          </cell>
          <cell r="D2083">
            <v>230000</v>
          </cell>
          <cell r="E2083">
            <v>70000</v>
          </cell>
          <cell r="F2083">
            <v>324746</v>
          </cell>
          <cell r="G2083">
            <v>153345</v>
          </cell>
          <cell r="H2083">
            <v>140921</v>
          </cell>
          <cell r="I2083">
            <v>92003</v>
          </cell>
        </row>
        <row r="2084">
          <cell r="A2084" t="str">
            <v>RES-00049</v>
          </cell>
          <cell r="B2084">
            <v>0</v>
          </cell>
          <cell r="C2084">
            <v>97470</v>
          </cell>
          <cell r="D2084">
            <v>0</v>
          </cell>
          <cell r="E2084">
            <v>0</v>
          </cell>
          <cell r="F2084">
            <v>4140</v>
          </cell>
          <cell r="G2084">
            <v>5106</v>
          </cell>
          <cell r="H2084">
            <v>5620</v>
          </cell>
          <cell r="I2084">
            <v>5840</v>
          </cell>
        </row>
        <row r="2085">
          <cell r="A2085" t="str">
            <v>RES-00050</v>
          </cell>
          <cell r="B2085">
            <v>0</v>
          </cell>
          <cell r="C2085">
            <v>236621</v>
          </cell>
          <cell r="D2085">
            <v>280000</v>
          </cell>
          <cell r="E2085">
            <v>50000</v>
          </cell>
          <cell r="F2085">
            <v>159894</v>
          </cell>
          <cell r="G2085">
            <v>108242</v>
          </cell>
          <cell r="H2085">
            <v>112175</v>
          </cell>
          <cell r="I2085">
            <v>88604</v>
          </cell>
        </row>
        <row r="2086">
          <cell r="A2086" t="str">
            <v>RES-00051</v>
          </cell>
          <cell r="B2086">
            <v>0</v>
          </cell>
          <cell r="C2086">
            <v>65151</v>
          </cell>
          <cell r="D2086">
            <v>40000</v>
          </cell>
          <cell r="E2086">
            <v>40000</v>
          </cell>
          <cell r="F2086">
            <v>61158</v>
          </cell>
          <cell r="G2086">
            <v>28132</v>
          </cell>
          <cell r="H2086">
            <v>27892</v>
          </cell>
          <cell r="I2086">
            <v>19954</v>
          </cell>
        </row>
        <row r="2087">
          <cell r="A2087" t="str">
            <v>RES-00052</v>
          </cell>
          <cell r="B2087">
            <v>0</v>
          </cell>
          <cell r="C2087">
            <v>41398</v>
          </cell>
          <cell r="D2087">
            <v>0</v>
          </cell>
          <cell r="E2087">
            <v>0</v>
          </cell>
          <cell r="F2087">
            <v>4151</v>
          </cell>
          <cell r="G2087">
            <v>3351</v>
          </cell>
          <cell r="H2087">
            <v>3666</v>
          </cell>
          <cell r="I2087">
            <v>3007</v>
          </cell>
        </row>
        <row r="2088">
          <cell r="A2088" t="str">
            <v>RES-00053</v>
          </cell>
          <cell r="B2088">
            <v>0</v>
          </cell>
          <cell r="C2088">
            <v>27869</v>
          </cell>
          <cell r="D2088">
            <v>0</v>
          </cell>
          <cell r="E2088">
            <v>0</v>
          </cell>
          <cell r="F2088">
            <v>4794</v>
          </cell>
          <cell r="G2088">
            <v>1855</v>
          </cell>
          <cell r="H2088">
            <v>2118</v>
          </cell>
          <cell r="I2088">
            <v>806</v>
          </cell>
        </row>
        <row r="2089">
          <cell r="A2089" t="str">
            <v>RES-00054</v>
          </cell>
          <cell r="B2089">
            <v>0</v>
          </cell>
          <cell r="C2089">
            <v>94604</v>
          </cell>
          <cell r="D2089">
            <v>30000</v>
          </cell>
          <cell r="E2089">
            <v>90000</v>
          </cell>
          <cell r="F2089">
            <v>77537</v>
          </cell>
          <cell r="G2089">
            <v>36370</v>
          </cell>
          <cell r="H2089">
            <v>32355</v>
          </cell>
          <cell r="I2089">
            <v>16752</v>
          </cell>
        </row>
        <row r="2090">
          <cell r="A2090" t="str">
            <v>RES-00055</v>
          </cell>
          <cell r="B2090">
            <v>0</v>
          </cell>
          <cell r="C2090">
            <v>90893</v>
          </cell>
          <cell r="D2090">
            <v>40000</v>
          </cell>
          <cell r="E2090">
            <v>40000</v>
          </cell>
          <cell r="F2090">
            <v>51205</v>
          </cell>
          <cell r="G2090">
            <v>21937</v>
          </cell>
          <cell r="H2090">
            <v>16618</v>
          </cell>
          <cell r="I2090">
            <v>11477</v>
          </cell>
        </row>
        <row r="2091">
          <cell r="A2091" t="str">
            <v>RES-00056</v>
          </cell>
          <cell r="B2091">
            <v>0</v>
          </cell>
          <cell r="C2091">
            <v>94164</v>
          </cell>
          <cell r="D2091">
            <v>80000</v>
          </cell>
          <cell r="E2091">
            <v>0</v>
          </cell>
          <cell r="F2091">
            <v>35135</v>
          </cell>
          <cell r="G2091">
            <v>16422</v>
          </cell>
          <cell r="H2091">
            <v>14630</v>
          </cell>
          <cell r="I2091">
            <v>12300</v>
          </cell>
        </row>
        <row r="2092">
          <cell r="A2092" t="str">
            <v>RES-00057</v>
          </cell>
          <cell r="B2092">
            <v>0</v>
          </cell>
          <cell r="C2092">
            <v>99168</v>
          </cell>
          <cell r="D2092">
            <v>80000</v>
          </cell>
          <cell r="E2092">
            <v>0</v>
          </cell>
          <cell r="F2092">
            <v>39241</v>
          </cell>
          <cell r="G2092">
            <v>19607</v>
          </cell>
          <cell r="H2092">
            <v>18530</v>
          </cell>
          <cell r="I2092">
            <v>13205</v>
          </cell>
        </row>
        <row r="2093">
          <cell r="A2093" t="str">
            <v>RES-00059</v>
          </cell>
          <cell r="B2093">
            <v>0</v>
          </cell>
          <cell r="C2093">
            <v>108261</v>
          </cell>
          <cell r="D2093">
            <v>95000</v>
          </cell>
          <cell r="E2093">
            <v>90000</v>
          </cell>
          <cell r="F2093">
            <v>124413</v>
          </cell>
          <cell r="G2093">
            <v>51204</v>
          </cell>
          <cell r="H2093">
            <v>46497</v>
          </cell>
          <cell r="I2093">
            <v>28413</v>
          </cell>
        </row>
        <row r="2094">
          <cell r="A2094" t="str">
            <v>RES-00061</v>
          </cell>
          <cell r="B2094">
            <v>0</v>
          </cell>
          <cell r="C2094">
            <v>32744</v>
          </cell>
          <cell r="D2094">
            <v>0</v>
          </cell>
          <cell r="E2094">
            <v>40000</v>
          </cell>
          <cell r="F2094">
            <v>23643</v>
          </cell>
          <cell r="G2094">
            <v>12334</v>
          </cell>
          <cell r="H2094">
            <v>10900</v>
          </cell>
          <cell r="I2094">
            <v>6147</v>
          </cell>
        </row>
        <row r="2095">
          <cell r="A2095" t="str">
            <v>RES-00062</v>
          </cell>
          <cell r="B2095">
            <v>0</v>
          </cell>
          <cell r="C2095">
            <v>2517154</v>
          </cell>
          <cell r="D2095">
            <v>0</v>
          </cell>
          <cell r="E2095">
            <v>0</v>
          </cell>
          <cell r="F2095">
            <v>3537112</v>
          </cell>
          <cell r="G2095">
            <v>1764849</v>
          </cell>
          <cell r="H2095">
            <v>1813164</v>
          </cell>
          <cell r="I2095">
            <v>1365900</v>
          </cell>
        </row>
        <row r="2096">
          <cell r="A2096" t="str">
            <v>RES-00063</v>
          </cell>
          <cell r="B2096">
            <v>0</v>
          </cell>
          <cell r="C2096">
            <v>26203</v>
          </cell>
          <cell r="D2096">
            <v>0</v>
          </cell>
          <cell r="E2096">
            <v>0</v>
          </cell>
          <cell r="F2096">
            <v>1602</v>
          </cell>
          <cell r="G2096">
            <v>558</v>
          </cell>
          <cell r="H2096">
            <v>610</v>
          </cell>
          <cell r="I2096">
            <v>255</v>
          </cell>
        </row>
        <row r="2097">
          <cell r="A2097" t="str">
            <v>RES-00064</v>
          </cell>
          <cell r="B2097">
            <v>0</v>
          </cell>
          <cell r="C2097">
            <v>44660</v>
          </cell>
          <cell r="D2097">
            <v>0</v>
          </cell>
          <cell r="E2097">
            <v>20012</v>
          </cell>
          <cell r="F2097">
            <v>27594</v>
          </cell>
          <cell r="G2097">
            <v>9228</v>
          </cell>
          <cell r="H2097">
            <v>7144</v>
          </cell>
          <cell r="I2097">
            <v>4766</v>
          </cell>
        </row>
        <row r="2098">
          <cell r="A2098" t="str">
            <v>RES-00065</v>
          </cell>
          <cell r="B2098">
            <v>0</v>
          </cell>
          <cell r="C2098">
            <v>68419</v>
          </cell>
          <cell r="D2098">
            <v>0</v>
          </cell>
          <cell r="E2098">
            <v>80000</v>
          </cell>
          <cell r="F2098">
            <v>52949</v>
          </cell>
          <cell r="G2098">
            <v>21893</v>
          </cell>
          <cell r="H2098">
            <v>17689</v>
          </cell>
          <cell r="I2098">
            <v>14480</v>
          </cell>
        </row>
        <row r="2099">
          <cell r="A2099" t="str">
            <v>RES-00067</v>
          </cell>
          <cell r="B2099">
            <v>0</v>
          </cell>
          <cell r="C2099">
            <v>7650</v>
          </cell>
          <cell r="D2099">
            <v>0</v>
          </cell>
          <cell r="E2099">
            <v>0</v>
          </cell>
          <cell r="F2099">
            <v>2108</v>
          </cell>
          <cell r="G2099">
            <v>1148</v>
          </cell>
          <cell r="H2099">
            <v>1319</v>
          </cell>
          <cell r="I2099">
            <v>866</v>
          </cell>
        </row>
        <row r="2100">
          <cell r="A2100" t="str">
            <v>RES-00068</v>
          </cell>
          <cell r="B2100">
            <v>0</v>
          </cell>
          <cell r="C2100">
            <v>6018</v>
          </cell>
          <cell r="D2100">
            <v>20000</v>
          </cell>
          <cell r="E2100">
            <v>15000</v>
          </cell>
          <cell r="F2100">
            <v>17709</v>
          </cell>
          <cell r="G2100">
            <v>7292</v>
          </cell>
          <cell r="H2100">
            <v>6131</v>
          </cell>
          <cell r="I2100">
            <v>3151</v>
          </cell>
        </row>
        <row r="2101">
          <cell r="A2101" t="str">
            <v>RES-00070</v>
          </cell>
          <cell r="B2101">
            <v>0</v>
          </cell>
          <cell r="C2101">
            <v>70944</v>
          </cell>
          <cell r="D2101">
            <v>40000</v>
          </cell>
          <cell r="E2101">
            <v>0</v>
          </cell>
          <cell r="F2101">
            <v>24052</v>
          </cell>
          <cell r="G2101">
            <v>13263</v>
          </cell>
          <cell r="H2101">
            <v>12318</v>
          </cell>
          <cell r="I2101">
            <v>11017</v>
          </cell>
        </row>
        <row r="2102">
          <cell r="A2102" t="str">
            <v>RES-00072</v>
          </cell>
          <cell r="B2102">
            <v>0</v>
          </cell>
          <cell r="C2102">
            <v>50178</v>
          </cell>
          <cell r="D2102">
            <v>0</v>
          </cell>
          <cell r="E2102">
            <v>0</v>
          </cell>
          <cell r="F2102">
            <v>10796</v>
          </cell>
          <cell r="G2102">
            <v>6892</v>
          </cell>
          <cell r="H2102">
            <v>6422</v>
          </cell>
          <cell r="I2102">
            <v>5002</v>
          </cell>
        </row>
        <row r="2103">
          <cell r="A2103" t="str">
            <v>RES-00073</v>
          </cell>
          <cell r="B2103">
            <v>0</v>
          </cell>
          <cell r="C2103">
            <v>138959</v>
          </cell>
          <cell r="D2103">
            <v>0</v>
          </cell>
          <cell r="E2103">
            <v>0</v>
          </cell>
          <cell r="F2103">
            <v>60</v>
          </cell>
          <cell r="G2103">
            <v>0</v>
          </cell>
          <cell r="H2103">
            <v>0</v>
          </cell>
          <cell r="I2103">
            <v>0</v>
          </cell>
        </row>
        <row r="2104">
          <cell r="A2104" t="str">
            <v>RES-00074</v>
          </cell>
          <cell r="B2104">
            <v>0</v>
          </cell>
          <cell r="C2104">
            <v>59338</v>
          </cell>
          <cell r="D2104">
            <v>0</v>
          </cell>
          <cell r="E2104">
            <v>0</v>
          </cell>
          <cell r="F2104">
            <v>12246</v>
          </cell>
          <cell r="G2104">
            <v>7354</v>
          </cell>
          <cell r="H2104">
            <v>8826</v>
          </cell>
          <cell r="I2104">
            <v>6470</v>
          </cell>
        </row>
        <row r="2105">
          <cell r="A2105" t="str">
            <v>RES-00075</v>
          </cell>
          <cell r="B2105">
            <v>0</v>
          </cell>
          <cell r="C2105">
            <v>56812</v>
          </cell>
          <cell r="D2105">
            <v>70000</v>
          </cell>
          <cell r="E2105">
            <v>0</v>
          </cell>
          <cell r="F2105">
            <v>64866</v>
          </cell>
          <cell r="G2105">
            <v>22071</v>
          </cell>
          <cell r="H2105">
            <v>15550</v>
          </cell>
          <cell r="I2105">
            <v>10301</v>
          </cell>
        </row>
        <row r="2106">
          <cell r="A2106" t="str">
            <v>RES-00077</v>
          </cell>
          <cell r="B2106">
            <v>0</v>
          </cell>
          <cell r="C2106">
            <v>5465</v>
          </cell>
          <cell r="D2106">
            <v>10000</v>
          </cell>
          <cell r="E2106">
            <v>10000</v>
          </cell>
          <cell r="F2106">
            <v>8812</v>
          </cell>
          <cell r="G2106">
            <v>5267</v>
          </cell>
          <cell r="H2106">
            <v>3826</v>
          </cell>
          <cell r="I2106">
            <v>2787</v>
          </cell>
        </row>
        <row r="2107">
          <cell r="A2107" t="str">
            <v>RES-00078</v>
          </cell>
          <cell r="B2107">
            <v>0</v>
          </cell>
          <cell r="C2107">
            <v>223069</v>
          </cell>
          <cell r="D2107">
            <v>0</v>
          </cell>
          <cell r="E2107">
            <v>0</v>
          </cell>
          <cell r="F2107">
            <v>75425</v>
          </cell>
          <cell r="G2107">
            <v>33414</v>
          </cell>
          <cell r="H2107">
            <v>29496</v>
          </cell>
          <cell r="I2107">
            <v>19591</v>
          </cell>
        </row>
        <row r="2108">
          <cell r="A2108" t="str">
            <v>RES-00079</v>
          </cell>
          <cell r="B2108">
            <v>0</v>
          </cell>
          <cell r="C2108">
            <v>9009</v>
          </cell>
          <cell r="D2108">
            <v>0</v>
          </cell>
          <cell r="E2108">
            <v>0</v>
          </cell>
          <cell r="F2108">
            <v>423</v>
          </cell>
          <cell r="G2108">
            <v>318</v>
          </cell>
          <cell r="H2108">
            <v>374</v>
          </cell>
          <cell r="I2108">
            <v>1089</v>
          </cell>
        </row>
        <row r="2109">
          <cell r="A2109" t="str">
            <v>RES-00080</v>
          </cell>
          <cell r="B2109">
            <v>0</v>
          </cell>
          <cell r="C2109">
            <v>58427</v>
          </cell>
          <cell r="D2109">
            <v>40000</v>
          </cell>
          <cell r="E2109">
            <v>0</v>
          </cell>
          <cell r="F2109">
            <v>32920</v>
          </cell>
          <cell r="G2109">
            <v>15608</v>
          </cell>
          <cell r="H2109">
            <v>13554</v>
          </cell>
          <cell r="I2109">
            <v>7614</v>
          </cell>
        </row>
        <row r="2110">
          <cell r="A2110" t="str">
            <v>RES-00081</v>
          </cell>
          <cell r="B2110">
            <v>0</v>
          </cell>
          <cell r="C2110">
            <v>947</v>
          </cell>
          <cell r="D2110">
            <v>0</v>
          </cell>
          <cell r="E2110">
            <v>0</v>
          </cell>
          <cell r="F2110">
            <v>0</v>
          </cell>
          <cell r="G2110">
            <v>0</v>
          </cell>
          <cell r="H2110">
            <v>0</v>
          </cell>
          <cell r="I2110">
            <v>0</v>
          </cell>
        </row>
        <row r="2111">
          <cell r="A2111" t="str">
            <v>RES-00082</v>
          </cell>
          <cell r="B2111">
            <v>0</v>
          </cell>
          <cell r="C2111">
            <v>42517</v>
          </cell>
          <cell r="D2111">
            <v>0</v>
          </cell>
          <cell r="E2111">
            <v>40000</v>
          </cell>
          <cell r="F2111">
            <v>23723</v>
          </cell>
          <cell r="G2111">
            <v>10638</v>
          </cell>
          <cell r="H2111">
            <v>6790</v>
          </cell>
          <cell r="I2111">
            <v>5605</v>
          </cell>
        </row>
        <row r="2112">
          <cell r="A2112" t="str">
            <v>RES-00083</v>
          </cell>
          <cell r="B2112">
            <v>0</v>
          </cell>
          <cell r="C2112">
            <v>9113</v>
          </cell>
          <cell r="D2112">
            <v>0</v>
          </cell>
          <cell r="E2112">
            <v>0</v>
          </cell>
          <cell r="F2112">
            <v>1600</v>
          </cell>
          <cell r="G2112">
            <v>1268</v>
          </cell>
          <cell r="H2112">
            <v>1706</v>
          </cell>
          <cell r="I2112">
            <v>1074</v>
          </cell>
        </row>
        <row r="2113">
          <cell r="A2113" t="str">
            <v>RES-00084</v>
          </cell>
          <cell r="B2113">
            <v>0</v>
          </cell>
          <cell r="C2113">
            <v>71638</v>
          </cell>
          <cell r="D2113">
            <v>0</v>
          </cell>
          <cell r="E2113">
            <v>0</v>
          </cell>
          <cell r="F2113">
            <v>2029</v>
          </cell>
          <cell r="G2113">
            <v>2532</v>
          </cell>
          <cell r="H2113">
            <v>3029</v>
          </cell>
          <cell r="I2113">
            <v>2047</v>
          </cell>
        </row>
        <row r="2114">
          <cell r="A2114" t="str">
            <v>RES-00085</v>
          </cell>
          <cell r="B2114">
            <v>0</v>
          </cell>
          <cell r="C2114">
            <v>24446</v>
          </cell>
          <cell r="D2114">
            <v>40000</v>
          </cell>
          <cell r="E2114">
            <v>0</v>
          </cell>
          <cell r="F2114">
            <v>14789</v>
          </cell>
          <cell r="G2114">
            <v>10622</v>
          </cell>
          <cell r="H2114">
            <v>12254</v>
          </cell>
          <cell r="I2114">
            <v>10508</v>
          </cell>
        </row>
        <row r="2115">
          <cell r="A2115" t="str">
            <v>RES-00086</v>
          </cell>
          <cell r="B2115">
            <v>0</v>
          </cell>
          <cell r="C2115">
            <v>88899</v>
          </cell>
          <cell r="D2115">
            <v>0</v>
          </cell>
          <cell r="E2115">
            <v>40000</v>
          </cell>
          <cell r="F2115">
            <v>69712</v>
          </cell>
          <cell r="G2115">
            <v>32657</v>
          </cell>
          <cell r="H2115">
            <v>29237</v>
          </cell>
          <cell r="I2115">
            <v>17865</v>
          </cell>
        </row>
        <row r="2116">
          <cell r="A2116" t="str">
            <v>RES-00088</v>
          </cell>
          <cell r="B2116">
            <v>0</v>
          </cell>
          <cell r="C2116">
            <v>13727</v>
          </cell>
          <cell r="D2116">
            <v>0</v>
          </cell>
          <cell r="E2116">
            <v>0</v>
          </cell>
          <cell r="F2116">
            <v>9852</v>
          </cell>
          <cell r="G2116">
            <v>4508</v>
          </cell>
          <cell r="H2116">
            <v>3678</v>
          </cell>
          <cell r="I2116">
            <v>2562</v>
          </cell>
        </row>
        <row r="2117">
          <cell r="A2117" t="str">
            <v>RES-00091</v>
          </cell>
          <cell r="B2117">
            <v>0</v>
          </cell>
          <cell r="C2117">
            <v>117054</v>
          </cell>
          <cell r="D2117">
            <v>150000</v>
          </cell>
          <cell r="E2117">
            <v>0</v>
          </cell>
          <cell r="F2117">
            <v>125911</v>
          </cell>
          <cell r="G2117">
            <v>62211</v>
          </cell>
          <cell r="H2117">
            <v>58269</v>
          </cell>
          <cell r="I2117">
            <v>33219</v>
          </cell>
        </row>
        <row r="2118">
          <cell r="A2118" t="str">
            <v>RES-00093</v>
          </cell>
          <cell r="B2118">
            <v>0</v>
          </cell>
          <cell r="C2118">
            <v>28365</v>
          </cell>
          <cell r="D2118">
            <v>40000</v>
          </cell>
          <cell r="E2118">
            <v>0</v>
          </cell>
          <cell r="F2118">
            <v>19420</v>
          </cell>
          <cell r="G2118">
            <v>7979</v>
          </cell>
          <cell r="H2118">
            <v>6218</v>
          </cell>
          <cell r="I2118">
            <v>3992</v>
          </cell>
        </row>
        <row r="2119">
          <cell r="A2119" t="str">
            <v>RES-00094</v>
          </cell>
          <cell r="B2119">
            <v>0</v>
          </cell>
          <cell r="C2119">
            <v>26831</v>
          </cell>
          <cell r="D2119">
            <v>0</v>
          </cell>
          <cell r="E2119">
            <v>0</v>
          </cell>
          <cell r="F2119">
            <v>7342</v>
          </cell>
          <cell r="G2119">
            <v>4019</v>
          </cell>
          <cell r="H2119">
            <v>4623</v>
          </cell>
          <cell r="I2119">
            <v>3380</v>
          </cell>
        </row>
        <row r="2120">
          <cell r="A2120" t="str">
            <v>RES-00095</v>
          </cell>
          <cell r="B2120">
            <v>0</v>
          </cell>
          <cell r="C2120">
            <v>18353</v>
          </cell>
          <cell r="D2120">
            <v>0</v>
          </cell>
          <cell r="E2120">
            <v>0</v>
          </cell>
          <cell r="F2120">
            <v>3</v>
          </cell>
          <cell r="G2120">
            <v>0</v>
          </cell>
          <cell r="H2120">
            <v>0</v>
          </cell>
          <cell r="I2120">
            <v>0</v>
          </cell>
        </row>
        <row r="2121">
          <cell r="A2121" t="str">
            <v>RES-00098</v>
          </cell>
          <cell r="B2121">
            <v>0</v>
          </cell>
          <cell r="C2121">
            <v>39010</v>
          </cell>
          <cell r="D2121">
            <v>0</v>
          </cell>
          <cell r="E2121">
            <v>0</v>
          </cell>
          <cell r="F2121">
            <v>13300</v>
          </cell>
          <cell r="G2121">
            <v>6841</v>
          </cell>
          <cell r="H2121">
            <v>7144</v>
          </cell>
          <cell r="I2121">
            <v>5398</v>
          </cell>
        </row>
        <row r="2122">
          <cell r="A2122" t="str">
            <v>RES-00100</v>
          </cell>
          <cell r="B2122">
            <v>0</v>
          </cell>
          <cell r="C2122">
            <v>3593</v>
          </cell>
          <cell r="D2122">
            <v>0</v>
          </cell>
          <cell r="E2122">
            <v>0</v>
          </cell>
          <cell r="F2122">
            <v>820</v>
          </cell>
          <cell r="G2122">
            <v>96</v>
          </cell>
          <cell r="H2122">
            <v>0</v>
          </cell>
          <cell r="I2122">
            <v>0</v>
          </cell>
        </row>
        <row r="2123">
          <cell r="A2123" t="str">
            <v>RES-00101</v>
          </cell>
          <cell r="B2123">
            <v>0</v>
          </cell>
          <cell r="C2123">
            <v>13737</v>
          </cell>
          <cell r="D2123">
            <v>0</v>
          </cell>
          <cell r="E2123">
            <v>0</v>
          </cell>
          <cell r="F2123">
            <v>32</v>
          </cell>
          <cell r="G2123">
            <v>0</v>
          </cell>
          <cell r="H2123">
            <v>0</v>
          </cell>
          <cell r="I2123">
            <v>0</v>
          </cell>
        </row>
        <row r="2124">
          <cell r="A2124" t="str">
            <v>RES-00102</v>
          </cell>
          <cell r="B2124">
            <v>0</v>
          </cell>
          <cell r="C2124">
            <v>17508</v>
          </cell>
          <cell r="D2124">
            <v>0</v>
          </cell>
          <cell r="E2124">
            <v>40000</v>
          </cell>
          <cell r="F2124">
            <v>13406</v>
          </cell>
          <cell r="G2124">
            <v>4652</v>
          </cell>
          <cell r="H2124">
            <v>3463</v>
          </cell>
          <cell r="I2124">
            <v>2359</v>
          </cell>
        </row>
        <row r="2125">
          <cell r="A2125" t="str">
            <v>RES-00103</v>
          </cell>
          <cell r="B2125">
            <v>0</v>
          </cell>
          <cell r="C2125">
            <v>142511</v>
          </cell>
          <cell r="D2125">
            <v>0</v>
          </cell>
          <cell r="E2125">
            <v>50000</v>
          </cell>
          <cell r="F2125">
            <v>49629</v>
          </cell>
          <cell r="G2125">
            <v>24498</v>
          </cell>
          <cell r="H2125">
            <v>22439</v>
          </cell>
          <cell r="I2125">
            <v>15618</v>
          </cell>
        </row>
        <row r="2126">
          <cell r="A2126" t="str">
            <v>RES-00104</v>
          </cell>
          <cell r="B2126">
            <v>0</v>
          </cell>
          <cell r="C2126">
            <v>17646</v>
          </cell>
          <cell r="D2126">
            <v>0</v>
          </cell>
          <cell r="E2126">
            <v>0</v>
          </cell>
          <cell r="F2126">
            <v>5218</v>
          </cell>
          <cell r="G2126">
            <v>2216</v>
          </cell>
          <cell r="H2126">
            <v>2562</v>
          </cell>
          <cell r="I2126">
            <v>1867</v>
          </cell>
        </row>
        <row r="2127">
          <cell r="A2127" t="str">
            <v>RES-00105</v>
          </cell>
          <cell r="B2127">
            <v>0</v>
          </cell>
          <cell r="C2127">
            <v>96552</v>
          </cell>
          <cell r="D2127">
            <v>40000</v>
          </cell>
          <cell r="E2127">
            <v>40000</v>
          </cell>
          <cell r="F2127">
            <v>45295</v>
          </cell>
          <cell r="G2127">
            <v>21719</v>
          </cell>
          <cell r="H2127">
            <v>17880</v>
          </cell>
          <cell r="I2127">
            <v>14725</v>
          </cell>
        </row>
        <row r="2128">
          <cell r="A2128" t="str">
            <v>RES-00106</v>
          </cell>
          <cell r="B2128">
            <v>0</v>
          </cell>
          <cell r="C2128">
            <v>84932</v>
          </cell>
          <cell r="D2128">
            <v>40000</v>
          </cell>
          <cell r="E2128">
            <v>40000</v>
          </cell>
          <cell r="F2128">
            <v>57149</v>
          </cell>
          <cell r="G2128">
            <v>25143</v>
          </cell>
          <cell r="H2128">
            <v>22555</v>
          </cell>
          <cell r="I2128">
            <v>15444</v>
          </cell>
        </row>
        <row r="2129">
          <cell r="A2129" t="str">
            <v>RES-00107</v>
          </cell>
          <cell r="B2129">
            <v>0</v>
          </cell>
          <cell r="C2129">
            <v>10045</v>
          </cell>
          <cell r="D2129">
            <v>10000</v>
          </cell>
          <cell r="E2129">
            <v>0</v>
          </cell>
          <cell r="F2129">
            <v>1547</v>
          </cell>
          <cell r="G2129">
            <v>1093</v>
          </cell>
          <cell r="H2129">
            <v>1084</v>
          </cell>
          <cell r="I2129">
            <v>651</v>
          </cell>
        </row>
        <row r="2130">
          <cell r="A2130" t="str">
            <v>RES-00108</v>
          </cell>
          <cell r="B2130">
            <v>0</v>
          </cell>
          <cell r="C2130">
            <v>59507</v>
          </cell>
          <cell r="D2130">
            <v>0</v>
          </cell>
          <cell r="E2130">
            <v>0</v>
          </cell>
          <cell r="F2130">
            <v>9094</v>
          </cell>
          <cell r="G2130">
            <v>4540</v>
          </cell>
          <cell r="H2130">
            <v>4975</v>
          </cell>
          <cell r="I2130">
            <v>3691</v>
          </cell>
        </row>
        <row r="2131">
          <cell r="A2131" t="str">
            <v>RES-00109</v>
          </cell>
          <cell r="B2131">
            <v>0</v>
          </cell>
          <cell r="C2131">
            <v>68904</v>
          </cell>
          <cell r="D2131">
            <v>40000</v>
          </cell>
          <cell r="E2131">
            <v>0</v>
          </cell>
          <cell r="F2131">
            <v>36770</v>
          </cell>
          <cell r="G2131">
            <v>24584</v>
          </cell>
          <cell r="H2131">
            <v>31198</v>
          </cell>
          <cell r="I2131">
            <v>21034</v>
          </cell>
        </row>
        <row r="2132">
          <cell r="A2132" t="str">
            <v>RES-00110</v>
          </cell>
          <cell r="B2132">
            <v>0</v>
          </cell>
          <cell r="C2132">
            <v>221674</v>
          </cell>
          <cell r="D2132">
            <v>0</v>
          </cell>
          <cell r="E2132">
            <v>160000</v>
          </cell>
          <cell r="F2132">
            <v>126828</v>
          </cell>
          <cell r="G2132">
            <v>82983</v>
          </cell>
          <cell r="H2132">
            <v>96524</v>
          </cell>
          <cell r="I2132">
            <v>65544</v>
          </cell>
        </row>
        <row r="2133">
          <cell r="A2133" t="str">
            <v>RES-00111</v>
          </cell>
          <cell r="B2133">
            <v>0</v>
          </cell>
          <cell r="C2133">
            <v>39874</v>
          </cell>
          <cell r="D2133">
            <v>0</v>
          </cell>
          <cell r="E2133">
            <v>0</v>
          </cell>
          <cell r="F2133">
            <v>4140</v>
          </cell>
          <cell r="G2133">
            <v>3687</v>
          </cell>
          <cell r="H2133">
            <v>4181</v>
          </cell>
          <cell r="I2133">
            <v>3817</v>
          </cell>
        </row>
        <row r="2134">
          <cell r="A2134" t="str">
            <v>RES-00112</v>
          </cell>
          <cell r="B2134">
            <v>0</v>
          </cell>
          <cell r="C2134">
            <v>30499</v>
          </cell>
          <cell r="D2134">
            <v>0</v>
          </cell>
          <cell r="E2134">
            <v>0</v>
          </cell>
          <cell r="F2134">
            <v>410</v>
          </cell>
          <cell r="G2134">
            <v>623</v>
          </cell>
          <cell r="H2134">
            <v>738</v>
          </cell>
          <cell r="I2134">
            <v>479</v>
          </cell>
        </row>
        <row r="2135">
          <cell r="A2135" t="str">
            <v>RES-00113</v>
          </cell>
          <cell r="B2135">
            <v>0</v>
          </cell>
          <cell r="C2135">
            <v>14093</v>
          </cell>
          <cell r="D2135">
            <v>0</v>
          </cell>
          <cell r="E2135">
            <v>0</v>
          </cell>
          <cell r="F2135">
            <v>1513</v>
          </cell>
          <cell r="G2135">
            <v>1080</v>
          </cell>
          <cell r="H2135">
            <v>1159</v>
          </cell>
          <cell r="I2135">
            <v>764</v>
          </cell>
        </row>
        <row r="2136">
          <cell r="A2136" t="str">
            <v>RES-00114</v>
          </cell>
          <cell r="B2136">
            <v>0</v>
          </cell>
          <cell r="C2136">
            <v>993944</v>
          </cell>
          <cell r="D2136">
            <v>610000</v>
          </cell>
          <cell r="E2136">
            <v>0</v>
          </cell>
          <cell r="F2136">
            <v>969854</v>
          </cell>
          <cell r="G2136">
            <v>368096</v>
          </cell>
          <cell r="H2136">
            <v>276509</v>
          </cell>
          <cell r="I2136">
            <v>180091</v>
          </cell>
        </row>
        <row r="2137">
          <cell r="A2137" t="str">
            <v>RES-00115</v>
          </cell>
          <cell r="B2137">
            <v>0</v>
          </cell>
          <cell r="C2137">
            <v>116575</v>
          </cell>
          <cell r="D2137">
            <v>0</v>
          </cell>
          <cell r="E2137">
            <v>130000</v>
          </cell>
          <cell r="F2137">
            <v>87159</v>
          </cell>
          <cell r="G2137">
            <v>45645</v>
          </cell>
          <cell r="H2137">
            <v>39989</v>
          </cell>
          <cell r="I2137">
            <v>28403</v>
          </cell>
        </row>
        <row r="2138">
          <cell r="A2138" t="str">
            <v>RES-00116</v>
          </cell>
          <cell r="B2138">
            <v>0</v>
          </cell>
          <cell r="C2138">
            <v>32240</v>
          </cell>
          <cell r="D2138">
            <v>20000</v>
          </cell>
          <cell r="E2138">
            <v>15000</v>
          </cell>
          <cell r="F2138">
            <v>33101</v>
          </cell>
          <cell r="G2138">
            <v>11717</v>
          </cell>
          <cell r="H2138">
            <v>9242</v>
          </cell>
          <cell r="I2138">
            <v>5795</v>
          </cell>
        </row>
        <row r="2139">
          <cell r="A2139" t="str">
            <v>RES-00118</v>
          </cell>
          <cell r="B2139">
            <v>0</v>
          </cell>
          <cell r="C2139">
            <v>54126</v>
          </cell>
          <cell r="D2139">
            <v>0</v>
          </cell>
          <cell r="E2139">
            <v>0</v>
          </cell>
          <cell r="F2139">
            <v>992</v>
          </cell>
          <cell r="G2139">
            <v>1141</v>
          </cell>
          <cell r="H2139">
            <v>1412</v>
          </cell>
          <cell r="I2139">
            <v>1004</v>
          </cell>
        </row>
        <row r="2140">
          <cell r="A2140" t="str">
            <v>RES-00120</v>
          </cell>
          <cell r="B2140">
            <v>0</v>
          </cell>
          <cell r="C2140">
            <v>92423</v>
          </cell>
          <cell r="D2140">
            <v>0</v>
          </cell>
          <cell r="E2140">
            <v>40000</v>
          </cell>
          <cell r="F2140">
            <v>42524</v>
          </cell>
          <cell r="G2140">
            <v>24067</v>
          </cell>
          <cell r="H2140">
            <v>24093</v>
          </cell>
          <cell r="I2140">
            <v>16431</v>
          </cell>
        </row>
        <row r="2141">
          <cell r="A2141" t="str">
            <v>RES-00122</v>
          </cell>
          <cell r="B2141">
            <v>0</v>
          </cell>
          <cell r="C2141">
            <v>18096</v>
          </cell>
          <cell r="D2141">
            <v>0</v>
          </cell>
          <cell r="E2141">
            <v>0</v>
          </cell>
          <cell r="F2141">
            <v>1514</v>
          </cell>
          <cell r="G2141">
            <v>565</v>
          </cell>
          <cell r="H2141">
            <v>680</v>
          </cell>
          <cell r="I2141">
            <v>312</v>
          </cell>
        </row>
        <row r="2142">
          <cell r="A2142" t="str">
            <v>RES-00123</v>
          </cell>
          <cell r="B2142">
            <v>0</v>
          </cell>
          <cell r="C2142">
            <v>37884</v>
          </cell>
          <cell r="D2142">
            <v>0</v>
          </cell>
          <cell r="E2142">
            <v>0</v>
          </cell>
          <cell r="F2142">
            <v>5900</v>
          </cell>
          <cell r="G2142">
            <v>8004</v>
          </cell>
          <cell r="H2142">
            <v>6535</v>
          </cell>
          <cell r="I2142">
            <v>4588</v>
          </cell>
        </row>
        <row r="2143">
          <cell r="A2143" t="str">
            <v>RES-00124</v>
          </cell>
          <cell r="B2143">
            <v>0</v>
          </cell>
          <cell r="C2143">
            <v>45223</v>
          </cell>
          <cell r="D2143">
            <v>0</v>
          </cell>
          <cell r="E2143">
            <v>40000</v>
          </cell>
          <cell r="F2143">
            <v>16641</v>
          </cell>
          <cell r="G2143">
            <v>9262</v>
          </cell>
          <cell r="H2143">
            <v>9163</v>
          </cell>
          <cell r="I2143">
            <v>5963</v>
          </cell>
        </row>
        <row r="2144">
          <cell r="A2144" t="str">
            <v>RES-00125</v>
          </cell>
          <cell r="B2144">
            <v>0</v>
          </cell>
          <cell r="C2144">
            <v>207594</v>
          </cell>
          <cell r="D2144">
            <v>0</v>
          </cell>
          <cell r="E2144">
            <v>0</v>
          </cell>
          <cell r="F2144">
            <v>19862</v>
          </cell>
          <cell r="G2144">
            <v>12051</v>
          </cell>
          <cell r="H2144">
            <v>14130</v>
          </cell>
          <cell r="I2144">
            <v>4478</v>
          </cell>
        </row>
        <row r="2145">
          <cell r="A2145" t="str">
            <v>RES-00128</v>
          </cell>
          <cell r="B2145">
            <v>0</v>
          </cell>
          <cell r="C2145">
            <v>107437</v>
          </cell>
          <cell r="D2145">
            <v>0</v>
          </cell>
          <cell r="E2145">
            <v>0</v>
          </cell>
          <cell r="F2145">
            <v>25773</v>
          </cell>
          <cell r="G2145">
            <v>11708</v>
          </cell>
          <cell r="H2145">
            <v>9939</v>
          </cell>
          <cell r="I2145">
            <v>6281</v>
          </cell>
        </row>
        <row r="2146">
          <cell r="A2146" t="str">
            <v>RES-00129</v>
          </cell>
          <cell r="B2146">
            <v>0</v>
          </cell>
          <cell r="C2146">
            <v>112666</v>
          </cell>
          <cell r="D2146">
            <v>0</v>
          </cell>
          <cell r="E2146">
            <v>0</v>
          </cell>
          <cell r="F2146">
            <v>11482</v>
          </cell>
          <cell r="G2146">
            <v>5748</v>
          </cell>
          <cell r="H2146">
            <v>5236</v>
          </cell>
          <cell r="I2146">
            <v>4320</v>
          </cell>
        </row>
        <row r="2147">
          <cell r="A2147" t="str">
            <v>RES-00130</v>
          </cell>
          <cell r="B2147">
            <v>0</v>
          </cell>
          <cell r="C2147">
            <v>54411</v>
          </cell>
          <cell r="D2147">
            <v>0</v>
          </cell>
          <cell r="E2147">
            <v>31636</v>
          </cell>
          <cell r="F2147">
            <v>36377</v>
          </cell>
          <cell r="G2147">
            <v>16596</v>
          </cell>
          <cell r="H2147">
            <v>13714</v>
          </cell>
          <cell r="I2147">
            <v>8922</v>
          </cell>
        </row>
        <row r="2148">
          <cell r="A2148" t="str">
            <v>RES-00131</v>
          </cell>
          <cell r="B2148">
            <v>0</v>
          </cell>
          <cell r="C2148">
            <v>24086</v>
          </cell>
          <cell r="D2148">
            <v>0</v>
          </cell>
          <cell r="E2148">
            <v>0</v>
          </cell>
          <cell r="F2148">
            <v>2134</v>
          </cell>
          <cell r="G2148">
            <v>1982</v>
          </cell>
          <cell r="H2148">
            <v>1818</v>
          </cell>
          <cell r="I2148">
            <v>1478</v>
          </cell>
        </row>
        <row r="2149">
          <cell r="A2149" t="str">
            <v>RES-00132</v>
          </cell>
          <cell r="B2149">
            <v>0</v>
          </cell>
          <cell r="C2149">
            <v>615072</v>
          </cell>
          <cell r="D2149">
            <v>350000</v>
          </cell>
          <cell r="E2149">
            <v>630000</v>
          </cell>
          <cell r="F2149">
            <v>835277</v>
          </cell>
          <cell r="G2149">
            <v>354339</v>
          </cell>
          <cell r="H2149">
            <v>306634</v>
          </cell>
          <cell r="I2149">
            <v>217457</v>
          </cell>
        </row>
        <row r="2150">
          <cell r="A2150" t="str">
            <v>RES-00133</v>
          </cell>
          <cell r="B2150">
            <v>0</v>
          </cell>
          <cell r="C2150">
            <v>301593</v>
          </cell>
          <cell r="D2150">
            <v>0</v>
          </cell>
          <cell r="E2150">
            <v>180000</v>
          </cell>
          <cell r="F2150">
            <v>115269</v>
          </cell>
          <cell r="G2150">
            <v>103893</v>
          </cell>
          <cell r="H2150">
            <v>124769</v>
          </cell>
          <cell r="I2150">
            <v>113783</v>
          </cell>
        </row>
        <row r="2151">
          <cell r="A2151" t="str">
            <v>RES-00134</v>
          </cell>
          <cell r="B2151">
            <v>0</v>
          </cell>
          <cell r="C2151">
            <v>1561</v>
          </cell>
          <cell r="D2151">
            <v>0</v>
          </cell>
          <cell r="E2151">
            <v>0</v>
          </cell>
          <cell r="F2151">
            <v>908</v>
          </cell>
          <cell r="G2151">
            <v>1246</v>
          </cell>
          <cell r="H2151">
            <v>1476</v>
          </cell>
          <cell r="I2151">
            <v>958</v>
          </cell>
        </row>
        <row r="2152">
          <cell r="A2152" t="str">
            <v>RES-00135</v>
          </cell>
          <cell r="B2152">
            <v>0</v>
          </cell>
          <cell r="C2152">
            <v>23380</v>
          </cell>
          <cell r="D2152">
            <v>0</v>
          </cell>
          <cell r="E2152">
            <v>10000</v>
          </cell>
          <cell r="F2152">
            <v>13780</v>
          </cell>
          <cell r="G2152">
            <v>4773</v>
          </cell>
          <cell r="H2152">
            <v>3417</v>
          </cell>
          <cell r="I2152">
            <v>2053</v>
          </cell>
        </row>
        <row r="2153">
          <cell r="A2153" t="str">
            <v>RES-00136</v>
          </cell>
          <cell r="B2153">
            <v>0</v>
          </cell>
          <cell r="C2153">
            <v>39218</v>
          </cell>
          <cell r="D2153">
            <v>80000</v>
          </cell>
          <cell r="E2153">
            <v>0</v>
          </cell>
          <cell r="F2153">
            <v>43708</v>
          </cell>
          <cell r="G2153">
            <v>14943</v>
          </cell>
          <cell r="H2153">
            <v>10945</v>
          </cell>
          <cell r="I2153">
            <v>6471</v>
          </cell>
        </row>
        <row r="2154">
          <cell r="A2154" t="str">
            <v>RES-00137</v>
          </cell>
          <cell r="B2154">
            <v>0</v>
          </cell>
          <cell r="C2154">
            <v>63937</v>
          </cell>
          <cell r="D2154">
            <v>80000</v>
          </cell>
          <cell r="E2154">
            <v>40000</v>
          </cell>
          <cell r="F2154">
            <v>67713</v>
          </cell>
          <cell r="G2154">
            <v>30157</v>
          </cell>
          <cell r="H2154">
            <v>25435</v>
          </cell>
          <cell r="I2154">
            <v>19808</v>
          </cell>
        </row>
        <row r="2155">
          <cell r="A2155" t="str">
            <v>RES-00138</v>
          </cell>
          <cell r="B2155">
            <v>0</v>
          </cell>
          <cell r="C2155">
            <v>19492</v>
          </cell>
          <cell r="D2155">
            <v>0</v>
          </cell>
          <cell r="E2155">
            <v>40000</v>
          </cell>
          <cell r="F2155">
            <v>3444</v>
          </cell>
          <cell r="G2155">
            <v>2698</v>
          </cell>
          <cell r="H2155">
            <v>2759</v>
          </cell>
          <cell r="I2155">
            <v>1706</v>
          </cell>
        </row>
        <row r="2156">
          <cell r="A2156" t="str">
            <v>RES-00141</v>
          </cell>
          <cell r="B2156">
            <v>0</v>
          </cell>
          <cell r="C2156">
            <v>39730</v>
          </cell>
          <cell r="D2156">
            <v>0</v>
          </cell>
          <cell r="E2156">
            <v>0</v>
          </cell>
          <cell r="F2156">
            <v>652</v>
          </cell>
          <cell r="G2156">
            <v>548</v>
          </cell>
          <cell r="H2156">
            <v>694</v>
          </cell>
          <cell r="I2156">
            <v>537</v>
          </cell>
        </row>
        <row r="2157">
          <cell r="A2157" t="str">
            <v>RES-00142</v>
          </cell>
          <cell r="B2157">
            <v>0</v>
          </cell>
          <cell r="C2157">
            <v>55695</v>
          </cell>
          <cell r="D2157">
            <v>0</v>
          </cell>
          <cell r="E2157">
            <v>40000</v>
          </cell>
          <cell r="F2157">
            <v>19194</v>
          </cell>
          <cell r="G2157">
            <v>12989</v>
          </cell>
          <cell r="H2157">
            <v>14341</v>
          </cell>
          <cell r="I2157">
            <v>8315</v>
          </cell>
        </row>
        <row r="2158">
          <cell r="A2158" t="str">
            <v>RES-00143</v>
          </cell>
          <cell r="B2158">
            <v>0</v>
          </cell>
          <cell r="C2158">
            <v>39518</v>
          </cell>
          <cell r="D2158">
            <v>0</v>
          </cell>
          <cell r="E2158">
            <v>0</v>
          </cell>
          <cell r="F2158">
            <v>1435</v>
          </cell>
          <cell r="G2158">
            <v>1278</v>
          </cell>
          <cell r="H2158">
            <v>1385</v>
          </cell>
          <cell r="I2158">
            <v>853</v>
          </cell>
        </row>
        <row r="2159">
          <cell r="A2159" t="str">
            <v>RES-00144</v>
          </cell>
          <cell r="B2159">
            <v>0</v>
          </cell>
          <cell r="C2159">
            <v>18340</v>
          </cell>
          <cell r="D2159">
            <v>0</v>
          </cell>
          <cell r="E2159">
            <v>0</v>
          </cell>
          <cell r="F2159">
            <v>365</v>
          </cell>
          <cell r="G2159">
            <v>512</v>
          </cell>
          <cell r="H2159">
            <v>591</v>
          </cell>
          <cell r="I2159">
            <v>404</v>
          </cell>
        </row>
        <row r="2160">
          <cell r="A2160" t="str">
            <v>RES-00145</v>
          </cell>
          <cell r="B2160">
            <v>0</v>
          </cell>
          <cell r="C2160">
            <v>9201</v>
          </cell>
          <cell r="D2160">
            <v>0</v>
          </cell>
          <cell r="E2160">
            <v>0</v>
          </cell>
          <cell r="F2160">
            <v>8287</v>
          </cell>
          <cell r="G2160">
            <v>5886</v>
          </cell>
          <cell r="H2160">
            <v>6180</v>
          </cell>
          <cell r="I2160">
            <v>2689</v>
          </cell>
        </row>
        <row r="2161">
          <cell r="A2161" t="str">
            <v>RES-00147</v>
          </cell>
          <cell r="B2161">
            <v>0</v>
          </cell>
          <cell r="C2161">
            <v>225591</v>
          </cell>
          <cell r="D2161">
            <v>0</v>
          </cell>
          <cell r="E2161">
            <v>0</v>
          </cell>
          <cell r="F2161">
            <v>36650</v>
          </cell>
          <cell r="G2161">
            <v>37453</v>
          </cell>
          <cell r="H2161">
            <v>45994</v>
          </cell>
          <cell r="I2161">
            <v>43125</v>
          </cell>
        </row>
        <row r="2162">
          <cell r="A2162" t="str">
            <v>RES-00150</v>
          </cell>
          <cell r="B2162">
            <v>0</v>
          </cell>
          <cell r="C2162">
            <v>3757</v>
          </cell>
          <cell r="D2162">
            <v>0</v>
          </cell>
          <cell r="E2162">
            <v>0</v>
          </cell>
          <cell r="F2162">
            <v>365</v>
          </cell>
          <cell r="G2162">
            <v>512</v>
          </cell>
          <cell r="H2162">
            <v>591</v>
          </cell>
          <cell r="I2162">
            <v>404</v>
          </cell>
        </row>
        <row r="2163">
          <cell r="A2163" t="str">
            <v>RES-00151</v>
          </cell>
          <cell r="B2163">
            <v>0</v>
          </cell>
          <cell r="C2163">
            <v>104547</v>
          </cell>
          <cell r="D2163">
            <v>40000</v>
          </cell>
          <cell r="E2163">
            <v>80000</v>
          </cell>
          <cell r="F2163">
            <v>50263</v>
          </cell>
          <cell r="G2163">
            <v>32901</v>
          </cell>
          <cell r="H2163">
            <v>32474</v>
          </cell>
          <cell r="I2163">
            <v>20548</v>
          </cell>
        </row>
        <row r="2164">
          <cell r="A2164" t="str">
            <v>RES-00152</v>
          </cell>
          <cell r="B2164">
            <v>0</v>
          </cell>
          <cell r="C2164">
            <v>310316</v>
          </cell>
          <cell r="D2164">
            <v>180000</v>
          </cell>
          <cell r="E2164">
            <v>50000</v>
          </cell>
          <cell r="F2164">
            <v>271457</v>
          </cell>
          <cell r="G2164">
            <v>128710</v>
          </cell>
          <cell r="H2164">
            <v>119702</v>
          </cell>
          <cell r="I2164">
            <v>85315</v>
          </cell>
        </row>
        <row r="2165">
          <cell r="A2165" t="str">
            <v>RES-00153</v>
          </cell>
          <cell r="B2165">
            <v>0</v>
          </cell>
          <cell r="C2165">
            <v>63957</v>
          </cell>
          <cell r="D2165">
            <v>0</v>
          </cell>
          <cell r="E2165">
            <v>80000</v>
          </cell>
          <cell r="F2165">
            <v>78034</v>
          </cell>
          <cell r="G2165">
            <v>31233</v>
          </cell>
          <cell r="H2165">
            <v>26866</v>
          </cell>
          <cell r="I2165">
            <v>17271</v>
          </cell>
        </row>
        <row r="2166">
          <cell r="A2166" t="str">
            <v>RES-00154</v>
          </cell>
          <cell r="B2166">
            <v>0</v>
          </cell>
          <cell r="C2166">
            <v>103011</v>
          </cell>
          <cell r="D2166">
            <v>0</v>
          </cell>
          <cell r="E2166">
            <v>0</v>
          </cell>
          <cell r="F2166">
            <v>2119</v>
          </cell>
          <cell r="G2166">
            <v>3307</v>
          </cell>
          <cell r="H2166">
            <v>3882</v>
          </cell>
          <cell r="I2166">
            <v>2395</v>
          </cell>
        </row>
        <row r="2167">
          <cell r="A2167" t="str">
            <v>RES-00155</v>
          </cell>
          <cell r="B2167">
            <v>0</v>
          </cell>
          <cell r="C2167">
            <v>36483</v>
          </cell>
          <cell r="D2167">
            <v>0</v>
          </cell>
          <cell r="E2167">
            <v>0</v>
          </cell>
          <cell r="F2167">
            <v>5944</v>
          </cell>
          <cell r="G2167">
            <v>4292</v>
          </cell>
          <cell r="H2167">
            <v>4556</v>
          </cell>
          <cell r="I2167">
            <v>3486</v>
          </cell>
        </row>
        <row r="2168">
          <cell r="A2168" t="str">
            <v>RES-00160</v>
          </cell>
          <cell r="B2168">
            <v>0</v>
          </cell>
          <cell r="C2168">
            <v>26682</v>
          </cell>
          <cell r="D2168">
            <v>40000</v>
          </cell>
          <cell r="E2168">
            <v>0</v>
          </cell>
          <cell r="F2168">
            <v>39913</v>
          </cell>
          <cell r="G2168">
            <v>15962</v>
          </cell>
          <cell r="H2168">
            <v>13140</v>
          </cell>
          <cell r="I2168">
            <v>8772</v>
          </cell>
        </row>
        <row r="2169">
          <cell r="A2169" t="str">
            <v>RES-00165</v>
          </cell>
          <cell r="B2169">
            <v>0</v>
          </cell>
          <cell r="C2169">
            <v>20946</v>
          </cell>
          <cell r="D2169">
            <v>0</v>
          </cell>
          <cell r="E2169">
            <v>0</v>
          </cell>
          <cell r="F2169">
            <v>366</v>
          </cell>
          <cell r="G2169">
            <v>512</v>
          </cell>
          <cell r="H2169">
            <v>591</v>
          </cell>
          <cell r="I2169">
            <v>404</v>
          </cell>
        </row>
        <row r="2170">
          <cell r="A2170" t="str">
            <v>RES-00166</v>
          </cell>
          <cell r="B2170">
            <v>0</v>
          </cell>
          <cell r="C2170">
            <v>21037</v>
          </cell>
          <cell r="D2170">
            <v>40000</v>
          </cell>
          <cell r="E2170">
            <v>40000</v>
          </cell>
          <cell r="F2170">
            <v>20948</v>
          </cell>
          <cell r="G2170">
            <v>9446</v>
          </cell>
          <cell r="H2170">
            <v>9444</v>
          </cell>
          <cell r="I2170">
            <v>7605</v>
          </cell>
        </row>
        <row r="2171">
          <cell r="A2171" t="str">
            <v>RES-00167</v>
          </cell>
          <cell r="B2171">
            <v>0</v>
          </cell>
          <cell r="C2171">
            <v>46691</v>
          </cell>
          <cell r="D2171">
            <v>0</v>
          </cell>
          <cell r="E2171">
            <v>0</v>
          </cell>
          <cell r="F2171">
            <v>5255</v>
          </cell>
          <cell r="G2171">
            <v>2374</v>
          </cell>
          <cell r="H2171">
            <v>1959</v>
          </cell>
          <cell r="I2171">
            <v>1383</v>
          </cell>
        </row>
        <row r="2172">
          <cell r="A2172" t="str">
            <v>RES-00168</v>
          </cell>
          <cell r="B2172">
            <v>0</v>
          </cell>
          <cell r="C2172">
            <v>7683</v>
          </cell>
          <cell r="D2172">
            <v>0</v>
          </cell>
          <cell r="E2172">
            <v>0</v>
          </cell>
          <cell r="F2172">
            <v>4</v>
          </cell>
          <cell r="G2172">
            <v>0</v>
          </cell>
          <cell r="H2172">
            <v>0</v>
          </cell>
          <cell r="I2172">
            <v>0</v>
          </cell>
        </row>
        <row r="2173">
          <cell r="A2173" t="str">
            <v>RES-00169</v>
          </cell>
          <cell r="B2173">
            <v>0</v>
          </cell>
          <cell r="C2173">
            <v>52188</v>
          </cell>
          <cell r="D2173">
            <v>0</v>
          </cell>
          <cell r="E2173">
            <v>0</v>
          </cell>
          <cell r="F2173">
            <v>6498</v>
          </cell>
          <cell r="G2173">
            <v>4023</v>
          </cell>
          <cell r="H2173">
            <v>3652</v>
          </cell>
          <cell r="I2173">
            <v>2699</v>
          </cell>
        </row>
        <row r="2174">
          <cell r="A2174" t="str">
            <v>RES-00170</v>
          </cell>
          <cell r="B2174">
            <v>0</v>
          </cell>
          <cell r="C2174">
            <v>42077</v>
          </cell>
          <cell r="D2174">
            <v>0</v>
          </cell>
          <cell r="E2174">
            <v>40000</v>
          </cell>
          <cell r="F2174">
            <v>3782</v>
          </cell>
          <cell r="G2174">
            <v>3899</v>
          </cell>
          <cell r="H2174">
            <v>4546</v>
          </cell>
          <cell r="I2174">
            <v>3888</v>
          </cell>
        </row>
        <row r="2175">
          <cell r="A2175" t="str">
            <v>RES-00172</v>
          </cell>
          <cell r="B2175">
            <v>0</v>
          </cell>
          <cell r="C2175">
            <v>106978</v>
          </cell>
          <cell r="D2175">
            <v>0</v>
          </cell>
          <cell r="E2175">
            <v>0</v>
          </cell>
          <cell r="F2175">
            <v>987</v>
          </cell>
          <cell r="G2175">
            <v>356</v>
          </cell>
          <cell r="H2175">
            <v>398</v>
          </cell>
          <cell r="I2175">
            <v>312</v>
          </cell>
        </row>
        <row r="2176">
          <cell r="A2176" t="str">
            <v>RES-00173</v>
          </cell>
          <cell r="B2176">
            <v>0</v>
          </cell>
          <cell r="C2176">
            <v>12980</v>
          </cell>
          <cell r="D2176">
            <v>0</v>
          </cell>
          <cell r="E2176">
            <v>0</v>
          </cell>
          <cell r="F2176">
            <v>2196</v>
          </cell>
          <cell r="G2176">
            <v>2628</v>
          </cell>
          <cell r="H2176">
            <v>2333</v>
          </cell>
          <cell r="I2176">
            <v>1657</v>
          </cell>
        </row>
        <row r="2177">
          <cell r="A2177" t="str">
            <v>RES-00174</v>
          </cell>
          <cell r="B2177">
            <v>0</v>
          </cell>
          <cell r="C2177">
            <v>24886</v>
          </cell>
          <cell r="D2177">
            <v>0</v>
          </cell>
          <cell r="E2177">
            <v>0</v>
          </cell>
          <cell r="F2177">
            <v>5966</v>
          </cell>
          <cell r="G2177">
            <v>2785</v>
          </cell>
          <cell r="H2177">
            <v>2509</v>
          </cell>
          <cell r="I2177">
            <v>1287</v>
          </cell>
        </row>
        <row r="2178">
          <cell r="A2178" t="str">
            <v>RES-00175</v>
          </cell>
          <cell r="B2178">
            <v>0</v>
          </cell>
          <cell r="C2178">
            <v>49339</v>
          </cell>
          <cell r="D2178">
            <v>0</v>
          </cell>
          <cell r="E2178">
            <v>0</v>
          </cell>
          <cell r="F2178">
            <v>12577</v>
          </cell>
          <cell r="G2178">
            <v>5789</v>
          </cell>
          <cell r="H2178">
            <v>5296</v>
          </cell>
          <cell r="I2178">
            <v>3256</v>
          </cell>
        </row>
        <row r="2179">
          <cell r="A2179" t="str">
            <v>RES-00176</v>
          </cell>
          <cell r="B2179">
            <v>0</v>
          </cell>
          <cell r="C2179">
            <v>71812</v>
          </cell>
          <cell r="D2179">
            <v>0</v>
          </cell>
          <cell r="E2179">
            <v>0</v>
          </cell>
          <cell r="F2179">
            <v>24962</v>
          </cell>
          <cell r="G2179">
            <v>11280</v>
          </cell>
          <cell r="H2179">
            <v>10454</v>
          </cell>
          <cell r="I2179">
            <v>6860</v>
          </cell>
        </row>
        <row r="2180">
          <cell r="A2180" t="str">
            <v>RES-00178</v>
          </cell>
          <cell r="B2180">
            <v>0</v>
          </cell>
          <cell r="C2180">
            <v>41623</v>
          </cell>
          <cell r="D2180">
            <v>40000</v>
          </cell>
          <cell r="E2180">
            <v>40000</v>
          </cell>
          <cell r="F2180">
            <v>27274</v>
          </cell>
          <cell r="G2180">
            <v>9428</v>
          </cell>
          <cell r="H2180">
            <v>6853</v>
          </cell>
          <cell r="I2180">
            <v>4516</v>
          </cell>
        </row>
        <row r="2181">
          <cell r="A2181" t="str">
            <v>RES-00179</v>
          </cell>
          <cell r="B2181">
            <v>0</v>
          </cell>
          <cell r="C2181">
            <v>82663</v>
          </cell>
          <cell r="D2181">
            <v>40000</v>
          </cell>
          <cell r="E2181">
            <v>0</v>
          </cell>
          <cell r="F2181">
            <v>22219</v>
          </cell>
          <cell r="G2181">
            <v>14946</v>
          </cell>
          <cell r="H2181">
            <v>17706</v>
          </cell>
          <cell r="I2181">
            <v>12984</v>
          </cell>
        </row>
        <row r="2182">
          <cell r="A2182" t="str">
            <v>RES-00180</v>
          </cell>
          <cell r="B2182">
            <v>0</v>
          </cell>
          <cell r="C2182">
            <v>101351</v>
          </cell>
          <cell r="D2182">
            <v>230000</v>
          </cell>
          <cell r="E2182">
            <v>150000</v>
          </cell>
          <cell r="F2182">
            <v>269399</v>
          </cell>
          <cell r="G2182">
            <v>114043</v>
          </cell>
          <cell r="H2182">
            <v>97092</v>
          </cell>
          <cell r="I2182">
            <v>61274</v>
          </cell>
        </row>
        <row r="2183">
          <cell r="A2183" t="str">
            <v>RES-00181</v>
          </cell>
          <cell r="B2183">
            <v>0</v>
          </cell>
          <cell r="C2183">
            <v>57978</v>
          </cell>
          <cell r="D2183">
            <v>40000</v>
          </cell>
          <cell r="E2183">
            <v>0</v>
          </cell>
          <cell r="F2183">
            <v>20274</v>
          </cell>
          <cell r="G2183">
            <v>14173</v>
          </cell>
          <cell r="H2183">
            <v>15340</v>
          </cell>
          <cell r="I2183">
            <v>13526</v>
          </cell>
        </row>
        <row r="2184">
          <cell r="A2184" t="str">
            <v>RES-00182</v>
          </cell>
          <cell r="B2184">
            <v>0</v>
          </cell>
          <cell r="C2184">
            <v>49125</v>
          </cell>
          <cell r="D2184">
            <v>0</v>
          </cell>
          <cell r="E2184">
            <v>0</v>
          </cell>
          <cell r="F2184">
            <v>581</v>
          </cell>
          <cell r="G2184">
            <v>523</v>
          </cell>
          <cell r="H2184">
            <v>694</v>
          </cell>
          <cell r="I2184">
            <v>537</v>
          </cell>
        </row>
        <row r="2185">
          <cell r="A2185" t="str">
            <v>RES-00183</v>
          </cell>
          <cell r="B2185">
            <v>0</v>
          </cell>
          <cell r="C2185">
            <v>35691</v>
          </cell>
          <cell r="D2185">
            <v>0</v>
          </cell>
          <cell r="E2185">
            <v>0</v>
          </cell>
          <cell r="F2185">
            <v>1972</v>
          </cell>
          <cell r="G2185">
            <v>712</v>
          </cell>
          <cell r="H2185">
            <v>796</v>
          </cell>
          <cell r="I2185">
            <v>624</v>
          </cell>
        </row>
        <row r="2186">
          <cell r="A2186" t="str">
            <v>RES-00185</v>
          </cell>
          <cell r="B2186">
            <v>0</v>
          </cell>
          <cell r="C2186">
            <v>23685</v>
          </cell>
          <cell r="D2186">
            <v>0</v>
          </cell>
          <cell r="E2186">
            <v>10000</v>
          </cell>
          <cell r="F2186">
            <v>4646</v>
          </cell>
          <cell r="G2186">
            <v>3874</v>
          </cell>
          <cell r="H2186">
            <v>4183</v>
          </cell>
          <cell r="I2186">
            <v>3340</v>
          </cell>
        </row>
        <row r="2187">
          <cell r="A2187" t="str">
            <v>RES-00186</v>
          </cell>
          <cell r="B2187">
            <v>0</v>
          </cell>
          <cell r="C2187">
            <v>42608</v>
          </cell>
          <cell r="D2187">
            <v>40000</v>
          </cell>
          <cell r="E2187">
            <v>40000</v>
          </cell>
          <cell r="F2187">
            <v>16770</v>
          </cell>
          <cell r="G2187">
            <v>10128</v>
          </cell>
          <cell r="H2187">
            <v>10990</v>
          </cell>
          <cell r="I2187">
            <v>8147</v>
          </cell>
        </row>
        <row r="2188">
          <cell r="A2188" t="str">
            <v>RES-00187</v>
          </cell>
          <cell r="B2188">
            <v>0</v>
          </cell>
          <cell r="C2188">
            <v>9908</v>
          </cell>
          <cell r="D2188">
            <v>0</v>
          </cell>
          <cell r="E2188">
            <v>0</v>
          </cell>
          <cell r="F2188">
            <v>2</v>
          </cell>
          <cell r="G2188">
            <v>0</v>
          </cell>
          <cell r="H2188">
            <v>0</v>
          </cell>
          <cell r="I2188">
            <v>0</v>
          </cell>
        </row>
        <row r="2189">
          <cell r="A2189" t="str">
            <v>RES-00188</v>
          </cell>
          <cell r="B2189">
            <v>0</v>
          </cell>
          <cell r="C2189">
            <v>33202</v>
          </cell>
          <cell r="D2189">
            <v>0</v>
          </cell>
          <cell r="E2189">
            <v>0</v>
          </cell>
          <cell r="F2189">
            <v>7717</v>
          </cell>
          <cell r="G2189">
            <v>5416</v>
          </cell>
          <cell r="H2189">
            <v>5464</v>
          </cell>
          <cell r="I2189">
            <v>2056</v>
          </cell>
        </row>
        <row r="2190">
          <cell r="A2190" t="str">
            <v>RES-00189</v>
          </cell>
          <cell r="B2190">
            <v>0</v>
          </cell>
          <cell r="C2190">
            <v>45822</v>
          </cell>
          <cell r="D2190">
            <v>0</v>
          </cell>
          <cell r="E2190">
            <v>0</v>
          </cell>
          <cell r="F2190">
            <v>8790</v>
          </cell>
          <cell r="G2190">
            <v>5206</v>
          </cell>
          <cell r="H2190">
            <v>5012</v>
          </cell>
          <cell r="I2190">
            <v>1968</v>
          </cell>
        </row>
        <row r="2191">
          <cell r="A2191" t="str">
            <v>RES-00190</v>
          </cell>
          <cell r="B2191">
            <v>0</v>
          </cell>
          <cell r="C2191">
            <v>19504</v>
          </cell>
          <cell r="D2191">
            <v>0</v>
          </cell>
          <cell r="E2191">
            <v>0</v>
          </cell>
          <cell r="F2191">
            <v>846</v>
          </cell>
          <cell r="G2191">
            <v>420</v>
          </cell>
          <cell r="H2191">
            <v>240</v>
          </cell>
          <cell r="I2191">
            <v>0</v>
          </cell>
        </row>
        <row r="2192">
          <cell r="A2192" t="str">
            <v>RES-00191</v>
          </cell>
          <cell r="B2192">
            <v>0</v>
          </cell>
          <cell r="C2192">
            <v>40350</v>
          </cell>
          <cell r="D2192">
            <v>0</v>
          </cell>
          <cell r="E2192">
            <v>0</v>
          </cell>
          <cell r="F2192">
            <v>2619</v>
          </cell>
          <cell r="G2192">
            <v>1377</v>
          </cell>
          <cell r="H2192">
            <v>1450</v>
          </cell>
          <cell r="I2192">
            <v>852</v>
          </cell>
        </row>
        <row r="2193">
          <cell r="A2193" t="str">
            <v>RES-00192</v>
          </cell>
          <cell r="B2193">
            <v>0</v>
          </cell>
          <cell r="C2193">
            <v>49189</v>
          </cell>
          <cell r="D2193">
            <v>0</v>
          </cell>
          <cell r="E2193">
            <v>0</v>
          </cell>
          <cell r="F2193">
            <v>1105</v>
          </cell>
          <cell r="G2193">
            <v>1194</v>
          </cell>
          <cell r="H2193">
            <v>1323</v>
          </cell>
          <cell r="I2193">
            <v>1036</v>
          </cell>
        </row>
        <row r="2194">
          <cell r="A2194" t="str">
            <v>RES-00193</v>
          </cell>
          <cell r="B2194">
            <v>0</v>
          </cell>
          <cell r="C2194">
            <v>59546</v>
          </cell>
          <cell r="D2194">
            <v>0</v>
          </cell>
          <cell r="E2194">
            <v>40000</v>
          </cell>
          <cell r="F2194">
            <v>23316</v>
          </cell>
          <cell r="G2194">
            <v>10391</v>
          </cell>
          <cell r="H2194">
            <v>10767</v>
          </cell>
          <cell r="I2194">
            <v>7781</v>
          </cell>
        </row>
        <row r="2195">
          <cell r="A2195" t="str">
            <v>RES-00194</v>
          </cell>
          <cell r="B2195">
            <v>0</v>
          </cell>
          <cell r="C2195">
            <v>29405</v>
          </cell>
          <cell r="D2195">
            <v>130000</v>
          </cell>
          <cell r="E2195">
            <v>0</v>
          </cell>
          <cell r="F2195">
            <v>55633</v>
          </cell>
          <cell r="G2195">
            <v>26007</v>
          </cell>
          <cell r="H2195">
            <v>17906</v>
          </cell>
          <cell r="I2195">
            <v>14584</v>
          </cell>
        </row>
        <row r="2196">
          <cell r="A2196" t="str">
            <v>RES-00195</v>
          </cell>
          <cell r="B2196">
            <v>0</v>
          </cell>
          <cell r="C2196">
            <v>40372</v>
          </cell>
          <cell r="D2196">
            <v>0</v>
          </cell>
          <cell r="E2196">
            <v>0</v>
          </cell>
          <cell r="F2196">
            <v>5583</v>
          </cell>
          <cell r="G2196">
            <v>1746</v>
          </cell>
          <cell r="H2196">
            <v>1933</v>
          </cell>
          <cell r="I2196">
            <v>603</v>
          </cell>
        </row>
        <row r="2197">
          <cell r="A2197" t="str">
            <v>RES-00196</v>
          </cell>
          <cell r="B2197">
            <v>0</v>
          </cell>
          <cell r="C2197">
            <v>92450</v>
          </cell>
          <cell r="D2197">
            <v>0</v>
          </cell>
          <cell r="E2197">
            <v>120000</v>
          </cell>
          <cell r="F2197">
            <v>74221</v>
          </cell>
          <cell r="G2197">
            <v>31905</v>
          </cell>
          <cell r="H2197">
            <v>28295</v>
          </cell>
          <cell r="I2197">
            <v>19162</v>
          </cell>
        </row>
        <row r="2198">
          <cell r="A2198" t="str">
            <v>RES-00197</v>
          </cell>
          <cell r="B2198">
            <v>0</v>
          </cell>
          <cell r="C2198">
            <v>162487</v>
          </cell>
          <cell r="D2198">
            <v>0</v>
          </cell>
          <cell r="E2198">
            <v>0</v>
          </cell>
          <cell r="F2198">
            <v>38706</v>
          </cell>
          <cell r="G2198">
            <v>49597</v>
          </cell>
          <cell r="H2198">
            <v>60022</v>
          </cell>
          <cell r="I2198">
            <v>67548</v>
          </cell>
        </row>
        <row r="2199">
          <cell r="A2199" t="str">
            <v>RES-00200</v>
          </cell>
          <cell r="B2199">
            <v>0</v>
          </cell>
          <cell r="C2199">
            <v>125418</v>
          </cell>
          <cell r="D2199">
            <v>0</v>
          </cell>
          <cell r="E2199">
            <v>0</v>
          </cell>
          <cell r="F2199">
            <v>987</v>
          </cell>
          <cell r="G2199">
            <v>356</v>
          </cell>
          <cell r="H2199">
            <v>398</v>
          </cell>
          <cell r="I2199">
            <v>312</v>
          </cell>
        </row>
        <row r="2200">
          <cell r="A2200" t="str">
            <v>RES-00201</v>
          </cell>
          <cell r="B2200">
            <v>0</v>
          </cell>
          <cell r="C2200">
            <v>36379</v>
          </cell>
          <cell r="D2200">
            <v>25000</v>
          </cell>
          <cell r="E2200">
            <v>0</v>
          </cell>
          <cell r="F2200">
            <v>27500</v>
          </cell>
          <cell r="G2200">
            <v>9634</v>
          </cell>
          <cell r="H2200">
            <v>11211</v>
          </cell>
          <cell r="I2200">
            <v>8524</v>
          </cell>
        </row>
        <row r="2201">
          <cell r="A2201" t="str">
            <v>RES-00203</v>
          </cell>
          <cell r="B2201">
            <v>0</v>
          </cell>
          <cell r="C2201">
            <v>102586</v>
          </cell>
          <cell r="D2201">
            <v>0</v>
          </cell>
          <cell r="E2201">
            <v>100000</v>
          </cell>
          <cell r="F2201">
            <v>101729</v>
          </cell>
          <cell r="G2201">
            <v>42284</v>
          </cell>
          <cell r="H2201">
            <v>33570</v>
          </cell>
          <cell r="I2201">
            <v>22365</v>
          </cell>
        </row>
        <row r="2202">
          <cell r="A2202" t="str">
            <v>RES-00206</v>
          </cell>
          <cell r="B2202">
            <v>0</v>
          </cell>
          <cell r="C2202">
            <v>51771</v>
          </cell>
          <cell r="D2202">
            <v>0</v>
          </cell>
          <cell r="E2202">
            <v>0</v>
          </cell>
          <cell r="F2202">
            <v>6127</v>
          </cell>
          <cell r="G2202">
            <v>4542</v>
          </cell>
          <cell r="H2202">
            <v>6962</v>
          </cell>
          <cell r="I2202">
            <v>4672</v>
          </cell>
        </row>
        <row r="2203">
          <cell r="A2203" t="str">
            <v>RES-00210</v>
          </cell>
          <cell r="B2203">
            <v>0</v>
          </cell>
          <cell r="C2203">
            <v>53249</v>
          </cell>
          <cell r="D2203">
            <v>0</v>
          </cell>
          <cell r="E2203">
            <v>110000</v>
          </cell>
          <cell r="F2203">
            <v>69638</v>
          </cell>
          <cell r="G2203">
            <v>45734</v>
          </cell>
          <cell r="H2203">
            <v>44604</v>
          </cell>
          <cell r="I2203">
            <v>36636</v>
          </cell>
        </row>
        <row r="2204">
          <cell r="A2204" t="str">
            <v>RES-00211</v>
          </cell>
          <cell r="B2204">
            <v>0</v>
          </cell>
          <cell r="C2204">
            <v>27061</v>
          </cell>
          <cell r="D2204">
            <v>0</v>
          </cell>
          <cell r="E2204">
            <v>0</v>
          </cell>
          <cell r="F2204">
            <v>4</v>
          </cell>
          <cell r="G2204">
            <v>0</v>
          </cell>
          <cell r="H2204">
            <v>0</v>
          </cell>
          <cell r="I2204">
            <v>0</v>
          </cell>
        </row>
        <row r="2205">
          <cell r="A2205" t="str">
            <v>RES-00212</v>
          </cell>
          <cell r="B2205">
            <v>0</v>
          </cell>
          <cell r="C2205">
            <v>7345</v>
          </cell>
          <cell r="D2205">
            <v>0</v>
          </cell>
          <cell r="E2205">
            <v>0</v>
          </cell>
          <cell r="F2205">
            <v>1580</v>
          </cell>
          <cell r="G2205">
            <v>1098</v>
          </cell>
          <cell r="H2205">
            <v>1309</v>
          </cell>
          <cell r="I2205">
            <v>1124</v>
          </cell>
        </row>
        <row r="2206">
          <cell r="A2206" t="str">
            <v>RES-00213</v>
          </cell>
          <cell r="B2206">
            <v>0</v>
          </cell>
          <cell r="C2206">
            <v>3142</v>
          </cell>
          <cell r="D2206">
            <v>42000</v>
          </cell>
          <cell r="E2206">
            <v>40000</v>
          </cell>
          <cell r="F2206">
            <v>25796</v>
          </cell>
          <cell r="G2206">
            <v>8556</v>
          </cell>
          <cell r="H2206">
            <v>5902</v>
          </cell>
          <cell r="I2206">
            <v>3806</v>
          </cell>
        </row>
        <row r="2207">
          <cell r="A2207" t="str">
            <v>RES-00214</v>
          </cell>
          <cell r="B2207">
            <v>0</v>
          </cell>
          <cell r="C2207">
            <v>5371</v>
          </cell>
          <cell r="D2207">
            <v>0</v>
          </cell>
          <cell r="E2207">
            <v>0</v>
          </cell>
          <cell r="F2207">
            <v>344</v>
          </cell>
          <cell r="G2207">
            <v>168</v>
          </cell>
          <cell r="H2207">
            <v>308</v>
          </cell>
          <cell r="I2207">
            <v>204</v>
          </cell>
        </row>
        <row r="2208">
          <cell r="A2208" t="str">
            <v>RES-00215</v>
          </cell>
          <cell r="B2208">
            <v>0</v>
          </cell>
          <cell r="C2208">
            <v>13578</v>
          </cell>
          <cell r="D2208">
            <v>0</v>
          </cell>
          <cell r="E2208">
            <v>10000</v>
          </cell>
          <cell r="F2208">
            <v>2097</v>
          </cell>
          <cell r="G2208">
            <v>1652</v>
          </cell>
          <cell r="H2208">
            <v>1980</v>
          </cell>
          <cell r="I2208">
            <v>1442</v>
          </cell>
        </row>
        <row r="2209">
          <cell r="A2209" t="str">
            <v>RES-00219</v>
          </cell>
          <cell r="B2209">
            <v>0</v>
          </cell>
          <cell r="C2209">
            <v>37231</v>
          </cell>
          <cell r="D2209">
            <v>0</v>
          </cell>
          <cell r="E2209">
            <v>40000</v>
          </cell>
          <cell r="F2209">
            <v>8458</v>
          </cell>
          <cell r="G2209">
            <v>3994</v>
          </cell>
          <cell r="H2209">
            <v>5379</v>
          </cell>
          <cell r="I2209">
            <v>3825</v>
          </cell>
        </row>
        <row r="2210">
          <cell r="A2210" t="str">
            <v>RES-00223</v>
          </cell>
          <cell r="B2210">
            <v>0</v>
          </cell>
          <cell r="C2210">
            <v>193584</v>
          </cell>
          <cell r="D2210">
            <v>110000</v>
          </cell>
          <cell r="E2210">
            <v>40000</v>
          </cell>
          <cell r="F2210">
            <v>145627</v>
          </cell>
          <cell r="G2210">
            <v>58407</v>
          </cell>
          <cell r="H2210">
            <v>46719</v>
          </cell>
          <cell r="I2210">
            <v>28770</v>
          </cell>
        </row>
        <row r="2211">
          <cell r="A2211" t="str">
            <v>RES-00225</v>
          </cell>
          <cell r="B2211">
            <v>0</v>
          </cell>
          <cell r="C2211">
            <v>846</v>
          </cell>
          <cell r="D2211">
            <v>0</v>
          </cell>
          <cell r="E2211">
            <v>0</v>
          </cell>
          <cell r="F2211">
            <v>15</v>
          </cell>
          <cell r="G2211">
            <v>48</v>
          </cell>
          <cell r="H2211">
            <v>48</v>
          </cell>
          <cell r="I2211">
            <v>0</v>
          </cell>
        </row>
        <row r="2212">
          <cell r="A2212" t="str">
            <v>RES-00227</v>
          </cell>
          <cell r="B2212">
            <v>0</v>
          </cell>
          <cell r="C2212">
            <v>112058</v>
          </cell>
          <cell r="D2212">
            <v>50000</v>
          </cell>
          <cell r="E2212">
            <v>40000</v>
          </cell>
          <cell r="F2212">
            <v>25942</v>
          </cell>
          <cell r="G2212">
            <v>31085</v>
          </cell>
          <cell r="H2212">
            <v>37176</v>
          </cell>
          <cell r="I2212">
            <v>36192</v>
          </cell>
        </row>
        <row r="2213">
          <cell r="A2213" t="str">
            <v>RES-00228</v>
          </cell>
          <cell r="B2213">
            <v>0</v>
          </cell>
          <cell r="C2213">
            <v>13480</v>
          </cell>
          <cell r="D2213">
            <v>0</v>
          </cell>
          <cell r="E2213">
            <v>10000</v>
          </cell>
          <cell r="F2213">
            <v>4727</v>
          </cell>
          <cell r="G2213">
            <v>3097</v>
          </cell>
          <cell r="H2213">
            <v>3204</v>
          </cell>
          <cell r="I2213">
            <v>2223</v>
          </cell>
        </row>
        <row r="2214">
          <cell r="A2214" t="str">
            <v>RES-00229</v>
          </cell>
          <cell r="B2214">
            <v>0</v>
          </cell>
          <cell r="C2214">
            <v>83462</v>
          </cell>
          <cell r="D2214">
            <v>0</v>
          </cell>
          <cell r="E2214">
            <v>0</v>
          </cell>
          <cell r="F2214">
            <v>279</v>
          </cell>
          <cell r="G2214">
            <v>144</v>
          </cell>
          <cell r="H2214">
            <v>336</v>
          </cell>
          <cell r="I2214">
            <v>48</v>
          </cell>
        </row>
        <row r="2215">
          <cell r="A2215" t="str">
            <v>RES-00230</v>
          </cell>
          <cell r="B2215">
            <v>0</v>
          </cell>
          <cell r="C2215">
            <v>107255</v>
          </cell>
          <cell r="D2215">
            <v>0</v>
          </cell>
          <cell r="E2215">
            <v>0</v>
          </cell>
          <cell r="F2215">
            <v>2973</v>
          </cell>
          <cell r="G2215">
            <v>3061</v>
          </cell>
          <cell r="H2215">
            <v>3763</v>
          </cell>
          <cell r="I2215">
            <v>3405</v>
          </cell>
        </row>
        <row r="2216">
          <cell r="A2216" t="str">
            <v>RES-00231</v>
          </cell>
          <cell r="B2216">
            <v>0</v>
          </cell>
          <cell r="C2216">
            <v>27633</v>
          </cell>
          <cell r="D2216">
            <v>0</v>
          </cell>
          <cell r="E2216">
            <v>0</v>
          </cell>
          <cell r="F2216">
            <v>24072</v>
          </cell>
          <cell r="G2216">
            <v>10953</v>
          </cell>
          <cell r="H2216">
            <v>9951</v>
          </cell>
          <cell r="I2216">
            <v>5175</v>
          </cell>
        </row>
        <row r="2217">
          <cell r="A2217" t="str">
            <v>RES-00232</v>
          </cell>
          <cell r="B2217">
            <v>0</v>
          </cell>
          <cell r="C2217">
            <v>15022</v>
          </cell>
          <cell r="D2217">
            <v>30000</v>
          </cell>
          <cell r="E2217">
            <v>10000</v>
          </cell>
          <cell r="F2217">
            <v>30270</v>
          </cell>
          <cell r="G2217">
            <v>11759</v>
          </cell>
          <cell r="H2217">
            <v>9134</v>
          </cell>
          <cell r="I2217">
            <v>5201</v>
          </cell>
        </row>
        <row r="2218">
          <cell r="A2218" t="str">
            <v>RES-00233</v>
          </cell>
          <cell r="B2218">
            <v>0</v>
          </cell>
          <cell r="C2218">
            <v>31024</v>
          </cell>
          <cell r="D2218">
            <v>0</v>
          </cell>
          <cell r="E2218">
            <v>0</v>
          </cell>
          <cell r="F2218">
            <v>0</v>
          </cell>
          <cell r="G2218">
            <v>0</v>
          </cell>
          <cell r="H2218">
            <v>140</v>
          </cell>
          <cell r="I2218">
            <v>132</v>
          </cell>
        </row>
        <row r="2219">
          <cell r="A2219" t="str">
            <v>RES-00234</v>
          </cell>
          <cell r="B2219">
            <v>0</v>
          </cell>
          <cell r="C2219">
            <v>45624</v>
          </cell>
          <cell r="D2219">
            <v>0</v>
          </cell>
          <cell r="E2219">
            <v>0</v>
          </cell>
          <cell r="F2219">
            <v>4208</v>
          </cell>
          <cell r="G2219">
            <v>1928</v>
          </cell>
          <cell r="H2219">
            <v>2273</v>
          </cell>
          <cell r="I2219">
            <v>1063</v>
          </cell>
        </row>
        <row r="2220">
          <cell r="A2220" t="str">
            <v>RES-00235</v>
          </cell>
          <cell r="B2220">
            <v>0</v>
          </cell>
          <cell r="C2220">
            <v>148708</v>
          </cell>
          <cell r="D2220">
            <v>40000</v>
          </cell>
          <cell r="E2220">
            <v>40000</v>
          </cell>
          <cell r="F2220">
            <v>60723</v>
          </cell>
          <cell r="G2220">
            <v>78750</v>
          </cell>
          <cell r="H2220">
            <v>52775</v>
          </cell>
          <cell r="I2220">
            <v>40021</v>
          </cell>
        </row>
        <row r="2221">
          <cell r="A2221" t="str">
            <v>RES-00236</v>
          </cell>
          <cell r="B2221">
            <v>0</v>
          </cell>
          <cell r="C2221">
            <v>59411</v>
          </cell>
          <cell r="D2221">
            <v>0</v>
          </cell>
          <cell r="E2221">
            <v>0</v>
          </cell>
          <cell r="F2221">
            <v>11338</v>
          </cell>
          <cell r="G2221">
            <v>5408</v>
          </cell>
          <cell r="H2221">
            <v>5942</v>
          </cell>
          <cell r="I2221">
            <v>5052</v>
          </cell>
        </row>
        <row r="2222">
          <cell r="A2222" t="str">
            <v>RES-00237</v>
          </cell>
          <cell r="B2222">
            <v>0</v>
          </cell>
          <cell r="C2222">
            <v>4072</v>
          </cell>
          <cell r="D2222">
            <v>40000</v>
          </cell>
          <cell r="E2222">
            <v>0</v>
          </cell>
          <cell r="F2222">
            <v>3782</v>
          </cell>
          <cell r="G2222">
            <v>2928</v>
          </cell>
          <cell r="H2222">
            <v>2795</v>
          </cell>
          <cell r="I2222">
            <v>1912</v>
          </cell>
        </row>
        <row r="2223">
          <cell r="A2223" t="str">
            <v>RES-00238</v>
          </cell>
          <cell r="B2223">
            <v>0</v>
          </cell>
          <cell r="C2223">
            <v>135867</v>
          </cell>
          <cell r="D2223">
            <v>90000</v>
          </cell>
          <cell r="E2223">
            <v>0</v>
          </cell>
          <cell r="F2223">
            <v>75048</v>
          </cell>
          <cell r="G2223">
            <v>45456</v>
          </cell>
          <cell r="H2223">
            <v>47300</v>
          </cell>
          <cell r="I2223">
            <v>33108</v>
          </cell>
        </row>
        <row r="2224">
          <cell r="A2224" t="str">
            <v>RES-00239</v>
          </cell>
          <cell r="B2224">
            <v>0</v>
          </cell>
          <cell r="C2224">
            <v>110883</v>
          </cell>
          <cell r="D2224">
            <v>0</v>
          </cell>
          <cell r="E2224">
            <v>0</v>
          </cell>
          <cell r="F2224">
            <v>12645</v>
          </cell>
          <cell r="G2224">
            <v>7553</v>
          </cell>
          <cell r="H2224">
            <v>8772</v>
          </cell>
          <cell r="I2224">
            <v>3227</v>
          </cell>
        </row>
        <row r="2225">
          <cell r="A2225" t="str">
            <v>RES-00240</v>
          </cell>
          <cell r="B2225">
            <v>0</v>
          </cell>
          <cell r="C2225">
            <v>19367</v>
          </cell>
          <cell r="D2225">
            <v>0</v>
          </cell>
          <cell r="E2225">
            <v>0</v>
          </cell>
          <cell r="F2225">
            <v>383</v>
          </cell>
          <cell r="G2225">
            <v>274</v>
          </cell>
          <cell r="H2225">
            <v>362</v>
          </cell>
          <cell r="I2225">
            <v>174</v>
          </cell>
        </row>
        <row r="2226">
          <cell r="A2226" t="str">
            <v>RES-00241</v>
          </cell>
          <cell r="B2226">
            <v>0</v>
          </cell>
          <cell r="C2226">
            <v>44494</v>
          </cell>
          <cell r="D2226">
            <v>0</v>
          </cell>
          <cell r="E2226">
            <v>80000</v>
          </cell>
          <cell r="F2226">
            <v>48898</v>
          </cell>
          <cell r="G2226">
            <v>24311</v>
          </cell>
          <cell r="H2226">
            <v>23837</v>
          </cell>
          <cell r="I2226">
            <v>13945</v>
          </cell>
        </row>
        <row r="2227">
          <cell r="A2227" t="str">
            <v>RES-00242</v>
          </cell>
          <cell r="B2227">
            <v>0</v>
          </cell>
          <cell r="C2227">
            <v>75004</v>
          </cell>
          <cell r="D2227">
            <v>0</v>
          </cell>
          <cell r="E2227">
            <v>0</v>
          </cell>
          <cell r="F2227">
            <v>24253</v>
          </cell>
          <cell r="G2227">
            <v>10095</v>
          </cell>
          <cell r="H2227">
            <v>8221</v>
          </cell>
          <cell r="I2227">
            <v>5374</v>
          </cell>
        </row>
        <row r="2228">
          <cell r="A2228" t="str">
            <v>RES-00243</v>
          </cell>
          <cell r="B2228">
            <v>0</v>
          </cell>
          <cell r="C2228">
            <v>75692</v>
          </cell>
          <cell r="D2228">
            <v>0</v>
          </cell>
          <cell r="E2228">
            <v>0</v>
          </cell>
          <cell r="F2228">
            <v>423</v>
          </cell>
          <cell r="G2228">
            <v>318</v>
          </cell>
          <cell r="H2228">
            <v>374</v>
          </cell>
          <cell r="I2228">
            <v>129</v>
          </cell>
        </row>
        <row r="2229">
          <cell r="A2229" t="str">
            <v>RES-00244</v>
          </cell>
          <cell r="B2229">
            <v>0</v>
          </cell>
          <cell r="C2229">
            <v>14059</v>
          </cell>
          <cell r="D2229">
            <v>0</v>
          </cell>
          <cell r="E2229">
            <v>0</v>
          </cell>
          <cell r="F2229">
            <v>879</v>
          </cell>
          <cell r="G2229">
            <v>280</v>
          </cell>
          <cell r="H2229">
            <v>375</v>
          </cell>
          <cell r="I2229">
            <v>204</v>
          </cell>
        </row>
        <row r="2230">
          <cell r="A2230" t="str">
            <v>RES-00245</v>
          </cell>
          <cell r="B2230">
            <v>0</v>
          </cell>
          <cell r="C2230">
            <v>12050</v>
          </cell>
          <cell r="D2230">
            <v>40000</v>
          </cell>
          <cell r="E2230">
            <v>0</v>
          </cell>
          <cell r="F2230">
            <v>7664</v>
          </cell>
          <cell r="G2230">
            <v>4214</v>
          </cell>
          <cell r="H2230">
            <v>5778</v>
          </cell>
          <cell r="I2230">
            <v>4451</v>
          </cell>
        </row>
        <row r="2231">
          <cell r="A2231" t="str">
            <v>RES-00246</v>
          </cell>
          <cell r="B2231">
            <v>0</v>
          </cell>
          <cell r="C2231">
            <v>45989</v>
          </cell>
          <cell r="D2231">
            <v>0</v>
          </cell>
          <cell r="E2231">
            <v>40000</v>
          </cell>
          <cell r="F2231">
            <v>17228</v>
          </cell>
          <cell r="G2231">
            <v>8430</v>
          </cell>
          <cell r="H2231">
            <v>7061</v>
          </cell>
          <cell r="I2231">
            <v>5363</v>
          </cell>
        </row>
        <row r="2232">
          <cell r="A2232" t="str">
            <v>RES-00248</v>
          </cell>
          <cell r="B2232">
            <v>0</v>
          </cell>
          <cell r="C2232">
            <v>77812</v>
          </cell>
          <cell r="D2232">
            <v>0</v>
          </cell>
          <cell r="E2232">
            <v>0</v>
          </cell>
          <cell r="F2232">
            <v>667</v>
          </cell>
          <cell r="G2232">
            <v>596</v>
          </cell>
          <cell r="H2232">
            <v>742</v>
          </cell>
          <cell r="I2232">
            <v>537</v>
          </cell>
        </row>
        <row r="2233">
          <cell r="A2233" t="str">
            <v>RES-00249</v>
          </cell>
          <cell r="B2233">
            <v>0</v>
          </cell>
          <cell r="C2233">
            <v>43740</v>
          </cell>
          <cell r="D2233">
            <v>50000</v>
          </cell>
          <cell r="E2233">
            <v>0</v>
          </cell>
          <cell r="F2233">
            <v>50454</v>
          </cell>
          <cell r="G2233">
            <v>35288</v>
          </cell>
          <cell r="H2233">
            <v>33846</v>
          </cell>
          <cell r="I2233">
            <v>30577</v>
          </cell>
        </row>
        <row r="2234">
          <cell r="A2234" t="str">
            <v>RES-00250</v>
          </cell>
          <cell r="B2234">
            <v>0</v>
          </cell>
          <cell r="C2234">
            <v>137092</v>
          </cell>
          <cell r="D2234">
            <v>0</v>
          </cell>
          <cell r="E2234">
            <v>0</v>
          </cell>
          <cell r="F2234">
            <v>922</v>
          </cell>
          <cell r="G2234">
            <v>1251</v>
          </cell>
          <cell r="H2234">
            <v>1496</v>
          </cell>
          <cell r="I2234">
            <v>6730</v>
          </cell>
        </row>
        <row r="2235">
          <cell r="A2235" t="str">
            <v>RES-00252</v>
          </cell>
          <cell r="B2235">
            <v>0</v>
          </cell>
          <cell r="C2235">
            <v>19234</v>
          </cell>
          <cell r="D2235">
            <v>120000</v>
          </cell>
          <cell r="E2235">
            <v>40000</v>
          </cell>
          <cell r="F2235">
            <v>36846</v>
          </cell>
          <cell r="G2235">
            <v>24733</v>
          </cell>
          <cell r="H2235">
            <v>23172</v>
          </cell>
          <cell r="I2235">
            <v>17674</v>
          </cell>
        </row>
        <row r="2236">
          <cell r="A2236" t="str">
            <v>RES-00253</v>
          </cell>
          <cell r="B2236">
            <v>0</v>
          </cell>
          <cell r="C2236">
            <v>61713</v>
          </cell>
          <cell r="D2236">
            <v>40000</v>
          </cell>
          <cell r="E2236">
            <v>80000</v>
          </cell>
          <cell r="F2236">
            <v>56296</v>
          </cell>
          <cell r="G2236">
            <v>25530</v>
          </cell>
          <cell r="H2236">
            <v>23258</v>
          </cell>
          <cell r="I2236">
            <v>15879</v>
          </cell>
        </row>
        <row r="2237">
          <cell r="A2237" t="str">
            <v>RES-00254</v>
          </cell>
          <cell r="B2237">
            <v>0</v>
          </cell>
          <cell r="C2237">
            <v>33204</v>
          </cell>
          <cell r="D2237">
            <v>0</v>
          </cell>
          <cell r="E2237">
            <v>0</v>
          </cell>
          <cell r="F2237">
            <v>1617</v>
          </cell>
          <cell r="G2237">
            <v>1058</v>
          </cell>
          <cell r="H2237">
            <v>1706</v>
          </cell>
          <cell r="I2237">
            <v>1217</v>
          </cell>
        </row>
        <row r="2238">
          <cell r="A2238" t="str">
            <v>RES-00255</v>
          </cell>
          <cell r="B2238">
            <v>0</v>
          </cell>
          <cell r="C2238">
            <v>72078</v>
          </cell>
          <cell r="D2238">
            <v>40000</v>
          </cell>
          <cell r="E2238">
            <v>80000</v>
          </cell>
          <cell r="F2238">
            <v>73751</v>
          </cell>
          <cell r="G2238">
            <v>32001</v>
          </cell>
          <cell r="H2238">
            <v>30964</v>
          </cell>
          <cell r="I2238">
            <v>22044</v>
          </cell>
        </row>
        <row r="2239">
          <cell r="A2239" t="str">
            <v>RES-00256</v>
          </cell>
          <cell r="B2239">
            <v>0</v>
          </cell>
          <cell r="C2239">
            <v>5000</v>
          </cell>
          <cell r="D2239">
            <v>0</v>
          </cell>
          <cell r="E2239">
            <v>0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</row>
        <row r="2240">
          <cell r="A2240" t="str">
            <v>RES-00261</v>
          </cell>
          <cell r="B2240">
            <v>0</v>
          </cell>
          <cell r="C2240">
            <v>61770</v>
          </cell>
          <cell r="D2240">
            <v>90000</v>
          </cell>
          <cell r="E2240">
            <v>40000</v>
          </cell>
          <cell r="F2240">
            <v>75339</v>
          </cell>
          <cell r="G2240">
            <v>30786</v>
          </cell>
          <cell r="H2240">
            <v>27189</v>
          </cell>
          <cell r="I2240">
            <v>18852</v>
          </cell>
        </row>
        <row r="2241">
          <cell r="A2241" t="str">
            <v>RES-00262</v>
          </cell>
          <cell r="B2241">
            <v>0</v>
          </cell>
          <cell r="C2241">
            <v>5264</v>
          </cell>
          <cell r="D2241">
            <v>0</v>
          </cell>
          <cell r="E2241">
            <v>40000</v>
          </cell>
          <cell r="F2241">
            <v>3471</v>
          </cell>
          <cell r="G2241">
            <v>1522</v>
          </cell>
          <cell r="H2241">
            <v>2442</v>
          </cell>
          <cell r="I2241">
            <v>1743</v>
          </cell>
        </row>
        <row r="2242">
          <cell r="A2242" t="str">
            <v>RES-00265</v>
          </cell>
          <cell r="B2242">
            <v>0</v>
          </cell>
          <cell r="C2242">
            <v>28515</v>
          </cell>
          <cell r="D2242">
            <v>40000</v>
          </cell>
          <cell r="E2242">
            <v>40000</v>
          </cell>
          <cell r="F2242">
            <v>54532</v>
          </cell>
          <cell r="G2242">
            <v>32738</v>
          </cell>
          <cell r="H2242">
            <v>30339</v>
          </cell>
          <cell r="I2242">
            <v>28378</v>
          </cell>
        </row>
        <row r="2243">
          <cell r="A2243" t="str">
            <v>RES-00266</v>
          </cell>
          <cell r="B2243">
            <v>0</v>
          </cell>
          <cell r="C2243">
            <v>20000</v>
          </cell>
          <cell r="D2243">
            <v>0</v>
          </cell>
          <cell r="E2243">
            <v>0</v>
          </cell>
          <cell r="F2243">
            <v>130</v>
          </cell>
          <cell r="G2243">
            <v>0</v>
          </cell>
          <cell r="H2243">
            <v>0</v>
          </cell>
          <cell r="I2243">
            <v>0</v>
          </cell>
        </row>
        <row r="2244">
          <cell r="A2244" t="str">
            <v>RES-00267</v>
          </cell>
          <cell r="B2244">
            <v>0</v>
          </cell>
          <cell r="C2244">
            <v>143201</v>
          </cell>
          <cell r="D2244">
            <v>0</v>
          </cell>
          <cell r="E2244">
            <v>260000</v>
          </cell>
          <cell r="F2244">
            <v>203525</v>
          </cell>
          <cell r="G2244">
            <v>121668</v>
          </cell>
          <cell r="H2244">
            <v>119115</v>
          </cell>
          <cell r="I2244">
            <v>89177</v>
          </cell>
        </row>
        <row r="2245">
          <cell r="A2245" t="str">
            <v>RES-00268</v>
          </cell>
          <cell r="B2245">
            <v>0</v>
          </cell>
          <cell r="C2245">
            <v>14290</v>
          </cell>
          <cell r="D2245">
            <v>0</v>
          </cell>
          <cell r="E2245">
            <v>0</v>
          </cell>
          <cell r="F2245">
            <v>2549</v>
          </cell>
          <cell r="G2245">
            <v>1059</v>
          </cell>
          <cell r="H2245">
            <v>581</v>
          </cell>
          <cell r="I2245">
            <v>475</v>
          </cell>
        </row>
        <row r="2246">
          <cell r="A2246" t="str">
            <v>RES-00269</v>
          </cell>
          <cell r="B2246">
            <v>0</v>
          </cell>
          <cell r="C2246">
            <v>160227</v>
          </cell>
          <cell r="D2246">
            <v>220000</v>
          </cell>
          <cell r="E2246">
            <v>190000</v>
          </cell>
          <cell r="F2246">
            <v>443170</v>
          </cell>
          <cell r="G2246">
            <v>171649</v>
          </cell>
          <cell r="H2246">
            <v>132869</v>
          </cell>
          <cell r="I2246">
            <v>99789</v>
          </cell>
        </row>
        <row r="2247">
          <cell r="A2247" t="str">
            <v>RES-00270</v>
          </cell>
          <cell r="B2247">
            <v>0</v>
          </cell>
          <cell r="C2247">
            <v>11107</v>
          </cell>
          <cell r="D2247">
            <v>0</v>
          </cell>
          <cell r="E2247">
            <v>0</v>
          </cell>
          <cell r="F2247">
            <v>6369</v>
          </cell>
          <cell r="G2247">
            <v>2943</v>
          </cell>
          <cell r="H2247">
            <v>3246</v>
          </cell>
          <cell r="I2247">
            <v>2574</v>
          </cell>
        </row>
        <row r="2248">
          <cell r="A2248" t="str">
            <v>RES-00271</v>
          </cell>
          <cell r="B2248">
            <v>0</v>
          </cell>
          <cell r="C2248">
            <v>63378</v>
          </cell>
          <cell r="D2248">
            <v>50000</v>
          </cell>
          <cell r="E2248">
            <v>20000</v>
          </cell>
          <cell r="F2248">
            <v>40610</v>
          </cell>
          <cell r="G2248">
            <v>18612</v>
          </cell>
          <cell r="H2248">
            <v>17072</v>
          </cell>
          <cell r="I2248">
            <v>12790</v>
          </cell>
        </row>
        <row r="2249">
          <cell r="A2249" t="str">
            <v>RES-00273</v>
          </cell>
          <cell r="B2249">
            <v>0</v>
          </cell>
          <cell r="C2249">
            <v>51478</v>
          </cell>
          <cell r="D2249">
            <v>0</v>
          </cell>
          <cell r="E2249">
            <v>0</v>
          </cell>
          <cell r="F2249">
            <v>4656</v>
          </cell>
          <cell r="G2249">
            <v>2069</v>
          </cell>
          <cell r="H2249">
            <v>1996</v>
          </cell>
          <cell r="I2249">
            <v>1670</v>
          </cell>
        </row>
        <row r="2250">
          <cell r="A2250" t="str">
            <v>RES-00274</v>
          </cell>
          <cell r="B2250">
            <v>0</v>
          </cell>
          <cell r="C2250">
            <v>30005</v>
          </cell>
          <cell r="D2250">
            <v>0</v>
          </cell>
          <cell r="E2250">
            <v>0</v>
          </cell>
          <cell r="F2250">
            <v>1733</v>
          </cell>
          <cell r="G2250">
            <v>700</v>
          </cell>
          <cell r="H2250">
            <v>615</v>
          </cell>
          <cell r="I2250">
            <v>204</v>
          </cell>
        </row>
        <row r="2251">
          <cell r="A2251" t="str">
            <v>RES-00275</v>
          </cell>
          <cell r="B2251">
            <v>0</v>
          </cell>
          <cell r="C2251">
            <v>33645</v>
          </cell>
          <cell r="D2251">
            <v>10000</v>
          </cell>
          <cell r="E2251">
            <v>0</v>
          </cell>
          <cell r="F2251">
            <v>18450</v>
          </cell>
          <cell r="G2251">
            <v>11658</v>
          </cell>
          <cell r="H2251">
            <v>11500</v>
          </cell>
          <cell r="I2251">
            <v>4894</v>
          </cell>
        </row>
        <row r="2252">
          <cell r="A2252" t="str">
            <v>RES-00276</v>
          </cell>
          <cell r="B2252">
            <v>0</v>
          </cell>
          <cell r="C2252">
            <v>5288</v>
          </cell>
          <cell r="D2252">
            <v>0</v>
          </cell>
          <cell r="E2252">
            <v>40000</v>
          </cell>
          <cell r="F2252">
            <v>0</v>
          </cell>
          <cell r="G2252">
            <v>0</v>
          </cell>
          <cell r="H2252">
            <v>0</v>
          </cell>
          <cell r="I2252">
            <v>720</v>
          </cell>
        </row>
        <row r="2253">
          <cell r="A2253" t="str">
            <v>RES-00277</v>
          </cell>
          <cell r="B2253">
            <v>0</v>
          </cell>
          <cell r="C2253">
            <v>35319</v>
          </cell>
          <cell r="D2253">
            <v>0</v>
          </cell>
          <cell r="E2253">
            <v>0</v>
          </cell>
          <cell r="F2253">
            <v>1544</v>
          </cell>
          <cell r="G2253">
            <v>656</v>
          </cell>
          <cell r="H2253">
            <v>828</v>
          </cell>
          <cell r="I2253">
            <v>300</v>
          </cell>
        </row>
        <row r="2254">
          <cell r="A2254" t="str">
            <v>RES-00278</v>
          </cell>
          <cell r="B2254">
            <v>0</v>
          </cell>
          <cell r="C2254">
            <v>29982</v>
          </cell>
          <cell r="D2254">
            <v>0</v>
          </cell>
          <cell r="E2254">
            <v>0</v>
          </cell>
          <cell r="F2254">
            <v>13386</v>
          </cell>
          <cell r="G2254">
            <v>6004</v>
          </cell>
          <cell r="H2254">
            <v>6717</v>
          </cell>
          <cell r="I2254">
            <v>5464</v>
          </cell>
        </row>
        <row r="2255">
          <cell r="A2255" t="str">
            <v>RES-00279</v>
          </cell>
          <cell r="B2255">
            <v>0</v>
          </cell>
          <cell r="C2255">
            <v>80547</v>
          </cell>
          <cell r="D2255">
            <v>40000</v>
          </cell>
          <cell r="E2255">
            <v>40000</v>
          </cell>
          <cell r="F2255">
            <v>49939</v>
          </cell>
          <cell r="G2255">
            <v>26918</v>
          </cell>
          <cell r="H2255">
            <v>26492</v>
          </cell>
          <cell r="I2255">
            <v>14911</v>
          </cell>
        </row>
        <row r="2256">
          <cell r="A2256" t="str">
            <v>RES-00280</v>
          </cell>
          <cell r="B2256">
            <v>0</v>
          </cell>
          <cell r="C2256">
            <v>52260</v>
          </cell>
          <cell r="D2256">
            <v>0</v>
          </cell>
          <cell r="E2256">
            <v>0</v>
          </cell>
          <cell r="F2256">
            <v>43881</v>
          </cell>
          <cell r="G2256">
            <v>26459</v>
          </cell>
          <cell r="H2256">
            <v>20403</v>
          </cell>
          <cell r="I2256">
            <v>756</v>
          </cell>
        </row>
        <row r="2257">
          <cell r="A2257" t="str">
            <v>RES-00281</v>
          </cell>
          <cell r="B2257">
            <v>0</v>
          </cell>
          <cell r="C2257">
            <v>27832</v>
          </cell>
          <cell r="D2257">
            <v>0</v>
          </cell>
          <cell r="E2257">
            <v>0</v>
          </cell>
          <cell r="F2257">
            <v>4774</v>
          </cell>
          <cell r="G2257">
            <v>2268</v>
          </cell>
          <cell r="H2257">
            <v>2677</v>
          </cell>
          <cell r="I2257">
            <v>1823</v>
          </cell>
        </row>
        <row r="2258">
          <cell r="A2258" t="str">
            <v>RES-00282</v>
          </cell>
          <cell r="B2258">
            <v>0</v>
          </cell>
          <cell r="C2258">
            <v>147177</v>
          </cell>
          <cell r="D2258">
            <v>0</v>
          </cell>
          <cell r="E2258">
            <v>0</v>
          </cell>
          <cell r="F2258">
            <v>2</v>
          </cell>
          <cell r="G2258">
            <v>0</v>
          </cell>
          <cell r="H2258">
            <v>0</v>
          </cell>
          <cell r="I2258">
            <v>0</v>
          </cell>
        </row>
        <row r="2259">
          <cell r="A2259" t="str">
            <v>RES-00283</v>
          </cell>
          <cell r="B2259">
            <v>0</v>
          </cell>
          <cell r="C2259">
            <v>119410</v>
          </cell>
          <cell r="D2259">
            <v>0</v>
          </cell>
          <cell r="E2259">
            <v>0</v>
          </cell>
          <cell r="F2259">
            <v>954</v>
          </cell>
          <cell r="G2259">
            <v>545</v>
          </cell>
          <cell r="H2259">
            <v>390</v>
          </cell>
          <cell r="I2259">
            <v>114</v>
          </cell>
        </row>
        <row r="2260">
          <cell r="A2260" t="str">
            <v>RES-00286</v>
          </cell>
          <cell r="B2260">
            <v>0</v>
          </cell>
          <cell r="C2260">
            <v>18548</v>
          </cell>
          <cell r="D2260">
            <v>0</v>
          </cell>
          <cell r="E2260">
            <v>0</v>
          </cell>
          <cell r="F2260">
            <v>817</v>
          </cell>
          <cell r="G2260">
            <v>380</v>
          </cell>
          <cell r="H2260">
            <v>330</v>
          </cell>
          <cell r="I2260">
            <v>150</v>
          </cell>
        </row>
        <row r="2261">
          <cell r="A2261" t="str">
            <v>RES-00287</v>
          </cell>
          <cell r="B2261">
            <v>0</v>
          </cell>
          <cell r="C2261">
            <v>55431</v>
          </cell>
          <cell r="D2261">
            <v>70000</v>
          </cell>
          <cell r="E2261">
            <v>40000</v>
          </cell>
          <cell r="F2261">
            <v>64432</v>
          </cell>
          <cell r="G2261">
            <v>27860</v>
          </cell>
          <cell r="H2261">
            <v>22831</v>
          </cell>
          <cell r="I2261">
            <v>19066</v>
          </cell>
        </row>
        <row r="2262">
          <cell r="A2262" t="str">
            <v>RES-00288</v>
          </cell>
          <cell r="B2262">
            <v>0</v>
          </cell>
          <cell r="C2262">
            <v>85387</v>
          </cell>
          <cell r="D2262">
            <v>0</v>
          </cell>
          <cell r="E2262">
            <v>40000</v>
          </cell>
          <cell r="F2262">
            <v>27272</v>
          </cell>
          <cell r="G2262">
            <v>18438</v>
          </cell>
          <cell r="H2262">
            <v>19301</v>
          </cell>
          <cell r="I2262">
            <v>15925</v>
          </cell>
        </row>
        <row r="2263">
          <cell r="A2263" t="str">
            <v>RES-00289</v>
          </cell>
          <cell r="B2263">
            <v>0</v>
          </cell>
          <cell r="C2263">
            <v>2640</v>
          </cell>
          <cell r="D2263">
            <v>40000</v>
          </cell>
          <cell r="E2263">
            <v>40000</v>
          </cell>
          <cell r="F2263">
            <v>28267</v>
          </cell>
          <cell r="G2263">
            <v>13189</v>
          </cell>
          <cell r="H2263">
            <v>11310</v>
          </cell>
          <cell r="I2263">
            <v>7201</v>
          </cell>
        </row>
        <row r="2264">
          <cell r="A2264" t="str">
            <v>RES-00290</v>
          </cell>
          <cell r="B2264">
            <v>0</v>
          </cell>
          <cell r="C2264">
            <v>5248</v>
          </cell>
          <cell r="D2264">
            <v>0</v>
          </cell>
          <cell r="E2264">
            <v>20000</v>
          </cell>
          <cell r="F2264">
            <v>1419</v>
          </cell>
          <cell r="G2264">
            <v>1002</v>
          </cell>
          <cell r="H2264">
            <v>1170</v>
          </cell>
          <cell r="I2264">
            <v>387</v>
          </cell>
        </row>
        <row r="2265">
          <cell r="A2265" t="str">
            <v>RES-00291</v>
          </cell>
          <cell r="B2265">
            <v>0</v>
          </cell>
          <cell r="C2265">
            <v>65702</v>
          </cell>
          <cell r="D2265">
            <v>0</v>
          </cell>
          <cell r="E2265">
            <v>40000</v>
          </cell>
          <cell r="F2265">
            <v>26804</v>
          </cell>
          <cell r="G2265">
            <v>15001</v>
          </cell>
          <cell r="H2265">
            <v>15856</v>
          </cell>
          <cell r="I2265">
            <v>12344</v>
          </cell>
        </row>
        <row r="2266">
          <cell r="A2266" t="str">
            <v>RES-00292</v>
          </cell>
          <cell r="B2266">
            <v>0</v>
          </cell>
          <cell r="C2266">
            <v>136684</v>
          </cell>
          <cell r="D2266">
            <v>80000</v>
          </cell>
          <cell r="E2266">
            <v>40000</v>
          </cell>
          <cell r="F2266">
            <v>35860</v>
          </cell>
          <cell r="G2266">
            <v>24904</v>
          </cell>
          <cell r="H2266">
            <v>28131</v>
          </cell>
          <cell r="I2266">
            <v>24389</v>
          </cell>
        </row>
        <row r="2267">
          <cell r="A2267" t="str">
            <v>RES-00293</v>
          </cell>
          <cell r="B2267">
            <v>0</v>
          </cell>
          <cell r="C2267">
            <v>0</v>
          </cell>
          <cell r="D2267">
            <v>0</v>
          </cell>
          <cell r="E2267">
            <v>0</v>
          </cell>
          <cell r="F2267">
            <v>0</v>
          </cell>
          <cell r="G2267">
            <v>0</v>
          </cell>
          <cell r="H2267">
            <v>144</v>
          </cell>
          <cell r="I2267">
            <v>0</v>
          </cell>
        </row>
        <row r="2268">
          <cell r="A2268" t="str">
            <v>RES-00294</v>
          </cell>
          <cell r="B2268">
            <v>0</v>
          </cell>
          <cell r="C2268">
            <v>31507</v>
          </cell>
          <cell r="D2268">
            <v>0</v>
          </cell>
          <cell r="E2268">
            <v>0</v>
          </cell>
          <cell r="F2268">
            <v>10223</v>
          </cell>
          <cell r="G2268">
            <v>4617</v>
          </cell>
          <cell r="H2268">
            <v>4444</v>
          </cell>
          <cell r="I2268">
            <v>3491</v>
          </cell>
        </row>
        <row r="2269">
          <cell r="A2269" t="str">
            <v>RES-00295</v>
          </cell>
          <cell r="B2269">
            <v>0</v>
          </cell>
          <cell r="C2269">
            <v>33789</v>
          </cell>
          <cell r="D2269">
            <v>0</v>
          </cell>
          <cell r="E2269">
            <v>40000</v>
          </cell>
          <cell r="F2269">
            <v>2513</v>
          </cell>
          <cell r="G2269">
            <v>1734</v>
          </cell>
          <cell r="H2269">
            <v>2123</v>
          </cell>
          <cell r="I2269">
            <v>1672</v>
          </cell>
        </row>
        <row r="2270">
          <cell r="A2270" t="str">
            <v>RES-00296</v>
          </cell>
          <cell r="B2270">
            <v>0</v>
          </cell>
          <cell r="C2270">
            <v>11193</v>
          </cell>
          <cell r="D2270">
            <v>10000</v>
          </cell>
          <cell r="E2270">
            <v>0</v>
          </cell>
          <cell r="F2270">
            <v>1287</v>
          </cell>
          <cell r="G2270">
            <v>1002</v>
          </cell>
          <cell r="H2270">
            <v>1170</v>
          </cell>
          <cell r="I2270">
            <v>387</v>
          </cell>
        </row>
        <row r="2271">
          <cell r="A2271" t="str">
            <v>RES-00297</v>
          </cell>
          <cell r="B2271">
            <v>0</v>
          </cell>
          <cell r="C2271">
            <v>73417</v>
          </cell>
          <cell r="D2271">
            <v>80000</v>
          </cell>
          <cell r="E2271">
            <v>0</v>
          </cell>
          <cell r="F2271">
            <v>34513</v>
          </cell>
          <cell r="G2271">
            <v>13954</v>
          </cell>
          <cell r="H2271">
            <v>11164</v>
          </cell>
          <cell r="I2271">
            <v>5914</v>
          </cell>
        </row>
        <row r="2272">
          <cell r="A2272" t="str">
            <v>RES-00298</v>
          </cell>
          <cell r="B2272">
            <v>0</v>
          </cell>
          <cell r="C2272">
            <v>203104</v>
          </cell>
          <cell r="D2272">
            <v>80000</v>
          </cell>
          <cell r="E2272">
            <v>0</v>
          </cell>
          <cell r="F2272">
            <v>89334</v>
          </cell>
          <cell r="G2272">
            <v>47026</v>
          </cell>
          <cell r="H2272">
            <v>43527</v>
          </cell>
          <cell r="I2272">
            <v>30542</v>
          </cell>
        </row>
        <row r="2273">
          <cell r="A2273" t="str">
            <v>RES-00299</v>
          </cell>
          <cell r="B2273">
            <v>0</v>
          </cell>
          <cell r="C2273">
            <v>31399</v>
          </cell>
          <cell r="D2273">
            <v>0</v>
          </cell>
          <cell r="E2273">
            <v>40000</v>
          </cell>
          <cell r="F2273">
            <v>18864</v>
          </cell>
          <cell r="G2273">
            <v>7826</v>
          </cell>
          <cell r="H2273">
            <v>6115</v>
          </cell>
          <cell r="I2273">
            <v>2931</v>
          </cell>
        </row>
        <row r="2274">
          <cell r="A2274" t="str">
            <v>RES-00303</v>
          </cell>
          <cell r="B2274">
            <v>0</v>
          </cell>
          <cell r="C2274">
            <v>13701</v>
          </cell>
          <cell r="D2274">
            <v>0</v>
          </cell>
          <cell r="E2274">
            <v>0</v>
          </cell>
          <cell r="F2274">
            <v>2567</v>
          </cell>
          <cell r="G2274">
            <v>2167</v>
          </cell>
          <cell r="H2274">
            <v>2521</v>
          </cell>
          <cell r="I2274">
            <v>1482</v>
          </cell>
        </row>
        <row r="2275">
          <cell r="A2275" t="str">
            <v>RES-00304</v>
          </cell>
          <cell r="B2275">
            <v>0</v>
          </cell>
          <cell r="C2275">
            <v>61121</v>
          </cell>
          <cell r="D2275">
            <v>0</v>
          </cell>
          <cell r="E2275">
            <v>0</v>
          </cell>
          <cell r="F2275">
            <v>2994</v>
          </cell>
          <cell r="G2275">
            <v>1449</v>
          </cell>
          <cell r="H2275">
            <v>2444</v>
          </cell>
          <cell r="I2275">
            <v>1664</v>
          </cell>
        </row>
        <row r="2276">
          <cell r="A2276" t="str">
            <v>RES-00306</v>
          </cell>
          <cell r="B2276">
            <v>0</v>
          </cell>
          <cell r="C2276">
            <v>410723</v>
          </cell>
          <cell r="D2276">
            <v>165000</v>
          </cell>
          <cell r="E2276">
            <v>510000</v>
          </cell>
          <cell r="F2276">
            <v>784146</v>
          </cell>
          <cell r="G2276">
            <v>300688</v>
          </cell>
          <cell r="H2276">
            <v>185758</v>
          </cell>
          <cell r="I2276">
            <v>149812</v>
          </cell>
        </row>
        <row r="2277">
          <cell r="A2277" t="str">
            <v>RES-00308</v>
          </cell>
          <cell r="B2277">
            <v>0</v>
          </cell>
          <cell r="C2277">
            <v>242309</v>
          </cell>
          <cell r="D2277">
            <v>0</v>
          </cell>
          <cell r="E2277">
            <v>0</v>
          </cell>
          <cell r="F2277">
            <v>24675</v>
          </cell>
          <cell r="G2277">
            <v>11487</v>
          </cell>
          <cell r="H2277">
            <v>12719</v>
          </cell>
          <cell r="I2277">
            <v>10413</v>
          </cell>
        </row>
        <row r="2278">
          <cell r="A2278" t="str">
            <v>RES-00310</v>
          </cell>
          <cell r="B2278">
            <v>0</v>
          </cell>
          <cell r="C2278">
            <v>68144</v>
          </cell>
          <cell r="D2278">
            <v>120000</v>
          </cell>
          <cell r="E2278">
            <v>40000</v>
          </cell>
          <cell r="F2278">
            <v>100496</v>
          </cell>
          <cell r="G2278">
            <v>73512</v>
          </cell>
          <cell r="H2278">
            <v>60665</v>
          </cell>
          <cell r="I2278">
            <v>32028</v>
          </cell>
        </row>
        <row r="2279">
          <cell r="A2279" t="str">
            <v>RES-00312</v>
          </cell>
          <cell r="B2279">
            <v>0</v>
          </cell>
          <cell r="C2279">
            <v>951</v>
          </cell>
          <cell r="D2279">
            <v>11643</v>
          </cell>
          <cell r="E2279">
            <v>0</v>
          </cell>
          <cell r="F2279">
            <v>6538</v>
          </cell>
          <cell r="G2279">
            <v>3135</v>
          </cell>
          <cell r="H2279">
            <v>2649</v>
          </cell>
          <cell r="I2279">
            <v>1263</v>
          </cell>
        </row>
        <row r="2280">
          <cell r="A2280" t="str">
            <v>RES-00313</v>
          </cell>
          <cell r="B2280">
            <v>0</v>
          </cell>
          <cell r="C2280">
            <v>59398</v>
          </cell>
          <cell r="D2280">
            <v>40000</v>
          </cell>
          <cell r="E2280">
            <v>0</v>
          </cell>
          <cell r="F2280">
            <v>37590</v>
          </cell>
          <cell r="G2280">
            <v>19650</v>
          </cell>
          <cell r="H2280">
            <v>12102</v>
          </cell>
          <cell r="I2280">
            <v>8624</v>
          </cell>
        </row>
        <row r="2281">
          <cell r="A2281" t="str">
            <v>RES-00314</v>
          </cell>
          <cell r="B2281">
            <v>0</v>
          </cell>
          <cell r="C2281">
            <v>9392</v>
          </cell>
          <cell r="D2281">
            <v>100000</v>
          </cell>
          <cell r="E2281">
            <v>0</v>
          </cell>
          <cell r="F2281">
            <v>60586</v>
          </cell>
          <cell r="G2281">
            <v>33873</v>
          </cell>
          <cell r="H2281">
            <v>30412</v>
          </cell>
          <cell r="I2281">
            <v>14460</v>
          </cell>
        </row>
        <row r="2282">
          <cell r="A2282" t="str">
            <v>RES-00315</v>
          </cell>
          <cell r="B2282">
            <v>0</v>
          </cell>
          <cell r="C2282">
            <v>231259</v>
          </cell>
          <cell r="D2282">
            <v>120000</v>
          </cell>
          <cell r="E2282">
            <v>186000</v>
          </cell>
          <cell r="F2282">
            <v>327455</v>
          </cell>
          <cell r="G2282">
            <v>124974</v>
          </cell>
          <cell r="H2282">
            <v>78554</v>
          </cell>
          <cell r="I2282">
            <v>60690</v>
          </cell>
        </row>
        <row r="2283">
          <cell r="A2283" t="str">
            <v>RES-00317</v>
          </cell>
          <cell r="B2283">
            <v>0</v>
          </cell>
          <cell r="C2283">
            <v>188407</v>
          </cell>
          <cell r="D2283">
            <v>0</v>
          </cell>
          <cell r="E2283">
            <v>210000</v>
          </cell>
          <cell r="F2283">
            <v>132288</v>
          </cell>
          <cell r="G2283">
            <v>72240</v>
          </cell>
          <cell r="H2283">
            <v>144360</v>
          </cell>
          <cell r="I2283">
            <v>103320</v>
          </cell>
        </row>
        <row r="2284">
          <cell r="A2284" t="str">
            <v>RES-00318</v>
          </cell>
          <cell r="B2284">
            <v>0</v>
          </cell>
          <cell r="C2284">
            <v>42084</v>
          </cell>
          <cell r="D2284">
            <v>0</v>
          </cell>
          <cell r="E2284">
            <v>0</v>
          </cell>
          <cell r="F2284">
            <v>5151</v>
          </cell>
          <cell r="G2284">
            <v>2588</v>
          </cell>
          <cell r="H2284">
            <v>1882</v>
          </cell>
          <cell r="I2284">
            <v>505</v>
          </cell>
        </row>
        <row r="2285">
          <cell r="A2285" t="str">
            <v>RES-00319</v>
          </cell>
          <cell r="B2285">
            <v>0</v>
          </cell>
          <cell r="C2285">
            <v>2246</v>
          </cell>
          <cell r="D2285">
            <v>19580</v>
          </cell>
          <cell r="E2285">
            <v>0</v>
          </cell>
          <cell r="F2285">
            <v>3885</v>
          </cell>
          <cell r="G2285">
            <v>2604</v>
          </cell>
          <cell r="H2285">
            <v>2940</v>
          </cell>
          <cell r="I2285">
            <v>2100</v>
          </cell>
        </row>
        <row r="2286">
          <cell r="A2286" t="str">
            <v>RES-00322</v>
          </cell>
          <cell r="B2286">
            <v>0</v>
          </cell>
          <cell r="C2286">
            <v>33311</v>
          </cell>
          <cell r="D2286">
            <v>20000</v>
          </cell>
          <cell r="E2286">
            <v>0</v>
          </cell>
          <cell r="F2286">
            <v>29856</v>
          </cell>
          <cell r="G2286">
            <v>14891</v>
          </cell>
          <cell r="H2286">
            <v>13850</v>
          </cell>
          <cell r="I2286">
            <v>10460</v>
          </cell>
        </row>
        <row r="2287">
          <cell r="A2287" t="str">
            <v>RES-00323</v>
          </cell>
          <cell r="B2287">
            <v>0</v>
          </cell>
          <cell r="C2287">
            <v>80735</v>
          </cell>
          <cell r="D2287">
            <v>120000</v>
          </cell>
          <cell r="E2287">
            <v>0</v>
          </cell>
          <cell r="F2287">
            <v>56242</v>
          </cell>
          <cell r="G2287">
            <v>33018</v>
          </cell>
          <cell r="H2287">
            <v>31239</v>
          </cell>
          <cell r="I2287">
            <v>13825</v>
          </cell>
        </row>
        <row r="2288">
          <cell r="A2288" t="str">
            <v>RES-00324</v>
          </cell>
          <cell r="B2288">
            <v>0</v>
          </cell>
          <cell r="C2288">
            <v>108897</v>
          </cell>
          <cell r="D2288">
            <v>0</v>
          </cell>
          <cell r="E2288">
            <v>0</v>
          </cell>
          <cell r="F2288">
            <v>1898</v>
          </cell>
          <cell r="G2288">
            <v>1029</v>
          </cell>
          <cell r="H2288">
            <v>1172</v>
          </cell>
          <cell r="I2288">
            <v>652</v>
          </cell>
        </row>
        <row r="2289">
          <cell r="A2289" t="str">
            <v>RES-00325</v>
          </cell>
          <cell r="B2289">
            <v>0</v>
          </cell>
          <cell r="C2289">
            <v>39309</v>
          </cell>
          <cell r="D2289">
            <v>0</v>
          </cell>
          <cell r="E2289">
            <v>0</v>
          </cell>
          <cell r="F2289">
            <v>7745</v>
          </cell>
          <cell r="G2289">
            <v>8314</v>
          </cell>
          <cell r="H2289">
            <v>10038</v>
          </cell>
          <cell r="I2289">
            <v>9633</v>
          </cell>
        </row>
        <row r="2290">
          <cell r="A2290" t="str">
            <v>RES-00326</v>
          </cell>
          <cell r="B2290">
            <v>0</v>
          </cell>
          <cell r="C2290">
            <v>39690</v>
          </cell>
          <cell r="D2290">
            <v>0</v>
          </cell>
          <cell r="E2290">
            <v>50000</v>
          </cell>
          <cell r="F2290">
            <v>42227</v>
          </cell>
          <cell r="G2290">
            <v>23706</v>
          </cell>
          <cell r="H2290">
            <v>23549</v>
          </cell>
          <cell r="I2290">
            <v>13454</v>
          </cell>
        </row>
        <row r="2291">
          <cell r="A2291" t="str">
            <v>RES-00327</v>
          </cell>
          <cell r="B2291">
            <v>0</v>
          </cell>
          <cell r="C2291">
            <v>438</v>
          </cell>
          <cell r="D2291">
            <v>0</v>
          </cell>
          <cell r="E2291">
            <v>0</v>
          </cell>
          <cell r="F2291">
            <v>44</v>
          </cell>
          <cell r="G2291">
            <v>0</v>
          </cell>
          <cell r="H2291">
            <v>0</v>
          </cell>
          <cell r="I2291">
            <v>0</v>
          </cell>
        </row>
        <row r="2292">
          <cell r="A2292" t="str">
            <v>RES-00328</v>
          </cell>
          <cell r="B2292">
            <v>0</v>
          </cell>
          <cell r="C2292">
            <v>28072</v>
          </cell>
          <cell r="D2292">
            <v>80000</v>
          </cell>
          <cell r="E2292">
            <v>40000</v>
          </cell>
          <cell r="F2292">
            <v>50238</v>
          </cell>
          <cell r="G2292">
            <v>18163</v>
          </cell>
          <cell r="H2292">
            <v>15175</v>
          </cell>
          <cell r="I2292">
            <v>9364</v>
          </cell>
        </row>
        <row r="2293">
          <cell r="A2293" t="str">
            <v>RES-00329</v>
          </cell>
          <cell r="B2293">
            <v>0</v>
          </cell>
          <cell r="C2293">
            <v>712</v>
          </cell>
          <cell r="D2293">
            <v>0</v>
          </cell>
          <cell r="E2293">
            <v>0</v>
          </cell>
          <cell r="F2293">
            <v>279</v>
          </cell>
          <cell r="G2293">
            <v>144</v>
          </cell>
          <cell r="H2293">
            <v>192</v>
          </cell>
          <cell r="I2293">
            <v>1008</v>
          </cell>
        </row>
        <row r="2294">
          <cell r="A2294" t="str">
            <v>RES-00330</v>
          </cell>
          <cell r="B2294">
            <v>0</v>
          </cell>
          <cell r="C2294">
            <v>51337</v>
          </cell>
          <cell r="D2294">
            <v>0</v>
          </cell>
          <cell r="E2294">
            <v>0</v>
          </cell>
          <cell r="F2294">
            <v>119</v>
          </cell>
          <cell r="G2294">
            <v>240</v>
          </cell>
          <cell r="H2294">
            <v>240</v>
          </cell>
          <cell r="I2294">
            <v>0</v>
          </cell>
        </row>
        <row r="2295">
          <cell r="A2295" t="str">
            <v>RES-00332</v>
          </cell>
          <cell r="B2295">
            <v>0</v>
          </cell>
          <cell r="C2295">
            <v>18153</v>
          </cell>
          <cell r="D2295">
            <v>0</v>
          </cell>
          <cell r="E2295">
            <v>0</v>
          </cell>
          <cell r="F2295">
            <v>1864</v>
          </cell>
          <cell r="G2295">
            <v>1323</v>
          </cell>
          <cell r="H2295">
            <v>1404</v>
          </cell>
          <cell r="I2295">
            <v>1059</v>
          </cell>
        </row>
        <row r="2296">
          <cell r="A2296" t="str">
            <v>RES-00333</v>
          </cell>
          <cell r="B2296">
            <v>0</v>
          </cell>
          <cell r="C2296">
            <v>21000</v>
          </cell>
          <cell r="D2296">
            <v>0</v>
          </cell>
          <cell r="E2296">
            <v>0</v>
          </cell>
          <cell r="F2296">
            <v>11</v>
          </cell>
          <cell r="G2296">
            <v>0</v>
          </cell>
          <cell r="H2296">
            <v>0</v>
          </cell>
          <cell r="I2296">
            <v>0</v>
          </cell>
        </row>
        <row r="2297">
          <cell r="A2297" t="str">
            <v>RES-00334</v>
          </cell>
          <cell r="B2297">
            <v>0</v>
          </cell>
          <cell r="C2297">
            <v>24970</v>
          </cell>
          <cell r="D2297">
            <v>40000</v>
          </cell>
          <cell r="E2297">
            <v>0</v>
          </cell>
          <cell r="F2297">
            <v>36091</v>
          </cell>
          <cell r="G2297">
            <v>13609</v>
          </cell>
          <cell r="H2297">
            <v>11181</v>
          </cell>
          <cell r="I2297">
            <v>7096</v>
          </cell>
        </row>
        <row r="2298">
          <cell r="A2298" t="str">
            <v>RES-00335</v>
          </cell>
          <cell r="B2298">
            <v>0</v>
          </cell>
          <cell r="C2298">
            <v>75750</v>
          </cell>
          <cell r="D2298">
            <v>0</v>
          </cell>
          <cell r="E2298">
            <v>0</v>
          </cell>
          <cell r="F2298">
            <v>12430</v>
          </cell>
          <cell r="G2298">
            <v>8238</v>
          </cell>
          <cell r="H2298">
            <v>8559</v>
          </cell>
          <cell r="I2298">
            <v>6359</v>
          </cell>
        </row>
        <row r="2299">
          <cell r="A2299" t="str">
            <v>RES-00336</v>
          </cell>
          <cell r="B2299">
            <v>0</v>
          </cell>
          <cell r="C2299">
            <v>44406</v>
          </cell>
          <cell r="D2299">
            <v>0</v>
          </cell>
          <cell r="E2299">
            <v>0</v>
          </cell>
          <cell r="F2299">
            <v>8847</v>
          </cell>
          <cell r="G2299">
            <v>5331</v>
          </cell>
          <cell r="H2299">
            <v>5324</v>
          </cell>
          <cell r="I2299">
            <v>2190</v>
          </cell>
        </row>
        <row r="2300">
          <cell r="A2300" t="str">
            <v>RES-00338</v>
          </cell>
          <cell r="B2300">
            <v>0</v>
          </cell>
          <cell r="C2300">
            <v>25434</v>
          </cell>
          <cell r="D2300">
            <v>0</v>
          </cell>
          <cell r="E2300">
            <v>0</v>
          </cell>
          <cell r="F2300">
            <v>8311</v>
          </cell>
          <cell r="G2300">
            <v>10173</v>
          </cell>
          <cell r="H2300">
            <v>12274</v>
          </cell>
          <cell r="I2300">
            <v>12976</v>
          </cell>
        </row>
        <row r="2301">
          <cell r="A2301" t="str">
            <v>RES-00339</v>
          </cell>
          <cell r="B2301">
            <v>0</v>
          </cell>
          <cell r="C2301">
            <v>36622</v>
          </cell>
          <cell r="D2301">
            <v>0</v>
          </cell>
          <cell r="E2301">
            <v>0</v>
          </cell>
          <cell r="F2301">
            <v>14745</v>
          </cell>
          <cell r="G2301">
            <v>5637</v>
          </cell>
          <cell r="H2301">
            <v>4693</v>
          </cell>
          <cell r="I2301">
            <v>3094</v>
          </cell>
        </row>
        <row r="2302">
          <cell r="A2302" t="str">
            <v>RES-00340</v>
          </cell>
          <cell r="B2302">
            <v>0</v>
          </cell>
          <cell r="C2302">
            <v>24167</v>
          </cell>
          <cell r="D2302">
            <v>0</v>
          </cell>
          <cell r="E2302">
            <v>0</v>
          </cell>
          <cell r="F2302">
            <v>434</v>
          </cell>
          <cell r="G2302">
            <v>0</v>
          </cell>
          <cell r="H2302">
            <v>0</v>
          </cell>
          <cell r="I2302">
            <v>0</v>
          </cell>
        </row>
        <row r="2303">
          <cell r="A2303" t="str">
            <v>RES-00341</v>
          </cell>
          <cell r="B2303">
            <v>0</v>
          </cell>
          <cell r="C2303">
            <v>44104</v>
          </cell>
          <cell r="D2303">
            <v>0</v>
          </cell>
          <cell r="E2303">
            <v>10000</v>
          </cell>
          <cell r="F2303">
            <v>16743</v>
          </cell>
          <cell r="G2303">
            <v>10224</v>
          </cell>
          <cell r="H2303">
            <v>10970</v>
          </cell>
          <cell r="I2303">
            <v>4299</v>
          </cell>
        </row>
        <row r="2304">
          <cell r="A2304" t="str">
            <v>RES-00342</v>
          </cell>
          <cell r="B2304">
            <v>0</v>
          </cell>
          <cell r="C2304">
            <v>118158</v>
          </cell>
          <cell r="D2304">
            <v>0</v>
          </cell>
          <cell r="E2304">
            <v>0</v>
          </cell>
          <cell r="F2304">
            <v>1988</v>
          </cell>
          <cell r="G2304">
            <v>1416</v>
          </cell>
          <cell r="H2304">
            <v>1562</v>
          </cell>
          <cell r="I2304">
            <v>1074</v>
          </cell>
        </row>
        <row r="2305">
          <cell r="A2305" t="str">
            <v>RES-00343</v>
          </cell>
          <cell r="B2305">
            <v>0</v>
          </cell>
          <cell r="C2305">
            <v>12997</v>
          </cell>
          <cell r="D2305">
            <v>11602</v>
          </cell>
          <cell r="E2305">
            <v>0</v>
          </cell>
          <cell r="F2305">
            <v>3019</v>
          </cell>
          <cell r="G2305">
            <v>2037</v>
          </cell>
          <cell r="H2305">
            <v>2415</v>
          </cell>
          <cell r="I2305">
            <v>1634</v>
          </cell>
        </row>
        <row r="2306">
          <cell r="A2306" t="str">
            <v>RES-00344</v>
          </cell>
          <cell r="B2306">
            <v>0</v>
          </cell>
          <cell r="C2306">
            <v>17740</v>
          </cell>
          <cell r="D2306">
            <v>80000</v>
          </cell>
          <cell r="E2306">
            <v>0</v>
          </cell>
          <cell r="F2306">
            <v>23065</v>
          </cell>
          <cell r="G2306">
            <v>12450</v>
          </cell>
          <cell r="H2306">
            <v>12515</v>
          </cell>
          <cell r="I2306">
            <v>7283</v>
          </cell>
        </row>
        <row r="2307">
          <cell r="A2307" t="str">
            <v>RES-00345</v>
          </cell>
          <cell r="B2307">
            <v>0</v>
          </cell>
          <cell r="C2307">
            <v>68384</v>
          </cell>
          <cell r="D2307">
            <v>40000</v>
          </cell>
          <cell r="E2307">
            <v>80000</v>
          </cell>
          <cell r="F2307">
            <v>88248</v>
          </cell>
          <cell r="G2307">
            <v>30333</v>
          </cell>
          <cell r="H2307">
            <v>23019</v>
          </cell>
          <cell r="I2307">
            <v>14485</v>
          </cell>
        </row>
        <row r="2308">
          <cell r="A2308" t="str">
            <v>RES-00350</v>
          </cell>
          <cell r="B2308">
            <v>0</v>
          </cell>
          <cell r="C2308">
            <v>96791</v>
          </cell>
          <cell r="D2308">
            <v>0</v>
          </cell>
          <cell r="E2308">
            <v>90000</v>
          </cell>
          <cell r="F2308">
            <v>31294</v>
          </cell>
          <cell r="G2308">
            <v>26142</v>
          </cell>
          <cell r="H2308">
            <v>28166</v>
          </cell>
          <cell r="I2308">
            <v>26300</v>
          </cell>
        </row>
        <row r="2309">
          <cell r="A2309" t="str">
            <v>RES-00351</v>
          </cell>
          <cell r="B2309">
            <v>0</v>
          </cell>
          <cell r="C2309">
            <v>272521</v>
          </cell>
          <cell r="D2309">
            <v>180000</v>
          </cell>
          <cell r="E2309">
            <v>0</v>
          </cell>
          <cell r="F2309">
            <v>132476</v>
          </cell>
          <cell r="G2309">
            <v>114749</v>
          </cell>
          <cell r="H2309">
            <v>133295</v>
          </cell>
          <cell r="I2309">
            <v>132242</v>
          </cell>
        </row>
        <row r="2310">
          <cell r="A2310" t="str">
            <v>RES-00352</v>
          </cell>
          <cell r="B2310">
            <v>0</v>
          </cell>
          <cell r="C2310">
            <v>126618</v>
          </cell>
          <cell r="D2310">
            <v>0</v>
          </cell>
          <cell r="E2310">
            <v>200000</v>
          </cell>
          <cell r="F2310">
            <v>71987</v>
          </cell>
          <cell r="G2310">
            <v>43685</v>
          </cell>
          <cell r="H2310">
            <v>45252</v>
          </cell>
          <cell r="I2310">
            <v>38922</v>
          </cell>
        </row>
        <row r="2311">
          <cell r="A2311" t="str">
            <v>RES-00354</v>
          </cell>
          <cell r="B2311">
            <v>0</v>
          </cell>
          <cell r="C2311">
            <v>66074</v>
          </cell>
          <cell r="D2311">
            <v>0</v>
          </cell>
          <cell r="E2311">
            <v>0</v>
          </cell>
          <cell r="F2311">
            <v>583</v>
          </cell>
          <cell r="G2311">
            <v>518</v>
          </cell>
          <cell r="H2311">
            <v>674</v>
          </cell>
          <cell r="I2311">
            <v>525</v>
          </cell>
        </row>
        <row r="2312">
          <cell r="A2312" t="str">
            <v>RES-00355</v>
          </cell>
          <cell r="B2312">
            <v>0</v>
          </cell>
          <cell r="C2312">
            <v>91969</v>
          </cell>
          <cell r="D2312">
            <v>70000</v>
          </cell>
          <cell r="E2312">
            <v>40000</v>
          </cell>
          <cell r="F2312">
            <v>70761</v>
          </cell>
          <cell r="G2312">
            <v>28978</v>
          </cell>
          <cell r="H2312">
            <v>24065</v>
          </cell>
          <cell r="I2312">
            <v>15856</v>
          </cell>
        </row>
        <row r="2313">
          <cell r="A2313" t="str">
            <v>RES-00356</v>
          </cell>
          <cell r="B2313">
            <v>0</v>
          </cell>
          <cell r="C2313">
            <v>56744</v>
          </cell>
          <cell r="D2313">
            <v>0</v>
          </cell>
          <cell r="E2313">
            <v>21195</v>
          </cell>
          <cell r="F2313">
            <v>21459</v>
          </cell>
          <cell r="G2313">
            <v>8635</v>
          </cell>
          <cell r="H2313">
            <v>7012</v>
          </cell>
          <cell r="I2313">
            <v>4671</v>
          </cell>
        </row>
        <row r="2314">
          <cell r="A2314" t="str">
            <v>RES-00357</v>
          </cell>
          <cell r="B2314">
            <v>0</v>
          </cell>
          <cell r="C2314">
            <v>4466</v>
          </cell>
          <cell r="D2314">
            <v>0</v>
          </cell>
          <cell r="E2314">
            <v>0</v>
          </cell>
          <cell r="F2314">
            <v>1209</v>
          </cell>
          <cell r="G2314">
            <v>1036</v>
          </cell>
          <cell r="H2314">
            <v>1348</v>
          </cell>
          <cell r="I2314">
            <v>1050</v>
          </cell>
        </row>
        <row r="2315">
          <cell r="A2315" t="str">
            <v>RES-00358</v>
          </cell>
          <cell r="B2315">
            <v>0</v>
          </cell>
          <cell r="C2315">
            <v>8117</v>
          </cell>
          <cell r="D2315">
            <v>0</v>
          </cell>
          <cell r="E2315">
            <v>0</v>
          </cell>
          <cell r="F2315">
            <v>410</v>
          </cell>
          <cell r="G2315">
            <v>623</v>
          </cell>
          <cell r="H2315">
            <v>738</v>
          </cell>
          <cell r="I2315">
            <v>479</v>
          </cell>
        </row>
        <row r="2316">
          <cell r="A2316" t="str">
            <v>RES-00359</v>
          </cell>
          <cell r="B2316">
            <v>0</v>
          </cell>
          <cell r="C2316">
            <v>2051</v>
          </cell>
          <cell r="D2316">
            <v>0</v>
          </cell>
          <cell r="E2316">
            <v>0</v>
          </cell>
          <cell r="F2316">
            <v>15</v>
          </cell>
          <cell r="G2316">
            <v>48</v>
          </cell>
          <cell r="H2316">
            <v>48</v>
          </cell>
          <cell r="I2316">
            <v>0</v>
          </cell>
        </row>
        <row r="2317">
          <cell r="A2317" t="str">
            <v>RES-00360</v>
          </cell>
          <cell r="B2317">
            <v>0</v>
          </cell>
          <cell r="C2317">
            <v>19214</v>
          </cell>
          <cell r="D2317">
            <v>30000</v>
          </cell>
          <cell r="E2317">
            <v>40000</v>
          </cell>
          <cell r="F2317">
            <v>13742</v>
          </cell>
          <cell r="G2317">
            <v>4960</v>
          </cell>
          <cell r="H2317">
            <v>3683</v>
          </cell>
          <cell r="I2317">
            <v>2535</v>
          </cell>
        </row>
        <row r="2318">
          <cell r="A2318" t="str">
            <v>RES-00362</v>
          </cell>
          <cell r="B2318">
            <v>0</v>
          </cell>
          <cell r="C2318">
            <v>44180</v>
          </cell>
          <cell r="D2318">
            <v>80000</v>
          </cell>
          <cell r="E2318">
            <v>0</v>
          </cell>
          <cell r="F2318">
            <v>24519</v>
          </cell>
          <cell r="G2318">
            <v>13714</v>
          </cell>
          <cell r="H2318">
            <v>12334</v>
          </cell>
          <cell r="I2318">
            <v>5824</v>
          </cell>
        </row>
        <row r="2319">
          <cell r="A2319" t="str">
            <v>RES-00363</v>
          </cell>
          <cell r="B2319">
            <v>0</v>
          </cell>
          <cell r="C2319">
            <v>63115</v>
          </cell>
          <cell r="D2319">
            <v>0</v>
          </cell>
          <cell r="E2319">
            <v>50000</v>
          </cell>
          <cell r="F2319">
            <v>30649</v>
          </cell>
          <cell r="G2319">
            <v>13470</v>
          </cell>
          <cell r="H2319">
            <v>11300</v>
          </cell>
          <cell r="I2319">
            <v>16232</v>
          </cell>
        </row>
        <row r="2320">
          <cell r="A2320" t="str">
            <v>RES-00364</v>
          </cell>
          <cell r="B2320">
            <v>0</v>
          </cell>
          <cell r="C2320">
            <v>64906</v>
          </cell>
          <cell r="D2320">
            <v>0</v>
          </cell>
          <cell r="E2320">
            <v>40000</v>
          </cell>
          <cell r="F2320">
            <v>22934</v>
          </cell>
          <cell r="G2320">
            <v>14270</v>
          </cell>
          <cell r="H2320">
            <v>13936</v>
          </cell>
          <cell r="I2320">
            <v>11553</v>
          </cell>
        </row>
        <row r="2321">
          <cell r="A2321" t="str">
            <v>RES-00365</v>
          </cell>
          <cell r="B2321">
            <v>0</v>
          </cell>
          <cell r="C2321">
            <v>17347</v>
          </cell>
          <cell r="D2321">
            <v>0</v>
          </cell>
          <cell r="E2321">
            <v>0</v>
          </cell>
          <cell r="F2321">
            <v>2568</v>
          </cell>
          <cell r="G2321">
            <v>1186</v>
          </cell>
          <cell r="H2321">
            <v>683</v>
          </cell>
          <cell r="I2321">
            <v>589</v>
          </cell>
        </row>
        <row r="2322">
          <cell r="A2322" t="str">
            <v>RES-00366</v>
          </cell>
          <cell r="B2322">
            <v>0</v>
          </cell>
          <cell r="C2322">
            <v>62100</v>
          </cell>
          <cell r="D2322">
            <v>0</v>
          </cell>
          <cell r="E2322">
            <v>0</v>
          </cell>
          <cell r="F2322">
            <v>9859</v>
          </cell>
          <cell r="G2322">
            <v>4627</v>
          </cell>
          <cell r="H2322">
            <v>3718</v>
          </cell>
          <cell r="I2322">
            <v>2562</v>
          </cell>
        </row>
        <row r="2323">
          <cell r="A2323" t="str">
            <v>RES-00367</v>
          </cell>
          <cell r="B2323">
            <v>0</v>
          </cell>
          <cell r="C2323">
            <v>10000</v>
          </cell>
          <cell r="D2323">
            <v>0</v>
          </cell>
          <cell r="E2323">
            <v>0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</row>
        <row r="2324">
          <cell r="A2324" t="str">
            <v>RES-00368</v>
          </cell>
          <cell r="B2324">
            <v>0</v>
          </cell>
          <cell r="C2324">
            <v>15368</v>
          </cell>
          <cell r="D2324">
            <v>0</v>
          </cell>
          <cell r="E2324">
            <v>0</v>
          </cell>
          <cell r="F2324">
            <v>8372</v>
          </cell>
          <cell r="G2324">
            <v>960</v>
          </cell>
          <cell r="H2324">
            <v>380</v>
          </cell>
          <cell r="I2324">
            <v>192</v>
          </cell>
        </row>
        <row r="2325">
          <cell r="A2325" t="str">
            <v>RES-00369</v>
          </cell>
          <cell r="B2325">
            <v>0</v>
          </cell>
          <cell r="C2325">
            <v>29582</v>
          </cell>
          <cell r="D2325">
            <v>0</v>
          </cell>
          <cell r="E2325">
            <v>0</v>
          </cell>
          <cell r="F2325">
            <v>229</v>
          </cell>
          <cell r="G2325">
            <v>230</v>
          </cell>
          <cell r="H2325">
            <v>320</v>
          </cell>
          <cell r="I2325">
            <v>408</v>
          </cell>
        </row>
        <row r="2326">
          <cell r="A2326" t="str">
            <v>RES-00370</v>
          </cell>
          <cell r="B2326">
            <v>0</v>
          </cell>
          <cell r="C2326">
            <v>75291</v>
          </cell>
          <cell r="D2326">
            <v>0</v>
          </cell>
          <cell r="E2326">
            <v>0</v>
          </cell>
          <cell r="F2326">
            <v>24731</v>
          </cell>
          <cell r="G2326">
            <v>17261</v>
          </cell>
          <cell r="H2326">
            <v>17258</v>
          </cell>
          <cell r="I2326">
            <v>13946</v>
          </cell>
        </row>
        <row r="2327">
          <cell r="A2327" t="str">
            <v>RES-00372</v>
          </cell>
          <cell r="B2327">
            <v>0</v>
          </cell>
          <cell r="C2327">
            <v>55642</v>
          </cell>
          <cell r="D2327">
            <v>40000</v>
          </cell>
          <cell r="E2327">
            <v>0</v>
          </cell>
          <cell r="F2327">
            <v>10204</v>
          </cell>
          <cell r="G2327">
            <v>5453</v>
          </cell>
          <cell r="H2327">
            <v>5338</v>
          </cell>
          <cell r="I2327">
            <v>2104</v>
          </cell>
        </row>
        <row r="2328">
          <cell r="A2328" t="str">
            <v>RES-00373</v>
          </cell>
          <cell r="B2328">
            <v>0</v>
          </cell>
          <cell r="C2328">
            <v>38444</v>
          </cell>
          <cell r="D2328">
            <v>0</v>
          </cell>
          <cell r="E2328">
            <v>40000</v>
          </cell>
          <cell r="F2328">
            <v>22101</v>
          </cell>
          <cell r="G2328">
            <v>13548</v>
          </cell>
          <cell r="H2328">
            <v>10267</v>
          </cell>
          <cell r="I2328">
            <v>6918</v>
          </cell>
        </row>
        <row r="2329">
          <cell r="A2329" t="str">
            <v>RES-00375</v>
          </cell>
          <cell r="B2329">
            <v>0</v>
          </cell>
          <cell r="C2329">
            <v>5333</v>
          </cell>
          <cell r="D2329">
            <v>0</v>
          </cell>
          <cell r="E2329">
            <v>0</v>
          </cell>
          <cell r="F2329">
            <v>40</v>
          </cell>
          <cell r="G2329">
            <v>0</v>
          </cell>
          <cell r="H2329">
            <v>0</v>
          </cell>
          <cell r="I2329">
            <v>0</v>
          </cell>
        </row>
        <row r="2330">
          <cell r="A2330" t="str">
            <v>RES-00377</v>
          </cell>
          <cell r="B2330">
            <v>0</v>
          </cell>
          <cell r="C2330">
            <v>46463</v>
          </cell>
          <cell r="D2330">
            <v>40000</v>
          </cell>
          <cell r="E2330">
            <v>0</v>
          </cell>
          <cell r="F2330">
            <v>18037</v>
          </cell>
          <cell r="G2330">
            <v>7716</v>
          </cell>
          <cell r="H2330">
            <v>6510</v>
          </cell>
          <cell r="I2330">
            <v>3641</v>
          </cell>
        </row>
        <row r="2331">
          <cell r="A2331" t="str">
            <v>RES-00379</v>
          </cell>
          <cell r="B2331">
            <v>0</v>
          </cell>
          <cell r="C2331">
            <v>38228</v>
          </cell>
          <cell r="D2331">
            <v>0</v>
          </cell>
          <cell r="E2331">
            <v>0</v>
          </cell>
          <cell r="F2331">
            <v>586</v>
          </cell>
          <cell r="G2331">
            <v>518</v>
          </cell>
          <cell r="H2331">
            <v>674</v>
          </cell>
          <cell r="I2331">
            <v>525</v>
          </cell>
        </row>
        <row r="2332">
          <cell r="A2332" t="str">
            <v>RES-00380</v>
          </cell>
          <cell r="B2332">
            <v>0</v>
          </cell>
          <cell r="C2332">
            <v>939</v>
          </cell>
          <cell r="D2332">
            <v>0</v>
          </cell>
          <cell r="E2332">
            <v>40000</v>
          </cell>
          <cell r="F2332">
            <v>141</v>
          </cell>
          <cell r="G2332">
            <v>0</v>
          </cell>
          <cell r="H2332">
            <v>0</v>
          </cell>
          <cell r="I2332">
            <v>0</v>
          </cell>
        </row>
        <row r="2333">
          <cell r="A2333" t="str">
            <v>RES-00381</v>
          </cell>
          <cell r="B2333">
            <v>0</v>
          </cell>
          <cell r="C2333">
            <v>7141</v>
          </cell>
          <cell r="D2333">
            <v>0</v>
          </cell>
          <cell r="E2333">
            <v>40000</v>
          </cell>
          <cell r="F2333">
            <v>8133</v>
          </cell>
          <cell r="G2333">
            <v>6853</v>
          </cell>
          <cell r="H2333">
            <v>7653</v>
          </cell>
          <cell r="I2333">
            <v>6249</v>
          </cell>
        </row>
        <row r="2334">
          <cell r="A2334" t="str">
            <v>RES-00382</v>
          </cell>
          <cell r="B2334">
            <v>0</v>
          </cell>
          <cell r="C2334">
            <v>42393</v>
          </cell>
          <cell r="D2334">
            <v>0</v>
          </cell>
          <cell r="E2334">
            <v>0</v>
          </cell>
          <cell r="F2334">
            <v>14343</v>
          </cell>
          <cell r="G2334">
            <v>8739</v>
          </cell>
          <cell r="H2334">
            <v>6089</v>
          </cell>
          <cell r="I2334">
            <v>4878</v>
          </cell>
        </row>
        <row r="2335">
          <cell r="A2335" t="str">
            <v>RES-00383</v>
          </cell>
          <cell r="B2335">
            <v>0</v>
          </cell>
          <cell r="C2335">
            <v>45429</v>
          </cell>
          <cell r="D2335">
            <v>0</v>
          </cell>
          <cell r="E2335">
            <v>0</v>
          </cell>
          <cell r="F2335">
            <v>2356</v>
          </cell>
          <cell r="G2335">
            <v>1632</v>
          </cell>
          <cell r="H2335">
            <v>1436</v>
          </cell>
          <cell r="I2335">
            <v>651</v>
          </cell>
        </row>
        <row r="2336">
          <cell r="A2336" t="str">
            <v>RES-00385</v>
          </cell>
          <cell r="B2336">
            <v>0</v>
          </cell>
          <cell r="C2336">
            <v>34543</v>
          </cell>
          <cell r="D2336">
            <v>0</v>
          </cell>
          <cell r="E2336">
            <v>0</v>
          </cell>
          <cell r="F2336">
            <v>3593</v>
          </cell>
          <cell r="G2336">
            <v>3735</v>
          </cell>
          <cell r="H2336">
            <v>4445</v>
          </cell>
          <cell r="I2336">
            <v>3828</v>
          </cell>
        </row>
        <row r="2337">
          <cell r="A2337" t="str">
            <v>RES-00386</v>
          </cell>
          <cell r="B2337">
            <v>0</v>
          </cell>
          <cell r="C2337">
            <v>9881</v>
          </cell>
          <cell r="D2337">
            <v>0</v>
          </cell>
          <cell r="E2337">
            <v>0</v>
          </cell>
          <cell r="F2337">
            <v>43</v>
          </cell>
          <cell r="G2337">
            <v>0</v>
          </cell>
          <cell r="H2337">
            <v>0</v>
          </cell>
          <cell r="I2337">
            <v>0</v>
          </cell>
        </row>
        <row r="2338">
          <cell r="A2338" t="str">
            <v>RES-00387</v>
          </cell>
          <cell r="B2338">
            <v>0</v>
          </cell>
          <cell r="C2338">
            <v>43500</v>
          </cell>
          <cell r="D2338">
            <v>0</v>
          </cell>
          <cell r="E2338">
            <v>0</v>
          </cell>
          <cell r="F2338">
            <v>7201</v>
          </cell>
          <cell r="G2338">
            <v>3730</v>
          </cell>
          <cell r="H2338">
            <v>3978</v>
          </cell>
          <cell r="I2338">
            <v>2969</v>
          </cell>
        </row>
        <row r="2339">
          <cell r="A2339" t="str">
            <v>RES-00389</v>
          </cell>
          <cell r="B2339">
            <v>0</v>
          </cell>
          <cell r="C2339">
            <v>200098</v>
          </cell>
          <cell r="D2339">
            <v>50000</v>
          </cell>
          <cell r="E2339">
            <v>70000</v>
          </cell>
          <cell r="F2339">
            <v>171827</v>
          </cell>
          <cell r="G2339">
            <v>69690</v>
          </cell>
          <cell r="H2339">
            <v>44555</v>
          </cell>
          <cell r="I2339">
            <v>27331</v>
          </cell>
        </row>
        <row r="2340">
          <cell r="A2340" t="str">
            <v>RES-00391</v>
          </cell>
          <cell r="B2340">
            <v>0</v>
          </cell>
          <cell r="C2340">
            <v>15470</v>
          </cell>
          <cell r="D2340">
            <v>0</v>
          </cell>
          <cell r="E2340">
            <v>0</v>
          </cell>
          <cell r="F2340">
            <v>215</v>
          </cell>
          <cell r="G2340">
            <v>0</v>
          </cell>
          <cell r="H2340">
            <v>0</v>
          </cell>
          <cell r="I2340">
            <v>0</v>
          </cell>
        </row>
        <row r="2341">
          <cell r="A2341" t="str">
            <v>RES-00392</v>
          </cell>
          <cell r="B2341">
            <v>0</v>
          </cell>
          <cell r="C2341">
            <v>854</v>
          </cell>
          <cell r="D2341">
            <v>0</v>
          </cell>
          <cell r="E2341">
            <v>0</v>
          </cell>
          <cell r="F2341">
            <v>43</v>
          </cell>
          <cell r="G2341">
            <v>0</v>
          </cell>
          <cell r="H2341">
            <v>0</v>
          </cell>
          <cell r="I2341">
            <v>0</v>
          </cell>
        </row>
        <row r="2342">
          <cell r="A2342" t="str">
            <v>RES-00396</v>
          </cell>
          <cell r="B2342">
            <v>0</v>
          </cell>
          <cell r="C2342">
            <v>65118</v>
          </cell>
          <cell r="D2342">
            <v>80000</v>
          </cell>
          <cell r="E2342">
            <v>0</v>
          </cell>
          <cell r="F2342">
            <v>53098</v>
          </cell>
          <cell r="G2342">
            <v>24355</v>
          </cell>
          <cell r="H2342">
            <v>20286</v>
          </cell>
          <cell r="I2342">
            <v>12097</v>
          </cell>
        </row>
        <row r="2343">
          <cell r="A2343" t="str">
            <v>RES-00399</v>
          </cell>
          <cell r="B2343">
            <v>0</v>
          </cell>
          <cell r="C2343">
            <v>40645</v>
          </cell>
          <cell r="D2343">
            <v>0</v>
          </cell>
          <cell r="E2343">
            <v>0</v>
          </cell>
          <cell r="F2343">
            <v>870</v>
          </cell>
          <cell r="G2343">
            <v>682</v>
          </cell>
          <cell r="H2343">
            <v>732</v>
          </cell>
          <cell r="I2343">
            <v>632</v>
          </cell>
        </row>
        <row r="2344">
          <cell r="A2344" t="str">
            <v>RES-00400</v>
          </cell>
          <cell r="B2344">
            <v>0</v>
          </cell>
          <cell r="C2344">
            <v>24593</v>
          </cell>
          <cell r="D2344">
            <v>0</v>
          </cell>
          <cell r="E2344">
            <v>0</v>
          </cell>
          <cell r="F2344">
            <v>818</v>
          </cell>
          <cell r="G2344">
            <v>435</v>
          </cell>
          <cell r="H2344">
            <v>957</v>
          </cell>
          <cell r="I2344">
            <v>636</v>
          </cell>
        </row>
        <row r="2345">
          <cell r="A2345" t="str">
            <v>RES-00402</v>
          </cell>
          <cell r="B2345">
            <v>0</v>
          </cell>
          <cell r="C2345">
            <v>24728</v>
          </cell>
          <cell r="D2345">
            <v>0</v>
          </cell>
          <cell r="E2345">
            <v>0</v>
          </cell>
          <cell r="F2345">
            <v>60</v>
          </cell>
          <cell r="G2345">
            <v>128</v>
          </cell>
          <cell r="H2345">
            <v>66</v>
          </cell>
          <cell r="I2345">
            <v>66</v>
          </cell>
        </row>
        <row r="2346">
          <cell r="A2346" t="str">
            <v>RES-00405</v>
          </cell>
          <cell r="B2346">
            <v>0</v>
          </cell>
          <cell r="C2346">
            <v>63333</v>
          </cell>
          <cell r="D2346">
            <v>0</v>
          </cell>
          <cell r="E2346">
            <v>0</v>
          </cell>
          <cell r="F2346">
            <v>5824</v>
          </cell>
          <cell r="G2346">
            <v>4819</v>
          </cell>
          <cell r="H2346">
            <v>5203</v>
          </cell>
          <cell r="I2346">
            <v>3858</v>
          </cell>
        </row>
        <row r="2347">
          <cell r="A2347" t="str">
            <v>RES-00406</v>
          </cell>
          <cell r="B2347">
            <v>0</v>
          </cell>
          <cell r="C2347">
            <v>15706</v>
          </cell>
          <cell r="D2347">
            <v>0</v>
          </cell>
          <cell r="E2347">
            <v>0</v>
          </cell>
          <cell r="F2347">
            <v>0</v>
          </cell>
          <cell r="G2347">
            <v>0</v>
          </cell>
          <cell r="H2347">
            <v>0</v>
          </cell>
          <cell r="I2347">
            <v>0</v>
          </cell>
        </row>
        <row r="2348">
          <cell r="A2348" t="str">
            <v>RES-00407</v>
          </cell>
          <cell r="B2348">
            <v>0</v>
          </cell>
          <cell r="C2348">
            <v>18830</v>
          </cell>
          <cell r="D2348">
            <v>0</v>
          </cell>
          <cell r="E2348">
            <v>0</v>
          </cell>
          <cell r="F2348">
            <v>329</v>
          </cell>
          <cell r="G2348">
            <v>120</v>
          </cell>
          <cell r="H2348">
            <v>120</v>
          </cell>
          <cell r="I2348">
            <v>102</v>
          </cell>
        </row>
        <row r="2349">
          <cell r="A2349" t="str">
            <v>RES-00409</v>
          </cell>
          <cell r="B2349">
            <v>0</v>
          </cell>
          <cell r="C2349">
            <v>41633</v>
          </cell>
          <cell r="D2349">
            <v>0</v>
          </cell>
          <cell r="E2349">
            <v>0</v>
          </cell>
          <cell r="F2349">
            <v>4504</v>
          </cell>
          <cell r="G2349">
            <v>4934</v>
          </cell>
          <cell r="H2349">
            <v>5913</v>
          </cell>
          <cell r="I2349">
            <v>5889</v>
          </cell>
        </row>
        <row r="2350">
          <cell r="A2350" t="str">
            <v>RES-00410</v>
          </cell>
          <cell r="B2350">
            <v>0</v>
          </cell>
          <cell r="C2350">
            <v>72212</v>
          </cell>
          <cell r="D2350">
            <v>0</v>
          </cell>
          <cell r="E2350">
            <v>0</v>
          </cell>
          <cell r="F2350">
            <v>10038</v>
          </cell>
          <cell r="G2350">
            <v>4751</v>
          </cell>
          <cell r="H2350">
            <v>4093</v>
          </cell>
          <cell r="I2350">
            <v>2402</v>
          </cell>
        </row>
        <row r="2351">
          <cell r="A2351" t="str">
            <v>RES-00414</v>
          </cell>
          <cell r="B2351">
            <v>0</v>
          </cell>
          <cell r="C2351">
            <v>11089</v>
          </cell>
          <cell r="D2351">
            <v>0</v>
          </cell>
          <cell r="E2351">
            <v>0</v>
          </cell>
          <cell r="F2351">
            <v>2554</v>
          </cell>
          <cell r="G2351">
            <v>1173</v>
          </cell>
          <cell r="H2351">
            <v>834</v>
          </cell>
          <cell r="I2351">
            <v>399</v>
          </cell>
        </row>
        <row r="2352">
          <cell r="A2352" t="str">
            <v>RES-00416</v>
          </cell>
          <cell r="B2352">
            <v>0</v>
          </cell>
          <cell r="C2352">
            <v>158673</v>
          </cell>
          <cell r="D2352">
            <v>0</v>
          </cell>
          <cell r="E2352">
            <v>0</v>
          </cell>
          <cell r="F2352">
            <v>13292</v>
          </cell>
          <cell r="G2352">
            <v>5978</v>
          </cell>
          <cell r="H2352">
            <v>6064</v>
          </cell>
          <cell r="I2352">
            <v>3923</v>
          </cell>
        </row>
        <row r="2353">
          <cell r="A2353" t="str">
            <v>RES-00417</v>
          </cell>
          <cell r="B2353">
            <v>0</v>
          </cell>
          <cell r="C2353">
            <v>110693</v>
          </cell>
          <cell r="D2353">
            <v>0</v>
          </cell>
          <cell r="E2353">
            <v>0</v>
          </cell>
          <cell r="F2353">
            <v>10237</v>
          </cell>
          <cell r="G2353">
            <v>5955</v>
          </cell>
          <cell r="H2353">
            <v>7038</v>
          </cell>
          <cell r="I2353">
            <v>4524</v>
          </cell>
        </row>
        <row r="2354">
          <cell r="A2354" t="str">
            <v>RES-00418</v>
          </cell>
          <cell r="B2354">
            <v>0</v>
          </cell>
          <cell r="C2354">
            <v>55345</v>
          </cell>
          <cell r="D2354">
            <v>0</v>
          </cell>
          <cell r="E2354">
            <v>0</v>
          </cell>
          <cell r="F2354">
            <v>0</v>
          </cell>
          <cell r="G2354">
            <v>0</v>
          </cell>
          <cell r="H2354">
            <v>0</v>
          </cell>
          <cell r="I2354">
            <v>0</v>
          </cell>
        </row>
        <row r="2355">
          <cell r="A2355" t="str">
            <v>RES-00421</v>
          </cell>
          <cell r="B2355">
            <v>0</v>
          </cell>
          <cell r="C2355">
            <v>98926</v>
          </cell>
          <cell r="D2355">
            <v>0</v>
          </cell>
          <cell r="E2355">
            <v>0</v>
          </cell>
          <cell r="F2355">
            <v>25773</v>
          </cell>
          <cell r="G2355">
            <v>12070</v>
          </cell>
          <cell r="H2355">
            <v>9673</v>
          </cell>
          <cell r="I2355">
            <v>6776</v>
          </cell>
        </row>
        <row r="2356">
          <cell r="A2356" t="str">
            <v>RES-00422</v>
          </cell>
          <cell r="B2356">
            <v>0</v>
          </cell>
          <cell r="C2356">
            <v>43443</v>
          </cell>
          <cell r="D2356">
            <v>0</v>
          </cell>
          <cell r="E2356">
            <v>0</v>
          </cell>
          <cell r="F2356">
            <v>7</v>
          </cell>
          <cell r="G2356">
            <v>119</v>
          </cell>
          <cell r="H2356">
            <v>40</v>
          </cell>
          <cell r="I2356">
            <v>0</v>
          </cell>
        </row>
        <row r="2357">
          <cell r="A2357" t="str">
            <v>RES-00423</v>
          </cell>
          <cell r="B2357">
            <v>0</v>
          </cell>
          <cell r="C2357">
            <v>490</v>
          </cell>
          <cell r="D2357">
            <v>0</v>
          </cell>
          <cell r="E2357">
            <v>0</v>
          </cell>
          <cell r="F2357">
            <v>30</v>
          </cell>
          <cell r="G2357">
            <v>96</v>
          </cell>
          <cell r="H2357">
            <v>96</v>
          </cell>
          <cell r="I2357">
            <v>0</v>
          </cell>
        </row>
        <row r="2358">
          <cell r="A2358" t="str">
            <v>RES-00424</v>
          </cell>
          <cell r="B2358">
            <v>0</v>
          </cell>
          <cell r="C2358">
            <v>9848</v>
          </cell>
          <cell r="D2358">
            <v>0</v>
          </cell>
          <cell r="E2358">
            <v>0</v>
          </cell>
          <cell r="F2358">
            <v>4</v>
          </cell>
          <cell r="G2358">
            <v>0</v>
          </cell>
          <cell r="H2358">
            <v>0</v>
          </cell>
          <cell r="I2358">
            <v>0</v>
          </cell>
        </row>
        <row r="2359">
          <cell r="A2359" t="str">
            <v>RES-00425</v>
          </cell>
          <cell r="B2359">
            <v>0</v>
          </cell>
          <cell r="C2359">
            <v>99993</v>
          </cell>
          <cell r="D2359">
            <v>0</v>
          </cell>
          <cell r="E2359">
            <v>0</v>
          </cell>
          <cell r="F2359">
            <v>5300</v>
          </cell>
          <cell r="G2359">
            <v>2363</v>
          </cell>
          <cell r="H2359">
            <v>2677</v>
          </cell>
          <cell r="I2359">
            <v>2210</v>
          </cell>
        </row>
        <row r="2360">
          <cell r="A2360" t="str">
            <v>RES-00426</v>
          </cell>
          <cell r="B2360">
            <v>0</v>
          </cell>
          <cell r="C2360">
            <v>9358</v>
          </cell>
          <cell r="D2360">
            <v>10000</v>
          </cell>
          <cell r="E2360">
            <v>20000</v>
          </cell>
          <cell r="F2360">
            <v>13314</v>
          </cell>
          <cell r="G2360">
            <v>4278</v>
          </cell>
          <cell r="H2360">
            <v>2951</v>
          </cell>
          <cell r="I2360">
            <v>1903</v>
          </cell>
        </row>
        <row r="2361">
          <cell r="A2361" t="str">
            <v>RES-00427</v>
          </cell>
          <cell r="B2361">
            <v>0</v>
          </cell>
          <cell r="C2361">
            <v>73567</v>
          </cell>
          <cell r="D2361">
            <v>40000</v>
          </cell>
          <cell r="E2361">
            <v>40000</v>
          </cell>
          <cell r="F2361">
            <v>59112</v>
          </cell>
          <cell r="G2361">
            <v>25721</v>
          </cell>
          <cell r="H2361">
            <v>22097</v>
          </cell>
          <cell r="I2361">
            <v>15806</v>
          </cell>
        </row>
        <row r="2362">
          <cell r="A2362" t="str">
            <v>RES-00429</v>
          </cell>
          <cell r="B2362">
            <v>0</v>
          </cell>
          <cell r="C2362">
            <v>18149</v>
          </cell>
          <cell r="D2362">
            <v>0</v>
          </cell>
          <cell r="E2362">
            <v>0</v>
          </cell>
          <cell r="F2362">
            <v>41032</v>
          </cell>
          <cell r="G2362">
            <v>17022</v>
          </cell>
          <cell r="H2362">
            <v>13622</v>
          </cell>
          <cell r="I2362">
            <v>8712</v>
          </cell>
        </row>
        <row r="2363">
          <cell r="A2363" t="str">
            <v>RES-00430</v>
          </cell>
          <cell r="B2363">
            <v>0</v>
          </cell>
          <cell r="C2363">
            <v>47516</v>
          </cell>
          <cell r="D2363">
            <v>0</v>
          </cell>
          <cell r="E2363">
            <v>0</v>
          </cell>
          <cell r="F2363">
            <v>41032</v>
          </cell>
          <cell r="G2363">
            <v>17022</v>
          </cell>
          <cell r="H2363">
            <v>13622</v>
          </cell>
          <cell r="I2363">
            <v>8712</v>
          </cell>
        </row>
        <row r="2364">
          <cell r="A2364" t="str">
            <v>RES-00432</v>
          </cell>
          <cell r="B2364">
            <v>0</v>
          </cell>
          <cell r="C2364">
            <v>3000</v>
          </cell>
          <cell r="D2364">
            <v>0</v>
          </cell>
          <cell r="E2364">
            <v>0</v>
          </cell>
          <cell r="F2364">
            <v>740</v>
          </cell>
          <cell r="G2364">
            <v>682</v>
          </cell>
          <cell r="H2364">
            <v>732</v>
          </cell>
          <cell r="I2364">
            <v>632</v>
          </cell>
        </row>
        <row r="2365">
          <cell r="A2365" t="str">
            <v>RES-00437</v>
          </cell>
          <cell r="B2365">
            <v>0</v>
          </cell>
          <cell r="C2365">
            <v>170225</v>
          </cell>
          <cell r="D2365">
            <v>80000</v>
          </cell>
          <cell r="E2365">
            <v>40000</v>
          </cell>
          <cell r="F2365">
            <v>48548</v>
          </cell>
          <cell r="G2365">
            <v>24993</v>
          </cell>
          <cell r="H2365">
            <v>23052</v>
          </cell>
          <cell r="I2365">
            <v>16431</v>
          </cell>
        </row>
        <row r="2366">
          <cell r="A2366" t="str">
            <v>RES-00439</v>
          </cell>
          <cell r="B2366">
            <v>0</v>
          </cell>
          <cell r="C2366">
            <v>275523</v>
          </cell>
          <cell r="D2366">
            <v>150000</v>
          </cell>
          <cell r="E2366">
            <v>100000</v>
          </cell>
          <cell r="F2366">
            <v>162288</v>
          </cell>
          <cell r="G2366">
            <v>82208</v>
          </cell>
          <cell r="H2366">
            <v>71988</v>
          </cell>
          <cell r="I2366">
            <v>53564</v>
          </cell>
        </row>
        <row r="2367">
          <cell r="A2367" t="str">
            <v>RES-00440</v>
          </cell>
          <cell r="B2367">
            <v>0</v>
          </cell>
          <cell r="C2367">
            <v>30803</v>
          </cell>
          <cell r="D2367">
            <v>0</v>
          </cell>
          <cell r="E2367">
            <v>0</v>
          </cell>
          <cell r="F2367">
            <v>5803</v>
          </cell>
          <cell r="G2367">
            <v>3055</v>
          </cell>
          <cell r="H2367">
            <v>2611</v>
          </cell>
          <cell r="I2367">
            <v>1913</v>
          </cell>
        </row>
        <row r="2368">
          <cell r="A2368" t="str">
            <v>RES-00441</v>
          </cell>
          <cell r="B2368">
            <v>0</v>
          </cell>
          <cell r="C2368">
            <v>28440</v>
          </cell>
          <cell r="D2368">
            <v>15000</v>
          </cell>
          <cell r="E2368">
            <v>40000</v>
          </cell>
          <cell r="F2368">
            <v>30658</v>
          </cell>
          <cell r="G2368">
            <v>11405</v>
          </cell>
          <cell r="H2368">
            <v>8568</v>
          </cell>
          <cell r="I2368">
            <v>5028</v>
          </cell>
        </row>
        <row r="2369">
          <cell r="A2369" t="str">
            <v>RES-00443</v>
          </cell>
          <cell r="B2369">
            <v>0</v>
          </cell>
          <cell r="C2369">
            <v>63068</v>
          </cell>
          <cell r="D2369">
            <v>0</v>
          </cell>
          <cell r="E2369">
            <v>0</v>
          </cell>
          <cell r="F2369">
            <v>2436</v>
          </cell>
          <cell r="G2369">
            <v>1785</v>
          </cell>
          <cell r="H2369">
            <v>1970</v>
          </cell>
          <cell r="I2369">
            <v>1236</v>
          </cell>
        </row>
        <row r="2370">
          <cell r="A2370" t="str">
            <v>RES-00445</v>
          </cell>
          <cell r="B2370">
            <v>0</v>
          </cell>
          <cell r="C2370">
            <v>23775</v>
          </cell>
          <cell r="D2370">
            <v>0</v>
          </cell>
          <cell r="E2370">
            <v>10000</v>
          </cell>
          <cell r="F2370">
            <v>12851</v>
          </cell>
          <cell r="G2370">
            <v>6680</v>
          </cell>
          <cell r="H2370">
            <v>8344</v>
          </cell>
          <cell r="I2370">
            <v>4348</v>
          </cell>
        </row>
        <row r="2371">
          <cell r="A2371" t="str">
            <v>RES-00446</v>
          </cell>
          <cell r="B2371">
            <v>0</v>
          </cell>
          <cell r="C2371">
            <v>253321</v>
          </cell>
          <cell r="D2371">
            <v>280000</v>
          </cell>
          <cell r="E2371">
            <v>40000</v>
          </cell>
          <cell r="F2371">
            <v>203866</v>
          </cell>
          <cell r="G2371">
            <v>110930</v>
          </cell>
          <cell r="H2371">
            <v>106131</v>
          </cell>
          <cell r="I2371">
            <v>80412</v>
          </cell>
        </row>
        <row r="2372">
          <cell r="A2372" t="str">
            <v>RES-00448</v>
          </cell>
          <cell r="B2372">
            <v>0</v>
          </cell>
          <cell r="C2372">
            <v>10593</v>
          </cell>
          <cell r="D2372">
            <v>40000</v>
          </cell>
          <cell r="E2372">
            <v>0</v>
          </cell>
          <cell r="F2372">
            <v>23914</v>
          </cell>
          <cell r="G2372">
            <v>11520</v>
          </cell>
          <cell r="H2372">
            <v>10116</v>
          </cell>
          <cell r="I2372">
            <v>5052</v>
          </cell>
        </row>
        <row r="2373">
          <cell r="A2373" t="str">
            <v>RES-00450</v>
          </cell>
          <cell r="B2373">
            <v>0</v>
          </cell>
          <cell r="C2373">
            <v>26877</v>
          </cell>
          <cell r="D2373">
            <v>0</v>
          </cell>
          <cell r="E2373">
            <v>0</v>
          </cell>
          <cell r="F2373">
            <v>8847</v>
          </cell>
          <cell r="G2373">
            <v>2716</v>
          </cell>
          <cell r="H2373">
            <v>3060</v>
          </cell>
          <cell r="I2373">
            <v>1620</v>
          </cell>
        </row>
        <row r="2374">
          <cell r="A2374" t="str">
            <v>RES-00451</v>
          </cell>
          <cell r="B2374">
            <v>0</v>
          </cell>
          <cell r="C2374">
            <v>18163</v>
          </cell>
          <cell r="D2374">
            <v>0</v>
          </cell>
          <cell r="E2374">
            <v>0</v>
          </cell>
          <cell r="F2374">
            <v>3570</v>
          </cell>
          <cell r="G2374">
            <v>3084</v>
          </cell>
          <cell r="H2374">
            <v>2490</v>
          </cell>
          <cell r="I2374">
            <v>2232</v>
          </cell>
        </row>
        <row r="2375">
          <cell r="A2375" t="str">
            <v>RES-00457</v>
          </cell>
          <cell r="B2375">
            <v>20170</v>
          </cell>
          <cell r="C2375">
            <v>6150</v>
          </cell>
          <cell r="D2375">
            <v>0</v>
          </cell>
          <cell r="E2375">
            <v>0</v>
          </cell>
          <cell r="F2375">
            <v>4</v>
          </cell>
          <cell r="G2375">
            <v>0</v>
          </cell>
          <cell r="H2375">
            <v>0</v>
          </cell>
          <cell r="I2375">
            <v>0</v>
          </cell>
        </row>
        <row r="2376">
          <cell r="A2376" t="str">
            <v>RES-00460</v>
          </cell>
          <cell r="B2376">
            <v>0</v>
          </cell>
          <cell r="C2376">
            <v>13632</v>
          </cell>
          <cell r="D2376">
            <v>0</v>
          </cell>
          <cell r="E2376">
            <v>0</v>
          </cell>
          <cell r="F2376">
            <v>1588</v>
          </cell>
          <cell r="G2376">
            <v>12816</v>
          </cell>
          <cell r="H2376">
            <v>5472</v>
          </cell>
          <cell r="I2376">
            <v>2592</v>
          </cell>
        </row>
        <row r="2377">
          <cell r="A2377" t="str">
            <v>RES-00463</v>
          </cell>
          <cell r="B2377">
            <v>0</v>
          </cell>
          <cell r="C2377">
            <v>41356</v>
          </cell>
          <cell r="D2377">
            <v>0</v>
          </cell>
          <cell r="E2377">
            <v>0</v>
          </cell>
          <cell r="F2377">
            <v>10297</v>
          </cell>
          <cell r="G2377">
            <v>6299</v>
          </cell>
          <cell r="H2377">
            <v>6096</v>
          </cell>
          <cell r="I2377">
            <v>2619</v>
          </cell>
        </row>
        <row r="2378">
          <cell r="A2378" t="str">
            <v>RES-00464</v>
          </cell>
          <cell r="B2378">
            <v>0</v>
          </cell>
          <cell r="C2378">
            <v>195521</v>
          </cell>
          <cell r="D2378">
            <v>470000</v>
          </cell>
          <cell r="E2378">
            <v>0</v>
          </cell>
          <cell r="F2378">
            <v>152608</v>
          </cell>
          <cell r="G2378">
            <v>135262</v>
          </cell>
          <cell r="H2378">
            <v>150836</v>
          </cell>
          <cell r="I2378">
            <v>132408</v>
          </cell>
        </row>
        <row r="2379">
          <cell r="A2379" t="str">
            <v>RES-00465</v>
          </cell>
          <cell r="B2379">
            <v>0</v>
          </cell>
          <cell r="C2379">
            <v>16964</v>
          </cell>
          <cell r="D2379">
            <v>40000</v>
          </cell>
          <cell r="E2379">
            <v>14731</v>
          </cell>
          <cell r="F2379">
            <v>26567</v>
          </cell>
          <cell r="G2379">
            <v>9074</v>
          </cell>
          <cell r="H2379">
            <v>6312</v>
          </cell>
          <cell r="I2379">
            <v>3956</v>
          </cell>
        </row>
        <row r="2380">
          <cell r="A2380" t="str">
            <v>RES-00466</v>
          </cell>
          <cell r="B2380">
            <v>0</v>
          </cell>
          <cell r="C2380">
            <v>77048</v>
          </cell>
          <cell r="D2380">
            <v>80000</v>
          </cell>
          <cell r="E2380">
            <v>0</v>
          </cell>
          <cell r="F2380">
            <v>51790</v>
          </cell>
          <cell r="G2380">
            <v>17122</v>
          </cell>
          <cell r="H2380">
            <v>11844</v>
          </cell>
          <cell r="I2380">
            <v>7636</v>
          </cell>
        </row>
        <row r="2381">
          <cell r="A2381" t="str">
            <v>RES-00468</v>
          </cell>
          <cell r="B2381">
            <v>0</v>
          </cell>
          <cell r="C2381">
            <v>34155</v>
          </cell>
          <cell r="D2381">
            <v>0</v>
          </cell>
          <cell r="E2381">
            <v>0</v>
          </cell>
          <cell r="F2381">
            <v>5712</v>
          </cell>
          <cell r="G2381">
            <v>4606</v>
          </cell>
          <cell r="H2381">
            <v>5269</v>
          </cell>
          <cell r="I2381">
            <v>3727</v>
          </cell>
        </row>
        <row r="2382">
          <cell r="A2382" t="str">
            <v>RES-00470</v>
          </cell>
          <cell r="B2382">
            <v>0</v>
          </cell>
          <cell r="C2382">
            <v>38937</v>
          </cell>
          <cell r="D2382">
            <v>0</v>
          </cell>
          <cell r="E2382">
            <v>0</v>
          </cell>
          <cell r="F2382">
            <v>4034</v>
          </cell>
          <cell r="G2382">
            <v>2423</v>
          </cell>
          <cell r="H2382">
            <v>1556</v>
          </cell>
          <cell r="I2382">
            <v>304</v>
          </cell>
        </row>
        <row r="2383">
          <cell r="A2383" t="str">
            <v>RES-00471</v>
          </cell>
          <cell r="B2383">
            <v>0</v>
          </cell>
          <cell r="C2383">
            <v>4612</v>
          </cell>
          <cell r="D2383">
            <v>0</v>
          </cell>
          <cell r="E2383">
            <v>0</v>
          </cell>
          <cell r="F2383">
            <v>2691</v>
          </cell>
          <cell r="G2383">
            <v>999</v>
          </cell>
          <cell r="H2383">
            <v>1626</v>
          </cell>
          <cell r="I2383">
            <v>1041</v>
          </cell>
        </row>
        <row r="2384">
          <cell r="A2384" t="str">
            <v>RES-00474</v>
          </cell>
          <cell r="B2384">
            <v>0</v>
          </cell>
          <cell r="C2384">
            <v>37660</v>
          </cell>
          <cell r="D2384">
            <v>0</v>
          </cell>
          <cell r="E2384">
            <v>40000</v>
          </cell>
          <cell r="F2384">
            <v>8839</v>
          </cell>
          <cell r="G2384">
            <v>3144</v>
          </cell>
          <cell r="H2384">
            <v>1996</v>
          </cell>
          <cell r="I2384">
            <v>304</v>
          </cell>
        </row>
        <row r="2385">
          <cell r="A2385" t="str">
            <v>RES-00475</v>
          </cell>
          <cell r="B2385">
            <v>0</v>
          </cell>
          <cell r="C2385">
            <v>131108</v>
          </cell>
          <cell r="D2385">
            <v>120000</v>
          </cell>
          <cell r="E2385">
            <v>0</v>
          </cell>
          <cell r="F2385">
            <v>201958</v>
          </cell>
          <cell r="G2385">
            <v>76926</v>
          </cell>
          <cell r="H2385">
            <v>47882</v>
          </cell>
          <cell r="I2385">
            <v>37690</v>
          </cell>
        </row>
        <row r="2386">
          <cell r="A2386" t="str">
            <v>RES-00476</v>
          </cell>
          <cell r="B2386">
            <v>0</v>
          </cell>
          <cell r="C2386">
            <v>2452</v>
          </cell>
          <cell r="D2386">
            <v>10000</v>
          </cell>
          <cell r="E2386">
            <v>0</v>
          </cell>
          <cell r="F2386">
            <v>4422</v>
          </cell>
          <cell r="G2386">
            <v>1358</v>
          </cell>
          <cell r="H2386">
            <v>1530</v>
          </cell>
          <cell r="I2386">
            <v>810</v>
          </cell>
        </row>
        <row r="2387">
          <cell r="A2387" t="str">
            <v>RES-00477</v>
          </cell>
          <cell r="B2387">
            <v>0</v>
          </cell>
          <cell r="C2387">
            <v>31016</v>
          </cell>
          <cell r="D2387">
            <v>100000</v>
          </cell>
          <cell r="E2387">
            <v>0</v>
          </cell>
          <cell r="F2387">
            <v>98768</v>
          </cell>
          <cell r="G2387">
            <v>37784</v>
          </cell>
          <cell r="H2387">
            <v>23176</v>
          </cell>
          <cell r="I2387">
            <v>18440</v>
          </cell>
        </row>
        <row r="2388">
          <cell r="A2388" t="str">
            <v>RES-00479</v>
          </cell>
          <cell r="B2388">
            <v>0</v>
          </cell>
          <cell r="C2388">
            <v>41040</v>
          </cell>
          <cell r="D2388">
            <v>24000</v>
          </cell>
          <cell r="E2388">
            <v>0</v>
          </cell>
          <cell r="F2388">
            <v>29008</v>
          </cell>
          <cell r="G2388">
            <v>15156</v>
          </cell>
          <cell r="H2388">
            <v>12998</v>
          </cell>
          <cell r="I2388">
            <v>6768</v>
          </cell>
        </row>
        <row r="2389">
          <cell r="A2389" t="str">
            <v>RES-00482</v>
          </cell>
          <cell r="B2389">
            <v>0</v>
          </cell>
          <cell r="C2389">
            <v>24475</v>
          </cell>
          <cell r="D2389">
            <v>0</v>
          </cell>
          <cell r="E2389">
            <v>0</v>
          </cell>
          <cell r="F2389">
            <v>657</v>
          </cell>
          <cell r="G2389">
            <v>673</v>
          </cell>
          <cell r="H2389">
            <v>844</v>
          </cell>
          <cell r="I2389">
            <v>651</v>
          </cell>
        </row>
        <row r="2390">
          <cell r="A2390" t="str">
            <v>RES-00483</v>
          </cell>
          <cell r="B2390">
            <v>0</v>
          </cell>
          <cell r="C2390">
            <v>39841</v>
          </cell>
          <cell r="D2390">
            <v>0</v>
          </cell>
          <cell r="E2390">
            <v>0</v>
          </cell>
          <cell r="F2390">
            <v>671</v>
          </cell>
          <cell r="G2390">
            <v>911</v>
          </cell>
          <cell r="H2390">
            <v>1014</v>
          </cell>
          <cell r="I2390">
            <v>759</v>
          </cell>
        </row>
        <row r="2391">
          <cell r="A2391" t="str">
            <v>RES-00484</v>
          </cell>
          <cell r="B2391">
            <v>0</v>
          </cell>
          <cell r="C2391">
            <v>2431</v>
          </cell>
          <cell r="D2391">
            <v>0</v>
          </cell>
          <cell r="E2391">
            <v>20000</v>
          </cell>
          <cell r="F2391">
            <v>2387</v>
          </cell>
          <cell r="G2391">
            <v>2726</v>
          </cell>
          <cell r="H2391">
            <v>3314</v>
          </cell>
          <cell r="I2391">
            <v>3063</v>
          </cell>
        </row>
        <row r="2392">
          <cell r="A2392" t="str">
            <v>RES-00485</v>
          </cell>
          <cell r="B2392">
            <v>0</v>
          </cell>
          <cell r="C2392">
            <v>9893</v>
          </cell>
          <cell r="D2392">
            <v>0</v>
          </cell>
          <cell r="E2392">
            <v>40000</v>
          </cell>
          <cell r="F2392">
            <v>1508</v>
          </cell>
          <cell r="G2392">
            <v>1218</v>
          </cell>
          <cell r="H2392">
            <v>1234</v>
          </cell>
          <cell r="I2392">
            <v>765</v>
          </cell>
        </row>
        <row r="2393">
          <cell r="A2393" t="str">
            <v>RES-00486</v>
          </cell>
          <cell r="B2393">
            <v>0</v>
          </cell>
          <cell r="C2393">
            <v>101150</v>
          </cell>
          <cell r="D2393">
            <v>0</v>
          </cell>
          <cell r="E2393">
            <v>0</v>
          </cell>
          <cell r="F2393">
            <v>1503</v>
          </cell>
          <cell r="G2393">
            <v>1093</v>
          </cell>
          <cell r="H2393">
            <v>1084</v>
          </cell>
          <cell r="I2393">
            <v>651</v>
          </cell>
        </row>
        <row r="2394">
          <cell r="A2394" t="str">
            <v>RES-00487</v>
          </cell>
          <cell r="B2394">
            <v>0</v>
          </cell>
          <cell r="C2394">
            <v>4546</v>
          </cell>
          <cell r="D2394">
            <v>0</v>
          </cell>
          <cell r="E2394">
            <v>0</v>
          </cell>
          <cell r="F2394">
            <v>1503</v>
          </cell>
          <cell r="G2394">
            <v>1093</v>
          </cell>
          <cell r="H2394">
            <v>1084</v>
          </cell>
          <cell r="I2394">
            <v>651</v>
          </cell>
        </row>
        <row r="2395">
          <cell r="A2395" t="str">
            <v>RES-00490</v>
          </cell>
          <cell r="B2395">
            <v>0</v>
          </cell>
          <cell r="C2395">
            <v>5757</v>
          </cell>
          <cell r="D2395">
            <v>0</v>
          </cell>
          <cell r="E2395">
            <v>0</v>
          </cell>
          <cell r="F2395">
            <v>101</v>
          </cell>
          <cell r="G2395">
            <v>5</v>
          </cell>
          <cell r="H2395">
            <v>20</v>
          </cell>
          <cell r="I2395">
            <v>12</v>
          </cell>
        </row>
        <row r="2396">
          <cell r="A2396" t="str">
            <v>RES-00491</v>
          </cell>
          <cell r="B2396">
            <v>0</v>
          </cell>
          <cell r="C2396">
            <v>12104</v>
          </cell>
          <cell r="D2396">
            <v>0</v>
          </cell>
          <cell r="E2396">
            <v>0</v>
          </cell>
          <cell r="F2396">
            <v>4335</v>
          </cell>
          <cell r="G2396">
            <v>1212</v>
          </cell>
          <cell r="H2396">
            <v>1458</v>
          </cell>
          <cell r="I2396">
            <v>909</v>
          </cell>
        </row>
        <row r="2397">
          <cell r="A2397" t="str">
            <v>RES-00492</v>
          </cell>
          <cell r="B2397">
            <v>0</v>
          </cell>
          <cell r="C2397">
            <v>29673</v>
          </cell>
          <cell r="D2397">
            <v>0</v>
          </cell>
          <cell r="E2397">
            <v>0</v>
          </cell>
          <cell r="F2397">
            <v>666</v>
          </cell>
          <cell r="G2397">
            <v>240</v>
          </cell>
          <cell r="H2397">
            <v>240</v>
          </cell>
          <cell r="I2397">
            <v>204</v>
          </cell>
        </row>
        <row r="2398">
          <cell r="A2398" t="str">
            <v>RES-00494</v>
          </cell>
          <cell r="B2398">
            <v>0</v>
          </cell>
          <cell r="C2398">
            <v>36513</v>
          </cell>
          <cell r="D2398">
            <v>0</v>
          </cell>
          <cell r="E2398">
            <v>0</v>
          </cell>
          <cell r="F2398">
            <v>6334</v>
          </cell>
          <cell r="G2398">
            <v>3138</v>
          </cell>
          <cell r="H2398">
            <v>3387</v>
          </cell>
          <cell r="I2398">
            <v>2732</v>
          </cell>
        </row>
        <row r="2399">
          <cell r="A2399" t="str">
            <v>RES-00495</v>
          </cell>
          <cell r="B2399">
            <v>0</v>
          </cell>
          <cell r="C2399">
            <v>5022</v>
          </cell>
          <cell r="D2399">
            <v>0</v>
          </cell>
          <cell r="E2399">
            <v>0</v>
          </cell>
          <cell r="F2399">
            <v>788</v>
          </cell>
          <cell r="G2399">
            <v>240</v>
          </cell>
          <cell r="H2399">
            <v>240</v>
          </cell>
          <cell r="I2399">
            <v>204</v>
          </cell>
        </row>
        <row r="2400">
          <cell r="A2400" t="str">
            <v>RES-00496</v>
          </cell>
          <cell r="B2400">
            <v>0</v>
          </cell>
          <cell r="C2400">
            <v>7129</v>
          </cell>
          <cell r="D2400">
            <v>0</v>
          </cell>
          <cell r="E2400">
            <v>0</v>
          </cell>
          <cell r="F2400">
            <v>527</v>
          </cell>
          <cell r="G2400">
            <v>130</v>
          </cell>
          <cell r="H2400">
            <v>160</v>
          </cell>
          <cell r="I2400">
            <v>126</v>
          </cell>
        </row>
        <row r="2401">
          <cell r="A2401" t="str">
            <v>RES-00498</v>
          </cell>
          <cell r="B2401">
            <v>0</v>
          </cell>
          <cell r="C2401">
            <v>60904</v>
          </cell>
          <cell r="D2401">
            <v>0</v>
          </cell>
          <cell r="E2401">
            <v>0</v>
          </cell>
          <cell r="F2401">
            <v>1503</v>
          </cell>
          <cell r="G2401">
            <v>1093</v>
          </cell>
          <cell r="H2401">
            <v>1084</v>
          </cell>
          <cell r="I2401">
            <v>651</v>
          </cell>
        </row>
        <row r="2402">
          <cell r="A2402" t="str">
            <v>RES-00500</v>
          </cell>
          <cell r="B2402">
            <v>0</v>
          </cell>
          <cell r="C2402">
            <v>38363</v>
          </cell>
          <cell r="D2402">
            <v>30000</v>
          </cell>
          <cell r="E2402">
            <v>0</v>
          </cell>
          <cell r="F2402">
            <v>423</v>
          </cell>
          <cell r="G2402">
            <v>318</v>
          </cell>
          <cell r="H2402">
            <v>374</v>
          </cell>
          <cell r="I2402">
            <v>129</v>
          </cell>
        </row>
        <row r="2403">
          <cell r="A2403" t="str">
            <v>RES-00502</v>
          </cell>
          <cell r="B2403">
            <v>0</v>
          </cell>
          <cell r="C2403">
            <v>4873</v>
          </cell>
          <cell r="D2403">
            <v>0</v>
          </cell>
          <cell r="E2403">
            <v>0</v>
          </cell>
          <cell r="F2403">
            <v>7</v>
          </cell>
          <cell r="G2403">
            <v>119</v>
          </cell>
          <cell r="H2403">
            <v>85</v>
          </cell>
          <cell r="I2403">
            <v>54</v>
          </cell>
        </row>
        <row r="2404">
          <cell r="A2404" t="str">
            <v>RES-00505</v>
          </cell>
          <cell r="B2404">
            <v>0</v>
          </cell>
          <cell r="C2404">
            <v>30587</v>
          </cell>
          <cell r="D2404">
            <v>0</v>
          </cell>
          <cell r="E2404">
            <v>0</v>
          </cell>
          <cell r="F2404">
            <v>29826</v>
          </cell>
          <cell r="G2404">
            <v>12174</v>
          </cell>
          <cell r="H2404">
            <v>11534</v>
          </cell>
          <cell r="I2404">
            <v>9850</v>
          </cell>
        </row>
        <row r="2405">
          <cell r="A2405" t="str">
            <v>RES-00506</v>
          </cell>
          <cell r="B2405">
            <v>0</v>
          </cell>
          <cell r="C2405">
            <v>5937</v>
          </cell>
          <cell r="D2405">
            <v>0</v>
          </cell>
          <cell r="E2405">
            <v>0</v>
          </cell>
          <cell r="F2405">
            <v>3236</v>
          </cell>
          <cell r="G2405">
            <v>878</v>
          </cell>
          <cell r="H2405">
            <v>1050</v>
          </cell>
          <cell r="I2405">
            <v>402</v>
          </cell>
        </row>
        <row r="2406">
          <cell r="A2406" t="str">
            <v>RES-00507</v>
          </cell>
          <cell r="B2406">
            <v>0</v>
          </cell>
          <cell r="C2406">
            <v>19198</v>
          </cell>
          <cell r="D2406">
            <v>0</v>
          </cell>
          <cell r="E2406">
            <v>0</v>
          </cell>
          <cell r="F2406">
            <v>1332</v>
          </cell>
          <cell r="G2406">
            <v>1278</v>
          </cell>
          <cell r="H2406">
            <v>1385</v>
          </cell>
          <cell r="I2406">
            <v>853</v>
          </cell>
        </row>
        <row r="2407">
          <cell r="A2407" t="str">
            <v>RES-00508</v>
          </cell>
          <cell r="B2407">
            <v>0</v>
          </cell>
          <cell r="C2407">
            <v>7424</v>
          </cell>
          <cell r="D2407">
            <v>0</v>
          </cell>
          <cell r="E2407">
            <v>40000</v>
          </cell>
          <cell r="F2407">
            <v>1937</v>
          </cell>
          <cell r="G2407">
            <v>878</v>
          </cell>
          <cell r="H2407">
            <v>1034</v>
          </cell>
          <cell r="I2407">
            <v>429</v>
          </cell>
        </row>
        <row r="2408">
          <cell r="A2408" t="str">
            <v>RES-00509</v>
          </cell>
          <cell r="B2408">
            <v>0</v>
          </cell>
          <cell r="C2408">
            <v>29283</v>
          </cell>
          <cell r="D2408">
            <v>0</v>
          </cell>
          <cell r="E2408">
            <v>0</v>
          </cell>
          <cell r="F2408">
            <v>1175</v>
          </cell>
          <cell r="G2408">
            <v>540</v>
          </cell>
          <cell r="H2408">
            <v>360</v>
          </cell>
          <cell r="I2408">
            <v>102</v>
          </cell>
        </row>
        <row r="2409">
          <cell r="A2409" t="str">
            <v>RES-00510</v>
          </cell>
          <cell r="B2409">
            <v>0</v>
          </cell>
          <cell r="C2409">
            <v>10764</v>
          </cell>
          <cell r="D2409">
            <v>0</v>
          </cell>
          <cell r="E2409">
            <v>0</v>
          </cell>
          <cell r="F2409">
            <v>4</v>
          </cell>
          <cell r="G2409">
            <v>0</v>
          </cell>
          <cell r="H2409">
            <v>0</v>
          </cell>
          <cell r="I2409">
            <v>0</v>
          </cell>
        </row>
        <row r="2410">
          <cell r="A2410" t="str">
            <v>RES-00512</v>
          </cell>
          <cell r="B2410">
            <v>0</v>
          </cell>
          <cell r="C2410">
            <v>10348</v>
          </cell>
          <cell r="D2410">
            <v>0</v>
          </cell>
          <cell r="E2410">
            <v>0</v>
          </cell>
          <cell r="F2410">
            <v>0</v>
          </cell>
          <cell r="G2410">
            <v>0</v>
          </cell>
          <cell r="H2410">
            <v>0</v>
          </cell>
          <cell r="I2410">
            <v>0</v>
          </cell>
        </row>
        <row r="2411">
          <cell r="A2411" t="str">
            <v>RES-00514</v>
          </cell>
          <cell r="B2411">
            <v>0</v>
          </cell>
          <cell r="C2411">
            <v>163967</v>
          </cell>
          <cell r="D2411">
            <v>0</v>
          </cell>
          <cell r="E2411">
            <v>0</v>
          </cell>
          <cell r="F2411">
            <v>2685</v>
          </cell>
          <cell r="G2411">
            <v>3272</v>
          </cell>
          <cell r="H2411">
            <v>2775</v>
          </cell>
          <cell r="I2411">
            <v>1805</v>
          </cell>
        </row>
        <row r="2412">
          <cell r="A2412" t="str">
            <v>RES-00515</v>
          </cell>
          <cell r="B2412">
            <v>0</v>
          </cell>
          <cell r="C2412">
            <v>17130</v>
          </cell>
          <cell r="D2412">
            <v>0</v>
          </cell>
          <cell r="E2412">
            <v>0</v>
          </cell>
          <cell r="F2412">
            <v>1019</v>
          </cell>
          <cell r="G2412">
            <v>903</v>
          </cell>
          <cell r="H2412">
            <v>1123</v>
          </cell>
          <cell r="I2412">
            <v>699</v>
          </cell>
        </row>
        <row r="2413">
          <cell r="A2413" t="str">
            <v>RES-00517</v>
          </cell>
          <cell r="B2413">
            <v>0</v>
          </cell>
          <cell r="C2413">
            <v>48424</v>
          </cell>
          <cell r="D2413">
            <v>0</v>
          </cell>
          <cell r="E2413">
            <v>0</v>
          </cell>
          <cell r="F2413">
            <v>19707</v>
          </cell>
          <cell r="G2413">
            <v>11252</v>
          </cell>
          <cell r="H2413">
            <v>9384</v>
          </cell>
          <cell r="I2413">
            <v>8229</v>
          </cell>
        </row>
        <row r="2414">
          <cell r="A2414" t="str">
            <v>RES-00518</v>
          </cell>
          <cell r="B2414">
            <v>0</v>
          </cell>
          <cell r="C2414">
            <v>13148</v>
          </cell>
          <cell r="D2414">
            <v>0</v>
          </cell>
          <cell r="E2414">
            <v>0</v>
          </cell>
          <cell r="F2414">
            <v>2190</v>
          </cell>
          <cell r="G2414">
            <v>790</v>
          </cell>
          <cell r="H2414">
            <v>798</v>
          </cell>
          <cell r="I2414">
            <v>408</v>
          </cell>
        </row>
        <row r="2415">
          <cell r="A2415" t="str">
            <v>RES-00519</v>
          </cell>
          <cell r="B2415">
            <v>0</v>
          </cell>
          <cell r="C2415">
            <v>18911</v>
          </cell>
          <cell r="D2415">
            <v>0</v>
          </cell>
          <cell r="E2415">
            <v>0</v>
          </cell>
          <cell r="F2415">
            <v>2190</v>
          </cell>
          <cell r="G2415">
            <v>790</v>
          </cell>
          <cell r="H2415">
            <v>798</v>
          </cell>
          <cell r="I2415">
            <v>408</v>
          </cell>
        </row>
        <row r="2416">
          <cell r="A2416" t="str">
            <v>RES-00520</v>
          </cell>
          <cell r="B2416">
            <v>0</v>
          </cell>
          <cell r="C2416">
            <v>48636</v>
          </cell>
          <cell r="D2416">
            <v>0</v>
          </cell>
          <cell r="E2416">
            <v>0</v>
          </cell>
          <cell r="F2416">
            <v>1316</v>
          </cell>
          <cell r="G2416">
            <v>480</v>
          </cell>
          <cell r="H2416">
            <v>480</v>
          </cell>
          <cell r="I2416">
            <v>408</v>
          </cell>
        </row>
        <row r="2417">
          <cell r="A2417" t="str">
            <v>RES-00521</v>
          </cell>
          <cell r="B2417">
            <v>0</v>
          </cell>
          <cell r="C2417">
            <v>0</v>
          </cell>
          <cell r="D2417">
            <v>0</v>
          </cell>
          <cell r="E2417">
            <v>0</v>
          </cell>
          <cell r="F2417">
            <v>0</v>
          </cell>
          <cell r="G2417">
            <v>0</v>
          </cell>
          <cell r="H2417">
            <v>144</v>
          </cell>
          <cell r="I2417">
            <v>0</v>
          </cell>
        </row>
        <row r="2418">
          <cell r="A2418" t="str">
            <v>RES-00522</v>
          </cell>
          <cell r="B2418">
            <v>0</v>
          </cell>
          <cell r="C2418">
            <v>87328</v>
          </cell>
          <cell r="D2418">
            <v>0</v>
          </cell>
          <cell r="E2418">
            <v>0</v>
          </cell>
          <cell r="F2418">
            <v>8963</v>
          </cell>
          <cell r="G2418">
            <v>4917</v>
          </cell>
          <cell r="H2418">
            <v>4845</v>
          </cell>
          <cell r="I2418">
            <v>3686</v>
          </cell>
        </row>
        <row r="2419">
          <cell r="A2419" t="str">
            <v>RES-00523</v>
          </cell>
          <cell r="B2419">
            <v>0</v>
          </cell>
          <cell r="C2419">
            <v>6546</v>
          </cell>
          <cell r="D2419">
            <v>0</v>
          </cell>
          <cell r="E2419">
            <v>0</v>
          </cell>
          <cell r="F2419">
            <v>4</v>
          </cell>
          <cell r="G2419">
            <v>0</v>
          </cell>
          <cell r="H2419">
            <v>0</v>
          </cell>
          <cell r="I2419">
            <v>0</v>
          </cell>
        </row>
        <row r="2420">
          <cell r="A2420" t="str">
            <v>RES-00527</v>
          </cell>
          <cell r="B2420">
            <v>0</v>
          </cell>
          <cell r="C2420">
            <v>20486</v>
          </cell>
          <cell r="D2420">
            <v>0</v>
          </cell>
          <cell r="E2420">
            <v>0</v>
          </cell>
          <cell r="F2420">
            <v>4021</v>
          </cell>
          <cell r="G2420">
            <v>3064</v>
          </cell>
          <cell r="H2420">
            <v>2918</v>
          </cell>
          <cell r="I2420">
            <v>1842</v>
          </cell>
        </row>
        <row r="2421">
          <cell r="A2421" t="str">
            <v>RES-00530</v>
          </cell>
          <cell r="B2421">
            <v>0</v>
          </cell>
          <cell r="C2421">
            <v>21283</v>
          </cell>
          <cell r="D2421">
            <v>0</v>
          </cell>
          <cell r="E2421">
            <v>0</v>
          </cell>
          <cell r="F2421">
            <v>851</v>
          </cell>
          <cell r="G2421">
            <v>545</v>
          </cell>
          <cell r="H2421">
            <v>390</v>
          </cell>
          <cell r="I2421">
            <v>114</v>
          </cell>
        </row>
        <row r="2422">
          <cell r="A2422" t="str">
            <v>RES-00544</v>
          </cell>
          <cell r="B2422">
            <v>0</v>
          </cell>
          <cell r="C2422">
            <v>28826</v>
          </cell>
          <cell r="D2422">
            <v>0</v>
          </cell>
          <cell r="E2422">
            <v>40000</v>
          </cell>
          <cell r="F2422">
            <v>12385</v>
          </cell>
          <cell r="G2422">
            <v>6095</v>
          </cell>
          <cell r="H2422">
            <v>5328</v>
          </cell>
          <cell r="I2422">
            <v>2640</v>
          </cell>
        </row>
        <row r="2423">
          <cell r="A2423" t="str">
            <v>RES-00545</v>
          </cell>
          <cell r="B2423">
            <v>0</v>
          </cell>
          <cell r="C2423">
            <v>25103</v>
          </cell>
          <cell r="D2423">
            <v>0</v>
          </cell>
          <cell r="E2423">
            <v>0</v>
          </cell>
          <cell r="F2423">
            <v>260</v>
          </cell>
          <cell r="G2423">
            <v>0</v>
          </cell>
          <cell r="H2423">
            <v>0</v>
          </cell>
          <cell r="I2423">
            <v>0</v>
          </cell>
        </row>
        <row r="2424">
          <cell r="A2424" t="str">
            <v>RES-00549</v>
          </cell>
          <cell r="B2424">
            <v>0</v>
          </cell>
          <cell r="C2424">
            <v>10295</v>
          </cell>
          <cell r="D2424">
            <v>0</v>
          </cell>
          <cell r="E2424">
            <v>0</v>
          </cell>
          <cell r="F2424">
            <v>5</v>
          </cell>
          <cell r="G2424">
            <v>125</v>
          </cell>
          <cell r="H2424">
            <v>150</v>
          </cell>
          <cell r="I2424">
            <v>114</v>
          </cell>
        </row>
        <row r="2425">
          <cell r="A2425" t="str">
            <v>RES-00550</v>
          </cell>
          <cell r="B2425">
            <v>0</v>
          </cell>
          <cell r="C2425">
            <v>1409</v>
          </cell>
          <cell r="D2425">
            <v>10460</v>
          </cell>
          <cell r="E2425">
            <v>0</v>
          </cell>
          <cell r="F2425">
            <v>5767</v>
          </cell>
          <cell r="G2425">
            <v>2775</v>
          </cell>
          <cell r="H2425">
            <v>2754</v>
          </cell>
          <cell r="I2425">
            <v>1497</v>
          </cell>
        </row>
        <row r="2426">
          <cell r="A2426" t="str">
            <v>RES-00560</v>
          </cell>
          <cell r="B2426">
            <v>0</v>
          </cell>
          <cell r="C2426">
            <v>25555</v>
          </cell>
          <cell r="D2426">
            <v>0</v>
          </cell>
          <cell r="E2426">
            <v>0</v>
          </cell>
          <cell r="F2426">
            <v>1890</v>
          </cell>
          <cell r="G2426">
            <v>845</v>
          </cell>
          <cell r="H2426">
            <v>500</v>
          </cell>
          <cell r="I2426">
            <v>12</v>
          </cell>
        </row>
        <row r="2427">
          <cell r="A2427" t="str">
            <v>RES-00564</v>
          </cell>
          <cell r="B2427">
            <v>0</v>
          </cell>
          <cell r="C2427">
            <v>17166</v>
          </cell>
          <cell r="D2427">
            <v>10000</v>
          </cell>
          <cell r="E2427">
            <v>0</v>
          </cell>
          <cell r="F2427">
            <v>6285</v>
          </cell>
          <cell r="G2427">
            <v>6798</v>
          </cell>
          <cell r="H2427">
            <v>8319</v>
          </cell>
          <cell r="I2427">
            <v>7728</v>
          </cell>
        </row>
        <row r="2428">
          <cell r="A2428" t="str">
            <v>RES-00567</v>
          </cell>
          <cell r="B2428">
            <v>0</v>
          </cell>
          <cell r="C2428">
            <v>19278</v>
          </cell>
          <cell r="D2428">
            <v>40000</v>
          </cell>
          <cell r="E2428">
            <v>0</v>
          </cell>
          <cell r="F2428">
            <v>10508</v>
          </cell>
          <cell r="G2428">
            <v>4726</v>
          </cell>
          <cell r="H2428">
            <v>5210</v>
          </cell>
          <cell r="I2428">
            <v>4420</v>
          </cell>
        </row>
        <row r="2429">
          <cell r="A2429" t="str">
            <v>RES-00570</v>
          </cell>
          <cell r="B2429">
            <v>0</v>
          </cell>
          <cell r="C2429">
            <v>37649</v>
          </cell>
          <cell r="D2429">
            <v>0</v>
          </cell>
          <cell r="E2429">
            <v>0</v>
          </cell>
          <cell r="F2429">
            <v>9244</v>
          </cell>
          <cell r="G2429">
            <v>11886</v>
          </cell>
          <cell r="H2429">
            <v>14388</v>
          </cell>
          <cell r="I2429">
            <v>15144</v>
          </cell>
        </row>
        <row r="2430">
          <cell r="A2430" t="str">
            <v>RES-00571</v>
          </cell>
          <cell r="B2430">
            <v>0</v>
          </cell>
          <cell r="C2430">
            <v>66117</v>
          </cell>
          <cell r="D2430">
            <v>0</v>
          </cell>
          <cell r="E2430">
            <v>0</v>
          </cell>
          <cell r="F2430">
            <v>32292</v>
          </cell>
          <cell r="G2430">
            <v>17945</v>
          </cell>
          <cell r="H2430">
            <v>21232</v>
          </cell>
          <cell r="I2430">
            <v>15200</v>
          </cell>
        </row>
        <row r="2431">
          <cell r="A2431" t="str">
            <v>RES-00573</v>
          </cell>
          <cell r="B2431">
            <v>0</v>
          </cell>
          <cell r="C2431">
            <v>0</v>
          </cell>
          <cell r="D2431">
            <v>0</v>
          </cell>
          <cell r="E2431">
            <v>0</v>
          </cell>
          <cell r="F2431">
            <v>0</v>
          </cell>
          <cell r="G2431">
            <v>0</v>
          </cell>
          <cell r="H2431">
            <v>0</v>
          </cell>
          <cell r="I2431">
            <v>960</v>
          </cell>
        </row>
        <row r="2432">
          <cell r="A2432" t="str">
            <v>RES-00581</v>
          </cell>
          <cell r="B2432">
            <v>0</v>
          </cell>
          <cell r="C2432">
            <v>0</v>
          </cell>
          <cell r="D2432">
            <v>10000</v>
          </cell>
          <cell r="E2432">
            <v>0</v>
          </cell>
          <cell r="F2432">
            <v>0</v>
          </cell>
          <cell r="G2432">
            <v>0</v>
          </cell>
          <cell r="H2432">
            <v>0</v>
          </cell>
          <cell r="I2432">
            <v>0</v>
          </cell>
        </row>
        <row r="2433">
          <cell r="A2433" t="str">
            <v>RES-00587</v>
          </cell>
          <cell r="B2433">
            <v>0</v>
          </cell>
          <cell r="C2433">
            <v>43169</v>
          </cell>
          <cell r="D2433">
            <v>0</v>
          </cell>
          <cell r="E2433">
            <v>0</v>
          </cell>
          <cell r="F2433">
            <v>14299</v>
          </cell>
          <cell r="G2433">
            <v>10996</v>
          </cell>
          <cell r="H2433">
            <v>14542</v>
          </cell>
          <cell r="I2433">
            <v>10992</v>
          </cell>
        </row>
        <row r="2434">
          <cell r="A2434" t="str">
            <v>RES-00602</v>
          </cell>
          <cell r="B2434">
            <v>0</v>
          </cell>
          <cell r="C2434">
            <v>25000</v>
          </cell>
          <cell r="D2434">
            <v>0</v>
          </cell>
          <cell r="E2434">
            <v>0</v>
          </cell>
          <cell r="F2434">
            <v>740</v>
          </cell>
          <cell r="G2434">
            <v>682</v>
          </cell>
          <cell r="H2434">
            <v>732</v>
          </cell>
          <cell r="I2434">
            <v>632</v>
          </cell>
        </row>
        <row r="2435">
          <cell r="A2435" t="str">
            <v>RES-00603</v>
          </cell>
          <cell r="B2435">
            <v>0</v>
          </cell>
          <cell r="C2435">
            <v>20000</v>
          </cell>
          <cell r="D2435">
            <v>0</v>
          </cell>
          <cell r="E2435">
            <v>0</v>
          </cell>
          <cell r="F2435">
            <v>740</v>
          </cell>
          <cell r="G2435">
            <v>682</v>
          </cell>
          <cell r="H2435">
            <v>732</v>
          </cell>
          <cell r="I2435">
            <v>632</v>
          </cell>
        </row>
        <row r="2436">
          <cell r="A2436" t="str">
            <v>RES-00612</v>
          </cell>
          <cell r="B2436">
            <v>0</v>
          </cell>
          <cell r="C2436">
            <v>320</v>
          </cell>
          <cell r="D2436">
            <v>0</v>
          </cell>
          <cell r="E2436">
            <v>10000</v>
          </cell>
          <cell r="F2436">
            <v>0</v>
          </cell>
          <cell r="G2436">
            <v>0</v>
          </cell>
          <cell r="H2436">
            <v>0</v>
          </cell>
          <cell r="I2436">
            <v>0</v>
          </cell>
        </row>
        <row r="2437">
          <cell r="A2437" t="str">
            <v>RES-00613</v>
          </cell>
          <cell r="B2437">
            <v>0</v>
          </cell>
          <cell r="C2437">
            <v>320</v>
          </cell>
          <cell r="D2437">
            <v>10000</v>
          </cell>
          <cell r="E2437">
            <v>0</v>
          </cell>
          <cell r="F2437">
            <v>0</v>
          </cell>
          <cell r="G2437">
            <v>0</v>
          </cell>
          <cell r="H2437">
            <v>0</v>
          </cell>
          <cell r="I2437">
            <v>0</v>
          </cell>
        </row>
        <row r="2438">
          <cell r="A2438" t="str">
            <v>RES-00642</v>
          </cell>
          <cell r="B2438">
            <v>0</v>
          </cell>
          <cell r="C2438">
            <v>7832</v>
          </cell>
          <cell r="D2438">
            <v>0</v>
          </cell>
          <cell r="E2438">
            <v>0</v>
          </cell>
          <cell r="F2438">
            <v>232</v>
          </cell>
          <cell r="G2438">
            <v>160</v>
          </cell>
          <cell r="H2438">
            <v>192</v>
          </cell>
          <cell r="I2438">
            <v>160</v>
          </cell>
        </row>
        <row r="2439">
          <cell r="A2439" t="str">
            <v>SWT-00001</v>
          </cell>
          <cell r="B2439">
            <v>0</v>
          </cell>
          <cell r="C2439">
            <v>6266</v>
          </cell>
          <cell r="D2439">
            <v>0</v>
          </cell>
          <cell r="E2439">
            <v>0</v>
          </cell>
          <cell r="F2439">
            <v>1999</v>
          </cell>
          <cell r="G2439">
            <v>1644</v>
          </cell>
          <cell r="H2439">
            <v>2082</v>
          </cell>
          <cell r="I2439">
            <v>1611</v>
          </cell>
        </row>
        <row r="2440">
          <cell r="A2440" t="str">
            <v>SWT-00118</v>
          </cell>
          <cell r="B2440">
            <v>0</v>
          </cell>
          <cell r="C2440">
            <v>984</v>
          </cell>
          <cell r="D2440">
            <v>0</v>
          </cell>
          <cell r="E2440">
            <v>0</v>
          </cell>
          <cell r="F2440">
            <v>0</v>
          </cell>
          <cell r="G2440">
            <v>0</v>
          </cell>
          <cell r="H2440">
            <v>0</v>
          </cell>
          <cell r="I2440">
            <v>0</v>
          </cell>
        </row>
        <row r="2441">
          <cell r="A2441" t="str">
            <v>TRN-00008</v>
          </cell>
          <cell r="B2441">
            <v>0</v>
          </cell>
          <cell r="C2441">
            <v>69797</v>
          </cell>
          <cell r="D2441">
            <v>99000</v>
          </cell>
          <cell r="E2441">
            <v>99000</v>
          </cell>
          <cell r="F2441">
            <v>95584</v>
          </cell>
          <cell r="G2441">
            <v>48265</v>
          </cell>
          <cell r="H2441">
            <v>45796</v>
          </cell>
          <cell r="I2441">
            <v>33819</v>
          </cell>
        </row>
        <row r="2442">
          <cell r="A2442" t="str">
            <v>TRN-00101</v>
          </cell>
          <cell r="B2442">
            <v>0</v>
          </cell>
          <cell r="C2442">
            <v>293718</v>
          </cell>
          <cell r="D2442">
            <v>588000</v>
          </cell>
          <cell r="E2442">
            <v>0</v>
          </cell>
          <cell r="F2442">
            <v>511983</v>
          </cell>
          <cell r="G2442">
            <v>265436</v>
          </cell>
          <cell r="H2442">
            <v>237899</v>
          </cell>
          <cell r="I2442">
            <v>166425</v>
          </cell>
        </row>
        <row r="2443">
          <cell r="A2443" t="str">
            <v>TRN-00102</v>
          </cell>
          <cell r="B2443">
            <v>0</v>
          </cell>
          <cell r="C2443">
            <v>3000</v>
          </cell>
          <cell r="D2443">
            <v>0</v>
          </cell>
          <cell r="E2443">
            <v>0</v>
          </cell>
          <cell r="F2443">
            <v>0</v>
          </cell>
          <cell r="G2443">
            <v>0</v>
          </cell>
          <cell r="H2443">
            <v>0</v>
          </cell>
          <cell r="I2443">
            <v>0</v>
          </cell>
        </row>
        <row r="2444">
          <cell r="A2444" t="str">
            <v>TRN-00105</v>
          </cell>
          <cell r="B2444">
            <v>0</v>
          </cell>
          <cell r="C2444">
            <v>43636</v>
          </cell>
          <cell r="D2444">
            <v>30000</v>
          </cell>
          <cell r="E2444">
            <v>42500</v>
          </cell>
          <cell r="F2444">
            <v>61509</v>
          </cell>
          <cell r="G2444">
            <v>25600</v>
          </cell>
          <cell r="H2444">
            <v>20883</v>
          </cell>
          <cell r="I2444">
            <v>12467</v>
          </cell>
        </row>
        <row r="2445">
          <cell r="A2445" t="str">
            <v>TRN-00109</v>
          </cell>
          <cell r="B2445">
            <v>0</v>
          </cell>
          <cell r="C2445">
            <v>2075</v>
          </cell>
          <cell r="D2445">
            <v>800</v>
          </cell>
          <cell r="E2445">
            <v>800</v>
          </cell>
          <cell r="F2445">
            <v>1684</v>
          </cell>
          <cell r="G2445">
            <v>1226</v>
          </cell>
          <cell r="H2445">
            <v>1482</v>
          </cell>
          <cell r="I2445">
            <v>701</v>
          </cell>
        </row>
        <row r="2446">
          <cell r="A2446" t="str">
            <v>TRN-00111</v>
          </cell>
          <cell r="B2446">
            <v>0</v>
          </cell>
          <cell r="C2446">
            <v>66861</v>
          </cell>
          <cell r="D2446">
            <v>95000</v>
          </cell>
          <cell r="E2446">
            <v>115000</v>
          </cell>
          <cell r="F2446">
            <v>131574</v>
          </cell>
          <cell r="G2446">
            <v>53628</v>
          </cell>
          <cell r="H2446">
            <v>46037</v>
          </cell>
          <cell r="I2446">
            <v>30442</v>
          </cell>
        </row>
        <row r="2447">
          <cell r="A2447" t="str">
            <v>TRN-00115</v>
          </cell>
          <cell r="B2447">
            <v>0</v>
          </cell>
          <cell r="C2447">
            <v>8289</v>
          </cell>
          <cell r="D2447">
            <v>0</v>
          </cell>
          <cell r="E2447">
            <v>5802</v>
          </cell>
          <cell r="F2447">
            <v>2555</v>
          </cell>
          <cell r="G2447">
            <v>3584</v>
          </cell>
          <cell r="H2447">
            <v>4137</v>
          </cell>
          <cell r="I2447">
            <v>2828</v>
          </cell>
        </row>
        <row r="2448">
          <cell r="A2448" t="str">
            <v>TRN-00118</v>
          </cell>
          <cell r="B2448">
            <v>0</v>
          </cell>
          <cell r="C2448">
            <v>21801</v>
          </cell>
          <cell r="D2448">
            <v>0</v>
          </cell>
          <cell r="E2448">
            <v>0</v>
          </cell>
          <cell r="F2448">
            <v>12204</v>
          </cell>
          <cell r="G2448">
            <v>6219</v>
          </cell>
          <cell r="H2448">
            <v>5658</v>
          </cell>
          <cell r="I2448">
            <v>3611</v>
          </cell>
        </row>
        <row r="2449">
          <cell r="A2449" t="str">
            <v>TRN-00127</v>
          </cell>
          <cell r="B2449">
            <v>0</v>
          </cell>
          <cell r="C2449">
            <v>26300</v>
          </cell>
          <cell r="D2449">
            <v>45000</v>
          </cell>
          <cell r="E2449">
            <v>15000</v>
          </cell>
          <cell r="F2449">
            <v>34566</v>
          </cell>
          <cell r="G2449">
            <v>15494</v>
          </cell>
          <cell r="H2449">
            <v>15105</v>
          </cell>
          <cell r="I2449">
            <v>10723</v>
          </cell>
        </row>
        <row r="2450">
          <cell r="A2450" t="str">
            <v>TRN-00128</v>
          </cell>
          <cell r="B2450">
            <v>0</v>
          </cell>
          <cell r="C2450">
            <v>41941</v>
          </cell>
          <cell r="D2450">
            <v>55000</v>
          </cell>
          <cell r="E2450">
            <v>60000</v>
          </cell>
          <cell r="F2450">
            <v>73398</v>
          </cell>
          <cell r="G2450">
            <v>34682</v>
          </cell>
          <cell r="H2450">
            <v>31638</v>
          </cell>
          <cell r="I2450">
            <v>22850</v>
          </cell>
        </row>
        <row r="2451">
          <cell r="A2451" t="str">
            <v>TRN-00129</v>
          </cell>
          <cell r="B2451">
            <v>0</v>
          </cell>
          <cell r="C2451">
            <v>10608</v>
          </cell>
          <cell r="D2451">
            <v>6000</v>
          </cell>
          <cell r="E2451">
            <v>6000</v>
          </cell>
          <cell r="F2451">
            <v>7315</v>
          </cell>
          <cell r="G2451">
            <v>6039</v>
          </cell>
          <cell r="H2451">
            <v>6752</v>
          </cell>
          <cell r="I2451">
            <v>4767</v>
          </cell>
        </row>
        <row r="2452">
          <cell r="A2452" t="str">
            <v>TRN-00130</v>
          </cell>
          <cell r="B2452">
            <v>0</v>
          </cell>
          <cell r="C2452">
            <v>36349</v>
          </cell>
          <cell r="D2452">
            <v>100000</v>
          </cell>
          <cell r="E2452">
            <v>0</v>
          </cell>
          <cell r="F2452">
            <v>61650</v>
          </cell>
          <cell r="G2452">
            <v>31147</v>
          </cell>
          <cell r="H2452">
            <v>29835</v>
          </cell>
          <cell r="I2452">
            <v>20907</v>
          </cell>
        </row>
        <row r="2453">
          <cell r="A2453" t="str">
            <v>TRN-00139</v>
          </cell>
          <cell r="B2453">
            <v>0</v>
          </cell>
          <cell r="C2453">
            <v>15794</v>
          </cell>
          <cell r="D2453">
            <v>18000</v>
          </cell>
          <cell r="E2453">
            <v>0</v>
          </cell>
          <cell r="F2453">
            <v>25770</v>
          </cell>
          <cell r="G2453">
            <v>10874</v>
          </cell>
          <cell r="H2453">
            <v>9416</v>
          </cell>
          <cell r="I2453">
            <v>6566</v>
          </cell>
        </row>
        <row r="2454">
          <cell r="A2454" t="str">
            <v>TRN-00145</v>
          </cell>
          <cell r="B2454">
            <v>0</v>
          </cell>
          <cell r="C2454">
            <v>4656</v>
          </cell>
          <cell r="D2454">
            <v>6400</v>
          </cell>
          <cell r="E2454">
            <v>4800</v>
          </cell>
          <cell r="F2454">
            <v>6618</v>
          </cell>
          <cell r="G2454">
            <v>4708</v>
          </cell>
          <cell r="H2454">
            <v>4656</v>
          </cell>
          <cell r="I2454">
            <v>1880</v>
          </cell>
        </row>
        <row r="2455">
          <cell r="A2455" t="str">
            <v>TRN-00155</v>
          </cell>
          <cell r="B2455">
            <v>0</v>
          </cell>
          <cell r="C2455">
            <v>0</v>
          </cell>
          <cell r="D2455">
            <v>0</v>
          </cell>
          <cell r="E2455">
            <v>0</v>
          </cell>
          <cell r="F2455">
            <v>0</v>
          </cell>
          <cell r="G2455">
            <v>0</v>
          </cell>
          <cell r="H2455">
            <v>72</v>
          </cell>
          <cell r="I2455">
            <v>0</v>
          </cell>
        </row>
        <row r="2456">
          <cell r="A2456" t="str">
            <v>TRN-00156</v>
          </cell>
          <cell r="B2456">
            <v>0</v>
          </cell>
          <cell r="C2456">
            <v>11844</v>
          </cell>
          <cell r="D2456">
            <v>0</v>
          </cell>
          <cell r="E2456">
            <v>0</v>
          </cell>
          <cell r="F2456">
            <v>5254</v>
          </cell>
          <cell r="G2456">
            <v>2363</v>
          </cell>
          <cell r="H2456">
            <v>2605</v>
          </cell>
          <cell r="I2456">
            <v>2210</v>
          </cell>
        </row>
        <row r="2457">
          <cell r="A2457" t="str">
            <v>TRN-00158</v>
          </cell>
          <cell r="B2457">
            <v>0</v>
          </cell>
          <cell r="C2457">
            <v>15000</v>
          </cell>
          <cell r="D2457">
            <v>0</v>
          </cell>
          <cell r="E2457">
            <v>0</v>
          </cell>
          <cell r="F2457">
            <v>1740</v>
          </cell>
          <cell r="G2457">
            <v>1364</v>
          </cell>
          <cell r="H2457">
            <v>1464</v>
          </cell>
          <cell r="I2457">
            <v>1264</v>
          </cell>
        </row>
        <row r="2458">
          <cell r="A2458" t="str">
            <v>XFR-00001</v>
          </cell>
          <cell r="B2458">
            <v>0</v>
          </cell>
          <cell r="C2458">
            <v>4441</v>
          </cell>
          <cell r="D2458">
            <v>2700</v>
          </cell>
          <cell r="E2458">
            <v>0</v>
          </cell>
          <cell r="F2458">
            <v>6322</v>
          </cell>
          <cell r="G2458">
            <v>3233</v>
          </cell>
          <cell r="H2458">
            <v>2975</v>
          </cell>
          <cell r="I2458">
            <v>2072</v>
          </cell>
        </row>
        <row r="2459">
          <cell r="A2459" t="str">
            <v>XTAL-00001</v>
          </cell>
          <cell r="B2459">
            <v>0</v>
          </cell>
          <cell r="C2459">
            <v>2260</v>
          </cell>
          <cell r="D2459">
            <v>0</v>
          </cell>
          <cell r="E2459">
            <v>0</v>
          </cell>
          <cell r="F2459">
            <v>409</v>
          </cell>
          <cell r="G2459">
            <v>512</v>
          </cell>
          <cell r="H2459">
            <v>591</v>
          </cell>
          <cell r="I2459">
            <v>404</v>
          </cell>
        </row>
        <row r="2460">
          <cell r="A2460" t="str">
            <v>XTAL-00004</v>
          </cell>
          <cell r="B2460">
            <v>0</v>
          </cell>
          <cell r="C2460">
            <v>7933</v>
          </cell>
          <cell r="D2460">
            <v>10000</v>
          </cell>
          <cell r="E2460">
            <v>6000</v>
          </cell>
          <cell r="F2460">
            <v>16176</v>
          </cell>
          <cell r="G2460">
            <v>6973</v>
          </cell>
          <cell r="H2460">
            <v>5879</v>
          </cell>
          <cell r="I2460">
            <v>3333</v>
          </cell>
        </row>
        <row r="2461">
          <cell r="A2461" t="str">
            <v>XTAL-00108</v>
          </cell>
          <cell r="B2461">
            <v>0</v>
          </cell>
          <cell r="C2461">
            <v>2067</v>
          </cell>
          <cell r="D2461">
            <v>2000</v>
          </cell>
          <cell r="E2461">
            <v>0</v>
          </cell>
          <cell r="F2461">
            <v>2534</v>
          </cell>
          <cell r="G2461">
            <v>1011</v>
          </cell>
          <cell r="H2461">
            <v>533</v>
          </cell>
          <cell r="I2461">
            <v>475</v>
          </cell>
        </row>
        <row r="2462">
          <cell r="A2462" t="str">
            <v>XTAL-00115</v>
          </cell>
          <cell r="B2462">
            <v>0</v>
          </cell>
          <cell r="C2462">
            <v>22432</v>
          </cell>
          <cell r="D2462">
            <v>33000</v>
          </cell>
          <cell r="E2462">
            <v>0</v>
          </cell>
          <cell r="F2462">
            <v>27273</v>
          </cell>
          <cell r="G2462">
            <v>11967</v>
          </cell>
          <cell r="H2462">
            <v>10644</v>
          </cell>
          <cell r="I2462">
            <v>7217</v>
          </cell>
        </row>
        <row r="2463">
          <cell r="A2463" t="str">
            <v>XTAL-00120</v>
          </cell>
          <cell r="B2463">
            <v>0</v>
          </cell>
          <cell r="C2463">
            <v>1268</v>
          </cell>
          <cell r="D2463">
            <v>1000</v>
          </cell>
          <cell r="E2463">
            <v>0</v>
          </cell>
          <cell r="F2463">
            <v>657</v>
          </cell>
          <cell r="G2463">
            <v>673</v>
          </cell>
          <cell r="H2463">
            <v>844</v>
          </cell>
          <cell r="I2463">
            <v>651</v>
          </cell>
        </row>
        <row r="2464">
          <cell r="A2464" t="str">
            <v>XTAL-00122</v>
          </cell>
          <cell r="B2464">
            <v>0</v>
          </cell>
          <cell r="C2464">
            <v>18296</v>
          </cell>
          <cell r="D2464">
            <v>9000</v>
          </cell>
          <cell r="E2464">
            <v>0</v>
          </cell>
          <cell r="F2464">
            <v>19974</v>
          </cell>
          <cell r="G2464">
            <v>7938</v>
          </cell>
          <cell r="H2464">
            <v>6917</v>
          </cell>
          <cell r="I2464">
            <v>4653</v>
          </cell>
        </row>
        <row r="2465">
          <cell r="A2465" t="str">
            <v>XTAL-00126</v>
          </cell>
          <cell r="B2465">
            <v>0</v>
          </cell>
          <cell r="C2465">
            <v>9244</v>
          </cell>
          <cell r="D2465">
            <v>0</v>
          </cell>
          <cell r="E2465">
            <v>0</v>
          </cell>
          <cell r="F2465">
            <v>3554</v>
          </cell>
          <cell r="G2465">
            <v>2163</v>
          </cell>
          <cell r="H2465">
            <v>1956</v>
          </cell>
          <cell r="I2465">
            <v>1059</v>
          </cell>
        </row>
        <row r="2466">
          <cell r="A2466" t="str">
            <v>XTAL-00127</v>
          </cell>
          <cell r="B2466">
            <v>0</v>
          </cell>
          <cell r="C2466">
            <v>7826</v>
          </cell>
          <cell r="D2466">
            <v>0</v>
          </cell>
          <cell r="E2466">
            <v>5000</v>
          </cell>
          <cell r="F2466">
            <v>5796</v>
          </cell>
          <cell r="G2466">
            <v>2936</v>
          </cell>
          <cell r="H2466">
            <v>2571</v>
          </cell>
          <cell r="I2466">
            <v>1913</v>
          </cell>
        </row>
        <row r="2467">
          <cell r="A2467" t="str">
            <v>XTAL-00128</v>
          </cell>
          <cell r="B2467">
            <v>0</v>
          </cell>
          <cell r="C2467">
            <v>1248</v>
          </cell>
          <cell r="D2467">
            <v>0</v>
          </cell>
          <cell r="E2467">
            <v>0</v>
          </cell>
          <cell r="F2467">
            <v>12</v>
          </cell>
          <cell r="G2467">
            <v>0</v>
          </cell>
          <cell r="H2467">
            <v>0</v>
          </cell>
          <cell r="I2467">
            <v>0</v>
          </cell>
        </row>
        <row r="2468">
          <cell r="A2468" t="str">
            <v>XTAL-00132</v>
          </cell>
          <cell r="B2468">
            <v>0</v>
          </cell>
          <cell r="C2468">
            <v>8629</v>
          </cell>
          <cell r="D2468">
            <v>0</v>
          </cell>
          <cell r="E2468">
            <v>0</v>
          </cell>
          <cell r="F2468">
            <v>5994</v>
          </cell>
          <cell r="G2468">
            <v>3045</v>
          </cell>
          <cell r="H2468">
            <v>3337</v>
          </cell>
          <cell r="I2468">
            <v>2842</v>
          </cell>
        </row>
        <row r="2469">
          <cell r="A2469" t="str">
            <v>XTAL-00135</v>
          </cell>
          <cell r="B2469">
            <v>0</v>
          </cell>
          <cell r="C2469">
            <v>4000</v>
          </cell>
          <cell r="D2469">
            <v>0</v>
          </cell>
          <cell r="E2469">
            <v>0</v>
          </cell>
          <cell r="F2469">
            <v>870</v>
          </cell>
          <cell r="G2469">
            <v>682</v>
          </cell>
          <cell r="H2469">
            <v>732</v>
          </cell>
          <cell r="I2469">
            <v>632</v>
          </cell>
        </row>
        <row r="2470">
          <cell r="A2470" t="str">
            <v>ASY-04167-07</v>
          </cell>
          <cell r="B2470">
            <v>0</v>
          </cell>
          <cell r="C2470">
            <v>0</v>
          </cell>
          <cell r="D2470">
            <v>0</v>
          </cell>
          <cell r="E2470">
            <v>0</v>
          </cell>
          <cell r="F2470">
            <v>0</v>
          </cell>
          <cell r="G2470">
            <v>128</v>
          </cell>
          <cell r="H2470">
            <v>66</v>
          </cell>
          <cell r="I2470">
            <v>66</v>
          </cell>
        </row>
        <row r="2471">
          <cell r="A2471" t="str">
            <v>IC-00359</v>
          </cell>
          <cell r="B2471">
            <v>0</v>
          </cell>
          <cell r="C2471">
            <v>108</v>
          </cell>
          <cell r="D2471">
            <v>0</v>
          </cell>
          <cell r="E2471">
            <v>0</v>
          </cell>
          <cell r="F2471">
            <v>44</v>
          </cell>
          <cell r="G2471">
            <v>0</v>
          </cell>
          <cell r="H2471">
            <v>0</v>
          </cell>
          <cell r="I2471">
            <v>0</v>
          </cell>
        </row>
        <row r="2472">
          <cell r="A2472" t="str">
            <v>IC-00405</v>
          </cell>
          <cell r="B2472">
            <v>0</v>
          </cell>
          <cell r="C2472">
            <v>2220</v>
          </cell>
          <cell r="D2472">
            <v>8400</v>
          </cell>
          <cell r="E2472">
            <v>160</v>
          </cell>
          <cell r="F2472">
            <v>11892</v>
          </cell>
          <cell r="G2472">
            <v>3864</v>
          </cell>
          <cell r="H2472">
            <v>4368</v>
          </cell>
          <cell r="I2472">
            <v>3336</v>
          </cell>
        </row>
        <row r="2473">
          <cell r="A2473" t="str">
            <v>IC-00414</v>
          </cell>
          <cell r="B2473">
            <v>0</v>
          </cell>
          <cell r="C2473">
            <v>0</v>
          </cell>
          <cell r="D2473">
            <v>0</v>
          </cell>
          <cell r="E2473">
            <v>0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</row>
        <row r="2474">
          <cell r="A2474" t="str">
            <v>IC-00474</v>
          </cell>
          <cell r="B2474">
            <v>0</v>
          </cell>
          <cell r="C2474">
            <v>0</v>
          </cell>
          <cell r="D2474">
            <v>110</v>
          </cell>
          <cell r="E2474">
            <v>0</v>
          </cell>
          <cell r="F2474">
            <v>209</v>
          </cell>
          <cell r="G2474">
            <v>135</v>
          </cell>
          <cell r="H2474">
            <v>165</v>
          </cell>
          <cell r="I2474">
            <v>120</v>
          </cell>
        </row>
        <row r="2475">
          <cell r="A2475" t="str">
            <v>IC-00489</v>
          </cell>
          <cell r="B2475">
            <v>0</v>
          </cell>
          <cell r="C2475">
            <v>113</v>
          </cell>
          <cell r="D2475">
            <v>200</v>
          </cell>
          <cell r="E2475">
            <v>0</v>
          </cell>
          <cell r="F2475">
            <v>201</v>
          </cell>
          <cell r="G2475">
            <v>330</v>
          </cell>
          <cell r="H2475">
            <v>345</v>
          </cell>
          <cell r="I2475">
            <v>195</v>
          </cell>
        </row>
        <row r="2476">
          <cell r="A2476" t="str">
            <v>IC-00498</v>
          </cell>
          <cell r="B2476">
            <v>0</v>
          </cell>
          <cell r="C2476">
            <v>355</v>
          </cell>
          <cell r="D2476">
            <v>60</v>
          </cell>
          <cell r="E2476">
            <v>0</v>
          </cell>
          <cell r="F2476">
            <v>32</v>
          </cell>
          <cell r="G2476">
            <v>96</v>
          </cell>
          <cell r="H2476">
            <v>96</v>
          </cell>
          <cell r="I2476">
            <v>0</v>
          </cell>
        </row>
        <row r="2477">
          <cell r="A2477" t="str">
            <v>IC-00503</v>
          </cell>
          <cell r="B2477">
            <v>0</v>
          </cell>
          <cell r="C2477">
            <v>235</v>
          </cell>
          <cell r="D2477">
            <v>0</v>
          </cell>
          <cell r="E2477">
            <v>0</v>
          </cell>
          <cell r="F2477">
            <v>28</v>
          </cell>
          <cell r="G2477">
            <v>158</v>
          </cell>
          <cell r="H2477">
            <v>228</v>
          </cell>
          <cell r="I2477">
            <v>164</v>
          </cell>
        </row>
        <row r="2478">
          <cell r="A2478" t="str">
            <v>IC-00517-01</v>
          </cell>
          <cell r="B2478">
            <v>0</v>
          </cell>
          <cell r="C2478">
            <v>3827</v>
          </cell>
          <cell r="D2478">
            <v>3420</v>
          </cell>
          <cell r="E2478">
            <v>1030</v>
          </cell>
          <cell r="F2478">
            <v>4944</v>
          </cell>
          <cell r="G2478">
            <v>2254</v>
          </cell>
          <cell r="H2478">
            <v>1839</v>
          </cell>
          <cell r="I2478">
            <v>1281</v>
          </cell>
        </row>
        <row r="2479">
          <cell r="A2479" t="str">
            <v>IC-00518</v>
          </cell>
          <cell r="B2479">
            <v>0</v>
          </cell>
          <cell r="C2479">
            <v>22985</v>
          </cell>
          <cell r="D2479">
            <v>20520</v>
          </cell>
          <cell r="E2479">
            <v>6180</v>
          </cell>
          <cell r="F2479">
            <v>29664</v>
          </cell>
          <cell r="G2479">
            <v>13524</v>
          </cell>
          <cell r="H2479">
            <v>11034</v>
          </cell>
          <cell r="I2479">
            <v>7686</v>
          </cell>
        </row>
        <row r="2480">
          <cell r="A2480" t="str">
            <v>IC-00538</v>
          </cell>
          <cell r="B2480">
            <v>0</v>
          </cell>
          <cell r="C2480">
            <v>453</v>
          </cell>
          <cell r="D2480">
            <v>320</v>
          </cell>
          <cell r="E2480">
            <v>420</v>
          </cell>
          <cell r="F2480">
            <v>1048</v>
          </cell>
          <cell r="G2480">
            <v>356</v>
          </cell>
          <cell r="H2480">
            <v>398</v>
          </cell>
          <cell r="I2480">
            <v>312</v>
          </cell>
        </row>
        <row r="2481">
          <cell r="A2481" t="str">
            <v>IC-00559-01</v>
          </cell>
          <cell r="B2481">
            <v>0</v>
          </cell>
          <cell r="C2481">
            <v>4185</v>
          </cell>
          <cell r="D2481">
            <v>4620</v>
          </cell>
          <cell r="E2481">
            <v>2450</v>
          </cell>
          <cell r="F2481">
            <v>8756</v>
          </cell>
          <cell r="G2481">
            <v>5206</v>
          </cell>
          <cell r="H2481">
            <v>5012</v>
          </cell>
          <cell r="I2481">
            <v>1968</v>
          </cell>
        </row>
        <row r="2482">
          <cell r="A2482" t="str">
            <v>IC-00583-02</v>
          </cell>
          <cell r="B2482">
            <v>0</v>
          </cell>
          <cell r="C2482">
            <v>8580</v>
          </cell>
          <cell r="D2482">
            <v>6370</v>
          </cell>
          <cell r="E2482">
            <v>3710</v>
          </cell>
          <cell r="F2482">
            <v>12754</v>
          </cell>
          <cell r="G2482">
            <v>4080</v>
          </cell>
          <cell r="H2482">
            <v>2738</v>
          </cell>
          <cell r="I2482">
            <v>1756</v>
          </cell>
        </row>
        <row r="2483">
          <cell r="A2483" t="str">
            <v>IC-00584-02</v>
          </cell>
          <cell r="B2483">
            <v>0</v>
          </cell>
          <cell r="C2483">
            <v>90</v>
          </cell>
          <cell r="D2483">
            <v>0</v>
          </cell>
          <cell r="E2483">
            <v>0</v>
          </cell>
          <cell r="F2483">
            <v>0</v>
          </cell>
          <cell r="G2483">
            <v>0</v>
          </cell>
          <cell r="H2483">
            <v>0</v>
          </cell>
          <cell r="I2483">
            <v>0</v>
          </cell>
        </row>
        <row r="2484">
          <cell r="A2484" t="str">
            <v>IC-00606-01</v>
          </cell>
          <cell r="B2484">
            <v>0</v>
          </cell>
          <cell r="C2484">
            <v>816</v>
          </cell>
          <cell r="D2484">
            <v>1570</v>
          </cell>
          <cell r="E2484">
            <v>440</v>
          </cell>
          <cell r="F2484">
            <v>2211</v>
          </cell>
          <cell r="G2484">
            <v>679</v>
          </cell>
          <cell r="H2484">
            <v>765</v>
          </cell>
          <cell r="I2484">
            <v>405</v>
          </cell>
        </row>
        <row r="2485">
          <cell r="A2485" t="str">
            <v>IC-00607-02</v>
          </cell>
          <cell r="B2485">
            <v>0</v>
          </cell>
          <cell r="C2485">
            <v>8</v>
          </cell>
          <cell r="D2485">
            <v>0</v>
          </cell>
          <cell r="E2485">
            <v>0</v>
          </cell>
          <cell r="F2485">
            <v>3</v>
          </cell>
          <cell r="G2485">
            <v>0</v>
          </cell>
          <cell r="H2485">
            <v>0</v>
          </cell>
          <cell r="I2485">
            <v>0</v>
          </cell>
        </row>
        <row r="2486">
          <cell r="A2486" t="str">
            <v>IC-00628-01</v>
          </cell>
          <cell r="B2486">
            <v>0</v>
          </cell>
          <cell r="C2486">
            <v>13868</v>
          </cell>
          <cell r="D2486">
            <v>10440</v>
          </cell>
          <cell r="E2486">
            <v>0</v>
          </cell>
          <cell r="F2486">
            <v>15866</v>
          </cell>
          <cell r="G2486">
            <v>8316</v>
          </cell>
          <cell r="H2486">
            <v>5910</v>
          </cell>
          <cell r="I2486">
            <v>2712</v>
          </cell>
        </row>
        <row r="2487">
          <cell r="A2487" t="str">
            <v>IC-00685-01</v>
          </cell>
          <cell r="B2487">
            <v>0</v>
          </cell>
          <cell r="C2487">
            <v>767</v>
          </cell>
          <cell r="D2487">
            <v>450</v>
          </cell>
          <cell r="E2487">
            <v>0</v>
          </cell>
          <cell r="F2487">
            <v>666</v>
          </cell>
          <cell r="G2487">
            <v>543</v>
          </cell>
          <cell r="H2487">
            <v>674</v>
          </cell>
          <cell r="I2487">
            <v>525</v>
          </cell>
        </row>
        <row r="2488">
          <cell r="A2488" t="str">
            <v>IC-00687</v>
          </cell>
          <cell r="B2488">
            <v>0</v>
          </cell>
          <cell r="C2488">
            <v>54</v>
          </cell>
          <cell r="D2488">
            <v>190</v>
          </cell>
          <cell r="E2488">
            <v>0</v>
          </cell>
          <cell r="F2488">
            <v>846</v>
          </cell>
          <cell r="G2488">
            <v>420</v>
          </cell>
          <cell r="H2488">
            <v>240</v>
          </cell>
          <cell r="I2488">
            <v>0</v>
          </cell>
        </row>
        <row r="2489">
          <cell r="A2489" t="str">
            <v>IC-00688</v>
          </cell>
          <cell r="B2489">
            <v>0</v>
          </cell>
          <cell r="C2489">
            <v>135</v>
          </cell>
          <cell r="D2489">
            <v>30</v>
          </cell>
          <cell r="E2489">
            <v>0</v>
          </cell>
          <cell r="F2489">
            <v>6</v>
          </cell>
          <cell r="G2489">
            <v>125</v>
          </cell>
          <cell r="H2489">
            <v>150</v>
          </cell>
          <cell r="I2489">
            <v>114</v>
          </cell>
        </row>
        <row r="2490">
          <cell r="A2490" t="str">
            <v>IC-00689</v>
          </cell>
          <cell r="B2490">
            <v>0</v>
          </cell>
          <cell r="C2490">
            <v>1785</v>
          </cell>
          <cell r="D2490">
            <v>2520</v>
          </cell>
          <cell r="E2490">
            <v>0</v>
          </cell>
          <cell r="F2490">
            <v>5244</v>
          </cell>
          <cell r="G2490">
            <v>1860</v>
          </cell>
          <cell r="H2490">
            <v>1908</v>
          </cell>
          <cell r="I2490">
            <v>0</v>
          </cell>
        </row>
        <row r="2491">
          <cell r="A2491" t="str">
            <v>IC-00694-02</v>
          </cell>
          <cell r="B2491">
            <v>0</v>
          </cell>
          <cell r="C2491">
            <v>258</v>
          </cell>
          <cell r="D2491">
            <v>0</v>
          </cell>
          <cell r="E2491">
            <v>0</v>
          </cell>
          <cell r="F2491">
            <v>4</v>
          </cell>
          <cell r="G2491">
            <v>0</v>
          </cell>
          <cell r="H2491">
            <v>0</v>
          </cell>
          <cell r="I2491">
            <v>0</v>
          </cell>
        </row>
        <row r="2492">
          <cell r="A2492" t="str">
            <v>IC-00698</v>
          </cell>
          <cell r="B2492">
            <v>0</v>
          </cell>
          <cell r="C2492">
            <v>483</v>
          </cell>
          <cell r="D2492">
            <v>0</v>
          </cell>
          <cell r="E2492">
            <v>0</v>
          </cell>
          <cell r="F2492">
            <v>8</v>
          </cell>
          <cell r="G2492">
            <v>0</v>
          </cell>
          <cell r="H2492">
            <v>0</v>
          </cell>
          <cell r="I2492">
            <v>0</v>
          </cell>
        </row>
        <row r="2493">
          <cell r="A2493" t="str">
            <v>IC-00740</v>
          </cell>
          <cell r="B2493">
            <v>0</v>
          </cell>
          <cell r="C2493">
            <v>0</v>
          </cell>
          <cell r="D2493">
            <v>20</v>
          </cell>
          <cell r="E2493">
            <v>0</v>
          </cell>
          <cell r="F2493">
            <v>0</v>
          </cell>
          <cell r="G2493">
            <v>5</v>
          </cell>
          <cell r="H2493">
            <v>20</v>
          </cell>
          <cell r="I2493">
            <v>12</v>
          </cell>
        </row>
        <row r="2494">
          <cell r="A2494" t="str">
            <v>IC-00741</v>
          </cell>
          <cell r="B2494">
            <v>0</v>
          </cell>
          <cell r="C2494">
            <v>210</v>
          </cell>
          <cell r="D2494">
            <v>10</v>
          </cell>
          <cell r="E2494">
            <v>0</v>
          </cell>
          <cell r="F2494">
            <v>64</v>
          </cell>
          <cell r="G2494">
            <v>60</v>
          </cell>
          <cell r="H2494">
            <v>74</v>
          </cell>
          <cell r="I2494">
            <v>46</v>
          </cell>
        </row>
        <row r="2495">
          <cell r="A2495" t="str">
            <v>IC-00742</v>
          </cell>
          <cell r="B2495">
            <v>0</v>
          </cell>
          <cell r="C2495">
            <v>11</v>
          </cell>
          <cell r="D2495">
            <v>0</v>
          </cell>
          <cell r="E2495">
            <v>0</v>
          </cell>
          <cell r="F2495">
            <v>0</v>
          </cell>
          <cell r="G2495">
            <v>0</v>
          </cell>
          <cell r="H2495">
            <v>0</v>
          </cell>
          <cell r="I2495">
            <v>0</v>
          </cell>
        </row>
        <row r="2496">
          <cell r="A2496" t="str">
            <v>IC-00774-02</v>
          </cell>
          <cell r="B2496">
            <v>0</v>
          </cell>
          <cell r="C2496">
            <v>275</v>
          </cell>
          <cell r="D2496">
            <v>0</v>
          </cell>
          <cell r="E2496">
            <v>0</v>
          </cell>
          <cell r="F2496">
            <v>70</v>
          </cell>
          <cell r="G2496">
            <v>0</v>
          </cell>
          <cell r="H2496">
            <v>45</v>
          </cell>
          <cell r="I2496">
            <v>54</v>
          </cell>
        </row>
        <row r="2497">
          <cell r="A2497" t="str">
            <v>IC-00775-02</v>
          </cell>
          <cell r="B2497">
            <v>0</v>
          </cell>
          <cell r="C2497">
            <v>246</v>
          </cell>
          <cell r="D2497">
            <v>37</v>
          </cell>
          <cell r="E2497">
            <v>0</v>
          </cell>
          <cell r="F2497">
            <v>9</v>
          </cell>
          <cell r="G2497">
            <v>119</v>
          </cell>
          <cell r="H2497">
            <v>40</v>
          </cell>
          <cell r="I2497">
            <v>0</v>
          </cell>
        </row>
        <row r="2498">
          <cell r="A2498" t="str">
            <v>IC-00780-02</v>
          </cell>
          <cell r="B2498">
            <v>0</v>
          </cell>
          <cell r="C2498">
            <v>235</v>
          </cell>
          <cell r="D2498">
            <v>144</v>
          </cell>
          <cell r="E2498">
            <v>72</v>
          </cell>
          <cell r="F2498">
            <v>185</v>
          </cell>
          <cell r="G2498">
            <v>124</v>
          </cell>
          <cell r="H2498">
            <v>140</v>
          </cell>
          <cell r="I2498">
            <v>100</v>
          </cell>
        </row>
        <row r="2499">
          <cell r="A2499" t="str">
            <v>IC-00783-01</v>
          </cell>
          <cell r="B2499">
            <v>0</v>
          </cell>
          <cell r="C2499">
            <v>271</v>
          </cell>
          <cell r="D2499">
            <v>90</v>
          </cell>
          <cell r="E2499">
            <v>0</v>
          </cell>
          <cell r="F2499">
            <v>286</v>
          </cell>
          <cell r="G2499">
            <v>198</v>
          </cell>
          <cell r="H2499">
            <v>213</v>
          </cell>
          <cell r="I2499">
            <v>147</v>
          </cell>
        </row>
        <row r="2500">
          <cell r="A2500" t="str">
            <v>IC-00788-01</v>
          </cell>
          <cell r="B2500">
            <v>0</v>
          </cell>
          <cell r="C2500">
            <v>218</v>
          </cell>
          <cell r="D2500">
            <v>7510</v>
          </cell>
          <cell r="E2500">
            <v>770</v>
          </cell>
          <cell r="F2500">
            <v>10134</v>
          </cell>
          <cell r="G2500">
            <v>3960</v>
          </cell>
          <cell r="H2500">
            <v>2020</v>
          </cell>
          <cell r="I2500">
            <v>1844</v>
          </cell>
        </row>
        <row r="2501">
          <cell r="A2501" t="str">
            <v>IC-00813</v>
          </cell>
          <cell r="B2501">
            <v>0</v>
          </cell>
          <cell r="C2501">
            <v>130</v>
          </cell>
          <cell r="D2501">
            <v>70</v>
          </cell>
          <cell r="E2501">
            <v>70</v>
          </cell>
          <cell r="F2501">
            <v>72</v>
          </cell>
          <cell r="G2501">
            <v>84</v>
          </cell>
          <cell r="H2501">
            <v>112</v>
          </cell>
          <cell r="I2501">
            <v>56</v>
          </cell>
        </row>
        <row r="2502">
          <cell r="A2502" t="str">
            <v>IC-00819</v>
          </cell>
          <cell r="B2502">
            <v>0</v>
          </cell>
          <cell r="C2502">
            <v>509</v>
          </cell>
          <cell r="D2502">
            <v>0</v>
          </cell>
          <cell r="E2502">
            <v>0</v>
          </cell>
          <cell r="F2502">
            <v>60</v>
          </cell>
          <cell r="G2502">
            <v>128</v>
          </cell>
          <cell r="H2502">
            <v>256</v>
          </cell>
          <cell r="I2502">
            <v>192</v>
          </cell>
        </row>
        <row r="2503">
          <cell r="A2503" t="str">
            <v>IC-00828-02</v>
          </cell>
          <cell r="B2503">
            <v>0</v>
          </cell>
          <cell r="C2503">
            <v>4062</v>
          </cell>
          <cell r="D2503">
            <v>1020</v>
          </cell>
          <cell r="E2503">
            <v>0</v>
          </cell>
          <cell r="F2503">
            <v>1162</v>
          </cell>
          <cell r="G2503">
            <v>1837</v>
          </cell>
          <cell r="H2503">
            <v>2254</v>
          </cell>
          <cell r="I2503">
            <v>3228</v>
          </cell>
        </row>
        <row r="2504">
          <cell r="A2504" t="str">
            <v>IC-00830-02</v>
          </cell>
          <cell r="B2504">
            <v>0</v>
          </cell>
          <cell r="C2504">
            <v>8567</v>
          </cell>
          <cell r="D2504">
            <v>2190</v>
          </cell>
          <cell r="E2504">
            <v>0</v>
          </cell>
          <cell r="F2504">
            <v>3598</v>
          </cell>
          <cell r="G2504">
            <v>4106</v>
          </cell>
          <cell r="H2504">
            <v>4940</v>
          </cell>
          <cell r="I2504">
            <v>4824</v>
          </cell>
        </row>
        <row r="2505">
          <cell r="A2505" t="str">
            <v>IC-00841-01</v>
          </cell>
          <cell r="B2505">
            <v>0</v>
          </cell>
          <cell r="C2505">
            <v>19028</v>
          </cell>
          <cell r="D2505">
            <v>23020</v>
          </cell>
          <cell r="E2505">
            <v>5000</v>
          </cell>
          <cell r="F2505">
            <v>32903</v>
          </cell>
          <cell r="G2505">
            <v>18092</v>
          </cell>
          <cell r="H2505">
            <v>20820</v>
          </cell>
          <cell r="I2505">
            <v>15046</v>
          </cell>
        </row>
        <row r="2506">
          <cell r="A2506" t="str">
            <v>IC-00841</v>
          </cell>
          <cell r="B2506">
            <v>0</v>
          </cell>
          <cell r="C2506">
            <v>6293</v>
          </cell>
          <cell r="D2506">
            <v>22235</v>
          </cell>
          <cell r="E2506">
            <v>0</v>
          </cell>
          <cell r="F2506">
            <v>23068</v>
          </cell>
          <cell r="G2506">
            <v>11100</v>
          </cell>
          <cell r="H2506">
            <v>9876</v>
          </cell>
          <cell r="I2506">
            <v>5052</v>
          </cell>
        </row>
        <row r="2507">
          <cell r="A2507" t="str">
            <v>IC-00843-01</v>
          </cell>
          <cell r="B2507">
            <v>0</v>
          </cell>
          <cell r="C2507">
            <v>700</v>
          </cell>
          <cell r="D2507">
            <v>0</v>
          </cell>
          <cell r="E2507">
            <v>0</v>
          </cell>
          <cell r="F2507">
            <v>0</v>
          </cell>
          <cell r="G2507">
            <v>0</v>
          </cell>
          <cell r="H2507">
            <v>0</v>
          </cell>
          <cell r="I2507">
            <v>0</v>
          </cell>
        </row>
        <row r="2508">
          <cell r="A2508" t="str">
            <v>IC-00853-01</v>
          </cell>
          <cell r="B2508">
            <v>0</v>
          </cell>
          <cell r="C2508">
            <v>86</v>
          </cell>
          <cell r="D2508">
            <v>0</v>
          </cell>
          <cell r="E2508">
            <v>0</v>
          </cell>
          <cell r="F2508">
            <v>0</v>
          </cell>
          <cell r="G2508">
            <v>0</v>
          </cell>
          <cell r="H2508">
            <v>0</v>
          </cell>
          <cell r="I2508">
            <v>0</v>
          </cell>
        </row>
        <row r="2509">
          <cell r="A2509" t="str">
            <v>IC-00856-02</v>
          </cell>
          <cell r="B2509">
            <v>0</v>
          </cell>
          <cell r="C2509">
            <v>60</v>
          </cell>
          <cell r="D2509">
            <v>0</v>
          </cell>
          <cell r="E2509">
            <v>0</v>
          </cell>
          <cell r="F2509">
            <v>0</v>
          </cell>
          <cell r="G2509">
            <v>0</v>
          </cell>
          <cell r="H2509">
            <v>0</v>
          </cell>
          <cell r="I2509">
            <v>0</v>
          </cell>
        </row>
        <row r="2510">
          <cell r="A2510" t="str">
            <v>IC-00856-04</v>
          </cell>
          <cell r="B2510">
            <v>0</v>
          </cell>
          <cell r="C2510">
            <v>4475</v>
          </cell>
          <cell r="D2510">
            <v>0</v>
          </cell>
          <cell r="E2510">
            <v>0</v>
          </cell>
          <cell r="F2510">
            <v>3541</v>
          </cell>
          <cell r="G2510">
            <v>2998</v>
          </cell>
          <cell r="H2510">
            <v>2791</v>
          </cell>
          <cell r="I2510">
            <v>2061</v>
          </cell>
        </row>
        <row r="2511">
          <cell r="A2511" t="str">
            <v>IC-00858-01</v>
          </cell>
          <cell r="B2511">
            <v>0</v>
          </cell>
          <cell r="C2511">
            <v>284</v>
          </cell>
          <cell r="D2511">
            <v>600</v>
          </cell>
          <cell r="E2511">
            <v>300</v>
          </cell>
          <cell r="F2511">
            <v>757</v>
          </cell>
          <cell r="G2511">
            <v>280</v>
          </cell>
          <cell r="H2511">
            <v>330</v>
          </cell>
          <cell r="I2511">
            <v>150</v>
          </cell>
        </row>
        <row r="2512">
          <cell r="A2512" t="str">
            <v>IC-00864</v>
          </cell>
          <cell r="B2512">
            <v>0</v>
          </cell>
          <cell r="C2512">
            <v>395</v>
          </cell>
          <cell r="D2512">
            <v>0</v>
          </cell>
          <cell r="E2512">
            <v>0</v>
          </cell>
          <cell r="F2512">
            <v>0</v>
          </cell>
          <cell r="G2512">
            <v>0</v>
          </cell>
          <cell r="H2512">
            <v>0</v>
          </cell>
          <cell r="I2512">
            <v>0</v>
          </cell>
        </row>
        <row r="2513">
          <cell r="A2513" t="str">
            <v>IC-00886</v>
          </cell>
          <cell r="B2513">
            <v>0</v>
          </cell>
          <cell r="C2513">
            <v>2324</v>
          </cell>
          <cell r="D2513">
            <v>610</v>
          </cell>
          <cell r="E2513">
            <v>1240</v>
          </cell>
          <cell r="F2513">
            <v>4330</v>
          </cell>
          <cell r="G2513">
            <v>1800</v>
          </cell>
          <cell r="H2513">
            <v>1654</v>
          </cell>
          <cell r="I2513">
            <v>1508</v>
          </cell>
        </row>
        <row r="2514">
          <cell r="A2514" t="str">
            <v>IC-00904-02</v>
          </cell>
          <cell r="B2514">
            <v>0</v>
          </cell>
          <cell r="C2514">
            <v>1510</v>
          </cell>
          <cell r="D2514">
            <v>820</v>
          </cell>
          <cell r="E2514">
            <v>220</v>
          </cell>
          <cell r="F2514">
            <v>702</v>
          </cell>
          <cell r="G2514">
            <v>616</v>
          </cell>
          <cell r="H2514">
            <v>666</v>
          </cell>
          <cell r="I2514">
            <v>566</v>
          </cell>
        </row>
        <row r="2515">
          <cell r="A2515" t="str">
            <v>IC-00931-01</v>
          </cell>
          <cell r="B2515">
            <v>0</v>
          </cell>
          <cell r="C2515">
            <v>45</v>
          </cell>
          <cell r="D2515">
            <v>0</v>
          </cell>
          <cell r="E2515">
            <v>0</v>
          </cell>
          <cell r="F2515">
            <v>0</v>
          </cell>
          <cell r="G2515">
            <v>0</v>
          </cell>
          <cell r="H2515">
            <v>0</v>
          </cell>
          <cell r="I2515">
            <v>0</v>
          </cell>
        </row>
        <row r="2516">
          <cell r="A2516" t="str">
            <v>IC-00941-01</v>
          </cell>
          <cell r="B2516">
            <v>0</v>
          </cell>
          <cell r="C2516">
            <v>0</v>
          </cell>
          <cell r="D2516">
            <v>0</v>
          </cell>
          <cell r="E2516">
            <v>0</v>
          </cell>
          <cell r="F2516">
            <v>0</v>
          </cell>
          <cell r="G2516">
            <v>0</v>
          </cell>
          <cell r="H2516">
            <v>0</v>
          </cell>
          <cell r="I2516">
            <v>960</v>
          </cell>
        </row>
        <row r="2517">
          <cell r="A2517" t="str">
            <v>IC-00950-02</v>
          </cell>
          <cell r="B2517">
            <v>0</v>
          </cell>
          <cell r="C2517">
            <v>1260</v>
          </cell>
          <cell r="D2517">
            <v>1000</v>
          </cell>
          <cell r="E2517">
            <v>0</v>
          </cell>
          <cell r="F2517">
            <v>38</v>
          </cell>
          <cell r="G2517">
            <v>66</v>
          </cell>
          <cell r="H2517">
            <v>66</v>
          </cell>
          <cell r="I2517">
            <v>66</v>
          </cell>
        </row>
        <row r="2518">
          <cell r="A2518" t="str">
            <v>IC-00951-02</v>
          </cell>
          <cell r="B2518">
            <v>0</v>
          </cell>
          <cell r="C2518">
            <v>1030</v>
          </cell>
          <cell r="D2518">
            <v>500</v>
          </cell>
          <cell r="E2518">
            <v>220</v>
          </cell>
          <cell r="F2518">
            <v>130</v>
          </cell>
          <cell r="G2518">
            <v>0</v>
          </cell>
          <cell r="H2518">
            <v>0</v>
          </cell>
          <cell r="I2518">
            <v>0</v>
          </cell>
        </row>
        <row r="2519">
          <cell r="A2519" t="str">
            <v>IC-00985</v>
          </cell>
          <cell r="B2519">
            <v>0</v>
          </cell>
          <cell r="C2519">
            <v>0</v>
          </cell>
          <cell r="D2519">
            <v>120</v>
          </cell>
          <cell r="E2519">
            <v>480</v>
          </cell>
          <cell r="F2519">
            <v>0</v>
          </cell>
          <cell r="G2519">
            <v>0</v>
          </cell>
          <cell r="H2519">
            <v>0</v>
          </cell>
          <cell r="I2519">
            <v>0</v>
          </cell>
        </row>
        <row r="2520">
          <cell r="A2520" t="str">
            <v>IC-01019</v>
          </cell>
          <cell r="B2520">
            <v>0</v>
          </cell>
          <cell r="C2520">
            <v>27</v>
          </cell>
          <cell r="D2520">
            <v>100</v>
          </cell>
          <cell r="E2520">
            <v>0</v>
          </cell>
          <cell r="F2520">
            <v>0</v>
          </cell>
          <cell r="G2520">
            <v>0</v>
          </cell>
          <cell r="H2520">
            <v>0</v>
          </cell>
          <cell r="I2520">
            <v>0</v>
          </cell>
        </row>
        <row r="2521">
          <cell r="A2521" t="str">
            <v>IC-01036-01</v>
          </cell>
          <cell r="B2521">
            <v>0</v>
          </cell>
          <cell r="C2521">
            <v>0</v>
          </cell>
          <cell r="D2521">
            <v>0</v>
          </cell>
          <cell r="E2521">
            <v>0</v>
          </cell>
          <cell r="F2521">
            <v>0</v>
          </cell>
          <cell r="G2521">
            <v>0</v>
          </cell>
          <cell r="H2521">
            <v>0</v>
          </cell>
          <cell r="I2521">
            <v>0</v>
          </cell>
        </row>
        <row r="2522">
          <cell r="A2522" t="str">
            <v>IC-01036-02</v>
          </cell>
          <cell r="B2522">
            <v>0</v>
          </cell>
          <cell r="C2522">
            <v>0</v>
          </cell>
          <cell r="D2522">
            <v>3543</v>
          </cell>
          <cell r="E2522">
            <v>10400</v>
          </cell>
          <cell r="F2522">
            <v>600</v>
          </cell>
          <cell r="G2522">
            <v>1680</v>
          </cell>
          <cell r="H2522">
            <v>12816</v>
          </cell>
          <cell r="I2522">
            <v>7200</v>
          </cell>
        </row>
        <row r="2523">
          <cell r="A2523" t="str">
            <v>IC-01084-01</v>
          </cell>
          <cell r="B2523">
            <v>0</v>
          </cell>
          <cell r="C2523">
            <v>1280</v>
          </cell>
          <cell r="D2523">
            <v>2651</v>
          </cell>
          <cell r="E2523">
            <v>1758</v>
          </cell>
          <cell r="F2523">
            <v>100</v>
          </cell>
          <cell r="G2523">
            <v>0</v>
          </cell>
          <cell r="H2523">
            <v>0</v>
          </cell>
          <cell r="I2523">
            <v>0</v>
          </cell>
        </row>
        <row r="2524">
          <cell r="A2524" t="str">
            <v>IC-01109-01</v>
          </cell>
          <cell r="B2524">
            <v>0</v>
          </cell>
          <cell r="C2524">
            <v>0</v>
          </cell>
          <cell r="D2524">
            <v>0</v>
          </cell>
          <cell r="E2524">
            <v>0</v>
          </cell>
          <cell r="F2524">
            <v>30</v>
          </cell>
          <cell r="G2524">
            <v>50</v>
          </cell>
          <cell r="H2524">
            <v>0</v>
          </cell>
          <cell r="I2524">
            <v>0</v>
          </cell>
        </row>
        <row r="2525">
          <cell r="A2525" t="str">
            <v>IC-01125</v>
          </cell>
          <cell r="B2525">
            <v>0</v>
          </cell>
          <cell r="C2525">
            <v>0</v>
          </cell>
          <cell r="D2525">
            <v>0</v>
          </cell>
          <cell r="E2525">
            <v>0</v>
          </cell>
          <cell r="F2525">
            <v>0</v>
          </cell>
          <cell r="G2525">
            <v>0</v>
          </cell>
          <cell r="H2525">
            <v>72</v>
          </cell>
          <cell r="I2525">
            <v>0</v>
          </cell>
        </row>
        <row r="2526">
          <cell r="A2526" t="str">
            <v>IC-01142-01</v>
          </cell>
          <cell r="B2526">
            <v>0</v>
          </cell>
          <cell r="C2526">
            <v>0</v>
          </cell>
          <cell r="D2526">
            <v>0</v>
          </cell>
          <cell r="E2526">
            <v>0</v>
          </cell>
          <cell r="F2526">
            <v>0</v>
          </cell>
          <cell r="G2526">
            <v>0</v>
          </cell>
          <cell r="H2526">
            <v>72</v>
          </cell>
          <cell r="I2526">
            <v>0</v>
          </cell>
        </row>
        <row r="2527">
          <cell r="A2527" t="str">
            <v>MECH-02371-01</v>
          </cell>
          <cell r="B2527">
            <v>0</v>
          </cell>
          <cell r="C2527">
            <v>200</v>
          </cell>
          <cell r="D2527">
            <v>0</v>
          </cell>
          <cell r="E2527">
            <v>0</v>
          </cell>
          <cell r="F2527">
            <v>0</v>
          </cell>
          <cell r="G2527">
            <v>0</v>
          </cell>
          <cell r="H2527">
            <v>0</v>
          </cell>
          <cell r="I2527">
            <v>0</v>
          </cell>
        </row>
        <row r="2528">
          <cell r="A2528" t="str">
            <v>IC-01039</v>
          </cell>
          <cell r="B2528">
            <v>0</v>
          </cell>
          <cell r="C2528">
            <v>0</v>
          </cell>
          <cell r="D2528">
            <v>0</v>
          </cell>
          <cell r="E2528">
            <v>0</v>
          </cell>
          <cell r="F2528">
            <v>396</v>
          </cell>
          <cell r="G2528">
            <v>3204</v>
          </cell>
          <cell r="H2528">
            <v>1368</v>
          </cell>
          <cell r="I2528">
            <v>648</v>
          </cell>
        </row>
        <row r="2529">
          <cell r="A2529" t="str">
            <v>Grand Total</v>
          </cell>
          <cell r="B2529">
            <v>368068</v>
          </cell>
          <cell r="C2529">
            <v>172397870.10892999</v>
          </cell>
          <cell r="D2529">
            <v>74716260</v>
          </cell>
          <cell r="E2529">
            <v>57704719</v>
          </cell>
          <cell r="F2529">
            <v>180582915.34921917</v>
          </cell>
          <cell r="G2529">
            <v>91237941.140802249</v>
          </cell>
          <cell r="H2529">
            <v>86544849.852174506</v>
          </cell>
          <cell r="I2529">
            <v>62694969.629197717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2481"/>
  <sheetViews>
    <sheetView tabSelected="1" topLeftCell="J1" workbookViewId="0">
      <selection activeCell="Q1" sqref="Q1"/>
    </sheetView>
  </sheetViews>
  <sheetFormatPr baseColWidth="10" defaultColWidth="9.1640625" defaultRowHeight="14" x14ac:dyDescent="0.2"/>
  <cols>
    <col min="1" max="1" width="42.1640625" style="1" bestFit="1" customWidth="1"/>
    <col min="2" max="2" width="34.33203125" style="1" bestFit="1" customWidth="1"/>
    <col min="3" max="4" width="21.83203125" style="1" customWidth="1"/>
    <col min="5" max="5" width="34.6640625" style="1" bestFit="1" customWidth="1"/>
    <col min="6" max="46" width="21.83203125" style="1" customWidth="1"/>
    <col min="47" max="57" width="14.33203125" style="1" customWidth="1"/>
    <col min="58" max="58" width="30.6640625" style="1" bestFit="1" customWidth="1"/>
    <col min="59" max="59" width="32" style="1" bestFit="1" customWidth="1"/>
    <col min="60" max="61" width="14.33203125" style="1" customWidth="1"/>
    <col min="62" max="16384" width="9.1640625" style="1"/>
  </cols>
  <sheetData>
    <row r="1" spans="1:61" s="23" customFormat="1" ht="60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6" t="s">
        <v>12</v>
      </c>
      <c r="N1" s="7" t="s">
        <v>13</v>
      </c>
      <c r="O1" s="8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9" t="s">
        <v>10028</v>
      </c>
      <c r="U1" s="5" t="s">
        <v>19</v>
      </c>
      <c r="V1" s="10" t="s">
        <v>20</v>
      </c>
      <c r="W1" s="11" t="s">
        <v>21</v>
      </c>
      <c r="X1" s="12" t="s">
        <v>22</v>
      </c>
      <c r="Y1" s="13" t="s">
        <v>23</v>
      </c>
      <c r="Z1" s="13" t="s">
        <v>24</v>
      </c>
      <c r="AA1" s="14" t="s">
        <v>25</v>
      </c>
      <c r="AB1" s="15" t="s">
        <v>26</v>
      </c>
      <c r="AC1" s="16" t="s">
        <v>27</v>
      </c>
      <c r="AD1" s="17" t="s">
        <v>28</v>
      </c>
      <c r="AE1" s="17" t="s">
        <v>29</v>
      </c>
      <c r="AF1" s="18" t="s">
        <v>30</v>
      </c>
      <c r="AG1" s="19" t="s">
        <v>31</v>
      </c>
      <c r="AH1" s="18" t="s">
        <v>32</v>
      </c>
      <c r="AI1" s="20" t="s">
        <v>33</v>
      </c>
      <c r="AJ1" s="20" t="s">
        <v>34</v>
      </c>
      <c r="AK1" s="18" t="s">
        <v>35</v>
      </c>
      <c r="AL1" s="18" t="s">
        <v>36</v>
      </c>
      <c r="AM1" s="18" t="s">
        <v>37</v>
      </c>
      <c r="AN1" s="18" t="s">
        <v>38</v>
      </c>
      <c r="AO1" s="18" t="s">
        <v>39</v>
      </c>
      <c r="AP1" s="18" t="s">
        <v>40</v>
      </c>
      <c r="AQ1" s="18" t="s">
        <v>41</v>
      </c>
      <c r="AR1" s="18" t="s">
        <v>42</v>
      </c>
      <c r="AS1" s="18" t="s">
        <v>43</v>
      </c>
      <c r="AT1" s="21" t="s">
        <v>44</v>
      </c>
      <c r="AU1" s="22" t="s">
        <v>45</v>
      </c>
      <c r="AV1" s="22" t="s">
        <v>46</v>
      </c>
      <c r="AW1" s="21" t="s">
        <v>47</v>
      </c>
      <c r="AX1" s="21" t="s">
        <v>48</v>
      </c>
      <c r="AY1" s="21" t="s">
        <v>49</v>
      </c>
      <c r="AZ1" s="21" t="s">
        <v>50</v>
      </c>
      <c r="BA1" s="21" t="s">
        <v>51</v>
      </c>
      <c r="BB1" s="21" t="s">
        <v>52</v>
      </c>
      <c r="BC1" s="21" t="s">
        <v>53</v>
      </c>
      <c r="BD1" s="21" t="s">
        <v>54</v>
      </c>
      <c r="BE1" s="21" t="s">
        <v>55</v>
      </c>
      <c r="BF1" s="21" t="s">
        <v>56</v>
      </c>
      <c r="BG1" s="21" t="s">
        <v>57</v>
      </c>
      <c r="BH1" s="21" t="s">
        <v>58</v>
      </c>
      <c r="BI1" s="21" t="s">
        <v>59</v>
      </c>
    </row>
    <row r="2" spans="1:61" ht="12.75" customHeight="1" x14ac:dyDescent="0.2">
      <c r="A2" s="1" t="s">
        <v>60</v>
      </c>
      <c r="B2" s="1" t="s">
        <v>61</v>
      </c>
      <c r="C2" s="1" t="s">
        <v>62</v>
      </c>
      <c r="D2" s="1" t="s">
        <v>63</v>
      </c>
      <c r="E2" s="1" t="s">
        <v>64</v>
      </c>
      <c r="F2" s="1" t="s">
        <v>65</v>
      </c>
      <c r="G2" s="1">
        <v>132</v>
      </c>
      <c r="H2" s="1">
        <v>2000</v>
      </c>
      <c r="I2" s="2" t="s">
        <v>66</v>
      </c>
      <c r="K2" s="1">
        <f>IFERROR(VLOOKUP(B2,'[1]Pivot HorizontalMRP'!$A$4:$B$2531,2,0),0)</f>
        <v>67</v>
      </c>
      <c r="L2" s="1">
        <f>IFERROR(VLOOKUP(B2,'[1]Pivot HorizontalMRP'!$A$4:$C$2531,3,0),0)</f>
        <v>1079</v>
      </c>
      <c r="M2" s="1">
        <f>IFERROR(VLOOKUP(B2,'[1]Pivot HorizontalMRP'!$A$4:$D$2531,4,0),0)</f>
        <v>1530</v>
      </c>
      <c r="N2" s="1">
        <f>IFERROR(VLOOKUP(B2,'[1]Pivot HorizontalMRP'!$A$4:$E$2531,5,0),0)</f>
        <v>1666</v>
      </c>
      <c r="O2" s="1">
        <f>K2+L2+M2</f>
        <v>2676</v>
      </c>
      <c r="P2" s="1">
        <f>K2+L2+M2+N2</f>
        <v>4342</v>
      </c>
      <c r="Q2" s="1">
        <f>IFERROR(VLOOKUP(B2,'[1]Pivot HorizontalMRP'!$A$4:$F$2529,6,0),0)</f>
        <v>2792</v>
      </c>
      <c r="R2" s="1">
        <f>IFERROR(VLOOKUP(B2,'[1]Pivot HorizontalMRP'!$A$4:$G$2529,7,0),0)</f>
        <v>1060</v>
      </c>
      <c r="S2" s="1">
        <f>IFERROR(VLOOKUP(B2,'[1]Pivot HorizontalMRP'!$A$4:$H$2529,8,0),0)</f>
        <v>570</v>
      </c>
      <c r="T2" s="1">
        <f>IFERROR(VLOOKUP(B2,'[1]Pivot HorizontalMRP'!$A$4:$I$2529,9,0),0)</f>
        <v>526</v>
      </c>
      <c r="U2" s="1">
        <f t="shared" ref="U2:U65" si="0">IF(I2="delivery",O2-SUM(Q2+R2),IF(I2="PO",P2-SUM(Q2:R2)))</f>
        <v>490</v>
      </c>
      <c r="V2" s="24">
        <v>0.61499999999999999</v>
      </c>
      <c r="W2" s="24"/>
      <c r="X2" s="24">
        <f>W2-V2</f>
        <v>-0.61499999999999999</v>
      </c>
      <c r="Y2" s="24"/>
      <c r="Z2" s="24"/>
      <c r="AA2" s="24">
        <v>0.6613</v>
      </c>
      <c r="AB2" s="24"/>
      <c r="AC2" s="25"/>
      <c r="AD2" s="26"/>
      <c r="AE2" s="26"/>
      <c r="AF2" s="26"/>
      <c r="AG2" s="24"/>
      <c r="AH2" s="24"/>
      <c r="AI2" s="26"/>
      <c r="AJ2" s="27"/>
      <c r="AK2" s="27"/>
      <c r="AL2" s="26"/>
      <c r="AM2" s="26"/>
      <c r="AN2" s="24"/>
      <c r="AO2" s="24" t="str">
        <f>D2</f>
        <v>Arista</v>
      </c>
      <c r="AP2" s="1" t="s">
        <v>67</v>
      </c>
      <c r="BF2" s="1" t="s">
        <v>68</v>
      </c>
      <c r="BG2" s="28" t="s">
        <v>69</v>
      </c>
    </row>
    <row r="3" spans="1:61" ht="12.75" customHeight="1" x14ac:dyDescent="0.2">
      <c r="A3" s="1" t="s">
        <v>70</v>
      </c>
      <c r="B3" s="1" t="s">
        <v>71</v>
      </c>
      <c r="C3" s="1" t="s">
        <v>62</v>
      </c>
      <c r="D3" s="1" t="s">
        <v>63</v>
      </c>
      <c r="E3" s="1" t="s">
        <v>72</v>
      </c>
      <c r="F3" s="1" t="s">
        <v>73</v>
      </c>
      <c r="G3" s="1">
        <v>96</v>
      </c>
      <c r="H3" s="1">
        <v>5000</v>
      </c>
      <c r="I3" s="2" t="s">
        <v>66</v>
      </c>
      <c r="K3" s="1">
        <f>IFERROR(VLOOKUP(B3,'[1]Pivot HorizontalMRP'!$A$4:$B$2531,2,0),0)</f>
        <v>0</v>
      </c>
      <c r="L3" s="1">
        <f>IFERROR(VLOOKUP(B3,'[1]Pivot HorizontalMRP'!$A$4:$C$2531,3,0),0)</f>
        <v>21502</v>
      </c>
      <c r="M3" s="1">
        <f>IFERROR(VLOOKUP(B3,'[1]Pivot HorizontalMRP'!$A$4:$D$2531,4,0),0)</f>
        <v>25000</v>
      </c>
      <c r="N3" s="1">
        <f>IFERROR(VLOOKUP(B3,'[1]Pivot HorizontalMRP'!$A$4:$E$2531,5,0),0)</f>
        <v>20000</v>
      </c>
      <c r="O3" s="1">
        <f t="shared" ref="O3:O66" si="1">K3+L3+M3</f>
        <v>46502</v>
      </c>
      <c r="P3" s="1">
        <f t="shared" ref="P3:P66" si="2">K3+L3+M3+N3</f>
        <v>66502</v>
      </c>
      <c r="Q3" s="1">
        <f>IFERROR(VLOOKUP(B3,'[1]Pivot HorizontalMRP'!$A$4:$F$2529,6,0),0)</f>
        <v>50722</v>
      </c>
      <c r="R3" s="1">
        <f>IFERROR(VLOOKUP(B3,'[1]Pivot HorizontalMRP'!$A$4:$G$2529,7,0),0)</f>
        <v>17722</v>
      </c>
      <c r="S3" s="1">
        <f>IFERROR(VLOOKUP(B3,'[1]Pivot HorizontalMRP'!$A$4:$H$2529,8,0),0)</f>
        <v>14588</v>
      </c>
      <c r="T3" s="1">
        <f>IFERROR(VLOOKUP(B3,'[1]Pivot HorizontalMRP'!$A$4:$I$2529,9,0),0)</f>
        <v>9450</v>
      </c>
      <c r="U3" s="1">
        <f t="shared" si="0"/>
        <v>-1942</v>
      </c>
      <c r="V3" s="24">
        <v>12.05</v>
      </c>
      <c r="W3" s="24"/>
      <c r="X3" s="24">
        <f t="shared" ref="X3:X66" si="3">W3-V3</f>
        <v>-12.05</v>
      </c>
      <c r="Y3" s="24"/>
      <c r="Z3" s="24"/>
      <c r="AA3" s="24">
        <v>12.05</v>
      </c>
      <c r="AB3" s="24"/>
      <c r="AC3" s="25"/>
      <c r="AD3" s="26"/>
      <c r="AE3" s="26"/>
      <c r="AF3" s="26"/>
      <c r="AG3" s="24"/>
      <c r="AH3" s="24"/>
      <c r="AI3" s="26"/>
      <c r="AJ3" s="27"/>
      <c r="AK3" s="27"/>
      <c r="AL3" s="26"/>
      <c r="AM3" s="26"/>
      <c r="AN3" s="24"/>
      <c r="AO3" s="24" t="str">
        <f t="shared" ref="AO3:AO66" si="4">D3</f>
        <v>Arista</v>
      </c>
      <c r="AP3" s="1" t="s">
        <v>74</v>
      </c>
      <c r="BF3" s="1" t="s">
        <v>68</v>
      </c>
      <c r="BG3" s="28" t="s">
        <v>69</v>
      </c>
    </row>
    <row r="4" spans="1:61" ht="12.75" customHeight="1" x14ac:dyDescent="0.2">
      <c r="A4" s="1" t="s">
        <v>75</v>
      </c>
      <c r="B4" s="1" t="s">
        <v>76</v>
      </c>
      <c r="C4" s="1" t="s">
        <v>62</v>
      </c>
      <c r="D4" s="1" t="s">
        <v>63</v>
      </c>
      <c r="E4" s="1" t="s">
        <v>77</v>
      </c>
      <c r="F4" s="1" t="s">
        <v>78</v>
      </c>
      <c r="G4" s="1">
        <v>96</v>
      </c>
      <c r="H4" s="1">
        <v>5000</v>
      </c>
      <c r="I4" s="2" t="s">
        <v>66</v>
      </c>
      <c r="K4" s="1">
        <f>IFERROR(VLOOKUP(B4,'[1]Pivot HorizontalMRP'!$A$4:$B$2531,2,0),0)</f>
        <v>0</v>
      </c>
      <c r="L4" s="1">
        <f>IFERROR(VLOOKUP(B4,'[1]Pivot HorizontalMRP'!$A$4:$C$2531,3,0),0)</f>
        <v>13130</v>
      </c>
      <c r="M4" s="1">
        <f>IFERROR(VLOOKUP(B4,'[1]Pivot HorizontalMRP'!$A$4:$D$2531,4,0),0)</f>
        <v>10000</v>
      </c>
      <c r="N4" s="1">
        <f>IFERROR(VLOOKUP(B4,'[1]Pivot HorizontalMRP'!$A$4:$E$2531,5,0),0)</f>
        <v>0</v>
      </c>
      <c r="O4" s="1">
        <f t="shared" si="1"/>
        <v>23130</v>
      </c>
      <c r="P4" s="1">
        <f t="shared" si="2"/>
        <v>23130</v>
      </c>
      <c r="Q4" s="1">
        <f>IFERROR(VLOOKUP(B4,'[1]Pivot HorizontalMRP'!$A$4:$F$2529,6,0),0)</f>
        <v>18456</v>
      </c>
      <c r="R4" s="1">
        <f>IFERROR(VLOOKUP(B4,'[1]Pivot HorizontalMRP'!$A$4:$G$2529,7,0),0)</f>
        <v>6928</v>
      </c>
      <c r="S4" s="1">
        <f>IFERROR(VLOOKUP(B4,'[1]Pivot HorizontalMRP'!$A$4:$H$2529,8,0),0)</f>
        <v>7544</v>
      </c>
      <c r="T4" s="1">
        <f>IFERROR(VLOOKUP(B4,'[1]Pivot HorizontalMRP'!$A$4:$I$2529,9,0),0)</f>
        <v>6772</v>
      </c>
      <c r="U4" s="1">
        <f t="shared" si="0"/>
        <v>-2254</v>
      </c>
      <c r="V4" s="24">
        <v>12.05</v>
      </c>
      <c r="W4" s="24"/>
      <c r="X4" s="24">
        <f t="shared" si="3"/>
        <v>-12.05</v>
      </c>
      <c r="Y4" s="24"/>
      <c r="Z4" s="24"/>
      <c r="AA4" s="24">
        <v>12.05</v>
      </c>
      <c r="AB4" s="24"/>
      <c r="AC4" s="25"/>
      <c r="AD4" s="26"/>
      <c r="AE4" s="26"/>
      <c r="AF4" s="26"/>
      <c r="AG4" s="24"/>
      <c r="AH4" s="24"/>
      <c r="AI4" s="26"/>
      <c r="AJ4" s="27"/>
      <c r="AK4" s="27"/>
      <c r="AL4" s="26"/>
      <c r="AM4" s="26"/>
      <c r="AN4" s="24"/>
      <c r="AO4" s="24" t="str">
        <f t="shared" si="4"/>
        <v>Arista</v>
      </c>
      <c r="AP4" s="1" t="s">
        <v>74</v>
      </c>
      <c r="BF4" s="1" t="s">
        <v>68</v>
      </c>
      <c r="BG4" s="28" t="s">
        <v>69</v>
      </c>
    </row>
    <row r="5" spans="1:61" ht="12.75" customHeight="1" x14ac:dyDescent="0.2">
      <c r="A5" s="1" t="s">
        <v>79</v>
      </c>
      <c r="B5" s="1" t="s">
        <v>80</v>
      </c>
      <c r="C5" s="1" t="s">
        <v>62</v>
      </c>
      <c r="D5" s="1" t="s">
        <v>63</v>
      </c>
      <c r="E5" s="1" t="s">
        <v>81</v>
      </c>
      <c r="F5" s="1" t="s">
        <v>82</v>
      </c>
      <c r="G5" s="1">
        <v>97</v>
      </c>
      <c r="H5" s="1">
        <v>250</v>
      </c>
      <c r="I5" s="2" t="s">
        <v>66</v>
      </c>
      <c r="K5" s="1">
        <f>IFERROR(VLOOKUP(B5,'[1]Pivot HorizontalMRP'!$A$4:$B$2531,2,0),0)</f>
        <v>0</v>
      </c>
      <c r="L5" s="1">
        <f>IFERROR(VLOOKUP(B5,'[1]Pivot HorizontalMRP'!$A$4:$C$2531,3,0),0)</f>
        <v>626</v>
      </c>
      <c r="M5" s="1">
        <f>IFERROR(VLOOKUP(B5,'[1]Pivot HorizontalMRP'!$A$4:$D$2531,4,0),0)</f>
        <v>250</v>
      </c>
      <c r="N5" s="1">
        <f>IFERROR(VLOOKUP(B5,'[1]Pivot HorizontalMRP'!$A$4:$E$2531,5,0),0)</f>
        <v>2000</v>
      </c>
      <c r="O5" s="1">
        <f t="shared" si="1"/>
        <v>876</v>
      </c>
      <c r="P5" s="1">
        <f t="shared" si="2"/>
        <v>2876</v>
      </c>
      <c r="Q5" s="1">
        <f>IFERROR(VLOOKUP(B5,'[1]Pivot HorizontalMRP'!$A$4:$F$2529,6,0),0)</f>
        <v>1029</v>
      </c>
      <c r="R5" s="1">
        <f>IFERROR(VLOOKUP(B5,'[1]Pivot HorizontalMRP'!$A$4:$G$2529,7,0),0)</f>
        <v>1024</v>
      </c>
      <c r="S5" s="1">
        <f>IFERROR(VLOOKUP(B5,'[1]Pivot HorizontalMRP'!$A$4:$H$2529,8,0),0)</f>
        <v>1152</v>
      </c>
      <c r="T5" s="1">
        <f>IFERROR(VLOOKUP(B5,'[1]Pivot HorizontalMRP'!$A$4:$I$2529,9,0),0)</f>
        <v>928</v>
      </c>
      <c r="U5" s="1">
        <f t="shared" si="0"/>
        <v>823</v>
      </c>
      <c r="V5" s="24">
        <v>5.0999999999999996</v>
      </c>
      <c r="W5" s="24"/>
      <c r="X5" s="24">
        <f t="shared" si="3"/>
        <v>-5.0999999999999996</v>
      </c>
      <c r="Y5" s="24"/>
      <c r="Z5" s="24"/>
      <c r="AA5" s="24"/>
      <c r="AB5" s="24"/>
      <c r="AC5" s="25"/>
      <c r="AD5" s="26"/>
      <c r="AE5" s="26"/>
      <c r="AF5" s="26"/>
      <c r="AG5" s="24"/>
      <c r="AH5" s="24"/>
      <c r="AI5" s="26"/>
      <c r="AJ5" s="27"/>
      <c r="AK5" s="27"/>
      <c r="AL5" s="26"/>
      <c r="AM5" s="26"/>
      <c r="AN5" s="24"/>
      <c r="AO5" s="24" t="str">
        <f t="shared" si="4"/>
        <v>Arista</v>
      </c>
      <c r="AP5" s="1" t="s">
        <v>83</v>
      </c>
      <c r="BF5" s="1" t="s">
        <v>68</v>
      </c>
      <c r="BG5" s="28" t="s">
        <v>69</v>
      </c>
    </row>
    <row r="6" spans="1:61" ht="12.75" customHeight="1" x14ac:dyDescent="0.2">
      <c r="A6" s="1" t="s">
        <v>84</v>
      </c>
      <c r="B6" s="1" t="s">
        <v>85</v>
      </c>
      <c r="C6" s="1" t="s">
        <v>62</v>
      </c>
      <c r="D6" s="1" t="s">
        <v>63</v>
      </c>
      <c r="E6" s="1" t="s">
        <v>86</v>
      </c>
      <c r="F6" s="1" t="s">
        <v>87</v>
      </c>
      <c r="G6" s="1">
        <v>97</v>
      </c>
      <c r="H6" s="1">
        <v>80</v>
      </c>
      <c r="I6" s="2" t="s">
        <v>66</v>
      </c>
      <c r="K6" s="1">
        <f>IFERROR(VLOOKUP(B6,'[1]Pivot HorizontalMRP'!$A$4:$B$2531,2,0),0)</f>
        <v>0</v>
      </c>
      <c r="L6" s="1">
        <f>IFERROR(VLOOKUP(B6,'[1]Pivot HorizontalMRP'!$A$4:$C$2531,3,0),0)</f>
        <v>62</v>
      </c>
      <c r="M6" s="1">
        <f>IFERROR(VLOOKUP(B6,'[1]Pivot HorizontalMRP'!$A$4:$D$2531,4,0),0)</f>
        <v>0</v>
      </c>
      <c r="N6" s="1">
        <f>IFERROR(VLOOKUP(B6,'[1]Pivot HorizontalMRP'!$A$4:$E$2531,5,0),0)</f>
        <v>0</v>
      </c>
      <c r="O6" s="1">
        <f t="shared" si="1"/>
        <v>62</v>
      </c>
      <c r="P6" s="1">
        <f t="shared" si="2"/>
        <v>62</v>
      </c>
      <c r="Q6" s="1">
        <f>IFERROR(VLOOKUP(B6,'[1]Pivot HorizontalMRP'!$A$4:$F$2529,6,0),0)</f>
        <v>7</v>
      </c>
      <c r="R6" s="1">
        <f>IFERROR(VLOOKUP(B6,'[1]Pivot HorizontalMRP'!$A$4:$G$2529,7,0),0)</f>
        <v>0</v>
      </c>
      <c r="S6" s="1">
        <f>IFERROR(VLOOKUP(B6,'[1]Pivot HorizontalMRP'!$A$4:$H$2529,8,0),0)</f>
        <v>0</v>
      </c>
      <c r="T6" s="1">
        <f>IFERROR(VLOOKUP(B6,'[1]Pivot HorizontalMRP'!$A$4:$I$2529,9,0),0)</f>
        <v>0</v>
      </c>
      <c r="U6" s="1">
        <f t="shared" si="0"/>
        <v>55</v>
      </c>
      <c r="V6" s="24">
        <v>8.19</v>
      </c>
      <c r="W6" s="24"/>
      <c r="X6" s="24">
        <f t="shared" si="3"/>
        <v>-8.19</v>
      </c>
      <c r="Y6" s="24"/>
      <c r="Z6" s="24"/>
      <c r="AA6" s="24"/>
      <c r="AB6" s="24"/>
      <c r="AC6" s="25"/>
      <c r="AD6" s="26"/>
      <c r="AE6" s="26"/>
      <c r="AF6" s="26"/>
      <c r="AG6" s="24"/>
      <c r="AH6" s="24"/>
      <c r="AI6" s="26"/>
      <c r="AJ6" s="27"/>
      <c r="AK6" s="27"/>
      <c r="AL6" s="26"/>
      <c r="AM6" s="26"/>
      <c r="AN6" s="24"/>
      <c r="AO6" s="24" t="str">
        <f t="shared" si="4"/>
        <v>Arista</v>
      </c>
      <c r="AP6" s="1" t="s">
        <v>83</v>
      </c>
      <c r="BF6" s="1" t="s">
        <v>68</v>
      </c>
      <c r="BG6" s="28" t="s">
        <v>69</v>
      </c>
    </row>
    <row r="7" spans="1:61" ht="12.75" customHeight="1" x14ac:dyDescent="0.2">
      <c r="A7" s="1" t="s">
        <v>88</v>
      </c>
      <c r="B7" s="1" t="s">
        <v>89</v>
      </c>
      <c r="C7" s="1" t="s">
        <v>62</v>
      </c>
      <c r="D7" s="1" t="s">
        <v>63</v>
      </c>
      <c r="E7" s="1" t="s">
        <v>90</v>
      </c>
      <c r="F7" s="1" t="s">
        <v>91</v>
      </c>
      <c r="G7" s="1">
        <v>76</v>
      </c>
      <c r="H7" s="1">
        <v>1000</v>
      </c>
      <c r="I7" s="2" t="s">
        <v>66</v>
      </c>
      <c r="K7" s="1">
        <f>IFERROR(VLOOKUP(B7,'[1]Pivot HorizontalMRP'!$A$4:$B$2531,2,0),0)</f>
        <v>0</v>
      </c>
      <c r="L7" s="1">
        <f>IFERROR(VLOOKUP(B7,'[1]Pivot HorizontalMRP'!$A$4:$C$2531,3,0),0)</f>
        <v>351</v>
      </c>
      <c r="M7" s="1">
        <f>IFERROR(VLOOKUP(B7,'[1]Pivot HorizontalMRP'!$A$4:$D$2531,4,0),0)</f>
        <v>0</v>
      </c>
      <c r="N7" s="1">
        <f>IFERROR(VLOOKUP(B7,'[1]Pivot HorizontalMRP'!$A$4:$E$2531,5,0),0)</f>
        <v>1000</v>
      </c>
      <c r="O7" s="1">
        <f t="shared" si="1"/>
        <v>351</v>
      </c>
      <c r="P7" s="1">
        <f t="shared" si="2"/>
        <v>1351</v>
      </c>
      <c r="Q7" s="1">
        <f>IFERROR(VLOOKUP(B7,'[1]Pivot HorizontalMRP'!$A$4:$F$2529,6,0),0)</f>
        <v>508</v>
      </c>
      <c r="R7" s="1">
        <f>IFERROR(VLOOKUP(B7,'[1]Pivot HorizontalMRP'!$A$4:$G$2529,7,0),0)</f>
        <v>270</v>
      </c>
      <c r="S7" s="1">
        <f>IFERROR(VLOOKUP(B7,'[1]Pivot HorizontalMRP'!$A$4:$H$2529,8,0),0)</f>
        <v>270</v>
      </c>
      <c r="T7" s="1">
        <f>IFERROR(VLOOKUP(B7,'[1]Pivot HorizontalMRP'!$A$4:$I$2529,9,0),0)</f>
        <v>264</v>
      </c>
      <c r="U7" s="1">
        <f t="shared" si="0"/>
        <v>573</v>
      </c>
      <c r="V7" s="24">
        <v>2.1760000000000002</v>
      </c>
      <c r="W7" s="24"/>
      <c r="X7" s="24">
        <f t="shared" si="3"/>
        <v>-2.1760000000000002</v>
      </c>
      <c r="Y7" s="24"/>
      <c r="Z7" s="24"/>
      <c r="AA7" s="24">
        <v>2.3660000000000001</v>
      </c>
      <c r="AB7" s="24"/>
      <c r="AC7" s="25"/>
      <c r="AD7" s="26"/>
      <c r="AE7" s="26"/>
      <c r="AF7" s="26"/>
      <c r="AG7" s="24"/>
      <c r="AH7" s="24"/>
      <c r="AI7" s="26"/>
      <c r="AJ7" s="27"/>
      <c r="AK7" s="27"/>
      <c r="AL7" s="26"/>
      <c r="AM7" s="26"/>
      <c r="AN7" s="24"/>
      <c r="AO7" s="24" t="str">
        <f t="shared" si="4"/>
        <v>Arista</v>
      </c>
      <c r="AP7" s="1" t="s">
        <v>67</v>
      </c>
      <c r="BF7" s="1" t="s">
        <v>68</v>
      </c>
      <c r="BG7" s="28" t="s">
        <v>69</v>
      </c>
    </row>
    <row r="8" spans="1:61" ht="12.75" customHeight="1" x14ac:dyDescent="0.2">
      <c r="A8" s="1" t="s">
        <v>92</v>
      </c>
      <c r="B8" s="1" t="s">
        <v>93</v>
      </c>
      <c r="C8" s="1" t="s">
        <v>62</v>
      </c>
      <c r="D8" s="1" t="s">
        <v>63</v>
      </c>
      <c r="E8" s="1" t="s">
        <v>94</v>
      </c>
      <c r="F8" s="1" t="s">
        <v>95</v>
      </c>
      <c r="G8" s="1">
        <v>97</v>
      </c>
      <c r="H8" s="1">
        <v>80</v>
      </c>
      <c r="I8" s="2" t="s">
        <v>66</v>
      </c>
      <c r="K8" s="1">
        <f>IFERROR(VLOOKUP(B8,'[1]Pivot HorizontalMRP'!$A$4:$B$2531,2,0),0)</f>
        <v>0</v>
      </c>
      <c r="L8" s="1">
        <f>IFERROR(VLOOKUP(B8,'[1]Pivot HorizontalMRP'!$A$4:$C$2531,3,0),0)</f>
        <v>214</v>
      </c>
      <c r="M8" s="1">
        <f>IFERROR(VLOOKUP(B8,'[1]Pivot HorizontalMRP'!$A$4:$D$2531,4,0),0)</f>
        <v>0</v>
      </c>
      <c r="N8" s="1">
        <f>IFERROR(VLOOKUP(B8,'[1]Pivot HorizontalMRP'!$A$4:$E$2531,5,0),0)</f>
        <v>0</v>
      </c>
      <c r="O8" s="1">
        <f t="shared" si="1"/>
        <v>214</v>
      </c>
      <c r="P8" s="1">
        <f t="shared" si="2"/>
        <v>214</v>
      </c>
      <c r="Q8" s="1">
        <f>IFERROR(VLOOKUP(B8,'[1]Pivot HorizontalMRP'!$A$4:$F$2529,6,0),0)</f>
        <v>66</v>
      </c>
      <c r="R8" s="1">
        <f>IFERROR(VLOOKUP(B8,'[1]Pivot HorizontalMRP'!$A$4:$G$2529,7,0),0)</f>
        <v>107</v>
      </c>
      <c r="S8" s="1">
        <f>IFERROR(VLOOKUP(B8,'[1]Pivot HorizontalMRP'!$A$4:$H$2529,8,0),0)</f>
        <v>126</v>
      </c>
      <c r="T8" s="1">
        <f>IFERROR(VLOOKUP(B8,'[1]Pivot HorizontalMRP'!$A$4:$I$2529,9,0),0)</f>
        <v>134</v>
      </c>
      <c r="U8" s="1">
        <f t="shared" si="0"/>
        <v>41</v>
      </c>
      <c r="V8" s="24">
        <v>23.64</v>
      </c>
      <c r="W8" s="24"/>
      <c r="X8" s="24">
        <f t="shared" si="3"/>
        <v>-23.64</v>
      </c>
      <c r="Y8" s="24"/>
      <c r="Z8" s="24"/>
      <c r="AA8" s="24">
        <v>23.64</v>
      </c>
      <c r="AB8" s="24"/>
      <c r="AC8" s="25"/>
      <c r="AD8" s="26"/>
      <c r="AE8" s="26"/>
      <c r="AF8" s="26"/>
      <c r="AG8" s="24"/>
      <c r="AH8" s="24"/>
      <c r="AI8" s="26"/>
      <c r="AJ8" s="27"/>
      <c r="AK8" s="27"/>
      <c r="AL8" s="26"/>
      <c r="AM8" s="26"/>
      <c r="AN8" s="24"/>
      <c r="AO8" s="24" t="str">
        <f t="shared" si="4"/>
        <v>Arista</v>
      </c>
      <c r="AP8" s="1" t="s">
        <v>83</v>
      </c>
      <c r="BF8" s="1" t="s">
        <v>68</v>
      </c>
      <c r="BG8" s="28" t="s">
        <v>69</v>
      </c>
    </row>
    <row r="9" spans="1:61" ht="12.75" customHeight="1" x14ac:dyDescent="0.2">
      <c r="A9" s="1" t="s">
        <v>96</v>
      </c>
      <c r="B9" s="1" t="s">
        <v>97</v>
      </c>
      <c r="C9" s="1" t="s">
        <v>62</v>
      </c>
      <c r="D9" s="1" t="s">
        <v>63</v>
      </c>
      <c r="E9" s="1" t="s">
        <v>98</v>
      </c>
      <c r="F9" s="1" t="s">
        <v>99</v>
      </c>
      <c r="G9" s="1">
        <v>97</v>
      </c>
      <c r="H9" s="1">
        <v>80</v>
      </c>
      <c r="I9" s="2" t="s">
        <v>66</v>
      </c>
      <c r="K9" s="1">
        <f>IFERROR(VLOOKUP(B9,'[1]Pivot HorizontalMRP'!$A$4:$B$2531,2,0),0)</f>
        <v>0</v>
      </c>
      <c r="L9" s="1">
        <f>IFERROR(VLOOKUP(B9,'[1]Pivot HorizontalMRP'!$A$4:$C$2531,3,0),0)</f>
        <v>188</v>
      </c>
      <c r="M9" s="1">
        <f>IFERROR(VLOOKUP(B9,'[1]Pivot HorizontalMRP'!$A$4:$D$2531,4,0),0)</f>
        <v>0</v>
      </c>
      <c r="N9" s="1">
        <f>IFERROR(VLOOKUP(B9,'[1]Pivot HorizontalMRP'!$A$4:$E$2531,5,0),0)</f>
        <v>0</v>
      </c>
      <c r="O9" s="1">
        <f t="shared" si="1"/>
        <v>188</v>
      </c>
      <c r="P9" s="1">
        <f t="shared" si="2"/>
        <v>188</v>
      </c>
      <c r="Q9" s="1">
        <f>IFERROR(VLOOKUP(B9,'[1]Pivot HorizontalMRP'!$A$4:$F$2529,6,0),0)</f>
        <v>23</v>
      </c>
      <c r="R9" s="1">
        <f>IFERROR(VLOOKUP(B9,'[1]Pivot HorizontalMRP'!$A$4:$G$2529,7,0),0)</f>
        <v>107</v>
      </c>
      <c r="S9" s="1">
        <f>IFERROR(VLOOKUP(B9,'[1]Pivot HorizontalMRP'!$A$4:$H$2529,8,0),0)</f>
        <v>126</v>
      </c>
      <c r="T9" s="1">
        <f>IFERROR(VLOOKUP(B9,'[1]Pivot HorizontalMRP'!$A$4:$I$2529,9,0),0)</f>
        <v>134</v>
      </c>
      <c r="U9" s="1">
        <f t="shared" si="0"/>
        <v>58</v>
      </c>
      <c r="V9" s="24">
        <v>34.659999999999997</v>
      </c>
      <c r="W9" s="24"/>
      <c r="X9" s="24">
        <f t="shared" si="3"/>
        <v>-34.659999999999997</v>
      </c>
      <c r="Y9" s="24"/>
      <c r="Z9" s="24"/>
      <c r="AA9" s="24">
        <v>34.659999999999997</v>
      </c>
      <c r="AB9" s="24"/>
      <c r="AC9" s="25"/>
      <c r="AD9" s="26"/>
      <c r="AE9" s="26"/>
      <c r="AF9" s="26"/>
      <c r="AG9" s="24"/>
      <c r="AH9" s="24"/>
      <c r="AI9" s="26"/>
      <c r="AJ9" s="27"/>
      <c r="AK9" s="27"/>
      <c r="AL9" s="26"/>
      <c r="AM9" s="26"/>
      <c r="AN9" s="24"/>
      <c r="AO9" s="24" t="str">
        <f t="shared" si="4"/>
        <v>Arista</v>
      </c>
      <c r="AP9" s="1" t="s">
        <v>83</v>
      </c>
      <c r="BF9" s="1" t="s">
        <v>68</v>
      </c>
      <c r="BG9" s="28" t="s">
        <v>69</v>
      </c>
    </row>
    <row r="10" spans="1:61" ht="12.75" customHeight="1" x14ac:dyDescent="0.2">
      <c r="A10" s="1" t="s">
        <v>100</v>
      </c>
      <c r="B10" s="1" t="s">
        <v>101</v>
      </c>
      <c r="C10" s="1" t="s">
        <v>62</v>
      </c>
      <c r="D10" s="1" t="s">
        <v>63</v>
      </c>
      <c r="E10" s="1" t="s">
        <v>102</v>
      </c>
      <c r="F10" s="1" t="s">
        <v>103</v>
      </c>
      <c r="G10" s="1">
        <v>97</v>
      </c>
      <c r="H10" s="1">
        <v>80</v>
      </c>
      <c r="I10" s="2" t="s">
        <v>66</v>
      </c>
      <c r="K10" s="1">
        <f>IFERROR(VLOOKUP(B10,'[1]Pivot HorizontalMRP'!$A$4:$B$2531,2,0),0)</f>
        <v>0</v>
      </c>
      <c r="L10" s="1">
        <f>IFERROR(VLOOKUP(B10,'[1]Pivot HorizontalMRP'!$A$4:$C$2531,3,0),0)</f>
        <v>91</v>
      </c>
      <c r="M10" s="1">
        <f>IFERROR(VLOOKUP(B10,'[1]Pivot HorizontalMRP'!$A$4:$D$2531,4,0),0)</f>
        <v>80</v>
      </c>
      <c r="N10" s="1">
        <f>IFERROR(VLOOKUP(B10,'[1]Pivot HorizontalMRP'!$A$4:$E$2531,5,0),0)</f>
        <v>320</v>
      </c>
      <c r="O10" s="1">
        <f t="shared" si="1"/>
        <v>171</v>
      </c>
      <c r="P10" s="1">
        <f t="shared" si="2"/>
        <v>491</v>
      </c>
      <c r="Q10" s="1">
        <f>IFERROR(VLOOKUP(B10,'[1]Pivot HorizontalMRP'!$A$4:$F$2529,6,0),0)</f>
        <v>212</v>
      </c>
      <c r="R10" s="1">
        <f>IFERROR(VLOOKUP(B10,'[1]Pivot HorizontalMRP'!$A$4:$G$2529,7,0),0)</f>
        <v>135</v>
      </c>
      <c r="S10" s="1">
        <f>IFERROR(VLOOKUP(B10,'[1]Pivot HorizontalMRP'!$A$4:$H$2529,8,0),0)</f>
        <v>150</v>
      </c>
      <c r="T10" s="1">
        <f>IFERROR(VLOOKUP(B10,'[1]Pivot HorizontalMRP'!$A$4:$I$2529,9,0),0)</f>
        <v>150</v>
      </c>
      <c r="U10" s="1">
        <f t="shared" si="0"/>
        <v>144</v>
      </c>
      <c r="V10" s="24">
        <v>35.49</v>
      </c>
      <c r="W10" s="24"/>
      <c r="X10" s="24">
        <f t="shared" si="3"/>
        <v>-35.49</v>
      </c>
      <c r="Y10" s="24"/>
      <c r="Z10" s="24"/>
      <c r="AA10" s="24"/>
      <c r="AB10" s="24"/>
      <c r="AC10" s="25"/>
      <c r="AD10" s="26"/>
      <c r="AE10" s="26"/>
      <c r="AF10" s="26"/>
      <c r="AG10" s="24"/>
      <c r="AH10" s="24"/>
      <c r="AI10" s="26"/>
      <c r="AJ10" s="27"/>
      <c r="AK10" s="27"/>
      <c r="AL10" s="26"/>
      <c r="AM10" s="26"/>
      <c r="AN10" s="24"/>
      <c r="AO10" s="24" t="str">
        <f t="shared" si="4"/>
        <v>Arista</v>
      </c>
      <c r="AP10" s="1" t="s">
        <v>83</v>
      </c>
      <c r="BF10" s="1" t="s">
        <v>68</v>
      </c>
      <c r="BG10" s="28" t="s">
        <v>69</v>
      </c>
    </row>
    <row r="11" spans="1:61" ht="12.75" customHeight="1" x14ac:dyDescent="0.2">
      <c r="A11" s="1" t="s">
        <v>104</v>
      </c>
      <c r="B11" s="1" t="s">
        <v>105</v>
      </c>
      <c r="C11" s="1" t="s">
        <v>62</v>
      </c>
      <c r="D11" s="1" t="s">
        <v>63</v>
      </c>
      <c r="E11" s="1" t="s">
        <v>106</v>
      </c>
      <c r="F11" s="1" t="s">
        <v>107</v>
      </c>
      <c r="G11" s="1">
        <v>97</v>
      </c>
      <c r="H11" s="1">
        <v>80</v>
      </c>
      <c r="I11" s="2" t="s">
        <v>66</v>
      </c>
      <c r="K11" s="1">
        <f>IFERROR(VLOOKUP(B11,'[1]Pivot HorizontalMRP'!$A$4:$B$2531,2,0),0)</f>
        <v>0</v>
      </c>
      <c r="L11" s="1">
        <f>IFERROR(VLOOKUP(B11,'[1]Pivot HorizontalMRP'!$A$4:$C$2531,3,0),0)</f>
        <v>126</v>
      </c>
      <c r="M11" s="1">
        <f>IFERROR(VLOOKUP(B11,'[1]Pivot HorizontalMRP'!$A$4:$D$2531,4,0),0)</f>
        <v>0</v>
      </c>
      <c r="N11" s="1">
        <f>IFERROR(VLOOKUP(B11,'[1]Pivot HorizontalMRP'!$A$4:$E$2531,5,0),0)</f>
        <v>400</v>
      </c>
      <c r="O11" s="1">
        <f t="shared" si="1"/>
        <v>126</v>
      </c>
      <c r="P11" s="1">
        <f t="shared" si="2"/>
        <v>526</v>
      </c>
      <c r="Q11" s="1">
        <f>IFERROR(VLOOKUP(B11,'[1]Pivot HorizontalMRP'!$A$4:$F$2529,6,0),0)</f>
        <v>214</v>
      </c>
      <c r="R11" s="1">
        <f>IFERROR(VLOOKUP(B11,'[1]Pivot HorizontalMRP'!$A$4:$G$2529,7,0),0)</f>
        <v>135</v>
      </c>
      <c r="S11" s="1">
        <f>IFERROR(VLOOKUP(B11,'[1]Pivot HorizontalMRP'!$A$4:$H$2529,8,0),0)</f>
        <v>150</v>
      </c>
      <c r="T11" s="1">
        <f>IFERROR(VLOOKUP(B11,'[1]Pivot HorizontalMRP'!$A$4:$I$2529,9,0),0)</f>
        <v>150</v>
      </c>
      <c r="U11" s="1">
        <f t="shared" si="0"/>
        <v>177</v>
      </c>
      <c r="V11" s="24">
        <v>23.24</v>
      </c>
      <c r="W11" s="24"/>
      <c r="X11" s="24">
        <f t="shared" si="3"/>
        <v>-23.24</v>
      </c>
      <c r="Y11" s="24"/>
      <c r="Z11" s="24"/>
      <c r="AA11" s="24">
        <v>23.24</v>
      </c>
      <c r="AB11" s="24"/>
      <c r="AC11" s="25"/>
      <c r="AD11" s="26"/>
      <c r="AE11" s="26"/>
      <c r="AF11" s="26"/>
      <c r="AG11" s="24"/>
      <c r="AH11" s="24"/>
      <c r="AI11" s="26"/>
      <c r="AJ11" s="27"/>
      <c r="AK11" s="27"/>
      <c r="AL11" s="26"/>
      <c r="AM11" s="26"/>
      <c r="AN11" s="24"/>
      <c r="AO11" s="24" t="str">
        <f t="shared" si="4"/>
        <v>Arista</v>
      </c>
      <c r="AP11" s="1" t="s">
        <v>83</v>
      </c>
      <c r="BF11" s="1" t="s">
        <v>68</v>
      </c>
      <c r="BG11" s="28" t="s">
        <v>69</v>
      </c>
    </row>
    <row r="12" spans="1:61" ht="12.75" customHeight="1" x14ac:dyDescent="0.2">
      <c r="A12" s="1" t="s">
        <v>108</v>
      </c>
      <c r="B12" s="1" t="s">
        <v>109</v>
      </c>
      <c r="C12" s="1" t="s">
        <v>62</v>
      </c>
      <c r="D12" s="1" t="s">
        <v>63</v>
      </c>
      <c r="E12" s="1" t="s">
        <v>110</v>
      </c>
      <c r="F12" s="1" t="s">
        <v>111</v>
      </c>
      <c r="G12" s="1">
        <v>97</v>
      </c>
      <c r="H12" s="1">
        <v>200</v>
      </c>
      <c r="I12" s="2" t="s">
        <v>66</v>
      </c>
      <c r="K12" s="1">
        <f>IFERROR(VLOOKUP(B12,'[1]Pivot HorizontalMRP'!$A$4:$B$2531,2,0),0)</f>
        <v>0</v>
      </c>
      <c r="L12" s="1">
        <f>IFERROR(VLOOKUP(B12,'[1]Pivot HorizontalMRP'!$A$4:$C$2531,3,0),0)</f>
        <v>393</v>
      </c>
      <c r="M12" s="1">
        <f>IFERROR(VLOOKUP(B12,'[1]Pivot HorizontalMRP'!$A$4:$D$2531,4,0),0)</f>
        <v>0</v>
      </c>
      <c r="N12" s="1">
        <f>IFERROR(VLOOKUP(B12,'[1]Pivot HorizontalMRP'!$A$4:$E$2531,5,0),0)</f>
        <v>800</v>
      </c>
      <c r="O12" s="1">
        <f t="shared" si="1"/>
        <v>393</v>
      </c>
      <c r="P12" s="1">
        <f t="shared" si="2"/>
        <v>1193</v>
      </c>
      <c r="Q12" s="1">
        <f>IFERROR(VLOOKUP(B12,'[1]Pivot HorizontalMRP'!$A$4:$F$2529,6,0),0)</f>
        <v>450</v>
      </c>
      <c r="R12" s="1">
        <f>IFERROR(VLOOKUP(B12,'[1]Pivot HorizontalMRP'!$A$4:$G$2529,7,0),0)</f>
        <v>465</v>
      </c>
      <c r="S12" s="1">
        <f>IFERROR(VLOOKUP(B12,'[1]Pivot HorizontalMRP'!$A$4:$H$2529,8,0),0)</f>
        <v>510</v>
      </c>
      <c r="T12" s="1">
        <f>IFERROR(VLOOKUP(B12,'[1]Pivot HorizontalMRP'!$A$4:$I$2529,9,0),0)</f>
        <v>360</v>
      </c>
      <c r="U12" s="1">
        <f t="shared" si="0"/>
        <v>278</v>
      </c>
      <c r="V12" s="24">
        <v>5.07</v>
      </c>
      <c r="W12" s="24"/>
      <c r="X12" s="24">
        <f t="shared" si="3"/>
        <v>-5.07</v>
      </c>
      <c r="Y12" s="24"/>
      <c r="Z12" s="24"/>
      <c r="AA12" s="24"/>
      <c r="AB12" s="24"/>
      <c r="AC12" s="25"/>
      <c r="AD12" s="26"/>
      <c r="AE12" s="26"/>
      <c r="AF12" s="26"/>
      <c r="AG12" s="24"/>
      <c r="AH12" s="24"/>
      <c r="AI12" s="26"/>
      <c r="AJ12" s="27"/>
      <c r="AK12" s="27"/>
      <c r="AL12" s="26"/>
      <c r="AM12" s="26"/>
      <c r="AN12" s="24"/>
      <c r="AO12" s="24" t="str">
        <f t="shared" si="4"/>
        <v>Arista</v>
      </c>
      <c r="AP12" s="1" t="s">
        <v>83</v>
      </c>
      <c r="BF12" s="1" t="s">
        <v>68</v>
      </c>
      <c r="BG12" s="28" t="s">
        <v>69</v>
      </c>
    </row>
    <row r="13" spans="1:61" ht="12.75" customHeight="1" x14ac:dyDescent="0.2">
      <c r="A13" s="1" t="s">
        <v>112</v>
      </c>
      <c r="B13" s="1" t="s">
        <v>113</v>
      </c>
      <c r="C13" s="1" t="s">
        <v>62</v>
      </c>
      <c r="D13" s="1" t="s">
        <v>63</v>
      </c>
      <c r="E13" s="1" t="s">
        <v>114</v>
      </c>
      <c r="F13" s="1" t="s">
        <v>115</v>
      </c>
      <c r="G13" s="1">
        <v>97</v>
      </c>
      <c r="H13" s="1">
        <v>80</v>
      </c>
      <c r="I13" s="2" t="s">
        <v>66</v>
      </c>
      <c r="K13" s="1">
        <f>IFERROR(VLOOKUP(B13,'[1]Pivot HorizontalMRP'!$A$4:$B$2531,2,0),0)</f>
        <v>0</v>
      </c>
      <c r="L13" s="1">
        <f>IFERROR(VLOOKUP(B13,'[1]Pivot HorizontalMRP'!$A$4:$C$2531,3,0),0)</f>
        <v>266</v>
      </c>
      <c r="M13" s="1">
        <f>IFERROR(VLOOKUP(B13,'[1]Pivot HorizontalMRP'!$A$4:$D$2531,4,0),0)</f>
        <v>0</v>
      </c>
      <c r="N13" s="1">
        <f>IFERROR(VLOOKUP(B13,'[1]Pivot HorizontalMRP'!$A$4:$E$2531,5,0),0)</f>
        <v>240</v>
      </c>
      <c r="O13" s="1">
        <f t="shared" si="1"/>
        <v>266</v>
      </c>
      <c r="P13" s="1">
        <f t="shared" si="2"/>
        <v>506</v>
      </c>
      <c r="Q13" s="1">
        <f>IFERROR(VLOOKUP(B13,'[1]Pivot HorizontalMRP'!$A$4:$F$2529,6,0),0)</f>
        <v>183</v>
      </c>
      <c r="R13" s="1">
        <f>IFERROR(VLOOKUP(B13,'[1]Pivot HorizontalMRP'!$A$4:$G$2529,7,0),0)</f>
        <v>270</v>
      </c>
      <c r="S13" s="1">
        <f>IFERROR(VLOOKUP(B13,'[1]Pivot HorizontalMRP'!$A$4:$H$2529,8,0),0)</f>
        <v>300</v>
      </c>
      <c r="T13" s="1">
        <f>IFERROR(VLOOKUP(B13,'[1]Pivot HorizontalMRP'!$A$4:$I$2529,9,0),0)</f>
        <v>180</v>
      </c>
      <c r="U13" s="1">
        <f t="shared" si="0"/>
        <v>53</v>
      </c>
      <c r="V13" s="24">
        <v>34.08</v>
      </c>
      <c r="W13" s="24"/>
      <c r="X13" s="24">
        <f t="shared" si="3"/>
        <v>-34.08</v>
      </c>
      <c r="Y13" s="24"/>
      <c r="Z13" s="24"/>
      <c r="AA13" s="24"/>
      <c r="AB13" s="24"/>
      <c r="AC13" s="25"/>
      <c r="AD13" s="26"/>
      <c r="AE13" s="26"/>
      <c r="AF13" s="26"/>
      <c r="AG13" s="24"/>
      <c r="AH13" s="24"/>
      <c r="AI13" s="26"/>
      <c r="AJ13" s="27"/>
      <c r="AK13" s="27"/>
      <c r="AL13" s="26"/>
      <c r="AM13" s="26"/>
      <c r="AN13" s="24"/>
      <c r="AO13" s="24" t="str">
        <f t="shared" si="4"/>
        <v>Arista</v>
      </c>
      <c r="AP13" s="1" t="s">
        <v>83</v>
      </c>
      <c r="BF13" s="1" t="s">
        <v>68</v>
      </c>
      <c r="BG13" s="28" t="s">
        <v>69</v>
      </c>
    </row>
    <row r="14" spans="1:61" ht="12.75" customHeight="1" x14ac:dyDescent="0.2">
      <c r="A14" s="1" t="s">
        <v>116</v>
      </c>
      <c r="B14" s="1" t="s">
        <v>117</v>
      </c>
      <c r="C14" s="1" t="s">
        <v>62</v>
      </c>
      <c r="D14" s="1" t="s">
        <v>63</v>
      </c>
      <c r="E14" s="1" t="s">
        <v>118</v>
      </c>
      <c r="F14" s="1" t="s">
        <v>119</v>
      </c>
      <c r="G14" s="1">
        <v>97</v>
      </c>
      <c r="H14" s="1">
        <v>80</v>
      </c>
      <c r="I14" s="2" t="s">
        <v>66</v>
      </c>
      <c r="K14" s="1">
        <f>IFERROR(VLOOKUP(B14,'[1]Pivot HorizontalMRP'!$A$4:$B$2531,2,0),0)</f>
        <v>0</v>
      </c>
      <c r="L14" s="1">
        <f>IFERROR(VLOOKUP(B14,'[1]Pivot HorizontalMRP'!$A$4:$C$2531,3,0),0)</f>
        <v>281</v>
      </c>
      <c r="M14" s="1">
        <f>IFERROR(VLOOKUP(B14,'[1]Pivot HorizontalMRP'!$A$4:$D$2531,4,0),0)</f>
        <v>0</v>
      </c>
      <c r="N14" s="1">
        <f>IFERROR(VLOOKUP(B14,'[1]Pivot HorizontalMRP'!$A$4:$E$2531,5,0),0)</f>
        <v>240</v>
      </c>
      <c r="O14" s="1">
        <f t="shared" si="1"/>
        <v>281</v>
      </c>
      <c r="P14" s="1">
        <f t="shared" si="2"/>
        <v>521</v>
      </c>
      <c r="Q14" s="1">
        <f>IFERROR(VLOOKUP(B14,'[1]Pivot HorizontalMRP'!$A$4:$F$2529,6,0),0)</f>
        <v>211</v>
      </c>
      <c r="R14" s="1">
        <f>IFERROR(VLOOKUP(B14,'[1]Pivot HorizontalMRP'!$A$4:$G$2529,7,0),0)</f>
        <v>270</v>
      </c>
      <c r="S14" s="1">
        <f>IFERROR(VLOOKUP(B14,'[1]Pivot HorizontalMRP'!$A$4:$H$2529,8,0),0)</f>
        <v>300</v>
      </c>
      <c r="T14" s="1">
        <f>IFERROR(VLOOKUP(B14,'[1]Pivot HorizontalMRP'!$A$4:$I$2529,9,0),0)</f>
        <v>180</v>
      </c>
      <c r="U14" s="1">
        <f t="shared" si="0"/>
        <v>40</v>
      </c>
      <c r="V14" s="24">
        <v>23.4</v>
      </c>
      <c r="W14" s="24"/>
      <c r="X14" s="24">
        <f t="shared" si="3"/>
        <v>-23.4</v>
      </c>
      <c r="Y14" s="24"/>
      <c r="Z14" s="24"/>
      <c r="AA14" s="24"/>
      <c r="AB14" s="24"/>
      <c r="AC14" s="25"/>
      <c r="AD14" s="26"/>
      <c r="AE14" s="26"/>
      <c r="AF14" s="26"/>
      <c r="AG14" s="24"/>
      <c r="AH14" s="24"/>
      <c r="AI14" s="26"/>
      <c r="AJ14" s="27"/>
      <c r="AK14" s="27"/>
      <c r="AL14" s="26"/>
      <c r="AM14" s="26"/>
      <c r="AN14" s="24"/>
      <c r="AO14" s="24" t="str">
        <f t="shared" si="4"/>
        <v>Arista</v>
      </c>
      <c r="AP14" s="1" t="s">
        <v>83</v>
      </c>
      <c r="BF14" s="1" t="s">
        <v>68</v>
      </c>
      <c r="BG14" s="28" t="s">
        <v>69</v>
      </c>
    </row>
    <row r="15" spans="1:61" ht="12.75" customHeight="1" x14ac:dyDescent="0.2">
      <c r="A15" s="1" t="s">
        <v>120</v>
      </c>
      <c r="B15" s="1" t="s">
        <v>121</v>
      </c>
      <c r="C15" s="1" t="s">
        <v>62</v>
      </c>
      <c r="D15" s="1" t="s">
        <v>63</v>
      </c>
      <c r="E15" s="1" t="s">
        <v>122</v>
      </c>
      <c r="F15" s="1" t="s">
        <v>123</v>
      </c>
      <c r="G15" s="1">
        <v>189</v>
      </c>
      <c r="H15" s="1">
        <v>1000</v>
      </c>
      <c r="I15" s="2" t="s">
        <v>66</v>
      </c>
      <c r="K15" s="1">
        <f>IFERROR(VLOOKUP(B15,'[1]Pivot HorizontalMRP'!$A$4:$B$2531,2,0),0)</f>
        <v>2486</v>
      </c>
      <c r="L15" s="1">
        <f>IFERROR(VLOOKUP(B15,'[1]Pivot HorizontalMRP'!$A$4:$C$2531,3,0),0)</f>
        <v>184</v>
      </c>
      <c r="M15" s="1">
        <f>IFERROR(VLOOKUP(B15,'[1]Pivot HorizontalMRP'!$A$4:$D$2531,4,0),0)</f>
        <v>0</v>
      </c>
      <c r="N15" s="1">
        <f>IFERROR(VLOOKUP(B15,'[1]Pivot HorizontalMRP'!$A$4:$E$2531,5,0),0)</f>
        <v>0</v>
      </c>
      <c r="O15" s="1">
        <f t="shared" si="1"/>
        <v>2670</v>
      </c>
      <c r="P15" s="1">
        <f t="shared" si="2"/>
        <v>2670</v>
      </c>
      <c r="Q15" s="1">
        <f>IFERROR(VLOOKUP(B15,'[1]Pivot HorizontalMRP'!$A$4:$F$2529,6,0),0)</f>
        <v>39</v>
      </c>
      <c r="R15" s="1">
        <f>IFERROR(VLOOKUP(B15,'[1]Pivot HorizontalMRP'!$A$4:$G$2529,7,0),0)</f>
        <v>6</v>
      </c>
      <c r="S15" s="1">
        <f>IFERROR(VLOOKUP(B15,'[1]Pivot HorizontalMRP'!$A$4:$H$2529,8,0),0)</f>
        <v>72</v>
      </c>
      <c r="T15" s="1">
        <f>IFERROR(VLOOKUP(B15,'[1]Pivot HorizontalMRP'!$A$4:$I$2529,9,0),0)</f>
        <v>102</v>
      </c>
      <c r="U15" s="1">
        <f t="shared" si="0"/>
        <v>2625</v>
      </c>
      <c r="V15" s="24">
        <v>13.36</v>
      </c>
      <c r="W15" s="24"/>
      <c r="X15" s="24">
        <f t="shared" si="3"/>
        <v>-13.36</v>
      </c>
      <c r="Y15" s="24"/>
      <c r="Z15" s="24"/>
      <c r="AA15" s="24"/>
      <c r="AB15" s="24"/>
      <c r="AC15" s="25"/>
      <c r="AD15" s="26"/>
      <c r="AE15" s="26"/>
      <c r="AF15" s="26"/>
      <c r="AG15" s="24"/>
      <c r="AH15" s="24"/>
      <c r="AI15" s="26"/>
      <c r="AJ15" s="27"/>
      <c r="AK15" s="27"/>
      <c r="AL15" s="26"/>
      <c r="AM15" s="26"/>
      <c r="AN15" s="24"/>
      <c r="AO15" s="24" t="str">
        <f t="shared" si="4"/>
        <v>Arista</v>
      </c>
      <c r="AP15" s="1" t="s">
        <v>67</v>
      </c>
      <c r="BF15" s="1" t="s">
        <v>68</v>
      </c>
      <c r="BG15" s="28" t="s">
        <v>69</v>
      </c>
    </row>
    <row r="16" spans="1:61" ht="12.75" customHeight="1" x14ac:dyDescent="0.2">
      <c r="A16" s="1" t="s">
        <v>124</v>
      </c>
      <c r="B16" s="1" t="s">
        <v>125</v>
      </c>
      <c r="C16" s="1" t="s">
        <v>62</v>
      </c>
      <c r="D16" s="1" t="s">
        <v>63</v>
      </c>
      <c r="E16" s="1" t="s">
        <v>126</v>
      </c>
      <c r="F16" s="1" t="s">
        <v>127</v>
      </c>
      <c r="G16" s="1">
        <v>132</v>
      </c>
      <c r="H16" s="1">
        <v>250</v>
      </c>
      <c r="I16" s="2" t="s">
        <v>66</v>
      </c>
      <c r="K16" s="1">
        <f>IFERROR(VLOOKUP(B16,'[1]Pivot HorizontalMRP'!$A$4:$B$2531,2,0),0)</f>
        <v>0</v>
      </c>
      <c r="L16" s="1">
        <f>IFERROR(VLOOKUP(B16,'[1]Pivot HorizontalMRP'!$A$4:$C$2531,3,0),0)</f>
        <v>8</v>
      </c>
      <c r="M16" s="1">
        <f>IFERROR(VLOOKUP(B16,'[1]Pivot HorizontalMRP'!$A$4:$D$2531,4,0),0)</f>
        <v>250</v>
      </c>
      <c r="N16" s="1">
        <f>IFERROR(VLOOKUP(B16,'[1]Pivot HorizontalMRP'!$A$4:$E$2531,5,0),0)</f>
        <v>0</v>
      </c>
      <c r="O16" s="1">
        <f t="shared" si="1"/>
        <v>258</v>
      </c>
      <c r="P16" s="1">
        <f t="shared" si="2"/>
        <v>258</v>
      </c>
      <c r="Q16" s="1">
        <f>IFERROR(VLOOKUP(B16,'[1]Pivot HorizontalMRP'!$A$4:$F$2529,6,0),0)</f>
        <v>15</v>
      </c>
      <c r="R16" s="1">
        <f>IFERROR(VLOOKUP(B16,'[1]Pivot HorizontalMRP'!$A$4:$G$2529,7,0),0)</f>
        <v>48</v>
      </c>
      <c r="S16" s="1">
        <f>IFERROR(VLOOKUP(B16,'[1]Pivot HorizontalMRP'!$A$4:$H$2529,8,0),0)</f>
        <v>48</v>
      </c>
      <c r="T16" s="1">
        <f>IFERROR(VLOOKUP(B16,'[1]Pivot HorizontalMRP'!$A$4:$I$2529,9,0),0)</f>
        <v>0</v>
      </c>
      <c r="U16" s="1">
        <f t="shared" si="0"/>
        <v>195</v>
      </c>
      <c r="V16" s="24">
        <v>1.5716000000000001</v>
      </c>
      <c r="W16" s="24"/>
      <c r="X16" s="24">
        <f t="shared" si="3"/>
        <v>-1.5716000000000001</v>
      </c>
      <c r="Y16" s="24"/>
      <c r="Z16" s="24"/>
      <c r="AA16" s="24"/>
      <c r="AB16" s="24"/>
      <c r="AC16" s="25"/>
      <c r="AD16" s="26"/>
      <c r="AE16" s="26"/>
      <c r="AF16" s="26"/>
      <c r="AG16" s="24"/>
      <c r="AH16" s="24"/>
      <c r="AI16" s="26"/>
      <c r="AJ16" s="27"/>
      <c r="AK16" s="27"/>
      <c r="AL16" s="26"/>
      <c r="AM16" s="26"/>
      <c r="AN16" s="24"/>
      <c r="AO16" s="24" t="str">
        <f t="shared" si="4"/>
        <v>Arista</v>
      </c>
      <c r="AP16" s="1" t="s">
        <v>67</v>
      </c>
      <c r="BF16" s="1" t="s">
        <v>68</v>
      </c>
      <c r="BG16" s="28" t="s">
        <v>69</v>
      </c>
    </row>
    <row r="17" spans="1:59" ht="12.75" customHeight="1" x14ac:dyDescent="0.2">
      <c r="A17" s="1" t="s">
        <v>128</v>
      </c>
      <c r="B17" s="1" t="s">
        <v>129</v>
      </c>
      <c r="C17" s="1" t="s">
        <v>62</v>
      </c>
      <c r="D17" s="1" t="s">
        <v>63</v>
      </c>
      <c r="E17" s="1" t="s">
        <v>130</v>
      </c>
      <c r="F17" s="1" t="s">
        <v>131</v>
      </c>
      <c r="G17" s="1">
        <v>210</v>
      </c>
      <c r="H17" s="1">
        <v>200</v>
      </c>
      <c r="I17" s="2" t="s">
        <v>66</v>
      </c>
      <c r="K17" s="1">
        <f>IFERROR(VLOOKUP(B17,'[1]Pivot HorizontalMRP'!$A$4:$B$2531,2,0),0)</f>
        <v>208</v>
      </c>
      <c r="L17" s="1">
        <f>IFERROR(VLOOKUP(B17,'[1]Pivot HorizontalMRP'!$A$4:$C$2531,3,0),0)</f>
        <v>22</v>
      </c>
      <c r="M17" s="1">
        <f>IFERROR(VLOOKUP(B17,'[1]Pivot HorizontalMRP'!$A$4:$D$2531,4,0),0)</f>
        <v>0</v>
      </c>
      <c r="N17" s="1">
        <f>IFERROR(VLOOKUP(B17,'[1]Pivot HorizontalMRP'!$A$4:$E$2531,5,0),0)</f>
        <v>0</v>
      </c>
      <c r="O17" s="1">
        <f t="shared" si="1"/>
        <v>230</v>
      </c>
      <c r="P17" s="1">
        <f t="shared" si="2"/>
        <v>230</v>
      </c>
      <c r="Q17" s="1">
        <f>IFERROR(VLOOKUP(B17,'[1]Pivot HorizontalMRP'!$A$4:$F$2529,6,0),0)</f>
        <v>2</v>
      </c>
      <c r="R17" s="1">
        <f>IFERROR(VLOOKUP(B17,'[1]Pivot HorizontalMRP'!$A$4:$G$2529,7,0),0)</f>
        <v>0</v>
      </c>
      <c r="S17" s="1">
        <f>IFERROR(VLOOKUP(B17,'[1]Pivot HorizontalMRP'!$A$4:$H$2529,8,0),0)</f>
        <v>0</v>
      </c>
      <c r="T17" s="1">
        <f>IFERROR(VLOOKUP(B17,'[1]Pivot HorizontalMRP'!$A$4:$I$2529,9,0),0)</f>
        <v>0</v>
      </c>
      <c r="U17" s="1">
        <f t="shared" si="0"/>
        <v>228</v>
      </c>
      <c r="V17" s="24">
        <v>47.96</v>
      </c>
      <c r="W17" s="24"/>
      <c r="X17" s="24">
        <f t="shared" si="3"/>
        <v>-47.96</v>
      </c>
      <c r="Y17" s="24"/>
      <c r="Z17" s="24"/>
      <c r="AA17" s="24"/>
      <c r="AB17" s="24"/>
      <c r="AC17" s="25"/>
      <c r="AD17" s="26"/>
      <c r="AE17" s="26"/>
      <c r="AF17" s="26"/>
      <c r="AG17" s="24"/>
      <c r="AH17" s="24"/>
      <c r="AI17" s="26"/>
      <c r="AJ17" s="27"/>
      <c r="AK17" s="27"/>
      <c r="AL17" s="26"/>
      <c r="AM17" s="26"/>
      <c r="AN17" s="24"/>
      <c r="AO17" s="24" t="str">
        <f t="shared" si="4"/>
        <v>Arista</v>
      </c>
      <c r="AP17" s="1" t="s">
        <v>67</v>
      </c>
      <c r="BF17" s="1" t="s">
        <v>68</v>
      </c>
      <c r="BG17" s="28" t="s">
        <v>69</v>
      </c>
    </row>
    <row r="18" spans="1:59" ht="12.75" customHeight="1" x14ac:dyDescent="0.2">
      <c r="A18" s="1" t="s">
        <v>132</v>
      </c>
      <c r="B18" s="1" t="s">
        <v>133</v>
      </c>
      <c r="C18" s="1" t="s">
        <v>62</v>
      </c>
      <c r="D18" s="1" t="s">
        <v>63</v>
      </c>
      <c r="E18" s="1" t="s">
        <v>134</v>
      </c>
      <c r="F18" s="1" t="s">
        <v>135</v>
      </c>
      <c r="G18" s="1">
        <v>168</v>
      </c>
      <c r="H18" s="1">
        <v>500</v>
      </c>
      <c r="I18" s="2" t="s">
        <v>66</v>
      </c>
      <c r="K18" s="1">
        <f>IFERROR(VLOOKUP(B18,'[1]Pivot HorizontalMRP'!$A$4:$B$2531,2,0),0)</f>
        <v>572</v>
      </c>
      <c r="L18" s="1">
        <f>IFERROR(VLOOKUP(B18,'[1]Pivot HorizontalMRP'!$A$4:$C$2531,3,0),0)</f>
        <v>10</v>
      </c>
      <c r="M18" s="1">
        <f>IFERROR(VLOOKUP(B18,'[1]Pivot HorizontalMRP'!$A$4:$D$2531,4,0),0)</f>
        <v>0</v>
      </c>
      <c r="N18" s="1">
        <f>IFERROR(VLOOKUP(B18,'[1]Pivot HorizontalMRP'!$A$4:$E$2531,5,0),0)</f>
        <v>0</v>
      </c>
      <c r="O18" s="1">
        <f t="shared" si="1"/>
        <v>582</v>
      </c>
      <c r="P18" s="1">
        <f t="shared" si="2"/>
        <v>582</v>
      </c>
      <c r="Q18" s="1">
        <f>IFERROR(VLOOKUP(B18,'[1]Pivot HorizontalMRP'!$A$4:$F$2529,6,0),0)</f>
        <v>2</v>
      </c>
      <c r="R18" s="1">
        <f>IFERROR(VLOOKUP(B18,'[1]Pivot HorizontalMRP'!$A$4:$G$2529,7,0),0)</f>
        <v>0</v>
      </c>
      <c r="S18" s="1">
        <f>IFERROR(VLOOKUP(B18,'[1]Pivot HorizontalMRP'!$A$4:$H$2529,8,0),0)</f>
        <v>0</v>
      </c>
      <c r="T18" s="1">
        <f>IFERROR(VLOOKUP(B18,'[1]Pivot HorizontalMRP'!$A$4:$I$2529,9,0),0)</f>
        <v>0</v>
      </c>
      <c r="U18" s="1">
        <f t="shared" si="0"/>
        <v>580</v>
      </c>
      <c r="V18" s="24">
        <v>2.2372399999999999</v>
      </c>
      <c r="W18" s="24"/>
      <c r="X18" s="24">
        <f t="shared" si="3"/>
        <v>-2.2372399999999999</v>
      </c>
      <c r="Y18" s="24"/>
      <c r="Z18" s="24"/>
      <c r="AA18" s="24"/>
      <c r="AB18" s="24"/>
      <c r="AC18" s="25"/>
      <c r="AD18" s="26"/>
      <c r="AE18" s="26"/>
      <c r="AF18" s="26"/>
      <c r="AG18" s="24"/>
      <c r="AH18" s="24"/>
      <c r="AI18" s="26"/>
      <c r="AJ18" s="27"/>
      <c r="AK18" s="27"/>
      <c r="AL18" s="26"/>
      <c r="AM18" s="26"/>
      <c r="AN18" s="24"/>
      <c r="AO18" s="24" t="str">
        <f t="shared" si="4"/>
        <v>Arista</v>
      </c>
      <c r="AP18" s="1" t="s">
        <v>67</v>
      </c>
      <c r="BF18" s="1" t="s">
        <v>68</v>
      </c>
      <c r="BG18" s="28" t="s">
        <v>69</v>
      </c>
    </row>
    <row r="19" spans="1:59" ht="12.75" customHeight="1" x14ac:dyDescent="0.2">
      <c r="A19" s="1" t="s">
        <v>136</v>
      </c>
      <c r="B19" s="1" t="s">
        <v>137</v>
      </c>
      <c r="C19" s="1" t="s">
        <v>62</v>
      </c>
      <c r="D19" s="1" t="s">
        <v>63</v>
      </c>
      <c r="E19" s="1" t="s">
        <v>138</v>
      </c>
      <c r="F19" s="1" t="s">
        <v>139</v>
      </c>
      <c r="G19" s="1">
        <v>168</v>
      </c>
      <c r="H19" s="1">
        <v>1000</v>
      </c>
      <c r="I19" s="2" t="s">
        <v>66</v>
      </c>
      <c r="K19" s="1">
        <f>IFERROR(VLOOKUP(B19,'[1]Pivot HorizontalMRP'!$A$4:$B$2531,2,0),0)</f>
        <v>192</v>
      </c>
      <c r="L19" s="1">
        <f>IFERROR(VLOOKUP(B19,'[1]Pivot HorizontalMRP'!$A$4:$C$2531,3,0),0)</f>
        <v>199</v>
      </c>
      <c r="M19" s="1">
        <f>IFERROR(VLOOKUP(B19,'[1]Pivot HorizontalMRP'!$A$4:$D$2531,4,0),0)</f>
        <v>0</v>
      </c>
      <c r="N19" s="1">
        <f>IFERROR(VLOOKUP(B19,'[1]Pivot HorizontalMRP'!$A$4:$E$2531,5,0),0)</f>
        <v>0</v>
      </c>
      <c r="O19" s="1">
        <f t="shared" si="1"/>
        <v>391</v>
      </c>
      <c r="P19" s="1">
        <f t="shared" si="2"/>
        <v>391</v>
      </c>
      <c r="Q19" s="1">
        <f>IFERROR(VLOOKUP(B19,'[1]Pivot HorizontalMRP'!$A$4:$F$2529,6,0),0)</f>
        <v>108</v>
      </c>
      <c r="R19" s="1">
        <f>IFERROR(VLOOKUP(B19,'[1]Pivot HorizontalMRP'!$A$4:$G$2529,7,0),0)</f>
        <v>0</v>
      </c>
      <c r="S19" s="1">
        <f>IFERROR(VLOOKUP(B19,'[1]Pivot HorizontalMRP'!$A$4:$H$2529,8,0),0)</f>
        <v>0</v>
      </c>
      <c r="T19" s="1">
        <f>IFERROR(VLOOKUP(B19,'[1]Pivot HorizontalMRP'!$A$4:$I$2529,9,0),0)</f>
        <v>0</v>
      </c>
      <c r="U19" s="1">
        <f t="shared" si="0"/>
        <v>283</v>
      </c>
      <c r="V19" s="24">
        <v>1.1564000000000001</v>
      </c>
      <c r="W19" s="24"/>
      <c r="X19" s="24">
        <f t="shared" si="3"/>
        <v>-1.1564000000000001</v>
      </c>
      <c r="Y19" s="24"/>
      <c r="Z19" s="24"/>
      <c r="AA19" s="24"/>
      <c r="AB19" s="24"/>
      <c r="AC19" s="25"/>
      <c r="AD19" s="26"/>
      <c r="AE19" s="26"/>
      <c r="AF19" s="26"/>
      <c r="AG19" s="24"/>
      <c r="AH19" s="24"/>
      <c r="AI19" s="26"/>
      <c r="AJ19" s="27"/>
      <c r="AK19" s="27"/>
      <c r="AL19" s="26"/>
      <c r="AM19" s="26"/>
      <c r="AN19" s="24"/>
      <c r="AO19" s="24" t="str">
        <f t="shared" si="4"/>
        <v>Arista</v>
      </c>
      <c r="AP19" s="1" t="s">
        <v>67</v>
      </c>
      <c r="BF19" s="1" t="s">
        <v>68</v>
      </c>
      <c r="BG19" s="28" t="s">
        <v>69</v>
      </c>
    </row>
    <row r="20" spans="1:59" ht="12.75" customHeight="1" x14ac:dyDescent="0.2">
      <c r="A20" s="1" t="s">
        <v>140</v>
      </c>
      <c r="B20" s="1" t="s">
        <v>141</v>
      </c>
      <c r="C20" s="1" t="s">
        <v>62</v>
      </c>
      <c r="D20" s="1" t="s">
        <v>63</v>
      </c>
      <c r="E20" s="1" t="s">
        <v>142</v>
      </c>
      <c r="F20" s="1" t="s">
        <v>143</v>
      </c>
      <c r="G20" s="1">
        <v>184</v>
      </c>
      <c r="H20" s="1">
        <v>100</v>
      </c>
      <c r="I20" s="2" t="s">
        <v>66</v>
      </c>
      <c r="K20" s="1">
        <f>IFERROR(VLOOKUP(B20,'[1]Pivot HorizontalMRP'!$A$4:$B$2531,2,0),0)</f>
        <v>72</v>
      </c>
      <c r="L20" s="1">
        <f>IFERROR(VLOOKUP(B20,'[1]Pivot HorizontalMRP'!$A$4:$C$2531,3,0),0)</f>
        <v>97</v>
      </c>
      <c r="M20" s="1">
        <f>IFERROR(VLOOKUP(B20,'[1]Pivot HorizontalMRP'!$A$4:$D$2531,4,0),0)</f>
        <v>0</v>
      </c>
      <c r="N20" s="1">
        <f>IFERROR(VLOOKUP(B20,'[1]Pivot HorizontalMRP'!$A$4:$E$2531,5,0),0)</f>
        <v>100</v>
      </c>
      <c r="O20" s="1">
        <f t="shared" si="1"/>
        <v>169</v>
      </c>
      <c r="P20" s="1">
        <f t="shared" si="2"/>
        <v>269</v>
      </c>
      <c r="Q20" s="1">
        <f>IFERROR(VLOOKUP(B20,'[1]Pivot HorizontalMRP'!$A$4:$F$2529,6,0),0)</f>
        <v>18</v>
      </c>
      <c r="R20" s="1">
        <f>IFERROR(VLOOKUP(B20,'[1]Pivot HorizontalMRP'!$A$4:$G$2529,7,0),0)</f>
        <v>48</v>
      </c>
      <c r="S20" s="1">
        <f>IFERROR(VLOOKUP(B20,'[1]Pivot HorizontalMRP'!$A$4:$H$2529,8,0),0)</f>
        <v>48</v>
      </c>
      <c r="T20" s="1">
        <f>IFERROR(VLOOKUP(B20,'[1]Pivot HorizontalMRP'!$A$4:$I$2529,9,0),0)</f>
        <v>0</v>
      </c>
      <c r="U20" s="1">
        <f t="shared" si="0"/>
        <v>203</v>
      </c>
      <c r="V20" s="24">
        <v>168.1336</v>
      </c>
      <c r="W20" s="24"/>
      <c r="X20" s="24">
        <f t="shared" si="3"/>
        <v>-168.1336</v>
      </c>
      <c r="Y20" s="24"/>
      <c r="Z20" s="24"/>
      <c r="AA20" s="24"/>
      <c r="AB20" s="24"/>
      <c r="AC20" s="25"/>
      <c r="AD20" s="26"/>
      <c r="AE20" s="26"/>
      <c r="AF20" s="26"/>
      <c r="AG20" s="24"/>
      <c r="AH20" s="24"/>
      <c r="AI20" s="26"/>
      <c r="AJ20" s="27"/>
      <c r="AK20" s="27"/>
      <c r="AL20" s="26"/>
      <c r="AM20" s="26"/>
      <c r="AN20" s="24"/>
      <c r="AO20" s="24" t="str">
        <f t="shared" si="4"/>
        <v>Arista</v>
      </c>
      <c r="AP20" s="1" t="s">
        <v>67</v>
      </c>
      <c r="BF20" s="1" t="s">
        <v>68</v>
      </c>
      <c r="BG20" s="28" t="s">
        <v>69</v>
      </c>
    </row>
    <row r="21" spans="1:59" ht="12.75" customHeight="1" x14ac:dyDescent="0.2">
      <c r="A21" s="1" t="s">
        <v>144</v>
      </c>
      <c r="B21" s="1" t="s">
        <v>145</v>
      </c>
      <c r="C21" s="1" t="s">
        <v>62</v>
      </c>
      <c r="D21" s="1" t="s">
        <v>63</v>
      </c>
      <c r="E21" s="1" t="s">
        <v>146</v>
      </c>
      <c r="F21" s="1" t="s">
        <v>147</v>
      </c>
      <c r="G21" s="1">
        <v>74</v>
      </c>
      <c r="H21" s="1">
        <v>2500</v>
      </c>
      <c r="I21" s="2" t="s">
        <v>66</v>
      </c>
      <c r="K21" s="1">
        <f>IFERROR(VLOOKUP(B21,'[1]Pivot HorizontalMRP'!$A$4:$B$2531,2,0),0)</f>
        <v>5104</v>
      </c>
      <c r="L21" s="1">
        <f>IFERROR(VLOOKUP(B21,'[1]Pivot HorizontalMRP'!$A$4:$C$2531,3,0),0)</f>
        <v>2414</v>
      </c>
      <c r="M21" s="1">
        <f>IFERROR(VLOOKUP(B21,'[1]Pivot HorizontalMRP'!$A$4:$D$2531,4,0),0)</f>
        <v>0</v>
      </c>
      <c r="N21" s="1">
        <f>IFERROR(VLOOKUP(B21,'[1]Pivot HorizontalMRP'!$A$4:$E$2531,5,0),0)</f>
        <v>0</v>
      </c>
      <c r="O21" s="1">
        <f t="shared" si="1"/>
        <v>7518</v>
      </c>
      <c r="P21" s="1">
        <f t="shared" si="2"/>
        <v>7518</v>
      </c>
      <c r="Q21" s="1">
        <f>IFERROR(VLOOKUP(B21,'[1]Pivot HorizontalMRP'!$A$4:$F$2529,6,0),0)</f>
        <v>5162</v>
      </c>
      <c r="R21" s="1">
        <f>IFERROR(VLOOKUP(B21,'[1]Pivot HorizontalMRP'!$A$4:$G$2529,7,0),0)</f>
        <v>2119</v>
      </c>
      <c r="S21" s="1">
        <f>IFERROR(VLOOKUP(B21,'[1]Pivot HorizontalMRP'!$A$4:$H$2529,8,0),0)</f>
        <v>2592</v>
      </c>
      <c r="T21" s="1">
        <f>IFERROR(VLOOKUP(B21,'[1]Pivot HorizontalMRP'!$A$4:$I$2529,9,0),0)</f>
        <v>1452</v>
      </c>
      <c r="U21" s="1">
        <f t="shared" si="0"/>
        <v>237</v>
      </c>
      <c r="V21" s="24">
        <v>2.4079999999999999</v>
      </c>
      <c r="W21" s="24"/>
      <c r="X21" s="24">
        <f t="shared" si="3"/>
        <v>-2.4079999999999999</v>
      </c>
      <c r="Y21" s="24"/>
      <c r="Z21" s="24"/>
      <c r="AA21" s="24"/>
      <c r="AB21" s="24"/>
      <c r="AC21" s="25"/>
      <c r="AD21" s="26"/>
      <c r="AE21" s="26"/>
      <c r="AF21" s="26"/>
      <c r="AG21" s="24"/>
      <c r="AH21" s="24"/>
      <c r="AI21" s="26"/>
      <c r="AJ21" s="27"/>
      <c r="AK21" s="27"/>
      <c r="AL21" s="26"/>
      <c r="AM21" s="26"/>
      <c r="AN21" s="24"/>
      <c r="AO21" s="24" t="str">
        <f t="shared" si="4"/>
        <v>Arista</v>
      </c>
      <c r="AP21" s="1" t="s">
        <v>148</v>
      </c>
      <c r="BF21" s="1" t="s">
        <v>68</v>
      </c>
      <c r="BG21" s="28" t="s">
        <v>69</v>
      </c>
    </row>
    <row r="22" spans="1:59" ht="12.75" customHeight="1" x14ac:dyDescent="0.2">
      <c r="A22" s="1" t="s">
        <v>149</v>
      </c>
      <c r="B22" s="1" t="s">
        <v>150</v>
      </c>
      <c r="C22" s="1" t="s">
        <v>62</v>
      </c>
      <c r="D22" s="1" t="s">
        <v>63</v>
      </c>
      <c r="E22" s="1" t="s">
        <v>151</v>
      </c>
      <c r="F22" s="1" t="s">
        <v>152</v>
      </c>
      <c r="G22" s="1">
        <v>76</v>
      </c>
      <c r="H22" s="1">
        <v>2500</v>
      </c>
      <c r="I22" s="2" t="s">
        <v>66</v>
      </c>
      <c r="K22" s="1">
        <f>IFERROR(VLOOKUP(B22,'[1]Pivot HorizontalMRP'!$A$4:$B$2531,2,0),0)</f>
        <v>0</v>
      </c>
      <c r="L22" s="1">
        <f>IFERROR(VLOOKUP(B22,'[1]Pivot HorizontalMRP'!$A$4:$C$2531,3,0),0)</f>
        <v>474</v>
      </c>
      <c r="M22" s="1">
        <f>IFERROR(VLOOKUP(B22,'[1]Pivot HorizontalMRP'!$A$4:$D$2531,4,0),0)</f>
        <v>0</v>
      </c>
      <c r="N22" s="1">
        <f>IFERROR(VLOOKUP(B22,'[1]Pivot HorizontalMRP'!$A$4:$E$2531,5,0),0)</f>
        <v>0</v>
      </c>
      <c r="O22" s="1">
        <f t="shared" si="1"/>
        <v>474</v>
      </c>
      <c r="P22" s="1">
        <f t="shared" si="2"/>
        <v>474</v>
      </c>
      <c r="Q22" s="1">
        <f>IFERROR(VLOOKUP(B22,'[1]Pivot HorizontalMRP'!$A$4:$F$2529,6,0),0)</f>
        <v>35</v>
      </c>
      <c r="R22" s="1">
        <f>IFERROR(VLOOKUP(B22,'[1]Pivot HorizontalMRP'!$A$4:$G$2529,7,0),0)</f>
        <v>96</v>
      </c>
      <c r="S22" s="1">
        <f>IFERROR(VLOOKUP(B22,'[1]Pivot HorizontalMRP'!$A$4:$H$2529,8,0),0)</f>
        <v>96</v>
      </c>
      <c r="T22" s="1">
        <f>IFERROR(VLOOKUP(B22,'[1]Pivot HorizontalMRP'!$A$4:$I$2529,9,0),0)</f>
        <v>0</v>
      </c>
      <c r="U22" s="1">
        <f t="shared" si="0"/>
        <v>343</v>
      </c>
      <c r="V22" s="24">
        <v>1.78</v>
      </c>
      <c r="W22" s="24"/>
      <c r="X22" s="24">
        <f t="shared" si="3"/>
        <v>-1.78</v>
      </c>
      <c r="Y22" s="24"/>
      <c r="Z22" s="24"/>
      <c r="AA22" s="24"/>
      <c r="AB22" s="24"/>
      <c r="AC22" s="25"/>
      <c r="AD22" s="26"/>
      <c r="AE22" s="26"/>
      <c r="AF22" s="26"/>
      <c r="AG22" s="24"/>
      <c r="AH22" s="24"/>
      <c r="AI22" s="26"/>
      <c r="AJ22" s="27"/>
      <c r="AK22" s="27"/>
      <c r="AL22" s="26"/>
      <c r="AM22" s="26"/>
      <c r="AN22" s="24"/>
      <c r="AO22" s="24" t="str">
        <f t="shared" si="4"/>
        <v>Arista</v>
      </c>
      <c r="AP22" s="1" t="s">
        <v>67</v>
      </c>
      <c r="BF22" s="1" t="s">
        <v>68</v>
      </c>
      <c r="BG22" s="28" t="s">
        <v>69</v>
      </c>
    </row>
    <row r="23" spans="1:59" ht="12.75" customHeight="1" x14ac:dyDescent="0.2">
      <c r="A23" s="1" t="s">
        <v>153</v>
      </c>
      <c r="B23" s="1" t="s">
        <v>154</v>
      </c>
      <c r="C23" s="1" t="s">
        <v>62</v>
      </c>
      <c r="D23" s="1" t="s">
        <v>63</v>
      </c>
      <c r="E23" s="1" t="s">
        <v>155</v>
      </c>
      <c r="F23" s="1" t="s">
        <v>156</v>
      </c>
      <c r="G23" s="1">
        <v>177</v>
      </c>
      <c r="H23" s="1">
        <v>100</v>
      </c>
      <c r="I23" s="2" t="s">
        <v>66</v>
      </c>
      <c r="K23" s="1">
        <f>IFERROR(VLOOKUP(B23,'[1]Pivot HorizontalMRP'!$A$4:$B$2531,2,0),0)</f>
        <v>88</v>
      </c>
      <c r="L23" s="1">
        <f>IFERROR(VLOOKUP(B23,'[1]Pivot HorizontalMRP'!$A$4:$C$2531,3,0),0)</f>
        <v>1</v>
      </c>
      <c r="M23" s="1">
        <f>IFERROR(VLOOKUP(B23,'[1]Pivot HorizontalMRP'!$A$4:$D$2531,4,0),0)</f>
        <v>0</v>
      </c>
      <c r="N23" s="1">
        <f>IFERROR(VLOOKUP(B23,'[1]Pivot HorizontalMRP'!$A$4:$E$2531,5,0),0)</f>
        <v>0</v>
      </c>
      <c r="O23" s="1">
        <f t="shared" si="1"/>
        <v>89</v>
      </c>
      <c r="P23" s="1">
        <f t="shared" si="2"/>
        <v>89</v>
      </c>
      <c r="Q23" s="1">
        <f>IFERROR(VLOOKUP(B23,'[1]Pivot HorizontalMRP'!$A$4:$F$2529,6,0),0)</f>
        <v>0</v>
      </c>
      <c r="R23" s="1">
        <f>IFERROR(VLOOKUP(B23,'[1]Pivot HorizontalMRP'!$A$4:$G$2529,7,0),0)</f>
        <v>0</v>
      </c>
      <c r="S23" s="1">
        <f>IFERROR(VLOOKUP(B23,'[1]Pivot HorizontalMRP'!$A$4:$H$2529,8,0),0)</f>
        <v>0</v>
      </c>
      <c r="T23" s="1">
        <f>IFERROR(VLOOKUP(B23,'[1]Pivot HorizontalMRP'!$A$4:$I$2529,9,0),0)</f>
        <v>0</v>
      </c>
      <c r="U23" s="1">
        <f t="shared" si="0"/>
        <v>89</v>
      </c>
      <c r="V23" s="24">
        <v>113.6658</v>
      </c>
      <c r="W23" s="24"/>
      <c r="X23" s="24">
        <f t="shared" si="3"/>
        <v>-113.6658</v>
      </c>
      <c r="Y23" s="24"/>
      <c r="Z23" s="24"/>
      <c r="AA23" s="24"/>
      <c r="AB23" s="24"/>
      <c r="AC23" s="25"/>
      <c r="AD23" s="26"/>
      <c r="AE23" s="26"/>
      <c r="AF23" s="26"/>
      <c r="AG23" s="24"/>
      <c r="AH23" s="24"/>
      <c r="AI23" s="26"/>
      <c r="AJ23" s="27"/>
      <c r="AK23" s="27"/>
      <c r="AL23" s="26"/>
      <c r="AM23" s="26"/>
      <c r="AN23" s="24"/>
      <c r="AO23" s="24" t="str">
        <f t="shared" si="4"/>
        <v>Arista</v>
      </c>
      <c r="AP23" s="1" t="s">
        <v>67</v>
      </c>
      <c r="BF23" s="1" t="s">
        <v>68</v>
      </c>
      <c r="BG23" s="28" t="s">
        <v>69</v>
      </c>
    </row>
    <row r="24" spans="1:59" ht="12.75" customHeight="1" x14ac:dyDescent="0.2">
      <c r="A24" s="1" t="s">
        <v>157</v>
      </c>
      <c r="B24" s="1" t="s">
        <v>158</v>
      </c>
      <c r="C24" s="1" t="s">
        <v>62</v>
      </c>
      <c r="D24" s="1" t="s">
        <v>63</v>
      </c>
      <c r="E24" s="1" t="s">
        <v>159</v>
      </c>
      <c r="F24" s="1" t="s">
        <v>160</v>
      </c>
      <c r="G24" s="1">
        <v>168</v>
      </c>
      <c r="H24" s="1">
        <v>500</v>
      </c>
      <c r="I24" s="2" t="s">
        <v>66</v>
      </c>
      <c r="K24" s="1">
        <f>IFERROR(VLOOKUP(B24,'[1]Pivot HorizontalMRP'!$A$4:$B$2531,2,0),0)</f>
        <v>2985</v>
      </c>
      <c r="L24" s="1">
        <f>IFERROR(VLOOKUP(B24,'[1]Pivot HorizontalMRP'!$A$4:$C$2531,3,0),0)</f>
        <v>147</v>
      </c>
      <c r="M24" s="1">
        <f>IFERROR(VLOOKUP(B24,'[1]Pivot HorizontalMRP'!$A$4:$D$2531,4,0),0)</f>
        <v>0</v>
      </c>
      <c r="N24" s="1">
        <f>IFERROR(VLOOKUP(B24,'[1]Pivot HorizontalMRP'!$A$4:$E$2531,5,0),0)</f>
        <v>0</v>
      </c>
      <c r="O24" s="1">
        <f t="shared" si="1"/>
        <v>3132</v>
      </c>
      <c r="P24" s="1">
        <f t="shared" si="2"/>
        <v>3132</v>
      </c>
      <c r="Q24" s="1">
        <f>IFERROR(VLOOKUP(B24,'[1]Pivot HorizontalMRP'!$A$4:$F$2529,6,0),0)</f>
        <v>16</v>
      </c>
      <c r="R24" s="1">
        <f>IFERROR(VLOOKUP(B24,'[1]Pivot HorizontalMRP'!$A$4:$G$2529,7,0),0)</f>
        <v>0</v>
      </c>
      <c r="S24" s="1">
        <f>IFERROR(VLOOKUP(B24,'[1]Pivot HorizontalMRP'!$A$4:$H$2529,8,0),0)</f>
        <v>0</v>
      </c>
      <c r="T24" s="1">
        <f>IFERROR(VLOOKUP(B24,'[1]Pivot HorizontalMRP'!$A$4:$I$2529,9,0),0)</f>
        <v>0</v>
      </c>
      <c r="U24" s="1">
        <f t="shared" si="0"/>
        <v>3116</v>
      </c>
      <c r="V24" s="24">
        <v>12.603949999999999</v>
      </c>
      <c r="W24" s="24"/>
      <c r="X24" s="24">
        <f t="shared" si="3"/>
        <v>-12.603949999999999</v>
      </c>
      <c r="Y24" s="24"/>
      <c r="Z24" s="24"/>
      <c r="AA24" s="24"/>
      <c r="AB24" s="24"/>
      <c r="AC24" s="25"/>
      <c r="AD24" s="26"/>
      <c r="AE24" s="26"/>
      <c r="AF24" s="26"/>
      <c r="AG24" s="24"/>
      <c r="AH24" s="24"/>
      <c r="AI24" s="26"/>
      <c r="AJ24" s="27"/>
      <c r="AK24" s="27"/>
      <c r="AL24" s="26"/>
      <c r="AM24" s="26"/>
      <c r="AN24" s="24"/>
      <c r="AO24" s="24" t="str">
        <f t="shared" si="4"/>
        <v>Arista</v>
      </c>
      <c r="AP24" s="1" t="s">
        <v>67</v>
      </c>
      <c r="BF24" s="1" t="s">
        <v>68</v>
      </c>
      <c r="BG24" s="28" t="s">
        <v>69</v>
      </c>
    </row>
    <row r="25" spans="1:59" ht="12.75" customHeight="1" x14ac:dyDescent="0.2">
      <c r="A25" s="1" t="s">
        <v>161</v>
      </c>
      <c r="B25" s="1" t="s">
        <v>162</v>
      </c>
      <c r="C25" s="1" t="s">
        <v>62</v>
      </c>
      <c r="D25" s="1" t="s">
        <v>63</v>
      </c>
      <c r="E25" s="1" t="s">
        <v>163</v>
      </c>
      <c r="F25" s="1" t="s">
        <v>164</v>
      </c>
      <c r="G25" s="1">
        <v>174</v>
      </c>
      <c r="H25" s="1">
        <v>500</v>
      </c>
      <c r="I25" s="2" t="s">
        <v>66</v>
      </c>
      <c r="K25" s="1">
        <f>IFERROR(VLOOKUP(B25,'[1]Pivot HorizontalMRP'!$A$4:$B$2531,2,0),0)</f>
        <v>113</v>
      </c>
      <c r="L25" s="1">
        <f>IFERROR(VLOOKUP(B25,'[1]Pivot HorizontalMRP'!$A$4:$C$2531,3,0),0)</f>
        <v>16</v>
      </c>
      <c r="M25" s="1">
        <f>IFERROR(VLOOKUP(B25,'[1]Pivot HorizontalMRP'!$A$4:$D$2531,4,0),0)</f>
        <v>0</v>
      </c>
      <c r="N25" s="1">
        <f>IFERROR(VLOOKUP(B25,'[1]Pivot HorizontalMRP'!$A$4:$E$2531,5,0),0)</f>
        <v>0</v>
      </c>
      <c r="O25" s="1">
        <f t="shared" si="1"/>
        <v>129</v>
      </c>
      <c r="P25" s="1">
        <f t="shared" si="2"/>
        <v>129</v>
      </c>
      <c r="Q25" s="1">
        <f>IFERROR(VLOOKUP(B25,'[1]Pivot HorizontalMRP'!$A$4:$F$2529,6,0),0)</f>
        <v>0</v>
      </c>
      <c r="R25" s="1">
        <f>IFERROR(VLOOKUP(B25,'[1]Pivot HorizontalMRP'!$A$4:$G$2529,7,0),0)</f>
        <v>0</v>
      </c>
      <c r="S25" s="1">
        <f>IFERROR(VLOOKUP(B25,'[1]Pivot HorizontalMRP'!$A$4:$H$2529,8,0),0)</f>
        <v>0</v>
      </c>
      <c r="T25" s="1">
        <f>IFERROR(VLOOKUP(B25,'[1]Pivot HorizontalMRP'!$A$4:$I$2529,9,0),0)</f>
        <v>0</v>
      </c>
      <c r="U25" s="1">
        <f t="shared" si="0"/>
        <v>129</v>
      </c>
      <c r="V25" s="24">
        <v>3.5522999999999998</v>
      </c>
      <c r="W25" s="24"/>
      <c r="X25" s="24">
        <f t="shared" si="3"/>
        <v>-3.5522999999999998</v>
      </c>
      <c r="Y25" s="24"/>
      <c r="Z25" s="24"/>
      <c r="AA25" s="24"/>
      <c r="AB25" s="24"/>
      <c r="AC25" s="25"/>
      <c r="AD25" s="26"/>
      <c r="AE25" s="26"/>
      <c r="AF25" s="26"/>
      <c r="AG25" s="24"/>
      <c r="AH25" s="24"/>
      <c r="AI25" s="26"/>
      <c r="AJ25" s="27"/>
      <c r="AK25" s="27"/>
      <c r="AL25" s="26"/>
      <c r="AM25" s="26"/>
      <c r="AN25" s="24"/>
      <c r="AO25" s="24" t="str">
        <f t="shared" si="4"/>
        <v>Arista</v>
      </c>
      <c r="AP25" s="1" t="s">
        <v>67</v>
      </c>
      <c r="BF25" s="1" t="s">
        <v>68</v>
      </c>
      <c r="BG25" s="28" t="s">
        <v>69</v>
      </c>
    </row>
    <row r="26" spans="1:59" ht="12.75" customHeight="1" x14ac:dyDescent="0.2">
      <c r="A26" s="1" t="s">
        <v>165</v>
      </c>
      <c r="B26" s="1" t="s">
        <v>166</v>
      </c>
      <c r="C26" s="1" t="s">
        <v>62</v>
      </c>
      <c r="D26" s="1" t="s">
        <v>63</v>
      </c>
      <c r="E26" s="1" t="s">
        <v>167</v>
      </c>
      <c r="F26" s="1" t="s">
        <v>168</v>
      </c>
      <c r="G26" s="1">
        <v>76</v>
      </c>
      <c r="H26" s="1">
        <v>100</v>
      </c>
      <c r="I26" s="2" t="s">
        <v>66</v>
      </c>
      <c r="K26" s="1">
        <f>IFERROR(VLOOKUP(B26,'[1]Pivot HorizontalMRP'!$A$4:$B$2531,2,0),0)</f>
        <v>0</v>
      </c>
      <c r="L26" s="1">
        <f>IFERROR(VLOOKUP(B26,'[1]Pivot HorizontalMRP'!$A$4:$C$2531,3,0),0)</f>
        <v>524</v>
      </c>
      <c r="M26" s="1">
        <f>IFERROR(VLOOKUP(B26,'[1]Pivot HorizontalMRP'!$A$4:$D$2531,4,0),0)</f>
        <v>100</v>
      </c>
      <c r="N26" s="1">
        <f>IFERROR(VLOOKUP(B26,'[1]Pivot HorizontalMRP'!$A$4:$E$2531,5,0),0)</f>
        <v>0</v>
      </c>
      <c r="O26" s="1">
        <f t="shared" si="1"/>
        <v>624</v>
      </c>
      <c r="P26" s="1">
        <f t="shared" si="2"/>
        <v>624</v>
      </c>
      <c r="Q26" s="1">
        <f>IFERROR(VLOOKUP(B26,'[1]Pivot HorizontalMRP'!$A$4:$F$2529,6,0),0)</f>
        <v>446</v>
      </c>
      <c r="R26" s="1">
        <f>IFERROR(VLOOKUP(B26,'[1]Pivot HorizontalMRP'!$A$4:$G$2529,7,0),0)</f>
        <v>664</v>
      </c>
      <c r="S26" s="1">
        <f>IFERROR(VLOOKUP(B26,'[1]Pivot HorizontalMRP'!$A$4:$H$2529,8,0),0)</f>
        <v>738</v>
      </c>
      <c r="T26" s="1">
        <f>IFERROR(VLOOKUP(B26,'[1]Pivot HorizontalMRP'!$A$4:$I$2529,9,0),0)</f>
        <v>524</v>
      </c>
      <c r="U26" s="1">
        <f t="shared" si="0"/>
        <v>-486</v>
      </c>
      <c r="V26" s="24">
        <v>37.299999999999997</v>
      </c>
      <c r="W26" s="24"/>
      <c r="X26" s="24">
        <f t="shared" si="3"/>
        <v>-37.299999999999997</v>
      </c>
      <c r="Y26" s="24"/>
      <c r="Z26" s="24"/>
      <c r="AA26" s="24"/>
      <c r="AB26" s="24"/>
      <c r="AC26" s="25"/>
      <c r="AD26" s="26"/>
      <c r="AE26" s="26"/>
      <c r="AF26" s="26"/>
      <c r="AG26" s="24"/>
      <c r="AH26" s="24"/>
      <c r="AI26" s="26"/>
      <c r="AJ26" s="27"/>
      <c r="AK26" s="27"/>
      <c r="AL26" s="26"/>
      <c r="AM26" s="26"/>
      <c r="AN26" s="24"/>
      <c r="AO26" s="24" t="str">
        <f t="shared" si="4"/>
        <v>Arista</v>
      </c>
      <c r="AP26" s="1" t="s">
        <v>67</v>
      </c>
      <c r="BF26" s="1" t="s">
        <v>68</v>
      </c>
      <c r="BG26" s="28" t="s">
        <v>69</v>
      </c>
    </row>
    <row r="27" spans="1:59" ht="12.75" customHeight="1" x14ac:dyDescent="0.2">
      <c r="A27" s="1" t="s">
        <v>169</v>
      </c>
      <c r="B27" s="1" t="s">
        <v>170</v>
      </c>
      <c r="C27" s="1" t="s">
        <v>62</v>
      </c>
      <c r="D27" s="1" t="s">
        <v>63</v>
      </c>
      <c r="E27" s="1" t="s">
        <v>171</v>
      </c>
      <c r="F27" s="1" t="s">
        <v>172</v>
      </c>
      <c r="G27" s="1">
        <v>154</v>
      </c>
      <c r="H27" s="1">
        <v>1000</v>
      </c>
      <c r="I27" s="2" t="s">
        <v>66</v>
      </c>
      <c r="K27" s="1">
        <f>IFERROR(VLOOKUP(B27,'[1]Pivot HorizontalMRP'!$A$4:$B$2531,2,0),0)</f>
        <v>0</v>
      </c>
      <c r="L27" s="1">
        <f>IFERROR(VLOOKUP(B27,'[1]Pivot HorizontalMRP'!$A$4:$C$2531,3,0),0)</f>
        <v>1369</v>
      </c>
      <c r="M27" s="1">
        <f>IFERROR(VLOOKUP(B27,'[1]Pivot HorizontalMRP'!$A$4:$D$2531,4,0),0)</f>
        <v>250</v>
      </c>
      <c r="N27" s="1">
        <f>IFERROR(VLOOKUP(B27,'[1]Pivot HorizontalMRP'!$A$4:$E$2531,5,0),0)</f>
        <v>388</v>
      </c>
      <c r="O27" s="1">
        <f t="shared" si="1"/>
        <v>1619</v>
      </c>
      <c r="P27" s="1">
        <f t="shared" si="2"/>
        <v>2007</v>
      </c>
      <c r="Q27" s="1">
        <f>IFERROR(VLOOKUP(B27,'[1]Pivot HorizontalMRP'!$A$4:$F$2529,6,0),0)</f>
        <v>1091</v>
      </c>
      <c r="R27" s="1">
        <f>IFERROR(VLOOKUP(B27,'[1]Pivot HorizontalMRP'!$A$4:$G$2529,7,0),0)</f>
        <v>276</v>
      </c>
      <c r="S27" s="1">
        <f>IFERROR(VLOOKUP(B27,'[1]Pivot HorizontalMRP'!$A$4:$H$2529,8,0),0)</f>
        <v>300</v>
      </c>
      <c r="T27" s="1">
        <f>IFERROR(VLOOKUP(B27,'[1]Pivot HorizontalMRP'!$A$4:$I$2529,9,0),0)</f>
        <v>276</v>
      </c>
      <c r="U27" s="1">
        <f t="shared" si="0"/>
        <v>640</v>
      </c>
      <c r="V27" s="24">
        <v>11.765700000000001</v>
      </c>
      <c r="W27" s="24"/>
      <c r="X27" s="24">
        <f t="shared" si="3"/>
        <v>-11.765700000000001</v>
      </c>
      <c r="Y27" s="24"/>
      <c r="Z27" s="24"/>
      <c r="AA27" s="24"/>
      <c r="AB27" s="24"/>
      <c r="AC27" s="25"/>
      <c r="AD27" s="26"/>
      <c r="AE27" s="26"/>
      <c r="AF27" s="26"/>
      <c r="AG27" s="24"/>
      <c r="AH27" s="24"/>
      <c r="AI27" s="26"/>
      <c r="AJ27" s="27"/>
      <c r="AK27" s="27"/>
      <c r="AL27" s="26"/>
      <c r="AM27" s="26"/>
      <c r="AN27" s="24"/>
      <c r="AO27" s="24" t="str">
        <f t="shared" si="4"/>
        <v>Arista</v>
      </c>
      <c r="AP27" s="1" t="s">
        <v>83</v>
      </c>
      <c r="BF27" s="1" t="s">
        <v>68</v>
      </c>
      <c r="BG27" s="28" t="s">
        <v>69</v>
      </c>
    </row>
    <row r="28" spans="1:59" ht="12.75" customHeight="1" x14ac:dyDescent="0.2">
      <c r="A28" s="1" t="s">
        <v>173</v>
      </c>
      <c r="B28" s="1" t="s">
        <v>174</v>
      </c>
      <c r="C28" s="1" t="s">
        <v>62</v>
      </c>
      <c r="D28" s="1" t="s">
        <v>63</v>
      </c>
      <c r="E28" s="1" t="s">
        <v>175</v>
      </c>
      <c r="F28" s="1" t="s">
        <v>176</v>
      </c>
      <c r="G28" s="1">
        <v>118</v>
      </c>
      <c r="H28" s="1">
        <v>5000</v>
      </c>
      <c r="I28" s="2" t="s">
        <v>66</v>
      </c>
      <c r="K28" s="1">
        <f>IFERROR(VLOOKUP(B28,'[1]Pivot HorizontalMRP'!$A$4:$B$2531,2,0),0)</f>
        <v>0</v>
      </c>
      <c r="L28" s="1">
        <f>IFERROR(VLOOKUP(B28,'[1]Pivot HorizontalMRP'!$A$4:$C$2531,3,0),0)</f>
        <v>12228</v>
      </c>
      <c r="M28" s="1">
        <f>IFERROR(VLOOKUP(B28,'[1]Pivot HorizontalMRP'!$A$4:$D$2531,4,0),0)</f>
        <v>42500</v>
      </c>
      <c r="N28" s="1">
        <f>IFERROR(VLOOKUP(B28,'[1]Pivot HorizontalMRP'!$A$4:$E$2531,5,0),0)</f>
        <v>5000</v>
      </c>
      <c r="O28" s="1">
        <f t="shared" si="1"/>
        <v>54728</v>
      </c>
      <c r="P28" s="1">
        <f t="shared" si="2"/>
        <v>59728</v>
      </c>
      <c r="Q28" s="1">
        <f>IFERROR(VLOOKUP(B28,'[1]Pivot HorizontalMRP'!$A$4:$F$2529,6,0),0)</f>
        <v>43446</v>
      </c>
      <c r="R28" s="1">
        <f>IFERROR(VLOOKUP(B28,'[1]Pivot HorizontalMRP'!$A$4:$G$2529,7,0),0)</f>
        <v>14096</v>
      </c>
      <c r="S28" s="1">
        <f>IFERROR(VLOOKUP(B28,'[1]Pivot HorizontalMRP'!$A$4:$H$2529,8,0),0)</f>
        <v>12756</v>
      </c>
      <c r="T28" s="1">
        <f>IFERROR(VLOOKUP(B28,'[1]Pivot HorizontalMRP'!$A$4:$I$2529,9,0),0)</f>
        <v>9732</v>
      </c>
      <c r="U28" s="1">
        <f t="shared" si="0"/>
        <v>2186</v>
      </c>
      <c r="V28" s="24">
        <v>2.2061000000000002</v>
      </c>
      <c r="W28" s="24"/>
      <c r="X28" s="24">
        <f t="shared" si="3"/>
        <v>-2.2061000000000002</v>
      </c>
      <c r="Y28" s="24"/>
      <c r="Z28" s="24"/>
      <c r="AA28" s="24">
        <v>2.1545999999999998</v>
      </c>
      <c r="AB28" s="24"/>
      <c r="AC28" s="25"/>
      <c r="AD28" s="26"/>
      <c r="AE28" s="26"/>
      <c r="AF28" s="26"/>
      <c r="AG28" s="24"/>
      <c r="AH28" s="24"/>
      <c r="AI28" s="26"/>
      <c r="AJ28" s="27"/>
      <c r="AK28" s="27"/>
      <c r="AL28" s="26"/>
      <c r="AM28" s="26"/>
      <c r="AN28" s="24"/>
      <c r="AO28" s="24" t="str">
        <f t="shared" si="4"/>
        <v>Arista</v>
      </c>
      <c r="AP28" s="1" t="s">
        <v>83</v>
      </c>
      <c r="BF28" s="1" t="s">
        <v>68</v>
      </c>
      <c r="BG28" s="28" t="s">
        <v>69</v>
      </c>
    </row>
    <row r="29" spans="1:59" ht="12.75" customHeight="1" x14ac:dyDescent="0.2">
      <c r="A29" s="1" t="s">
        <v>177</v>
      </c>
      <c r="B29" s="1" t="s">
        <v>178</v>
      </c>
      <c r="C29" s="1" t="s">
        <v>62</v>
      </c>
      <c r="D29" s="1" t="s">
        <v>63</v>
      </c>
      <c r="E29" s="1" t="s">
        <v>179</v>
      </c>
      <c r="F29" s="1" t="s">
        <v>180</v>
      </c>
      <c r="G29" s="1">
        <v>66</v>
      </c>
      <c r="H29" s="1">
        <v>75000</v>
      </c>
      <c r="I29" s="2" t="s">
        <v>66</v>
      </c>
      <c r="K29" s="1">
        <f>IFERROR(VLOOKUP(B29,'[1]Pivot HorizontalMRP'!$A$4:$B$2531,2,0),0)</f>
        <v>0</v>
      </c>
      <c r="L29" s="1">
        <f>IFERROR(VLOOKUP(B29,'[1]Pivot HorizontalMRP'!$A$4:$C$2531,3,0),0)</f>
        <v>113511</v>
      </c>
      <c r="M29" s="1">
        <f>IFERROR(VLOOKUP(B29,'[1]Pivot HorizontalMRP'!$A$4:$D$2531,4,0),0)</f>
        <v>150000</v>
      </c>
      <c r="N29" s="1">
        <f>IFERROR(VLOOKUP(B29,'[1]Pivot HorizontalMRP'!$A$4:$E$2531,5,0),0)</f>
        <v>0</v>
      </c>
      <c r="O29" s="1">
        <f t="shared" si="1"/>
        <v>263511</v>
      </c>
      <c r="P29" s="1">
        <f t="shared" si="2"/>
        <v>263511</v>
      </c>
      <c r="Q29" s="1">
        <f>IFERROR(VLOOKUP(B29,'[1]Pivot HorizontalMRP'!$A$4:$F$2529,6,0),0)</f>
        <v>277300</v>
      </c>
      <c r="R29" s="1">
        <f>IFERROR(VLOOKUP(B29,'[1]Pivot HorizontalMRP'!$A$4:$G$2529,7,0),0)</f>
        <v>84972</v>
      </c>
      <c r="S29" s="1">
        <f>IFERROR(VLOOKUP(B29,'[1]Pivot HorizontalMRP'!$A$4:$H$2529,8,0),0)</f>
        <v>68028</v>
      </c>
      <c r="T29" s="1">
        <f>IFERROR(VLOOKUP(B29,'[1]Pivot HorizontalMRP'!$A$4:$I$2529,9,0),0)</f>
        <v>48408</v>
      </c>
      <c r="U29" s="1">
        <f t="shared" si="0"/>
        <v>-98761</v>
      </c>
      <c r="V29" s="24">
        <v>0.22109999999999999</v>
      </c>
      <c r="W29" s="24"/>
      <c r="X29" s="24">
        <f t="shared" si="3"/>
        <v>-0.22109999999999999</v>
      </c>
      <c r="Y29" s="24"/>
      <c r="Z29" s="24"/>
      <c r="AA29" s="24">
        <v>0.30599999999999999</v>
      </c>
      <c r="AB29" s="24"/>
      <c r="AC29" s="25"/>
      <c r="AD29" s="26"/>
      <c r="AE29" s="26"/>
      <c r="AF29" s="26"/>
      <c r="AG29" s="24"/>
      <c r="AH29" s="24"/>
      <c r="AI29" s="26"/>
      <c r="AJ29" s="27"/>
      <c r="AK29" s="27"/>
      <c r="AL29" s="26"/>
      <c r="AM29" s="26"/>
      <c r="AN29" s="24"/>
      <c r="AO29" s="24" t="str">
        <f t="shared" si="4"/>
        <v>Arista</v>
      </c>
      <c r="AP29" s="1" t="s">
        <v>148</v>
      </c>
      <c r="BF29" s="1" t="s">
        <v>68</v>
      </c>
      <c r="BG29" s="28" t="s">
        <v>69</v>
      </c>
    </row>
    <row r="30" spans="1:59" ht="12.75" customHeight="1" x14ac:dyDescent="0.2">
      <c r="A30" s="1" t="s">
        <v>181</v>
      </c>
      <c r="B30" s="1" t="s">
        <v>182</v>
      </c>
      <c r="C30" s="1" t="s">
        <v>62</v>
      </c>
      <c r="D30" s="1" t="s">
        <v>63</v>
      </c>
      <c r="E30" s="1" t="s">
        <v>183</v>
      </c>
      <c r="F30" s="1" t="s">
        <v>184</v>
      </c>
      <c r="G30" s="1">
        <v>74</v>
      </c>
      <c r="H30" s="1">
        <v>2000</v>
      </c>
      <c r="I30" s="2" t="s">
        <v>66</v>
      </c>
      <c r="K30" s="1">
        <f>IFERROR(VLOOKUP(B30,'[1]Pivot HorizontalMRP'!$A$4:$B$2531,2,0),0)</f>
        <v>0</v>
      </c>
      <c r="L30" s="1">
        <f>IFERROR(VLOOKUP(B30,'[1]Pivot HorizontalMRP'!$A$4:$C$2531,3,0),0)</f>
        <v>56</v>
      </c>
      <c r="M30" s="1">
        <f>IFERROR(VLOOKUP(B30,'[1]Pivot HorizontalMRP'!$A$4:$D$2531,4,0),0)</f>
        <v>0</v>
      </c>
      <c r="N30" s="1">
        <f>IFERROR(VLOOKUP(B30,'[1]Pivot HorizontalMRP'!$A$4:$E$2531,5,0),0)</f>
        <v>0</v>
      </c>
      <c r="O30" s="1">
        <f t="shared" si="1"/>
        <v>56</v>
      </c>
      <c r="P30" s="1">
        <f t="shared" si="2"/>
        <v>56</v>
      </c>
      <c r="Q30" s="1">
        <f>IFERROR(VLOOKUP(B30,'[1]Pivot HorizontalMRP'!$A$4:$F$2529,6,0),0)</f>
        <v>15</v>
      </c>
      <c r="R30" s="1">
        <f>IFERROR(VLOOKUP(B30,'[1]Pivot HorizontalMRP'!$A$4:$G$2529,7,0),0)</f>
        <v>0</v>
      </c>
      <c r="S30" s="1">
        <f>IFERROR(VLOOKUP(B30,'[1]Pivot HorizontalMRP'!$A$4:$H$2529,8,0),0)</f>
        <v>0</v>
      </c>
      <c r="T30" s="1">
        <f>IFERROR(VLOOKUP(B30,'[1]Pivot HorizontalMRP'!$A$4:$I$2529,9,0),0)</f>
        <v>0</v>
      </c>
      <c r="U30" s="1">
        <f t="shared" si="0"/>
        <v>41</v>
      </c>
      <c r="V30" s="24">
        <v>0.58499999999999996</v>
      </c>
      <c r="W30" s="24"/>
      <c r="X30" s="24">
        <f t="shared" si="3"/>
        <v>-0.58499999999999996</v>
      </c>
      <c r="Y30" s="24"/>
      <c r="Z30" s="24"/>
      <c r="AA30" s="24">
        <v>0.58499999999999996</v>
      </c>
      <c r="AB30" s="24"/>
      <c r="AC30" s="25"/>
      <c r="AD30" s="26"/>
      <c r="AE30" s="26"/>
      <c r="AF30" s="26"/>
      <c r="AG30" s="24"/>
      <c r="AH30" s="24"/>
      <c r="AI30" s="26"/>
      <c r="AJ30" s="27"/>
      <c r="AK30" s="27"/>
      <c r="AL30" s="26"/>
      <c r="AM30" s="26"/>
      <c r="AN30" s="24"/>
      <c r="AO30" s="24" t="str">
        <f t="shared" si="4"/>
        <v>Arista</v>
      </c>
      <c r="AP30" s="1" t="s">
        <v>148</v>
      </c>
      <c r="BF30" s="1" t="s">
        <v>68</v>
      </c>
      <c r="BG30" s="28" t="s">
        <v>69</v>
      </c>
    </row>
    <row r="31" spans="1:59" ht="12.75" customHeight="1" x14ac:dyDescent="0.2">
      <c r="A31" s="1" t="s">
        <v>185</v>
      </c>
      <c r="B31" s="1" t="s">
        <v>186</v>
      </c>
      <c r="C31" s="1" t="s">
        <v>62</v>
      </c>
      <c r="D31" s="1" t="s">
        <v>63</v>
      </c>
      <c r="E31" s="1" t="s">
        <v>187</v>
      </c>
      <c r="F31" s="1" t="s">
        <v>188</v>
      </c>
      <c r="G31" s="1">
        <v>74</v>
      </c>
      <c r="H31" s="1">
        <v>5000</v>
      </c>
      <c r="I31" s="2" t="s">
        <v>66</v>
      </c>
      <c r="K31" s="1">
        <f>IFERROR(VLOOKUP(B31,'[1]Pivot HorizontalMRP'!$A$4:$B$2531,2,0),0)</f>
        <v>0</v>
      </c>
      <c r="L31" s="1">
        <f>IFERROR(VLOOKUP(B31,'[1]Pivot HorizontalMRP'!$A$4:$C$2531,3,0),0)</f>
        <v>12177</v>
      </c>
      <c r="M31" s="1">
        <f>IFERROR(VLOOKUP(B31,'[1]Pivot HorizontalMRP'!$A$4:$D$2531,4,0),0)</f>
        <v>0</v>
      </c>
      <c r="N31" s="1">
        <f>IFERROR(VLOOKUP(B31,'[1]Pivot HorizontalMRP'!$A$4:$E$2531,5,0),0)</f>
        <v>0</v>
      </c>
      <c r="O31" s="1">
        <f t="shared" si="1"/>
        <v>12177</v>
      </c>
      <c r="P31" s="1">
        <f t="shared" si="2"/>
        <v>12177</v>
      </c>
      <c r="Q31" s="1">
        <f>IFERROR(VLOOKUP(B31,'[1]Pivot HorizontalMRP'!$A$4:$F$2529,6,0),0)</f>
        <v>10011</v>
      </c>
      <c r="R31" s="1">
        <f>IFERROR(VLOOKUP(B31,'[1]Pivot HorizontalMRP'!$A$4:$G$2529,7,0),0)</f>
        <v>5507</v>
      </c>
      <c r="S31" s="1">
        <f>IFERROR(VLOOKUP(B31,'[1]Pivot HorizontalMRP'!$A$4:$H$2529,8,0),0)</f>
        <v>2040</v>
      </c>
      <c r="T31" s="1">
        <f>IFERROR(VLOOKUP(B31,'[1]Pivot HorizontalMRP'!$A$4:$I$2529,9,0),0)</f>
        <v>1734</v>
      </c>
      <c r="U31" s="1">
        <f t="shared" si="0"/>
        <v>-3341</v>
      </c>
      <c r="V31" s="24">
        <v>0.371</v>
      </c>
      <c r="W31" s="24"/>
      <c r="X31" s="24">
        <f t="shared" si="3"/>
        <v>-0.371</v>
      </c>
      <c r="Y31" s="24"/>
      <c r="Z31" s="24"/>
      <c r="AA31" s="24">
        <v>0.371</v>
      </c>
      <c r="AB31" s="24"/>
      <c r="AC31" s="25"/>
      <c r="AD31" s="26"/>
      <c r="AE31" s="26"/>
      <c r="AF31" s="26"/>
      <c r="AG31" s="24"/>
      <c r="AH31" s="24"/>
      <c r="AI31" s="26"/>
      <c r="AJ31" s="27"/>
      <c r="AK31" s="27"/>
      <c r="AL31" s="26"/>
      <c r="AM31" s="26"/>
      <c r="AN31" s="24"/>
      <c r="AO31" s="24" t="str">
        <f t="shared" si="4"/>
        <v>Arista</v>
      </c>
      <c r="AP31" s="1" t="s">
        <v>148</v>
      </c>
      <c r="BF31" s="1" t="s">
        <v>68</v>
      </c>
      <c r="BG31" s="28" t="s">
        <v>69</v>
      </c>
    </row>
    <row r="32" spans="1:59" ht="12.75" customHeight="1" x14ac:dyDescent="0.2">
      <c r="A32" s="1" t="s">
        <v>189</v>
      </c>
      <c r="B32" s="1" t="s">
        <v>190</v>
      </c>
      <c r="C32" s="1" t="s">
        <v>62</v>
      </c>
      <c r="D32" s="1" t="s">
        <v>63</v>
      </c>
      <c r="E32" s="1" t="s">
        <v>191</v>
      </c>
      <c r="F32" s="1" t="s">
        <v>192</v>
      </c>
      <c r="G32" s="1">
        <v>168</v>
      </c>
      <c r="H32" s="1">
        <v>54</v>
      </c>
      <c r="I32" s="2" t="s">
        <v>66</v>
      </c>
      <c r="K32" s="1">
        <f>IFERROR(VLOOKUP(B32,'[1]Pivot HorizontalMRP'!$A$4:$B$2531,2,0),0)</f>
        <v>52</v>
      </c>
      <c r="L32" s="1">
        <f>IFERROR(VLOOKUP(B32,'[1]Pivot HorizontalMRP'!$A$4:$C$2531,3,0),0)</f>
        <v>345</v>
      </c>
      <c r="M32" s="1">
        <f>IFERROR(VLOOKUP(B32,'[1]Pivot HorizontalMRP'!$A$4:$D$2531,4,0),0)</f>
        <v>0</v>
      </c>
      <c r="N32" s="1">
        <f>IFERROR(VLOOKUP(B32,'[1]Pivot HorizontalMRP'!$A$4:$E$2531,5,0),0)</f>
        <v>0</v>
      </c>
      <c r="O32" s="1">
        <f t="shared" si="1"/>
        <v>397</v>
      </c>
      <c r="P32" s="1">
        <f t="shared" si="2"/>
        <v>397</v>
      </c>
      <c r="Q32" s="1">
        <f>IFERROR(VLOOKUP(B32,'[1]Pivot HorizontalMRP'!$A$4:$F$2529,6,0),0)</f>
        <v>19</v>
      </c>
      <c r="R32" s="1">
        <f>IFERROR(VLOOKUP(B32,'[1]Pivot HorizontalMRP'!$A$4:$G$2529,7,0),0)</f>
        <v>48</v>
      </c>
      <c r="S32" s="1">
        <f>IFERROR(VLOOKUP(B32,'[1]Pivot HorizontalMRP'!$A$4:$H$2529,8,0),0)</f>
        <v>48</v>
      </c>
      <c r="T32" s="1">
        <f>IFERROR(VLOOKUP(B32,'[1]Pivot HorizontalMRP'!$A$4:$I$2529,9,0),0)</f>
        <v>0</v>
      </c>
      <c r="U32" s="1">
        <f t="shared" si="0"/>
        <v>330</v>
      </c>
      <c r="V32" s="24">
        <v>14.495100000000001</v>
      </c>
      <c r="W32" s="24"/>
      <c r="X32" s="24">
        <f t="shared" si="3"/>
        <v>-14.495100000000001</v>
      </c>
      <c r="Y32" s="24"/>
      <c r="Z32" s="24"/>
      <c r="AA32" s="24"/>
      <c r="AB32" s="24"/>
      <c r="AC32" s="25"/>
      <c r="AD32" s="26"/>
      <c r="AE32" s="26"/>
      <c r="AF32" s="26"/>
      <c r="AG32" s="24"/>
      <c r="AH32" s="24"/>
      <c r="AI32" s="26"/>
      <c r="AJ32" s="27"/>
      <c r="AK32" s="27"/>
      <c r="AL32" s="26"/>
      <c r="AM32" s="26"/>
      <c r="AN32" s="24"/>
      <c r="AO32" s="24" t="str">
        <f t="shared" si="4"/>
        <v>Arista</v>
      </c>
      <c r="AP32" s="1" t="s">
        <v>67</v>
      </c>
      <c r="BF32" s="1" t="s">
        <v>68</v>
      </c>
      <c r="BG32" s="28" t="s">
        <v>69</v>
      </c>
    </row>
    <row r="33" spans="1:59" ht="12.75" customHeight="1" x14ac:dyDescent="0.2">
      <c r="A33" s="1" t="s">
        <v>193</v>
      </c>
      <c r="B33" s="1" t="s">
        <v>194</v>
      </c>
      <c r="C33" s="1" t="s">
        <v>62</v>
      </c>
      <c r="D33" s="1" t="s">
        <v>63</v>
      </c>
      <c r="E33" s="1" t="s">
        <v>195</v>
      </c>
      <c r="F33" s="1" t="s">
        <v>196</v>
      </c>
      <c r="G33" s="1">
        <v>174</v>
      </c>
      <c r="H33" s="1">
        <v>250</v>
      </c>
      <c r="I33" s="2" t="s">
        <v>66</v>
      </c>
      <c r="K33" s="1">
        <f>IFERROR(VLOOKUP(B33,'[1]Pivot HorizontalMRP'!$A$4:$B$2531,2,0),0)</f>
        <v>0</v>
      </c>
      <c r="L33" s="1">
        <f>IFERROR(VLOOKUP(B33,'[1]Pivot HorizontalMRP'!$A$4:$C$2531,3,0),0)</f>
        <v>273</v>
      </c>
      <c r="M33" s="1">
        <f>IFERROR(VLOOKUP(B33,'[1]Pivot HorizontalMRP'!$A$4:$D$2531,4,0),0)</f>
        <v>150</v>
      </c>
      <c r="N33" s="1">
        <f>IFERROR(VLOOKUP(B33,'[1]Pivot HorizontalMRP'!$A$4:$E$2531,5,0),0)</f>
        <v>0</v>
      </c>
      <c r="O33" s="1">
        <f t="shared" si="1"/>
        <v>423</v>
      </c>
      <c r="P33" s="1">
        <f t="shared" si="2"/>
        <v>423</v>
      </c>
      <c r="Q33" s="1">
        <f>IFERROR(VLOOKUP(B33,'[1]Pivot HorizontalMRP'!$A$4:$F$2529,6,0),0)</f>
        <v>17</v>
      </c>
      <c r="R33" s="1">
        <f>IFERROR(VLOOKUP(B33,'[1]Pivot HorizontalMRP'!$A$4:$G$2529,7,0),0)</f>
        <v>48</v>
      </c>
      <c r="S33" s="1">
        <f>IFERROR(VLOOKUP(B33,'[1]Pivot HorizontalMRP'!$A$4:$H$2529,8,0),0)</f>
        <v>48</v>
      </c>
      <c r="T33" s="1">
        <f>IFERROR(VLOOKUP(B33,'[1]Pivot HorizontalMRP'!$A$4:$I$2529,9,0),0)</f>
        <v>0</v>
      </c>
      <c r="U33" s="1">
        <f t="shared" si="0"/>
        <v>358</v>
      </c>
      <c r="V33" s="24">
        <v>12.743600000000001</v>
      </c>
      <c r="W33" s="24"/>
      <c r="X33" s="24">
        <f t="shared" si="3"/>
        <v>-12.743600000000001</v>
      </c>
      <c r="Y33" s="24"/>
      <c r="Z33" s="24"/>
      <c r="AA33" s="24"/>
      <c r="AB33" s="24"/>
      <c r="AC33" s="25"/>
      <c r="AD33" s="26"/>
      <c r="AE33" s="26"/>
      <c r="AF33" s="26"/>
      <c r="AG33" s="24"/>
      <c r="AH33" s="24"/>
      <c r="AI33" s="26"/>
      <c r="AJ33" s="27"/>
      <c r="AK33" s="27"/>
      <c r="AL33" s="26"/>
      <c r="AM33" s="26"/>
      <c r="AN33" s="24"/>
      <c r="AO33" s="24" t="str">
        <f t="shared" si="4"/>
        <v>Arista</v>
      </c>
      <c r="AP33" s="1" t="s">
        <v>67</v>
      </c>
      <c r="BF33" s="1" t="s">
        <v>68</v>
      </c>
      <c r="BG33" s="28" t="s">
        <v>69</v>
      </c>
    </row>
    <row r="34" spans="1:59" ht="12.75" customHeight="1" x14ac:dyDescent="0.2">
      <c r="A34" s="1" t="s">
        <v>197</v>
      </c>
      <c r="B34" s="1" t="s">
        <v>198</v>
      </c>
      <c r="C34" s="1" t="s">
        <v>62</v>
      </c>
      <c r="D34" s="1" t="s">
        <v>63</v>
      </c>
      <c r="E34" s="1" t="s">
        <v>199</v>
      </c>
      <c r="F34" s="1" t="s">
        <v>200</v>
      </c>
      <c r="G34" s="1">
        <v>74</v>
      </c>
      <c r="H34" s="1">
        <v>1000</v>
      </c>
      <c r="I34" s="2" t="s">
        <v>66</v>
      </c>
      <c r="K34" s="1">
        <f>IFERROR(VLOOKUP(B34,'[1]Pivot HorizontalMRP'!$A$4:$B$2531,2,0),0)</f>
        <v>5659</v>
      </c>
      <c r="L34" s="1">
        <f>IFERROR(VLOOKUP(B34,'[1]Pivot HorizontalMRP'!$A$4:$C$2531,3,0),0)</f>
        <v>824</v>
      </c>
      <c r="M34" s="1">
        <f>IFERROR(VLOOKUP(B34,'[1]Pivot HorizontalMRP'!$A$4:$D$2531,4,0),0)</f>
        <v>0</v>
      </c>
      <c r="N34" s="1">
        <f>IFERROR(VLOOKUP(B34,'[1]Pivot HorizontalMRP'!$A$4:$E$2531,5,0),0)</f>
        <v>0</v>
      </c>
      <c r="O34" s="1">
        <f t="shared" si="1"/>
        <v>6483</v>
      </c>
      <c r="P34" s="1">
        <f t="shared" si="2"/>
        <v>6483</v>
      </c>
      <c r="Q34" s="1">
        <f>IFERROR(VLOOKUP(B34,'[1]Pivot HorizontalMRP'!$A$4:$F$2529,6,0),0)</f>
        <v>438</v>
      </c>
      <c r="R34" s="1">
        <f>IFERROR(VLOOKUP(B34,'[1]Pivot HorizontalMRP'!$A$4:$G$2529,7,0),0)</f>
        <v>660</v>
      </c>
      <c r="S34" s="1">
        <f>IFERROR(VLOOKUP(B34,'[1]Pivot HorizontalMRP'!$A$4:$H$2529,8,0),0)</f>
        <v>690</v>
      </c>
      <c r="T34" s="1">
        <f>IFERROR(VLOOKUP(B34,'[1]Pivot HorizontalMRP'!$A$4:$I$2529,9,0),0)</f>
        <v>390</v>
      </c>
      <c r="U34" s="1">
        <f t="shared" si="0"/>
        <v>5385</v>
      </c>
      <c r="V34" s="24">
        <v>1.1499999999999999</v>
      </c>
      <c r="W34" s="24"/>
      <c r="X34" s="24">
        <f t="shared" si="3"/>
        <v>-1.1499999999999999</v>
      </c>
      <c r="Y34" s="24"/>
      <c r="Z34" s="24"/>
      <c r="AA34" s="24"/>
      <c r="AB34" s="24"/>
      <c r="AC34" s="25"/>
      <c r="AD34" s="26"/>
      <c r="AE34" s="26"/>
      <c r="AF34" s="26"/>
      <c r="AG34" s="24"/>
      <c r="AH34" s="24"/>
      <c r="AI34" s="26"/>
      <c r="AJ34" s="27"/>
      <c r="AK34" s="27"/>
      <c r="AL34" s="26"/>
      <c r="AM34" s="26"/>
      <c r="AN34" s="24"/>
      <c r="AO34" s="24" t="str">
        <f t="shared" si="4"/>
        <v>Arista</v>
      </c>
      <c r="AP34" s="1" t="s">
        <v>148</v>
      </c>
      <c r="BF34" s="1" t="s">
        <v>68</v>
      </c>
      <c r="BG34" s="28" t="s">
        <v>69</v>
      </c>
    </row>
    <row r="35" spans="1:59" ht="12.75" customHeight="1" x14ac:dyDescent="0.2">
      <c r="A35" s="1" t="s">
        <v>201</v>
      </c>
      <c r="B35" s="1" t="s">
        <v>202</v>
      </c>
      <c r="C35" s="1" t="s">
        <v>62</v>
      </c>
      <c r="D35" s="1" t="s">
        <v>63</v>
      </c>
      <c r="E35" s="1" t="s">
        <v>203</v>
      </c>
      <c r="F35" s="1" t="s">
        <v>204</v>
      </c>
      <c r="G35" s="1">
        <v>96</v>
      </c>
      <c r="H35" s="1">
        <v>1000</v>
      </c>
      <c r="I35" s="2" t="s">
        <v>66</v>
      </c>
      <c r="K35" s="1">
        <f>IFERROR(VLOOKUP(B35,'[1]Pivot HorizontalMRP'!$A$4:$B$2531,2,0),0)</f>
        <v>135</v>
      </c>
      <c r="L35" s="1">
        <f>IFERROR(VLOOKUP(B35,'[1]Pivot HorizontalMRP'!$A$4:$C$2531,3,0),0)</f>
        <v>514</v>
      </c>
      <c r="M35" s="1">
        <f>IFERROR(VLOOKUP(B35,'[1]Pivot HorizontalMRP'!$A$4:$D$2531,4,0),0)</f>
        <v>1800</v>
      </c>
      <c r="N35" s="1">
        <f>IFERROR(VLOOKUP(B35,'[1]Pivot HorizontalMRP'!$A$4:$E$2531,5,0),0)</f>
        <v>0</v>
      </c>
      <c r="O35" s="1">
        <f t="shared" si="1"/>
        <v>2449</v>
      </c>
      <c r="P35" s="1">
        <f t="shared" si="2"/>
        <v>2449</v>
      </c>
      <c r="Q35" s="1">
        <f>IFERROR(VLOOKUP(B35,'[1]Pivot HorizontalMRP'!$A$4:$F$2529,6,0),0)</f>
        <v>980</v>
      </c>
      <c r="R35" s="1">
        <f>IFERROR(VLOOKUP(B35,'[1]Pivot HorizontalMRP'!$A$4:$G$2529,7,0),0)</f>
        <v>552</v>
      </c>
      <c r="S35" s="1">
        <f>IFERROR(VLOOKUP(B35,'[1]Pivot HorizontalMRP'!$A$4:$H$2529,8,0),0)</f>
        <v>600</v>
      </c>
      <c r="T35" s="1">
        <f>IFERROR(VLOOKUP(B35,'[1]Pivot HorizontalMRP'!$A$4:$I$2529,9,0),0)</f>
        <v>552</v>
      </c>
      <c r="U35" s="1">
        <f t="shared" si="0"/>
        <v>917</v>
      </c>
      <c r="V35" s="24">
        <v>24.78</v>
      </c>
      <c r="W35" s="24"/>
      <c r="X35" s="24">
        <f t="shared" si="3"/>
        <v>-24.78</v>
      </c>
      <c r="Y35" s="24"/>
      <c r="Z35" s="24"/>
      <c r="AA35" s="24">
        <v>23.96</v>
      </c>
      <c r="AB35" s="24"/>
      <c r="AC35" s="25"/>
      <c r="AD35" s="26"/>
      <c r="AE35" s="26"/>
      <c r="AF35" s="26"/>
      <c r="AG35" s="24"/>
      <c r="AH35" s="24"/>
      <c r="AI35" s="26"/>
      <c r="AJ35" s="27"/>
      <c r="AK35" s="27"/>
      <c r="AL35" s="26"/>
      <c r="AM35" s="26"/>
      <c r="AN35" s="24"/>
      <c r="AO35" s="24" t="str">
        <f t="shared" si="4"/>
        <v>Arista</v>
      </c>
      <c r="AP35" s="1" t="s">
        <v>74</v>
      </c>
      <c r="BF35" s="1" t="s">
        <v>68</v>
      </c>
      <c r="BG35" s="28" t="s">
        <v>69</v>
      </c>
    </row>
    <row r="36" spans="1:59" ht="12.75" customHeight="1" x14ac:dyDescent="0.2">
      <c r="A36" s="1" t="s">
        <v>205</v>
      </c>
      <c r="B36" s="1" t="s">
        <v>206</v>
      </c>
      <c r="C36" s="1" t="s">
        <v>62</v>
      </c>
      <c r="D36" s="1" t="s">
        <v>63</v>
      </c>
      <c r="E36" s="1" t="s">
        <v>207</v>
      </c>
      <c r="F36" s="1" t="s">
        <v>208</v>
      </c>
      <c r="G36" s="1">
        <v>71</v>
      </c>
      <c r="H36" s="1">
        <v>1000</v>
      </c>
      <c r="I36" s="2" t="s">
        <v>66</v>
      </c>
      <c r="K36" s="1">
        <f>IFERROR(VLOOKUP(B36,'[1]Pivot HorizontalMRP'!$A$4:$B$2531,2,0),0)</f>
        <v>3953</v>
      </c>
      <c r="L36" s="1">
        <f>IFERROR(VLOOKUP(B36,'[1]Pivot HorizontalMRP'!$A$4:$C$2531,3,0),0)</f>
        <v>282</v>
      </c>
      <c r="M36" s="1">
        <f>IFERROR(VLOOKUP(B36,'[1]Pivot HorizontalMRP'!$A$4:$D$2531,4,0),0)</f>
        <v>0</v>
      </c>
      <c r="N36" s="1">
        <f>IFERROR(VLOOKUP(B36,'[1]Pivot HorizontalMRP'!$A$4:$E$2531,5,0),0)</f>
        <v>0</v>
      </c>
      <c r="O36" s="1">
        <f t="shared" si="1"/>
        <v>4235</v>
      </c>
      <c r="P36" s="1">
        <f t="shared" si="2"/>
        <v>4235</v>
      </c>
      <c r="Q36" s="1">
        <f>IFERROR(VLOOKUP(B36,'[1]Pivot HorizontalMRP'!$A$4:$F$2529,6,0),0)</f>
        <v>92</v>
      </c>
      <c r="R36" s="1">
        <f>IFERROR(VLOOKUP(B36,'[1]Pivot HorizontalMRP'!$A$4:$G$2529,7,0),0)</f>
        <v>192</v>
      </c>
      <c r="S36" s="1">
        <f>IFERROR(VLOOKUP(B36,'[1]Pivot HorizontalMRP'!$A$4:$H$2529,8,0),0)</f>
        <v>192</v>
      </c>
      <c r="T36" s="1">
        <f>IFERROR(VLOOKUP(B36,'[1]Pivot HorizontalMRP'!$A$4:$I$2529,9,0),0)</f>
        <v>0</v>
      </c>
      <c r="U36" s="1">
        <f t="shared" si="0"/>
        <v>3951</v>
      </c>
      <c r="V36" s="24">
        <v>24.78</v>
      </c>
      <c r="W36" s="24"/>
      <c r="X36" s="24">
        <f t="shared" si="3"/>
        <v>-24.78</v>
      </c>
      <c r="Y36" s="24"/>
      <c r="Z36" s="24"/>
      <c r="AA36" s="24"/>
      <c r="AB36" s="24"/>
      <c r="AC36" s="25"/>
      <c r="AD36" s="26"/>
      <c r="AE36" s="26"/>
      <c r="AF36" s="26"/>
      <c r="AG36" s="24"/>
      <c r="AH36" s="24"/>
      <c r="AI36" s="26"/>
      <c r="AJ36" s="27"/>
      <c r="AK36" s="27"/>
      <c r="AL36" s="26"/>
      <c r="AM36" s="26"/>
      <c r="AN36" s="24"/>
      <c r="AO36" s="24" t="str">
        <f t="shared" si="4"/>
        <v>Arista</v>
      </c>
      <c r="AP36" s="1" t="s">
        <v>74</v>
      </c>
      <c r="BF36" s="1" t="s">
        <v>68</v>
      </c>
      <c r="BG36" s="28" t="s">
        <v>69</v>
      </c>
    </row>
    <row r="37" spans="1:59" ht="12.75" customHeight="1" x14ac:dyDescent="0.2">
      <c r="A37" s="1" t="s">
        <v>209</v>
      </c>
      <c r="B37" s="1" t="s">
        <v>210</v>
      </c>
      <c r="C37" s="1" t="s">
        <v>62</v>
      </c>
      <c r="D37" s="1" t="s">
        <v>63</v>
      </c>
      <c r="E37" s="1" t="s">
        <v>211</v>
      </c>
      <c r="F37" s="1" t="s">
        <v>212</v>
      </c>
      <c r="G37" s="1">
        <v>74</v>
      </c>
      <c r="H37" s="1">
        <v>1000</v>
      </c>
      <c r="I37" s="2" t="s">
        <v>66</v>
      </c>
      <c r="K37" s="1">
        <f>IFERROR(VLOOKUP(B37,'[1]Pivot HorizontalMRP'!$A$4:$B$2531,2,0),0)</f>
        <v>0</v>
      </c>
      <c r="L37" s="1">
        <f>IFERROR(VLOOKUP(B37,'[1]Pivot HorizontalMRP'!$A$4:$C$2531,3,0),0)</f>
        <v>1515</v>
      </c>
      <c r="M37" s="1">
        <f>IFERROR(VLOOKUP(B37,'[1]Pivot HorizontalMRP'!$A$4:$D$2531,4,0),0)</f>
        <v>0</v>
      </c>
      <c r="N37" s="1">
        <f>IFERROR(VLOOKUP(B37,'[1]Pivot HorizontalMRP'!$A$4:$E$2531,5,0),0)</f>
        <v>0</v>
      </c>
      <c r="O37" s="1">
        <f t="shared" si="1"/>
        <v>1515</v>
      </c>
      <c r="P37" s="1">
        <f t="shared" si="2"/>
        <v>1515</v>
      </c>
      <c r="Q37" s="1">
        <f>IFERROR(VLOOKUP(B37,'[1]Pivot HorizontalMRP'!$A$4:$F$2529,6,0),0)</f>
        <v>680</v>
      </c>
      <c r="R37" s="1">
        <f>IFERROR(VLOOKUP(B37,'[1]Pivot HorizontalMRP'!$A$4:$G$2529,7,0),0)</f>
        <v>660</v>
      </c>
      <c r="S37" s="1">
        <f>IFERROR(VLOOKUP(B37,'[1]Pivot HorizontalMRP'!$A$4:$H$2529,8,0),0)</f>
        <v>776</v>
      </c>
      <c r="T37" s="1">
        <f>IFERROR(VLOOKUP(B37,'[1]Pivot HorizontalMRP'!$A$4:$I$2529,9,0),0)</f>
        <v>555</v>
      </c>
      <c r="U37" s="1">
        <f t="shared" si="0"/>
        <v>175</v>
      </c>
      <c r="V37" s="24">
        <v>2.0190000000000001</v>
      </c>
      <c r="W37" s="24"/>
      <c r="X37" s="24">
        <f t="shared" si="3"/>
        <v>-2.0190000000000001</v>
      </c>
      <c r="Y37" s="24"/>
      <c r="Z37" s="24"/>
      <c r="AA37" s="24"/>
      <c r="AB37" s="24"/>
      <c r="AC37" s="25"/>
      <c r="AD37" s="26"/>
      <c r="AE37" s="26"/>
      <c r="AF37" s="26"/>
      <c r="AG37" s="24"/>
      <c r="AH37" s="24"/>
      <c r="AI37" s="26"/>
      <c r="AJ37" s="27"/>
      <c r="AK37" s="27"/>
      <c r="AL37" s="26"/>
      <c r="AM37" s="26"/>
      <c r="AN37" s="24"/>
      <c r="AO37" s="24" t="str">
        <f t="shared" si="4"/>
        <v>Arista</v>
      </c>
      <c r="AP37" s="1" t="s">
        <v>148</v>
      </c>
      <c r="BF37" s="1" t="s">
        <v>68</v>
      </c>
      <c r="BG37" s="28" t="s">
        <v>69</v>
      </c>
    </row>
    <row r="38" spans="1:59" ht="12.75" customHeight="1" x14ac:dyDescent="0.2">
      <c r="A38" s="1" t="s">
        <v>213</v>
      </c>
      <c r="B38" s="1" t="s">
        <v>214</v>
      </c>
      <c r="C38" s="1" t="s">
        <v>62</v>
      </c>
      <c r="D38" s="1" t="s">
        <v>63</v>
      </c>
      <c r="E38" s="1" t="s">
        <v>215</v>
      </c>
      <c r="F38" s="1" t="s">
        <v>216</v>
      </c>
      <c r="G38" s="1">
        <v>74</v>
      </c>
      <c r="H38" s="1">
        <v>1000</v>
      </c>
      <c r="I38" s="2" t="s">
        <v>66</v>
      </c>
      <c r="K38" s="1">
        <f>IFERROR(VLOOKUP(B38,'[1]Pivot HorizontalMRP'!$A$4:$B$2531,2,0),0)</f>
        <v>0</v>
      </c>
      <c r="L38" s="1">
        <f>IFERROR(VLOOKUP(B38,'[1]Pivot HorizontalMRP'!$A$4:$C$2531,3,0),0)</f>
        <v>23193</v>
      </c>
      <c r="M38" s="1">
        <f>IFERROR(VLOOKUP(B38,'[1]Pivot HorizontalMRP'!$A$4:$D$2531,4,0),0)</f>
        <v>0</v>
      </c>
      <c r="N38" s="1">
        <f>IFERROR(VLOOKUP(B38,'[1]Pivot HorizontalMRP'!$A$4:$E$2531,5,0),0)</f>
        <v>0</v>
      </c>
      <c r="O38" s="1">
        <f t="shared" si="1"/>
        <v>23193</v>
      </c>
      <c r="P38" s="1">
        <f t="shared" si="2"/>
        <v>23193</v>
      </c>
      <c r="Q38" s="1">
        <f>IFERROR(VLOOKUP(B38,'[1]Pivot HorizontalMRP'!$A$4:$F$2529,6,0),0)</f>
        <v>10800</v>
      </c>
      <c r="R38" s="1">
        <f>IFERROR(VLOOKUP(B38,'[1]Pivot HorizontalMRP'!$A$4:$G$2529,7,0),0)</f>
        <v>7790</v>
      </c>
      <c r="S38" s="1">
        <f>IFERROR(VLOOKUP(B38,'[1]Pivot HorizontalMRP'!$A$4:$H$2529,8,0),0)</f>
        <v>8760</v>
      </c>
      <c r="T38" s="1">
        <f>IFERROR(VLOOKUP(B38,'[1]Pivot HorizontalMRP'!$A$4:$I$2529,9,0),0)</f>
        <v>8270</v>
      </c>
      <c r="U38" s="1">
        <f t="shared" si="0"/>
        <v>4603</v>
      </c>
      <c r="V38" s="24">
        <v>1.238</v>
      </c>
      <c r="W38" s="24"/>
      <c r="X38" s="24">
        <f t="shared" si="3"/>
        <v>-1.238</v>
      </c>
      <c r="Y38" s="24"/>
      <c r="Z38" s="24"/>
      <c r="AA38" s="24">
        <v>1.238</v>
      </c>
      <c r="AB38" s="24"/>
      <c r="AC38" s="25"/>
      <c r="AD38" s="26"/>
      <c r="AE38" s="26"/>
      <c r="AF38" s="26"/>
      <c r="AG38" s="24"/>
      <c r="AH38" s="24"/>
      <c r="AI38" s="26"/>
      <c r="AJ38" s="27"/>
      <c r="AK38" s="27"/>
      <c r="AL38" s="26"/>
      <c r="AM38" s="26"/>
      <c r="AN38" s="24"/>
      <c r="AO38" s="24" t="str">
        <f t="shared" si="4"/>
        <v>Arista</v>
      </c>
      <c r="AP38" s="1" t="s">
        <v>148</v>
      </c>
      <c r="BF38" s="1" t="s">
        <v>68</v>
      </c>
      <c r="BG38" s="28" t="s">
        <v>69</v>
      </c>
    </row>
    <row r="39" spans="1:59" ht="12.75" customHeight="1" x14ac:dyDescent="0.2">
      <c r="A39" s="1" t="s">
        <v>217</v>
      </c>
      <c r="B39" s="1" t="s">
        <v>218</v>
      </c>
      <c r="C39" s="1" t="s">
        <v>62</v>
      </c>
      <c r="D39" s="1" t="s">
        <v>63</v>
      </c>
      <c r="E39" s="1" t="s">
        <v>219</v>
      </c>
      <c r="F39" s="1" t="s">
        <v>220</v>
      </c>
      <c r="G39" s="1">
        <v>174</v>
      </c>
      <c r="H39" s="1">
        <v>500</v>
      </c>
      <c r="I39" s="2" t="s">
        <v>66</v>
      </c>
      <c r="K39" s="1">
        <f>IFERROR(VLOOKUP(B39,'[1]Pivot HorizontalMRP'!$A$4:$B$2531,2,0),0)</f>
        <v>545</v>
      </c>
      <c r="L39" s="1">
        <f>IFERROR(VLOOKUP(B39,'[1]Pivot HorizontalMRP'!$A$4:$C$2531,3,0),0)</f>
        <v>22</v>
      </c>
      <c r="M39" s="1">
        <f>IFERROR(VLOOKUP(B39,'[1]Pivot HorizontalMRP'!$A$4:$D$2531,4,0),0)</f>
        <v>0</v>
      </c>
      <c r="N39" s="1">
        <f>IFERROR(VLOOKUP(B39,'[1]Pivot HorizontalMRP'!$A$4:$E$2531,5,0),0)</f>
        <v>0</v>
      </c>
      <c r="O39" s="1">
        <f t="shared" si="1"/>
        <v>567</v>
      </c>
      <c r="P39" s="1">
        <f t="shared" si="2"/>
        <v>567</v>
      </c>
      <c r="Q39" s="1">
        <f>IFERROR(VLOOKUP(B39,'[1]Pivot HorizontalMRP'!$A$4:$F$2529,6,0),0)</f>
        <v>2</v>
      </c>
      <c r="R39" s="1">
        <f>IFERROR(VLOOKUP(B39,'[1]Pivot HorizontalMRP'!$A$4:$G$2529,7,0),0)</f>
        <v>0</v>
      </c>
      <c r="S39" s="1">
        <f>IFERROR(VLOOKUP(B39,'[1]Pivot HorizontalMRP'!$A$4:$H$2529,8,0),0)</f>
        <v>0</v>
      </c>
      <c r="T39" s="1">
        <f>IFERROR(VLOOKUP(B39,'[1]Pivot HorizontalMRP'!$A$4:$I$2529,9,0),0)</f>
        <v>0</v>
      </c>
      <c r="U39" s="1">
        <f t="shared" si="0"/>
        <v>565</v>
      </c>
      <c r="V39" s="24">
        <v>3.5594000000000001</v>
      </c>
      <c r="W39" s="24"/>
      <c r="X39" s="24">
        <f t="shared" si="3"/>
        <v>-3.5594000000000001</v>
      </c>
      <c r="Y39" s="24"/>
      <c r="Z39" s="24"/>
      <c r="AA39" s="24"/>
      <c r="AB39" s="24"/>
      <c r="AC39" s="25"/>
      <c r="AD39" s="26"/>
      <c r="AE39" s="26"/>
      <c r="AF39" s="26"/>
      <c r="AG39" s="24"/>
      <c r="AH39" s="24"/>
      <c r="AI39" s="26"/>
      <c r="AJ39" s="27"/>
      <c r="AK39" s="27"/>
      <c r="AL39" s="26"/>
      <c r="AM39" s="26"/>
      <c r="AN39" s="24"/>
      <c r="AO39" s="24" t="str">
        <f t="shared" si="4"/>
        <v>Arista</v>
      </c>
      <c r="AP39" s="1" t="s">
        <v>67</v>
      </c>
      <c r="BF39" s="1" t="s">
        <v>68</v>
      </c>
      <c r="BG39" s="28" t="s">
        <v>69</v>
      </c>
    </row>
    <row r="40" spans="1:59" ht="12.75" customHeight="1" x14ac:dyDescent="0.2">
      <c r="A40" s="1" t="s">
        <v>221</v>
      </c>
      <c r="B40" s="1" t="s">
        <v>222</v>
      </c>
      <c r="C40" s="1" t="s">
        <v>62</v>
      </c>
      <c r="D40" s="1" t="s">
        <v>63</v>
      </c>
      <c r="E40" s="1" t="s">
        <v>223</v>
      </c>
      <c r="F40" s="1" t="s">
        <v>224</v>
      </c>
      <c r="G40" s="1">
        <v>76</v>
      </c>
      <c r="H40" s="1">
        <v>2500</v>
      </c>
      <c r="I40" s="2" t="s">
        <v>66</v>
      </c>
      <c r="K40" s="1">
        <f>IFERROR(VLOOKUP(B40,'[1]Pivot HorizontalMRP'!$A$4:$B$2531,2,0),0)</f>
        <v>179</v>
      </c>
      <c r="L40" s="1">
        <f>IFERROR(VLOOKUP(B40,'[1]Pivot HorizontalMRP'!$A$4:$C$2531,3,0),0)</f>
        <v>1980</v>
      </c>
      <c r="M40" s="1">
        <f>IFERROR(VLOOKUP(B40,'[1]Pivot HorizontalMRP'!$A$4:$D$2531,4,0),0)</f>
        <v>0</v>
      </c>
      <c r="N40" s="1">
        <f>IFERROR(VLOOKUP(B40,'[1]Pivot HorizontalMRP'!$A$4:$E$2531,5,0),0)</f>
        <v>0</v>
      </c>
      <c r="O40" s="1">
        <f t="shared" si="1"/>
        <v>2159</v>
      </c>
      <c r="P40" s="1">
        <f t="shared" si="2"/>
        <v>2159</v>
      </c>
      <c r="Q40" s="1">
        <f>IFERROR(VLOOKUP(B40,'[1]Pivot HorizontalMRP'!$A$4:$F$2529,6,0),0)</f>
        <v>978</v>
      </c>
      <c r="R40" s="1">
        <f>IFERROR(VLOOKUP(B40,'[1]Pivot HorizontalMRP'!$A$4:$G$2529,7,0),0)</f>
        <v>389</v>
      </c>
      <c r="S40" s="1">
        <f>IFERROR(VLOOKUP(B40,'[1]Pivot HorizontalMRP'!$A$4:$H$2529,8,0),0)</f>
        <v>417</v>
      </c>
      <c r="T40" s="1">
        <f>IFERROR(VLOOKUP(B40,'[1]Pivot HorizontalMRP'!$A$4:$I$2529,9,0),0)</f>
        <v>393</v>
      </c>
      <c r="U40" s="1">
        <f t="shared" si="0"/>
        <v>792</v>
      </c>
      <c r="V40" s="24">
        <v>1.78</v>
      </c>
      <c r="W40" s="24"/>
      <c r="X40" s="24">
        <f t="shared" si="3"/>
        <v>-1.78</v>
      </c>
      <c r="Y40" s="24"/>
      <c r="Z40" s="24"/>
      <c r="AA40" s="24"/>
      <c r="AB40" s="24"/>
      <c r="AC40" s="25"/>
      <c r="AD40" s="26"/>
      <c r="AE40" s="26"/>
      <c r="AF40" s="26"/>
      <c r="AG40" s="24"/>
      <c r="AH40" s="24"/>
      <c r="AI40" s="26"/>
      <c r="AJ40" s="27"/>
      <c r="AK40" s="27"/>
      <c r="AL40" s="26"/>
      <c r="AM40" s="26"/>
      <c r="AN40" s="24"/>
      <c r="AO40" s="24" t="str">
        <f t="shared" si="4"/>
        <v>Arista</v>
      </c>
      <c r="AP40" s="1" t="s">
        <v>67</v>
      </c>
      <c r="BF40" s="1" t="s">
        <v>68</v>
      </c>
      <c r="BG40" s="28" t="s">
        <v>69</v>
      </c>
    </row>
    <row r="41" spans="1:59" ht="12.75" customHeight="1" x14ac:dyDescent="0.2">
      <c r="A41" s="1" t="s">
        <v>225</v>
      </c>
      <c r="B41" s="1" t="s">
        <v>226</v>
      </c>
      <c r="C41" s="1" t="s">
        <v>62</v>
      </c>
      <c r="D41" s="1" t="s">
        <v>63</v>
      </c>
      <c r="E41" s="1" t="s">
        <v>227</v>
      </c>
      <c r="F41" s="1" t="s">
        <v>228</v>
      </c>
      <c r="G41" s="1">
        <v>97</v>
      </c>
      <c r="H41" s="1">
        <v>1000</v>
      </c>
      <c r="I41" s="2" t="s">
        <v>66</v>
      </c>
      <c r="K41" s="1">
        <f>IFERROR(VLOOKUP(B41,'[1]Pivot HorizontalMRP'!$A$4:$B$2531,2,0),0)</f>
        <v>0</v>
      </c>
      <c r="L41" s="1">
        <f>IFERROR(VLOOKUP(B41,'[1]Pivot HorizontalMRP'!$A$4:$C$2531,3,0),0)</f>
        <v>194</v>
      </c>
      <c r="M41" s="1">
        <f>IFERROR(VLOOKUP(B41,'[1]Pivot HorizontalMRP'!$A$4:$D$2531,4,0),0)</f>
        <v>240</v>
      </c>
      <c r="N41" s="1">
        <f>IFERROR(VLOOKUP(B41,'[1]Pivot HorizontalMRP'!$A$4:$E$2531,5,0),0)</f>
        <v>240</v>
      </c>
      <c r="O41" s="1">
        <f t="shared" si="1"/>
        <v>434</v>
      </c>
      <c r="P41" s="1">
        <f t="shared" si="2"/>
        <v>674</v>
      </c>
      <c r="Q41" s="1">
        <f>IFERROR(VLOOKUP(B41,'[1]Pivot HorizontalMRP'!$A$4:$F$2529,6,0),0)</f>
        <v>814</v>
      </c>
      <c r="R41" s="1">
        <f>IFERROR(VLOOKUP(B41,'[1]Pivot HorizontalMRP'!$A$4:$G$2529,7,0),0)</f>
        <v>287</v>
      </c>
      <c r="S41" s="1">
        <f>IFERROR(VLOOKUP(B41,'[1]Pivot HorizontalMRP'!$A$4:$H$2529,8,0),0)</f>
        <v>315</v>
      </c>
      <c r="T41" s="1">
        <f>IFERROR(VLOOKUP(B41,'[1]Pivot HorizontalMRP'!$A$4:$I$2529,9,0),0)</f>
        <v>291</v>
      </c>
      <c r="U41" s="1">
        <f t="shared" si="0"/>
        <v>-427</v>
      </c>
      <c r="V41" s="24">
        <v>20.89</v>
      </c>
      <c r="W41" s="24"/>
      <c r="X41" s="24">
        <f t="shared" si="3"/>
        <v>-20.89</v>
      </c>
      <c r="Y41" s="24"/>
      <c r="Z41" s="24"/>
      <c r="AA41" s="24">
        <v>20.89</v>
      </c>
      <c r="AB41" s="24"/>
      <c r="AC41" s="25"/>
      <c r="AD41" s="26"/>
      <c r="AE41" s="26"/>
      <c r="AF41" s="26"/>
      <c r="AG41" s="24"/>
      <c r="AH41" s="24"/>
      <c r="AI41" s="26"/>
      <c r="AJ41" s="27"/>
      <c r="AK41" s="27"/>
      <c r="AL41" s="26"/>
      <c r="AM41" s="26"/>
      <c r="AN41" s="24"/>
      <c r="AO41" s="24" t="str">
        <f t="shared" si="4"/>
        <v>Arista</v>
      </c>
      <c r="AP41" s="1" t="s">
        <v>83</v>
      </c>
      <c r="BF41" s="1" t="s">
        <v>68</v>
      </c>
      <c r="BG41" s="28" t="s">
        <v>69</v>
      </c>
    </row>
    <row r="42" spans="1:59" ht="12.75" customHeight="1" x14ac:dyDescent="0.2">
      <c r="A42" s="1" t="s">
        <v>229</v>
      </c>
      <c r="B42" s="1" t="s">
        <v>230</v>
      </c>
      <c r="C42" s="1" t="s">
        <v>62</v>
      </c>
      <c r="D42" s="1" t="s">
        <v>63</v>
      </c>
      <c r="E42" s="1" t="s">
        <v>231</v>
      </c>
      <c r="F42" s="1" t="s">
        <v>232</v>
      </c>
      <c r="G42" s="1">
        <v>97</v>
      </c>
      <c r="H42" s="1">
        <v>1000</v>
      </c>
      <c r="I42" s="2" t="s">
        <v>66</v>
      </c>
      <c r="K42" s="1">
        <f>IFERROR(VLOOKUP(B42,'[1]Pivot HorizontalMRP'!$A$4:$B$2531,2,0),0)</f>
        <v>0</v>
      </c>
      <c r="L42" s="1">
        <f>IFERROR(VLOOKUP(B42,'[1]Pivot HorizontalMRP'!$A$4:$C$2531,3,0),0)</f>
        <v>291</v>
      </c>
      <c r="M42" s="1">
        <f>IFERROR(VLOOKUP(B42,'[1]Pivot HorizontalMRP'!$A$4:$D$2531,4,0),0)</f>
        <v>0</v>
      </c>
      <c r="N42" s="1">
        <f>IFERROR(VLOOKUP(B42,'[1]Pivot HorizontalMRP'!$A$4:$E$2531,5,0),0)</f>
        <v>240</v>
      </c>
      <c r="O42" s="1">
        <f t="shared" si="1"/>
        <v>291</v>
      </c>
      <c r="P42" s="1">
        <f t="shared" si="2"/>
        <v>531</v>
      </c>
      <c r="Q42" s="1">
        <f>IFERROR(VLOOKUP(B42,'[1]Pivot HorizontalMRP'!$A$4:$F$2529,6,0),0)</f>
        <v>833</v>
      </c>
      <c r="R42" s="1">
        <f>IFERROR(VLOOKUP(B42,'[1]Pivot HorizontalMRP'!$A$4:$G$2529,7,0),0)</f>
        <v>287</v>
      </c>
      <c r="S42" s="1">
        <f>IFERROR(VLOOKUP(B42,'[1]Pivot HorizontalMRP'!$A$4:$H$2529,8,0),0)</f>
        <v>315</v>
      </c>
      <c r="T42" s="1">
        <f>IFERROR(VLOOKUP(B42,'[1]Pivot HorizontalMRP'!$A$4:$I$2529,9,0),0)</f>
        <v>291</v>
      </c>
      <c r="U42" s="1">
        <f t="shared" si="0"/>
        <v>-589</v>
      </c>
      <c r="V42" s="24">
        <v>13.59</v>
      </c>
      <c r="W42" s="24"/>
      <c r="X42" s="24">
        <f t="shared" si="3"/>
        <v>-13.59</v>
      </c>
      <c r="Y42" s="24"/>
      <c r="Z42" s="24"/>
      <c r="AA42" s="24">
        <v>13.59</v>
      </c>
      <c r="AB42" s="24"/>
      <c r="AC42" s="25"/>
      <c r="AD42" s="26"/>
      <c r="AE42" s="26"/>
      <c r="AF42" s="26"/>
      <c r="AG42" s="24"/>
      <c r="AH42" s="24"/>
      <c r="AI42" s="26"/>
      <c r="AJ42" s="27"/>
      <c r="AK42" s="27"/>
      <c r="AL42" s="26"/>
      <c r="AM42" s="26"/>
      <c r="AN42" s="24"/>
      <c r="AO42" s="24" t="str">
        <f t="shared" si="4"/>
        <v>Arista</v>
      </c>
      <c r="AP42" s="1" t="s">
        <v>83</v>
      </c>
      <c r="BF42" s="1" t="s">
        <v>68</v>
      </c>
      <c r="BG42" s="28" t="s">
        <v>69</v>
      </c>
    </row>
    <row r="43" spans="1:59" ht="12.75" customHeight="1" x14ac:dyDescent="0.2">
      <c r="A43" s="1" t="s">
        <v>233</v>
      </c>
      <c r="B43" s="1" t="s">
        <v>234</v>
      </c>
      <c r="C43" s="1" t="s">
        <v>62</v>
      </c>
      <c r="D43" s="1" t="s">
        <v>63</v>
      </c>
      <c r="E43" s="1" t="s">
        <v>235</v>
      </c>
      <c r="F43" s="1" t="s">
        <v>236</v>
      </c>
      <c r="G43" s="1">
        <v>81</v>
      </c>
      <c r="H43" s="1">
        <v>1000</v>
      </c>
      <c r="I43" s="2" t="s">
        <v>66</v>
      </c>
      <c r="K43" s="1">
        <f>IFERROR(VLOOKUP(B43,'[1]Pivot HorizontalMRP'!$A$4:$B$2531,2,0),0)</f>
        <v>0</v>
      </c>
      <c r="L43" s="1">
        <f>IFERROR(VLOOKUP(B43,'[1]Pivot HorizontalMRP'!$A$4:$C$2531,3,0),0)</f>
        <v>626</v>
      </c>
      <c r="M43" s="1">
        <f>IFERROR(VLOOKUP(B43,'[1]Pivot HorizontalMRP'!$A$4:$D$2531,4,0),0)</f>
        <v>0</v>
      </c>
      <c r="N43" s="1">
        <f>IFERROR(VLOOKUP(B43,'[1]Pivot HorizontalMRP'!$A$4:$E$2531,5,0),0)</f>
        <v>480</v>
      </c>
      <c r="O43" s="1">
        <f t="shared" si="1"/>
        <v>626</v>
      </c>
      <c r="P43" s="1">
        <f t="shared" si="2"/>
        <v>1106</v>
      </c>
      <c r="Q43" s="1">
        <f>IFERROR(VLOOKUP(B43,'[1]Pivot HorizontalMRP'!$A$4:$F$2529,6,0),0)</f>
        <v>978</v>
      </c>
      <c r="R43" s="1">
        <f>IFERROR(VLOOKUP(B43,'[1]Pivot HorizontalMRP'!$A$4:$G$2529,7,0),0)</f>
        <v>389</v>
      </c>
      <c r="S43" s="1">
        <f>IFERROR(VLOOKUP(B43,'[1]Pivot HorizontalMRP'!$A$4:$H$2529,8,0),0)</f>
        <v>417</v>
      </c>
      <c r="T43" s="1">
        <f>IFERROR(VLOOKUP(B43,'[1]Pivot HorizontalMRP'!$A$4:$I$2529,9,0),0)</f>
        <v>393</v>
      </c>
      <c r="U43" s="1">
        <f t="shared" si="0"/>
        <v>-261</v>
      </c>
      <c r="V43" s="24">
        <v>1.43</v>
      </c>
      <c r="W43" s="24"/>
      <c r="X43" s="24">
        <f t="shared" si="3"/>
        <v>-1.43</v>
      </c>
      <c r="Y43" s="24"/>
      <c r="Z43" s="24"/>
      <c r="AA43" s="24">
        <v>1.43</v>
      </c>
      <c r="AB43" s="24"/>
      <c r="AC43" s="25"/>
      <c r="AD43" s="26"/>
      <c r="AE43" s="26"/>
      <c r="AF43" s="26"/>
      <c r="AG43" s="24"/>
      <c r="AH43" s="24"/>
      <c r="AI43" s="26"/>
      <c r="AJ43" s="27"/>
      <c r="AK43" s="27"/>
      <c r="AL43" s="26"/>
      <c r="AM43" s="26"/>
      <c r="AN43" s="24"/>
      <c r="AO43" s="24" t="str">
        <f t="shared" si="4"/>
        <v>Arista</v>
      </c>
      <c r="AP43" s="1" t="s">
        <v>83</v>
      </c>
      <c r="BF43" s="1" t="s">
        <v>68</v>
      </c>
      <c r="BG43" s="28" t="s">
        <v>69</v>
      </c>
    </row>
    <row r="44" spans="1:59" ht="12.75" customHeight="1" x14ac:dyDescent="0.2">
      <c r="A44" s="1" t="s">
        <v>237</v>
      </c>
      <c r="B44" s="1" t="s">
        <v>238</v>
      </c>
      <c r="C44" s="1" t="s">
        <v>62</v>
      </c>
      <c r="D44" s="1" t="s">
        <v>63</v>
      </c>
      <c r="E44" s="1" t="s">
        <v>239</v>
      </c>
      <c r="F44" s="1" t="s">
        <v>240</v>
      </c>
      <c r="G44" s="1">
        <v>97</v>
      </c>
      <c r="H44" s="1">
        <v>1000</v>
      </c>
      <c r="I44" s="2" t="s">
        <v>66</v>
      </c>
      <c r="K44" s="1">
        <f>IFERROR(VLOOKUP(B44,'[1]Pivot HorizontalMRP'!$A$4:$B$2531,2,0),0)</f>
        <v>0</v>
      </c>
      <c r="L44" s="1">
        <f>IFERROR(VLOOKUP(B44,'[1]Pivot HorizontalMRP'!$A$4:$C$2531,3,0),0)</f>
        <v>127</v>
      </c>
      <c r="M44" s="1">
        <f>IFERROR(VLOOKUP(B44,'[1]Pivot HorizontalMRP'!$A$4:$D$2531,4,0),0)</f>
        <v>254</v>
      </c>
      <c r="N44" s="1">
        <f>IFERROR(VLOOKUP(B44,'[1]Pivot HorizontalMRP'!$A$4:$E$2531,5,0),0)</f>
        <v>100</v>
      </c>
      <c r="O44" s="1">
        <f t="shared" si="1"/>
        <v>381</v>
      </c>
      <c r="P44" s="1">
        <f t="shared" si="2"/>
        <v>481</v>
      </c>
      <c r="Q44" s="1">
        <f>IFERROR(VLOOKUP(B44,'[1]Pivot HorizontalMRP'!$A$4:$F$2529,6,0),0)</f>
        <v>174</v>
      </c>
      <c r="R44" s="1">
        <f>IFERROR(VLOOKUP(B44,'[1]Pivot HorizontalMRP'!$A$4:$G$2529,7,0),0)</f>
        <v>102</v>
      </c>
      <c r="S44" s="1">
        <f>IFERROR(VLOOKUP(B44,'[1]Pivot HorizontalMRP'!$A$4:$H$2529,8,0),0)</f>
        <v>102</v>
      </c>
      <c r="T44" s="1">
        <f>IFERROR(VLOOKUP(B44,'[1]Pivot HorizontalMRP'!$A$4:$I$2529,9,0),0)</f>
        <v>102</v>
      </c>
      <c r="U44" s="1">
        <f t="shared" si="0"/>
        <v>205</v>
      </c>
      <c r="V44" s="24">
        <v>20.89</v>
      </c>
      <c r="W44" s="24"/>
      <c r="X44" s="24">
        <f t="shared" si="3"/>
        <v>-20.89</v>
      </c>
      <c r="Y44" s="24"/>
      <c r="Z44" s="24"/>
      <c r="AA44" s="24">
        <v>30.35</v>
      </c>
      <c r="AB44" s="24"/>
      <c r="AC44" s="25"/>
      <c r="AD44" s="26"/>
      <c r="AE44" s="26"/>
      <c r="AF44" s="26"/>
      <c r="AG44" s="24"/>
      <c r="AH44" s="24"/>
      <c r="AI44" s="26"/>
      <c r="AJ44" s="27"/>
      <c r="AK44" s="27"/>
      <c r="AL44" s="26"/>
      <c r="AM44" s="26"/>
      <c r="AN44" s="24"/>
      <c r="AO44" s="24" t="str">
        <f t="shared" si="4"/>
        <v>Arista</v>
      </c>
      <c r="AP44" s="1" t="s">
        <v>83</v>
      </c>
      <c r="BF44" s="1" t="s">
        <v>68</v>
      </c>
      <c r="BG44" s="28" t="s">
        <v>69</v>
      </c>
    </row>
    <row r="45" spans="1:59" ht="12.75" customHeight="1" x14ac:dyDescent="0.2">
      <c r="A45" s="1" t="s">
        <v>241</v>
      </c>
      <c r="B45" s="1" t="s">
        <v>242</v>
      </c>
      <c r="C45" s="1" t="s">
        <v>62</v>
      </c>
      <c r="D45" s="1" t="s">
        <v>63</v>
      </c>
      <c r="E45" s="1" t="s">
        <v>243</v>
      </c>
      <c r="F45" s="1" t="s">
        <v>244</v>
      </c>
      <c r="G45" s="1">
        <v>97</v>
      </c>
      <c r="H45" s="1">
        <v>1000</v>
      </c>
      <c r="I45" s="2" t="s">
        <v>66</v>
      </c>
      <c r="K45" s="1">
        <f>IFERROR(VLOOKUP(B45,'[1]Pivot HorizontalMRP'!$A$4:$B$2531,2,0),0)</f>
        <v>0</v>
      </c>
      <c r="L45" s="1">
        <f>IFERROR(VLOOKUP(B45,'[1]Pivot HorizontalMRP'!$A$4:$C$2531,3,0),0)</f>
        <v>279</v>
      </c>
      <c r="M45" s="1">
        <f>IFERROR(VLOOKUP(B45,'[1]Pivot HorizontalMRP'!$A$4:$D$2531,4,0),0)</f>
        <v>0</v>
      </c>
      <c r="N45" s="1">
        <f>IFERROR(VLOOKUP(B45,'[1]Pivot HorizontalMRP'!$A$4:$E$2531,5,0),0)</f>
        <v>0</v>
      </c>
      <c r="O45" s="1">
        <f t="shared" si="1"/>
        <v>279</v>
      </c>
      <c r="P45" s="1">
        <f t="shared" si="2"/>
        <v>279</v>
      </c>
      <c r="Q45" s="1">
        <f>IFERROR(VLOOKUP(B45,'[1]Pivot HorizontalMRP'!$A$4:$F$2529,6,0),0)</f>
        <v>176</v>
      </c>
      <c r="R45" s="1">
        <f>IFERROR(VLOOKUP(B45,'[1]Pivot HorizontalMRP'!$A$4:$G$2529,7,0),0)</f>
        <v>102</v>
      </c>
      <c r="S45" s="1">
        <f>IFERROR(VLOOKUP(B45,'[1]Pivot HorizontalMRP'!$A$4:$H$2529,8,0),0)</f>
        <v>102</v>
      </c>
      <c r="T45" s="1">
        <f>IFERROR(VLOOKUP(B45,'[1]Pivot HorizontalMRP'!$A$4:$I$2529,9,0),0)</f>
        <v>102</v>
      </c>
      <c r="U45" s="1">
        <f t="shared" si="0"/>
        <v>1</v>
      </c>
      <c r="V45" s="24">
        <v>13.59</v>
      </c>
      <c r="W45" s="24"/>
      <c r="X45" s="24">
        <f t="shared" si="3"/>
        <v>-13.59</v>
      </c>
      <c r="Y45" s="24"/>
      <c r="Z45" s="24"/>
      <c r="AA45" s="24">
        <v>13.59</v>
      </c>
      <c r="AB45" s="24"/>
      <c r="AC45" s="25"/>
      <c r="AD45" s="26"/>
      <c r="AE45" s="26"/>
      <c r="AF45" s="26"/>
      <c r="AG45" s="24"/>
      <c r="AH45" s="24"/>
      <c r="AI45" s="26"/>
      <c r="AJ45" s="27"/>
      <c r="AK45" s="27"/>
      <c r="AL45" s="26"/>
      <c r="AM45" s="26"/>
      <c r="AN45" s="24"/>
      <c r="AO45" s="24" t="str">
        <f t="shared" si="4"/>
        <v>Arista</v>
      </c>
      <c r="AP45" s="1" t="s">
        <v>83</v>
      </c>
      <c r="BF45" s="1" t="s">
        <v>68</v>
      </c>
      <c r="BG45" s="28" t="s">
        <v>69</v>
      </c>
    </row>
    <row r="46" spans="1:59" ht="12.75" customHeight="1" x14ac:dyDescent="0.2">
      <c r="A46" s="1" t="s">
        <v>245</v>
      </c>
      <c r="B46" s="1" t="s">
        <v>246</v>
      </c>
      <c r="C46" s="1" t="s">
        <v>62</v>
      </c>
      <c r="D46" s="1" t="s">
        <v>63</v>
      </c>
      <c r="E46" s="1" t="s">
        <v>247</v>
      </c>
      <c r="F46" s="1" t="s">
        <v>248</v>
      </c>
      <c r="G46" s="1">
        <v>100</v>
      </c>
      <c r="H46" s="1">
        <v>2500</v>
      </c>
      <c r="I46" s="2" t="s">
        <v>66</v>
      </c>
      <c r="K46" s="1">
        <f>IFERROR(VLOOKUP(B46,'[1]Pivot HorizontalMRP'!$A$4:$B$2531,2,0),0)</f>
        <v>273</v>
      </c>
      <c r="L46" s="1">
        <f>IFERROR(VLOOKUP(B46,'[1]Pivot HorizontalMRP'!$A$4:$C$2531,3,0),0)</f>
        <v>3626</v>
      </c>
      <c r="M46" s="1">
        <f>IFERROR(VLOOKUP(B46,'[1]Pivot HorizontalMRP'!$A$4:$D$2531,4,0),0)</f>
        <v>2500</v>
      </c>
      <c r="N46" s="1">
        <f>IFERROR(VLOOKUP(B46,'[1]Pivot HorizontalMRP'!$A$4:$E$2531,5,0),0)</f>
        <v>0</v>
      </c>
      <c r="O46" s="1">
        <f t="shared" si="1"/>
        <v>6399</v>
      </c>
      <c r="P46" s="1">
        <f t="shared" si="2"/>
        <v>6399</v>
      </c>
      <c r="Q46" s="1">
        <f>IFERROR(VLOOKUP(B46,'[1]Pivot HorizontalMRP'!$A$4:$F$2529,6,0),0)</f>
        <v>4854</v>
      </c>
      <c r="R46" s="1">
        <f>IFERROR(VLOOKUP(B46,'[1]Pivot HorizontalMRP'!$A$4:$G$2529,7,0),0)</f>
        <v>2064</v>
      </c>
      <c r="S46" s="1">
        <f>IFERROR(VLOOKUP(B46,'[1]Pivot HorizontalMRP'!$A$4:$H$2529,8,0),0)</f>
        <v>2104</v>
      </c>
      <c r="T46" s="1">
        <f>IFERROR(VLOOKUP(B46,'[1]Pivot HorizontalMRP'!$A$4:$I$2529,9,0),0)</f>
        <v>1446</v>
      </c>
      <c r="U46" s="1">
        <f t="shared" si="0"/>
        <v>-519</v>
      </c>
      <c r="V46" s="24">
        <v>3</v>
      </c>
      <c r="W46" s="24"/>
      <c r="X46" s="24">
        <f t="shared" si="3"/>
        <v>-3</v>
      </c>
      <c r="Y46" s="24"/>
      <c r="Z46" s="24"/>
      <c r="AA46" s="24">
        <v>1.78</v>
      </c>
      <c r="AB46" s="24"/>
      <c r="AC46" s="25"/>
      <c r="AD46" s="26"/>
      <c r="AE46" s="26"/>
      <c r="AF46" s="26"/>
      <c r="AG46" s="24"/>
      <c r="AH46" s="24"/>
      <c r="AI46" s="26"/>
      <c r="AJ46" s="27"/>
      <c r="AK46" s="27"/>
      <c r="AL46" s="26"/>
      <c r="AM46" s="26"/>
      <c r="AN46" s="24"/>
      <c r="AO46" s="24" t="str">
        <f t="shared" si="4"/>
        <v>Arista</v>
      </c>
      <c r="AP46" s="1" t="s">
        <v>67</v>
      </c>
      <c r="BF46" s="1" t="s">
        <v>68</v>
      </c>
      <c r="BG46" s="28" t="s">
        <v>69</v>
      </c>
    </row>
    <row r="47" spans="1:59" ht="12.75" customHeight="1" x14ac:dyDescent="0.2">
      <c r="A47" s="1" t="s">
        <v>249</v>
      </c>
      <c r="B47" s="1" t="s">
        <v>250</v>
      </c>
      <c r="C47" s="1" t="s">
        <v>62</v>
      </c>
      <c r="D47" s="1" t="s">
        <v>63</v>
      </c>
      <c r="E47" s="1" t="s">
        <v>251</v>
      </c>
      <c r="F47" s="1" t="s">
        <v>252</v>
      </c>
      <c r="G47" s="1">
        <v>135</v>
      </c>
      <c r="H47" s="1">
        <v>5000</v>
      </c>
      <c r="I47" s="2" t="s">
        <v>66</v>
      </c>
      <c r="K47" s="1">
        <f>IFERROR(VLOOKUP(B47,'[1]Pivot HorizontalMRP'!$A$4:$B$2531,2,0),0)</f>
        <v>0</v>
      </c>
      <c r="L47" s="1">
        <f>IFERROR(VLOOKUP(B47,'[1]Pivot HorizontalMRP'!$A$4:$C$2531,3,0),0)</f>
        <v>5798</v>
      </c>
      <c r="M47" s="1">
        <f>IFERROR(VLOOKUP(B47,'[1]Pivot HorizontalMRP'!$A$4:$D$2531,4,0),0)</f>
        <v>33200</v>
      </c>
      <c r="N47" s="1">
        <f>IFERROR(VLOOKUP(B47,'[1]Pivot HorizontalMRP'!$A$4:$E$2531,5,0),0)</f>
        <v>25075</v>
      </c>
      <c r="O47" s="1">
        <f t="shared" si="1"/>
        <v>38998</v>
      </c>
      <c r="P47" s="1">
        <f t="shared" si="2"/>
        <v>64073</v>
      </c>
      <c r="Q47" s="1">
        <f>IFERROR(VLOOKUP(B47,'[1]Pivot HorizontalMRP'!$A$4:$F$2529,6,0),0)</f>
        <v>45075</v>
      </c>
      <c r="R47" s="1">
        <f>IFERROR(VLOOKUP(B47,'[1]Pivot HorizontalMRP'!$A$4:$G$2529,7,0),0)</f>
        <v>14372</v>
      </c>
      <c r="S47" s="1">
        <f>IFERROR(VLOOKUP(B47,'[1]Pivot HorizontalMRP'!$A$4:$H$2529,8,0),0)</f>
        <v>13056</v>
      </c>
      <c r="T47" s="1">
        <f>IFERROR(VLOOKUP(B47,'[1]Pivot HorizontalMRP'!$A$4:$I$2529,9,0),0)</f>
        <v>10008</v>
      </c>
      <c r="U47" s="1">
        <f t="shared" si="0"/>
        <v>4626</v>
      </c>
      <c r="V47" s="24">
        <v>17.985959999999999</v>
      </c>
      <c r="W47" s="24"/>
      <c r="X47" s="24">
        <f t="shared" si="3"/>
        <v>-17.985959999999999</v>
      </c>
      <c r="Y47" s="24"/>
      <c r="Z47" s="24"/>
      <c r="AA47" s="24"/>
      <c r="AB47" s="24"/>
      <c r="AC47" s="25"/>
      <c r="AD47" s="26"/>
      <c r="AE47" s="26"/>
      <c r="AF47" s="26"/>
      <c r="AG47" s="24"/>
      <c r="AH47" s="24"/>
      <c r="AI47" s="26"/>
      <c r="AJ47" s="27"/>
      <c r="AK47" s="27"/>
      <c r="AL47" s="26"/>
      <c r="AM47" s="26"/>
      <c r="AN47" s="24"/>
      <c r="AO47" s="24" t="str">
        <f t="shared" si="4"/>
        <v>Arista</v>
      </c>
      <c r="AP47" s="1" t="s">
        <v>83</v>
      </c>
      <c r="BF47" s="1" t="s">
        <v>68</v>
      </c>
      <c r="BG47" s="28" t="s">
        <v>69</v>
      </c>
    </row>
    <row r="48" spans="1:59" ht="12.75" customHeight="1" x14ac:dyDescent="0.2">
      <c r="A48" s="1" t="s">
        <v>253</v>
      </c>
      <c r="B48" s="1" t="s">
        <v>254</v>
      </c>
      <c r="C48" s="1" t="s">
        <v>62</v>
      </c>
      <c r="D48" s="1" t="s">
        <v>63</v>
      </c>
      <c r="E48" s="1" t="s">
        <v>255</v>
      </c>
      <c r="F48" s="1" t="s">
        <v>256</v>
      </c>
      <c r="G48" s="1">
        <v>106</v>
      </c>
      <c r="H48" s="1">
        <v>3000</v>
      </c>
      <c r="I48" s="2" t="s">
        <v>66</v>
      </c>
      <c r="K48" s="1">
        <f>IFERROR(VLOOKUP(B48,'[1]Pivot HorizontalMRP'!$A$4:$B$2531,2,0),0)</f>
        <v>0</v>
      </c>
      <c r="L48" s="1">
        <f>IFERROR(VLOOKUP(B48,'[1]Pivot HorizontalMRP'!$A$4:$C$2531,3,0),0)</f>
        <v>2738</v>
      </c>
      <c r="M48" s="1">
        <f>IFERROR(VLOOKUP(B48,'[1]Pivot HorizontalMRP'!$A$4:$D$2531,4,0),0)</f>
        <v>4000</v>
      </c>
      <c r="N48" s="1">
        <f>IFERROR(VLOOKUP(B48,'[1]Pivot HorizontalMRP'!$A$4:$E$2531,5,0),0)</f>
        <v>0</v>
      </c>
      <c r="O48" s="1">
        <f t="shared" si="1"/>
        <v>6738</v>
      </c>
      <c r="P48" s="1">
        <f t="shared" si="2"/>
        <v>6738</v>
      </c>
      <c r="Q48" s="1">
        <f>IFERROR(VLOOKUP(B48,'[1]Pivot HorizontalMRP'!$A$4:$F$2529,6,0),0)</f>
        <v>4854</v>
      </c>
      <c r="R48" s="1">
        <f>IFERROR(VLOOKUP(B48,'[1]Pivot HorizontalMRP'!$A$4:$G$2529,7,0),0)</f>
        <v>2064</v>
      </c>
      <c r="S48" s="1">
        <f>IFERROR(VLOOKUP(B48,'[1]Pivot HorizontalMRP'!$A$4:$H$2529,8,0),0)</f>
        <v>2104</v>
      </c>
      <c r="T48" s="1">
        <f>IFERROR(VLOOKUP(B48,'[1]Pivot HorizontalMRP'!$A$4:$I$2529,9,0),0)</f>
        <v>1446</v>
      </c>
      <c r="U48" s="1">
        <f t="shared" si="0"/>
        <v>-180</v>
      </c>
      <c r="V48" s="24">
        <v>23.2</v>
      </c>
      <c r="W48" s="24"/>
      <c r="X48" s="24">
        <f t="shared" si="3"/>
        <v>-23.2</v>
      </c>
      <c r="Y48" s="24"/>
      <c r="Z48" s="24"/>
      <c r="AA48" s="24">
        <v>23.2</v>
      </c>
      <c r="AB48" s="24"/>
      <c r="AC48" s="25"/>
      <c r="AD48" s="26"/>
      <c r="AE48" s="26"/>
      <c r="AF48" s="26"/>
      <c r="AG48" s="24"/>
      <c r="AH48" s="24"/>
      <c r="AI48" s="26"/>
      <c r="AJ48" s="27"/>
      <c r="AK48" s="27"/>
      <c r="AL48" s="26"/>
      <c r="AM48" s="26"/>
      <c r="AN48" s="24"/>
      <c r="AO48" s="24" t="str">
        <f t="shared" si="4"/>
        <v>Arista</v>
      </c>
      <c r="AP48" s="1" t="s">
        <v>74</v>
      </c>
      <c r="BF48" s="1" t="s">
        <v>68</v>
      </c>
      <c r="BG48" s="28" t="s">
        <v>69</v>
      </c>
    </row>
    <row r="49" spans="1:59" ht="12.75" customHeight="1" x14ac:dyDescent="0.2">
      <c r="A49" s="1" t="s">
        <v>257</v>
      </c>
      <c r="B49" s="1" t="s">
        <v>258</v>
      </c>
      <c r="C49" s="1" t="s">
        <v>62</v>
      </c>
      <c r="D49" s="1" t="s">
        <v>63</v>
      </c>
      <c r="E49" s="1" t="s">
        <v>259</v>
      </c>
      <c r="F49" s="1" t="s">
        <v>260</v>
      </c>
      <c r="G49" s="1">
        <v>80</v>
      </c>
      <c r="H49" s="1">
        <v>80</v>
      </c>
      <c r="I49" s="2" t="s">
        <v>66</v>
      </c>
      <c r="K49" s="1">
        <f>IFERROR(VLOOKUP(B49,'[1]Pivot HorizontalMRP'!$A$4:$B$2531,2,0),0)</f>
        <v>0</v>
      </c>
      <c r="L49" s="1">
        <f>IFERROR(VLOOKUP(B49,'[1]Pivot HorizontalMRP'!$A$4:$C$2531,3,0),0)</f>
        <v>5953</v>
      </c>
      <c r="M49" s="1">
        <f>IFERROR(VLOOKUP(B49,'[1]Pivot HorizontalMRP'!$A$4:$D$2531,4,0),0)</f>
        <v>1801</v>
      </c>
      <c r="N49" s="1">
        <f>IFERROR(VLOOKUP(B49,'[1]Pivot HorizontalMRP'!$A$4:$E$2531,5,0),0)</f>
        <v>7300</v>
      </c>
      <c r="O49" s="1">
        <f t="shared" si="1"/>
        <v>7754</v>
      </c>
      <c r="P49" s="1">
        <f t="shared" si="2"/>
        <v>15054</v>
      </c>
      <c r="Q49" s="1">
        <f>IFERROR(VLOOKUP(B49,'[1]Pivot HorizontalMRP'!$A$4:$F$2529,6,0),0)</f>
        <v>13743</v>
      </c>
      <c r="R49" s="1">
        <f>IFERROR(VLOOKUP(B49,'[1]Pivot HorizontalMRP'!$A$4:$G$2529,7,0),0)</f>
        <v>3918</v>
      </c>
      <c r="S49" s="1">
        <f>IFERROR(VLOOKUP(B49,'[1]Pivot HorizontalMRP'!$A$4:$H$2529,8,0),0)</f>
        <v>3090</v>
      </c>
      <c r="T49" s="1">
        <f>IFERROR(VLOOKUP(B49,'[1]Pivot HorizontalMRP'!$A$4:$I$2529,9,0),0)</f>
        <v>1928</v>
      </c>
      <c r="U49" s="1">
        <f t="shared" si="0"/>
        <v>-2607</v>
      </c>
      <c r="V49" s="24">
        <v>17.239000000000001</v>
      </c>
      <c r="W49" s="24"/>
      <c r="X49" s="24">
        <f t="shared" si="3"/>
        <v>-17.239000000000001</v>
      </c>
      <c r="Y49" s="24"/>
      <c r="Z49" s="24"/>
      <c r="AA49" s="24">
        <v>16.818339999999999</v>
      </c>
      <c r="AB49" s="24"/>
      <c r="AC49" s="25"/>
      <c r="AD49" s="26"/>
      <c r="AE49" s="26"/>
      <c r="AF49" s="26"/>
      <c r="AG49" s="24"/>
      <c r="AH49" s="24"/>
      <c r="AI49" s="26"/>
      <c r="AJ49" s="27"/>
      <c r="AK49" s="27"/>
      <c r="AL49" s="26"/>
      <c r="AM49" s="26"/>
      <c r="AN49" s="24"/>
      <c r="AO49" s="24" t="str">
        <f t="shared" si="4"/>
        <v>Arista</v>
      </c>
      <c r="AP49" s="1" t="s">
        <v>83</v>
      </c>
      <c r="BF49" s="1" t="s">
        <v>68</v>
      </c>
      <c r="BG49" s="28" t="s">
        <v>69</v>
      </c>
    </row>
    <row r="50" spans="1:59" ht="12.75" customHeight="1" x14ac:dyDescent="0.2">
      <c r="A50" s="1" t="s">
        <v>261</v>
      </c>
      <c r="B50" s="1" t="s">
        <v>262</v>
      </c>
      <c r="C50" s="1" t="s">
        <v>62</v>
      </c>
      <c r="D50" s="1" t="s">
        <v>63</v>
      </c>
      <c r="E50" s="1" t="s">
        <v>263</v>
      </c>
      <c r="F50" s="1" t="s">
        <v>264</v>
      </c>
      <c r="G50" s="1">
        <v>80</v>
      </c>
      <c r="H50" s="1">
        <v>80</v>
      </c>
      <c r="I50" s="2" t="s">
        <v>66</v>
      </c>
      <c r="K50" s="1">
        <f>IFERROR(VLOOKUP(B50,'[1]Pivot HorizontalMRP'!$A$4:$B$2531,2,0),0)</f>
        <v>0</v>
      </c>
      <c r="L50" s="1">
        <f>IFERROR(VLOOKUP(B50,'[1]Pivot HorizontalMRP'!$A$4:$C$2531,3,0),0)</f>
        <v>3262</v>
      </c>
      <c r="M50" s="1">
        <f>IFERROR(VLOOKUP(B50,'[1]Pivot HorizontalMRP'!$A$4:$D$2531,4,0),0)</f>
        <v>2870</v>
      </c>
      <c r="N50" s="1">
        <f>IFERROR(VLOOKUP(B50,'[1]Pivot HorizontalMRP'!$A$4:$E$2531,5,0),0)</f>
        <v>7580</v>
      </c>
      <c r="O50" s="1">
        <f t="shared" si="1"/>
        <v>6132</v>
      </c>
      <c r="P50" s="1">
        <f t="shared" si="2"/>
        <v>13712</v>
      </c>
      <c r="Q50" s="1">
        <f>IFERROR(VLOOKUP(B50,'[1]Pivot HorizontalMRP'!$A$4:$F$2529,6,0),0)</f>
        <v>13988</v>
      </c>
      <c r="R50" s="1">
        <f>IFERROR(VLOOKUP(B50,'[1]Pivot HorizontalMRP'!$A$4:$G$2529,7,0),0)</f>
        <v>4099</v>
      </c>
      <c r="S50" s="1">
        <f>IFERROR(VLOOKUP(B50,'[1]Pivot HorizontalMRP'!$A$4:$H$2529,8,0),0)</f>
        <v>3303</v>
      </c>
      <c r="T50" s="1">
        <f>IFERROR(VLOOKUP(B50,'[1]Pivot HorizontalMRP'!$A$4:$I$2529,9,0),0)</f>
        <v>2141</v>
      </c>
      <c r="U50" s="1">
        <f t="shared" si="0"/>
        <v>-4375</v>
      </c>
      <c r="V50" s="24">
        <v>19.79</v>
      </c>
      <c r="W50" s="24"/>
      <c r="X50" s="24">
        <f t="shared" si="3"/>
        <v>-19.79</v>
      </c>
      <c r="Y50" s="24"/>
      <c r="Z50" s="24"/>
      <c r="AA50" s="24">
        <v>22.2879</v>
      </c>
      <c r="AB50" s="24"/>
      <c r="AC50" s="25"/>
      <c r="AD50" s="26"/>
      <c r="AE50" s="26"/>
      <c r="AF50" s="26"/>
      <c r="AG50" s="24"/>
      <c r="AH50" s="24"/>
      <c r="AI50" s="26"/>
      <c r="AJ50" s="27"/>
      <c r="AK50" s="27"/>
      <c r="AL50" s="26"/>
      <c r="AM50" s="26"/>
      <c r="AN50" s="24"/>
      <c r="AO50" s="24" t="str">
        <f t="shared" si="4"/>
        <v>Arista</v>
      </c>
      <c r="AP50" s="1" t="s">
        <v>83</v>
      </c>
      <c r="BF50" s="1" t="s">
        <v>68</v>
      </c>
      <c r="BG50" s="28" t="s">
        <v>69</v>
      </c>
    </row>
    <row r="51" spans="1:59" ht="12.75" customHeight="1" x14ac:dyDescent="0.2">
      <c r="A51" s="1" t="s">
        <v>265</v>
      </c>
      <c r="B51" s="1" t="s">
        <v>266</v>
      </c>
      <c r="C51" s="1" t="s">
        <v>62</v>
      </c>
      <c r="D51" s="1" t="s">
        <v>63</v>
      </c>
      <c r="E51" s="1" t="s">
        <v>267</v>
      </c>
      <c r="F51" s="1" t="s">
        <v>268</v>
      </c>
      <c r="G51" s="1">
        <v>85</v>
      </c>
      <c r="H51" s="1">
        <v>1000</v>
      </c>
      <c r="I51" s="2" t="s">
        <v>66</v>
      </c>
      <c r="K51" s="1">
        <f>IFERROR(VLOOKUP(B51,'[1]Pivot HorizontalMRP'!$A$4:$B$2531,2,0),0)</f>
        <v>0</v>
      </c>
      <c r="L51" s="1">
        <f>IFERROR(VLOOKUP(B51,'[1]Pivot HorizontalMRP'!$A$4:$C$2531,3,0),0)</f>
        <v>1384</v>
      </c>
      <c r="M51" s="1">
        <f>IFERROR(VLOOKUP(B51,'[1]Pivot HorizontalMRP'!$A$4:$D$2531,4,0),0)</f>
        <v>4505</v>
      </c>
      <c r="N51" s="1">
        <f>IFERROR(VLOOKUP(B51,'[1]Pivot HorizontalMRP'!$A$4:$E$2531,5,0),0)</f>
        <v>0</v>
      </c>
      <c r="O51" s="1">
        <f t="shared" si="1"/>
        <v>5889</v>
      </c>
      <c r="P51" s="1">
        <f t="shared" si="2"/>
        <v>5889</v>
      </c>
      <c r="Q51" s="1">
        <f>IFERROR(VLOOKUP(B51,'[1]Pivot HorizontalMRP'!$A$4:$F$2529,6,0),0)</f>
        <v>4832</v>
      </c>
      <c r="R51" s="1">
        <f>IFERROR(VLOOKUP(B51,'[1]Pivot HorizontalMRP'!$A$4:$G$2529,7,0),0)</f>
        <v>2064</v>
      </c>
      <c r="S51" s="1">
        <f>IFERROR(VLOOKUP(B51,'[1]Pivot HorizontalMRP'!$A$4:$H$2529,8,0),0)</f>
        <v>2104</v>
      </c>
      <c r="T51" s="1">
        <f>IFERROR(VLOOKUP(B51,'[1]Pivot HorizontalMRP'!$A$4:$I$2529,9,0),0)</f>
        <v>1446</v>
      </c>
      <c r="U51" s="1">
        <f t="shared" si="0"/>
        <v>-1007</v>
      </c>
      <c r="V51" s="24">
        <v>2.8874</v>
      </c>
      <c r="W51" s="24"/>
      <c r="X51" s="24">
        <f t="shared" si="3"/>
        <v>-2.8874</v>
      </c>
      <c r="Y51" s="24"/>
      <c r="Z51" s="24"/>
      <c r="AA51" s="24">
        <v>2.8874</v>
      </c>
      <c r="AB51" s="24"/>
      <c r="AC51" s="25"/>
      <c r="AD51" s="26"/>
      <c r="AE51" s="26"/>
      <c r="AF51" s="26"/>
      <c r="AG51" s="24"/>
      <c r="AH51" s="24"/>
      <c r="AI51" s="26"/>
      <c r="AJ51" s="27"/>
      <c r="AK51" s="27"/>
      <c r="AL51" s="26"/>
      <c r="AM51" s="26"/>
      <c r="AN51" s="24"/>
      <c r="AO51" s="24" t="str">
        <f t="shared" si="4"/>
        <v>Arista</v>
      </c>
      <c r="AP51" s="1" t="s">
        <v>83</v>
      </c>
      <c r="BF51" s="1" t="s">
        <v>68</v>
      </c>
      <c r="BG51" s="28" t="s">
        <v>69</v>
      </c>
    </row>
    <row r="52" spans="1:59" ht="12.75" customHeight="1" x14ac:dyDescent="0.2">
      <c r="A52" s="1" t="s">
        <v>269</v>
      </c>
      <c r="B52" s="1" t="s">
        <v>270</v>
      </c>
      <c r="C52" s="1" t="s">
        <v>62</v>
      </c>
      <c r="D52" s="1" t="s">
        <v>63</v>
      </c>
      <c r="E52" s="1" t="s">
        <v>271</v>
      </c>
      <c r="F52" s="1" t="s">
        <v>272</v>
      </c>
      <c r="G52" s="1">
        <v>76</v>
      </c>
      <c r="H52" s="1">
        <v>5000</v>
      </c>
      <c r="I52" s="2" t="s">
        <v>66</v>
      </c>
      <c r="K52" s="1">
        <f>IFERROR(VLOOKUP(B52,'[1]Pivot HorizontalMRP'!$A$4:$B$2531,2,0),0)</f>
        <v>0</v>
      </c>
      <c r="L52" s="1">
        <f>IFERROR(VLOOKUP(B52,'[1]Pivot HorizontalMRP'!$A$4:$C$2531,3,0),0)</f>
        <v>10741</v>
      </c>
      <c r="M52" s="1">
        <f>IFERROR(VLOOKUP(B52,'[1]Pivot HorizontalMRP'!$A$4:$D$2531,4,0),0)</f>
        <v>3200</v>
      </c>
      <c r="N52" s="1">
        <f>IFERROR(VLOOKUP(B52,'[1]Pivot HorizontalMRP'!$A$4:$E$2531,5,0),0)</f>
        <v>0</v>
      </c>
      <c r="O52" s="1">
        <f t="shared" si="1"/>
        <v>13941</v>
      </c>
      <c r="P52" s="1">
        <f t="shared" si="2"/>
        <v>13941</v>
      </c>
      <c r="Q52" s="1">
        <f>IFERROR(VLOOKUP(B52,'[1]Pivot HorizontalMRP'!$A$4:$F$2529,6,0),0)</f>
        <v>13844</v>
      </c>
      <c r="R52" s="1">
        <f>IFERROR(VLOOKUP(B52,'[1]Pivot HorizontalMRP'!$A$4:$G$2529,7,0),0)</f>
        <v>4271</v>
      </c>
      <c r="S52" s="1">
        <f>IFERROR(VLOOKUP(B52,'[1]Pivot HorizontalMRP'!$A$4:$H$2529,8,0),0)</f>
        <v>3397</v>
      </c>
      <c r="T52" s="1">
        <f>IFERROR(VLOOKUP(B52,'[1]Pivot HorizontalMRP'!$A$4:$I$2529,9,0),0)</f>
        <v>2195</v>
      </c>
      <c r="U52" s="1">
        <f t="shared" si="0"/>
        <v>-4174</v>
      </c>
      <c r="V52" s="24">
        <v>1.85</v>
      </c>
      <c r="W52" s="24"/>
      <c r="X52" s="24">
        <f t="shared" si="3"/>
        <v>-1.85</v>
      </c>
      <c r="Y52" s="24"/>
      <c r="Z52" s="24"/>
      <c r="AA52" s="24">
        <v>1.82</v>
      </c>
      <c r="AB52" s="24"/>
      <c r="AC52" s="25"/>
      <c r="AD52" s="26"/>
      <c r="AE52" s="26"/>
      <c r="AF52" s="26"/>
      <c r="AG52" s="24"/>
      <c r="AH52" s="24"/>
      <c r="AI52" s="26"/>
      <c r="AJ52" s="27"/>
      <c r="AK52" s="27"/>
      <c r="AL52" s="26"/>
      <c r="AM52" s="26"/>
      <c r="AN52" s="24"/>
      <c r="AO52" s="24" t="str">
        <f t="shared" si="4"/>
        <v>Arista</v>
      </c>
      <c r="AP52" s="1" t="s">
        <v>67</v>
      </c>
      <c r="BF52" s="1" t="s">
        <v>68</v>
      </c>
      <c r="BG52" s="28" t="s">
        <v>69</v>
      </c>
    </row>
    <row r="53" spans="1:59" ht="12.75" customHeight="1" x14ac:dyDescent="0.2">
      <c r="A53" s="1" t="s">
        <v>273</v>
      </c>
      <c r="B53" s="1" t="s">
        <v>274</v>
      </c>
      <c r="C53" s="1" t="s">
        <v>62</v>
      </c>
      <c r="D53" s="1" t="s">
        <v>63</v>
      </c>
      <c r="E53" s="1" t="s">
        <v>275</v>
      </c>
      <c r="F53" s="1" t="s">
        <v>276</v>
      </c>
      <c r="G53" s="1">
        <v>100</v>
      </c>
      <c r="H53" s="1">
        <v>100</v>
      </c>
      <c r="I53" s="2" t="s">
        <v>66</v>
      </c>
      <c r="K53" s="1">
        <f>IFERROR(VLOOKUP(B53,'[1]Pivot HorizontalMRP'!$A$4:$B$2531,2,0),0)</f>
        <v>0</v>
      </c>
      <c r="L53" s="1">
        <f>IFERROR(VLOOKUP(B53,'[1]Pivot HorizontalMRP'!$A$4:$C$2531,3,0),0)</f>
        <v>70</v>
      </c>
      <c r="M53" s="1">
        <f>IFERROR(VLOOKUP(B53,'[1]Pivot HorizontalMRP'!$A$4:$D$2531,4,0),0)</f>
        <v>266</v>
      </c>
      <c r="N53" s="1">
        <f>IFERROR(VLOOKUP(B53,'[1]Pivot HorizontalMRP'!$A$4:$E$2531,5,0),0)</f>
        <v>402</v>
      </c>
      <c r="O53" s="1">
        <f t="shared" si="1"/>
        <v>336</v>
      </c>
      <c r="P53" s="1">
        <f t="shared" si="2"/>
        <v>738</v>
      </c>
      <c r="Q53" s="1">
        <f>IFERROR(VLOOKUP(B53,'[1]Pivot HorizontalMRP'!$A$4:$F$2529,6,0),0)</f>
        <v>490</v>
      </c>
      <c r="R53" s="1">
        <f>IFERROR(VLOOKUP(B53,'[1]Pivot HorizontalMRP'!$A$4:$G$2529,7,0),0)</f>
        <v>270</v>
      </c>
      <c r="S53" s="1">
        <f>IFERROR(VLOOKUP(B53,'[1]Pivot HorizontalMRP'!$A$4:$H$2529,8,0),0)</f>
        <v>270</v>
      </c>
      <c r="T53" s="1">
        <f>IFERROR(VLOOKUP(B53,'[1]Pivot HorizontalMRP'!$A$4:$I$2529,9,0),0)</f>
        <v>264</v>
      </c>
      <c r="U53" s="1">
        <f t="shared" si="0"/>
        <v>-22</v>
      </c>
      <c r="V53" s="24">
        <v>106.2649</v>
      </c>
      <c r="W53" s="24"/>
      <c r="X53" s="24">
        <f t="shared" si="3"/>
        <v>-106.2649</v>
      </c>
      <c r="Y53" s="24"/>
      <c r="Z53" s="24"/>
      <c r="AA53" s="24">
        <v>113.6401</v>
      </c>
      <c r="AB53" s="24"/>
      <c r="AC53" s="25"/>
      <c r="AD53" s="26"/>
      <c r="AE53" s="26"/>
      <c r="AF53" s="26"/>
      <c r="AG53" s="24"/>
      <c r="AH53" s="24"/>
      <c r="AI53" s="26"/>
      <c r="AJ53" s="27"/>
      <c r="AK53" s="27"/>
      <c r="AL53" s="26"/>
      <c r="AM53" s="26"/>
      <c r="AN53" s="24"/>
      <c r="AO53" s="24" t="str">
        <f t="shared" si="4"/>
        <v>Arista</v>
      </c>
      <c r="AP53" s="1" t="s">
        <v>67</v>
      </c>
      <c r="BF53" s="1" t="s">
        <v>68</v>
      </c>
      <c r="BG53" s="28" t="s">
        <v>69</v>
      </c>
    </row>
    <row r="54" spans="1:59" ht="12.75" customHeight="1" x14ac:dyDescent="0.2">
      <c r="A54" s="1" t="s">
        <v>277</v>
      </c>
      <c r="B54" s="1" t="s">
        <v>278</v>
      </c>
      <c r="C54" s="1" t="s">
        <v>62</v>
      </c>
      <c r="D54" s="1" t="s">
        <v>63</v>
      </c>
      <c r="E54" s="1" t="s">
        <v>279</v>
      </c>
      <c r="F54" s="1" t="s">
        <v>280</v>
      </c>
      <c r="G54" s="1">
        <v>119</v>
      </c>
      <c r="H54" s="1">
        <v>80</v>
      </c>
      <c r="I54" s="2" t="s">
        <v>66</v>
      </c>
      <c r="K54" s="1">
        <f>IFERROR(VLOOKUP(B54,'[1]Pivot HorizontalMRP'!$A$4:$B$2531,2,0),0)</f>
        <v>46</v>
      </c>
      <c r="L54" s="1">
        <f>IFERROR(VLOOKUP(B54,'[1]Pivot HorizontalMRP'!$A$4:$C$2531,3,0),0)</f>
        <v>41</v>
      </c>
      <c r="M54" s="1">
        <f>IFERROR(VLOOKUP(B54,'[1]Pivot HorizontalMRP'!$A$4:$D$2531,4,0),0)</f>
        <v>0</v>
      </c>
      <c r="N54" s="1">
        <f>IFERROR(VLOOKUP(B54,'[1]Pivot HorizontalMRP'!$A$4:$E$2531,5,0),0)</f>
        <v>0</v>
      </c>
      <c r="O54" s="1">
        <f t="shared" si="1"/>
        <v>87</v>
      </c>
      <c r="P54" s="1">
        <f t="shared" si="2"/>
        <v>87</v>
      </c>
      <c r="Q54" s="1">
        <f>IFERROR(VLOOKUP(B54,'[1]Pivot HorizontalMRP'!$A$4:$F$2529,6,0),0)</f>
        <v>13</v>
      </c>
      <c r="R54" s="1">
        <f>IFERROR(VLOOKUP(B54,'[1]Pivot HorizontalMRP'!$A$4:$G$2529,7,0),0)</f>
        <v>0</v>
      </c>
      <c r="S54" s="1">
        <f>IFERROR(VLOOKUP(B54,'[1]Pivot HorizontalMRP'!$A$4:$H$2529,8,0),0)</f>
        <v>0</v>
      </c>
      <c r="T54" s="1">
        <f>IFERROR(VLOOKUP(B54,'[1]Pivot HorizontalMRP'!$A$4:$I$2529,9,0),0)</f>
        <v>0</v>
      </c>
      <c r="U54" s="1">
        <f t="shared" si="0"/>
        <v>74</v>
      </c>
      <c r="V54" s="24">
        <v>36.49</v>
      </c>
      <c r="W54" s="24"/>
      <c r="X54" s="24">
        <f t="shared" si="3"/>
        <v>-36.49</v>
      </c>
      <c r="Y54" s="24"/>
      <c r="Z54" s="24"/>
      <c r="AA54" s="24"/>
      <c r="AB54" s="24"/>
      <c r="AC54" s="25"/>
      <c r="AD54" s="26"/>
      <c r="AE54" s="26"/>
      <c r="AF54" s="26"/>
      <c r="AG54" s="24"/>
      <c r="AH54" s="24"/>
      <c r="AI54" s="26"/>
      <c r="AJ54" s="27"/>
      <c r="AK54" s="27"/>
      <c r="AL54" s="26"/>
      <c r="AM54" s="26"/>
      <c r="AN54" s="24"/>
      <c r="AO54" s="24" t="str">
        <f t="shared" si="4"/>
        <v>Arista</v>
      </c>
      <c r="AP54" s="1" t="s">
        <v>83</v>
      </c>
      <c r="BF54" s="1" t="s">
        <v>68</v>
      </c>
      <c r="BG54" s="28" t="s">
        <v>69</v>
      </c>
    </row>
    <row r="55" spans="1:59" ht="12.75" customHeight="1" x14ac:dyDescent="0.2">
      <c r="A55" s="1" t="s">
        <v>281</v>
      </c>
      <c r="B55" s="1" t="s">
        <v>282</v>
      </c>
      <c r="C55" s="1" t="s">
        <v>62</v>
      </c>
      <c r="D55" s="1" t="s">
        <v>63</v>
      </c>
      <c r="E55" s="1" t="s">
        <v>283</v>
      </c>
      <c r="F55" s="1" t="s">
        <v>284</v>
      </c>
      <c r="G55" s="1">
        <v>119</v>
      </c>
      <c r="H55" s="1">
        <v>80</v>
      </c>
      <c r="I55" s="2" t="s">
        <v>66</v>
      </c>
      <c r="K55" s="1">
        <f>IFERROR(VLOOKUP(B55,'[1]Pivot HorizontalMRP'!$A$4:$B$2531,2,0),0)</f>
        <v>34</v>
      </c>
      <c r="L55" s="1">
        <f>IFERROR(VLOOKUP(B55,'[1]Pivot HorizontalMRP'!$A$4:$C$2531,3,0),0)</f>
        <v>57</v>
      </c>
      <c r="M55" s="1">
        <f>IFERROR(VLOOKUP(B55,'[1]Pivot HorizontalMRP'!$A$4:$D$2531,4,0),0)</f>
        <v>0</v>
      </c>
      <c r="N55" s="1">
        <f>IFERROR(VLOOKUP(B55,'[1]Pivot HorizontalMRP'!$A$4:$E$2531,5,0),0)</f>
        <v>0</v>
      </c>
      <c r="O55" s="1">
        <f t="shared" si="1"/>
        <v>91</v>
      </c>
      <c r="P55" s="1">
        <f t="shared" si="2"/>
        <v>91</v>
      </c>
      <c r="Q55" s="1">
        <f>IFERROR(VLOOKUP(B55,'[1]Pivot HorizontalMRP'!$A$4:$F$2529,6,0),0)</f>
        <v>29</v>
      </c>
      <c r="R55" s="1">
        <f>IFERROR(VLOOKUP(B55,'[1]Pivot HorizontalMRP'!$A$4:$G$2529,7,0),0)</f>
        <v>0</v>
      </c>
      <c r="S55" s="1">
        <f>IFERROR(VLOOKUP(B55,'[1]Pivot HorizontalMRP'!$A$4:$H$2529,8,0),0)</f>
        <v>0</v>
      </c>
      <c r="T55" s="1">
        <f>IFERROR(VLOOKUP(B55,'[1]Pivot HorizontalMRP'!$A$4:$I$2529,9,0),0)</f>
        <v>0</v>
      </c>
      <c r="U55" s="1">
        <f t="shared" si="0"/>
        <v>62</v>
      </c>
      <c r="V55" s="24">
        <v>24.29</v>
      </c>
      <c r="W55" s="24"/>
      <c r="X55" s="24">
        <f t="shared" si="3"/>
        <v>-24.29</v>
      </c>
      <c r="Y55" s="24"/>
      <c r="Z55" s="24"/>
      <c r="AA55" s="24"/>
      <c r="AB55" s="24"/>
      <c r="AC55" s="25"/>
      <c r="AD55" s="26"/>
      <c r="AE55" s="26"/>
      <c r="AF55" s="26"/>
      <c r="AG55" s="24"/>
      <c r="AH55" s="24"/>
      <c r="AI55" s="26"/>
      <c r="AJ55" s="27"/>
      <c r="AK55" s="27"/>
      <c r="AL55" s="26"/>
      <c r="AM55" s="26"/>
      <c r="AN55" s="24"/>
      <c r="AO55" s="24" t="str">
        <f t="shared" si="4"/>
        <v>Arista</v>
      </c>
      <c r="AP55" s="1" t="s">
        <v>83</v>
      </c>
      <c r="BF55" s="1" t="s">
        <v>68</v>
      </c>
      <c r="BG55" s="28" t="s">
        <v>69</v>
      </c>
    </row>
    <row r="56" spans="1:59" ht="12.75" customHeight="1" x14ac:dyDescent="0.2">
      <c r="A56" s="1" t="s">
        <v>285</v>
      </c>
      <c r="B56" s="1" t="s">
        <v>286</v>
      </c>
      <c r="C56" s="1" t="s">
        <v>62</v>
      </c>
      <c r="D56" s="1" t="s">
        <v>63</v>
      </c>
      <c r="E56" s="1" t="s">
        <v>287</v>
      </c>
      <c r="F56" s="1" t="s">
        <v>288</v>
      </c>
      <c r="G56" s="1">
        <v>100</v>
      </c>
      <c r="H56" s="1">
        <v>1000</v>
      </c>
      <c r="I56" s="2" t="s">
        <v>66</v>
      </c>
      <c r="K56" s="1">
        <f>IFERROR(VLOOKUP(B56,'[1]Pivot HorizontalMRP'!$A$4:$B$2531,2,0),0)</f>
        <v>0</v>
      </c>
      <c r="L56" s="1">
        <f>IFERROR(VLOOKUP(B56,'[1]Pivot HorizontalMRP'!$A$4:$C$2531,3,0),0)</f>
        <v>3247</v>
      </c>
      <c r="M56" s="1">
        <f>IFERROR(VLOOKUP(B56,'[1]Pivot HorizontalMRP'!$A$4:$D$2531,4,0),0)</f>
        <v>3000</v>
      </c>
      <c r="N56" s="1">
        <f>IFERROR(VLOOKUP(B56,'[1]Pivot HorizontalMRP'!$A$4:$E$2531,5,0),0)</f>
        <v>0</v>
      </c>
      <c r="O56" s="1">
        <f t="shared" si="1"/>
        <v>6247</v>
      </c>
      <c r="P56" s="1">
        <f t="shared" si="2"/>
        <v>6247</v>
      </c>
      <c r="Q56" s="1">
        <f>IFERROR(VLOOKUP(B56,'[1]Pivot HorizontalMRP'!$A$4:$F$2529,6,0),0)</f>
        <v>3833</v>
      </c>
      <c r="R56" s="1">
        <f>IFERROR(VLOOKUP(B56,'[1]Pivot HorizontalMRP'!$A$4:$G$2529,7,0),0)</f>
        <v>1375</v>
      </c>
      <c r="S56" s="1">
        <f>IFERROR(VLOOKUP(B56,'[1]Pivot HorizontalMRP'!$A$4:$H$2529,8,0),0)</f>
        <v>1800</v>
      </c>
      <c r="T56" s="1">
        <f>IFERROR(VLOOKUP(B56,'[1]Pivot HorizontalMRP'!$A$4:$I$2529,9,0),0)</f>
        <v>900</v>
      </c>
      <c r="U56" s="1">
        <f t="shared" si="0"/>
        <v>1039</v>
      </c>
      <c r="V56" s="24">
        <v>29.81</v>
      </c>
      <c r="W56" s="24"/>
      <c r="X56" s="24">
        <f t="shared" si="3"/>
        <v>-29.81</v>
      </c>
      <c r="Y56" s="24"/>
      <c r="Z56" s="24"/>
      <c r="AA56" s="24"/>
      <c r="AB56" s="24"/>
      <c r="AC56" s="25"/>
      <c r="AD56" s="26"/>
      <c r="AE56" s="26"/>
      <c r="AF56" s="26"/>
      <c r="AG56" s="24"/>
      <c r="AH56" s="24"/>
      <c r="AI56" s="26"/>
      <c r="AJ56" s="27"/>
      <c r="AK56" s="27"/>
      <c r="AL56" s="26"/>
      <c r="AM56" s="26"/>
      <c r="AN56" s="24"/>
      <c r="AO56" s="24" t="str">
        <f t="shared" si="4"/>
        <v>Arista</v>
      </c>
      <c r="AP56" s="1" t="s">
        <v>74</v>
      </c>
      <c r="BF56" s="1" t="s">
        <v>68</v>
      </c>
      <c r="BG56" s="28" t="s">
        <v>69</v>
      </c>
    </row>
    <row r="57" spans="1:59" ht="12.75" customHeight="1" x14ac:dyDescent="0.2">
      <c r="A57" s="1" t="s">
        <v>289</v>
      </c>
      <c r="B57" s="1" t="s">
        <v>290</v>
      </c>
      <c r="C57" s="1" t="s">
        <v>62</v>
      </c>
      <c r="D57" s="1" t="s">
        <v>63</v>
      </c>
      <c r="E57" s="1" t="s">
        <v>291</v>
      </c>
      <c r="F57" s="1" t="s">
        <v>292</v>
      </c>
      <c r="G57" s="1">
        <v>71</v>
      </c>
      <c r="H57" s="1">
        <v>1000</v>
      </c>
      <c r="I57" s="2" t="s">
        <v>66</v>
      </c>
      <c r="K57" s="1">
        <f>IFERROR(VLOOKUP(B57,'[1]Pivot HorizontalMRP'!$A$4:$B$2531,2,0),0)</f>
        <v>2827</v>
      </c>
      <c r="L57" s="1">
        <f>IFERROR(VLOOKUP(B57,'[1]Pivot HorizontalMRP'!$A$4:$C$2531,3,0),0)</f>
        <v>42</v>
      </c>
      <c r="M57" s="1">
        <f>IFERROR(VLOOKUP(B57,'[1]Pivot HorizontalMRP'!$A$4:$D$2531,4,0),0)</f>
        <v>0</v>
      </c>
      <c r="N57" s="1">
        <f>IFERROR(VLOOKUP(B57,'[1]Pivot HorizontalMRP'!$A$4:$E$2531,5,0),0)</f>
        <v>0</v>
      </c>
      <c r="O57" s="1">
        <f t="shared" si="1"/>
        <v>2869</v>
      </c>
      <c r="P57" s="1">
        <f t="shared" si="2"/>
        <v>2869</v>
      </c>
      <c r="Q57" s="1">
        <f>IFERROR(VLOOKUP(B57,'[1]Pivot HorizontalMRP'!$A$4:$F$2529,6,0),0)</f>
        <v>103</v>
      </c>
      <c r="R57" s="1">
        <f>IFERROR(VLOOKUP(B57,'[1]Pivot HorizontalMRP'!$A$4:$G$2529,7,0),0)</f>
        <v>0</v>
      </c>
      <c r="S57" s="1">
        <f>IFERROR(VLOOKUP(B57,'[1]Pivot HorizontalMRP'!$A$4:$H$2529,8,0),0)</f>
        <v>0</v>
      </c>
      <c r="T57" s="1">
        <f>IFERROR(VLOOKUP(B57,'[1]Pivot HorizontalMRP'!$A$4:$I$2529,9,0),0)</f>
        <v>0</v>
      </c>
      <c r="U57" s="1">
        <f t="shared" si="0"/>
        <v>2766</v>
      </c>
      <c r="V57" s="24">
        <v>29.81</v>
      </c>
      <c r="W57" s="24"/>
      <c r="X57" s="24">
        <f t="shared" si="3"/>
        <v>-29.81</v>
      </c>
      <c r="Y57" s="24"/>
      <c r="Z57" s="24"/>
      <c r="AA57" s="24"/>
      <c r="AB57" s="24"/>
      <c r="AC57" s="25"/>
      <c r="AD57" s="26"/>
      <c r="AE57" s="26"/>
      <c r="AF57" s="26"/>
      <c r="AG57" s="24"/>
      <c r="AH57" s="24"/>
      <c r="AI57" s="26"/>
      <c r="AJ57" s="27"/>
      <c r="AK57" s="27"/>
      <c r="AL57" s="26"/>
      <c r="AM57" s="26"/>
      <c r="AN57" s="24"/>
      <c r="AO57" s="24" t="str">
        <f t="shared" si="4"/>
        <v>Arista</v>
      </c>
      <c r="AP57" s="1" t="s">
        <v>74</v>
      </c>
      <c r="BF57" s="1" t="s">
        <v>68</v>
      </c>
      <c r="BG57" s="28" t="s">
        <v>69</v>
      </c>
    </row>
    <row r="58" spans="1:59" ht="12.75" customHeight="1" x14ac:dyDescent="0.2">
      <c r="A58" s="1" t="s">
        <v>293</v>
      </c>
      <c r="B58" s="1" t="s">
        <v>294</v>
      </c>
      <c r="C58" s="1" t="s">
        <v>62</v>
      </c>
      <c r="D58" s="1" t="s">
        <v>63</v>
      </c>
      <c r="E58" s="1" t="s">
        <v>295</v>
      </c>
      <c r="F58" s="1" t="s">
        <v>296</v>
      </c>
      <c r="G58" s="1">
        <v>181</v>
      </c>
      <c r="H58" s="1">
        <v>500</v>
      </c>
      <c r="I58" s="2" t="s">
        <v>66</v>
      </c>
      <c r="K58" s="1">
        <f>IFERROR(VLOOKUP(B58,'[1]Pivot HorizontalMRP'!$A$4:$B$2531,2,0),0)</f>
        <v>338</v>
      </c>
      <c r="L58" s="1">
        <f>IFERROR(VLOOKUP(B58,'[1]Pivot HorizontalMRP'!$A$4:$C$2531,3,0),0)</f>
        <v>169</v>
      </c>
      <c r="M58" s="1">
        <f>IFERROR(VLOOKUP(B58,'[1]Pivot HorizontalMRP'!$A$4:$D$2531,4,0),0)</f>
        <v>0</v>
      </c>
      <c r="N58" s="1">
        <f>IFERROR(VLOOKUP(B58,'[1]Pivot HorizontalMRP'!$A$4:$E$2531,5,0),0)</f>
        <v>0</v>
      </c>
      <c r="O58" s="1">
        <f t="shared" si="1"/>
        <v>507</v>
      </c>
      <c r="P58" s="1">
        <f t="shared" si="2"/>
        <v>507</v>
      </c>
      <c r="Q58" s="1">
        <f>IFERROR(VLOOKUP(B58,'[1]Pivot HorizontalMRP'!$A$4:$F$2529,6,0),0)</f>
        <v>0</v>
      </c>
      <c r="R58" s="1">
        <f>IFERROR(VLOOKUP(B58,'[1]Pivot HorizontalMRP'!$A$4:$G$2529,7,0),0)</f>
        <v>6</v>
      </c>
      <c r="S58" s="1">
        <f>IFERROR(VLOOKUP(B58,'[1]Pivot HorizontalMRP'!$A$4:$H$2529,8,0),0)</f>
        <v>72</v>
      </c>
      <c r="T58" s="1">
        <f>IFERROR(VLOOKUP(B58,'[1]Pivot HorizontalMRP'!$A$4:$I$2529,9,0),0)</f>
        <v>72</v>
      </c>
      <c r="U58" s="1">
        <f t="shared" si="0"/>
        <v>501</v>
      </c>
      <c r="V58" s="24">
        <v>49.191600000000001</v>
      </c>
      <c r="W58" s="24"/>
      <c r="X58" s="24">
        <f t="shared" si="3"/>
        <v>-49.191600000000001</v>
      </c>
      <c r="Y58" s="24"/>
      <c r="Z58" s="24"/>
      <c r="AA58" s="24"/>
      <c r="AB58" s="24"/>
      <c r="AC58" s="25"/>
      <c r="AD58" s="26"/>
      <c r="AE58" s="26"/>
      <c r="AF58" s="26"/>
      <c r="AG58" s="24"/>
      <c r="AH58" s="24"/>
      <c r="AI58" s="26"/>
      <c r="AJ58" s="27"/>
      <c r="AK58" s="27"/>
      <c r="AL58" s="26"/>
      <c r="AM58" s="26"/>
      <c r="AN58" s="24"/>
      <c r="AO58" s="24" t="str">
        <f t="shared" si="4"/>
        <v>Arista</v>
      </c>
      <c r="AP58" s="1" t="s">
        <v>67</v>
      </c>
      <c r="BF58" s="1" t="s">
        <v>68</v>
      </c>
      <c r="BG58" s="28" t="s">
        <v>69</v>
      </c>
    </row>
    <row r="59" spans="1:59" ht="12.75" customHeight="1" x14ac:dyDescent="0.2">
      <c r="A59" s="1" t="s">
        <v>297</v>
      </c>
      <c r="B59" s="1" t="s">
        <v>298</v>
      </c>
      <c r="C59" s="1" t="s">
        <v>62</v>
      </c>
      <c r="D59" s="1" t="s">
        <v>63</v>
      </c>
      <c r="E59" s="1" t="s">
        <v>299</v>
      </c>
      <c r="F59" s="1" t="s">
        <v>300</v>
      </c>
      <c r="G59" s="1">
        <v>100</v>
      </c>
      <c r="H59" s="1">
        <v>2000</v>
      </c>
      <c r="I59" s="2" t="s">
        <v>66</v>
      </c>
      <c r="K59" s="1">
        <f>IFERROR(VLOOKUP(B59,'[1]Pivot HorizontalMRP'!$A$4:$B$2531,2,0),0)</f>
        <v>0</v>
      </c>
      <c r="L59" s="1">
        <f>IFERROR(VLOOKUP(B59,'[1]Pivot HorizontalMRP'!$A$4:$C$2531,3,0),0)</f>
        <v>372</v>
      </c>
      <c r="M59" s="1">
        <f>IFERROR(VLOOKUP(B59,'[1]Pivot HorizontalMRP'!$A$4:$D$2531,4,0),0)</f>
        <v>3510</v>
      </c>
      <c r="N59" s="1">
        <f>IFERROR(VLOOKUP(B59,'[1]Pivot HorizontalMRP'!$A$4:$E$2531,5,0),0)</f>
        <v>2407</v>
      </c>
      <c r="O59" s="1">
        <f t="shared" si="1"/>
        <v>3882</v>
      </c>
      <c r="P59" s="1">
        <f t="shared" si="2"/>
        <v>6289</v>
      </c>
      <c r="Q59" s="1">
        <f>IFERROR(VLOOKUP(B59,'[1]Pivot HorizontalMRP'!$A$4:$F$2529,6,0),0)</f>
        <v>3259</v>
      </c>
      <c r="R59" s="1">
        <f>IFERROR(VLOOKUP(B59,'[1]Pivot HorizontalMRP'!$A$4:$G$2529,7,0),0)</f>
        <v>2354</v>
      </c>
      <c r="S59" s="1">
        <f>IFERROR(VLOOKUP(B59,'[1]Pivot HorizontalMRP'!$A$4:$H$2529,8,0),0)</f>
        <v>2448</v>
      </c>
      <c r="T59" s="1">
        <f>IFERROR(VLOOKUP(B59,'[1]Pivot HorizontalMRP'!$A$4:$I$2529,9,0),0)</f>
        <v>1034</v>
      </c>
      <c r="U59" s="1">
        <f t="shared" si="0"/>
        <v>676</v>
      </c>
      <c r="V59" s="24">
        <v>78.088200000000001</v>
      </c>
      <c r="W59" s="24"/>
      <c r="X59" s="24">
        <f t="shared" si="3"/>
        <v>-78.088200000000001</v>
      </c>
      <c r="Y59" s="24"/>
      <c r="Z59" s="24"/>
      <c r="AA59" s="24">
        <v>80.709999999999994</v>
      </c>
      <c r="AB59" s="24"/>
      <c r="AC59" s="25"/>
      <c r="AD59" s="26"/>
      <c r="AE59" s="26"/>
      <c r="AF59" s="26"/>
      <c r="AG59" s="24"/>
      <c r="AH59" s="24"/>
      <c r="AI59" s="26"/>
      <c r="AJ59" s="27"/>
      <c r="AK59" s="27"/>
      <c r="AL59" s="26"/>
      <c r="AM59" s="26"/>
      <c r="AN59" s="24"/>
      <c r="AO59" s="24" t="str">
        <f t="shared" si="4"/>
        <v>Arista</v>
      </c>
      <c r="AP59" s="1" t="s">
        <v>67</v>
      </c>
      <c r="BF59" s="1" t="s">
        <v>68</v>
      </c>
      <c r="BG59" s="28" t="s">
        <v>69</v>
      </c>
    </row>
    <row r="60" spans="1:59" ht="12.75" customHeight="1" x14ac:dyDescent="0.2">
      <c r="A60" s="1" t="s">
        <v>301</v>
      </c>
      <c r="B60" s="1" t="s">
        <v>302</v>
      </c>
      <c r="C60" s="1" t="s">
        <v>62</v>
      </c>
      <c r="D60" s="1" t="s">
        <v>63</v>
      </c>
      <c r="E60" s="1" t="s">
        <v>303</v>
      </c>
      <c r="F60" s="1" t="s">
        <v>304</v>
      </c>
      <c r="G60" s="1">
        <v>76</v>
      </c>
      <c r="H60" s="1">
        <v>1000</v>
      </c>
      <c r="I60" s="2" t="s">
        <v>66</v>
      </c>
      <c r="K60" s="1">
        <f>IFERROR(VLOOKUP(B60,'[1]Pivot HorizontalMRP'!$A$4:$B$2531,2,0),0)</f>
        <v>0</v>
      </c>
      <c r="L60" s="1">
        <f>IFERROR(VLOOKUP(B60,'[1]Pivot HorizontalMRP'!$A$4:$C$2531,3,0),0)</f>
        <v>3755</v>
      </c>
      <c r="M60" s="1">
        <f>IFERROR(VLOOKUP(B60,'[1]Pivot HorizontalMRP'!$A$4:$D$2531,4,0),0)</f>
        <v>4500</v>
      </c>
      <c r="N60" s="1">
        <f>IFERROR(VLOOKUP(B60,'[1]Pivot HorizontalMRP'!$A$4:$E$2531,5,0),0)</f>
        <v>2500</v>
      </c>
      <c r="O60" s="1">
        <f t="shared" si="1"/>
        <v>8255</v>
      </c>
      <c r="P60" s="1">
        <f t="shared" si="2"/>
        <v>10755</v>
      </c>
      <c r="Q60" s="1">
        <f>IFERROR(VLOOKUP(B60,'[1]Pivot HorizontalMRP'!$A$4:$F$2529,6,0),0)</f>
        <v>7404</v>
      </c>
      <c r="R60" s="1">
        <f>IFERROR(VLOOKUP(B60,'[1]Pivot HorizontalMRP'!$A$4:$G$2529,7,0),0)</f>
        <v>4900</v>
      </c>
      <c r="S60" s="1">
        <f>IFERROR(VLOOKUP(B60,'[1]Pivot HorizontalMRP'!$A$4:$H$2529,8,0),0)</f>
        <v>4896</v>
      </c>
      <c r="T60" s="1">
        <f>IFERROR(VLOOKUP(B60,'[1]Pivot HorizontalMRP'!$A$4:$I$2529,9,0),0)</f>
        <v>2068</v>
      </c>
      <c r="U60" s="1">
        <f t="shared" si="0"/>
        <v>-1549</v>
      </c>
      <c r="V60" s="24">
        <v>2.1</v>
      </c>
      <c r="W60" s="24"/>
      <c r="X60" s="24">
        <f t="shared" si="3"/>
        <v>-2.1</v>
      </c>
      <c r="Y60" s="24"/>
      <c r="Z60" s="24"/>
      <c r="AA60" s="24">
        <v>2.2533400000000001</v>
      </c>
      <c r="AB60" s="24"/>
      <c r="AC60" s="25"/>
      <c r="AD60" s="26"/>
      <c r="AE60" s="26"/>
      <c r="AF60" s="26"/>
      <c r="AG60" s="24"/>
      <c r="AH60" s="24"/>
      <c r="AI60" s="26"/>
      <c r="AJ60" s="27"/>
      <c r="AK60" s="27"/>
      <c r="AL60" s="26"/>
      <c r="AM60" s="26"/>
      <c r="AN60" s="24"/>
      <c r="AO60" s="24" t="str">
        <f t="shared" si="4"/>
        <v>Arista</v>
      </c>
      <c r="AP60" s="1" t="s">
        <v>67</v>
      </c>
      <c r="BF60" s="1" t="s">
        <v>68</v>
      </c>
      <c r="BG60" s="28" t="s">
        <v>69</v>
      </c>
    </row>
    <row r="61" spans="1:59" ht="12.75" customHeight="1" x14ac:dyDescent="0.2">
      <c r="A61" s="1" t="s">
        <v>305</v>
      </c>
      <c r="B61" s="1" t="s">
        <v>306</v>
      </c>
      <c r="C61" s="1" t="s">
        <v>62</v>
      </c>
      <c r="D61" s="1" t="s">
        <v>63</v>
      </c>
      <c r="E61" s="1" t="s">
        <v>307</v>
      </c>
      <c r="F61" s="1" t="s">
        <v>308</v>
      </c>
      <c r="G61" s="1">
        <v>100</v>
      </c>
      <c r="H61" s="1">
        <v>5000</v>
      </c>
      <c r="I61" s="2" t="s">
        <v>66</v>
      </c>
      <c r="K61" s="1">
        <f>IFERROR(VLOOKUP(B61,'[1]Pivot HorizontalMRP'!$A$4:$B$2531,2,0),0)</f>
        <v>0</v>
      </c>
      <c r="L61" s="1">
        <f>IFERROR(VLOOKUP(B61,'[1]Pivot HorizontalMRP'!$A$4:$C$2531,3,0),0)</f>
        <v>4247</v>
      </c>
      <c r="M61" s="1">
        <f>IFERROR(VLOOKUP(B61,'[1]Pivot HorizontalMRP'!$A$4:$D$2531,4,0),0)</f>
        <v>20000</v>
      </c>
      <c r="N61" s="1">
        <f>IFERROR(VLOOKUP(B61,'[1]Pivot HorizontalMRP'!$A$4:$E$2531,5,0),0)</f>
        <v>0</v>
      </c>
      <c r="O61" s="1">
        <f t="shared" si="1"/>
        <v>24247</v>
      </c>
      <c r="P61" s="1">
        <f t="shared" si="2"/>
        <v>24247</v>
      </c>
      <c r="Q61" s="1">
        <f>IFERROR(VLOOKUP(B61,'[1]Pivot HorizontalMRP'!$A$4:$F$2529,6,0),0)</f>
        <v>17821</v>
      </c>
      <c r="R61" s="1">
        <f>IFERROR(VLOOKUP(B61,'[1]Pivot HorizontalMRP'!$A$4:$G$2529,7,0),0)</f>
        <v>12580</v>
      </c>
      <c r="S61" s="1">
        <f>IFERROR(VLOOKUP(B61,'[1]Pivot HorizontalMRP'!$A$4:$H$2529,8,0),0)</f>
        <v>13050</v>
      </c>
      <c r="T61" s="1">
        <f>IFERROR(VLOOKUP(B61,'[1]Pivot HorizontalMRP'!$A$4:$I$2529,9,0),0)</f>
        <v>5962</v>
      </c>
      <c r="U61" s="1">
        <f t="shared" si="0"/>
        <v>-6154</v>
      </c>
      <c r="V61" s="24">
        <v>20.39</v>
      </c>
      <c r="W61" s="24"/>
      <c r="X61" s="24">
        <f t="shared" si="3"/>
        <v>-20.39</v>
      </c>
      <c r="Y61" s="24"/>
      <c r="Z61" s="24"/>
      <c r="AA61" s="24">
        <v>20.39</v>
      </c>
      <c r="AB61" s="24"/>
      <c r="AC61" s="25"/>
      <c r="AD61" s="26"/>
      <c r="AE61" s="26"/>
      <c r="AF61" s="26"/>
      <c r="AG61" s="24"/>
      <c r="AH61" s="24"/>
      <c r="AI61" s="26"/>
      <c r="AJ61" s="27"/>
      <c r="AK61" s="27"/>
      <c r="AL61" s="26"/>
      <c r="AM61" s="26"/>
      <c r="AN61" s="24"/>
      <c r="AO61" s="24" t="str">
        <f t="shared" si="4"/>
        <v>Arista</v>
      </c>
      <c r="AP61" s="1" t="s">
        <v>74</v>
      </c>
      <c r="BF61" s="1" t="s">
        <v>68</v>
      </c>
      <c r="BG61" s="28" t="s">
        <v>69</v>
      </c>
    </row>
    <row r="62" spans="1:59" ht="12.75" customHeight="1" x14ac:dyDescent="0.2">
      <c r="A62" s="1" t="s">
        <v>309</v>
      </c>
      <c r="B62" s="1" t="s">
        <v>310</v>
      </c>
      <c r="C62" s="1" t="s">
        <v>62</v>
      </c>
      <c r="D62" s="1" t="s">
        <v>63</v>
      </c>
      <c r="E62" s="1" t="s">
        <v>311</v>
      </c>
      <c r="F62" s="1" t="s">
        <v>312</v>
      </c>
      <c r="G62" s="1">
        <v>97</v>
      </c>
      <c r="H62" s="1">
        <v>80</v>
      </c>
      <c r="I62" s="2" t="s">
        <v>66</v>
      </c>
      <c r="K62" s="1">
        <f>IFERROR(VLOOKUP(B62,'[1]Pivot HorizontalMRP'!$A$4:$B$2531,2,0),0)</f>
        <v>0</v>
      </c>
      <c r="L62" s="1">
        <f>IFERROR(VLOOKUP(B62,'[1]Pivot HorizontalMRP'!$A$4:$C$2531,3,0),0)</f>
        <v>8000</v>
      </c>
      <c r="M62" s="1">
        <f>IFERROR(VLOOKUP(B62,'[1]Pivot HorizontalMRP'!$A$4:$D$2531,4,0),0)</f>
        <v>8500</v>
      </c>
      <c r="N62" s="1">
        <f>IFERROR(VLOOKUP(B62,'[1]Pivot HorizontalMRP'!$A$4:$E$2531,5,0),0)</f>
        <v>0</v>
      </c>
      <c r="O62" s="1">
        <f t="shared" si="1"/>
        <v>16500</v>
      </c>
      <c r="P62" s="1">
        <f t="shared" si="2"/>
        <v>16500</v>
      </c>
      <c r="Q62" s="1">
        <f>IFERROR(VLOOKUP(B62,'[1]Pivot HorizontalMRP'!$A$4:$F$2529,6,0),0)</f>
        <v>13776</v>
      </c>
      <c r="R62" s="1">
        <f>IFERROR(VLOOKUP(B62,'[1]Pivot HorizontalMRP'!$A$4:$G$2529,7,0),0)</f>
        <v>4099</v>
      </c>
      <c r="S62" s="1">
        <f>IFERROR(VLOOKUP(B62,'[1]Pivot HorizontalMRP'!$A$4:$H$2529,8,0),0)</f>
        <v>3303</v>
      </c>
      <c r="T62" s="1">
        <f>IFERROR(VLOOKUP(B62,'[1]Pivot HorizontalMRP'!$A$4:$I$2529,9,0),0)</f>
        <v>2141</v>
      </c>
      <c r="U62" s="1">
        <f t="shared" si="0"/>
        <v>-1375</v>
      </c>
      <c r="V62" s="24">
        <v>4.1900000000000004</v>
      </c>
      <c r="W62" s="24"/>
      <c r="X62" s="24">
        <f t="shared" si="3"/>
        <v>-4.1900000000000004</v>
      </c>
      <c r="Y62" s="24"/>
      <c r="Z62" s="24"/>
      <c r="AA62" s="24">
        <v>8.3477800000000002</v>
      </c>
      <c r="AB62" s="24"/>
      <c r="AC62" s="25"/>
      <c r="AD62" s="26"/>
      <c r="AE62" s="26"/>
      <c r="AF62" s="26"/>
      <c r="AG62" s="24"/>
      <c r="AH62" s="24"/>
      <c r="AI62" s="26"/>
      <c r="AJ62" s="27"/>
      <c r="AK62" s="27"/>
      <c r="AL62" s="26"/>
      <c r="AM62" s="26"/>
      <c r="AN62" s="24"/>
      <c r="AO62" s="24" t="str">
        <f t="shared" si="4"/>
        <v>Arista</v>
      </c>
      <c r="AP62" s="1" t="s">
        <v>83</v>
      </c>
      <c r="BF62" s="1" t="s">
        <v>68</v>
      </c>
      <c r="BG62" s="28" t="s">
        <v>69</v>
      </c>
    </row>
    <row r="63" spans="1:59" ht="12.75" customHeight="1" x14ac:dyDescent="0.2">
      <c r="A63" s="1" t="s">
        <v>313</v>
      </c>
      <c r="B63" s="1" t="s">
        <v>314</v>
      </c>
      <c r="C63" s="1" t="s">
        <v>62</v>
      </c>
      <c r="D63" s="1" t="s">
        <v>63</v>
      </c>
      <c r="E63" s="1" t="s">
        <v>315</v>
      </c>
      <c r="F63" s="1" t="s">
        <v>316</v>
      </c>
      <c r="G63" s="1">
        <v>174</v>
      </c>
      <c r="H63" s="1">
        <v>100</v>
      </c>
      <c r="I63" s="2" t="s">
        <v>66</v>
      </c>
      <c r="K63" s="1">
        <f>IFERROR(VLOOKUP(B63,'[1]Pivot HorizontalMRP'!$A$4:$B$2531,2,0),0)</f>
        <v>3196</v>
      </c>
      <c r="L63" s="1">
        <f>IFERROR(VLOOKUP(B63,'[1]Pivot HorizontalMRP'!$A$4:$C$2531,3,0),0)</f>
        <v>98</v>
      </c>
      <c r="M63" s="1">
        <f>IFERROR(VLOOKUP(B63,'[1]Pivot HorizontalMRP'!$A$4:$D$2531,4,0),0)</f>
        <v>0</v>
      </c>
      <c r="N63" s="1">
        <f>IFERROR(VLOOKUP(B63,'[1]Pivot HorizontalMRP'!$A$4:$E$2531,5,0),0)</f>
        <v>0</v>
      </c>
      <c r="O63" s="1">
        <f t="shared" si="1"/>
        <v>3294</v>
      </c>
      <c r="P63" s="1">
        <f t="shared" si="2"/>
        <v>3294</v>
      </c>
      <c r="Q63" s="1">
        <f>IFERROR(VLOOKUP(B63,'[1]Pivot HorizontalMRP'!$A$4:$F$2529,6,0),0)</f>
        <v>16</v>
      </c>
      <c r="R63" s="1">
        <f>IFERROR(VLOOKUP(B63,'[1]Pivot HorizontalMRP'!$A$4:$G$2529,7,0),0)</f>
        <v>0</v>
      </c>
      <c r="S63" s="1">
        <f>IFERROR(VLOOKUP(B63,'[1]Pivot HorizontalMRP'!$A$4:$H$2529,8,0),0)</f>
        <v>0</v>
      </c>
      <c r="T63" s="1">
        <f>IFERROR(VLOOKUP(B63,'[1]Pivot HorizontalMRP'!$A$4:$I$2529,9,0),0)</f>
        <v>0</v>
      </c>
      <c r="U63" s="1">
        <f t="shared" si="0"/>
        <v>3278</v>
      </c>
      <c r="V63" s="24">
        <v>27.5578</v>
      </c>
      <c r="W63" s="24"/>
      <c r="X63" s="24">
        <f t="shared" si="3"/>
        <v>-27.5578</v>
      </c>
      <c r="Y63" s="24"/>
      <c r="Z63" s="24"/>
      <c r="AA63" s="24"/>
      <c r="AB63" s="24"/>
      <c r="AC63" s="25"/>
      <c r="AD63" s="26"/>
      <c r="AE63" s="26"/>
      <c r="AF63" s="26"/>
      <c r="AG63" s="24"/>
      <c r="AH63" s="24"/>
      <c r="AI63" s="26"/>
      <c r="AJ63" s="27"/>
      <c r="AK63" s="27"/>
      <c r="AL63" s="26"/>
      <c r="AM63" s="26"/>
      <c r="AN63" s="24"/>
      <c r="AO63" s="24" t="str">
        <f t="shared" si="4"/>
        <v>Arista</v>
      </c>
      <c r="AP63" s="1" t="s">
        <v>67</v>
      </c>
      <c r="BF63" s="1" t="s">
        <v>68</v>
      </c>
      <c r="BG63" s="28" t="s">
        <v>69</v>
      </c>
    </row>
    <row r="64" spans="1:59" ht="12.75" customHeight="1" x14ac:dyDescent="0.2">
      <c r="A64" s="1" t="s">
        <v>317</v>
      </c>
      <c r="B64" s="1" t="s">
        <v>318</v>
      </c>
      <c r="C64" s="1" t="s">
        <v>62</v>
      </c>
      <c r="D64" s="1" t="s">
        <v>63</v>
      </c>
      <c r="E64" s="1" t="s">
        <v>319</v>
      </c>
      <c r="F64" s="1" t="s">
        <v>320</v>
      </c>
      <c r="G64" s="1">
        <v>174</v>
      </c>
      <c r="H64" s="1">
        <v>50</v>
      </c>
      <c r="I64" s="2" t="s">
        <v>66</v>
      </c>
      <c r="K64" s="1">
        <f>IFERROR(VLOOKUP(B64,'[1]Pivot HorizontalMRP'!$A$4:$B$2531,2,0),0)</f>
        <v>104</v>
      </c>
      <c r="L64" s="1">
        <f>IFERROR(VLOOKUP(B64,'[1]Pivot HorizontalMRP'!$A$4:$C$2531,3,0),0)</f>
        <v>115</v>
      </c>
      <c r="M64" s="1">
        <f>IFERROR(VLOOKUP(B64,'[1]Pivot HorizontalMRP'!$A$4:$D$2531,4,0),0)</f>
        <v>0</v>
      </c>
      <c r="N64" s="1">
        <f>IFERROR(VLOOKUP(B64,'[1]Pivot HorizontalMRP'!$A$4:$E$2531,5,0),0)</f>
        <v>0</v>
      </c>
      <c r="O64" s="1">
        <f t="shared" si="1"/>
        <v>219</v>
      </c>
      <c r="P64" s="1">
        <f t="shared" si="2"/>
        <v>219</v>
      </c>
      <c r="Q64" s="1">
        <f>IFERROR(VLOOKUP(B64,'[1]Pivot HorizontalMRP'!$A$4:$F$2529,6,0),0)</f>
        <v>9</v>
      </c>
      <c r="R64" s="1">
        <f>IFERROR(VLOOKUP(B64,'[1]Pivot HorizontalMRP'!$A$4:$G$2529,7,0),0)</f>
        <v>0</v>
      </c>
      <c r="S64" s="1">
        <f>IFERROR(VLOOKUP(B64,'[1]Pivot HorizontalMRP'!$A$4:$H$2529,8,0),0)</f>
        <v>0</v>
      </c>
      <c r="T64" s="1">
        <f>IFERROR(VLOOKUP(B64,'[1]Pivot HorizontalMRP'!$A$4:$I$2529,9,0),0)</f>
        <v>0</v>
      </c>
      <c r="U64" s="1">
        <f t="shared" si="0"/>
        <v>210</v>
      </c>
      <c r="V64" s="24">
        <v>18.235499999999998</v>
      </c>
      <c r="W64" s="24"/>
      <c r="X64" s="24">
        <f t="shared" si="3"/>
        <v>-18.235499999999998</v>
      </c>
      <c r="Y64" s="24"/>
      <c r="Z64" s="24"/>
      <c r="AA64" s="24"/>
      <c r="AB64" s="24"/>
      <c r="AC64" s="25"/>
      <c r="AD64" s="26"/>
      <c r="AE64" s="26"/>
      <c r="AF64" s="26"/>
      <c r="AG64" s="24"/>
      <c r="AH64" s="24"/>
      <c r="AI64" s="26"/>
      <c r="AJ64" s="27"/>
      <c r="AK64" s="27"/>
      <c r="AL64" s="26"/>
      <c r="AM64" s="26"/>
      <c r="AN64" s="24"/>
      <c r="AO64" s="24" t="str">
        <f t="shared" si="4"/>
        <v>Arista</v>
      </c>
      <c r="AP64" s="1" t="s">
        <v>67</v>
      </c>
      <c r="BF64" s="1" t="s">
        <v>68</v>
      </c>
      <c r="BG64" s="28" t="s">
        <v>69</v>
      </c>
    </row>
    <row r="65" spans="1:59" ht="12.75" customHeight="1" x14ac:dyDescent="0.2">
      <c r="A65" s="1" t="s">
        <v>321</v>
      </c>
      <c r="B65" s="1" t="s">
        <v>322</v>
      </c>
      <c r="C65" s="1" t="s">
        <v>62</v>
      </c>
      <c r="D65" s="1" t="s">
        <v>63</v>
      </c>
      <c r="E65" s="1" t="s">
        <v>323</v>
      </c>
      <c r="F65" s="1">
        <v>0</v>
      </c>
      <c r="G65" s="1">
        <v>71</v>
      </c>
      <c r="H65" s="1">
        <v>500</v>
      </c>
      <c r="I65" s="2" t="s">
        <v>66</v>
      </c>
      <c r="K65" s="1">
        <f>IFERROR(VLOOKUP(B65,'[1]Pivot HorizontalMRP'!$A$4:$B$2531,2,0),0)</f>
        <v>0</v>
      </c>
      <c r="L65" s="1">
        <f>IFERROR(VLOOKUP(B65,'[1]Pivot HorizontalMRP'!$A$4:$C$2531,3,0),0)</f>
        <v>0</v>
      </c>
      <c r="M65" s="1">
        <f>IFERROR(VLOOKUP(B65,'[1]Pivot HorizontalMRP'!$A$4:$D$2531,4,0),0)</f>
        <v>0</v>
      </c>
      <c r="N65" s="1">
        <f>IFERROR(VLOOKUP(B65,'[1]Pivot HorizontalMRP'!$A$4:$E$2531,5,0),0)</f>
        <v>0</v>
      </c>
      <c r="O65" s="1">
        <f t="shared" si="1"/>
        <v>0</v>
      </c>
      <c r="P65" s="1">
        <f t="shared" si="2"/>
        <v>0</v>
      </c>
      <c r="Q65" s="1">
        <f>IFERROR(VLOOKUP(B65,'[1]Pivot HorizontalMRP'!$A$4:$F$2529,6,0),0)</f>
        <v>0</v>
      </c>
      <c r="R65" s="1">
        <f>IFERROR(VLOOKUP(B65,'[1]Pivot HorizontalMRP'!$A$4:$G$2529,7,0),0)</f>
        <v>0</v>
      </c>
      <c r="S65" s="1">
        <f>IFERROR(VLOOKUP(B65,'[1]Pivot HorizontalMRP'!$A$4:$H$2529,8,0),0)</f>
        <v>0</v>
      </c>
      <c r="T65" s="1">
        <f>IFERROR(VLOOKUP(B65,'[1]Pivot HorizontalMRP'!$A$4:$I$2529,9,0),0)</f>
        <v>0</v>
      </c>
      <c r="U65" s="1">
        <f t="shared" si="0"/>
        <v>0</v>
      </c>
      <c r="V65" s="24">
        <v>96.289320000000004</v>
      </c>
      <c r="W65" s="24"/>
      <c r="X65" s="24">
        <f t="shared" si="3"/>
        <v>-96.289320000000004</v>
      </c>
      <c r="Y65" s="24"/>
      <c r="Z65" s="24"/>
      <c r="AA65" s="24"/>
      <c r="AB65" s="24"/>
      <c r="AC65" s="25"/>
      <c r="AD65" s="26"/>
      <c r="AE65" s="26"/>
      <c r="AF65" s="26"/>
      <c r="AG65" s="24"/>
      <c r="AH65" s="24"/>
      <c r="AI65" s="26"/>
      <c r="AJ65" s="27"/>
      <c r="AK65" s="27"/>
      <c r="AL65" s="26"/>
      <c r="AM65" s="26"/>
      <c r="AN65" s="24"/>
      <c r="AO65" s="24" t="str">
        <f t="shared" si="4"/>
        <v>Arista</v>
      </c>
      <c r="AP65" s="1" t="s">
        <v>67</v>
      </c>
      <c r="BF65" s="1" t="s">
        <v>68</v>
      </c>
      <c r="BG65" s="28" t="s">
        <v>69</v>
      </c>
    </row>
    <row r="66" spans="1:59" ht="12.75" customHeight="1" x14ac:dyDescent="0.2">
      <c r="A66" s="1" t="s">
        <v>324</v>
      </c>
      <c r="B66" s="1" t="s">
        <v>325</v>
      </c>
      <c r="C66" s="1" t="s">
        <v>62</v>
      </c>
      <c r="D66" s="1" t="s">
        <v>63</v>
      </c>
      <c r="E66" s="1" t="s">
        <v>326</v>
      </c>
      <c r="F66" s="1" t="s">
        <v>327</v>
      </c>
      <c r="G66" s="1">
        <v>184</v>
      </c>
      <c r="H66" s="1">
        <v>100</v>
      </c>
      <c r="I66" s="2" t="s">
        <v>66</v>
      </c>
      <c r="K66" s="1">
        <f>IFERROR(VLOOKUP(B66,'[1]Pivot HorizontalMRP'!$A$4:$B$2531,2,0),0)</f>
        <v>75</v>
      </c>
      <c r="L66" s="1">
        <f>IFERROR(VLOOKUP(B66,'[1]Pivot HorizontalMRP'!$A$4:$C$2531,3,0),0)</f>
        <v>111</v>
      </c>
      <c r="M66" s="1">
        <f>IFERROR(VLOOKUP(B66,'[1]Pivot HorizontalMRP'!$A$4:$D$2531,4,0),0)</f>
        <v>0</v>
      </c>
      <c r="N66" s="1">
        <f>IFERROR(VLOOKUP(B66,'[1]Pivot HorizontalMRP'!$A$4:$E$2531,5,0),0)</f>
        <v>0</v>
      </c>
      <c r="O66" s="1">
        <f t="shared" si="1"/>
        <v>186</v>
      </c>
      <c r="P66" s="1">
        <f t="shared" si="2"/>
        <v>186</v>
      </c>
      <c r="Q66" s="1">
        <f>IFERROR(VLOOKUP(B66,'[1]Pivot HorizontalMRP'!$A$4:$F$2529,6,0),0)</f>
        <v>8</v>
      </c>
      <c r="R66" s="1">
        <f>IFERROR(VLOOKUP(B66,'[1]Pivot HorizontalMRP'!$A$4:$G$2529,7,0),0)</f>
        <v>0</v>
      </c>
      <c r="S66" s="1">
        <f>IFERROR(VLOOKUP(B66,'[1]Pivot HorizontalMRP'!$A$4:$H$2529,8,0),0)</f>
        <v>0</v>
      </c>
      <c r="T66" s="1">
        <f>IFERROR(VLOOKUP(B66,'[1]Pivot HorizontalMRP'!$A$4:$I$2529,9,0),0)</f>
        <v>0</v>
      </c>
      <c r="U66" s="1">
        <f t="shared" ref="U66:U129" si="5">IF(I66="delivery",O66-SUM(Q66+R66),IF(I66="PO",P66-SUM(Q66:R66)))</f>
        <v>178</v>
      </c>
      <c r="V66" s="24">
        <v>150.1499</v>
      </c>
      <c r="W66" s="24"/>
      <c r="X66" s="24">
        <f t="shared" si="3"/>
        <v>-150.1499</v>
      </c>
      <c r="Y66" s="24"/>
      <c r="Z66" s="24"/>
      <c r="AA66" s="24"/>
      <c r="AB66" s="24"/>
      <c r="AC66" s="25"/>
      <c r="AD66" s="26"/>
      <c r="AE66" s="26"/>
      <c r="AF66" s="26"/>
      <c r="AG66" s="24"/>
      <c r="AH66" s="24"/>
      <c r="AI66" s="26"/>
      <c r="AJ66" s="27"/>
      <c r="AK66" s="27"/>
      <c r="AL66" s="26"/>
      <c r="AM66" s="26"/>
      <c r="AN66" s="24"/>
      <c r="AO66" s="24" t="str">
        <f t="shared" si="4"/>
        <v>Arista</v>
      </c>
      <c r="AP66" s="1" t="s">
        <v>67</v>
      </c>
      <c r="BF66" s="1" t="s">
        <v>68</v>
      </c>
      <c r="BG66" s="28" t="s">
        <v>69</v>
      </c>
    </row>
    <row r="67" spans="1:59" ht="12.75" customHeight="1" x14ac:dyDescent="0.2">
      <c r="A67" s="1" t="s">
        <v>328</v>
      </c>
      <c r="B67" s="1" t="s">
        <v>329</v>
      </c>
      <c r="C67" s="1" t="s">
        <v>62</v>
      </c>
      <c r="D67" s="1" t="s">
        <v>63</v>
      </c>
      <c r="E67" s="1" t="s">
        <v>330</v>
      </c>
      <c r="F67" s="1" t="s">
        <v>331</v>
      </c>
      <c r="G67" s="1">
        <v>81</v>
      </c>
      <c r="H67" s="1">
        <v>1000</v>
      </c>
      <c r="I67" s="2" t="s">
        <v>66</v>
      </c>
      <c r="K67" s="1">
        <f>IFERROR(VLOOKUP(B67,'[1]Pivot HorizontalMRP'!$A$4:$B$2531,2,0),0)</f>
        <v>0</v>
      </c>
      <c r="L67" s="1">
        <f>IFERROR(VLOOKUP(B67,'[1]Pivot HorizontalMRP'!$A$4:$C$2531,3,0),0)</f>
        <v>2085</v>
      </c>
      <c r="M67" s="1">
        <f>IFERROR(VLOOKUP(B67,'[1]Pivot HorizontalMRP'!$A$4:$D$2531,4,0),0)</f>
        <v>0</v>
      </c>
      <c r="N67" s="1">
        <f>IFERROR(VLOOKUP(B67,'[1]Pivot HorizontalMRP'!$A$4:$E$2531,5,0),0)</f>
        <v>0</v>
      </c>
      <c r="O67" s="1">
        <f t="shared" ref="O67:O130" si="6">K67+L67+M67</f>
        <v>2085</v>
      </c>
      <c r="P67" s="1">
        <f t="shared" ref="P67:P130" si="7">K67+L67+M67+N67</f>
        <v>2085</v>
      </c>
      <c r="Q67" s="1">
        <f>IFERROR(VLOOKUP(B67,'[1]Pivot HorizontalMRP'!$A$4:$F$2529,6,0),0)</f>
        <v>1573</v>
      </c>
      <c r="R67" s="1">
        <f>IFERROR(VLOOKUP(B67,'[1]Pivot HorizontalMRP'!$A$4:$G$2529,7,0),0)</f>
        <v>632</v>
      </c>
      <c r="S67" s="1">
        <f>IFERROR(VLOOKUP(B67,'[1]Pivot HorizontalMRP'!$A$4:$H$2529,8,0),0)</f>
        <v>576</v>
      </c>
      <c r="T67" s="1">
        <f>IFERROR(VLOOKUP(B67,'[1]Pivot HorizontalMRP'!$A$4:$I$2529,9,0),0)</f>
        <v>504</v>
      </c>
      <c r="U67" s="1">
        <f t="shared" si="5"/>
        <v>-120</v>
      </c>
      <c r="V67" s="24">
        <v>1.2330000000000001</v>
      </c>
      <c r="W67" s="24"/>
      <c r="X67" s="24">
        <f t="shared" ref="X67:X130" si="8">W67-V67</f>
        <v>-1.2330000000000001</v>
      </c>
      <c r="Y67" s="24"/>
      <c r="Z67" s="24"/>
      <c r="AA67" s="24">
        <v>1.2330000000000001</v>
      </c>
      <c r="AB67" s="24"/>
      <c r="AC67" s="25"/>
      <c r="AD67" s="26"/>
      <c r="AE67" s="26"/>
      <c r="AF67" s="26"/>
      <c r="AG67" s="24"/>
      <c r="AH67" s="24"/>
      <c r="AI67" s="26"/>
      <c r="AJ67" s="27"/>
      <c r="AK67" s="27"/>
      <c r="AL67" s="26"/>
      <c r="AM67" s="26"/>
      <c r="AN67" s="24"/>
      <c r="AO67" s="24" t="str">
        <f t="shared" ref="AO67:AO130" si="9">D67</f>
        <v>Arista</v>
      </c>
      <c r="AP67" s="1" t="s">
        <v>148</v>
      </c>
      <c r="BF67" s="1" t="s">
        <v>68</v>
      </c>
      <c r="BG67" s="28" t="s">
        <v>69</v>
      </c>
    </row>
    <row r="68" spans="1:59" ht="12.75" customHeight="1" x14ac:dyDescent="0.2">
      <c r="A68" s="1" t="s">
        <v>332</v>
      </c>
      <c r="B68" s="1" t="s">
        <v>333</v>
      </c>
      <c r="C68" s="1" t="s">
        <v>62</v>
      </c>
      <c r="D68" s="1" t="s">
        <v>63</v>
      </c>
      <c r="E68" s="1" t="s">
        <v>334</v>
      </c>
      <c r="F68" s="1" t="s">
        <v>335</v>
      </c>
      <c r="G68" s="1">
        <v>125</v>
      </c>
      <c r="H68" s="1">
        <v>500</v>
      </c>
      <c r="I68" s="2" t="s">
        <v>66</v>
      </c>
      <c r="K68" s="1">
        <f>IFERROR(VLOOKUP(B68,'[1]Pivot HorizontalMRP'!$A$4:$B$2531,2,0),0)</f>
        <v>0</v>
      </c>
      <c r="L68" s="1">
        <f>IFERROR(VLOOKUP(B68,'[1]Pivot HorizontalMRP'!$A$4:$C$2531,3,0),0)</f>
        <v>162</v>
      </c>
      <c r="M68" s="1">
        <f>IFERROR(VLOOKUP(B68,'[1]Pivot HorizontalMRP'!$A$4:$D$2531,4,0),0)</f>
        <v>500</v>
      </c>
      <c r="N68" s="1">
        <f>IFERROR(VLOOKUP(B68,'[1]Pivot HorizontalMRP'!$A$4:$E$2531,5,0),0)</f>
        <v>500</v>
      </c>
      <c r="O68" s="1">
        <f t="shared" si="6"/>
        <v>662</v>
      </c>
      <c r="P68" s="1">
        <f t="shared" si="7"/>
        <v>1162</v>
      </c>
      <c r="Q68" s="1">
        <f>IFERROR(VLOOKUP(B68,'[1]Pivot HorizontalMRP'!$A$4:$F$2529,6,0),0)</f>
        <v>466</v>
      </c>
      <c r="R68" s="1">
        <f>IFERROR(VLOOKUP(B68,'[1]Pivot HorizontalMRP'!$A$4:$G$2529,7,0),0)</f>
        <v>325</v>
      </c>
      <c r="S68" s="1">
        <f>IFERROR(VLOOKUP(B68,'[1]Pivot HorizontalMRP'!$A$4:$H$2529,8,0),0)</f>
        <v>372</v>
      </c>
      <c r="T68" s="1">
        <f>IFERROR(VLOOKUP(B68,'[1]Pivot HorizontalMRP'!$A$4:$I$2529,9,0),0)</f>
        <v>192</v>
      </c>
      <c r="U68" s="1">
        <f t="shared" si="5"/>
        <v>371</v>
      </c>
      <c r="V68" s="24">
        <v>28.590990000000001</v>
      </c>
      <c r="W68" s="24"/>
      <c r="X68" s="24">
        <f t="shared" si="8"/>
        <v>-28.590990000000001</v>
      </c>
      <c r="Y68" s="24"/>
      <c r="Z68" s="24"/>
      <c r="AA68" s="24"/>
      <c r="AB68" s="24"/>
      <c r="AC68" s="25"/>
      <c r="AD68" s="26"/>
      <c r="AE68" s="26"/>
      <c r="AF68" s="26"/>
      <c r="AG68" s="24"/>
      <c r="AH68" s="24"/>
      <c r="AI68" s="26"/>
      <c r="AJ68" s="27"/>
      <c r="AK68" s="27"/>
      <c r="AL68" s="26"/>
      <c r="AM68" s="26"/>
      <c r="AN68" s="24"/>
      <c r="AO68" s="24" t="str">
        <f t="shared" si="9"/>
        <v>Arista</v>
      </c>
      <c r="AP68" s="1" t="s">
        <v>67</v>
      </c>
      <c r="BF68" s="1" t="s">
        <v>68</v>
      </c>
      <c r="BG68" s="28" t="s">
        <v>69</v>
      </c>
    </row>
    <row r="69" spans="1:59" ht="12.75" customHeight="1" x14ac:dyDescent="0.2">
      <c r="A69" s="1" t="s">
        <v>336</v>
      </c>
      <c r="B69" s="1" t="s">
        <v>337</v>
      </c>
      <c r="C69" s="1" t="s">
        <v>62</v>
      </c>
      <c r="D69" s="1" t="s">
        <v>63</v>
      </c>
      <c r="E69" s="1" t="s">
        <v>338</v>
      </c>
      <c r="F69" s="1" t="s">
        <v>339</v>
      </c>
      <c r="G69" s="1">
        <v>100</v>
      </c>
      <c r="H69" s="1">
        <v>500</v>
      </c>
      <c r="I69" s="2" t="s">
        <v>66</v>
      </c>
      <c r="K69" s="1">
        <f>IFERROR(VLOOKUP(B69,'[1]Pivot HorizontalMRP'!$A$4:$B$2531,2,0),0)</f>
        <v>0</v>
      </c>
      <c r="L69" s="1">
        <f>IFERROR(VLOOKUP(B69,'[1]Pivot HorizontalMRP'!$A$4:$C$2531,3,0),0)</f>
        <v>112</v>
      </c>
      <c r="M69" s="1">
        <f>IFERROR(VLOOKUP(B69,'[1]Pivot HorizontalMRP'!$A$4:$D$2531,4,0),0)</f>
        <v>500</v>
      </c>
      <c r="N69" s="1">
        <f>IFERROR(VLOOKUP(B69,'[1]Pivot HorizontalMRP'!$A$4:$E$2531,5,0),0)</f>
        <v>300</v>
      </c>
      <c r="O69" s="1">
        <f t="shared" si="6"/>
        <v>612</v>
      </c>
      <c r="P69" s="1">
        <f t="shared" si="7"/>
        <v>912</v>
      </c>
      <c r="Q69" s="1">
        <f>IFERROR(VLOOKUP(B69,'[1]Pivot HorizontalMRP'!$A$4:$F$2529,6,0),0)</f>
        <v>458</v>
      </c>
      <c r="R69" s="1">
        <f>IFERROR(VLOOKUP(B69,'[1]Pivot HorizontalMRP'!$A$4:$G$2529,7,0),0)</f>
        <v>325</v>
      </c>
      <c r="S69" s="1">
        <f>IFERROR(VLOOKUP(B69,'[1]Pivot HorizontalMRP'!$A$4:$H$2529,8,0),0)</f>
        <v>372</v>
      </c>
      <c r="T69" s="1">
        <f>IFERROR(VLOOKUP(B69,'[1]Pivot HorizontalMRP'!$A$4:$I$2529,9,0),0)</f>
        <v>192</v>
      </c>
      <c r="U69" s="1">
        <f t="shared" si="5"/>
        <v>129</v>
      </c>
      <c r="V69" s="24">
        <v>4.83</v>
      </c>
      <c r="W69" s="24"/>
      <c r="X69" s="24">
        <f t="shared" si="8"/>
        <v>-4.83</v>
      </c>
      <c r="Y69" s="24"/>
      <c r="Z69" s="24"/>
      <c r="AA69" s="24"/>
      <c r="AB69" s="24"/>
      <c r="AC69" s="25"/>
      <c r="AD69" s="26"/>
      <c r="AE69" s="26"/>
      <c r="AF69" s="26"/>
      <c r="AG69" s="24"/>
      <c r="AH69" s="24"/>
      <c r="AI69" s="26"/>
      <c r="AJ69" s="27"/>
      <c r="AK69" s="27"/>
      <c r="AL69" s="26"/>
      <c r="AM69" s="26"/>
      <c r="AN69" s="24"/>
      <c r="AO69" s="24" t="str">
        <f t="shared" si="9"/>
        <v>Arista</v>
      </c>
      <c r="AP69" s="1" t="s">
        <v>67</v>
      </c>
      <c r="BF69" s="1" t="s">
        <v>68</v>
      </c>
      <c r="BG69" s="28" t="s">
        <v>69</v>
      </c>
    </row>
    <row r="70" spans="1:59" ht="12.75" customHeight="1" x14ac:dyDescent="0.2">
      <c r="A70" s="1" t="s">
        <v>340</v>
      </c>
      <c r="B70" s="1" t="s">
        <v>341</v>
      </c>
      <c r="C70" s="1" t="s">
        <v>62</v>
      </c>
      <c r="D70" s="1" t="s">
        <v>63</v>
      </c>
      <c r="E70" s="1" t="s">
        <v>342</v>
      </c>
      <c r="F70" s="1" t="s">
        <v>343</v>
      </c>
      <c r="G70" s="1">
        <v>97</v>
      </c>
      <c r="H70" s="1">
        <v>80</v>
      </c>
      <c r="I70" s="2" t="s">
        <v>66</v>
      </c>
      <c r="K70" s="1">
        <f>IFERROR(VLOOKUP(B70,'[1]Pivot HorizontalMRP'!$A$4:$B$2531,2,0),0)</f>
        <v>0</v>
      </c>
      <c r="L70" s="1">
        <f>IFERROR(VLOOKUP(B70,'[1]Pivot HorizontalMRP'!$A$4:$C$2531,3,0),0)</f>
        <v>278</v>
      </c>
      <c r="M70" s="1">
        <f>IFERROR(VLOOKUP(B70,'[1]Pivot HorizontalMRP'!$A$4:$D$2531,4,0),0)</f>
        <v>1070</v>
      </c>
      <c r="N70" s="1">
        <f>IFERROR(VLOOKUP(B70,'[1]Pivot HorizontalMRP'!$A$4:$E$2531,5,0),0)</f>
        <v>0</v>
      </c>
      <c r="O70" s="1">
        <f t="shared" si="6"/>
        <v>1348</v>
      </c>
      <c r="P70" s="1">
        <f t="shared" si="7"/>
        <v>1348</v>
      </c>
      <c r="Q70" s="1">
        <f>IFERROR(VLOOKUP(B70,'[1]Pivot HorizontalMRP'!$A$4:$F$2529,6,0),0)</f>
        <v>1086</v>
      </c>
      <c r="R70" s="1">
        <f>IFERROR(VLOOKUP(B70,'[1]Pivot HorizontalMRP'!$A$4:$G$2529,7,0),0)</f>
        <v>322</v>
      </c>
      <c r="S70" s="1">
        <f>IFERROR(VLOOKUP(B70,'[1]Pivot HorizontalMRP'!$A$4:$H$2529,8,0),0)</f>
        <v>327</v>
      </c>
      <c r="T70" s="1">
        <f>IFERROR(VLOOKUP(B70,'[1]Pivot HorizontalMRP'!$A$4:$I$2529,9,0),0)</f>
        <v>291</v>
      </c>
      <c r="U70" s="1">
        <f t="shared" si="5"/>
        <v>-60</v>
      </c>
      <c r="V70" s="24">
        <v>42.22</v>
      </c>
      <c r="W70" s="24"/>
      <c r="X70" s="24">
        <f t="shared" si="8"/>
        <v>-42.22</v>
      </c>
      <c r="Y70" s="24"/>
      <c r="Z70" s="24"/>
      <c r="AA70" s="24">
        <v>42.22</v>
      </c>
      <c r="AB70" s="24"/>
      <c r="AC70" s="25"/>
      <c r="AD70" s="26"/>
      <c r="AE70" s="26"/>
      <c r="AF70" s="26"/>
      <c r="AG70" s="24"/>
      <c r="AH70" s="24"/>
      <c r="AI70" s="26"/>
      <c r="AJ70" s="27"/>
      <c r="AK70" s="27"/>
      <c r="AL70" s="26"/>
      <c r="AM70" s="26"/>
      <c r="AN70" s="24"/>
      <c r="AO70" s="24" t="str">
        <f t="shared" si="9"/>
        <v>Arista</v>
      </c>
      <c r="AP70" s="1" t="s">
        <v>83</v>
      </c>
      <c r="BF70" s="1" t="s">
        <v>68</v>
      </c>
      <c r="BG70" s="28" t="s">
        <v>69</v>
      </c>
    </row>
    <row r="71" spans="1:59" ht="12.75" customHeight="1" x14ac:dyDescent="0.2">
      <c r="A71" s="1" t="s">
        <v>344</v>
      </c>
      <c r="B71" s="1" t="s">
        <v>345</v>
      </c>
      <c r="C71" s="1" t="s">
        <v>62</v>
      </c>
      <c r="D71" s="1" t="s">
        <v>63</v>
      </c>
      <c r="E71" s="1" t="s">
        <v>346</v>
      </c>
      <c r="F71" s="1" t="s">
        <v>347</v>
      </c>
      <c r="G71" s="1">
        <v>80</v>
      </c>
      <c r="H71" s="1">
        <v>80</v>
      </c>
      <c r="I71" s="2" t="s">
        <v>66</v>
      </c>
      <c r="K71" s="1">
        <f>IFERROR(VLOOKUP(B71,'[1]Pivot HorizontalMRP'!$A$4:$B$2531,2,0),0)</f>
        <v>0</v>
      </c>
      <c r="L71" s="1">
        <f>IFERROR(VLOOKUP(B71,'[1]Pivot HorizontalMRP'!$A$4:$C$2531,3,0),0)</f>
        <v>295</v>
      </c>
      <c r="M71" s="1">
        <f>IFERROR(VLOOKUP(B71,'[1]Pivot HorizontalMRP'!$A$4:$D$2531,4,0),0)</f>
        <v>992</v>
      </c>
      <c r="N71" s="1">
        <f>IFERROR(VLOOKUP(B71,'[1]Pivot HorizontalMRP'!$A$4:$E$2531,5,0),0)</f>
        <v>0</v>
      </c>
      <c r="O71" s="1">
        <f t="shared" si="6"/>
        <v>1287</v>
      </c>
      <c r="P71" s="1">
        <f t="shared" si="7"/>
        <v>1287</v>
      </c>
      <c r="Q71" s="1">
        <f>IFERROR(VLOOKUP(B71,'[1]Pivot HorizontalMRP'!$A$4:$F$2529,6,0),0)</f>
        <v>1142</v>
      </c>
      <c r="R71" s="1">
        <f>IFERROR(VLOOKUP(B71,'[1]Pivot HorizontalMRP'!$A$4:$G$2529,7,0),0)</f>
        <v>322</v>
      </c>
      <c r="S71" s="1">
        <f>IFERROR(VLOOKUP(B71,'[1]Pivot HorizontalMRP'!$A$4:$H$2529,8,0),0)</f>
        <v>327</v>
      </c>
      <c r="T71" s="1">
        <f>IFERROR(VLOOKUP(B71,'[1]Pivot HorizontalMRP'!$A$4:$I$2529,9,0),0)</f>
        <v>291</v>
      </c>
      <c r="U71" s="1">
        <f t="shared" si="5"/>
        <v>-177</v>
      </c>
      <c r="V71" s="24">
        <v>24.79</v>
      </c>
      <c r="W71" s="24"/>
      <c r="X71" s="24">
        <f t="shared" si="8"/>
        <v>-24.79</v>
      </c>
      <c r="Y71" s="24"/>
      <c r="Z71" s="24"/>
      <c r="AA71" s="24">
        <v>24.79</v>
      </c>
      <c r="AB71" s="24"/>
      <c r="AC71" s="25"/>
      <c r="AD71" s="26"/>
      <c r="AE71" s="26"/>
      <c r="AF71" s="26"/>
      <c r="AG71" s="24"/>
      <c r="AH71" s="24"/>
      <c r="AI71" s="26"/>
      <c r="AJ71" s="27"/>
      <c r="AK71" s="27"/>
      <c r="AL71" s="26"/>
      <c r="AM71" s="26"/>
      <c r="AN71" s="24"/>
      <c r="AO71" s="24" t="str">
        <f t="shared" si="9"/>
        <v>Arista</v>
      </c>
      <c r="AP71" s="1" t="s">
        <v>83</v>
      </c>
      <c r="BF71" s="1" t="s">
        <v>68</v>
      </c>
      <c r="BG71" s="28" t="s">
        <v>69</v>
      </c>
    </row>
    <row r="72" spans="1:59" ht="12.75" customHeight="1" x14ac:dyDescent="0.2">
      <c r="A72" s="1" t="s">
        <v>348</v>
      </c>
      <c r="B72" s="1" t="s">
        <v>349</v>
      </c>
      <c r="C72" s="1" t="s">
        <v>62</v>
      </c>
      <c r="D72" s="1" t="s">
        <v>63</v>
      </c>
      <c r="E72" s="1" t="s">
        <v>350</v>
      </c>
      <c r="F72" s="1" t="s">
        <v>351</v>
      </c>
      <c r="G72" s="1">
        <v>97</v>
      </c>
      <c r="H72" s="1">
        <v>40</v>
      </c>
      <c r="I72" s="2" t="s">
        <v>66</v>
      </c>
      <c r="K72" s="1">
        <f>IFERROR(VLOOKUP(B72,'[1]Pivot HorizontalMRP'!$A$4:$B$2531,2,0),0)</f>
        <v>24</v>
      </c>
      <c r="L72" s="1">
        <f>IFERROR(VLOOKUP(B72,'[1]Pivot HorizontalMRP'!$A$4:$C$2531,3,0),0)</f>
        <v>41</v>
      </c>
      <c r="M72" s="1">
        <f>IFERROR(VLOOKUP(B72,'[1]Pivot HorizontalMRP'!$A$4:$D$2531,4,0),0)</f>
        <v>0</v>
      </c>
      <c r="N72" s="1">
        <f>IFERROR(VLOOKUP(B72,'[1]Pivot HorizontalMRP'!$A$4:$E$2531,5,0),0)</f>
        <v>0</v>
      </c>
      <c r="O72" s="1">
        <f t="shared" si="6"/>
        <v>65</v>
      </c>
      <c r="P72" s="1">
        <f t="shared" si="7"/>
        <v>65</v>
      </c>
      <c r="Q72" s="1">
        <f>IFERROR(VLOOKUP(B72,'[1]Pivot HorizontalMRP'!$A$4:$F$2529,6,0),0)</f>
        <v>45</v>
      </c>
      <c r="R72" s="1">
        <f>IFERROR(VLOOKUP(B72,'[1]Pivot HorizontalMRP'!$A$4:$G$2529,7,0),0)</f>
        <v>0</v>
      </c>
      <c r="S72" s="1">
        <f>IFERROR(VLOOKUP(B72,'[1]Pivot HorizontalMRP'!$A$4:$H$2529,8,0),0)</f>
        <v>0</v>
      </c>
      <c r="T72" s="1">
        <f>IFERROR(VLOOKUP(B72,'[1]Pivot HorizontalMRP'!$A$4:$I$2529,9,0),0)</f>
        <v>0</v>
      </c>
      <c r="U72" s="1">
        <f t="shared" si="5"/>
        <v>20</v>
      </c>
      <c r="V72" s="24">
        <v>29.28</v>
      </c>
      <c r="W72" s="24"/>
      <c r="X72" s="24">
        <f t="shared" si="8"/>
        <v>-29.28</v>
      </c>
      <c r="Y72" s="24"/>
      <c r="Z72" s="24"/>
      <c r="AA72" s="24"/>
      <c r="AB72" s="24"/>
      <c r="AC72" s="25"/>
      <c r="AD72" s="26"/>
      <c r="AE72" s="26"/>
      <c r="AF72" s="26"/>
      <c r="AG72" s="24"/>
      <c r="AH72" s="24"/>
      <c r="AI72" s="26"/>
      <c r="AJ72" s="27"/>
      <c r="AK72" s="27"/>
      <c r="AL72" s="26"/>
      <c r="AM72" s="26"/>
      <c r="AN72" s="24"/>
      <c r="AO72" s="24" t="str">
        <f t="shared" si="9"/>
        <v>Arista</v>
      </c>
      <c r="AP72" s="1" t="s">
        <v>83</v>
      </c>
      <c r="BF72" s="1" t="s">
        <v>68</v>
      </c>
      <c r="BG72" s="28" t="s">
        <v>69</v>
      </c>
    </row>
    <row r="73" spans="1:59" ht="12.75" customHeight="1" x14ac:dyDescent="0.2">
      <c r="A73" s="1" t="s">
        <v>352</v>
      </c>
      <c r="B73" s="1" t="s">
        <v>353</v>
      </c>
      <c r="C73" s="1" t="s">
        <v>62</v>
      </c>
      <c r="D73" s="1" t="s">
        <v>63</v>
      </c>
      <c r="E73" s="1" t="s">
        <v>354</v>
      </c>
      <c r="F73" s="1" t="s">
        <v>355</v>
      </c>
      <c r="G73" s="1">
        <v>117</v>
      </c>
      <c r="H73" s="1">
        <v>40</v>
      </c>
      <c r="I73" s="2" t="s">
        <v>66</v>
      </c>
      <c r="K73" s="1">
        <f>IFERROR(VLOOKUP(B73,'[1]Pivot HorizontalMRP'!$A$4:$B$2531,2,0),0)</f>
        <v>0</v>
      </c>
      <c r="L73" s="1">
        <f>IFERROR(VLOOKUP(B73,'[1]Pivot HorizontalMRP'!$A$4:$C$2531,3,0),0)</f>
        <v>57</v>
      </c>
      <c r="M73" s="1">
        <f>IFERROR(VLOOKUP(B73,'[1]Pivot HorizontalMRP'!$A$4:$D$2531,4,0),0)</f>
        <v>0</v>
      </c>
      <c r="N73" s="1">
        <f>IFERROR(VLOOKUP(B73,'[1]Pivot HorizontalMRP'!$A$4:$E$2531,5,0),0)</f>
        <v>0</v>
      </c>
      <c r="O73" s="1">
        <f t="shared" si="6"/>
        <v>57</v>
      </c>
      <c r="P73" s="1">
        <f t="shared" si="7"/>
        <v>57</v>
      </c>
      <c r="Q73" s="1">
        <f>IFERROR(VLOOKUP(B73,'[1]Pivot HorizontalMRP'!$A$4:$F$2529,6,0),0)</f>
        <v>45</v>
      </c>
      <c r="R73" s="1">
        <f>IFERROR(VLOOKUP(B73,'[1]Pivot HorizontalMRP'!$A$4:$G$2529,7,0),0)</f>
        <v>0</v>
      </c>
      <c r="S73" s="1">
        <f>IFERROR(VLOOKUP(B73,'[1]Pivot HorizontalMRP'!$A$4:$H$2529,8,0),0)</f>
        <v>0</v>
      </c>
      <c r="T73" s="1">
        <f>IFERROR(VLOOKUP(B73,'[1]Pivot HorizontalMRP'!$A$4:$I$2529,9,0),0)</f>
        <v>0</v>
      </c>
      <c r="U73" s="1">
        <f t="shared" si="5"/>
        <v>12</v>
      </c>
      <c r="V73" s="24">
        <v>47.33</v>
      </c>
      <c r="W73" s="24"/>
      <c r="X73" s="24">
        <f t="shared" si="8"/>
        <v>-47.33</v>
      </c>
      <c r="Y73" s="24"/>
      <c r="Z73" s="24"/>
      <c r="AA73" s="24"/>
      <c r="AB73" s="24"/>
      <c r="AC73" s="25"/>
      <c r="AD73" s="26"/>
      <c r="AE73" s="26"/>
      <c r="AF73" s="26"/>
      <c r="AG73" s="24"/>
      <c r="AH73" s="24"/>
      <c r="AI73" s="26"/>
      <c r="AJ73" s="27"/>
      <c r="AK73" s="27"/>
      <c r="AL73" s="26"/>
      <c r="AM73" s="26"/>
      <c r="AN73" s="24"/>
      <c r="AO73" s="24" t="str">
        <f t="shared" si="9"/>
        <v>Arista</v>
      </c>
      <c r="AP73" s="1" t="s">
        <v>83</v>
      </c>
      <c r="BF73" s="1" t="s">
        <v>68</v>
      </c>
      <c r="BG73" s="28" t="s">
        <v>69</v>
      </c>
    </row>
    <row r="74" spans="1:59" ht="12.75" customHeight="1" x14ac:dyDescent="0.2">
      <c r="A74" s="1" t="s">
        <v>356</v>
      </c>
      <c r="B74" s="1" t="s">
        <v>357</v>
      </c>
      <c r="C74" s="1" t="s">
        <v>62</v>
      </c>
      <c r="D74" s="1" t="s">
        <v>63</v>
      </c>
      <c r="E74" s="1" t="s">
        <v>358</v>
      </c>
      <c r="F74" s="1" t="s">
        <v>359</v>
      </c>
      <c r="G74" s="1">
        <v>117</v>
      </c>
      <c r="H74" s="1">
        <v>40</v>
      </c>
      <c r="I74" s="2" t="s">
        <v>66</v>
      </c>
      <c r="K74" s="1">
        <f>IFERROR(VLOOKUP(B74,'[1]Pivot HorizontalMRP'!$A$4:$B$2531,2,0),0)</f>
        <v>90</v>
      </c>
      <c r="L74" s="1">
        <f>IFERROR(VLOOKUP(B74,'[1]Pivot HorizontalMRP'!$A$4:$C$2531,3,0),0)</f>
        <v>21</v>
      </c>
      <c r="M74" s="1">
        <f>IFERROR(VLOOKUP(B74,'[1]Pivot HorizontalMRP'!$A$4:$D$2531,4,0),0)</f>
        <v>0</v>
      </c>
      <c r="N74" s="1">
        <f>IFERROR(VLOOKUP(B74,'[1]Pivot HorizontalMRP'!$A$4:$E$2531,5,0),0)</f>
        <v>0</v>
      </c>
      <c r="O74" s="1">
        <f t="shared" si="6"/>
        <v>111</v>
      </c>
      <c r="P74" s="1">
        <f t="shared" si="7"/>
        <v>111</v>
      </c>
      <c r="Q74" s="1">
        <f>IFERROR(VLOOKUP(B74,'[1]Pivot HorizontalMRP'!$A$4:$F$2529,6,0),0)</f>
        <v>45</v>
      </c>
      <c r="R74" s="1">
        <f>IFERROR(VLOOKUP(B74,'[1]Pivot HorizontalMRP'!$A$4:$G$2529,7,0),0)</f>
        <v>0</v>
      </c>
      <c r="S74" s="1">
        <f>IFERROR(VLOOKUP(B74,'[1]Pivot HorizontalMRP'!$A$4:$H$2529,8,0),0)</f>
        <v>0</v>
      </c>
      <c r="T74" s="1">
        <f>IFERROR(VLOOKUP(B74,'[1]Pivot HorizontalMRP'!$A$4:$I$2529,9,0),0)</f>
        <v>0</v>
      </c>
      <c r="U74" s="1">
        <f t="shared" si="5"/>
        <v>66</v>
      </c>
      <c r="V74" s="24">
        <v>60.6</v>
      </c>
      <c r="W74" s="24"/>
      <c r="X74" s="24">
        <f t="shared" si="8"/>
        <v>-60.6</v>
      </c>
      <c r="Y74" s="24"/>
      <c r="Z74" s="24"/>
      <c r="AA74" s="24"/>
      <c r="AB74" s="24"/>
      <c r="AC74" s="25"/>
      <c r="AD74" s="26"/>
      <c r="AE74" s="26"/>
      <c r="AF74" s="26"/>
      <c r="AG74" s="24"/>
      <c r="AH74" s="24"/>
      <c r="AI74" s="26"/>
      <c r="AJ74" s="27"/>
      <c r="AK74" s="27"/>
      <c r="AL74" s="26"/>
      <c r="AM74" s="26"/>
      <c r="AN74" s="24"/>
      <c r="AO74" s="24" t="str">
        <f t="shared" si="9"/>
        <v>Arista</v>
      </c>
      <c r="AP74" s="1" t="s">
        <v>83</v>
      </c>
      <c r="BF74" s="1" t="s">
        <v>68</v>
      </c>
      <c r="BG74" s="28" t="s">
        <v>69</v>
      </c>
    </row>
    <row r="75" spans="1:59" ht="12.75" customHeight="1" x14ac:dyDescent="0.2">
      <c r="A75" s="1" t="s">
        <v>360</v>
      </c>
      <c r="B75" s="1" t="s">
        <v>361</v>
      </c>
      <c r="C75" s="1" t="s">
        <v>62</v>
      </c>
      <c r="D75" s="1" t="s">
        <v>63</v>
      </c>
      <c r="E75" s="1" t="s">
        <v>362</v>
      </c>
      <c r="F75" s="1" t="s">
        <v>363</v>
      </c>
      <c r="G75" s="1">
        <v>119</v>
      </c>
      <c r="H75" s="1">
        <v>80</v>
      </c>
      <c r="I75" s="2" t="s">
        <v>66</v>
      </c>
      <c r="K75" s="1">
        <f>IFERROR(VLOOKUP(B75,'[1]Pivot HorizontalMRP'!$A$4:$B$2531,2,0),0)</f>
        <v>1920</v>
      </c>
      <c r="L75" s="1">
        <f>IFERROR(VLOOKUP(B75,'[1]Pivot HorizontalMRP'!$A$4:$C$2531,3,0),0)</f>
        <v>442</v>
      </c>
      <c r="M75" s="1">
        <f>IFERROR(VLOOKUP(B75,'[1]Pivot HorizontalMRP'!$A$4:$D$2531,4,0),0)</f>
        <v>0</v>
      </c>
      <c r="N75" s="1">
        <f>IFERROR(VLOOKUP(B75,'[1]Pivot HorizontalMRP'!$A$4:$E$2531,5,0),0)</f>
        <v>0</v>
      </c>
      <c r="O75" s="1">
        <f t="shared" si="6"/>
        <v>2362</v>
      </c>
      <c r="P75" s="1">
        <f t="shared" si="7"/>
        <v>2362</v>
      </c>
      <c r="Q75" s="1">
        <f>IFERROR(VLOOKUP(B75,'[1]Pivot HorizontalMRP'!$A$4:$F$2529,6,0),0)</f>
        <v>454</v>
      </c>
      <c r="R75" s="1">
        <f>IFERROR(VLOOKUP(B75,'[1]Pivot HorizontalMRP'!$A$4:$G$2529,7,0),0)</f>
        <v>138</v>
      </c>
      <c r="S75" s="1">
        <f>IFERROR(VLOOKUP(B75,'[1]Pivot HorizontalMRP'!$A$4:$H$2529,8,0),0)</f>
        <v>155</v>
      </c>
      <c r="T75" s="1">
        <f>IFERROR(VLOOKUP(B75,'[1]Pivot HorizontalMRP'!$A$4:$I$2529,9,0),0)</f>
        <v>159</v>
      </c>
      <c r="U75" s="1">
        <f t="shared" si="5"/>
        <v>1770</v>
      </c>
      <c r="V75" s="24">
        <v>41.94</v>
      </c>
      <c r="W75" s="24"/>
      <c r="X75" s="24">
        <f t="shared" si="8"/>
        <v>-41.94</v>
      </c>
      <c r="Y75" s="24"/>
      <c r="Z75" s="24"/>
      <c r="AA75" s="24"/>
      <c r="AB75" s="24"/>
      <c r="AC75" s="25"/>
      <c r="AD75" s="26"/>
      <c r="AE75" s="26"/>
      <c r="AF75" s="26"/>
      <c r="AG75" s="24"/>
      <c r="AH75" s="24"/>
      <c r="AI75" s="26"/>
      <c r="AJ75" s="27"/>
      <c r="AK75" s="27"/>
      <c r="AL75" s="26"/>
      <c r="AM75" s="26"/>
      <c r="AN75" s="24"/>
      <c r="AO75" s="24" t="str">
        <f t="shared" si="9"/>
        <v>Arista</v>
      </c>
      <c r="AP75" s="1" t="s">
        <v>83</v>
      </c>
      <c r="BF75" s="1" t="s">
        <v>68</v>
      </c>
      <c r="BG75" s="28" t="s">
        <v>69</v>
      </c>
    </row>
    <row r="76" spans="1:59" ht="12.75" customHeight="1" x14ac:dyDescent="0.2">
      <c r="A76" s="1" t="s">
        <v>364</v>
      </c>
      <c r="B76" s="1" t="s">
        <v>365</v>
      </c>
      <c r="C76" s="1" t="s">
        <v>62</v>
      </c>
      <c r="D76" s="1" t="s">
        <v>63</v>
      </c>
      <c r="E76" s="1" t="s">
        <v>366</v>
      </c>
      <c r="F76" s="1" t="s">
        <v>367</v>
      </c>
      <c r="G76" s="1">
        <v>119</v>
      </c>
      <c r="H76" s="1">
        <v>80</v>
      </c>
      <c r="I76" s="2" t="s">
        <v>66</v>
      </c>
      <c r="K76" s="1">
        <f>IFERROR(VLOOKUP(B76,'[1]Pivot HorizontalMRP'!$A$4:$B$2531,2,0),0)</f>
        <v>2862</v>
      </c>
      <c r="L76" s="1">
        <f>IFERROR(VLOOKUP(B76,'[1]Pivot HorizontalMRP'!$A$4:$C$2531,3,0),0)</f>
        <v>522</v>
      </c>
      <c r="M76" s="1">
        <f>IFERROR(VLOOKUP(B76,'[1]Pivot HorizontalMRP'!$A$4:$D$2531,4,0),0)</f>
        <v>0</v>
      </c>
      <c r="N76" s="1">
        <f>IFERROR(VLOOKUP(B76,'[1]Pivot HorizontalMRP'!$A$4:$E$2531,5,0),0)</f>
        <v>0</v>
      </c>
      <c r="O76" s="1">
        <f t="shared" si="6"/>
        <v>3384</v>
      </c>
      <c r="P76" s="1">
        <f t="shared" si="7"/>
        <v>3384</v>
      </c>
      <c r="Q76" s="1">
        <f>IFERROR(VLOOKUP(B76,'[1]Pivot HorizontalMRP'!$A$4:$F$2529,6,0),0)</f>
        <v>541</v>
      </c>
      <c r="R76" s="1">
        <f>IFERROR(VLOOKUP(B76,'[1]Pivot HorizontalMRP'!$A$4:$G$2529,7,0),0)</f>
        <v>138</v>
      </c>
      <c r="S76" s="1">
        <f>IFERROR(VLOOKUP(B76,'[1]Pivot HorizontalMRP'!$A$4:$H$2529,8,0),0)</f>
        <v>155</v>
      </c>
      <c r="T76" s="1">
        <f>IFERROR(VLOOKUP(B76,'[1]Pivot HorizontalMRP'!$A$4:$I$2529,9,0),0)</f>
        <v>159</v>
      </c>
      <c r="U76" s="1">
        <f t="shared" si="5"/>
        <v>2705</v>
      </c>
      <c r="V76" s="24">
        <v>25.95262</v>
      </c>
      <c r="W76" s="24"/>
      <c r="X76" s="24">
        <f t="shared" si="8"/>
        <v>-25.95262</v>
      </c>
      <c r="Y76" s="24"/>
      <c r="Z76" s="24"/>
      <c r="AA76" s="24"/>
      <c r="AB76" s="24"/>
      <c r="AC76" s="25"/>
      <c r="AD76" s="26"/>
      <c r="AE76" s="26"/>
      <c r="AF76" s="26"/>
      <c r="AG76" s="24"/>
      <c r="AH76" s="24"/>
      <c r="AI76" s="26"/>
      <c r="AJ76" s="27"/>
      <c r="AK76" s="27"/>
      <c r="AL76" s="26"/>
      <c r="AM76" s="26"/>
      <c r="AN76" s="24"/>
      <c r="AO76" s="24" t="str">
        <f t="shared" si="9"/>
        <v>Arista</v>
      </c>
      <c r="AP76" s="1" t="s">
        <v>83</v>
      </c>
      <c r="BF76" s="1" t="s">
        <v>68</v>
      </c>
      <c r="BG76" s="28" t="s">
        <v>69</v>
      </c>
    </row>
    <row r="77" spans="1:59" ht="12.75" customHeight="1" x14ac:dyDescent="0.2">
      <c r="A77" s="1" t="s">
        <v>368</v>
      </c>
      <c r="B77" s="1" t="s">
        <v>369</v>
      </c>
      <c r="C77" s="1" t="s">
        <v>62</v>
      </c>
      <c r="D77" s="1" t="s">
        <v>63</v>
      </c>
      <c r="E77" s="1" t="s">
        <v>370</v>
      </c>
      <c r="F77" s="1" t="s">
        <v>371</v>
      </c>
      <c r="G77" s="1">
        <v>97</v>
      </c>
      <c r="H77" s="1">
        <v>80</v>
      </c>
      <c r="I77" s="2" t="s">
        <v>66</v>
      </c>
      <c r="K77" s="1">
        <f>IFERROR(VLOOKUP(B77,'[1]Pivot HorizontalMRP'!$A$4:$B$2531,2,0),0)</f>
        <v>14</v>
      </c>
      <c r="L77" s="1">
        <f>IFERROR(VLOOKUP(B77,'[1]Pivot HorizontalMRP'!$A$4:$C$2531,3,0),0)</f>
        <v>175</v>
      </c>
      <c r="M77" s="1">
        <f>IFERROR(VLOOKUP(B77,'[1]Pivot HorizontalMRP'!$A$4:$D$2531,4,0),0)</f>
        <v>120</v>
      </c>
      <c r="N77" s="1">
        <f>IFERROR(VLOOKUP(B77,'[1]Pivot HorizontalMRP'!$A$4:$E$2531,5,0),0)</f>
        <v>0</v>
      </c>
      <c r="O77" s="1">
        <f t="shared" si="6"/>
        <v>309</v>
      </c>
      <c r="P77" s="1">
        <f t="shared" si="7"/>
        <v>309</v>
      </c>
      <c r="Q77" s="1">
        <f>IFERROR(VLOOKUP(B77,'[1]Pivot HorizontalMRP'!$A$4:$F$2529,6,0),0)</f>
        <v>387</v>
      </c>
      <c r="R77" s="1">
        <f>IFERROR(VLOOKUP(B77,'[1]Pivot HorizontalMRP'!$A$4:$G$2529,7,0),0)</f>
        <v>122</v>
      </c>
      <c r="S77" s="1">
        <f>IFERROR(VLOOKUP(B77,'[1]Pivot HorizontalMRP'!$A$4:$H$2529,8,0),0)</f>
        <v>120</v>
      </c>
      <c r="T77" s="1">
        <f>IFERROR(VLOOKUP(B77,'[1]Pivot HorizontalMRP'!$A$4:$I$2529,9,0),0)</f>
        <v>114</v>
      </c>
      <c r="U77" s="1">
        <f t="shared" si="5"/>
        <v>-200</v>
      </c>
      <c r="V77" s="24">
        <v>35.97</v>
      </c>
      <c r="W77" s="24"/>
      <c r="X77" s="24">
        <f t="shared" si="8"/>
        <v>-35.97</v>
      </c>
      <c r="Y77" s="24"/>
      <c r="Z77" s="24"/>
      <c r="AA77" s="24">
        <v>35.97</v>
      </c>
      <c r="AB77" s="24"/>
      <c r="AC77" s="25"/>
      <c r="AD77" s="26"/>
      <c r="AE77" s="26"/>
      <c r="AF77" s="26"/>
      <c r="AG77" s="24"/>
      <c r="AH77" s="24"/>
      <c r="AI77" s="26"/>
      <c r="AJ77" s="27"/>
      <c r="AK77" s="27"/>
      <c r="AL77" s="26"/>
      <c r="AM77" s="26"/>
      <c r="AN77" s="24"/>
      <c r="AO77" s="24" t="str">
        <f t="shared" si="9"/>
        <v>Arista</v>
      </c>
      <c r="AP77" s="1" t="s">
        <v>83</v>
      </c>
      <c r="BF77" s="1" t="s">
        <v>68</v>
      </c>
      <c r="BG77" s="28" t="s">
        <v>69</v>
      </c>
    </row>
    <row r="78" spans="1:59" ht="12.75" customHeight="1" x14ac:dyDescent="0.2">
      <c r="A78" s="1" t="s">
        <v>372</v>
      </c>
      <c r="B78" s="1" t="s">
        <v>373</v>
      </c>
      <c r="C78" s="1" t="s">
        <v>62</v>
      </c>
      <c r="D78" s="1" t="s">
        <v>63</v>
      </c>
      <c r="E78" s="1" t="s">
        <v>374</v>
      </c>
      <c r="F78" s="1" t="s">
        <v>375</v>
      </c>
      <c r="G78" s="1">
        <v>97</v>
      </c>
      <c r="H78" s="1">
        <v>80</v>
      </c>
      <c r="I78" s="2" t="s">
        <v>66</v>
      </c>
      <c r="K78" s="1">
        <f>IFERROR(VLOOKUP(B78,'[1]Pivot HorizontalMRP'!$A$4:$B$2531,2,0),0)</f>
        <v>0</v>
      </c>
      <c r="L78" s="1">
        <f>IFERROR(VLOOKUP(B78,'[1]Pivot HorizontalMRP'!$A$4:$C$2531,3,0),0)</f>
        <v>386</v>
      </c>
      <c r="M78" s="1">
        <f>IFERROR(VLOOKUP(B78,'[1]Pivot HorizontalMRP'!$A$4:$D$2531,4,0),0)</f>
        <v>0</v>
      </c>
      <c r="N78" s="1">
        <f>IFERROR(VLOOKUP(B78,'[1]Pivot HorizontalMRP'!$A$4:$E$2531,5,0),0)</f>
        <v>80</v>
      </c>
      <c r="O78" s="1">
        <f t="shared" si="6"/>
        <v>386</v>
      </c>
      <c r="P78" s="1">
        <f t="shared" si="7"/>
        <v>466</v>
      </c>
      <c r="Q78" s="1">
        <f>IFERROR(VLOOKUP(B78,'[1]Pivot HorizontalMRP'!$A$4:$F$2529,6,0),0)</f>
        <v>391</v>
      </c>
      <c r="R78" s="1">
        <f>IFERROR(VLOOKUP(B78,'[1]Pivot HorizontalMRP'!$A$4:$G$2529,7,0),0)</f>
        <v>122</v>
      </c>
      <c r="S78" s="1">
        <f>IFERROR(VLOOKUP(B78,'[1]Pivot HorizontalMRP'!$A$4:$H$2529,8,0),0)</f>
        <v>120</v>
      </c>
      <c r="T78" s="1">
        <f>IFERROR(VLOOKUP(B78,'[1]Pivot HorizontalMRP'!$A$4:$I$2529,9,0),0)</f>
        <v>114</v>
      </c>
      <c r="U78" s="1">
        <f t="shared" si="5"/>
        <v>-47</v>
      </c>
      <c r="V78" s="24">
        <v>24.89</v>
      </c>
      <c r="W78" s="24"/>
      <c r="X78" s="24">
        <f t="shared" si="8"/>
        <v>-24.89</v>
      </c>
      <c r="Y78" s="24"/>
      <c r="Z78" s="24"/>
      <c r="AA78" s="24"/>
      <c r="AB78" s="24"/>
      <c r="AC78" s="25"/>
      <c r="AD78" s="26"/>
      <c r="AE78" s="26"/>
      <c r="AF78" s="26"/>
      <c r="AG78" s="24"/>
      <c r="AH78" s="24"/>
      <c r="AI78" s="26"/>
      <c r="AJ78" s="27"/>
      <c r="AK78" s="27"/>
      <c r="AL78" s="26"/>
      <c r="AM78" s="26"/>
      <c r="AN78" s="24"/>
      <c r="AO78" s="24" t="str">
        <f t="shared" si="9"/>
        <v>Arista</v>
      </c>
      <c r="AP78" s="1" t="s">
        <v>83</v>
      </c>
      <c r="BF78" s="1" t="s">
        <v>68</v>
      </c>
      <c r="BG78" s="28" t="s">
        <v>69</v>
      </c>
    </row>
    <row r="79" spans="1:59" ht="12.75" customHeight="1" x14ac:dyDescent="0.2">
      <c r="A79" s="1" t="s">
        <v>376</v>
      </c>
      <c r="B79" s="1" t="s">
        <v>377</v>
      </c>
      <c r="C79" s="1" t="s">
        <v>62</v>
      </c>
      <c r="D79" s="1" t="s">
        <v>63</v>
      </c>
      <c r="E79" s="1" t="s">
        <v>378</v>
      </c>
      <c r="F79" s="1" t="s">
        <v>379</v>
      </c>
      <c r="G79" s="1">
        <v>97</v>
      </c>
      <c r="H79" s="1">
        <v>80</v>
      </c>
      <c r="I79" s="2" t="s">
        <v>66</v>
      </c>
      <c r="K79" s="1">
        <f>IFERROR(VLOOKUP(B79,'[1]Pivot HorizontalMRP'!$A$4:$B$2531,2,0),0)</f>
        <v>0</v>
      </c>
      <c r="L79" s="1">
        <f>IFERROR(VLOOKUP(B79,'[1]Pivot HorizontalMRP'!$A$4:$C$2531,3,0),0)</f>
        <v>111</v>
      </c>
      <c r="M79" s="1">
        <f>IFERROR(VLOOKUP(B79,'[1]Pivot HorizontalMRP'!$A$4:$D$2531,4,0),0)</f>
        <v>80</v>
      </c>
      <c r="N79" s="1">
        <f>IFERROR(VLOOKUP(B79,'[1]Pivot HorizontalMRP'!$A$4:$E$2531,5,0),0)</f>
        <v>0</v>
      </c>
      <c r="O79" s="1">
        <f t="shared" si="6"/>
        <v>191</v>
      </c>
      <c r="P79" s="1">
        <f t="shared" si="7"/>
        <v>191</v>
      </c>
      <c r="Q79" s="1">
        <f>IFERROR(VLOOKUP(B79,'[1]Pivot HorizontalMRP'!$A$4:$F$2529,6,0),0)</f>
        <v>69</v>
      </c>
      <c r="R79" s="1">
        <f>IFERROR(VLOOKUP(B79,'[1]Pivot HorizontalMRP'!$A$4:$G$2529,7,0),0)</f>
        <v>60</v>
      </c>
      <c r="S79" s="1">
        <f>IFERROR(VLOOKUP(B79,'[1]Pivot HorizontalMRP'!$A$4:$H$2529,8,0),0)</f>
        <v>60</v>
      </c>
      <c r="T79" s="1">
        <f>IFERROR(VLOOKUP(B79,'[1]Pivot HorizontalMRP'!$A$4:$I$2529,9,0),0)</f>
        <v>30</v>
      </c>
      <c r="U79" s="1">
        <f t="shared" si="5"/>
        <v>62</v>
      </c>
      <c r="V79" s="24">
        <v>37.92</v>
      </c>
      <c r="W79" s="24"/>
      <c r="X79" s="24">
        <f t="shared" si="8"/>
        <v>-37.92</v>
      </c>
      <c r="Y79" s="24"/>
      <c r="Z79" s="24"/>
      <c r="AA79" s="24"/>
      <c r="AB79" s="24"/>
      <c r="AC79" s="25"/>
      <c r="AD79" s="26"/>
      <c r="AE79" s="26"/>
      <c r="AF79" s="26"/>
      <c r="AG79" s="24"/>
      <c r="AH79" s="24"/>
      <c r="AI79" s="26"/>
      <c r="AJ79" s="27"/>
      <c r="AK79" s="27"/>
      <c r="AL79" s="26"/>
      <c r="AM79" s="26"/>
      <c r="AN79" s="24"/>
      <c r="AO79" s="24" t="str">
        <f t="shared" si="9"/>
        <v>Arista</v>
      </c>
      <c r="AP79" s="1" t="s">
        <v>83</v>
      </c>
      <c r="BF79" s="1" t="s">
        <v>68</v>
      </c>
      <c r="BG79" s="28" t="s">
        <v>69</v>
      </c>
    </row>
    <row r="80" spans="1:59" ht="12.75" customHeight="1" x14ac:dyDescent="0.2">
      <c r="A80" s="1" t="s">
        <v>380</v>
      </c>
      <c r="B80" s="1" t="s">
        <v>381</v>
      </c>
      <c r="C80" s="1" t="s">
        <v>62</v>
      </c>
      <c r="D80" s="1" t="s">
        <v>63</v>
      </c>
      <c r="E80" s="1" t="s">
        <v>382</v>
      </c>
      <c r="F80" s="1" t="s">
        <v>383</v>
      </c>
      <c r="G80" s="1">
        <v>97</v>
      </c>
      <c r="H80" s="1">
        <v>80</v>
      </c>
      <c r="I80" s="2" t="s">
        <v>66</v>
      </c>
      <c r="K80" s="1">
        <f>IFERROR(VLOOKUP(B80,'[1]Pivot HorizontalMRP'!$A$4:$B$2531,2,0),0)</f>
        <v>0</v>
      </c>
      <c r="L80" s="1">
        <f>IFERROR(VLOOKUP(B80,'[1]Pivot HorizontalMRP'!$A$4:$C$2531,3,0),0)</f>
        <v>193</v>
      </c>
      <c r="M80" s="1">
        <f>IFERROR(VLOOKUP(B80,'[1]Pivot HorizontalMRP'!$A$4:$D$2531,4,0),0)</f>
        <v>0</v>
      </c>
      <c r="N80" s="1">
        <f>IFERROR(VLOOKUP(B80,'[1]Pivot HorizontalMRP'!$A$4:$E$2531,5,0),0)</f>
        <v>0</v>
      </c>
      <c r="O80" s="1">
        <f t="shared" si="6"/>
        <v>193</v>
      </c>
      <c r="P80" s="1">
        <f t="shared" si="7"/>
        <v>193</v>
      </c>
      <c r="Q80" s="1">
        <f>IFERROR(VLOOKUP(B80,'[1]Pivot HorizontalMRP'!$A$4:$F$2529,6,0),0)</f>
        <v>9</v>
      </c>
      <c r="R80" s="1">
        <f>IFERROR(VLOOKUP(B80,'[1]Pivot HorizontalMRP'!$A$4:$G$2529,7,0),0)</f>
        <v>92</v>
      </c>
      <c r="S80" s="1">
        <f>IFERROR(VLOOKUP(B80,'[1]Pivot HorizontalMRP'!$A$4:$H$2529,8,0),0)</f>
        <v>102</v>
      </c>
      <c r="T80" s="1">
        <f>IFERROR(VLOOKUP(B80,'[1]Pivot HorizontalMRP'!$A$4:$I$2529,9,0),0)</f>
        <v>30</v>
      </c>
      <c r="U80" s="1">
        <f t="shared" si="5"/>
        <v>92</v>
      </c>
      <c r="V80" s="24">
        <v>37.17</v>
      </c>
      <c r="W80" s="24"/>
      <c r="X80" s="24">
        <f t="shared" si="8"/>
        <v>-37.17</v>
      </c>
      <c r="Y80" s="24"/>
      <c r="Z80" s="24"/>
      <c r="AA80" s="24">
        <v>37.17</v>
      </c>
      <c r="AB80" s="24"/>
      <c r="AC80" s="25"/>
      <c r="AD80" s="26"/>
      <c r="AE80" s="26"/>
      <c r="AF80" s="26"/>
      <c r="AG80" s="24"/>
      <c r="AH80" s="24"/>
      <c r="AI80" s="26"/>
      <c r="AJ80" s="27"/>
      <c r="AK80" s="27"/>
      <c r="AL80" s="26"/>
      <c r="AM80" s="26"/>
      <c r="AN80" s="24"/>
      <c r="AO80" s="24" t="str">
        <f t="shared" si="9"/>
        <v>Arista</v>
      </c>
      <c r="AP80" s="1" t="s">
        <v>83</v>
      </c>
      <c r="BF80" s="1" t="s">
        <v>68</v>
      </c>
      <c r="BG80" s="28" t="s">
        <v>69</v>
      </c>
    </row>
    <row r="81" spans="1:59" ht="12.75" customHeight="1" x14ac:dyDescent="0.2">
      <c r="A81" s="1" t="s">
        <v>384</v>
      </c>
      <c r="B81" s="1" t="s">
        <v>385</v>
      </c>
      <c r="C81" s="1" t="s">
        <v>62</v>
      </c>
      <c r="D81" s="1" t="s">
        <v>63</v>
      </c>
      <c r="E81" s="1" t="s">
        <v>386</v>
      </c>
      <c r="F81" s="1" t="s">
        <v>387</v>
      </c>
      <c r="G81" s="1">
        <v>76</v>
      </c>
      <c r="H81" s="1">
        <v>1000</v>
      </c>
      <c r="I81" s="2" t="s">
        <v>66</v>
      </c>
      <c r="K81" s="1">
        <f>IFERROR(VLOOKUP(B81,'[1]Pivot HorizontalMRP'!$A$4:$B$2531,2,0),0)</f>
        <v>1000</v>
      </c>
      <c r="L81" s="1">
        <f>IFERROR(VLOOKUP(B81,'[1]Pivot HorizontalMRP'!$A$4:$C$2531,3,0),0)</f>
        <v>167</v>
      </c>
      <c r="M81" s="1">
        <f>IFERROR(VLOOKUP(B81,'[1]Pivot HorizontalMRP'!$A$4:$D$2531,4,0),0)</f>
        <v>0</v>
      </c>
      <c r="N81" s="1">
        <f>IFERROR(VLOOKUP(B81,'[1]Pivot HorizontalMRP'!$A$4:$E$2531,5,0),0)</f>
        <v>0</v>
      </c>
      <c r="O81" s="1">
        <f t="shared" si="6"/>
        <v>1167</v>
      </c>
      <c r="P81" s="1">
        <f t="shared" si="7"/>
        <v>1167</v>
      </c>
      <c r="Q81" s="1">
        <f>IFERROR(VLOOKUP(B81,'[1]Pivot HorizontalMRP'!$A$4:$F$2529,6,0),0)</f>
        <v>96</v>
      </c>
      <c r="R81" s="1">
        <f>IFERROR(VLOOKUP(B81,'[1]Pivot HorizontalMRP'!$A$4:$G$2529,7,0),0)</f>
        <v>0</v>
      </c>
      <c r="S81" s="1">
        <f>IFERROR(VLOOKUP(B81,'[1]Pivot HorizontalMRP'!$A$4:$H$2529,8,0),0)</f>
        <v>0</v>
      </c>
      <c r="T81" s="1">
        <f>IFERROR(VLOOKUP(B81,'[1]Pivot HorizontalMRP'!$A$4:$I$2529,9,0),0)</f>
        <v>0</v>
      </c>
      <c r="U81" s="1">
        <f t="shared" si="5"/>
        <v>1071</v>
      </c>
      <c r="V81" s="24">
        <v>1.05</v>
      </c>
      <c r="W81" s="24"/>
      <c r="X81" s="24">
        <f t="shared" si="8"/>
        <v>-1.05</v>
      </c>
      <c r="Y81" s="24"/>
      <c r="Z81" s="24"/>
      <c r="AA81" s="24"/>
      <c r="AB81" s="24"/>
      <c r="AC81" s="25"/>
      <c r="AD81" s="26"/>
      <c r="AE81" s="26"/>
      <c r="AF81" s="26"/>
      <c r="AG81" s="24"/>
      <c r="AH81" s="24"/>
      <c r="AI81" s="26"/>
      <c r="AJ81" s="27"/>
      <c r="AK81" s="27"/>
      <c r="AL81" s="26"/>
      <c r="AM81" s="26"/>
      <c r="AN81" s="24"/>
      <c r="AO81" s="24" t="str">
        <f t="shared" si="9"/>
        <v>Arista</v>
      </c>
      <c r="AP81" s="1" t="s">
        <v>67</v>
      </c>
      <c r="BF81" s="1" t="s">
        <v>68</v>
      </c>
      <c r="BG81" s="28" t="s">
        <v>69</v>
      </c>
    </row>
    <row r="82" spans="1:59" ht="12.75" customHeight="1" x14ac:dyDescent="0.2">
      <c r="A82" s="1" t="s">
        <v>388</v>
      </c>
      <c r="B82" s="1" t="s">
        <v>389</v>
      </c>
      <c r="C82" s="1" t="s">
        <v>62</v>
      </c>
      <c r="D82" s="1" t="s">
        <v>63</v>
      </c>
      <c r="E82" s="1" t="s">
        <v>390</v>
      </c>
      <c r="F82" s="1" t="s">
        <v>391</v>
      </c>
      <c r="G82" s="1">
        <v>97</v>
      </c>
      <c r="H82" s="1">
        <v>80</v>
      </c>
      <c r="I82" s="2" t="s">
        <v>66</v>
      </c>
      <c r="K82" s="1">
        <f>IFERROR(VLOOKUP(B82,'[1]Pivot HorizontalMRP'!$A$4:$B$2531,2,0),0)</f>
        <v>0</v>
      </c>
      <c r="L82" s="1">
        <f>IFERROR(VLOOKUP(B82,'[1]Pivot HorizontalMRP'!$A$4:$C$2531,3,0),0)</f>
        <v>111</v>
      </c>
      <c r="M82" s="1">
        <f>IFERROR(VLOOKUP(B82,'[1]Pivot HorizontalMRP'!$A$4:$D$2531,4,0),0)</f>
        <v>80</v>
      </c>
      <c r="N82" s="1">
        <f>IFERROR(VLOOKUP(B82,'[1]Pivot HorizontalMRP'!$A$4:$E$2531,5,0),0)</f>
        <v>0</v>
      </c>
      <c r="O82" s="1">
        <f t="shared" si="6"/>
        <v>191</v>
      </c>
      <c r="P82" s="1">
        <f t="shared" si="7"/>
        <v>191</v>
      </c>
      <c r="Q82" s="1">
        <f>IFERROR(VLOOKUP(B82,'[1]Pivot HorizontalMRP'!$A$4:$F$2529,6,0),0)</f>
        <v>71</v>
      </c>
      <c r="R82" s="1">
        <f>IFERROR(VLOOKUP(B82,'[1]Pivot HorizontalMRP'!$A$4:$G$2529,7,0),0)</f>
        <v>60</v>
      </c>
      <c r="S82" s="1">
        <f>IFERROR(VLOOKUP(B82,'[1]Pivot HorizontalMRP'!$A$4:$H$2529,8,0),0)</f>
        <v>60</v>
      </c>
      <c r="T82" s="1">
        <f>IFERROR(VLOOKUP(B82,'[1]Pivot HorizontalMRP'!$A$4:$I$2529,9,0),0)</f>
        <v>30</v>
      </c>
      <c r="U82" s="1">
        <f t="shared" si="5"/>
        <v>60</v>
      </c>
      <c r="V82" s="24">
        <v>26.76</v>
      </c>
      <c r="W82" s="24"/>
      <c r="X82" s="24">
        <f t="shared" si="8"/>
        <v>-26.76</v>
      </c>
      <c r="Y82" s="24"/>
      <c r="Z82" s="24"/>
      <c r="AA82" s="24"/>
      <c r="AB82" s="24"/>
      <c r="AC82" s="25"/>
      <c r="AD82" s="26"/>
      <c r="AE82" s="26"/>
      <c r="AF82" s="26"/>
      <c r="AG82" s="24"/>
      <c r="AH82" s="24"/>
      <c r="AI82" s="26"/>
      <c r="AJ82" s="27"/>
      <c r="AK82" s="27"/>
      <c r="AL82" s="26"/>
      <c r="AM82" s="26"/>
      <c r="AN82" s="24"/>
      <c r="AO82" s="24" t="str">
        <f t="shared" si="9"/>
        <v>Arista</v>
      </c>
      <c r="AP82" s="1" t="s">
        <v>83</v>
      </c>
      <c r="BF82" s="1" t="s">
        <v>68</v>
      </c>
      <c r="BG82" s="28" t="s">
        <v>69</v>
      </c>
    </row>
    <row r="83" spans="1:59" ht="12.75" customHeight="1" x14ac:dyDescent="0.2">
      <c r="A83" s="1" t="s">
        <v>392</v>
      </c>
      <c r="B83" s="1" t="s">
        <v>393</v>
      </c>
      <c r="C83" s="1" t="s">
        <v>62</v>
      </c>
      <c r="D83" s="1" t="s">
        <v>63</v>
      </c>
      <c r="E83" s="1" t="s">
        <v>394</v>
      </c>
      <c r="F83" s="1" t="s">
        <v>395</v>
      </c>
      <c r="G83" s="1">
        <v>97</v>
      </c>
      <c r="H83" s="1">
        <v>80</v>
      </c>
      <c r="I83" s="2" t="s">
        <v>66</v>
      </c>
      <c r="K83" s="1">
        <f>IFERROR(VLOOKUP(B83,'[1]Pivot HorizontalMRP'!$A$4:$B$2531,2,0),0)</f>
        <v>0</v>
      </c>
      <c r="L83" s="1">
        <f>IFERROR(VLOOKUP(B83,'[1]Pivot HorizontalMRP'!$A$4:$C$2531,3,0),0)</f>
        <v>108</v>
      </c>
      <c r="M83" s="1">
        <f>IFERROR(VLOOKUP(B83,'[1]Pivot HorizontalMRP'!$A$4:$D$2531,4,0),0)</f>
        <v>80</v>
      </c>
      <c r="N83" s="1">
        <f>IFERROR(VLOOKUP(B83,'[1]Pivot HorizontalMRP'!$A$4:$E$2531,5,0),0)</f>
        <v>0</v>
      </c>
      <c r="O83" s="1">
        <f t="shared" si="6"/>
        <v>188</v>
      </c>
      <c r="P83" s="1">
        <f t="shared" si="7"/>
        <v>188</v>
      </c>
      <c r="Q83" s="1">
        <f>IFERROR(VLOOKUP(B83,'[1]Pivot HorizontalMRP'!$A$4:$F$2529,6,0),0)</f>
        <v>14</v>
      </c>
      <c r="R83" s="1">
        <f>IFERROR(VLOOKUP(B83,'[1]Pivot HorizontalMRP'!$A$4:$G$2529,7,0),0)</f>
        <v>92</v>
      </c>
      <c r="S83" s="1">
        <f>IFERROR(VLOOKUP(B83,'[1]Pivot HorizontalMRP'!$A$4:$H$2529,8,0),0)</f>
        <v>102</v>
      </c>
      <c r="T83" s="1">
        <f>IFERROR(VLOOKUP(B83,'[1]Pivot HorizontalMRP'!$A$4:$I$2529,9,0),0)</f>
        <v>30</v>
      </c>
      <c r="U83" s="1">
        <f t="shared" si="5"/>
        <v>82</v>
      </c>
      <c r="V83" s="24">
        <v>28.54</v>
      </c>
      <c r="W83" s="24"/>
      <c r="X83" s="24">
        <f t="shared" si="8"/>
        <v>-28.54</v>
      </c>
      <c r="Y83" s="24"/>
      <c r="Z83" s="24"/>
      <c r="AA83" s="24"/>
      <c r="AB83" s="24"/>
      <c r="AC83" s="25"/>
      <c r="AD83" s="26"/>
      <c r="AE83" s="26"/>
      <c r="AF83" s="26"/>
      <c r="AG83" s="24"/>
      <c r="AH83" s="24"/>
      <c r="AI83" s="26"/>
      <c r="AJ83" s="27"/>
      <c r="AK83" s="27"/>
      <c r="AL83" s="26"/>
      <c r="AM83" s="26"/>
      <c r="AN83" s="24"/>
      <c r="AO83" s="24" t="str">
        <f t="shared" si="9"/>
        <v>Arista</v>
      </c>
      <c r="AP83" s="1" t="s">
        <v>83</v>
      </c>
      <c r="BF83" s="1" t="s">
        <v>68</v>
      </c>
      <c r="BG83" s="28" t="s">
        <v>69</v>
      </c>
    </row>
    <row r="84" spans="1:59" ht="12.75" customHeight="1" x14ac:dyDescent="0.2">
      <c r="A84" s="1" t="s">
        <v>396</v>
      </c>
      <c r="B84" s="1" t="s">
        <v>397</v>
      </c>
      <c r="C84" s="1" t="s">
        <v>62</v>
      </c>
      <c r="D84" s="1" t="s">
        <v>63</v>
      </c>
      <c r="E84" s="1" t="s">
        <v>398</v>
      </c>
      <c r="F84" s="1" t="s">
        <v>399</v>
      </c>
      <c r="G84" s="1">
        <v>97</v>
      </c>
      <c r="H84" s="1">
        <v>100</v>
      </c>
      <c r="I84" s="2" t="s">
        <v>66</v>
      </c>
      <c r="K84" s="1">
        <f>IFERROR(VLOOKUP(B84,'[1]Pivot HorizontalMRP'!$A$4:$B$2531,2,0),0)</f>
        <v>0</v>
      </c>
      <c r="L84" s="1">
        <f>IFERROR(VLOOKUP(B84,'[1]Pivot HorizontalMRP'!$A$4:$C$2531,3,0),0)</f>
        <v>564</v>
      </c>
      <c r="M84" s="1">
        <f>IFERROR(VLOOKUP(B84,'[1]Pivot HorizontalMRP'!$A$4:$D$2531,4,0),0)</f>
        <v>220</v>
      </c>
      <c r="N84" s="1">
        <f>IFERROR(VLOOKUP(B84,'[1]Pivot HorizontalMRP'!$A$4:$E$2531,5,0),0)</f>
        <v>0</v>
      </c>
      <c r="O84" s="1">
        <f t="shared" si="6"/>
        <v>784</v>
      </c>
      <c r="P84" s="1">
        <f t="shared" si="7"/>
        <v>784</v>
      </c>
      <c r="Q84" s="1">
        <f>IFERROR(VLOOKUP(B84,'[1]Pivot HorizontalMRP'!$A$4:$F$2529,6,0),0)</f>
        <v>468</v>
      </c>
      <c r="R84" s="1">
        <f>IFERROR(VLOOKUP(B84,'[1]Pivot HorizontalMRP'!$A$4:$G$2529,7,0),0)</f>
        <v>257</v>
      </c>
      <c r="S84" s="1">
        <f>IFERROR(VLOOKUP(B84,'[1]Pivot HorizontalMRP'!$A$4:$H$2529,8,0),0)</f>
        <v>195</v>
      </c>
      <c r="T84" s="1">
        <f>IFERROR(VLOOKUP(B84,'[1]Pivot HorizontalMRP'!$A$4:$I$2529,9,0),0)</f>
        <v>159</v>
      </c>
      <c r="U84" s="1">
        <f t="shared" si="5"/>
        <v>59</v>
      </c>
      <c r="V84" s="24">
        <v>4.47</v>
      </c>
      <c r="W84" s="24"/>
      <c r="X84" s="24">
        <f t="shared" si="8"/>
        <v>-4.47</v>
      </c>
      <c r="Y84" s="24"/>
      <c r="Z84" s="24"/>
      <c r="AA84" s="24"/>
      <c r="AB84" s="24"/>
      <c r="AC84" s="25"/>
      <c r="AD84" s="26"/>
      <c r="AE84" s="26"/>
      <c r="AF84" s="26"/>
      <c r="AG84" s="24"/>
      <c r="AH84" s="24"/>
      <c r="AI84" s="26"/>
      <c r="AJ84" s="27"/>
      <c r="AK84" s="27"/>
      <c r="AL84" s="26"/>
      <c r="AM84" s="26"/>
      <c r="AN84" s="24"/>
      <c r="AO84" s="24" t="str">
        <f t="shared" si="9"/>
        <v>Arista</v>
      </c>
      <c r="AP84" s="1" t="s">
        <v>83</v>
      </c>
      <c r="BF84" s="1" t="s">
        <v>68</v>
      </c>
      <c r="BG84" s="28" t="s">
        <v>69</v>
      </c>
    </row>
    <row r="85" spans="1:59" ht="12.75" customHeight="1" x14ac:dyDescent="0.2">
      <c r="A85" s="1" t="s">
        <v>400</v>
      </c>
      <c r="B85" s="1" t="s">
        <v>401</v>
      </c>
      <c r="C85" s="1" t="s">
        <v>62</v>
      </c>
      <c r="D85" s="1" t="s">
        <v>63</v>
      </c>
      <c r="E85" s="1" t="s">
        <v>402</v>
      </c>
      <c r="F85" s="1" t="s">
        <v>403</v>
      </c>
      <c r="G85" s="1">
        <v>76</v>
      </c>
      <c r="H85" s="1">
        <v>1000</v>
      </c>
      <c r="I85" s="2" t="s">
        <v>66</v>
      </c>
      <c r="K85" s="1">
        <f>IFERROR(VLOOKUP(B85,'[1]Pivot HorizontalMRP'!$A$4:$B$2531,2,0),0)</f>
        <v>0</v>
      </c>
      <c r="L85" s="1">
        <f>IFERROR(VLOOKUP(B85,'[1]Pivot HorizontalMRP'!$A$4:$C$2531,3,0),0)</f>
        <v>1955</v>
      </c>
      <c r="M85" s="1">
        <f>IFERROR(VLOOKUP(B85,'[1]Pivot HorizontalMRP'!$A$4:$D$2531,4,0),0)</f>
        <v>0</v>
      </c>
      <c r="N85" s="1">
        <f>IFERROR(VLOOKUP(B85,'[1]Pivot HorizontalMRP'!$A$4:$E$2531,5,0),0)</f>
        <v>1000</v>
      </c>
      <c r="O85" s="1">
        <f t="shared" si="6"/>
        <v>1955</v>
      </c>
      <c r="P85" s="1">
        <f t="shared" si="7"/>
        <v>2955</v>
      </c>
      <c r="Q85" s="1">
        <f>IFERROR(VLOOKUP(B85,'[1]Pivot HorizontalMRP'!$A$4:$F$2529,6,0),0)</f>
        <v>2304</v>
      </c>
      <c r="R85" s="1">
        <f>IFERROR(VLOOKUP(B85,'[1]Pivot HorizontalMRP'!$A$4:$G$2529,7,0),0)</f>
        <v>704</v>
      </c>
      <c r="S85" s="1">
        <f>IFERROR(VLOOKUP(B85,'[1]Pivot HorizontalMRP'!$A$4:$H$2529,8,0),0)</f>
        <v>722</v>
      </c>
      <c r="T85" s="1">
        <f>IFERROR(VLOOKUP(B85,'[1]Pivot HorizontalMRP'!$A$4:$I$2529,9,0),0)</f>
        <v>678</v>
      </c>
      <c r="U85" s="1">
        <f t="shared" si="5"/>
        <v>-53</v>
      </c>
      <c r="V85" s="24">
        <v>2.65</v>
      </c>
      <c r="W85" s="24"/>
      <c r="X85" s="24">
        <f t="shared" si="8"/>
        <v>-2.65</v>
      </c>
      <c r="Y85" s="24"/>
      <c r="Z85" s="24"/>
      <c r="AA85" s="24">
        <v>2.65</v>
      </c>
      <c r="AB85" s="24"/>
      <c r="AC85" s="25"/>
      <c r="AD85" s="26"/>
      <c r="AE85" s="26"/>
      <c r="AF85" s="26"/>
      <c r="AG85" s="24"/>
      <c r="AH85" s="24"/>
      <c r="AI85" s="26"/>
      <c r="AJ85" s="27"/>
      <c r="AK85" s="27"/>
      <c r="AL85" s="26"/>
      <c r="AM85" s="26"/>
      <c r="AN85" s="24"/>
      <c r="AO85" s="24" t="str">
        <f t="shared" si="9"/>
        <v>Arista</v>
      </c>
      <c r="AP85" s="1" t="s">
        <v>67</v>
      </c>
      <c r="BF85" s="1" t="s">
        <v>68</v>
      </c>
      <c r="BG85" s="28" t="s">
        <v>69</v>
      </c>
    </row>
    <row r="86" spans="1:59" ht="12.75" customHeight="1" x14ac:dyDescent="0.2">
      <c r="A86" s="1" t="s">
        <v>404</v>
      </c>
      <c r="B86" s="1" t="s">
        <v>405</v>
      </c>
      <c r="C86" s="1" t="s">
        <v>62</v>
      </c>
      <c r="D86" s="1" t="s">
        <v>63</v>
      </c>
      <c r="E86" s="1" t="s">
        <v>406</v>
      </c>
      <c r="F86" s="1" t="s">
        <v>407</v>
      </c>
      <c r="G86" s="1">
        <v>132</v>
      </c>
      <c r="H86" s="1">
        <v>200</v>
      </c>
      <c r="I86" s="2" t="s">
        <v>66</v>
      </c>
      <c r="K86" s="1">
        <f>IFERROR(VLOOKUP(B86,'[1]Pivot HorizontalMRP'!$A$4:$B$2531,2,0),0)</f>
        <v>96</v>
      </c>
      <c r="L86" s="1">
        <f>IFERROR(VLOOKUP(B86,'[1]Pivot HorizontalMRP'!$A$4:$C$2531,3,0),0)</f>
        <v>22</v>
      </c>
      <c r="M86" s="1">
        <f>IFERROR(VLOOKUP(B86,'[1]Pivot HorizontalMRP'!$A$4:$D$2531,4,0),0)</f>
        <v>0</v>
      </c>
      <c r="N86" s="1">
        <f>IFERROR(VLOOKUP(B86,'[1]Pivot HorizontalMRP'!$A$4:$E$2531,5,0),0)</f>
        <v>0</v>
      </c>
      <c r="O86" s="1">
        <f t="shared" si="6"/>
        <v>118</v>
      </c>
      <c r="P86" s="1">
        <f t="shared" si="7"/>
        <v>118</v>
      </c>
      <c r="Q86" s="1">
        <f>IFERROR(VLOOKUP(B86,'[1]Pivot HorizontalMRP'!$A$4:$F$2529,6,0),0)</f>
        <v>2</v>
      </c>
      <c r="R86" s="1">
        <f>IFERROR(VLOOKUP(B86,'[1]Pivot HorizontalMRP'!$A$4:$G$2529,7,0),0)</f>
        <v>0</v>
      </c>
      <c r="S86" s="1">
        <f>IFERROR(VLOOKUP(B86,'[1]Pivot HorizontalMRP'!$A$4:$H$2529,8,0),0)</f>
        <v>0</v>
      </c>
      <c r="T86" s="1">
        <f>IFERROR(VLOOKUP(B86,'[1]Pivot HorizontalMRP'!$A$4:$I$2529,9,0),0)</f>
        <v>0</v>
      </c>
      <c r="U86" s="1">
        <f t="shared" si="5"/>
        <v>116</v>
      </c>
      <c r="V86" s="24">
        <v>11.34</v>
      </c>
      <c r="W86" s="24"/>
      <c r="X86" s="24">
        <f t="shared" si="8"/>
        <v>-11.34</v>
      </c>
      <c r="Y86" s="24"/>
      <c r="Z86" s="24"/>
      <c r="AA86" s="24"/>
      <c r="AB86" s="24"/>
      <c r="AC86" s="25"/>
      <c r="AD86" s="26"/>
      <c r="AE86" s="26"/>
      <c r="AF86" s="26"/>
      <c r="AG86" s="24"/>
      <c r="AH86" s="24"/>
      <c r="AI86" s="26"/>
      <c r="AJ86" s="27"/>
      <c r="AK86" s="27"/>
      <c r="AL86" s="26"/>
      <c r="AM86" s="26"/>
      <c r="AN86" s="24"/>
      <c r="AO86" s="24" t="str">
        <f t="shared" si="9"/>
        <v>Arista</v>
      </c>
      <c r="AP86" s="1" t="s">
        <v>67</v>
      </c>
      <c r="BF86" s="1" t="s">
        <v>68</v>
      </c>
      <c r="BG86" s="28" t="s">
        <v>69</v>
      </c>
    </row>
    <row r="87" spans="1:59" ht="12.75" customHeight="1" x14ac:dyDescent="0.2">
      <c r="A87" s="1" t="s">
        <v>408</v>
      </c>
      <c r="B87" s="1" t="s">
        <v>409</v>
      </c>
      <c r="C87" s="1" t="s">
        <v>62</v>
      </c>
      <c r="D87" s="1" t="s">
        <v>63</v>
      </c>
      <c r="E87" s="1" t="s">
        <v>410</v>
      </c>
      <c r="F87" s="1" t="s">
        <v>411</v>
      </c>
      <c r="G87" s="1">
        <v>132</v>
      </c>
      <c r="H87" s="1">
        <v>1000</v>
      </c>
      <c r="I87" s="2" t="s">
        <v>66</v>
      </c>
      <c r="K87" s="1">
        <f>IFERROR(VLOOKUP(B87,'[1]Pivot HorizontalMRP'!$A$4:$B$2531,2,0),0)</f>
        <v>0</v>
      </c>
      <c r="L87" s="1">
        <f>IFERROR(VLOOKUP(B87,'[1]Pivot HorizontalMRP'!$A$4:$C$2531,3,0),0)</f>
        <v>949</v>
      </c>
      <c r="M87" s="1">
        <f>IFERROR(VLOOKUP(B87,'[1]Pivot HorizontalMRP'!$A$4:$D$2531,4,0),0)</f>
        <v>2100</v>
      </c>
      <c r="N87" s="1">
        <f>IFERROR(VLOOKUP(B87,'[1]Pivot HorizontalMRP'!$A$4:$E$2531,5,0),0)</f>
        <v>1013</v>
      </c>
      <c r="O87" s="1">
        <f t="shared" si="6"/>
        <v>3049</v>
      </c>
      <c r="P87" s="1">
        <f t="shared" si="7"/>
        <v>4062</v>
      </c>
      <c r="Q87" s="1">
        <f>IFERROR(VLOOKUP(B87,'[1]Pivot HorizontalMRP'!$A$4:$F$2529,6,0),0)</f>
        <v>2792</v>
      </c>
      <c r="R87" s="1">
        <f>IFERROR(VLOOKUP(B87,'[1]Pivot HorizontalMRP'!$A$4:$G$2529,7,0),0)</f>
        <v>1060</v>
      </c>
      <c r="S87" s="1">
        <f>IFERROR(VLOOKUP(B87,'[1]Pivot HorizontalMRP'!$A$4:$H$2529,8,0),0)</f>
        <v>570</v>
      </c>
      <c r="T87" s="1">
        <f>IFERROR(VLOOKUP(B87,'[1]Pivot HorizontalMRP'!$A$4:$I$2529,9,0),0)</f>
        <v>526</v>
      </c>
      <c r="U87" s="1">
        <f t="shared" si="5"/>
        <v>210</v>
      </c>
      <c r="V87" s="24">
        <v>1.3641000000000001</v>
      </c>
      <c r="W87" s="24"/>
      <c r="X87" s="24">
        <f t="shared" si="8"/>
        <v>-1.3641000000000001</v>
      </c>
      <c r="Y87" s="24"/>
      <c r="Z87" s="24"/>
      <c r="AA87" s="24"/>
      <c r="AB87" s="24"/>
      <c r="AC87" s="25"/>
      <c r="AD87" s="26"/>
      <c r="AE87" s="26"/>
      <c r="AF87" s="26"/>
      <c r="AG87" s="24"/>
      <c r="AH87" s="24"/>
      <c r="AI87" s="26"/>
      <c r="AJ87" s="27"/>
      <c r="AK87" s="27"/>
      <c r="AL87" s="26"/>
      <c r="AM87" s="26"/>
      <c r="AN87" s="24"/>
      <c r="AO87" s="24" t="str">
        <f t="shared" si="9"/>
        <v>Arista</v>
      </c>
      <c r="AP87" s="1" t="s">
        <v>67</v>
      </c>
      <c r="BF87" s="1" t="s">
        <v>68</v>
      </c>
      <c r="BG87" s="28" t="s">
        <v>69</v>
      </c>
    </row>
    <row r="88" spans="1:59" ht="12.75" customHeight="1" x14ac:dyDescent="0.2">
      <c r="A88" s="1" t="s">
        <v>412</v>
      </c>
      <c r="B88" s="1" t="s">
        <v>413</v>
      </c>
      <c r="C88" s="1" t="s">
        <v>62</v>
      </c>
      <c r="D88" s="1" t="s">
        <v>63</v>
      </c>
      <c r="E88" s="1" t="s">
        <v>414</v>
      </c>
      <c r="F88" s="1" t="s">
        <v>415</v>
      </c>
      <c r="G88" s="1">
        <v>71</v>
      </c>
      <c r="H88" s="1">
        <v>500</v>
      </c>
      <c r="I88" s="2" t="s">
        <v>66</v>
      </c>
      <c r="K88" s="1">
        <f>IFERROR(VLOOKUP(B88,'[1]Pivot HorizontalMRP'!$A$4:$B$2531,2,0),0)</f>
        <v>710</v>
      </c>
      <c r="L88" s="1">
        <f>IFERROR(VLOOKUP(B88,'[1]Pivot HorizontalMRP'!$A$4:$C$2531,3,0),0)</f>
        <v>200</v>
      </c>
      <c r="M88" s="1">
        <f>IFERROR(VLOOKUP(B88,'[1]Pivot HorizontalMRP'!$A$4:$D$2531,4,0),0)</f>
        <v>0</v>
      </c>
      <c r="N88" s="1">
        <f>IFERROR(VLOOKUP(B88,'[1]Pivot HorizontalMRP'!$A$4:$E$2531,5,0),0)</f>
        <v>0</v>
      </c>
      <c r="O88" s="1">
        <f t="shared" si="6"/>
        <v>910</v>
      </c>
      <c r="P88" s="1">
        <f t="shared" si="7"/>
        <v>910</v>
      </c>
      <c r="Q88" s="1">
        <f>IFERROR(VLOOKUP(B88,'[1]Pivot HorizontalMRP'!$A$4:$F$2529,6,0),0)</f>
        <v>12</v>
      </c>
      <c r="R88" s="1">
        <f>IFERROR(VLOOKUP(B88,'[1]Pivot HorizontalMRP'!$A$4:$G$2529,7,0),0)</f>
        <v>236</v>
      </c>
      <c r="S88" s="1">
        <f>IFERROR(VLOOKUP(B88,'[1]Pivot HorizontalMRP'!$A$4:$H$2529,8,0),0)</f>
        <v>80</v>
      </c>
      <c r="T88" s="1">
        <f>IFERROR(VLOOKUP(B88,'[1]Pivot HorizontalMRP'!$A$4:$I$2529,9,0),0)</f>
        <v>0</v>
      </c>
      <c r="U88" s="1">
        <f t="shared" si="5"/>
        <v>662</v>
      </c>
      <c r="V88" s="24">
        <v>18.16</v>
      </c>
      <c r="W88" s="24"/>
      <c r="X88" s="24">
        <f t="shared" si="8"/>
        <v>-18.16</v>
      </c>
      <c r="Y88" s="24"/>
      <c r="Z88" s="24"/>
      <c r="AA88" s="24"/>
      <c r="AB88" s="24"/>
      <c r="AC88" s="25"/>
      <c r="AD88" s="26"/>
      <c r="AE88" s="26"/>
      <c r="AF88" s="26"/>
      <c r="AG88" s="24"/>
      <c r="AH88" s="24"/>
      <c r="AI88" s="26"/>
      <c r="AJ88" s="27"/>
      <c r="AK88" s="27"/>
      <c r="AL88" s="26"/>
      <c r="AM88" s="26"/>
      <c r="AN88" s="24"/>
      <c r="AO88" s="24" t="str">
        <f t="shared" si="9"/>
        <v>Arista</v>
      </c>
      <c r="AP88" s="1" t="s">
        <v>74</v>
      </c>
      <c r="BF88" s="1" t="s">
        <v>68</v>
      </c>
      <c r="BG88" s="28" t="s">
        <v>69</v>
      </c>
    </row>
    <row r="89" spans="1:59" ht="12.75" customHeight="1" x14ac:dyDescent="0.2">
      <c r="A89" s="1" t="s">
        <v>416</v>
      </c>
      <c r="B89" s="1" t="s">
        <v>417</v>
      </c>
      <c r="C89" s="1" t="s">
        <v>62</v>
      </c>
      <c r="D89" s="1" t="s">
        <v>63</v>
      </c>
      <c r="E89" s="1" t="s">
        <v>418</v>
      </c>
      <c r="F89" s="1" t="s">
        <v>419</v>
      </c>
      <c r="G89" s="1">
        <v>71</v>
      </c>
      <c r="H89" s="1">
        <v>500</v>
      </c>
      <c r="I89" s="2" t="s">
        <v>66</v>
      </c>
      <c r="K89" s="1">
        <f>IFERROR(VLOOKUP(B89,'[1]Pivot HorizontalMRP'!$A$4:$B$2531,2,0),0)</f>
        <v>764</v>
      </c>
      <c r="L89" s="1">
        <f>IFERROR(VLOOKUP(B89,'[1]Pivot HorizontalMRP'!$A$4:$C$2531,3,0),0)</f>
        <v>188</v>
      </c>
      <c r="M89" s="1">
        <f>IFERROR(VLOOKUP(B89,'[1]Pivot HorizontalMRP'!$A$4:$D$2531,4,0),0)</f>
        <v>0</v>
      </c>
      <c r="N89" s="1">
        <f>IFERROR(VLOOKUP(B89,'[1]Pivot HorizontalMRP'!$A$4:$E$2531,5,0),0)</f>
        <v>0</v>
      </c>
      <c r="O89" s="1">
        <f t="shared" si="6"/>
        <v>952</v>
      </c>
      <c r="P89" s="1">
        <f t="shared" si="7"/>
        <v>952</v>
      </c>
      <c r="Q89" s="1">
        <f>IFERROR(VLOOKUP(B89,'[1]Pivot HorizontalMRP'!$A$4:$F$2529,6,0),0)</f>
        <v>72</v>
      </c>
      <c r="R89" s="1">
        <f>IFERROR(VLOOKUP(B89,'[1]Pivot HorizontalMRP'!$A$4:$G$2529,7,0),0)</f>
        <v>240</v>
      </c>
      <c r="S89" s="1">
        <f>IFERROR(VLOOKUP(B89,'[1]Pivot HorizontalMRP'!$A$4:$H$2529,8,0),0)</f>
        <v>80</v>
      </c>
      <c r="T89" s="1">
        <f>IFERROR(VLOOKUP(B89,'[1]Pivot HorizontalMRP'!$A$4:$I$2529,9,0),0)</f>
        <v>0</v>
      </c>
      <c r="U89" s="1">
        <f t="shared" si="5"/>
        <v>640</v>
      </c>
      <c r="V89" s="24">
        <v>18.16</v>
      </c>
      <c r="W89" s="24"/>
      <c r="X89" s="24">
        <f t="shared" si="8"/>
        <v>-18.16</v>
      </c>
      <c r="Y89" s="24"/>
      <c r="Z89" s="24"/>
      <c r="AA89" s="24"/>
      <c r="AB89" s="24"/>
      <c r="AC89" s="25"/>
      <c r="AD89" s="26"/>
      <c r="AE89" s="26"/>
      <c r="AF89" s="26"/>
      <c r="AG89" s="24"/>
      <c r="AH89" s="24"/>
      <c r="AI89" s="26"/>
      <c r="AJ89" s="27"/>
      <c r="AK89" s="27"/>
      <c r="AL89" s="26"/>
      <c r="AM89" s="26"/>
      <c r="AN89" s="24"/>
      <c r="AO89" s="24" t="str">
        <f t="shared" si="9"/>
        <v>Arista</v>
      </c>
      <c r="AP89" s="1" t="s">
        <v>74</v>
      </c>
      <c r="BF89" s="1" t="s">
        <v>68</v>
      </c>
      <c r="BG89" s="28" t="s">
        <v>69</v>
      </c>
    </row>
    <row r="90" spans="1:59" ht="12.75" customHeight="1" x14ac:dyDescent="0.2">
      <c r="A90" s="1" t="s">
        <v>420</v>
      </c>
      <c r="B90" s="1" t="s">
        <v>421</v>
      </c>
      <c r="C90" s="1" t="s">
        <v>62</v>
      </c>
      <c r="D90" s="1" t="s">
        <v>63</v>
      </c>
      <c r="E90" s="1" t="s">
        <v>422</v>
      </c>
      <c r="F90" s="1" t="s">
        <v>423</v>
      </c>
      <c r="G90" s="1">
        <v>71</v>
      </c>
      <c r="H90" s="1">
        <v>1000</v>
      </c>
      <c r="I90" s="2" t="s">
        <v>66</v>
      </c>
      <c r="K90" s="1">
        <f>IFERROR(VLOOKUP(B90,'[1]Pivot HorizontalMRP'!$A$4:$B$2531,2,0),0)</f>
        <v>1997</v>
      </c>
      <c r="L90" s="1">
        <f>IFERROR(VLOOKUP(B90,'[1]Pivot HorizontalMRP'!$A$4:$C$2531,3,0),0)</f>
        <v>260</v>
      </c>
      <c r="M90" s="1">
        <f>IFERROR(VLOOKUP(B90,'[1]Pivot HorizontalMRP'!$A$4:$D$2531,4,0),0)</f>
        <v>0</v>
      </c>
      <c r="N90" s="1">
        <f>IFERROR(VLOOKUP(B90,'[1]Pivot HorizontalMRP'!$A$4:$E$2531,5,0),0)</f>
        <v>0</v>
      </c>
      <c r="O90" s="1">
        <f t="shared" si="6"/>
        <v>2257</v>
      </c>
      <c r="P90" s="1">
        <f t="shared" si="7"/>
        <v>2257</v>
      </c>
      <c r="Q90" s="1">
        <f>IFERROR(VLOOKUP(B90,'[1]Pivot HorizontalMRP'!$A$4:$F$2529,6,0),0)</f>
        <v>320</v>
      </c>
      <c r="R90" s="1">
        <f>IFERROR(VLOOKUP(B90,'[1]Pivot HorizontalMRP'!$A$4:$G$2529,7,0),0)</f>
        <v>12</v>
      </c>
      <c r="S90" s="1">
        <f>IFERROR(VLOOKUP(B90,'[1]Pivot HorizontalMRP'!$A$4:$H$2529,8,0),0)</f>
        <v>144</v>
      </c>
      <c r="T90" s="1">
        <f>IFERROR(VLOOKUP(B90,'[1]Pivot HorizontalMRP'!$A$4:$I$2529,9,0),0)</f>
        <v>144</v>
      </c>
      <c r="U90" s="1">
        <f t="shared" si="5"/>
        <v>1925</v>
      </c>
      <c r="V90" s="24">
        <v>2.2999999999999998</v>
      </c>
      <c r="W90" s="24"/>
      <c r="X90" s="24">
        <f t="shared" si="8"/>
        <v>-2.2999999999999998</v>
      </c>
      <c r="Y90" s="24"/>
      <c r="Z90" s="24"/>
      <c r="AA90" s="24"/>
      <c r="AB90" s="24"/>
      <c r="AC90" s="25"/>
      <c r="AD90" s="26"/>
      <c r="AE90" s="26"/>
      <c r="AF90" s="26"/>
      <c r="AG90" s="24"/>
      <c r="AH90" s="24"/>
      <c r="AI90" s="26"/>
      <c r="AJ90" s="27"/>
      <c r="AK90" s="27"/>
      <c r="AL90" s="26"/>
      <c r="AM90" s="26"/>
      <c r="AN90" s="24"/>
      <c r="AO90" s="24" t="str">
        <f t="shared" si="9"/>
        <v>Arista</v>
      </c>
      <c r="AP90" s="1" t="s">
        <v>67</v>
      </c>
      <c r="BF90" s="1" t="s">
        <v>68</v>
      </c>
      <c r="BG90" s="28" t="s">
        <v>69</v>
      </c>
    </row>
    <row r="91" spans="1:59" ht="12.75" customHeight="1" x14ac:dyDescent="0.2">
      <c r="A91" s="1" t="s">
        <v>424</v>
      </c>
      <c r="B91" s="1" t="s">
        <v>425</v>
      </c>
      <c r="C91" s="1" t="s">
        <v>62</v>
      </c>
      <c r="D91" s="1" t="s">
        <v>63</v>
      </c>
      <c r="E91" s="1" t="s">
        <v>426</v>
      </c>
      <c r="F91" s="1" t="s">
        <v>427</v>
      </c>
      <c r="G91" s="1">
        <v>74</v>
      </c>
      <c r="H91" s="1">
        <v>5000</v>
      </c>
      <c r="I91" s="2" t="s">
        <v>66</v>
      </c>
      <c r="K91" s="1">
        <f>IFERROR(VLOOKUP(B91,'[1]Pivot HorizontalMRP'!$A$4:$B$2531,2,0),0)</f>
        <v>4457</v>
      </c>
      <c r="L91" s="1">
        <f>IFERROR(VLOOKUP(B91,'[1]Pivot HorizontalMRP'!$A$4:$C$2531,3,0),0)</f>
        <v>1167</v>
      </c>
      <c r="M91" s="1">
        <f>IFERROR(VLOOKUP(B91,'[1]Pivot HorizontalMRP'!$A$4:$D$2531,4,0),0)</f>
        <v>0</v>
      </c>
      <c r="N91" s="1">
        <f>IFERROR(VLOOKUP(B91,'[1]Pivot HorizontalMRP'!$A$4:$E$2531,5,0),0)</f>
        <v>0</v>
      </c>
      <c r="O91" s="1">
        <f t="shared" si="6"/>
        <v>5624</v>
      </c>
      <c r="P91" s="1">
        <f t="shared" si="7"/>
        <v>5624</v>
      </c>
      <c r="Q91" s="1">
        <f>IFERROR(VLOOKUP(B91,'[1]Pivot HorizontalMRP'!$A$4:$F$2529,6,0),0)</f>
        <v>120</v>
      </c>
      <c r="R91" s="1">
        <f>IFERROR(VLOOKUP(B91,'[1]Pivot HorizontalMRP'!$A$4:$G$2529,7,0),0)</f>
        <v>636</v>
      </c>
      <c r="S91" s="1">
        <f>IFERROR(VLOOKUP(B91,'[1]Pivot HorizontalMRP'!$A$4:$H$2529,8,0),0)</f>
        <v>648</v>
      </c>
      <c r="T91" s="1">
        <f>IFERROR(VLOOKUP(B91,'[1]Pivot HorizontalMRP'!$A$4:$I$2529,9,0),0)</f>
        <v>1008</v>
      </c>
      <c r="U91" s="1">
        <f t="shared" si="5"/>
        <v>4868</v>
      </c>
      <c r="V91" s="24">
        <v>1.587</v>
      </c>
      <c r="W91" s="24"/>
      <c r="X91" s="24">
        <f t="shared" si="8"/>
        <v>-1.587</v>
      </c>
      <c r="Y91" s="24"/>
      <c r="Z91" s="24"/>
      <c r="AA91" s="24"/>
      <c r="AB91" s="24"/>
      <c r="AC91" s="25"/>
      <c r="AD91" s="26"/>
      <c r="AE91" s="26"/>
      <c r="AF91" s="26"/>
      <c r="AG91" s="24"/>
      <c r="AH91" s="24"/>
      <c r="AI91" s="26"/>
      <c r="AJ91" s="27"/>
      <c r="AK91" s="27"/>
      <c r="AL91" s="26"/>
      <c r="AM91" s="26"/>
      <c r="AN91" s="24"/>
      <c r="AO91" s="24" t="str">
        <f t="shared" si="9"/>
        <v>Arista</v>
      </c>
      <c r="AP91" s="1" t="s">
        <v>148</v>
      </c>
      <c r="BF91" s="1" t="s">
        <v>68</v>
      </c>
      <c r="BG91" s="28" t="s">
        <v>69</v>
      </c>
    </row>
    <row r="92" spans="1:59" ht="12.75" customHeight="1" x14ac:dyDescent="0.2">
      <c r="A92" s="1" t="s">
        <v>428</v>
      </c>
      <c r="B92" s="1" t="s">
        <v>429</v>
      </c>
      <c r="C92" s="1" t="s">
        <v>62</v>
      </c>
      <c r="D92" s="1" t="s">
        <v>63</v>
      </c>
      <c r="E92" s="1" t="s">
        <v>430</v>
      </c>
      <c r="F92" s="1" t="s">
        <v>431</v>
      </c>
      <c r="G92" s="1">
        <v>174</v>
      </c>
      <c r="H92" s="1">
        <v>1000</v>
      </c>
      <c r="I92" s="2" t="s">
        <v>66</v>
      </c>
      <c r="K92" s="1">
        <f>IFERROR(VLOOKUP(B92,'[1]Pivot HorizontalMRP'!$A$4:$B$2531,2,0),0)</f>
        <v>0</v>
      </c>
      <c r="L92" s="1">
        <f>IFERROR(VLOOKUP(B92,'[1]Pivot HorizontalMRP'!$A$4:$C$2531,3,0),0)</f>
        <v>2478</v>
      </c>
      <c r="M92" s="1">
        <f>IFERROR(VLOOKUP(B92,'[1]Pivot HorizontalMRP'!$A$4:$D$2531,4,0),0)</f>
        <v>3957</v>
      </c>
      <c r="N92" s="1">
        <f>IFERROR(VLOOKUP(B92,'[1]Pivot HorizontalMRP'!$A$4:$E$2531,5,0),0)</f>
        <v>2000</v>
      </c>
      <c r="O92" s="1">
        <f t="shared" si="6"/>
        <v>6435</v>
      </c>
      <c r="P92" s="1">
        <f t="shared" si="7"/>
        <v>8435</v>
      </c>
      <c r="Q92" s="1">
        <f>IFERROR(VLOOKUP(B92,'[1]Pivot HorizontalMRP'!$A$4:$F$2529,6,0),0)</f>
        <v>4446</v>
      </c>
      <c r="R92" s="1">
        <f>IFERROR(VLOOKUP(B92,'[1]Pivot HorizontalMRP'!$A$4:$G$2529,7,0),0)</f>
        <v>2028</v>
      </c>
      <c r="S92" s="1">
        <f>IFERROR(VLOOKUP(B92,'[1]Pivot HorizontalMRP'!$A$4:$H$2529,8,0),0)</f>
        <v>2068</v>
      </c>
      <c r="T92" s="1">
        <f>IFERROR(VLOOKUP(B92,'[1]Pivot HorizontalMRP'!$A$4:$I$2529,9,0),0)</f>
        <v>1434</v>
      </c>
      <c r="U92" s="1">
        <f t="shared" si="5"/>
        <v>1961</v>
      </c>
      <c r="V92" s="24">
        <v>9.6484000000000005</v>
      </c>
      <c r="W92" s="24"/>
      <c r="X92" s="24">
        <f t="shared" si="8"/>
        <v>-9.6484000000000005</v>
      </c>
      <c r="Y92" s="24"/>
      <c r="Z92" s="24"/>
      <c r="AA92" s="24">
        <v>9.6484000000000005</v>
      </c>
      <c r="AB92" s="24"/>
      <c r="AC92" s="25"/>
      <c r="AD92" s="26"/>
      <c r="AE92" s="26"/>
      <c r="AF92" s="26"/>
      <c r="AG92" s="24"/>
      <c r="AH92" s="24"/>
      <c r="AI92" s="26"/>
      <c r="AJ92" s="27"/>
      <c r="AK92" s="27"/>
      <c r="AL92" s="26"/>
      <c r="AM92" s="26"/>
      <c r="AN92" s="24"/>
      <c r="AO92" s="24" t="str">
        <f t="shared" si="9"/>
        <v>Arista</v>
      </c>
      <c r="AP92" s="1" t="s">
        <v>83</v>
      </c>
      <c r="BF92" s="1" t="s">
        <v>68</v>
      </c>
      <c r="BG92" s="28" t="s">
        <v>69</v>
      </c>
    </row>
    <row r="93" spans="1:59" ht="12.75" customHeight="1" x14ac:dyDescent="0.2">
      <c r="A93" s="1" t="s">
        <v>432</v>
      </c>
      <c r="B93" s="1" t="s">
        <v>433</v>
      </c>
      <c r="C93" s="1" t="s">
        <v>62</v>
      </c>
      <c r="D93" s="1" t="s">
        <v>63</v>
      </c>
      <c r="E93" s="1" t="s">
        <v>434</v>
      </c>
      <c r="F93" s="1" t="s">
        <v>435</v>
      </c>
      <c r="G93" s="1">
        <v>119</v>
      </c>
      <c r="H93" s="1">
        <v>80</v>
      </c>
      <c r="I93" s="2" t="s">
        <v>66</v>
      </c>
      <c r="K93" s="1">
        <f>IFERROR(VLOOKUP(B93,'[1]Pivot HorizontalMRP'!$A$4:$B$2531,2,0),0)</f>
        <v>325</v>
      </c>
      <c r="L93" s="1">
        <f>IFERROR(VLOOKUP(B93,'[1]Pivot HorizontalMRP'!$A$4:$C$2531,3,0),0)</f>
        <v>105</v>
      </c>
      <c r="M93" s="1">
        <f>IFERROR(VLOOKUP(B93,'[1]Pivot HorizontalMRP'!$A$4:$D$2531,4,0),0)</f>
        <v>0</v>
      </c>
      <c r="N93" s="1">
        <f>IFERROR(VLOOKUP(B93,'[1]Pivot HorizontalMRP'!$A$4:$E$2531,5,0),0)</f>
        <v>0</v>
      </c>
      <c r="O93" s="1">
        <f t="shared" si="6"/>
        <v>430</v>
      </c>
      <c r="P93" s="1">
        <f t="shared" si="7"/>
        <v>430</v>
      </c>
      <c r="Q93" s="1">
        <f>IFERROR(VLOOKUP(B93,'[1]Pivot HorizontalMRP'!$A$4:$F$2529,6,0),0)</f>
        <v>382</v>
      </c>
      <c r="R93" s="1">
        <f>IFERROR(VLOOKUP(B93,'[1]Pivot HorizontalMRP'!$A$4:$G$2529,7,0),0)</f>
        <v>122</v>
      </c>
      <c r="S93" s="1">
        <f>IFERROR(VLOOKUP(B93,'[1]Pivot HorizontalMRP'!$A$4:$H$2529,8,0),0)</f>
        <v>120</v>
      </c>
      <c r="T93" s="1">
        <f>IFERROR(VLOOKUP(B93,'[1]Pivot HorizontalMRP'!$A$4:$I$2529,9,0),0)</f>
        <v>114</v>
      </c>
      <c r="U93" s="1">
        <f t="shared" si="5"/>
        <v>-74</v>
      </c>
      <c r="V93" s="24">
        <v>6.31</v>
      </c>
      <c r="W93" s="24"/>
      <c r="X93" s="24">
        <f t="shared" si="8"/>
        <v>-6.31</v>
      </c>
      <c r="Y93" s="24"/>
      <c r="Z93" s="24"/>
      <c r="AA93" s="24"/>
      <c r="AB93" s="24"/>
      <c r="AC93" s="25"/>
      <c r="AD93" s="26"/>
      <c r="AE93" s="26"/>
      <c r="AF93" s="26"/>
      <c r="AG93" s="24"/>
      <c r="AH93" s="24"/>
      <c r="AI93" s="26"/>
      <c r="AJ93" s="27"/>
      <c r="AK93" s="27"/>
      <c r="AL93" s="26"/>
      <c r="AM93" s="26"/>
      <c r="AN93" s="24"/>
      <c r="AO93" s="24" t="str">
        <f t="shared" si="9"/>
        <v>Arista</v>
      </c>
      <c r="AP93" s="1" t="s">
        <v>83</v>
      </c>
      <c r="BF93" s="1" t="s">
        <v>68</v>
      </c>
      <c r="BG93" s="28" t="s">
        <v>69</v>
      </c>
    </row>
    <row r="94" spans="1:59" ht="12.75" customHeight="1" x14ac:dyDescent="0.2">
      <c r="A94" s="1" t="s">
        <v>436</v>
      </c>
      <c r="B94" s="1" t="s">
        <v>437</v>
      </c>
      <c r="C94" s="1" t="s">
        <v>62</v>
      </c>
      <c r="D94" s="1" t="s">
        <v>63</v>
      </c>
      <c r="E94" s="1" t="s">
        <v>438</v>
      </c>
      <c r="F94" s="1" t="s">
        <v>439</v>
      </c>
      <c r="G94" s="1">
        <v>76</v>
      </c>
      <c r="H94" s="1">
        <v>500</v>
      </c>
      <c r="I94" s="2" t="s">
        <v>66</v>
      </c>
      <c r="K94" s="1">
        <f>IFERROR(VLOOKUP(B94,'[1]Pivot HorizontalMRP'!$A$4:$B$2531,2,0),0)</f>
        <v>317</v>
      </c>
      <c r="L94" s="1">
        <f>IFERROR(VLOOKUP(B94,'[1]Pivot HorizontalMRP'!$A$4:$C$2531,3,0),0)</f>
        <v>1095</v>
      </c>
      <c r="M94" s="1">
        <f>IFERROR(VLOOKUP(B94,'[1]Pivot HorizontalMRP'!$A$4:$D$2531,4,0),0)</f>
        <v>0</v>
      </c>
      <c r="N94" s="1">
        <f>IFERROR(VLOOKUP(B94,'[1]Pivot HorizontalMRP'!$A$4:$E$2531,5,0),0)</f>
        <v>0</v>
      </c>
      <c r="O94" s="1">
        <f t="shared" si="6"/>
        <v>1412</v>
      </c>
      <c r="P94" s="1">
        <f t="shared" si="7"/>
        <v>1412</v>
      </c>
      <c r="Q94" s="1">
        <f>IFERROR(VLOOKUP(B94,'[1]Pivot HorizontalMRP'!$A$4:$F$2529,6,0),0)</f>
        <v>859</v>
      </c>
      <c r="R94" s="1">
        <f>IFERROR(VLOOKUP(B94,'[1]Pivot HorizontalMRP'!$A$4:$G$2529,7,0),0)</f>
        <v>192</v>
      </c>
      <c r="S94" s="1">
        <f>IFERROR(VLOOKUP(B94,'[1]Pivot HorizontalMRP'!$A$4:$H$2529,8,0),0)</f>
        <v>0</v>
      </c>
      <c r="T94" s="1">
        <f>IFERROR(VLOOKUP(B94,'[1]Pivot HorizontalMRP'!$A$4:$I$2529,9,0),0)</f>
        <v>0</v>
      </c>
      <c r="U94" s="1">
        <f t="shared" si="5"/>
        <v>361</v>
      </c>
      <c r="V94" s="24">
        <v>2.5</v>
      </c>
      <c r="W94" s="24"/>
      <c r="X94" s="24">
        <f t="shared" si="8"/>
        <v>-2.5</v>
      </c>
      <c r="Y94" s="24"/>
      <c r="Z94" s="24"/>
      <c r="AA94" s="24">
        <v>2.1</v>
      </c>
      <c r="AB94" s="24"/>
      <c r="AC94" s="25"/>
      <c r="AD94" s="26"/>
      <c r="AE94" s="26"/>
      <c r="AF94" s="26"/>
      <c r="AG94" s="24"/>
      <c r="AH94" s="24"/>
      <c r="AI94" s="26"/>
      <c r="AJ94" s="27"/>
      <c r="AK94" s="27"/>
      <c r="AL94" s="26"/>
      <c r="AM94" s="26"/>
      <c r="AN94" s="24"/>
      <c r="AO94" s="24" t="str">
        <f t="shared" si="9"/>
        <v>Arista</v>
      </c>
      <c r="AP94" s="1" t="s">
        <v>67</v>
      </c>
      <c r="BF94" s="1" t="s">
        <v>68</v>
      </c>
      <c r="BG94" s="28" t="s">
        <v>69</v>
      </c>
    </row>
    <row r="95" spans="1:59" ht="12.75" customHeight="1" x14ac:dyDescent="0.2">
      <c r="A95" s="1" t="s">
        <v>440</v>
      </c>
      <c r="B95" s="1" t="s">
        <v>441</v>
      </c>
      <c r="C95" s="1" t="s">
        <v>62</v>
      </c>
      <c r="D95" s="1" t="s">
        <v>63</v>
      </c>
      <c r="E95" s="1" t="s">
        <v>442</v>
      </c>
      <c r="F95" s="1" t="s">
        <v>443</v>
      </c>
      <c r="G95" s="1">
        <v>174</v>
      </c>
      <c r="H95" s="1">
        <v>100</v>
      </c>
      <c r="I95" s="2" t="s">
        <v>66</v>
      </c>
      <c r="K95" s="1">
        <f>IFERROR(VLOOKUP(B95,'[1]Pivot HorizontalMRP'!$A$4:$B$2531,2,0),0)</f>
        <v>0</v>
      </c>
      <c r="L95" s="1">
        <f>IFERROR(VLOOKUP(B95,'[1]Pivot HorizontalMRP'!$A$4:$C$2531,3,0),0)</f>
        <v>146</v>
      </c>
      <c r="M95" s="1">
        <f>IFERROR(VLOOKUP(B95,'[1]Pivot HorizontalMRP'!$A$4:$D$2531,4,0),0)</f>
        <v>211</v>
      </c>
      <c r="N95" s="1">
        <f>IFERROR(VLOOKUP(B95,'[1]Pivot HorizontalMRP'!$A$4:$E$2531,5,0),0)</f>
        <v>100</v>
      </c>
      <c r="O95" s="1">
        <f t="shared" si="6"/>
        <v>357</v>
      </c>
      <c r="P95" s="1">
        <f t="shared" si="7"/>
        <v>457</v>
      </c>
      <c r="Q95" s="1">
        <f>IFERROR(VLOOKUP(B95,'[1]Pivot HorizontalMRP'!$A$4:$F$2529,6,0),0)</f>
        <v>373</v>
      </c>
      <c r="R95" s="1">
        <f>IFERROR(VLOOKUP(B95,'[1]Pivot HorizontalMRP'!$A$4:$G$2529,7,0),0)</f>
        <v>36</v>
      </c>
      <c r="S95" s="1">
        <f>IFERROR(VLOOKUP(B95,'[1]Pivot HorizontalMRP'!$A$4:$H$2529,8,0),0)</f>
        <v>36</v>
      </c>
      <c r="T95" s="1">
        <f>IFERROR(VLOOKUP(B95,'[1]Pivot HorizontalMRP'!$A$4:$I$2529,9,0),0)</f>
        <v>12</v>
      </c>
      <c r="U95" s="1">
        <f t="shared" si="5"/>
        <v>48</v>
      </c>
      <c r="V95" s="24">
        <v>12.6174</v>
      </c>
      <c r="W95" s="24"/>
      <c r="X95" s="24">
        <f t="shared" si="8"/>
        <v>-12.6174</v>
      </c>
      <c r="Y95" s="24"/>
      <c r="Z95" s="24"/>
      <c r="AA95" s="24">
        <v>12.6174</v>
      </c>
      <c r="AB95" s="24"/>
      <c r="AC95" s="25"/>
      <c r="AD95" s="26"/>
      <c r="AE95" s="26"/>
      <c r="AF95" s="26"/>
      <c r="AG95" s="24"/>
      <c r="AH95" s="24"/>
      <c r="AI95" s="26"/>
      <c r="AJ95" s="27"/>
      <c r="AK95" s="27"/>
      <c r="AL95" s="26"/>
      <c r="AM95" s="26"/>
      <c r="AN95" s="24"/>
      <c r="AO95" s="24" t="str">
        <f t="shared" si="9"/>
        <v>Arista</v>
      </c>
      <c r="AP95" s="1" t="s">
        <v>83</v>
      </c>
      <c r="BF95" s="1" t="s">
        <v>68</v>
      </c>
      <c r="BG95" s="28" t="s">
        <v>69</v>
      </c>
    </row>
    <row r="96" spans="1:59" ht="12.75" customHeight="1" x14ac:dyDescent="0.2">
      <c r="A96" s="1" t="s">
        <v>444</v>
      </c>
      <c r="B96" s="1" t="s">
        <v>445</v>
      </c>
      <c r="C96" s="1" t="s">
        <v>62</v>
      </c>
      <c r="D96" s="1" t="s">
        <v>63</v>
      </c>
      <c r="E96" s="1" t="s">
        <v>446</v>
      </c>
      <c r="F96" s="1" t="s">
        <v>447</v>
      </c>
      <c r="G96" s="1">
        <v>101</v>
      </c>
      <c r="H96" s="1">
        <v>5120</v>
      </c>
      <c r="I96" s="2" t="s">
        <v>66</v>
      </c>
      <c r="K96" s="1">
        <f>IFERROR(VLOOKUP(B96,'[1]Pivot HorizontalMRP'!$A$4:$B$2531,2,0),0)</f>
        <v>0</v>
      </c>
      <c r="L96" s="1">
        <f>IFERROR(VLOOKUP(B96,'[1]Pivot HorizontalMRP'!$A$4:$C$2531,3,0),0)</f>
        <v>1468</v>
      </c>
      <c r="M96" s="1">
        <f>IFERROR(VLOOKUP(B96,'[1]Pivot HorizontalMRP'!$A$4:$D$2531,4,0),0)</f>
        <v>3840</v>
      </c>
      <c r="N96" s="1">
        <f>IFERROR(VLOOKUP(B96,'[1]Pivot HorizontalMRP'!$A$4:$E$2531,5,0),0)</f>
        <v>2560</v>
      </c>
      <c r="O96" s="1">
        <f t="shared" si="6"/>
        <v>5308</v>
      </c>
      <c r="P96" s="1">
        <f t="shared" si="7"/>
        <v>7868</v>
      </c>
      <c r="Q96" s="1">
        <f>IFERROR(VLOOKUP(B96,'[1]Pivot HorizontalMRP'!$A$4:$F$2529,6,0),0)</f>
        <v>4576</v>
      </c>
      <c r="R96" s="1">
        <f>IFERROR(VLOOKUP(B96,'[1]Pivot HorizontalMRP'!$A$4:$G$2529,7,0),0)</f>
        <v>1056</v>
      </c>
      <c r="S96" s="1">
        <f>IFERROR(VLOOKUP(B96,'[1]Pivot HorizontalMRP'!$A$4:$H$2529,8,0),0)</f>
        <v>0</v>
      </c>
      <c r="T96" s="1">
        <f>IFERROR(VLOOKUP(B96,'[1]Pivot HorizontalMRP'!$A$4:$I$2529,9,0),0)</f>
        <v>0</v>
      </c>
      <c r="U96" s="1">
        <f t="shared" si="5"/>
        <v>2236</v>
      </c>
      <c r="V96" s="24">
        <v>48.63</v>
      </c>
      <c r="W96" s="24"/>
      <c r="X96" s="24">
        <f t="shared" si="8"/>
        <v>-48.63</v>
      </c>
      <c r="Y96" s="24"/>
      <c r="Z96" s="24"/>
      <c r="AA96" s="24">
        <v>49.05</v>
      </c>
      <c r="AB96" s="24"/>
      <c r="AC96" s="25"/>
      <c r="AD96" s="26"/>
      <c r="AE96" s="26"/>
      <c r="AF96" s="26"/>
      <c r="AG96" s="24"/>
      <c r="AH96" s="24"/>
      <c r="AI96" s="26"/>
      <c r="AJ96" s="27"/>
      <c r="AK96" s="27"/>
      <c r="AL96" s="26"/>
      <c r="AM96" s="26"/>
      <c r="AN96" s="24"/>
      <c r="AO96" s="24" t="str">
        <f t="shared" si="9"/>
        <v>Arista</v>
      </c>
      <c r="AP96" s="1" t="s">
        <v>74</v>
      </c>
      <c r="BF96" s="1" t="s">
        <v>68</v>
      </c>
      <c r="BG96" s="28" t="s">
        <v>69</v>
      </c>
    </row>
    <row r="97" spans="1:59" ht="12.75" customHeight="1" x14ac:dyDescent="0.2">
      <c r="A97" s="1" t="s">
        <v>448</v>
      </c>
      <c r="B97" s="1" t="s">
        <v>449</v>
      </c>
      <c r="C97" s="1" t="s">
        <v>62</v>
      </c>
      <c r="D97" s="1" t="s">
        <v>63</v>
      </c>
      <c r="E97" s="1" t="s">
        <v>450</v>
      </c>
      <c r="F97" s="1" t="s">
        <v>451</v>
      </c>
      <c r="G97" s="1">
        <v>76</v>
      </c>
      <c r="H97" s="1">
        <v>1</v>
      </c>
      <c r="I97" s="2" t="s">
        <v>66</v>
      </c>
      <c r="K97" s="1">
        <f>IFERROR(VLOOKUP(B97,'[1]Pivot HorizontalMRP'!$A$4:$B$2531,2,0),0)</f>
        <v>0</v>
      </c>
      <c r="L97" s="1">
        <f>IFERROR(VLOOKUP(B97,'[1]Pivot HorizontalMRP'!$A$4:$C$2531,3,0),0)</f>
        <v>26</v>
      </c>
      <c r="M97" s="1">
        <f>IFERROR(VLOOKUP(B97,'[1]Pivot HorizontalMRP'!$A$4:$D$2531,4,0),0)</f>
        <v>0</v>
      </c>
      <c r="N97" s="1">
        <f>IFERROR(VLOOKUP(B97,'[1]Pivot HorizontalMRP'!$A$4:$E$2531,5,0),0)</f>
        <v>0</v>
      </c>
      <c r="O97" s="1">
        <f t="shared" si="6"/>
        <v>26</v>
      </c>
      <c r="P97" s="1">
        <f t="shared" si="7"/>
        <v>26</v>
      </c>
      <c r="Q97" s="1">
        <f>IFERROR(VLOOKUP(B97,'[1]Pivot HorizontalMRP'!$A$4:$F$2529,6,0),0)</f>
        <v>43</v>
      </c>
      <c r="R97" s="1">
        <f>IFERROR(VLOOKUP(B97,'[1]Pivot HorizontalMRP'!$A$4:$G$2529,7,0),0)</f>
        <v>0</v>
      </c>
      <c r="S97" s="1">
        <f>IFERROR(VLOOKUP(B97,'[1]Pivot HorizontalMRP'!$A$4:$H$2529,8,0),0)</f>
        <v>0</v>
      </c>
      <c r="T97" s="1">
        <f>IFERROR(VLOOKUP(B97,'[1]Pivot HorizontalMRP'!$A$4:$I$2529,9,0),0)</f>
        <v>0</v>
      </c>
      <c r="U97" s="1">
        <f t="shared" si="5"/>
        <v>-17</v>
      </c>
      <c r="V97" s="24">
        <v>1.75</v>
      </c>
      <c r="W97" s="24"/>
      <c r="X97" s="24">
        <f t="shared" si="8"/>
        <v>-1.75</v>
      </c>
      <c r="Y97" s="24"/>
      <c r="Z97" s="24"/>
      <c r="AA97" s="24">
        <v>1.87</v>
      </c>
      <c r="AB97" s="24"/>
      <c r="AC97" s="25"/>
      <c r="AD97" s="26"/>
      <c r="AE97" s="26"/>
      <c r="AF97" s="26"/>
      <c r="AG97" s="24"/>
      <c r="AH97" s="24"/>
      <c r="AI97" s="26"/>
      <c r="AJ97" s="27"/>
      <c r="AK97" s="27"/>
      <c r="AL97" s="26"/>
      <c r="AM97" s="26"/>
      <c r="AN97" s="24"/>
      <c r="AO97" s="24" t="str">
        <f t="shared" si="9"/>
        <v>Arista</v>
      </c>
      <c r="AP97" s="1" t="s">
        <v>67</v>
      </c>
      <c r="BF97" s="1" t="s">
        <v>68</v>
      </c>
      <c r="BG97" s="28" t="s">
        <v>69</v>
      </c>
    </row>
    <row r="98" spans="1:59" ht="12.75" customHeight="1" x14ac:dyDescent="0.2">
      <c r="A98" s="1" t="s">
        <v>452</v>
      </c>
      <c r="B98" s="1" t="s">
        <v>453</v>
      </c>
      <c r="C98" s="1" t="s">
        <v>62</v>
      </c>
      <c r="D98" s="1" t="s">
        <v>63</v>
      </c>
      <c r="E98" s="1" t="s">
        <v>454</v>
      </c>
      <c r="F98" s="1" t="s">
        <v>455</v>
      </c>
      <c r="G98" s="1">
        <v>76</v>
      </c>
      <c r="H98" s="1">
        <v>5000</v>
      </c>
      <c r="I98" s="2" t="s">
        <v>66</v>
      </c>
      <c r="K98" s="1">
        <f>IFERROR(VLOOKUP(B98,'[1]Pivot HorizontalMRP'!$A$4:$B$2531,2,0),0)</f>
        <v>0</v>
      </c>
      <c r="L98" s="1">
        <f>IFERROR(VLOOKUP(B98,'[1]Pivot HorizontalMRP'!$A$4:$C$2531,3,0),0)</f>
        <v>3465</v>
      </c>
      <c r="M98" s="1">
        <f>IFERROR(VLOOKUP(B98,'[1]Pivot HorizontalMRP'!$A$4:$D$2531,4,0),0)</f>
        <v>7500</v>
      </c>
      <c r="N98" s="1">
        <f>IFERROR(VLOOKUP(B98,'[1]Pivot HorizontalMRP'!$A$4:$E$2531,5,0),0)</f>
        <v>0</v>
      </c>
      <c r="O98" s="1">
        <f t="shared" si="6"/>
        <v>10965</v>
      </c>
      <c r="P98" s="1">
        <f t="shared" si="7"/>
        <v>10965</v>
      </c>
      <c r="Q98" s="1">
        <f>IFERROR(VLOOKUP(B98,'[1]Pivot HorizontalMRP'!$A$4:$F$2529,6,0),0)</f>
        <v>11172</v>
      </c>
      <c r="R98" s="1">
        <f>IFERROR(VLOOKUP(B98,'[1]Pivot HorizontalMRP'!$A$4:$G$2529,7,0),0)</f>
        <v>4240</v>
      </c>
      <c r="S98" s="1">
        <f>IFERROR(VLOOKUP(B98,'[1]Pivot HorizontalMRP'!$A$4:$H$2529,8,0),0)</f>
        <v>2280</v>
      </c>
      <c r="T98" s="1">
        <f>IFERROR(VLOOKUP(B98,'[1]Pivot HorizontalMRP'!$A$4:$I$2529,9,0),0)</f>
        <v>2104</v>
      </c>
      <c r="U98" s="1">
        <f t="shared" si="5"/>
        <v>-4447</v>
      </c>
      <c r="V98" s="24">
        <v>2.173</v>
      </c>
      <c r="W98" s="24"/>
      <c r="X98" s="24">
        <f t="shared" si="8"/>
        <v>-2.173</v>
      </c>
      <c r="Y98" s="24"/>
      <c r="Z98" s="24"/>
      <c r="AA98" s="24">
        <v>2.46</v>
      </c>
      <c r="AB98" s="24"/>
      <c r="AC98" s="25"/>
      <c r="AD98" s="26"/>
      <c r="AE98" s="26"/>
      <c r="AF98" s="26"/>
      <c r="AG98" s="24"/>
      <c r="AH98" s="24"/>
      <c r="AI98" s="26"/>
      <c r="AJ98" s="27"/>
      <c r="AK98" s="27"/>
      <c r="AL98" s="26"/>
      <c r="AM98" s="26"/>
      <c r="AN98" s="24"/>
      <c r="AO98" s="24" t="str">
        <f t="shared" si="9"/>
        <v>Arista</v>
      </c>
      <c r="AP98" s="1" t="s">
        <v>67</v>
      </c>
      <c r="BF98" s="1" t="s">
        <v>68</v>
      </c>
      <c r="BG98" s="28" t="s">
        <v>69</v>
      </c>
    </row>
    <row r="99" spans="1:59" ht="12.75" customHeight="1" x14ac:dyDescent="0.2">
      <c r="A99" s="1" t="s">
        <v>456</v>
      </c>
      <c r="B99" s="1" t="s">
        <v>457</v>
      </c>
      <c r="C99" s="1" t="s">
        <v>62</v>
      </c>
      <c r="D99" s="1" t="s">
        <v>63</v>
      </c>
      <c r="E99" s="1" t="s">
        <v>458</v>
      </c>
      <c r="F99" s="1" t="s">
        <v>459</v>
      </c>
      <c r="G99" s="1">
        <v>174</v>
      </c>
      <c r="H99" s="1">
        <v>100</v>
      </c>
      <c r="I99" s="2" t="s">
        <v>66</v>
      </c>
      <c r="K99" s="1">
        <f>IFERROR(VLOOKUP(B99,'[1]Pivot HorizontalMRP'!$A$4:$B$2531,2,0),0)</f>
        <v>102</v>
      </c>
      <c r="L99" s="1">
        <f>IFERROR(VLOOKUP(B99,'[1]Pivot HorizontalMRP'!$A$4:$C$2531,3,0),0)</f>
        <v>23</v>
      </c>
      <c r="M99" s="1">
        <f>IFERROR(VLOOKUP(B99,'[1]Pivot HorizontalMRP'!$A$4:$D$2531,4,0),0)</f>
        <v>0</v>
      </c>
      <c r="N99" s="1">
        <f>IFERROR(VLOOKUP(B99,'[1]Pivot HorizontalMRP'!$A$4:$E$2531,5,0),0)</f>
        <v>0</v>
      </c>
      <c r="O99" s="1">
        <f t="shared" si="6"/>
        <v>125</v>
      </c>
      <c r="P99" s="1">
        <f t="shared" si="7"/>
        <v>125</v>
      </c>
      <c r="Q99" s="1">
        <f>IFERROR(VLOOKUP(B99,'[1]Pivot HorizontalMRP'!$A$4:$F$2529,6,0),0)</f>
        <v>12</v>
      </c>
      <c r="R99" s="1">
        <f>IFERROR(VLOOKUP(B99,'[1]Pivot HorizontalMRP'!$A$4:$G$2529,7,0),0)</f>
        <v>0</v>
      </c>
      <c r="S99" s="1">
        <f>IFERROR(VLOOKUP(B99,'[1]Pivot HorizontalMRP'!$A$4:$H$2529,8,0),0)</f>
        <v>0</v>
      </c>
      <c r="T99" s="1">
        <f>IFERROR(VLOOKUP(B99,'[1]Pivot HorizontalMRP'!$A$4:$I$2529,9,0),0)</f>
        <v>0</v>
      </c>
      <c r="U99" s="1">
        <f t="shared" si="5"/>
        <v>113</v>
      </c>
      <c r="V99" s="24">
        <v>154.05099999999999</v>
      </c>
      <c r="W99" s="24"/>
      <c r="X99" s="24">
        <f t="shared" si="8"/>
        <v>-154.05099999999999</v>
      </c>
      <c r="Y99" s="24"/>
      <c r="Z99" s="24"/>
      <c r="AA99" s="24"/>
      <c r="AB99" s="24"/>
      <c r="AC99" s="25"/>
      <c r="AD99" s="26"/>
      <c r="AE99" s="26"/>
      <c r="AF99" s="26"/>
      <c r="AG99" s="24"/>
      <c r="AH99" s="24"/>
      <c r="AI99" s="26"/>
      <c r="AJ99" s="27"/>
      <c r="AK99" s="27"/>
      <c r="AL99" s="26"/>
      <c r="AM99" s="26"/>
      <c r="AN99" s="24"/>
      <c r="AO99" s="24" t="str">
        <f t="shared" si="9"/>
        <v>Arista</v>
      </c>
      <c r="AP99" s="1" t="s">
        <v>67</v>
      </c>
      <c r="BF99" s="1" t="s">
        <v>68</v>
      </c>
      <c r="BG99" s="28" t="s">
        <v>69</v>
      </c>
    </row>
    <row r="100" spans="1:59" ht="12.75" customHeight="1" x14ac:dyDescent="0.2">
      <c r="A100" s="1" t="s">
        <v>460</v>
      </c>
      <c r="B100" s="1" t="s">
        <v>461</v>
      </c>
      <c r="C100" s="1" t="s">
        <v>62</v>
      </c>
      <c r="D100" s="1" t="s">
        <v>63</v>
      </c>
      <c r="E100" s="1" t="s">
        <v>462</v>
      </c>
      <c r="F100" s="1" t="s">
        <v>463</v>
      </c>
      <c r="G100" s="1">
        <v>132</v>
      </c>
      <c r="H100" s="1">
        <v>50</v>
      </c>
      <c r="I100" s="2" t="s">
        <v>66</v>
      </c>
      <c r="K100" s="1">
        <f>IFERROR(VLOOKUP(B100,'[1]Pivot HorizontalMRP'!$A$4:$B$2531,2,0),0)</f>
        <v>126</v>
      </c>
      <c r="L100" s="1">
        <f>IFERROR(VLOOKUP(B100,'[1]Pivot HorizontalMRP'!$A$4:$C$2531,3,0),0)</f>
        <v>32</v>
      </c>
      <c r="M100" s="1">
        <f>IFERROR(VLOOKUP(B100,'[1]Pivot HorizontalMRP'!$A$4:$D$2531,4,0),0)</f>
        <v>0</v>
      </c>
      <c r="N100" s="1">
        <f>IFERROR(VLOOKUP(B100,'[1]Pivot HorizontalMRP'!$A$4:$E$2531,5,0),0)</f>
        <v>0</v>
      </c>
      <c r="O100" s="1">
        <f t="shared" si="6"/>
        <v>158</v>
      </c>
      <c r="P100" s="1">
        <f t="shared" si="7"/>
        <v>158</v>
      </c>
      <c r="Q100" s="1">
        <f>IFERROR(VLOOKUP(B100,'[1]Pivot HorizontalMRP'!$A$4:$F$2529,6,0),0)</f>
        <v>12</v>
      </c>
      <c r="R100" s="1">
        <f>IFERROR(VLOOKUP(B100,'[1]Pivot HorizontalMRP'!$A$4:$G$2529,7,0),0)</f>
        <v>0</v>
      </c>
      <c r="S100" s="1">
        <f>IFERROR(VLOOKUP(B100,'[1]Pivot HorizontalMRP'!$A$4:$H$2529,8,0),0)</f>
        <v>0</v>
      </c>
      <c r="T100" s="1">
        <f>IFERROR(VLOOKUP(B100,'[1]Pivot HorizontalMRP'!$A$4:$I$2529,9,0),0)</f>
        <v>0</v>
      </c>
      <c r="U100" s="1">
        <f t="shared" si="5"/>
        <v>146</v>
      </c>
      <c r="V100" s="24">
        <v>34.034300000000002</v>
      </c>
      <c r="W100" s="24"/>
      <c r="X100" s="24">
        <f t="shared" si="8"/>
        <v>-34.034300000000002</v>
      </c>
      <c r="Y100" s="24"/>
      <c r="Z100" s="24"/>
      <c r="AA100" s="24"/>
      <c r="AB100" s="24"/>
      <c r="AC100" s="25"/>
      <c r="AD100" s="26"/>
      <c r="AE100" s="26"/>
      <c r="AF100" s="26"/>
      <c r="AG100" s="24"/>
      <c r="AH100" s="24"/>
      <c r="AI100" s="26"/>
      <c r="AJ100" s="27"/>
      <c r="AK100" s="27"/>
      <c r="AL100" s="26"/>
      <c r="AM100" s="26"/>
      <c r="AN100" s="24"/>
      <c r="AO100" s="24" t="str">
        <f t="shared" si="9"/>
        <v>Arista</v>
      </c>
      <c r="AP100" s="1" t="s">
        <v>67</v>
      </c>
      <c r="BF100" s="1" t="s">
        <v>68</v>
      </c>
      <c r="BG100" s="28" t="s">
        <v>69</v>
      </c>
    </row>
    <row r="101" spans="1:59" ht="12.75" customHeight="1" x14ac:dyDescent="0.2">
      <c r="A101" s="1" t="s">
        <v>464</v>
      </c>
      <c r="B101" s="1" t="s">
        <v>465</v>
      </c>
      <c r="C101" s="1" t="s">
        <v>62</v>
      </c>
      <c r="D101" s="1" t="s">
        <v>63</v>
      </c>
      <c r="E101" s="1" t="s">
        <v>466</v>
      </c>
      <c r="F101" s="1" t="s">
        <v>467</v>
      </c>
      <c r="G101" s="1">
        <v>178</v>
      </c>
      <c r="H101" s="1">
        <v>50</v>
      </c>
      <c r="I101" s="2" t="s">
        <v>66</v>
      </c>
      <c r="K101" s="1">
        <f>IFERROR(VLOOKUP(B101,'[1]Pivot HorizontalMRP'!$A$4:$B$2531,2,0),0)</f>
        <v>349</v>
      </c>
      <c r="L101" s="1">
        <f>IFERROR(VLOOKUP(B101,'[1]Pivot HorizontalMRP'!$A$4:$C$2531,3,0),0)</f>
        <v>24</v>
      </c>
      <c r="M101" s="1">
        <f>IFERROR(VLOOKUP(B101,'[1]Pivot HorizontalMRP'!$A$4:$D$2531,4,0),0)</f>
        <v>0</v>
      </c>
      <c r="N101" s="1">
        <f>IFERROR(VLOOKUP(B101,'[1]Pivot HorizontalMRP'!$A$4:$E$2531,5,0),0)</f>
        <v>0</v>
      </c>
      <c r="O101" s="1">
        <f t="shared" si="6"/>
        <v>373</v>
      </c>
      <c r="P101" s="1">
        <f t="shared" si="7"/>
        <v>373</v>
      </c>
      <c r="Q101" s="1">
        <f>IFERROR(VLOOKUP(B101,'[1]Pivot HorizontalMRP'!$A$4:$F$2529,6,0),0)</f>
        <v>13</v>
      </c>
      <c r="R101" s="1">
        <f>IFERROR(VLOOKUP(B101,'[1]Pivot HorizontalMRP'!$A$4:$G$2529,7,0),0)</f>
        <v>0</v>
      </c>
      <c r="S101" s="1">
        <f>IFERROR(VLOOKUP(B101,'[1]Pivot HorizontalMRP'!$A$4:$H$2529,8,0),0)</f>
        <v>0</v>
      </c>
      <c r="T101" s="1">
        <f>IFERROR(VLOOKUP(B101,'[1]Pivot HorizontalMRP'!$A$4:$I$2529,9,0),0)</f>
        <v>0</v>
      </c>
      <c r="U101" s="1">
        <f t="shared" si="5"/>
        <v>360</v>
      </c>
      <c r="V101" s="24">
        <v>231.90119999999999</v>
      </c>
      <c r="W101" s="24"/>
      <c r="X101" s="24">
        <f t="shared" si="8"/>
        <v>-231.90119999999999</v>
      </c>
      <c r="Y101" s="24"/>
      <c r="Z101" s="24"/>
      <c r="AA101" s="24"/>
      <c r="AB101" s="24"/>
      <c r="AC101" s="25"/>
      <c r="AD101" s="26"/>
      <c r="AE101" s="26"/>
      <c r="AF101" s="26"/>
      <c r="AG101" s="24"/>
      <c r="AH101" s="24"/>
      <c r="AI101" s="26"/>
      <c r="AJ101" s="27"/>
      <c r="AK101" s="27"/>
      <c r="AL101" s="26"/>
      <c r="AM101" s="26"/>
      <c r="AN101" s="24"/>
      <c r="AO101" s="24" t="str">
        <f t="shared" si="9"/>
        <v>Arista</v>
      </c>
      <c r="AP101" s="1" t="s">
        <v>67</v>
      </c>
      <c r="BF101" s="1" t="s">
        <v>68</v>
      </c>
      <c r="BG101" s="28" t="s">
        <v>69</v>
      </c>
    </row>
    <row r="102" spans="1:59" ht="12.75" customHeight="1" x14ac:dyDescent="0.2">
      <c r="A102" s="1" t="s">
        <v>468</v>
      </c>
      <c r="B102" s="1" t="s">
        <v>469</v>
      </c>
      <c r="C102" s="1" t="s">
        <v>62</v>
      </c>
      <c r="D102" s="1" t="s">
        <v>63</v>
      </c>
      <c r="E102" s="1" t="s">
        <v>470</v>
      </c>
      <c r="F102" s="1">
        <v>0</v>
      </c>
      <c r="G102" s="1">
        <v>46</v>
      </c>
      <c r="H102" s="1">
        <v>80</v>
      </c>
      <c r="I102" s="2" t="s">
        <v>66</v>
      </c>
      <c r="K102" s="1">
        <f>IFERROR(VLOOKUP(B102,'[1]Pivot HorizontalMRP'!$A$4:$B$2531,2,0),0)</f>
        <v>0</v>
      </c>
      <c r="L102" s="1">
        <f>IFERROR(VLOOKUP(B102,'[1]Pivot HorizontalMRP'!$A$4:$C$2531,3,0),0)</f>
        <v>0</v>
      </c>
      <c r="M102" s="1">
        <f>IFERROR(VLOOKUP(B102,'[1]Pivot HorizontalMRP'!$A$4:$D$2531,4,0),0)</f>
        <v>0</v>
      </c>
      <c r="N102" s="1">
        <f>IFERROR(VLOOKUP(B102,'[1]Pivot HorizontalMRP'!$A$4:$E$2531,5,0),0)</f>
        <v>0</v>
      </c>
      <c r="O102" s="1">
        <f t="shared" si="6"/>
        <v>0</v>
      </c>
      <c r="P102" s="1">
        <f t="shared" si="7"/>
        <v>0</v>
      </c>
      <c r="Q102" s="1">
        <f>IFERROR(VLOOKUP(B102,'[1]Pivot HorizontalMRP'!$A$4:$F$2529,6,0),0)</f>
        <v>0</v>
      </c>
      <c r="R102" s="1">
        <f>IFERROR(VLOOKUP(B102,'[1]Pivot HorizontalMRP'!$A$4:$G$2529,7,0),0)</f>
        <v>0</v>
      </c>
      <c r="S102" s="1">
        <f>IFERROR(VLOOKUP(B102,'[1]Pivot HorizontalMRP'!$A$4:$H$2529,8,0),0)</f>
        <v>0</v>
      </c>
      <c r="T102" s="1">
        <f>IFERROR(VLOOKUP(B102,'[1]Pivot HorizontalMRP'!$A$4:$I$2529,9,0),0)</f>
        <v>0</v>
      </c>
      <c r="U102" s="1">
        <f t="shared" si="5"/>
        <v>0</v>
      </c>
      <c r="V102" s="24">
        <v>42.22</v>
      </c>
      <c r="W102" s="24"/>
      <c r="X102" s="24">
        <f t="shared" si="8"/>
        <v>-42.22</v>
      </c>
      <c r="Y102" s="24"/>
      <c r="Z102" s="24"/>
      <c r="AA102" s="24"/>
      <c r="AB102" s="24"/>
      <c r="AC102" s="25"/>
      <c r="AD102" s="26"/>
      <c r="AE102" s="26"/>
      <c r="AF102" s="26"/>
      <c r="AG102" s="24"/>
      <c r="AH102" s="24"/>
      <c r="AI102" s="26"/>
      <c r="AJ102" s="27"/>
      <c r="AK102" s="27"/>
      <c r="AL102" s="26"/>
      <c r="AM102" s="26"/>
      <c r="AN102" s="24"/>
      <c r="AO102" s="24" t="str">
        <f t="shared" si="9"/>
        <v>Arista</v>
      </c>
      <c r="AP102" s="1" t="s">
        <v>83</v>
      </c>
      <c r="BF102" s="1" t="s">
        <v>68</v>
      </c>
      <c r="BG102" s="28" t="s">
        <v>69</v>
      </c>
    </row>
    <row r="103" spans="1:59" ht="12.75" customHeight="1" x14ac:dyDescent="0.2">
      <c r="A103" s="1" t="s">
        <v>471</v>
      </c>
      <c r="B103" s="1" t="s">
        <v>472</v>
      </c>
      <c r="C103" s="1" t="s">
        <v>62</v>
      </c>
      <c r="D103" s="1" t="s">
        <v>63</v>
      </c>
      <c r="E103" s="1" t="s">
        <v>473</v>
      </c>
      <c r="F103" s="1">
        <v>0</v>
      </c>
      <c r="G103" s="1">
        <v>46</v>
      </c>
      <c r="H103" s="1">
        <v>80</v>
      </c>
      <c r="I103" s="2" t="s">
        <v>66</v>
      </c>
      <c r="K103" s="1">
        <f>IFERROR(VLOOKUP(B103,'[1]Pivot HorizontalMRP'!$A$4:$B$2531,2,0),0)</f>
        <v>0</v>
      </c>
      <c r="L103" s="1">
        <f>IFERROR(VLOOKUP(B103,'[1]Pivot HorizontalMRP'!$A$4:$C$2531,3,0),0)</f>
        <v>0</v>
      </c>
      <c r="M103" s="1">
        <f>IFERROR(VLOOKUP(B103,'[1]Pivot HorizontalMRP'!$A$4:$D$2531,4,0),0)</f>
        <v>0</v>
      </c>
      <c r="N103" s="1">
        <f>IFERROR(VLOOKUP(B103,'[1]Pivot HorizontalMRP'!$A$4:$E$2531,5,0),0)</f>
        <v>0</v>
      </c>
      <c r="O103" s="1">
        <f t="shared" si="6"/>
        <v>0</v>
      </c>
      <c r="P103" s="1">
        <f t="shared" si="7"/>
        <v>0</v>
      </c>
      <c r="Q103" s="1">
        <f>IFERROR(VLOOKUP(B103,'[1]Pivot HorizontalMRP'!$A$4:$F$2529,6,0),0)</f>
        <v>0</v>
      </c>
      <c r="R103" s="1">
        <f>IFERROR(VLOOKUP(B103,'[1]Pivot HorizontalMRP'!$A$4:$G$2529,7,0),0)</f>
        <v>0</v>
      </c>
      <c r="S103" s="1">
        <f>IFERROR(VLOOKUP(B103,'[1]Pivot HorizontalMRP'!$A$4:$H$2529,8,0),0)</f>
        <v>0</v>
      </c>
      <c r="T103" s="1">
        <f>IFERROR(VLOOKUP(B103,'[1]Pivot HorizontalMRP'!$A$4:$I$2529,9,0),0)</f>
        <v>0</v>
      </c>
      <c r="U103" s="1">
        <f t="shared" si="5"/>
        <v>0</v>
      </c>
      <c r="V103" s="24">
        <v>24.79</v>
      </c>
      <c r="W103" s="24"/>
      <c r="X103" s="24">
        <f t="shared" si="8"/>
        <v>-24.79</v>
      </c>
      <c r="Y103" s="24"/>
      <c r="Z103" s="24"/>
      <c r="AA103" s="24"/>
      <c r="AB103" s="24"/>
      <c r="AC103" s="25"/>
      <c r="AD103" s="26"/>
      <c r="AE103" s="26"/>
      <c r="AF103" s="26"/>
      <c r="AG103" s="24"/>
      <c r="AH103" s="24"/>
      <c r="AI103" s="26"/>
      <c r="AJ103" s="27"/>
      <c r="AK103" s="27"/>
      <c r="AL103" s="26"/>
      <c r="AM103" s="26"/>
      <c r="AN103" s="24"/>
      <c r="AO103" s="24" t="str">
        <f t="shared" si="9"/>
        <v>Arista</v>
      </c>
      <c r="AP103" s="1" t="s">
        <v>83</v>
      </c>
      <c r="BF103" s="1" t="s">
        <v>68</v>
      </c>
      <c r="BG103" s="28" t="s">
        <v>69</v>
      </c>
    </row>
    <row r="104" spans="1:59" ht="12.75" customHeight="1" x14ac:dyDescent="0.2">
      <c r="A104" s="1" t="s">
        <v>474</v>
      </c>
      <c r="B104" s="1" t="s">
        <v>475</v>
      </c>
      <c r="C104" s="1" t="s">
        <v>62</v>
      </c>
      <c r="D104" s="1" t="s">
        <v>63</v>
      </c>
      <c r="E104" s="1" t="s">
        <v>476</v>
      </c>
      <c r="F104" s="1" t="s">
        <v>477</v>
      </c>
      <c r="G104" s="1">
        <v>119</v>
      </c>
      <c r="H104" s="1">
        <v>80</v>
      </c>
      <c r="I104" s="2" t="s">
        <v>66</v>
      </c>
      <c r="K104" s="1">
        <f>IFERROR(VLOOKUP(B104,'[1]Pivot HorizontalMRP'!$A$4:$B$2531,2,0),0)</f>
        <v>346</v>
      </c>
      <c r="L104" s="1">
        <f>IFERROR(VLOOKUP(B104,'[1]Pivot HorizontalMRP'!$A$4:$C$2531,3,0),0)</f>
        <v>294</v>
      </c>
      <c r="M104" s="1">
        <f>IFERROR(VLOOKUP(B104,'[1]Pivot HorizontalMRP'!$A$4:$D$2531,4,0),0)</f>
        <v>0</v>
      </c>
      <c r="N104" s="1">
        <f>IFERROR(VLOOKUP(B104,'[1]Pivot HorizontalMRP'!$A$4:$E$2531,5,0),0)</f>
        <v>0</v>
      </c>
      <c r="O104" s="1">
        <f t="shared" si="6"/>
        <v>640</v>
      </c>
      <c r="P104" s="1">
        <f t="shared" si="7"/>
        <v>640</v>
      </c>
      <c r="Q104" s="1">
        <f>IFERROR(VLOOKUP(B104,'[1]Pivot HorizontalMRP'!$A$4:$F$2529,6,0),0)</f>
        <v>38</v>
      </c>
      <c r="R104" s="1">
        <f>IFERROR(VLOOKUP(B104,'[1]Pivot HorizontalMRP'!$A$4:$G$2529,7,0),0)</f>
        <v>53</v>
      </c>
      <c r="S104" s="1">
        <f>IFERROR(VLOOKUP(B104,'[1]Pivot HorizontalMRP'!$A$4:$H$2529,8,0),0)</f>
        <v>54</v>
      </c>
      <c r="T104" s="1">
        <f>IFERROR(VLOOKUP(B104,'[1]Pivot HorizontalMRP'!$A$4:$I$2529,9,0),0)</f>
        <v>54</v>
      </c>
      <c r="U104" s="1">
        <f t="shared" si="5"/>
        <v>549</v>
      </c>
      <c r="V104" s="24">
        <v>39.369999999999997</v>
      </c>
      <c r="W104" s="24"/>
      <c r="X104" s="24">
        <f t="shared" si="8"/>
        <v>-39.369999999999997</v>
      </c>
      <c r="Y104" s="24"/>
      <c r="Z104" s="24"/>
      <c r="AA104" s="24"/>
      <c r="AB104" s="24"/>
      <c r="AC104" s="25"/>
      <c r="AD104" s="26"/>
      <c r="AE104" s="26"/>
      <c r="AF104" s="26"/>
      <c r="AG104" s="24"/>
      <c r="AH104" s="24"/>
      <c r="AI104" s="26"/>
      <c r="AJ104" s="27"/>
      <c r="AK104" s="27"/>
      <c r="AL104" s="26"/>
      <c r="AM104" s="26"/>
      <c r="AN104" s="24"/>
      <c r="AO104" s="24" t="str">
        <f t="shared" si="9"/>
        <v>Arista</v>
      </c>
      <c r="AP104" s="1" t="s">
        <v>83</v>
      </c>
      <c r="BF104" s="1" t="s">
        <v>68</v>
      </c>
      <c r="BG104" s="28" t="s">
        <v>69</v>
      </c>
    </row>
    <row r="105" spans="1:59" ht="12.75" customHeight="1" x14ac:dyDescent="0.2">
      <c r="A105" s="1" t="s">
        <v>478</v>
      </c>
      <c r="B105" s="1" t="s">
        <v>479</v>
      </c>
      <c r="C105" s="1" t="s">
        <v>62</v>
      </c>
      <c r="D105" s="1" t="s">
        <v>63</v>
      </c>
      <c r="E105" s="1" t="s">
        <v>480</v>
      </c>
      <c r="F105" s="1" t="s">
        <v>481</v>
      </c>
      <c r="G105" s="1">
        <v>119</v>
      </c>
      <c r="H105" s="1">
        <v>80</v>
      </c>
      <c r="I105" s="2" t="s">
        <v>66</v>
      </c>
      <c r="K105" s="1">
        <f>IFERROR(VLOOKUP(B105,'[1]Pivot HorizontalMRP'!$A$4:$B$2531,2,0),0)</f>
        <v>73</v>
      </c>
      <c r="L105" s="1">
        <f>IFERROR(VLOOKUP(B105,'[1]Pivot HorizontalMRP'!$A$4:$C$2531,3,0),0)</f>
        <v>277</v>
      </c>
      <c r="M105" s="1">
        <f>IFERROR(VLOOKUP(B105,'[1]Pivot HorizontalMRP'!$A$4:$D$2531,4,0),0)</f>
        <v>0</v>
      </c>
      <c r="N105" s="1">
        <f>IFERROR(VLOOKUP(B105,'[1]Pivot HorizontalMRP'!$A$4:$E$2531,5,0),0)</f>
        <v>0</v>
      </c>
      <c r="O105" s="1">
        <f t="shared" si="6"/>
        <v>350</v>
      </c>
      <c r="P105" s="1">
        <f t="shared" si="7"/>
        <v>350</v>
      </c>
      <c r="Q105" s="1">
        <f>IFERROR(VLOOKUP(B105,'[1]Pivot HorizontalMRP'!$A$4:$F$2529,6,0),0)</f>
        <v>46</v>
      </c>
      <c r="R105" s="1">
        <f>IFERROR(VLOOKUP(B105,'[1]Pivot HorizontalMRP'!$A$4:$G$2529,7,0),0)</f>
        <v>53</v>
      </c>
      <c r="S105" s="1">
        <f>IFERROR(VLOOKUP(B105,'[1]Pivot HorizontalMRP'!$A$4:$H$2529,8,0),0)</f>
        <v>54</v>
      </c>
      <c r="T105" s="1">
        <f>IFERROR(VLOOKUP(B105,'[1]Pivot HorizontalMRP'!$A$4:$I$2529,9,0),0)</f>
        <v>54</v>
      </c>
      <c r="U105" s="1">
        <f t="shared" si="5"/>
        <v>251</v>
      </c>
      <c r="V105" s="24">
        <v>24.3</v>
      </c>
      <c r="W105" s="24"/>
      <c r="X105" s="24">
        <f t="shared" si="8"/>
        <v>-24.3</v>
      </c>
      <c r="Y105" s="24"/>
      <c r="Z105" s="24"/>
      <c r="AA105" s="24"/>
      <c r="AB105" s="24"/>
      <c r="AC105" s="25"/>
      <c r="AD105" s="26"/>
      <c r="AE105" s="26"/>
      <c r="AF105" s="26"/>
      <c r="AG105" s="24"/>
      <c r="AH105" s="24"/>
      <c r="AI105" s="26"/>
      <c r="AJ105" s="27"/>
      <c r="AK105" s="27"/>
      <c r="AL105" s="26"/>
      <c r="AM105" s="26"/>
      <c r="AN105" s="24"/>
      <c r="AO105" s="24" t="str">
        <f t="shared" si="9"/>
        <v>Arista</v>
      </c>
      <c r="AP105" s="1" t="s">
        <v>83</v>
      </c>
      <c r="BF105" s="1" t="s">
        <v>68</v>
      </c>
      <c r="BG105" s="28" t="s">
        <v>69</v>
      </c>
    </row>
    <row r="106" spans="1:59" ht="12.75" customHeight="1" x14ac:dyDescent="0.2">
      <c r="A106" s="1" t="s">
        <v>482</v>
      </c>
      <c r="B106" s="1" t="s">
        <v>483</v>
      </c>
      <c r="C106" s="1" t="s">
        <v>62</v>
      </c>
      <c r="D106" s="1" t="s">
        <v>63</v>
      </c>
      <c r="E106" s="1" t="s">
        <v>484</v>
      </c>
      <c r="F106" s="1" t="s">
        <v>485</v>
      </c>
      <c r="G106" s="1">
        <v>119</v>
      </c>
      <c r="H106" s="1">
        <v>80</v>
      </c>
      <c r="I106" s="2" t="s">
        <v>66</v>
      </c>
      <c r="K106" s="1">
        <f>IFERROR(VLOOKUP(B106,'[1]Pivot HorizontalMRP'!$A$4:$B$2531,2,0),0)</f>
        <v>124</v>
      </c>
      <c r="L106" s="1">
        <f>IFERROR(VLOOKUP(B106,'[1]Pivot HorizontalMRP'!$A$4:$C$2531,3,0),0)</f>
        <v>11</v>
      </c>
      <c r="M106" s="1">
        <f>IFERROR(VLOOKUP(B106,'[1]Pivot HorizontalMRP'!$A$4:$D$2531,4,0),0)</f>
        <v>0</v>
      </c>
      <c r="N106" s="1">
        <f>IFERROR(VLOOKUP(B106,'[1]Pivot HorizontalMRP'!$A$4:$E$2531,5,0),0)</f>
        <v>0</v>
      </c>
      <c r="O106" s="1">
        <f t="shared" si="6"/>
        <v>135</v>
      </c>
      <c r="P106" s="1">
        <f t="shared" si="7"/>
        <v>135</v>
      </c>
      <c r="Q106" s="1">
        <f>IFERROR(VLOOKUP(B106,'[1]Pivot HorizontalMRP'!$A$4:$F$2529,6,0),0)</f>
        <v>7</v>
      </c>
      <c r="R106" s="1">
        <f>IFERROR(VLOOKUP(B106,'[1]Pivot HorizontalMRP'!$A$4:$G$2529,7,0),0)</f>
        <v>0</v>
      </c>
      <c r="S106" s="1">
        <f>IFERROR(VLOOKUP(B106,'[1]Pivot HorizontalMRP'!$A$4:$H$2529,8,0),0)</f>
        <v>0</v>
      </c>
      <c r="T106" s="1">
        <f>IFERROR(VLOOKUP(B106,'[1]Pivot HorizontalMRP'!$A$4:$I$2529,9,0),0)</f>
        <v>0</v>
      </c>
      <c r="U106" s="1">
        <f t="shared" si="5"/>
        <v>128</v>
      </c>
      <c r="V106" s="24">
        <v>61.73</v>
      </c>
      <c r="W106" s="24"/>
      <c r="X106" s="24">
        <f t="shared" si="8"/>
        <v>-61.73</v>
      </c>
      <c r="Y106" s="24"/>
      <c r="Z106" s="24"/>
      <c r="AA106" s="24"/>
      <c r="AB106" s="24"/>
      <c r="AC106" s="25"/>
      <c r="AD106" s="26"/>
      <c r="AE106" s="26"/>
      <c r="AF106" s="26"/>
      <c r="AG106" s="24"/>
      <c r="AH106" s="24"/>
      <c r="AI106" s="26"/>
      <c r="AJ106" s="27"/>
      <c r="AK106" s="27"/>
      <c r="AL106" s="26"/>
      <c r="AM106" s="26"/>
      <c r="AN106" s="24"/>
      <c r="AO106" s="24" t="str">
        <f t="shared" si="9"/>
        <v>Arista</v>
      </c>
      <c r="AP106" s="1" t="s">
        <v>83</v>
      </c>
      <c r="BF106" s="1" t="s">
        <v>68</v>
      </c>
      <c r="BG106" s="28" t="s">
        <v>69</v>
      </c>
    </row>
    <row r="107" spans="1:59" ht="12.75" customHeight="1" x14ac:dyDescent="0.2">
      <c r="A107" s="1" t="s">
        <v>486</v>
      </c>
      <c r="B107" s="1" t="s">
        <v>487</v>
      </c>
      <c r="C107" s="1" t="s">
        <v>62</v>
      </c>
      <c r="D107" s="1" t="s">
        <v>63</v>
      </c>
      <c r="E107" s="1" t="s">
        <v>488</v>
      </c>
      <c r="F107" s="1" t="s">
        <v>489</v>
      </c>
      <c r="G107" s="1">
        <v>174</v>
      </c>
      <c r="H107" s="1">
        <v>500</v>
      </c>
      <c r="I107" s="2" t="s">
        <v>66</v>
      </c>
      <c r="K107" s="1">
        <f>IFERROR(VLOOKUP(B107,'[1]Pivot HorizontalMRP'!$A$4:$B$2531,2,0),0)</f>
        <v>0</v>
      </c>
      <c r="L107" s="1">
        <f>IFERROR(VLOOKUP(B107,'[1]Pivot HorizontalMRP'!$A$4:$C$2531,3,0),0)</f>
        <v>454</v>
      </c>
      <c r="M107" s="1">
        <f>IFERROR(VLOOKUP(B107,'[1]Pivot HorizontalMRP'!$A$4:$D$2531,4,0),0)</f>
        <v>2000</v>
      </c>
      <c r="N107" s="1">
        <f>IFERROR(VLOOKUP(B107,'[1]Pivot HorizontalMRP'!$A$4:$E$2531,5,0),0)</f>
        <v>1500</v>
      </c>
      <c r="O107" s="1">
        <f t="shared" si="6"/>
        <v>2454</v>
      </c>
      <c r="P107" s="1">
        <f t="shared" si="7"/>
        <v>3954</v>
      </c>
      <c r="Q107" s="1">
        <f>IFERROR(VLOOKUP(B107,'[1]Pivot HorizontalMRP'!$A$4:$F$2529,6,0),0)</f>
        <v>2249</v>
      </c>
      <c r="R107" s="1">
        <f>IFERROR(VLOOKUP(B107,'[1]Pivot HorizontalMRP'!$A$4:$G$2529,7,0),0)</f>
        <v>767</v>
      </c>
      <c r="S107" s="1">
        <f>IFERROR(VLOOKUP(B107,'[1]Pivot HorizontalMRP'!$A$4:$H$2529,8,0),0)</f>
        <v>480</v>
      </c>
      <c r="T107" s="1">
        <f>IFERROR(VLOOKUP(B107,'[1]Pivot HorizontalMRP'!$A$4:$I$2529,9,0),0)</f>
        <v>443</v>
      </c>
      <c r="U107" s="1">
        <f t="shared" si="5"/>
        <v>938</v>
      </c>
      <c r="V107" s="24">
        <v>59.042000000000002</v>
      </c>
      <c r="W107" s="24"/>
      <c r="X107" s="24">
        <f t="shared" si="8"/>
        <v>-59.042000000000002</v>
      </c>
      <c r="Y107" s="24"/>
      <c r="Z107" s="24"/>
      <c r="AA107" s="24">
        <v>53.140900000000002</v>
      </c>
      <c r="AB107" s="24"/>
      <c r="AC107" s="25"/>
      <c r="AD107" s="26"/>
      <c r="AE107" s="26"/>
      <c r="AF107" s="26"/>
      <c r="AG107" s="24"/>
      <c r="AH107" s="24"/>
      <c r="AI107" s="26"/>
      <c r="AJ107" s="27"/>
      <c r="AK107" s="27"/>
      <c r="AL107" s="26"/>
      <c r="AM107" s="26"/>
      <c r="AN107" s="24"/>
      <c r="AO107" s="24" t="str">
        <f t="shared" si="9"/>
        <v>Arista</v>
      </c>
      <c r="AP107" s="1" t="s">
        <v>67</v>
      </c>
      <c r="BF107" s="1" t="s">
        <v>68</v>
      </c>
      <c r="BG107" s="28" t="s">
        <v>69</v>
      </c>
    </row>
    <row r="108" spans="1:59" ht="12.75" customHeight="1" x14ac:dyDescent="0.2">
      <c r="A108" s="1" t="s">
        <v>490</v>
      </c>
      <c r="B108" s="1" t="s">
        <v>491</v>
      </c>
      <c r="C108" s="1" t="s">
        <v>62</v>
      </c>
      <c r="D108" s="1" t="s">
        <v>63</v>
      </c>
      <c r="E108" s="1" t="s">
        <v>492</v>
      </c>
      <c r="F108" s="1" t="s">
        <v>493</v>
      </c>
      <c r="G108" s="1">
        <v>97</v>
      </c>
      <c r="H108" s="1">
        <v>500</v>
      </c>
      <c r="I108" s="2" t="s">
        <v>66</v>
      </c>
      <c r="K108" s="1">
        <f>IFERROR(VLOOKUP(B108,'[1]Pivot HorizontalMRP'!$A$4:$B$2531,2,0),0)</f>
        <v>0</v>
      </c>
      <c r="L108" s="1">
        <f>IFERROR(VLOOKUP(B108,'[1]Pivot HorizontalMRP'!$A$4:$C$2531,3,0),0)</f>
        <v>575</v>
      </c>
      <c r="M108" s="1">
        <f>IFERROR(VLOOKUP(B108,'[1]Pivot HorizontalMRP'!$A$4:$D$2531,4,0),0)</f>
        <v>1500</v>
      </c>
      <c r="N108" s="1">
        <f>IFERROR(VLOOKUP(B108,'[1]Pivot HorizontalMRP'!$A$4:$E$2531,5,0),0)</f>
        <v>1500</v>
      </c>
      <c r="O108" s="1">
        <f t="shared" si="6"/>
        <v>2075</v>
      </c>
      <c r="P108" s="1">
        <f t="shared" si="7"/>
        <v>3575</v>
      </c>
      <c r="Q108" s="1">
        <f>IFERROR(VLOOKUP(B108,'[1]Pivot HorizontalMRP'!$A$4:$F$2529,6,0),0)</f>
        <v>2251</v>
      </c>
      <c r="R108" s="1">
        <f>IFERROR(VLOOKUP(B108,'[1]Pivot HorizontalMRP'!$A$4:$G$2529,7,0),0)</f>
        <v>767</v>
      </c>
      <c r="S108" s="1">
        <f>IFERROR(VLOOKUP(B108,'[1]Pivot HorizontalMRP'!$A$4:$H$2529,8,0),0)</f>
        <v>480</v>
      </c>
      <c r="T108" s="1">
        <f>IFERROR(VLOOKUP(B108,'[1]Pivot HorizontalMRP'!$A$4:$I$2529,9,0),0)</f>
        <v>443</v>
      </c>
      <c r="U108" s="1">
        <f t="shared" si="5"/>
        <v>557</v>
      </c>
      <c r="V108" s="24">
        <v>10.703329999999999</v>
      </c>
      <c r="W108" s="24"/>
      <c r="X108" s="24">
        <f t="shared" si="8"/>
        <v>-10.703329999999999</v>
      </c>
      <c r="Y108" s="24"/>
      <c r="Z108" s="24"/>
      <c r="AA108" s="24">
        <v>14.227</v>
      </c>
      <c r="AB108" s="24"/>
      <c r="AC108" s="25"/>
      <c r="AD108" s="26"/>
      <c r="AE108" s="26"/>
      <c r="AF108" s="26"/>
      <c r="AG108" s="24"/>
      <c r="AH108" s="24"/>
      <c r="AI108" s="26"/>
      <c r="AJ108" s="27"/>
      <c r="AK108" s="27"/>
      <c r="AL108" s="26"/>
      <c r="AM108" s="26"/>
      <c r="AN108" s="24"/>
      <c r="AO108" s="24" t="str">
        <f t="shared" si="9"/>
        <v>Arista</v>
      </c>
      <c r="AP108" s="1" t="s">
        <v>67</v>
      </c>
      <c r="BF108" s="1" t="s">
        <v>68</v>
      </c>
      <c r="BG108" s="28" t="s">
        <v>69</v>
      </c>
    </row>
    <row r="109" spans="1:59" ht="12.75" customHeight="1" x14ac:dyDescent="0.2">
      <c r="A109" s="1" t="s">
        <v>494</v>
      </c>
      <c r="B109" s="1" t="s">
        <v>495</v>
      </c>
      <c r="C109" s="1" t="s">
        <v>62</v>
      </c>
      <c r="D109" s="1" t="s">
        <v>63</v>
      </c>
      <c r="E109" s="1" t="s">
        <v>496</v>
      </c>
      <c r="F109" s="1" t="s">
        <v>497</v>
      </c>
      <c r="G109" s="1">
        <v>76</v>
      </c>
      <c r="H109" s="1">
        <v>2500</v>
      </c>
      <c r="I109" s="2" t="s">
        <v>66</v>
      </c>
      <c r="K109" s="1">
        <f>IFERROR(VLOOKUP(B109,'[1]Pivot HorizontalMRP'!$A$4:$B$2531,2,0),0)</f>
        <v>0</v>
      </c>
      <c r="L109" s="1">
        <f>IFERROR(VLOOKUP(B109,'[1]Pivot HorizontalMRP'!$A$4:$C$2531,3,0),0)</f>
        <v>3869</v>
      </c>
      <c r="M109" s="1">
        <f>IFERROR(VLOOKUP(B109,'[1]Pivot HorizontalMRP'!$A$4:$D$2531,4,0),0)</f>
        <v>0</v>
      </c>
      <c r="N109" s="1">
        <f>IFERROR(VLOOKUP(B109,'[1]Pivot HorizontalMRP'!$A$4:$E$2531,5,0),0)</f>
        <v>0</v>
      </c>
      <c r="O109" s="1">
        <f t="shared" si="6"/>
        <v>3869</v>
      </c>
      <c r="P109" s="1">
        <f t="shared" si="7"/>
        <v>3869</v>
      </c>
      <c r="Q109" s="1">
        <f>IFERROR(VLOOKUP(B109,'[1]Pivot HorizontalMRP'!$A$4:$F$2529,6,0),0)</f>
        <v>920</v>
      </c>
      <c r="R109" s="1">
        <f>IFERROR(VLOOKUP(B109,'[1]Pivot HorizontalMRP'!$A$4:$G$2529,7,0),0)</f>
        <v>742</v>
      </c>
      <c r="S109" s="1">
        <f>IFERROR(VLOOKUP(B109,'[1]Pivot HorizontalMRP'!$A$4:$H$2529,8,0),0)</f>
        <v>792</v>
      </c>
      <c r="T109" s="1">
        <f>IFERROR(VLOOKUP(B109,'[1]Pivot HorizontalMRP'!$A$4:$I$2529,9,0),0)</f>
        <v>742</v>
      </c>
      <c r="U109" s="1">
        <f t="shared" si="5"/>
        <v>2207</v>
      </c>
      <c r="V109" s="24">
        <v>2.3199999999999998</v>
      </c>
      <c r="W109" s="24"/>
      <c r="X109" s="24">
        <f t="shared" si="8"/>
        <v>-2.3199999999999998</v>
      </c>
      <c r="Y109" s="24"/>
      <c r="Z109" s="24"/>
      <c r="AA109" s="24"/>
      <c r="AB109" s="24"/>
      <c r="AC109" s="25"/>
      <c r="AD109" s="26"/>
      <c r="AE109" s="26"/>
      <c r="AF109" s="26"/>
      <c r="AG109" s="24"/>
      <c r="AH109" s="24"/>
      <c r="AI109" s="26"/>
      <c r="AJ109" s="27"/>
      <c r="AK109" s="27"/>
      <c r="AL109" s="26"/>
      <c r="AM109" s="26"/>
      <c r="AN109" s="24"/>
      <c r="AO109" s="24" t="str">
        <f t="shared" si="9"/>
        <v>Arista</v>
      </c>
      <c r="AP109" s="1" t="s">
        <v>67</v>
      </c>
      <c r="BF109" s="1" t="s">
        <v>68</v>
      </c>
      <c r="BG109" s="28" t="s">
        <v>69</v>
      </c>
    </row>
    <row r="110" spans="1:59" ht="12.75" customHeight="1" x14ac:dyDescent="0.2">
      <c r="A110" s="1" t="s">
        <v>498</v>
      </c>
      <c r="B110" s="1" t="s">
        <v>499</v>
      </c>
      <c r="C110" s="1" t="s">
        <v>62</v>
      </c>
      <c r="D110" s="1" t="s">
        <v>63</v>
      </c>
      <c r="E110" s="1" t="s">
        <v>500</v>
      </c>
      <c r="F110" s="1" t="s">
        <v>501</v>
      </c>
      <c r="G110" s="1">
        <v>119</v>
      </c>
      <c r="H110" s="1">
        <v>100</v>
      </c>
      <c r="I110" s="2" t="s">
        <v>66</v>
      </c>
      <c r="K110" s="1">
        <f>IFERROR(VLOOKUP(B110,'[1]Pivot HorizontalMRP'!$A$4:$B$2531,2,0),0)</f>
        <v>343</v>
      </c>
      <c r="L110" s="1">
        <f>IFERROR(VLOOKUP(B110,'[1]Pivot HorizontalMRP'!$A$4:$C$2531,3,0),0)</f>
        <v>389</v>
      </c>
      <c r="M110" s="1">
        <f>IFERROR(VLOOKUP(B110,'[1]Pivot HorizontalMRP'!$A$4:$D$2531,4,0),0)</f>
        <v>0</v>
      </c>
      <c r="N110" s="1">
        <f>IFERROR(VLOOKUP(B110,'[1]Pivot HorizontalMRP'!$A$4:$E$2531,5,0),0)</f>
        <v>0</v>
      </c>
      <c r="O110" s="1">
        <f t="shared" si="6"/>
        <v>732</v>
      </c>
      <c r="P110" s="1">
        <f t="shared" si="7"/>
        <v>732</v>
      </c>
      <c r="Q110" s="1">
        <f>IFERROR(VLOOKUP(B110,'[1]Pivot HorizontalMRP'!$A$4:$F$2529,6,0),0)</f>
        <v>38</v>
      </c>
      <c r="R110" s="1">
        <f>IFERROR(VLOOKUP(B110,'[1]Pivot HorizontalMRP'!$A$4:$G$2529,7,0),0)</f>
        <v>172</v>
      </c>
      <c r="S110" s="1">
        <f>IFERROR(VLOOKUP(B110,'[1]Pivot HorizontalMRP'!$A$4:$H$2529,8,0),0)</f>
        <v>94</v>
      </c>
      <c r="T110" s="1">
        <f>IFERROR(VLOOKUP(B110,'[1]Pivot HorizontalMRP'!$A$4:$I$2529,9,0),0)</f>
        <v>54</v>
      </c>
      <c r="U110" s="1">
        <f t="shared" si="5"/>
        <v>522</v>
      </c>
      <c r="V110" s="24">
        <v>12.83</v>
      </c>
      <c r="W110" s="24"/>
      <c r="X110" s="24">
        <f t="shared" si="8"/>
        <v>-12.83</v>
      </c>
      <c r="Y110" s="24"/>
      <c r="Z110" s="24"/>
      <c r="AA110" s="24"/>
      <c r="AB110" s="24"/>
      <c r="AC110" s="25"/>
      <c r="AD110" s="26"/>
      <c r="AE110" s="26"/>
      <c r="AF110" s="26"/>
      <c r="AG110" s="24"/>
      <c r="AH110" s="24"/>
      <c r="AI110" s="26"/>
      <c r="AJ110" s="27"/>
      <c r="AK110" s="27"/>
      <c r="AL110" s="26"/>
      <c r="AM110" s="26"/>
      <c r="AN110" s="24"/>
      <c r="AO110" s="24" t="str">
        <f t="shared" si="9"/>
        <v>Arista</v>
      </c>
      <c r="AP110" s="1" t="s">
        <v>83</v>
      </c>
      <c r="BF110" s="1" t="s">
        <v>68</v>
      </c>
      <c r="BG110" s="28" t="s">
        <v>69</v>
      </c>
    </row>
    <row r="111" spans="1:59" ht="12.75" customHeight="1" x14ac:dyDescent="0.2">
      <c r="A111" s="1" t="s">
        <v>502</v>
      </c>
      <c r="B111" s="1" t="s">
        <v>503</v>
      </c>
      <c r="C111" s="1" t="s">
        <v>62</v>
      </c>
      <c r="D111" s="1" t="s">
        <v>63</v>
      </c>
      <c r="E111" s="1" t="s">
        <v>504</v>
      </c>
      <c r="F111" s="1" t="s">
        <v>505</v>
      </c>
      <c r="G111" s="1">
        <v>97</v>
      </c>
      <c r="H111" s="1">
        <v>80</v>
      </c>
      <c r="I111" s="2" t="s">
        <v>66</v>
      </c>
      <c r="K111" s="1">
        <f>IFERROR(VLOOKUP(B111,'[1]Pivot HorizontalMRP'!$A$4:$B$2531,2,0),0)</f>
        <v>0</v>
      </c>
      <c r="L111" s="1">
        <f>IFERROR(VLOOKUP(B111,'[1]Pivot HorizontalMRP'!$A$4:$C$2531,3,0),0)</f>
        <v>402</v>
      </c>
      <c r="M111" s="1">
        <f>IFERROR(VLOOKUP(B111,'[1]Pivot HorizontalMRP'!$A$4:$D$2531,4,0),0)</f>
        <v>0</v>
      </c>
      <c r="N111" s="1">
        <f>IFERROR(VLOOKUP(B111,'[1]Pivot HorizontalMRP'!$A$4:$E$2531,5,0),0)</f>
        <v>0</v>
      </c>
      <c r="O111" s="1">
        <f t="shared" si="6"/>
        <v>402</v>
      </c>
      <c r="P111" s="1">
        <f t="shared" si="7"/>
        <v>402</v>
      </c>
      <c r="Q111" s="1">
        <f>IFERROR(VLOOKUP(B111,'[1]Pivot HorizontalMRP'!$A$4:$F$2529,6,0),0)</f>
        <v>65</v>
      </c>
      <c r="R111" s="1">
        <f>IFERROR(VLOOKUP(B111,'[1]Pivot HorizontalMRP'!$A$4:$G$2529,7,0),0)</f>
        <v>119</v>
      </c>
      <c r="S111" s="1">
        <f>IFERROR(VLOOKUP(B111,'[1]Pivot HorizontalMRP'!$A$4:$H$2529,8,0),0)</f>
        <v>40</v>
      </c>
      <c r="T111" s="1">
        <f>IFERROR(VLOOKUP(B111,'[1]Pivot HorizontalMRP'!$A$4:$I$2529,9,0),0)</f>
        <v>0</v>
      </c>
      <c r="U111" s="1">
        <f t="shared" si="5"/>
        <v>218</v>
      </c>
      <c r="V111" s="24">
        <v>24.79</v>
      </c>
      <c r="W111" s="24"/>
      <c r="X111" s="24">
        <f t="shared" si="8"/>
        <v>-24.79</v>
      </c>
      <c r="Y111" s="24"/>
      <c r="Z111" s="24"/>
      <c r="AA111" s="24"/>
      <c r="AB111" s="24"/>
      <c r="AC111" s="25"/>
      <c r="AD111" s="26"/>
      <c r="AE111" s="26"/>
      <c r="AF111" s="26"/>
      <c r="AG111" s="24"/>
      <c r="AH111" s="24"/>
      <c r="AI111" s="26"/>
      <c r="AJ111" s="27"/>
      <c r="AK111" s="27"/>
      <c r="AL111" s="26"/>
      <c r="AM111" s="26"/>
      <c r="AN111" s="24"/>
      <c r="AO111" s="24" t="str">
        <f t="shared" si="9"/>
        <v>Arista</v>
      </c>
      <c r="AP111" s="1" t="s">
        <v>83</v>
      </c>
      <c r="BF111" s="1" t="s">
        <v>68</v>
      </c>
      <c r="BG111" s="28" t="s">
        <v>69</v>
      </c>
    </row>
    <row r="112" spans="1:59" ht="12.75" customHeight="1" x14ac:dyDescent="0.2">
      <c r="A112" s="1" t="s">
        <v>506</v>
      </c>
      <c r="B112" s="1" t="s">
        <v>507</v>
      </c>
      <c r="C112" s="1" t="s">
        <v>62</v>
      </c>
      <c r="D112" s="1" t="s">
        <v>63</v>
      </c>
      <c r="E112" s="1" t="s">
        <v>508</v>
      </c>
      <c r="F112" s="1" t="s">
        <v>509</v>
      </c>
      <c r="G112" s="1">
        <v>97</v>
      </c>
      <c r="H112" s="1">
        <v>80</v>
      </c>
      <c r="I112" s="2" t="s">
        <v>66</v>
      </c>
      <c r="K112" s="1">
        <f>IFERROR(VLOOKUP(B112,'[1]Pivot HorizontalMRP'!$A$4:$B$2531,2,0),0)</f>
        <v>0</v>
      </c>
      <c r="L112" s="1">
        <f>IFERROR(VLOOKUP(B112,'[1]Pivot HorizontalMRP'!$A$4:$C$2531,3,0),0)</f>
        <v>284</v>
      </c>
      <c r="M112" s="1">
        <f>IFERROR(VLOOKUP(B112,'[1]Pivot HorizontalMRP'!$A$4:$D$2531,4,0),0)</f>
        <v>0</v>
      </c>
      <c r="N112" s="1">
        <f>IFERROR(VLOOKUP(B112,'[1]Pivot HorizontalMRP'!$A$4:$E$2531,5,0),0)</f>
        <v>0</v>
      </c>
      <c r="O112" s="1">
        <f t="shared" si="6"/>
        <v>284</v>
      </c>
      <c r="P112" s="1">
        <f t="shared" si="7"/>
        <v>284</v>
      </c>
      <c r="Q112" s="1">
        <f>IFERROR(VLOOKUP(B112,'[1]Pivot HorizontalMRP'!$A$4:$F$2529,6,0),0)</f>
        <v>19</v>
      </c>
      <c r="R112" s="1">
        <f>IFERROR(VLOOKUP(B112,'[1]Pivot HorizontalMRP'!$A$4:$G$2529,7,0),0)</f>
        <v>119</v>
      </c>
      <c r="S112" s="1">
        <f>IFERROR(VLOOKUP(B112,'[1]Pivot HorizontalMRP'!$A$4:$H$2529,8,0),0)</f>
        <v>40</v>
      </c>
      <c r="T112" s="1">
        <f>IFERROR(VLOOKUP(B112,'[1]Pivot HorizontalMRP'!$A$4:$I$2529,9,0),0)</f>
        <v>0</v>
      </c>
      <c r="U112" s="1">
        <f t="shared" si="5"/>
        <v>146</v>
      </c>
      <c r="V112" s="24">
        <v>41.57</v>
      </c>
      <c r="W112" s="24"/>
      <c r="X112" s="24">
        <f t="shared" si="8"/>
        <v>-41.57</v>
      </c>
      <c r="Y112" s="24"/>
      <c r="Z112" s="24"/>
      <c r="AA112" s="24"/>
      <c r="AB112" s="24"/>
      <c r="AC112" s="25"/>
      <c r="AD112" s="26"/>
      <c r="AE112" s="26"/>
      <c r="AF112" s="26"/>
      <c r="AG112" s="24"/>
      <c r="AH112" s="24"/>
      <c r="AI112" s="26"/>
      <c r="AJ112" s="27"/>
      <c r="AK112" s="27"/>
      <c r="AL112" s="26"/>
      <c r="AM112" s="26"/>
      <c r="AN112" s="24"/>
      <c r="AO112" s="24" t="str">
        <f t="shared" si="9"/>
        <v>Arista</v>
      </c>
      <c r="AP112" s="1" t="s">
        <v>83</v>
      </c>
      <c r="BF112" s="1" t="s">
        <v>68</v>
      </c>
      <c r="BG112" s="28" t="s">
        <v>69</v>
      </c>
    </row>
    <row r="113" spans="1:59" ht="12.75" customHeight="1" x14ac:dyDescent="0.2">
      <c r="A113" s="1" t="s">
        <v>510</v>
      </c>
      <c r="B113" s="1" t="s">
        <v>511</v>
      </c>
      <c r="C113" s="1" t="s">
        <v>62</v>
      </c>
      <c r="D113" s="1" t="s">
        <v>63</v>
      </c>
      <c r="E113" s="1" t="s">
        <v>512</v>
      </c>
      <c r="F113" s="1" t="s">
        <v>513</v>
      </c>
      <c r="G113" s="1">
        <v>76</v>
      </c>
      <c r="H113" s="1">
        <v>1000</v>
      </c>
      <c r="I113" s="2" t="s">
        <v>66</v>
      </c>
      <c r="K113" s="1">
        <f>IFERROR(VLOOKUP(B113,'[1]Pivot HorizontalMRP'!$A$4:$B$2531,2,0),0)</f>
        <v>1111</v>
      </c>
      <c r="L113" s="1">
        <f>IFERROR(VLOOKUP(B113,'[1]Pivot HorizontalMRP'!$A$4:$C$2531,3,0),0)</f>
        <v>99</v>
      </c>
      <c r="M113" s="1">
        <f>IFERROR(VLOOKUP(B113,'[1]Pivot HorizontalMRP'!$A$4:$D$2531,4,0),0)</f>
        <v>0</v>
      </c>
      <c r="N113" s="1">
        <f>IFERROR(VLOOKUP(B113,'[1]Pivot HorizontalMRP'!$A$4:$E$2531,5,0),0)</f>
        <v>0</v>
      </c>
      <c r="O113" s="1">
        <f t="shared" si="6"/>
        <v>1210</v>
      </c>
      <c r="P113" s="1">
        <f t="shared" si="7"/>
        <v>1210</v>
      </c>
      <c r="Q113" s="1">
        <f>IFERROR(VLOOKUP(B113,'[1]Pivot HorizontalMRP'!$A$4:$F$2529,6,0),0)</f>
        <v>48</v>
      </c>
      <c r="R113" s="1">
        <f>IFERROR(VLOOKUP(B113,'[1]Pivot HorizontalMRP'!$A$4:$G$2529,7,0),0)</f>
        <v>0</v>
      </c>
      <c r="S113" s="1">
        <f>IFERROR(VLOOKUP(B113,'[1]Pivot HorizontalMRP'!$A$4:$H$2529,8,0),0)</f>
        <v>0</v>
      </c>
      <c r="T113" s="1">
        <f>IFERROR(VLOOKUP(B113,'[1]Pivot HorizontalMRP'!$A$4:$I$2529,9,0),0)</f>
        <v>0</v>
      </c>
      <c r="U113" s="1">
        <f t="shared" si="5"/>
        <v>1162</v>
      </c>
      <c r="V113" s="24">
        <v>2.2000000000000002</v>
      </c>
      <c r="W113" s="24"/>
      <c r="X113" s="24">
        <f t="shared" si="8"/>
        <v>-2.2000000000000002</v>
      </c>
      <c r="Y113" s="24"/>
      <c r="Z113" s="24"/>
      <c r="AA113" s="24"/>
      <c r="AB113" s="24"/>
      <c r="AC113" s="25"/>
      <c r="AD113" s="26"/>
      <c r="AE113" s="26"/>
      <c r="AF113" s="26"/>
      <c r="AG113" s="24"/>
      <c r="AH113" s="24"/>
      <c r="AI113" s="26"/>
      <c r="AJ113" s="27"/>
      <c r="AK113" s="27"/>
      <c r="AL113" s="26"/>
      <c r="AM113" s="26"/>
      <c r="AN113" s="24"/>
      <c r="AO113" s="24" t="str">
        <f t="shared" si="9"/>
        <v>Arista</v>
      </c>
      <c r="AP113" s="1" t="s">
        <v>67</v>
      </c>
      <c r="BF113" s="1" t="s">
        <v>68</v>
      </c>
      <c r="BG113" s="28" t="s">
        <v>69</v>
      </c>
    </row>
    <row r="114" spans="1:59" ht="12.75" customHeight="1" x14ac:dyDescent="0.2">
      <c r="A114" s="1" t="s">
        <v>514</v>
      </c>
      <c r="B114" s="1" t="s">
        <v>515</v>
      </c>
      <c r="C114" s="1" t="s">
        <v>62</v>
      </c>
      <c r="D114" s="1" t="s">
        <v>63</v>
      </c>
      <c r="E114" s="1" t="s">
        <v>516</v>
      </c>
      <c r="F114" s="1" t="s">
        <v>517</v>
      </c>
      <c r="G114" s="1">
        <v>80</v>
      </c>
      <c r="H114" s="1">
        <v>80</v>
      </c>
      <c r="I114" s="2" t="s">
        <v>66</v>
      </c>
      <c r="K114" s="1">
        <f>IFERROR(VLOOKUP(B114,'[1]Pivot HorizontalMRP'!$A$4:$B$2531,2,0),0)</f>
        <v>0</v>
      </c>
      <c r="L114" s="1">
        <f>IFERROR(VLOOKUP(B114,'[1]Pivot HorizontalMRP'!$A$4:$C$2531,3,0),0)</f>
        <v>307</v>
      </c>
      <c r="M114" s="1">
        <f>IFERROR(VLOOKUP(B114,'[1]Pivot HorizontalMRP'!$A$4:$D$2531,4,0),0)</f>
        <v>80</v>
      </c>
      <c r="N114" s="1">
        <f>IFERROR(VLOOKUP(B114,'[1]Pivot HorizontalMRP'!$A$4:$E$2531,5,0),0)</f>
        <v>0</v>
      </c>
      <c r="O114" s="1">
        <f t="shared" si="6"/>
        <v>387</v>
      </c>
      <c r="P114" s="1">
        <f t="shared" si="7"/>
        <v>387</v>
      </c>
      <c r="Q114" s="1">
        <f>IFERROR(VLOOKUP(B114,'[1]Pivot HorizontalMRP'!$A$4:$F$2529,6,0),0)</f>
        <v>322</v>
      </c>
      <c r="R114" s="1">
        <f>IFERROR(VLOOKUP(B114,'[1]Pivot HorizontalMRP'!$A$4:$G$2529,7,0),0)</f>
        <v>181</v>
      </c>
      <c r="S114" s="1">
        <f>IFERROR(VLOOKUP(B114,'[1]Pivot HorizontalMRP'!$A$4:$H$2529,8,0),0)</f>
        <v>213</v>
      </c>
      <c r="T114" s="1">
        <f>IFERROR(VLOOKUP(B114,'[1]Pivot HorizontalMRP'!$A$4:$I$2529,9,0),0)</f>
        <v>213</v>
      </c>
      <c r="U114" s="1">
        <f t="shared" si="5"/>
        <v>-116</v>
      </c>
      <c r="V114" s="24">
        <v>24.29</v>
      </c>
      <c r="W114" s="24"/>
      <c r="X114" s="24">
        <f t="shared" si="8"/>
        <v>-24.29</v>
      </c>
      <c r="Y114" s="24"/>
      <c r="Z114" s="24"/>
      <c r="AA114" s="24">
        <v>24.29</v>
      </c>
      <c r="AB114" s="24"/>
      <c r="AC114" s="25"/>
      <c r="AD114" s="26"/>
      <c r="AE114" s="26"/>
      <c r="AF114" s="26"/>
      <c r="AG114" s="24"/>
      <c r="AH114" s="24"/>
      <c r="AI114" s="26"/>
      <c r="AJ114" s="27"/>
      <c r="AK114" s="27"/>
      <c r="AL114" s="26"/>
      <c r="AM114" s="26"/>
      <c r="AN114" s="24"/>
      <c r="AO114" s="24" t="str">
        <f t="shared" si="9"/>
        <v>Arista</v>
      </c>
      <c r="AP114" s="1" t="s">
        <v>83</v>
      </c>
      <c r="BF114" s="1" t="s">
        <v>68</v>
      </c>
      <c r="BG114" s="28" t="s">
        <v>69</v>
      </c>
    </row>
    <row r="115" spans="1:59" ht="12.75" customHeight="1" x14ac:dyDescent="0.2">
      <c r="A115" s="1" t="s">
        <v>518</v>
      </c>
      <c r="B115" s="1" t="s">
        <v>519</v>
      </c>
      <c r="C115" s="1" t="s">
        <v>62</v>
      </c>
      <c r="D115" s="1" t="s">
        <v>63</v>
      </c>
      <c r="E115" s="1" t="s">
        <v>520</v>
      </c>
      <c r="F115" s="1" t="s">
        <v>521</v>
      </c>
      <c r="G115" s="1">
        <v>76</v>
      </c>
      <c r="H115" s="1">
        <v>1000</v>
      </c>
      <c r="I115" s="2" t="s">
        <v>66</v>
      </c>
      <c r="K115" s="1">
        <f>IFERROR(VLOOKUP(B115,'[1]Pivot HorizontalMRP'!$A$4:$B$2531,2,0),0)</f>
        <v>400</v>
      </c>
      <c r="L115" s="1">
        <f>IFERROR(VLOOKUP(B115,'[1]Pivot HorizontalMRP'!$A$4:$C$2531,3,0),0)</f>
        <v>110</v>
      </c>
      <c r="M115" s="1">
        <f>IFERROR(VLOOKUP(B115,'[1]Pivot HorizontalMRP'!$A$4:$D$2531,4,0),0)</f>
        <v>0</v>
      </c>
      <c r="N115" s="1">
        <f>IFERROR(VLOOKUP(B115,'[1]Pivot HorizontalMRP'!$A$4:$E$2531,5,0),0)</f>
        <v>0</v>
      </c>
      <c r="O115" s="1">
        <f t="shared" si="6"/>
        <v>510</v>
      </c>
      <c r="P115" s="1">
        <f t="shared" si="7"/>
        <v>510</v>
      </c>
      <c r="Q115" s="1">
        <f>IFERROR(VLOOKUP(B115,'[1]Pivot HorizontalMRP'!$A$4:$F$2529,6,0),0)</f>
        <v>252</v>
      </c>
      <c r="R115" s="1">
        <f>IFERROR(VLOOKUP(B115,'[1]Pivot HorizontalMRP'!$A$4:$G$2529,7,0),0)</f>
        <v>138</v>
      </c>
      <c r="S115" s="1">
        <f>IFERROR(VLOOKUP(B115,'[1]Pivot HorizontalMRP'!$A$4:$H$2529,8,0),0)</f>
        <v>150</v>
      </c>
      <c r="T115" s="1">
        <f>IFERROR(VLOOKUP(B115,'[1]Pivot HorizontalMRP'!$A$4:$I$2529,9,0),0)</f>
        <v>138</v>
      </c>
      <c r="U115" s="1">
        <f t="shared" si="5"/>
        <v>120</v>
      </c>
      <c r="V115" s="24">
        <v>2.33</v>
      </c>
      <c r="W115" s="24"/>
      <c r="X115" s="24">
        <f t="shared" si="8"/>
        <v>-2.33</v>
      </c>
      <c r="Y115" s="24"/>
      <c r="Z115" s="24"/>
      <c r="AA115" s="24"/>
      <c r="AB115" s="24"/>
      <c r="AC115" s="25"/>
      <c r="AD115" s="26"/>
      <c r="AE115" s="26"/>
      <c r="AF115" s="26"/>
      <c r="AG115" s="24"/>
      <c r="AH115" s="24"/>
      <c r="AI115" s="26"/>
      <c r="AJ115" s="27"/>
      <c r="AK115" s="27"/>
      <c r="AL115" s="26"/>
      <c r="AM115" s="26"/>
      <c r="AN115" s="24"/>
      <c r="AO115" s="24" t="str">
        <f t="shared" si="9"/>
        <v>Arista</v>
      </c>
      <c r="AP115" s="1" t="s">
        <v>67</v>
      </c>
      <c r="BF115" s="1" t="s">
        <v>68</v>
      </c>
      <c r="BG115" s="28" t="s">
        <v>69</v>
      </c>
    </row>
    <row r="116" spans="1:59" ht="12.75" customHeight="1" x14ac:dyDescent="0.2">
      <c r="A116" s="1" t="s">
        <v>522</v>
      </c>
      <c r="B116" s="1" t="s">
        <v>523</v>
      </c>
      <c r="C116" s="1" t="s">
        <v>62</v>
      </c>
      <c r="D116" s="1" t="s">
        <v>63</v>
      </c>
      <c r="E116" s="1" t="s">
        <v>524</v>
      </c>
      <c r="F116" s="1" t="s">
        <v>525</v>
      </c>
      <c r="G116" s="1">
        <v>76</v>
      </c>
      <c r="H116" s="1">
        <v>1000</v>
      </c>
      <c r="I116" s="2" t="s">
        <v>66</v>
      </c>
      <c r="K116" s="1">
        <f>IFERROR(VLOOKUP(B116,'[1]Pivot HorizontalMRP'!$A$4:$B$2531,2,0),0)</f>
        <v>0</v>
      </c>
      <c r="L116" s="1">
        <f>IFERROR(VLOOKUP(B116,'[1]Pivot HorizontalMRP'!$A$4:$C$2531,3,0),0)</f>
        <v>1434</v>
      </c>
      <c r="M116" s="1">
        <f>IFERROR(VLOOKUP(B116,'[1]Pivot HorizontalMRP'!$A$4:$D$2531,4,0),0)</f>
        <v>1000</v>
      </c>
      <c r="N116" s="1">
        <f>IFERROR(VLOOKUP(B116,'[1]Pivot HorizontalMRP'!$A$4:$E$2531,5,0),0)</f>
        <v>0</v>
      </c>
      <c r="O116" s="1">
        <f t="shared" si="6"/>
        <v>2434</v>
      </c>
      <c r="P116" s="1">
        <f t="shared" si="7"/>
        <v>2434</v>
      </c>
      <c r="Q116" s="1">
        <f>IFERROR(VLOOKUP(B116,'[1]Pivot HorizontalMRP'!$A$4:$F$2529,6,0),0)</f>
        <v>1195</v>
      </c>
      <c r="R116" s="1">
        <f>IFERROR(VLOOKUP(B116,'[1]Pivot HorizontalMRP'!$A$4:$G$2529,7,0),0)</f>
        <v>626</v>
      </c>
      <c r="S116" s="1">
        <f>IFERROR(VLOOKUP(B116,'[1]Pivot HorizontalMRP'!$A$4:$H$2529,8,0),0)</f>
        <v>889.75</v>
      </c>
      <c r="T116" s="1">
        <f>IFERROR(VLOOKUP(B116,'[1]Pivot HorizontalMRP'!$A$4:$I$2529,9,0),0)</f>
        <v>786</v>
      </c>
      <c r="U116" s="1">
        <f t="shared" si="5"/>
        <v>613</v>
      </c>
      <c r="V116" s="24">
        <v>2.15</v>
      </c>
      <c r="W116" s="24"/>
      <c r="X116" s="24">
        <f t="shared" si="8"/>
        <v>-2.15</v>
      </c>
      <c r="Y116" s="24"/>
      <c r="Z116" s="24"/>
      <c r="AA116" s="24"/>
      <c r="AB116" s="24"/>
      <c r="AC116" s="25"/>
      <c r="AD116" s="26"/>
      <c r="AE116" s="26"/>
      <c r="AF116" s="26"/>
      <c r="AG116" s="24"/>
      <c r="AH116" s="24"/>
      <c r="AI116" s="26"/>
      <c r="AJ116" s="27"/>
      <c r="AK116" s="27"/>
      <c r="AL116" s="26"/>
      <c r="AM116" s="26"/>
      <c r="AN116" s="24"/>
      <c r="AO116" s="24" t="str">
        <f t="shared" si="9"/>
        <v>Arista</v>
      </c>
      <c r="AP116" s="1" t="s">
        <v>67</v>
      </c>
      <c r="BF116" s="1" t="s">
        <v>68</v>
      </c>
      <c r="BG116" s="28" t="s">
        <v>69</v>
      </c>
    </row>
    <row r="117" spans="1:59" ht="12.75" customHeight="1" x14ac:dyDescent="0.2">
      <c r="A117" s="1" t="s">
        <v>526</v>
      </c>
      <c r="B117" s="1" t="s">
        <v>527</v>
      </c>
      <c r="C117" s="1" t="s">
        <v>62</v>
      </c>
      <c r="D117" s="1" t="s">
        <v>63</v>
      </c>
      <c r="E117" s="1" t="s">
        <v>528</v>
      </c>
      <c r="F117" s="1" t="s">
        <v>529</v>
      </c>
      <c r="G117" s="1">
        <v>132</v>
      </c>
      <c r="H117" s="1">
        <v>100</v>
      </c>
      <c r="I117" s="2" t="s">
        <v>66</v>
      </c>
      <c r="K117" s="1">
        <f>IFERROR(VLOOKUP(B117,'[1]Pivot HorizontalMRP'!$A$4:$B$2531,2,0),0)</f>
        <v>0</v>
      </c>
      <c r="L117" s="1">
        <f>IFERROR(VLOOKUP(B117,'[1]Pivot HorizontalMRP'!$A$4:$C$2531,3,0),0)</f>
        <v>696</v>
      </c>
      <c r="M117" s="1">
        <f>IFERROR(VLOOKUP(B117,'[1]Pivot HorizontalMRP'!$A$4:$D$2531,4,0),0)</f>
        <v>91</v>
      </c>
      <c r="N117" s="1">
        <f>IFERROR(VLOOKUP(B117,'[1]Pivot HorizontalMRP'!$A$4:$E$2531,5,0),0)</f>
        <v>100</v>
      </c>
      <c r="O117" s="1">
        <f t="shared" si="6"/>
        <v>787</v>
      </c>
      <c r="P117" s="1">
        <f t="shared" si="7"/>
        <v>887</v>
      </c>
      <c r="Q117" s="1">
        <f>IFERROR(VLOOKUP(B117,'[1]Pivot HorizontalMRP'!$A$4:$F$2529,6,0),0)</f>
        <v>526</v>
      </c>
      <c r="R117" s="1">
        <f>IFERROR(VLOOKUP(B117,'[1]Pivot HorizontalMRP'!$A$4:$G$2529,7,0),0)</f>
        <v>293</v>
      </c>
      <c r="S117" s="1">
        <f>IFERROR(VLOOKUP(B117,'[1]Pivot HorizontalMRP'!$A$4:$H$2529,8,0),0)</f>
        <v>90</v>
      </c>
      <c r="T117" s="1">
        <f>IFERROR(VLOOKUP(B117,'[1]Pivot HorizontalMRP'!$A$4:$I$2529,9,0),0)</f>
        <v>83</v>
      </c>
      <c r="U117" s="1">
        <f t="shared" si="5"/>
        <v>68</v>
      </c>
      <c r="V117" s="24">
        <v>13.997059999999999</v>
      </c>
      <c r="W117" s="24"/>
      <c r="X117" s="24">
        <f t="shared" si="8"/>
        <v>-13.997059999999999</v>
      </c>
      <c r="Y117" s="24"/>
      <c r="Z117" s="24"/>
      <c r="AA117" s="24">
        <v>14.7288</v>
      </c>
      <c r="AB117" s="24"/>
      <c r="AC117" s="25"/>
      <c r="AD117" s="26"/>
      <c r="AE117" s="26"/>
      <c r="AF117" s="26"/>
      <c r="AG117" s="24"/>
      <c r="AH117" s="24"/>
      <c r="AI117" s="26"/>
      <c r="AJ117" s="27"/>
      <c r="AK117" s="27"/>
      <c r="AL117" s="26"/>
      <c r="AM117" s="26"/>
      <c r="AN117" s="24"/>
      <c r="AO117" s="24" t="str">
        <f t="shared" si="9"/>
        <v>Arista</v>
      </c>
      <c r="AP117" s="1" t="s">
        <v>67</v>
      </c>
      <c r="BF117" s="1" t="s">
        <v>68</v>
      </c>
      <c r="BG117" s="28" t="s">
        <v>69</v>
      </c>
    </row>
    <row r="118" spans="1:59" ht="12.75" customHeight="1" x14ac:dyDescent="0.2">
      <c r="A118" s="1" t="s">
        <v>530</v>
      </c>
      <c r="B118" s="1" t="s">
        <v>531</v>
      </c>
      <c r="C118" s="1" t="s">
        <v>62</v>
      </c>
      <c r="D118" s="1" t="s">
        <v>63</v>
      </c>
      <c r="E118" s="1" t="s">
        <v>532</v>
      </c>
      <c r="F118" s="1" t="s">
        <v>533</v>
      </c>
      <c r="G118" s="1">
        <v>100</v>
      </c>
      <c r="H118" s="1">
        <v>500</v>
      </c>
      <c r="I118" s="2" t="s">
        <v>66</v>
      </c>
      <c r="K118" s="1">
        <f>IFERROR(VLOOKUP(B118,'[1]Pivot HorizontalMRP'!$A$4:$B$2531,2,0),0)</f>
        <v>0</v>
      </c>
      <c r="L118" s="1">
        <f>IFERROR(VLOOKUP(B118,'[1]Pivot HorizontalMRP'!$A$4:$C$2531,3,0),0)</f>
        <v>315</v>
      </c>
      <c r="M118" s="1">
        <f>IFERROR(VLOOKUP(B118,'[1]Pivot HorizontalMRP'!$A$4:$D$2531,4,0),0)</f>
        <v>500</v>
      </c>
      <c r="N118" s="1">
        <f>IFERROR(VLOOKUP(B118,'[1]Pivot HorizontalMRP'!$A$4:$E$2531,5,0),0)</f>
        <v>0</v>
      </c>
      <c r="O118" s="1">
        <f t="shared" si="6"/>
        <v>815</v>
      </c>
      <c r="P118" s="1">
        <f t="shared" si="7"/>
        <v>815</v>
      </c>
      <c r="Q118" s="1">
        <f>IFERROR(VLOOKUP(B118,'[1]Pivot HorizontalMRP'!$A$4:$F$2529,6,0),0)</f>
        <v>515</v>
      </c>
      <c r="R118" s="1">
        <f>IFERROR(VLOOKUP(B118,'[1]Pivot HorizontalMRP'!$A$4:$G$2529,7,0),0)</f>
        <v>293</v>
      </c>
      <c r="S118" s="1">
        <f>IFERROR(VLOOKUP(B118,'[1]Pivot HorizontalMRP'!$A$4:$H$2529,8,0),0)</f>
        <v>90</v>
      </c>
      <c r="T118" s="1">
        <f>IFERROR(VLOOKUP(B118,'[1]Pivot HorizontalMRP'!$A$4:$I$2529,9,0),0)</f>
        <v>83</v>
      </c>
      <c r="U118" s="1">
        <f t="shared" si="5"/>
        <v>7</v>
      </c>
      <c r="V118" s="24">
        <v>53.4133</v>
      </c>
      <c r="W118" s="24"/>
      <c r="X118" s="24">
        <f t="shared" si="8"/>
        <v>-53.4133</v>
      </c>
      <c r="Y118" s="24"/>
      <c r="Z118" s="24"/>
      <c r="AA118" s="24"/>
      <c r="AB118" s="24"/>
      <c r="AC118" s="25"/>
      <c r="AD118" s="26"/>
      <c r="AE118" s="26"/>
      <c r="AF118" s="26"/>
      <c r="AG118" s="24"/>
      <c r="AH118" s="24"/>
      <c r="AI118" s="26"/>
      <c r="AJ118" s="27"/>
      <c r="AK118" s="27"/>
      <c r="AL118" s="26"/>
      <c r="AM118" s="26"/>
      <c r="AN118" s="24"/>
      <c r="AO118" s="24" t="str">
        <f t="shared" si="9"/>
        <v>Arista</v>
      </c>
      <c r="AP118" s="1" t="s">
        <v>67</v>
      </c>
      <c r="BF118" s="1" t="s">
        <v>68</v>
      </c>
      <c r="BG118" s="28" t="s">
        <v>69</v>
      </c>
    </row>
    <row r="119" spans="1:59" ht="12.75" customHeight="1" x14ac:dyDescent="0.2">
      <c r="A119" s="1" t="s">
        <v>534</v>
      </c>
      <c r="B119" s="1" t="s">
        <v>535</v>
      </c>
      <c r="C119" s="1" t="s">
        <v>62</v>
      </c>
      <c r="D119" s="1" t="s">
        <v>63</v>
      </c>
      <c r="E119" s="1" t="s">
        <v>536</v>
      </c>
      <c r="F119" s="1" t="s">
        <v>537</v>
      </c>
      <c r="G119" s="1">
        <v>97</v>
      </c>
      <c r="H119" s="1">
        <v>1000</v>
      </c>
      <c r="I119" s="2" t="s">
        <v>66</v>
      </c>
      <c r="K119" s="1">
        <f>IFERROR(VLOOKUP(B119,'[1]Pivot HorizontalMRP'!$A$4:$B$2531,2,0),0)</f>
        <v>0</v>
      </c>
      <c r="L119" s="1">
        <f>IFERROR(VLOOKUP(B119,'[1]Pivot HorizontalMRP'!$A$4:$C$2531,3,0),0)</f>
        <v>442</v>
      </c>
      <c r="M119" s="1">
        <f>IFERROR(VLOOKUP(B119,'[1]Pivot HorizontalMRP'!$A$4:$D$2531,4,0),0)</f>
        <v>0</v>
      </c>
      <c r="N119" s="1">
        <f>IFERROR(VLOOKUP(B119,'[1]Pivot HorizontalMRP'!$A$4:$E$2531,5,0),0)</f>
        <v>0</v>
      </c>
      <c r="O119" s="1">
        <f t="shared" si="6"/>
        <v>442</v>
      </c>
      <c r="P119" s="1">
        <f t="shared" si="7"/>
        <v>442</v>
      </c>
      <c r="Q119" s="1">
        <f>IFERROR(VLOOKUP(B119,'[1]Pivot HorizontalMRP'!$A$4:$F$2529,6,0),0)</f>
        <v>257</v>
      </c>
      <c r="R119" s="1">
        <f>IFERROR(VLOOKUP(B119,'[1]Pivot HorizontalMRP'!$A$4:$G$2529,7,0),0)</f>
        <v>138</v>
      </c>
      <c r="S119" s="1">
        <f>IFERROR(VLOOKUP(B119,'[1]Pivot HorizontalMRP'!$A$4:$H$2529,8,0),0)</f>
        <v>150</v>
      </c>
      <c r="T119" s="1">
        <f>IFERROR(VLOOKUP(B119,'[1]Pivot HorizontalMRP'!$A$4:$I$2529,9,0),0)</f>
        <v>138</v>
      </c>
      <c r="U119" s="1">
        <f t="shared" si="5"/>
        <v>47</v>
      </c>
      <c r="V119" s="24">
        <v>19.91</v>
      </c>
      <c r="W119" s="24"/>
      <c r="X119" s="24">
        <f t="shared" si="8"/>
        <v>-19.91</v>
      </c>
      <c r="Y119" s="24"/>
      <c r="Z119" s="24"/>
      <c r="AA119" s="24">
        <v>19.45</v>
      </c>
      <c r="AB119" s="24"/>
      <c r="AC119" s="25"/>
      <c r="AD119" s="26"/>
      <c r="AE119" s="26"/>
      <c r="AF119" s="26"/>
      <c r="AG119" s="24"/>
      <c r="AH119" s="24"/>
      <c r="AI119" s="26"/>
      <c r="AJ119" s="27"/>
      <c r="AK119" s="27"/>
      <c r="AL119" s="26"/>
      <c r="AM119" s="26"/>
      <c r="AN119" s="24"/>
      <c r="AO119" s="24" t="str">
        <f t="shared" si="9"/>
        <v>Arista</v>
      </c>
      <c r="AP119" s="1" t="s">
        <v>83</v>
      </c>
      <c r="BF119" s="1" t="s">
        <v>68</v>
      </c>
      <c r="BG119" s="28" t="s">
        <v>69</v>
      </c>
    </row>
    <row r="120" spans="1:59" ht="12.75" customHeight="1" x14ac:dyDescent="0.2">
      <c r="A120" s="1" t="s">
        <v>538</v>
      </c>
      <c r="B120" s="1" t="s">
        <v>539</v>
      </c>
      <c r="C120" s="1" t="s">
        <v>62</v>
      </c>
      <c r="D120" s="1" t="s">
        <v>63</v>
      </c>
      <c r="E120" s="1" t="s">
        <v>540</v>
      </c>
      <c r="F120" s="1" t="s">
        <v>541</v>
      </c>
      <c r="G120" s="1">
        <v>97</v>
      </c>
      <c r="H120" s="1">
        <v>1000</v>
      </c>
      <c r="I120" s="2" t="s">
        <v>66</v>
      </c>
      <c r="K120" s="1">
        <f>IFERROR(VLOOKUP(B120,'[1]Pivot HorizontalMRP'!$A$4:$B$2531,2,0),0)</f>
        <v>24</v>
      </c>
      <c r="L120" s="1">
        <f>IFERROR(VLOOKUP(B120,'[1]Pivot HorizontalMRP'!$A$4:$C$2531,3,0),0)</f>
        <v>249</v>
      </c>
      <c r="M120" s="1">
        <f>IFERROR(VLOOKUP(B120,'[1]Pivot HorizontalMRP'!$A$4:$D$2531,4,0),0)</f>
        <v>244</v>
      </c>
      <c r="N120" s="1">
        <f>IFERROR(VLOOKUP(B120,'[1]Pivot HorizontalMRP'!$A$4:$E$2531,5,0),0)</f>
        <v>0</v>
      </c>
      <c r="O120" s="1">
        <f t="shared" si="6"/>
        <v>517</v>
      </c>
      <c r="P120" s="1">
        <f t="shared" si="7"/>
        <v>517</v>
      </c>
      <c r="Q120" s="1">
        <f>IFERROR(VLOOKUP(B120,'[1]Pivot HorizontalMRP'!$A$4:$F$2529,6,0),0)</f>
        <v>280</v>
      </c>
      <c r="R120" s="1">
        <f>IFERROR(VLOOKUP(B120,'[1]Pivot HorizontalMRP'!$A$4:$G$2529,7,0),0)</f>
        <v>138</v>
      </c>
      <c r="S120" s="1">
        <f>IFERROR(VLOOKUP(B120,'[1]Pivot HorizontalMRP'!$A$4:$H$2529,8,0),0)</f>
        <v>150</v>
      </c>
      <c r="T120" s="1">
        <f>IFERROR(VLOOKUP(B120,'[1]Pivot HorizontalMRP'!$A$4:$I$2529,9,0),0)</f>
        <v>138</v>
      </c>
      <c r="U120" s="1">
        <f t="shared" si="5"/>
        <v>99</v>
      </c>
      <c r="V120" s="24">
        <v>55.344999999999999</v>
      </c>
      <c r="W120" s="24"/>
      <c r="X120" s="24">
        <f t="shared" si="8"/>
        <v>-55.344999999999999</v>
      </c>
      <c r="Y120" s="24"/>
      <c r="Z120" s="24"/>
      <c r="AA120" s="24">
        <v>36.315840000000001</v>
      </c>
      <c r="AB120" s="24"/>
      <c r="AC120" s="25"/>
      <c r="AD120" s="26"/>
      <c r="AE120" s="26"/>
      <c r="AF120" s="26"/>
      <c r="AG120" s="24"/>
      <c r="AH120" s="24"/>
      <c r="AI120" s="26"/>
      <c r="AJ120" s="27"/>
      <c r="AK120" s="27"/>
      <c r="AL120" s="26"/>
      <c r="AM120" s="26"/>
      <c r="AN120" s="24"/>
      <c r="AO120" s="24" t="str">
        <f t="shared" si="9"/>
        <v>Arista</v>
      </c>
      <c r="AP120" s="1" t="s">
        <v>83</v>
      </c>
      <c r="BF120" s="1" t="s">
        <v>68</v>
      </c>
      <c r="BG120" s="28" t="s">
        <v>69</v>
      </c>
    </row>
    <row r="121" spans="1:59" ht="12.75" customHeight="1" x14ac:dyDescent="0.2">
      <c r="A121" s="1" t="s">
        <v>542</v>
      </c>
      <c r="B121" s="1" t="s">
        <v>543</v>
      </c>
      <c r="C121" s="1" t="s">
        <v>62</v>
      </c>
      <c r="D121" s="1" t="s">
        <v>63</v>
      </c>
      <c r="E121" s="1" t="s">
        <v>544</v>
      </c>
      <c r="F121" s="1" t="s">
        <v>545</v>
      </c>
      <c r="G121" s="1">
        <v>181</v>
      </c>
      <c r="H121" s="1">
        <v>500</v>
      </c>
      <c r="I121" s="2" t="s">
        <v>66</v>
      </c>
      <c r="K121" s="1">
        <f>IFERROR(VLOOKUP(B121,'[1]Pivot HorizontalMRP'!$A$4:$B$2531,2,0),0)</f>
        <v>208</v>
      </c>
      <c r="L121" s="1">
        <f>IFERROR(VLOOKUP(B121,'[1]Pivot HorizontalMRP'!$A$4:$C$2531,3,0),0)</f>
        <v>152</v>
      </c>
      <c r="M121" s="1">
        <f>IFERROR(VLOOKUP(B121,'[1]Pivot HorizontalMRP'!$A$4:$D$2531,4,0),0)</f>
        <v>159</v>
      </c>
      <c r="N121" s="1">
        <f>IFERROR(VLOOKUP(B121,'[1]Pivot HorizontalMRP'!$A$4:$E$2531,5,0),0)</f>
        <v>0</v>
      </c>
      <c r="O121" s="1">
        <f t="shared" si="6"/>
        <v>519</v>
      </c>
      <c r="P121" s="1">
        <f t="shared" si="7"/>
        <v>519</v>
      </c>
      <c r="Q121" s="1">
        <f>IFERROR(VLOOKUP(B121,'[1]Pivot HorizontalMRP'!$A$4:$F$2529,6,0),0)</f>
        <v>422</v>
      </c>
      <c r="R121" s="1">
        <f>IFERROR(VLOOKUP(B121,'[1]Pivot HorizontalMRP'!$A$4:$G$2529,7,0),0)</f>
        <v>96</v>
      </c>
      <c r="S121" s="1">
        <f>IFERROR(VLOOKUP(B121,'[1]Pivot HorizontalMRP'!$A$4:$H$2529,8,0),0)</f>
        <v>0</v>
      </c>
      <c r="T121" s="1">
        <f>IFERROR(VLOOKUP(B121,'[1]Pivot HorizontalMRP'!$A$4:$I$2529,9,0),0)</f>
        <v>0</v>
      </c>
      <c r="U121" s="1">
        <f t="shared" si="5"/>
        <v>1</v>
      </c>
      <c r="V121" s="24">
        <v>485.46</v>
      </c>
      <c r="W121" s="24"/>
      <c r="X121" s="24">
        <f t="shared" si="8"/>
        <v>-485.46</v>
      </c>
      <c r="Y121" s="24"/>
      <c r="Z121" s="24"/>
      <c r="AA121" s="24"/>
      <c r="AB121" s="24"/>
      <c r="AC121" s="25"/>
      <c r="AD121" s="26"/>
      <c r="AE121" s="26"/>
      <c r="AF121" s="26"/>
      <c r="AG121" s="24"/>
      <c r="AH121" s="24"/>
      <c r="AI121" s="26"/>
      <c r="AJ121" s="27"/>
      <c r="AK121" s="27"/>
      <c r="AL121" s="26"/>
      <c r="AM121" s="26"/>
      <c r="AN121" s="24"/>
      <c r="AO121" s="24" t="str">
        <f t="shared" si="9"/>
        <v>Arista</v>
      </c>
      <c r="AP121" s="1" t="s">
        <v>67</v>
      </c>
      <c r="BF121" s="1" t="s">
        <v>68</v>
      </c>
      <c r="BG121" s="28" t="s">
        <v>69</v>
      </c>
    </row>
    <row r="122" spans="1:59" ht="12.75" customHeight="1" x14ac:dyDescent="0.2">
      <c r="A122" s="1" t="s">
        <v>546</v>
      </c>
      <c r="B122" s="1" t="s">
        <v>547</v>
      </c>
      <c r="C122" s="1" t="s">
        <v>62</v>
      </c>
      <c r="D122" s="1" t="s">
        <v>63</v>
      </c>
      <c r="E122" s="1" t="s">
        <v>548</v>
      </c>
      <c r="F122" s="1">
        <v>0</v>
      </c>
      <c r="G122" s="1">
        <v>46</v>
      </c>
      <c r="H122" s="1">
        <v>80</v>
      </c>
      <c r="I122" s="2" t="s">
        <v>66</v>
      </c>
      <c r="K122" s="1">
        <f>IFERROR(VLOOKUP(B122,'[1]Pivot HorizontalMRP'!$A$4:$B$2531,2,0),0)</f>
        <v>0</v>
      </c>
      <c r="L122" s="1">
        <f>IFERROR(VLOOKUP(B122,'[1]Pivot HorizontalMRP'!$A$4:$C$2531,3,0),0)</f>
        <v>0</v>
      </c>
      <c r="M122" s="1">
        <f>IFERROR(VLOOKUP(B122,'[1]Pivot HorizontalMRP'!$A$4:$D$2531,4,0),0)</f>
        <v>0</v>
      </c>
      <c r="N122" s="1">
        <f>IFERROR(VLOOKUP(B122,'[1]Pivot HorizontalMRP'!$A$4:$E$2531,5,0),0)</f>
        <v>0</v>
      </c>
      <c r="O122" s="1">
        <f t="shared" si="6"/>
        <v>0</v>
      </c>
      <c r="P122" s="1">
        <f t="shared" si="7"/>
        <v>0</v>
      </c>
      <c r="Q122" s="1">
        <f>IFERROR(VLOOKUP(B122,'[1]Pivot HorizontalMRP'!$A$4:$F$2529,6,0),0)</f>
        <v>0</v>
      </c>
      <c r="R122" s="1">
        <f>IFERROR(VLOOKUP(B122,'[1]Pivot HorizontalMRP'!$A$4:$G$2529,7,0),0)</f>
        <v>0</v>
      </c>
      <c r="S122" s="1">
        <f>IFERROR(VLOOKUP(B122,'[1]Pivot HorizontalMRP'!$A$4:$H$2529,8,0),0)</f>
        <v>0</v>
      </c>
      <c r="T122" s="1">
        <f>IFERROR(VLOOKUP(B122,'[1]Pivot HorizontalMRP'!$A$4:$I$2529,9,0),0)</f>
        <v>0</v>
      </c>
      <c r="U122" s="1">
        <f t="shared" si="5"/>
        <v>0</v>
      </c>
      <c r="V122" s="24">
        <v>43.15</v>
      </c>
      <c r="W122" s="24"/>
      <c r="X122" s="24">
        <f t="shared" si="8"/>
        <v>-43.15</v>
      </c>
      <c r="Y122" s="24"/>
      <c r="Z122" s="24"/>
      <c r="AA122" s="24"/>
      <c r="AB122" s="24"/>
      <c r="AC122" s="25"/>
      <c r="AD122" s="26"/>
      <c r="AE122" s="26"/>
      <c r="AF122" s="26"/>
      <c r="AG122" s="24"/>
      <c r="AH122" s="24"/>
      <c r="AI122" s="26"/>
      <c r="AJ122" s="27"/>
      <c r="AK122" s="27"/>
      <c r="AL122" s="26"/>
      <c r="AM122" s="26"/>
      <c r="AN122" s="24"/>
      <c r="AO122" s="24" t="str">
        <f t="shared" si="9"/>
        <v>Arista</v>
      </c>
      <c r="AP122" s="1" t="s">
        <v>83</v>
      </c>
      <c r="BF122" s="1" t="s">
        <v>68</v>
      </c>
      <c r="BG122" s="28" t="s">
        <v>69</v>
      </c>
    </row>
    <row r="123" spans="1:59" ht="12.75" customHeight="1" x14ac:dyDescent="0.2">
      <c r="A123" s="1" t="s">
        <v>549</v>
      </c>
      <c r="B123" s="1" t="s">
        <v>550</v>
      </c>
      <c r="C123" s="1" t="s">
        <v>62</v>
      </c>
      <c r="D123" s="1" t="s">
        <v>63</v>
      </c>
      <c r="E123" s="1" t="s">
        <v>551</v>
      </c>
      <c r="F123" s="1">
        <v>0</v>
      </c>
      <c r="G123" s="1">
        <v>46</v>
      </c>
      <c r="H123" s="1">
        <v>80</v>
      </c>
      <c r="I123" s="2" t="s">
        <v>66</v>
      </c>
      <c r="K123" s="1">
        <f>IFERROR(VLOOKUP(B123,'[1]Pivot HorizontalMRP'!$A$4:$B$2531,2,0),0)</f>
        <v>0</v>
      </c>
      <c r="L123" s="1">
        <f>IFERROR(VLOOKUP(B123,'[1]Pivot HorizontalMRP'!$A$4:$C$2531,3,0),0)</f>
        <v>0</v>
      </c>
      <c r="M123" s="1">
        <f>IFERROR(VLOOKUP(B123,'[1]Pivot HorizontalMRP'!$A$4:$D$2531,4,0),0)</f>
        <v>0</v>
      </c>
      <c r="N123" s="1">
        <f>IFERROR(VLOOKUP(B123,'[1]Pivot HorizontalMRP'!$A$4:$E$2531,5,0),0)</f>
        <v>0</v>
      </c>
      <c r="O123" s="1">
        <f t="shared" si="6"/>
        <v>0</v>
      </c>
      <c r="P123" s="1">
        <f t="shared" si="7"/>
        <v>0</v>
      </c>
      <c r="Q123" s="1">
        <f>IFERROR(VLOOKUP(B123,'[1]Pivot HorizontalMRP'!$A$4:$F$2529,6,0),0)</f>
        <v>0</v>
      </c>
      <c r="R123" s="1">
        <f>IFERROR(VLOOKUP(B123,'[1]Pivot HorizontalMRP'!$A$4:$G$2529,7,0),0)</f>
        <v>0</v>
      </c>
      <c r="S123" s="1">
        <f>IFERROR(VLOOKUP(B123,'[1]Pivot HorizontalMRP'!$A$4:$H$2529,8,0),0)</f>
        <v>0</v>
      </c>
      <c r="T123" s="1">
        <f>IFERROR(VLOOKUP(B123,'[1]Pivot HorizontalMRP'!$A$4:$I$2529,9,0),0)</f>
        <v>0</v>
      </c>
      <c r="U123" s="1">
        <f t="shared" si="5"/>
        <v>0</v>
      </c>
      <c r="V123" s="24">
        <v>25.96</v>
      </c>
      <c r="W123" s="24"/>
      <c r="X123" s="24">
        <f t="shared" si="8"/>
        <v>-25.96</v>
      </c>
      <c r="Y123" s="24"/>
      <c r="Z123" s="24"/>
      <c r="AA123" s="24"/>
      <c r="AB123" s="24"/>
      <c r="AC123" s="25"/>
      <c r="AD123" s="26"/>
      <c r="AE123" s="26"/>
      <c r="AF123" s="26"/>
      <c r="AG123" s="24"/>
      <c r="AH123" s="24"/>
      <c r="AI123" s="26"/>
      <c r="AJ123" s="27"/>
      <c r="AK123" s="27"/>
      <c r="AL123" s="26"/>
      <c r="AM123" s="26"/>
      <c r="AN123" s="24"/>
      <c r="AO123" s="24" t="str">
        <f t="shared" si="9"/>
        <v>Arista</v>
      </c>
      <c r="AP123" s="1" t="s">
        <v>83</v>
      </c>
      <c r="BF123" s="1" t="s">
        <v>68</v>
      </c>
      <c r="BG123" s="28" t="s">
        <v>69</v>
      </c>
    </row>
    <row r="124" spans="1:59" ht="12.75" customHeight="1" x14ac:dyDescent="0.2">
      <c r="A124" s="1" t="s">
        <v>552</v>
      </c>
      <c r="B124" s="1" t="s">
        <v>553</v>
      </c>
      <c r="C124" s="1" t="s">
        <v>62</v>
      </c>
      <c r="D124" s="1" t="s">
        <v>63</v>
      </c>
      <c r="E124" s="1" t="s">
        <v>554</v>
      </c>
      <c r="F124" s="1" t="s">
        <v>555</v>
      </c>
      <c r="G124" s="1">
        <v>76</v>
      </c>
      <c r="H124" s="1">
        <v>250</v>
      </c>
      <c r="I124" s="2" t="s">
        <v>66</v>
      </c>
      <c r="K124" s="1">
        <f>IFERROR(VLOOKUP(B124,'[1]Pivot HorizontalMRP'!$A$4:$B$2531,2,0),0)</f>
        <v>0</v>
      </c>
      <c r="L124" s="1">
        <f>IFERROR(VLOOKUP(B124,'[1]Pivot HorizontalMRP'!$A$4:$C$2531,3,0),0)</f>
        <v>81</v>
      </c>
      <c r="M124" s="1">
        <f>IFERROR(VLOOKUP(B124,'[1]Pivot HorizontalMRP'!$A$4:$D$2531,4,0),0)</f>
        <v>0</v>
      </c>
      <c r="N124" s="1">
        <f>IFERROR(VLOOKUP(B124,'[1]Pivot HorizontalMRP'!$A$4:$E$2531,5,0),0)</f>
        <v>0</v>
      </c>
      <c r="O124" s="1">
        <f t="shared" si="6"/>
        <v>81</v>
      </c>
      <c r="P124" s="1">
        <f t="shared" si="7"/>
        <v>81</v>
      </c>
      <c r="Q124" s="1">
        <f>IFERROR(VLOOKUP(B124,'[1]Pivot HorizontalMRP'!$A$4:$F$2529,6,0),0)</f>
        <v>2</v>
      </c>
      <c r="R124" s="1">
        <f>IFERROR(VLOOKUP(B124,'[1]Pivot HorizontalMRP'!$A$4:$G$2529,7,0),0)</f>
        <v>0</v>
      </c>
      <c r="S124" s="1">
        <f>IFERROR(VLOOKUP(B124,'[1]Pivot HorizontalMRP'!$A$4:$H$2529,8,0),0)</f>
        <v>0</v>
      </c>
      <c r="T124" s="1">
        <f>IFERROR(VLOOKUP(B124,'[1]Pivot HorizontalMRP'!$A$4:$I$2529,9,0),0)</f>
        <v>30</v>
      </c>
      <c r="U124" s="1">
        <f t="shared" si="5"/>
        <v>79</v>
      </c>
      <c r="V124" s="24">
        <v>2.75</v>
      </c>
      <c r="W124" s="24"/>
      <c r="X124" s="24">
        <f t="shared" si="8"/>
        <v>-2.75</v>
      </c>
      <c r="Y124" s="24"/>
      <c r="Z124" s="24"/>
      <c r="AA124" s="24"/>
      <c r="AB124" s="24"/>
      <c r="AC124" s="25"/>
      <c r="AD124" s="26"/>
      <c r="AE124" s="26"/>
      <c r="AF124" s="26"/>
      <c r="AG124" s="24"/>
      <c r="AH124" s="24"/>
      <c r="AI124" s="26"/>
      <c r="AJ124" s="27"/>
      <c r="AK124" s="27"/>
      <c r="AL124" s="26"/>
      <c r="AM124" s="26"/>
      <c r="AN124" s="24"/>
      <c r="AO124" s="24" t="str">
        <f t="shared" si="9"/>
        <v>Arista</v>
      </c>
      <c r="AP124" s="1" t="s">
        <v>67</v>
      </c>
      <c r="BF124" s="1" t="s">
        <v>68</v>
      </c>
      <c r="BG124" s="28" t="s">
        <v>69</v>
      </c>
    </row>
    <row r="125" spans="1:59" ht="12.75" customHeight="1" x14ac:dyDescent="0.2">
      <c r="A125" s="1" t="s">
        <v>556</v>
      </c>
      <c r="B125" s="1" t="s">
        <v>557</v>
      </c>
      <c r="C125" s="1" t="s">
        <v>62</v>
      </c>
      <c r="D125" s="1" t="s">
        <v>63</v>
      </c>
      <c r="E125" s="1" t="s">
        <v>558</v>
      </c>
      <c r="F125" s="1" t="s">
        <v>559</v>
      </c>
      <c r="G125" s="1">
        <v>97</v>
      </c>
      <c r="H125" s="1">
        <v>1000</v>
      </c>
      <c r="I125" s="2" t="s">
        <v>66</v>
      </c>
      <c r="K125" s="1">
        <f>IFERROR(VLOOKUP(B125,'[1]Pivot HorizontalMRP'!$A$4:$B$2531,2,0),0)</f>
        <v>35</v>
      </c>
      <c r="L125" s="1">
        <f>IFERROR(VLOOKUP(B125,'[1]Pivot HorizontalMRP'!$A$4:$C$2531,3,0),0)</f>
        <v>157</v>
      </c>
      <c r="M125" s="1">
        <f>IFERROR(VLOOKUP(B125,'[1]Pivot HorizontalMRP'!$A$4:$D$2531,4,0),0)</f>
        <v>283</v>
      </c>
      <c r="N125" s="1">
        <f>IFERROR(VLOOKUP(B125,'[1]Pivot HorizontalMRP'!$A$4:$E$2531,5,0),0)</f>
        <v>0</v>
      </c>
      <c r="O125" s="1">
        <f t="shared" si="6"/>
        <v>475</v>
      </c>
      <c r="P125" s="1">
        <f t="shared" si="7"/>
        <v>475</v>
      </c>
      <c r="Q125" s="1">
        <f>IFERROR(VLOOKUP(B125,'[1]Pivot HorizontalMRP'!$A$4:$F$2529,6,0),0)</f>
        <v>285</v>
      </c>
      <c r="R125" s="1">
        <f>IFERROR(VLOOKUP(B125,'[1]Pivot HorizontalMRP'!$A$4:$G$2529,7,0),0)</f>
        <v>138</v>
      </c>
      <c r="S125" s="1">
        <f>IFERROR(VLOOKUP(B125,'[1]Pivot HorizontalMRP'!$A$4:$H$2529,8,0),0)</f>
        <v>150</v>
      </c>
      <c r="T125" s="1">
        <f>IFERROR(VLOOKUP(B125,'[1]Pivot HorizontalMRP'!$A$4:$I$2529,9,0),0)</f>
        <v>138</v>
      </c>
      <c r="U125" s="1">
        <f t="shared" si="5"/>
        <v>52</v>
      </c>
      <c r="V125" s="24">
        <v>2.1</v>
      </c>
      <c r="W125" s="24"/>
      <c r="X125" s="24">
        <f t="shared" si="8"/>
        <v>-2.1</v>
      </c>
      <c r="Y125" s="24"/>
      <c r="Z125" s="24"/>
      <c r="AA125" s="24">
        <v>2.0499999999999998</v>
      </c>
      <c r="AB125" s="24"/>
      <c r="AC125" s="25"/>
      <c r="AD125" s="26"/>
      <c r="AE125" s="26"/>
      <c r="AF125" s="26"/>
      <c r="AG125" s="24"/>
      <c r="AH125" s="24"/>
      <c r="AI125" s="26"/>
      <c r="AJ125" s="27"/>
      <c r="AK125" s="27"/>
      <c r="AL125" s="26"/>
      <c r="AM125" s="26"/>
      <c r="AN125" s="24"/>
      <c r="AO125" s="24" t="str">
        <f t="shared" si="9"/>
        <v>Arista</v>
      </c>
      <c r="AP125" s="1" t="s">
        <v>83</v>
      </c>
      <c r="BF125" s="1" t="s">
        <v>68</v>
      </c>
      <c r="BG125" s="28" t="s">
        <v>69</v>
      </c>
    </row>
    <row r="126" spans="1:59" ht="12.75" customHeight="1" x14ac:dyDescent="0.2">
      <c r="A126" s="1" t="s">
        <v>560</v>
      </c>
      <c r="B126" s="1" t="s">
        <v>561</v>
      </c>
      <c r="C126" s="1" t="s">
        <v>62</v>
      </c>
      <c r="D126" s="1" t="s">
        <v>63</v>
      </c>
      <c r="E126" s="1" t="s">
        <v>562</v>
      </c>
      <c r="F126" s="1" t="s">
        <v>563</v>
      </c>
      <c r="G126" s="1">
        <v>133</v>
      </c>
      <c r="H126" s="1">
        <v>1000</v>
      </c>
      <c r="I126" s="2" t="s">
        <v>66</v>
      </c>
      <c r="K126" s="1">
        <f>IFERROR(VLOOKUP(B126,'[1]Pivot HorizontalMRP'!$A$4:$B$2531,2,0),0)</f>
        <v>0</v>
      </c>
      <c r="L126" s="1">
        <f>IFERROR(VLOOKUP(B126,'[1]Pivot HorizontalMRP'!$A$4:$C$2531,3,0),0)</f>
        <v>578</v>
      </c>
      <c r="M126" s="1">
        <f>IFERROR(VLOOKUP(B126,'[1]Pivot HorizontalMRP'!$A$4:$D$2531,4,0),0)</f>
        <v>0</v>
      </c>
      <c r="N126" s="1">
        <f>IFERROR(VLOOKUP(B126,'[1]Pivot HorizontalMRP'!$A$4:$E$2531,5,0),0)</f>
        <v>0</v>
      </c>
      <c r="O126" s="1">
        <f t="shared" si="6"/>
        <v>578</v>
      </c>
      <c r="P126" s="1">
        <f t="shared" si="7"/>
        <v>578</v>
      </c>
      <c r="Q126" s="1">
        <f>IFERROR(VLOOKUP(B126,'[1]Pivot HorizontalMRP'!$A$4:$F$2529,6,0),0)</f>
        <v>282</v>
      </c>
      <c r="R126" s="1">
        <f>IFERROR(VLOOKUP(B126,'[1]Pivot HorizontalMRP'!$A$4:$G$2529,7,0),0)</f>
        <v>138</v>
      </c>
      <c r="S126" s="1">
        <f>IFERROR(VLOOKUP(B126,'[1]Pivot HorizontalMRP'!$A$4:$H$2529,8,0),0)</f>
        <v>150</v>
      </c>
      <c r="T126" s="1">
        <f>IFERROR(VLOOKUP(B126,'[1]Pivot HorizontalMRP'!$A$4:$I$2529,9,0),0)</f>
        <v>138</v>
      </c>
      <c r="U126" s="1">
        <f t="shared" si="5"/>
        <v>158</v>
      </c>
      <c r="V126" s="24">
        <v>1.51</v>
      </c>
      <c r="W126" s="24"/>
      <c r="X126" s="24">
        <f t="shared" si="8"/>
        <v>-1.51</v>
      </c>
      <c r="Y126" s="24"/>
      <c r="Z126" s="24"/>
      <c r="AA126" s="24">
        <v>1.395</v>
      </c>
      <c r="AB126" s="24"/>
      <c r="AC126" s="25"/>
      <c r="AD126" s="26"/>
      <c r="AE126" s="26"/>
      <c r="AF126" s="26"/>
      <c r="AG126" s="24"/>
      <c r="AH126" s="24"/>
      <c r="AI126" s="26"/>
      <c r="AJ126" s="27"/>
      <c r="AK126" s="27"/>
      <c r="AL126" s="26"/>
      <c r="AM126" s="26"/>
      <c r="AN126" s="24"/>
      <c r="AO126" s="24" t="str">
        <f t="shared" si="9"/>
        <v>Arista</v>
      </c>
      <c r="AP126" s="1" t="s">
        <v>83</v>
      </c>
      <c r="BF126" s="1" t="s">
        <v>68</v>
      </c>
      <c r="BG126" s="28" t="s">
        <v>69</v>
      </c>
    </row>
    <row r="127" spans="1:59" ht="12.75" customHeight="1" x14ac:dyDescent="0.2">
      <c r="A127" s="1" t="s">
        <v>564</v>
      </c>
      <c r="B127" s="1" t="s">
        <v>565</v>
      </c>
      <c r="C127" s="1" t="s">
        <v>62</v>
      </c>
      <c r="D127" s="1" t="s">
        <v>63</v>
      </c>
      <c r="E127" s="1" t="s">
        <v>566</v>
      </c>
      <c r="F127" s="1" t="s">
        <v>567</v>
      </c>
      <c r="G127" s="1">
        <v>97</v>
      </c>
      <c r="H127" s="1">
        <v>1000</v>
      </c>
      <c r="I127" s="2" t="s">
        <v>66</v>
      </c>
      <c r="K127" s="1">
        <f>IFERROR(VLOOKUP(B127,'[1]Pivot HorizontalMRP'!$A$4:$B$2531,2,0),0)</f>
        <v>0</v>
      </c>
      <c r="L127" s="1">
        <f>IFERROR(VLOOKUP(B127,'[1]Pivot HorizontalMRP'!$A$4:$C$2531,3,0),0)</f>
        <v>261</v>
      </c>
      <c r="M127" s="1">
        <f>IFERROR(VLOOKUP(B127,'[1]Pivot HorizontalMRP'!$A$4:$D$2531,4,0),0)</f>
        <v>333</v>
      </c>
      <c r="N127" s="1">
        <f>IFERROR(VLOOKUP(B127,'[1]Pivot HorizontalMRP'!$A$4:$E$2531,5,0),0)</f>
        <v>0</v>
      </c>
      <c r="O127" s="1">
        <f t="shared" si="6"/>
        <v>594</v>
      </c>
      <c r="P127" s="1">
        <f t="shared" si="7"/>
        <v>594</v>
      </c>
      <c r="Q127" s="1">
        <f>IFERROR(VLOOKUP(B127,'[1]Pivot HorizontalMRP'!$A$4:$F$2529,6,0),0)</f>
        <v>451</v>
      </c>
      <c r="R127" s="1">
        <f>IFERROR(VLOOKUP(B127,'[1]Pivot HorizontalMRP'!$A$4:$G$2529,7,0),0)</f>
        <v>138</v>
      </c>
      <c r="S127" s="1">
        <f>IFERROR(VLOOKUP(B127,'[1]Pivot HorizontalMRP'!$A$4:$H$2529,8,0),0)</f>
        <v>150</v>
      </c>
      <c r="T127" s="1">
        <f>IFERROR(VLOOKUP(B127,'[1]Pivot HorizontalMRP'!$A$4:$I$2529,9,0),0)</f>
        <v>138</v>
      </c>
      <c r="U127" s="1">
        <f t="shared" si="5"/>
        <v>5</v>
      </c>
      <c r="V127" s="24">
        <v>22.34</v>
      </c>
      <c r="W127" s="24"/>
      <c r="X127" s="24">
        <f t="shared" si="8"/>
        <v>-22.34</v>
      </c>
      <c r="Y127" s="24"/>
      <c r="Z127" s="24"/>
      <c r="AA127" s="24">
        <v>21.83</v>
      </c>
      <c r="AB127" s="24"/>
      <c r="AC127" s="25"/>
      <c r="AD127" s="26"/>
      <c r="AE127" s="26"/>
      <c r="AF127" s="26"/>
      <c r="AG127" s="24"/>
      <c r="AH127" s="24"/>
      <c r="AI127" s="26"/>
      <c r="AJ127" s="27"/>
      <c r="AK127" s="27"/>
      <c r="AL127" s="26"/>
      <c r="AM127" s="26"/>
      <c r="AN127" s="24"/>
      <c r="AO127" s="24" t="str">
        <f t="shared" si="9"/>
        <v>Arista</v>
      </c>
      <c r="AP127" s="1" t="s">
        <v>83</v>
      </c>
      <c r="BF127" s="1" t="s">
        <v>68</v>
      </c>
      <c r="BG127" s="28" t="s">
        <v>69</v>
      </c>
    </row>
    <row r="128" spans="1:59" ht="12.75" customHeight="1" x14ac:dyDescent="0.2">
      <c r="A128" s="1" t="s">
        <v>568</v>
      </c>
      <c r="B128" s="1" t="s">
        <v>569</v>
      </c>
      <c r="C128" s="1" t="s">
        <v>62</v>
      </c>
      <c r="D128" s="1" t="s">
        <v>63</v>
      </c>
      <c r="E128" s="1" t="s">
        <v>570</v>
      </c>
      <c r="F128" s="1" t="s">
        <v>571</v>
      </c>
      <c r="G128" s="1">
        <v>133</v>
      </c>
      <c r="H128" s="1">
        <v>1000</v>
      </c>
      <c r="I128" s="2" t="s">
        <v>66</v>
      </c>
      <c r="K128" s="1">
        <f>IFERROR(VLOOKUP(B128,'[1]Pivot HorizontalMRP'!$A$4:$B$2531,2,0),0)</f>
        <v>17</v>
      </c>
      <c r="L128" s="1">
        <f>IFERROR(VLOOKUP(B128,'[1]Pivot HorizontalMRP'!$A$4:$C$2531,3,0),0)</f>
        <v>411</v>
      </c>
      <c r="M128" s="1">
        <f>IFERROR(VLOOKUP(B128,'[1]Pivot HorizontalMRP'!$A$4:$D$2531,4,0),0)</f>
        <v>245</v>
      </c>
      <c r="N128" s="1">
        <f>IFERROR(VLOOKUP(B128,'[1]Pivot HorizontalMRP'!$A$4:$E$2531,5,0),0)</f>
        <v>0</v>
      </c>
      <c r="O128" s="1">
        <f t="shared" si="6"/>
        <v>673</v>
      </c>
      <c r="P128" s="1">
        <f t="shared" si="7"/>
        <v>673</v>
      </c>
      <c r="Q128" s="1">
        <f>IFERROR(VLOOKUP(B128,'[1]Pivot HorizontalMRP'!$A$4:$F$2529,6,0),0)</f>
        <v>282</v>
      </c>
      <c r="R128" s="1">
        <f>IFERROR(VLOOKUP(B128,'[1]Pivot HorizontalMRP'!$A$4:$G$2529,7,0),0)</f>
        <v>138</v>
      </c>
      <c r="S128" s="1">
        <f>IFERROR(VLOOKUP(B128,'[1]Pivot HorizontalMRP'!$A$4:$H$2529,8,0),0)</f>
        <v>150</v>
      </c>
      <c r="T128" s="1">
        <f>IFERROR(VLOOKUP(B128,'[1]Pivot HorizontalMRP'!$A$4:$I$2529,9,0),0)</f>
        <v>138</v>
      </c>
      <c r="U128" s="1">
        <f t="shared" si="5"/>
        <v>253</v>
      </c>
      <c r="V128" s="24">
        <v>6.45</v>
      </c>
      <c r="W128" s="24"/>
      <c r="X128" s="24">
        <f t="shared" si="8"/>
        <v>-6.45</v>
      </c>
      <c r="Y128" s="24"/>
      <c r="Z128" s="24"/>
      <c r="AA128" s="24">
        <v>7.8512500000000003</v>
      </c>
      <c r="AB128" s="24"/>
      <c r="AC128" s="25"/>
      <c r="AD128" s="26"/>
      <c r="AE128" s="26"/>
      <c r="AF128" s="26"/>
      <c r="AG128" s="24"/>
      <c r="AH128" s="24"/>
      <c r="AI128" s="26"/>
      <c r="AJ128" s="27"/>
      <c r="AK128" s="27"/>
      <c r="AL128" s="26"/>
      <c r="AM128" s="26"/>
      <c r="AN128" s="24"/>
      <c r="AO128" s="24" t="str">
        <f t="shared" si="9"/>
        <v>Arista</v>
      </c>
      <c r="AP128" s="1" t="s">
        <v>83</v>
      </c>
      <c r="BF128" s="1" t="s">
        <v>68</v>
      </c>
      <c r="BG128" s="28" t="s">
        <v>69</v>
      </c>
    </row>
    <row r="129" spans="1:59" ht="12.75" customHeight="1" x14ac:dyDescent="0.2">
      <c r="A129" s="1" t="s">
        <v>572</v>
      </c>
      <c r="B129" s="1" t="s">
        <v>573</v>
      </c>
      <c r="C129" s="1" t="s">
        <v>62</v>
      </c>
      <c r="D129" s="1" t="s">
        <v>63</v>
      </c>
      <c r="E129" s="1" t="s">
        <v>574</v>
      </c>
      <c r="F129" s="1" t="s">
        <v>575</v>
      </c>
      <c r="G129" s="1">
        <v>119</v>
      </c>
      <c r="H129" s="1">
        <v>80</v>
      </c>
      <c r="I129" s="2" t="s">
        <v>66</v>
      </c>
      <c r="K129" s="1">
        <f>IFERROR(VLOOKUP(B129,'[1]Pivot HorizontalMRP'!$A$4:$B$2531,2,0),0)</f>
        <v>51</v>
      </c>
      <c r="L129" s="1">
        <f>IFERROR(VLOOKUP(B129,'[1]Pivot HorizontalMRP'!$A$4:$C$2531,3,0),0)</f>
        <v>0</v>
      </c>
      <c r="M129" s="1">
        <f>IFERROR(VLOOKUP(B129,'[1]Pivot HorizontalMRP'!$A$4:$D$2531,4,0),0)</f>
        <v>0</v>
      </c>
      <c r="N129" s="1">
        <f>IFERROR(VLOOKUP(B129,'[1]Pivot HorizontalMRP'!$A$4:$E$2531,5,0),0)</f>
        <v>0</v>
      </c>
      <c r="O129" s="1">
        <f t="shared" si="6"/>
        <v>51</v>
      </c>
      <c r="P129" s="1">
        <f t="shared" si="7"/>
        <v>51</v>
      </c>
      <c r="Q129" s="1">
        <f>IFERROR(VLOOKUP(B129,'[1]Pivot HorizontalMRP'!$A$4:$F$2529,6,0),0)</f>
        <v>0</v>
      </c>
      <c r="R129" s="1">
        <f>IFERROR(VLOOKUP(B129,'[1]Pivot HorizontalMRP'!$A$4:$G$2529,7,0),0)</f>
        <v>0</v>
      </c>
      <c r="S129" s="1">
        <f>IFERROR(VLOOKUP(B129,'[1]Pivot HorizontalMRP'!$A$4:$H$2529,8,0),0)</f>
        <v>0</v>
      </c>
      <c r="T129" s="1">
        <f>IFERROR(VLOOKUP(B129,'[1]Pivot HorizontalMRP'!$A$4:$I$2529,9,0),0)</f>
        <v>0</v>
      </c>
      <c r="U129" s="1">
        <f t="shared" si="5"/>
        <v>51</v>
      </c>
      <c r="V129" s="24">
        <v>45.68</v>
      </c>
      <c r="W129" s="24"/>
      <c r="X129" s="24">
        <f t="shared" si="8"/>
        <v>-45.68</v>
      </c>
      <c r="Y129" s="24"/>
      <c r="Z129" s="24"/>
      <c r="AA129" s="24"/>
      <c r="AB129" s="24"/>
      <c r="AC129" s="25"/>
      <c r="AD129" s="26"/>
      <c r="AE129" s="26"/>
      <c r="AF129" s="26"/>
      <c r="AG129" s="24"/>
      <c r="AH129" s="24"/>
      <c r="AI129" s="26"/>
      <c r="AJ129" s="27"/>
      <c r="AK129" s="27"/>
      <c r="AL129" s="26"/>
      <c r="AM129" s="26"/>
      <c r="AN129" s="24"/>
      <c r="AO129" s="24" t="str">
        <f t="shared" si="9"/>
        <v>Arista</v>
      </c>
      <c r="AP129" s="1" t="s">
        <v>83</v>
      </c>
      <c r="BF129" s="1" t="s">
        <v>68</v>
      </c>
      <c r="BG129" s="28" t="s">
        <v>69</v>
      </c>
    </row>
    <row r="130" spans="1:59" ht="12.75" customHeight="1" x14ac:dyDescent="0.2">
      <c r="A130" s="1" t="s">
        <v>576</v>
      </c>
      <c r="B130" s="1" t="s">
        <v>577</v>
      </c>
      <c r="C130" s="1" t="s">
        <v>62</v>
      </c>
      <c r="D130" s="1" t="s">
        <v>63</v>
      </c>
      <c r="E130" s="1" t="s">
        <v>578</v>
      </c>
      <c r="F130" s="1" t="s">
        <v>579</v>
      </c>
      <c r="G130" s="1">
        <v>119</v>
      </c>
      <c r="H130" s="1">
        <v>80</v>
      </c>
      <c r="I130" s="2" t="s">
        <v>66</v>
      </c>
      <c r="K130" s="1">
        <f>IFERROR(VLOOKUP(B130,'[1]Pivot HorizontalMRP'!$A$4:$B$2531,2,0),0)</f>
        <v>56</v>
      </c>
      <c r="L130" s="1">
        <f>IFERROR(VLOOKUP(B130,'[1]Pivot HorizontalMRP'!$A$4:$C$2531,3,0),0)</f>
        <v>0</v>
      </c>
      <c r="M130" s="1">
        <f>IFERROR(VLOOKUP(B130,'[1]Pivot HorizontalMRP'!$A$4:$D$2531,4,0),0)</f>
        <v>0</v>
      </c>
      <c r="N130" s="1">
        <f>IFERROR(VLOOKUP(B130,'[1]Pivot HorizontalMRP'!$A$4:$E$2531,5,0),0)</f>
        <v>0</v>
      </c>
      <c r="O130" s="1">
        <f t="shared" si="6"/>
        <v>56</v>
      </c>
      <c r="P130" s="1">
        <f t="shared" si="7"/>
        <v>56</v>
      </c>
      <c r="Q130" s="1">
        <f>IFERROR(VLOOKUP(B130,'[1]Pivot HorizontalMRP'!$A$4:$F$2529,6,0),0)</f>
        <v>0</v>
      </c>
      <c r="R130" s="1">
        <f>IFERROR(VLOOKUP(B130,'[1]Pivot HorizontalMRP'!$A$4:$G$2529,7,0),0)</f>
        <v>0</v>
      </c>
      <c r="S130" s="1">
        <f>IFERROR(VLOOKUP(B130,'[1]Pivot HorizontalMRP'!$A$4:$H$2529,8,0),0)</f>
        <v>0</v>
      </c>
      <c r="T130" s="1">
        <f>IFERROR(VLOOKUP(B130,'[1]Pivot HorizontalMRP'!$A$4:$I$2529,9,0),0)</f>
        <v>0</v>
      </c>
      <c r="U130" s="1">
        <f t="shared" ref="U130:U193" si="10">IF(I130="delivery",O130-SUM(Q130+R130),IF(I130="PO",P130-SUM(Q130:R130)))</f>
        <v>56</v>
      </c>
      <c r="V130" s="24">
        <v>26.07</v>
      </c>
      <c r="W130" s="24"/>
      <c r="X130" s="24">
        <f t="shared" si="8"/>
        <v>-26.07</v>
      </c>
      <c r="Y130" s="24"/>
      <c r="Z130" s="24"/>
      <c r="AA130" s="24"/>
      <c r="AB130" s="24"/>
      <c r="AC130" s="25"/>
      <c r="AD130" s="26"/>
      <c r="AE130" s="26"/>
      <c r="AF130" s="26"/>
      <c r="AG130" s="24"/>
      <c r="AH130" s="24"/>
      <c r="AI130" s="26"/>
      <c r="AJ130" s="27"/>
      <c r="AK130" s="27"/>
      <c r="AL130" s="26"/>
      <c r="AM130" s="26"/>
      <c r="AN130" s="24"/>
      <c r="AO130" s="24" t="str">
        <f t="shared" si="9"/>
        <v>Arista</v>
      </c>
      <c r="AP130" s="1" t="s">
        <v>83</v>
      </c>
      <c r="BF130" s="1" t="s">
        <v>68</v>
      </c>
      <c r="BG130" s="28" t="s">
        <v>69</v>
      </c>
    </row>
    <row r="131" spans="1:59" ht="12.75" customHeight="1" x14ac:dyDescent="0.2">
      <c r="A131" s="1" t="s">
        <v>580</v>
      </c>
      <c r="B131" s="1" t="s">
        <v>581</v>
      </c>
      <c r="C131" s="1" t="s">
        <v>62</v>
      </c>
      <c r="D131" s="1" t="s">
        <v>63</v>
      </c>
      <c r="E131" s="1" t="s">
        <v>582</v>
      </c>
      <c r="F131" s="1" t="s">
        <v>583</v>
      </c>
      <c r="G131" s="1">
        <v>74</v>
      </c>
      <c r="H131" s="1">
        <v>1000</v>
      </c>
      <c r="I131" s="2" t="s">
        <v>66</v>
      </c>
      <c r="K131" s="1">
        <f>IFERROR(VLOOKUP(B131,'[1]Pivot HorizontalMRP'!$A$4:$B$2531,2,0),0)</f>
        <v>560</v>
      </c>
      <c r="L131" s="1">
        <f>IFERROR(VLOOKUP(B131,'[1]Pivot HorizontalMRP'!$A$4:$C$2531,3,0),0)</f>
        <v>90</v>
      </c>
      <c r="M131" s="1">
        <f>IFERROR(VLOOKUP(B131,'[1]Pivot HorizontalMRP'!$A$4:$D$2531,4,0),0)</f>
        <v>0</v>
      </c>
      <c r="N131" s="1">
        <f>IFERROR(VLOOKUP(B131,'[1]Pivot HorizontalMRP'!$A$4:$E$2531,5,0),0)</f>
        <v>0</v>
      </c>
      <c r="O131" s="1">
        <f t="shared" ref="O131:O194" si="11">K131+L131+M131</f>
        <v>650</v>
      </c>
      <c r="P131" s="1">
        <f t="shared" ref="P131:P194" si="12">K131+L131+M131+N131</f>
        <v>650</v>
      </c>
      <c r="Q131" s="1">
        <f>IFERROR(VLOOKUP(B131,'[1]Pivot HorizontalMRP'!$A$4:$F$2529,6,0),0)</f>
        <v>5</v>
      </c>
      <c r="R131" s="1">
        <f>IFERROR(VLOOKUP(B131,'[1]Pivot HorizontalMRP'!$A$4:$G$2529,7,0),0)</f>
        <v>0</v>
      </c>
      <c r="S131" s="1">
        <f>IFERROR(VLOOKUP(B131,'[1]Pivot HorizontalMRP'!$A$4:$H$2529,8,0),0)</f>
        <v>0</v>
      </c>
      <c r="T131" s="1">
        <f>IFERROR(VLOOKUP(B131,'[1]Pivot HorizontalMRP'!$A$4:$I$2529,9,0),0)</f>
        <v>0</v>
      </c>
      <c r="U131" s="1">
        <f t="shared" si="10"/>
        <v>645</v>
      </c>
      <c r="V131" s="24">
        <v>2.1779999999999999</v>
      </c>
      <c r="W131" s="24"/>
      <c r="X131" s="24">
        <f t="shared" ref="X131:X194" si="13">W131-V131</f>
        <v>-2.1779999999999999</v>
      </c>
      <c r="Y131" s="24"/>
      <c r="Z131" s="24"/>
      <c r="AA131" s="24"/>
      <c r="AB131" s="24"/>
      <c r="AC131" s="25"/>
      <c r="AD131" s="26"/>
      <c r="AE131" s="26"/>
      <c r="AF131" s="26"/>
      <c r="AG131" s="24"/>
      <c r="AH131" s="24"/>
      <c r="AI131" s="26"/>
      <c r="AJ131" s="27"/>
      <c r="AK131" s="27"/>
      <c r="AL131" s="26"/>
      <c r="AM131" s="26"/>
      <c r="AN131" s="24"/>
      <c r="AO131" s="24" t="str">
        <f t="shared" ref="AO131:AO194" si="14">D131</f>
        <v>Arista</v>
      </c>
      <c r="AP131" s="1" t="s">
        <v>148</v>
      </c>
      <c r="BF131" s="1" t="s">
        <v>68</v>
      </c>
      <c r="BG131" s="28" t="s">
        <v>69</v>
      </c>
    </row>
    <row r="132" spans="1:59" ht="12.75" customHeight="1" x14ac:dyDescent="0.2">
      <c r="A132" s="1" t="s">
        <v>584</v>
      </c>
      <c r="B132" s="1" t="s">
        <v>585</v>
      </c>
      <c r="C132" s="1" t="s">
        <v>62</v>
      </c>
      <c r="D132" s="1" t="s">
        <v>63</v>
      </c>
      <c r="E132" s="1" t="s">
        <v>586</v>
      </c>
      <c r="F132" s="1" t="s">
        <v>587</v>
      </c>
      <c r="G132" s="1">
        <v>74</v>
      </c>
      <c r="H132" s="1">
        <v>1000</v>
      </c>
      <c r="I132" s="2" t="s">
        <v>66</v>
      </c>
      <c r="K132" s="1">
        <f>IFERROR(VLOOKUP(B132,'[1]Pivot HorizontalMRP'!$A$4:$B$2531,2,0),0)</f>
        <v>0</v>
      </c>
      <c r="L132" s="1">
        <f>IFERROR(VLOOKUP(B132,'[1]Pivot HorizontalMRP'!$A$4:$C$2531,3,0),0)</f>
        <v>3059</v>
      </c>
      <c r="M132" s="1">
        <f>IFERROR(VLOOKUP(B132,'[1]Pivot HorizontalMRP'!$A$4:$D$2531,4,0),0)</f>
        <v>0</v>
      </c>
      <c r="N132" s="1">
        <f>IFERROR(VLOOKUP(B132,'[1]Pivot HorizontalMRP'!$A$4:$E$2531,5,0),0)</f>
        <v>0</v>
      </c>
      <c r="O132" s="1">
        <f t="shared" si="11"/>
        <v>3059</v>
      </c>
      <c r="P132" s="1">
        <f t="shared" si="12"/>
        <v>3059</v>
      </c>
      <c r="Q132" s="1">
        <f>IFERROR(VLOOKUP(B132,'[1]Pivot HorizontalMRP'!$A$4:$F$2529,6,0),0)</f>
        <v>782</v>
      </c>
      <c r="R132" s="1">
        <f>IFERROR(VLOOKUP(B132,'[1]Pivot HorizontalMRP'!$A$4:$G$2529,7,0),0)</f>
        <v>616</v>
      </c>
      <c r="S132" s="1">
        <f>IFERROR(VLOOKUP(B132,'[1]Pivot HorizontalMRP'!$A$4:$H$2529,8,0),0)</f>
        <v>666</v>
      </c>
      <c r="T132" s="1">
        <f>IFERROR(VLOOKUP(B132,'[1]Pivot HorizontalMRP'!$A$4:$I$2529,9,0),0)</f>
        <v>616</v>
      </c>
      <c r="U132" s="1">
        <f t="shared" si="10"/>
        <v>1661</v>
      </c>
      <c r="V132" s="24">
        <v>2.1779999999999999</v>
      </c>
      <c r="W132" s="24"/>
      <c r="X132" s="24">
        <f t="shared" si="13"/>
        <v>-2.1779999999999999</v>
      </c>
      <c r="Y132" s="24"/>
      <c r="Z132" s="24"/>
      <c r="AA132" s="24"/>
      <c r="AB132" s="24"/>
      <c r="AC132" s="25"/>
      <c r="AD132" s="26"/>
      <c r="AE132" s="26"/>
      <c r="AF132" s="26"/>
      <c r="AG132" s="24"/>
      <c r="AH132" s="24"/>
      <c r="AI132" s="26"/>
      <c r="AJ132" s="27"/>
      <c r="AK132" s="27"/>
      <c r="AL132" s="26"/>
      <c r="AM132" s="26"/>
      <c r="AN132" s="24"/>
      <c r="AO132" s="24" t="str">
        <f t="shared" si="14"/>
        <v>Arista</v>
      </c>
      <c r="AP132" s="1" t="s">
        <v>148</v>
      </c>
      <c r="BF132" s="1" t="s">
        <v>68</v>
      </c>
      <c r="BG132" s="28" t="s">
        <v>69</v>
      </c>
    </row>
    <row r="133" spans="1:59" ht="12.75" customHeight="1" x14ac:dyDescent="0.2">
      <c r="A133" s="1" t="s">
        <v>588</v>
      </c>
      <c r="B133" s="1" t="s">
        <v>589</v>
      </c>
      <c r="C133" s="1" t="s">
        <v>62</v>
      </c>
      <c r="D133" s="1" t="s">
        <v>63</v>
      </c>
      <c r="E133" s="1" t="s">
        <v>590</v>
      </c>
      <c r="F133" s="1" t="s">
        <v>591</v>
      </c>
      <c r="G133" s="1">
        <v>74</v>
      </c>
      <c r="H133" s="1">
        <v>1000</v>
      </c>
      <c r="I133" s="2" t="s">
        <v>66</v>
      </c>
      <c r="K133" s="1">
        <f>IFERROR(VLOOKUP(B133,'[1]Pivot HorizontalMRP'!$A$4:$B$2531,2,0),0)</f>
        <v>1462</v>
      </c>
      <c r="L133" s="1">
        <f>IFERROR(VLOOKUP(B133,'[1]Pivot HorizontalMRP'!$A$4:$C$2531,3,0),0)</f>
        <v>2701</v>
      </c>
      <c r="M133" s="1">
        <f>IFERROR(VLOOKUP(B133,'[1]Pivot HorizontalMRP'!$A$4:$D$2531,4,0),0)</f>
        <v>1000</v>
      </c>
      <c r="N133" s="1">
        <f>IFERROR(VLOOKUP(B133,'[1]Pivot HorizontalMRP'!$A$4:$E$2531,5,0),0)</f>
        <v>0</v>
      </c>
      <c r="O133" s="1">
        <f t="shared" si="11"/>
        <v>5163</v>
      </c>
      <c r="P133" s="1">
        <f t="shared" si="12"/>
        <v>5163</v>
      </c>
      <c r="Q133" s="1">
        <f>IFERROR(VLOOKUP(B133,'[1]Pivot HorizontalMRP'!$A$4:$F$2529,6,0),0)</f>
        <v>3200</v>
      </c>
      <c r="R133" s="1">
        <f>IFERROR(VLOOKUP(B133,'[1]Pivot HorizontalMRP'!$A$4:$G$2529,7,0),0)</f>
        <v>2496</v>
      </c>
      <c r="S133" s="1">
        <f>IFERROR(VLOOKUP(B133,'[1]Pivot HorizontalMRP'!$A$4:$H$2529,8,0),0)</f>
        <v>3656</v>
      </c>
      <c r="T133" s="1">
        <f>IFERROR(VLOOKUP(B133,'[1]Pivot HorizontalMRP'!$A$4:$I$2529,9,0),0)</f>
        <v>1864</v>
      </c>
      <c r="U133" s="1">
        <f t="shared" si="10"/>
        <v>-533</v>
      </c>
      <c r="V133" s="24">
        <v>1.8979999999999999</v>
      </c>
      <c r="W133" s="24"/>
      <c r="X133" s="24">
        <f t="shared" si="13"/>
        <v>-1.8979999999999999</v>
      </c>
      <c r="Y133" s="24"/>
      <c r="Z133" s="24"/>
      <c r="AA133" s="24">
        <v>1.7332000000000001</v>
      </c>
      <c r="AB133" s="24"/>
      <c r="AC133" s="25"/>
      <c r="AD133" s="26"/>
      <c r="AE133" s="26"/>
      <c r="AF133" s="26"/>
      <c r="AG133" s="24"/>
      <c r="AH133" s="24"/>
      <c r="AI133" s="26"/>
      <c r="AJ133" s="27"/>
      <c r="AK133" s="27"/>
      <c r="AL133" s="26"/>
      <c r="AM133" s="26"/>
      <c r="AN133" s="24"/>
      <c r="AO133" s="24" t="str">
        <f t="shared" si="14"/>
        <v>Arista</v>
      </c>
      <c r="AP133" s="1" t="s">
        <v>148</v>
      </c>
      <c r="BF133" s="1" t="s">
        <v>68</v>
      </c>
      <c r="BG133" s="28" t="s">
        <v>69</v>
      </c>
    </row>
    <row r="134" spans="1:59" ht="12.75" customHeight="1" x14ac:dyDescent="0.2">
      <c r="A134" s="1" t="s">
        <v>592</v>
      </c>
      <c r="B134" s="1" t="s">
        <v>593</v>
      </c>
      <c r="C134" s="1" t="s">
        <v>62</v>
      </c>
      <c r="D134" s="1" t="s">
        <v>63</v>
      </c>
      <c r="E134" s="1" t="s">
        <v>594</v>
      </c>
      <c r="F134" s="1" t="s">
        <v>595</v>
      </c>
      <c r="G134" s="1">
        <v>74</v>
      </c>
      <c r="H134" s="1">
        <v>1000</v>
      </c>
      <c r="I134" s="2" t="s">
        <v>66</v>
      </c>
      <c r="K134" s="1">
        <f>IFERROR(VLOOKUP(B134,'[1]Pivot HorizontalMRP'!$A$4:$B$2531,2,0),0)</f>
        <v>0</v>
      </c>
      <c r="L134" s="1">
        <f>IFERROR(VLOOKUP(B134,'[1]Pivot HorizontalMRP'!$A$4:$C$2531,3,0),0)</f>
        <v>6089</v>
      </c>
      <c r="M134" s="1">
        <f>IFERROR(VLOOKUP(B134,'[1]Pivot HorizontalMRP'!$A$4:$D$2531,4,0),0)</f>
        <v>0</v>
      </c>
      <c r="N134" s="1">
        <f>IFERROR(VLOOKUP(B134,'[1]Pivot HorizontalMRP'!$A$4:$E$2531,5,0),0)</f>
        <v>0</v>
      </c>
      <c r="O134" s="1">
        <f t="shared" si="11"/>
        <v>6089</v>
      </c>
      <c r="P134" s="1">
        <f t="shared" si="12"/>
        <v>6089</v>
      </c>
      <c r="Q134" s="1">
        <f>IFERROR(VLOOKUP(B134,'[1]Pivot HorizontalMRP'!$A$4:$F$2529,6,0),0)</f>
        <v>3440</v>
      </c>
      <c r="R134" s="1">
        <f>IFERROR(VLOOKUP(B134,'[1]Pivot HorizontalMRP'!$A$4:$G$2529,7,0),0)</f>
        <v>2496</v>
      </c>
      <c r="S134" s="1">
        <f>IFERROR(VLOOKUP(B134,'[1]Pivot HorizontalMRP'!$A$4:$H$2529,8,0),0)</f>
        <v>3656</v>
      </c>
      <c r="T134" s="1">
        <f>IFERROR(VLOOKUP(B134,'[1]Pivot HorizontalMRP'!$A$4:$I$2529,9,0),0)</f>
        <v>1864</v>
      </c>
      <c r="U134" s="1">
        <f t="shared" si="10"/>
        <v>153</v>
      </c>
      <c r="V134" s="24">
        <v>1.8979999999999999</v>
      </c>
      <c r="W134" s="24"/>
      <c r="X134" s="24">
        <f t="shared" si="13"/>
        <v>-1.8979999999999999</v>
      </c>
      <c r="Y134" s="24"/>
      <c r="Z134" s="24"/>
      <c r="AA134" s="24">
        <v>1.6567499999999999</v>
      </c>
      <c r="AB134" s="24"/>
      <c r="AC134" s="25"/>
      <c r="AD134" s="26"/>
      <c r="AE134" s="26"/>
      <c r="AF134" s="26"/>
      <c r="AG134" s="24"/>
      <c r="AH134" s="24"/>
      <c r="AI134" s="26"/>
      <c r="AJ134" s="27"/>
      <c r="AK134" s="27"/>
      <c r="AL134" s="26"/>
      <c r="AM134" s="26"/>
      <c r="AN134" s="24"/>
      <c r="AO134" s="24" t="str">
        <f t="shared" si="14"/>
        <v>Arista</v>
      </c>
      <c r="AP134" s="1" t="s">
        <v>148</v>
      </c>
      <c r="BF134" s="1" t="s">
        <v>68</v>
      </c>
      <c r="BG134" s="28" t="s">
        <v>69</v>
      </c>
    </row>
    <row r="135" spans="1:59" ht="12.75" customHeight="1" x14ac:dyDescent="0.2">
      <c r="A135" s="1" t="s">
        <v>596</v>
      </c>
      <c r="B135" s="1" t="s">
        <v>597</v>
      </c>
      <c r="C135" s="1" t="s">
        <v>62</v>
      </c>
      <c r="D135" s="1" t="s">
        <v>63</v>
      </c>
      <c r="E135" s="1" t="s">
        <v>598</v>
      </c>
      <c r="F135" s="1" t="s">
        <v>599</v>
      </c>
      <c r="G135" s="1">
        <v>74</v>
      </c>
      <c r="H135" s="1">
        <v>1000</v>
      </c>
      <c r="I135" s="2" t="s">
        <v>66</v>
      </c>
      <c r="K135" s="1">
        <f>IFERROR(VLOOKUP(B135,'[1]Pivot HorizontalMRP'!$A$4:$B$2531,2,0),0)</f>
        <v>40</v>
      </c>
      <c r="L135" s="1">
        <f>IFERROR(VLOOKUP(B135,'[1]Pivot HorizontalMRP'!$A$4:$C$2531,3,0),0)</f>
        <v>1594</v>
      </c>
      <c r="M135" s="1">
        <f>IFERROR(VLOOKUP(B135,'[1]Pivot HorizontalMRP'!$A$4:$D$2531,4,0),0)</f>
        <v>0</v>
      </c>
      <c r="N135" s="1">
        <f>IFERROR(VLOOKUP(B135,'[1]Pivot HorizontalMRP'!$A$4:$E$2531,5,0),0)</f>
        <v>0</v>
      </c>
      <c r="O135" s="1">
        <f t="shared" si="11"/>
        <v>1634</v>
      </c>
      <c r="P135" s="1">
        <f t="shared" si="12"/>
        <v>1634</v>
      </c>
      <c r="Q135" s="1">
        <f>IFERROR(VLOOKUP(B135,'[1]Pivot HorizontalMRP'!$A$4:$F$2529,6,0),0)</f>
        <v>284</v>
      </c>
      <c r="R135" s="1">
        <f>IFERROR(VLOOKUP(B135,'[1]Pivot HorizontalMRP'!$A$4:$G$2529,7,0),0)</f>
        <v>255</v>
      </c>
      <c r="S135" s="1">
        <f>IFERROR(VLOOKUP(B135,'[1]Pivot HorizontalMRP'!$A$4:$H$2529,8,0),0)</f>
        <v>319.75</v>
      </c>
      <c r="T135" s="1">
        <f>IFERROR(VLOOKUP(B135,'[1]Pivot HorizontalMRP'!$A$4:$I$2529,9,0),0)</f>
        <v>408</v>
      </c>
      <c r="U135" s="1">
        <f t="shared" si="10"/>
        <v>1095</v>
      </c>
      <c r="V135" s="24">
        <v>1.107</v>
      </c>
      <c r="W135" s="24"/>
      <c r="X135" s="24">
        <f t="shared" si="13"/>
        <v>-1.107</v>
      </c>
      <c r="Y135" s="24"/>
      <c r="Z135" s="24"/>
      <c r="AA135" s="24"/>
      <c r="AB135" s="24"/>
      <c r="AC135" s="25"/>
      <c r="AD135" s="26"/>
      <c r="AE135" s="26"/>
      <c r="AF135" s="26"/>
      <c r="AG135" s="24"/>
      <c r="AH135" s="24"/>
      <c r="AI135" s="26"/>
      <c r="AJ135" s="27"/>
      <c r="AK135" s="27"/>
      <c r="AL135" s="26"/>
      <c r="AM135" s="26"/>
      <c r="AN135" s="24"/>
      <c r="AO135" s="24" t="str">
        <f t="shared" si="14"/>
        <v>Arista</v>
      </c>
      <c r="AP135" s="1" t="s">
        <v>148</v>
      </c>
      <c r="BF135" s="1" t="s">
        <v>68</v>
      </c>
      <c r="BG135" s="28" t="s">
        <v>69</v>
      </c>
    </row>
    <row r="136" spans="1:59" ht="12.75" customHeight="1" x14ac:dyDescent="0.2">
      <c r="A136" s="1" t="s">
        <v>600</v>
      </c>
      <c r="B136" s="1" t="s">
        <v>601</v>
      </c>
      <c r="C136" s="1" t="s">
        <v>62</v>
      </c>
      <c r="D136" s="1" t="s">
        <v>63</v>
      </c>
      <c r="E136" s="1" t="s">
        <v>602</v>
      </c>
      <c r="F136" s="1" t="s">
        <v>603</v>
      </c>
      <c r="G136" s="1">
        <v>133</v>
      </c>
      <c r="H136" s="1">
        <v>50</v>
      </c>
      <c r="I136" s="2" t="s">
        <v>66</v>
      </c>
      <c r="K136" s="1">
        <f>IFERROR(VLOOKUP(B136,'[1]Pivot HorizontalMRP'!$A$4:$B$2531,2,0),0)</f>
        <v>0</v>
      </c>
      <c r="L136" s="1">
        <f>IFERROR(VLOOKUP(B136,'[1]Pivot HorizontalMRP'!$A$4:$C$2531,3,0),0)</f>
        <v>162</v>
      </c>
      <c r="M136" s="1">
        <f>IFERROR(VLOOKUP(B136,'[1]Pivot HorizontalMRP'!$A$4:$D$2531,4,0),0)</f>
        <v>55</v>
      </c>
      <c r="N136" s="1">
        <f>IFERROR(VLOOKUP(B136,'[1]Pivot HorizontalMRP'!$A$4:$E$2531,5,0),0)</f>
        <v>0</v>
      </c>
      <c r="O136" s="1">
        <f t="shared" si="11"/>
        <v>217</v>
      </c>
      <c r="P136" s="1">
        <f t="shared" si="12"/>
        <v>217</v>
      </c>
      <c r="Q136" s="1">
        <f>IFERROR(VLOOKUP(B136,'[1]Pivot HorizontalMRP'!$A$4:$F$2529,6,0),0)</f>
        <v>100</v>
      </c>
      <c r="R136" s="1">
        <f>IFERROR(VLOOKUP(B136,'[1]Pivot HorizontalMRP'!$A$4:$G$2529,7,0),0)</f>
        <v>0</v>
      </c>
      <c r="S136" s="1">
        <f>IFERROR(VLOOKUP(B136,'[1]Pivot HorizontalMRP'!$A$4:$H$2529,8,0),0)</f>
        <v>0</v>
      </c>
      <c r="T136" s="1">
        <f>IFERROR(VLOOKUP(B136,'[1]Pivot HorizontalMRP'!$A$4:$I$2529,9,0),0)</f>
        <v>0</v>
      </c>
      <c r="U136" s="1">
        <f t="shared" si="10"/>
        <v>117</v>
      </c>
      <c r="V136" s="24">
        <v>44</v>
      </c>
      <c r="W136" s="24"/>
      <c r="X136" s="24">
        <f t="shared" si="13"/>
        <v>-44</v>
      </c>
      <c r="Y136" s="24"/>
      <c r="Z136" s="24"/>
      <c r="AA136" s="24">
        <v>44</v>
      </c>
      <c r="AB136" s="24"/>
      <c r="AC136" s="25"/>
      <c r="AD136" s="26"/>
      <c r="AE136" s="26"/>
      <c r="AF136" s="26"/>
      <c r="AG136" s="24"/>
      <c r="AH136" s="24"/>
      <c r="AI136" s="26"/>
      <c r="AJ136" s="27"/>
      <c r="AK136" s="27"/>
      <c r="AL136" s="26"/>
      <c r="AM136" s="26"/>
      <c r="AN136" s="24"/>
      <c r="AO136" s="24" t="str">
        <f t="shared" si="14"/>
        <v>Arista</v>
      </c>
      <c r="AP136" s="1" t="s">
        <v>67</v>
      </c>
      <c r="BF136" s="1" t="s">
        <v>68</v>
      </c>
      <c r="BG136" s="28" t="s">
        <v>69</v>
      </c>
    </row>
    <row r="137" spans="1:59" ht="12.75" customHeight="1" x14ac:dyDescent="0.2">
      <c r="A137" s="1" t="s">
        <v>604</v>
      </c>
      <c r="B137" s="1" t="s">
        <v>605</v>
      </c>
      <c r="C137" s="1" t="s">
        <v>62</v>
      </c>
      <c r="D137" s="1" t="s">
        <v>63</v>
      </c>
      <c r="E137" s="1" t="s">
        <v>606</v>
      </c>
      <c r="F137" s="1" t="s">
        <v>607</v>
      </c>
      <c r="G137" s="1">
        <v>174</v>
      </c>
      <c r="H137" s="1">
        <v>50</v>
      </c>
      <c r="I137" s="2" t="s">
        <v>66</v>
      </c>
      <c r="K137" s="1">
        <f>IFERROR(VLOOKUP(B137,'[1]Pivot HorizontalMRP'!$A$4:$B$2531,2,0),0)</f>
        <v>0</v>
      </c>
      <c r="L137" s="1">
        <f>IFERROR(VLOOKUP(B137,'[1]Pivot HorizontalMRP'!$A$4:$C$2531,3,0),0)</f>
        <v>106</v>
      </c>
      <c r="M137" s="1">
        <f>IFERROR(VLOOKUP(B137,'[1]Pivot HorizontalMRP'!$A$4:$D$2531,4,0),0)</f>
        <v>0</v>
      </c>
      <c r="N137" s="1">
        <f>IFERROR(VLOOKUP(B137,'[1]Pivot HorizontalMRP'!$A$4:$E$2531,5,0),0)</f>
        <v>0</v>
      </c>
      <c r="O137" s="1">
        <f t="shared" si="11"/>
        <v>106</v>
      </c>
      <c r="P137" s="1">
        <f t="shared" si="12"/>
        <v>106</v>
      </c>
      <c r="Q137" s="1">
        <f>IFERROR(VLOOKUP(B137,'[1]Pivot HorizontalMRP'!$A$4:$F$2529,6,0),0)</f>
        <v>0</v>
      </c>
      <c r="R137" s="1">
        <f>IFERROR(VLOOKUP(B137,'[1]Pivot HorizontalMRP'!$A$4:$G$2529,7,0),0)</f>
        <v>0</v>
      </c>
      <c r="S137" s="1">
        <f>IFERROR(VLOOKUP(B137,'[1]Pivot HorizontalMRP'!$A$4:$H$2529,8,0),0)</f>
        <v>0</v>
      </c>
      <c r="T137" s="1">
        <f>IFERROR(VLOOKUP(B137,'[1]Pivot HorizontalMRP'!$A$4:$I$2529,9,0),0)</f>
        <v>0</v>
      </c>
      <c r="U137" s="1">
        <f t="shared" si="10"/>
        <v>106</v>
      </c>
      <c r="V137" s="24">
        <v>216</v>
      </c>
      <c r="W137" s="24"/>
      <c r="X137" s="24">
        <f t="shared" si="13"/>
        <v>-216</v>
      </c>
      <c r="Y137" s="24"/>
      <c r="Z137" s="24"/>
      <c r="AA137" s="24"/>
      <c r="AB137" s="24"/>
      <c r="AC137" s="25"/>
      <c r="AD137" s="26"/>
      <c r="AE137" s="26"/>
      <c r="AF137" s="26"/>
      <c r="AG137" s="24"/>
      <c r="AH137" s="24"/>
      <c r="AI137" s="26"/>
      <c r="AJ137" s="27"/>
      <c r="AK137" s="27"/>
      <c r="AL137" s="26"/>
      <c r="AM137" s="26"/>
      <c r="AN137" s="24"/>
      <c r="AO137" s="24" t="str">
        <f t="shared" si="14"/>
        <v>Arista</v>
      </c>
      <c r="AP137" s="1" t="s">
        <v>67</v>
      </c>
      <c r="BF137" s="1" t="s">
        <v>68</v>
      </c>
      <c r="BG137" s="28" t="s">
        <v>69</v>
      </c>
    </row>
    <row r="138" spans="1:59" ht="12.75" customHeight="1" x14ac:dyDescent="0.2">
      <c r="A138" s="1" t="s">
        <v>608</v>
      </c>
      <c r="B138" s="1" t="s">
        <v>609</v>
      </c>
      <c r="C138" s="1" t="s">
        <v>62</v>
      </c>
      <c r="D138" s="1" t="s">
        <v>63</v>
      </c>
      <c r="E138" s="1" t="s">
        <v>610</v>
      </c>
      <c r="F138" s="1" t="s">
        <v>611</v>
      </c>
      <c r="G138" s="1">
        <v>119</v>
      </c>
      <c r="H138" s="1">
        <v>80</v>
      </c>
      <c r="I138" s="2" t="s">
        <v>66</v>
      </c>
      <c r="K138" s="1">
        <f>IFERROR(VLOOKUP(B138,'[1]Pivot HorizontalMRP'!$A$4:$B$2531,2,0),0)</f>
        <v>549</v>
      </c>
      <c r="L138" s="1">
        <f>IFERROR(VLOOKUP(B138,'[1]Pivot HorizontalMRP'!$A$4:$C$2531,3,0),0)</f>
        <v>5</v>
      </c>
      <c r="M138" s="1">
        <f>IFERROR(VLOOKUP(B138,'[1]Pivot HorizontalMRP'!$A$4:$D$2531,4,0),0)</f>
        <v>0</v>
      </c>
      <c r="N138" s="1">
        <f>IFERROR(VLOOKUP(B138,'[1]Pivot HorizontalMRP'!$A$4:$E$2531,5,0),0)</f>
        <v>0</v>
      </c>
      <c r="O138" s="1">
        <f t="shared" si="11"/>
        <v>554</v>
      </c>
      <c r="P138" s="1">
        <f t="shared" si="12"/>
        <v>554</v>
      </c>
      <c r="Q138" s="1">
        <f>IFERROR(VLOOKUP(B138,'[1]Pivot HorizontalMRP'!$A$4:$F$2529,6,0),0)</f>
        <v>5</v>
      </c>
      <c r="R138" s="1">
        <f>IFERROR(VLOOKUP(B138,'[1]Pivot HorizontalMRP'!$A$4:$G$2529,7,0),0)</f>
        <v>0</v>
      </c>
      <c r="S138" s="1">
        <f>IFERROR(VLOOKUP(B138,'[1]Pivot HorizontalMRP'!$A$4:$H$2529,8,0),0)</f>
        <v>0</v>
      </c>
      <c r="T138" s="1">
        <f>IFERROR(VLOOKUP(B138,'[1]Pivot HorizontalMRP'!$A$4:$I$2529,9,0),0)</f>
        <v>0</v>
      </c>
      <c r="U138" s="1">
        <f t="shared" si="10"/>
        <v>549</v>
      </c>
      <c r="V138" s="24">
        <v>45.95</v>
      </c>
      <c r="W138" s="24"/>
      <c r="X138" s="24">
        <f t="shared" si="13"/>
        <v>-45.95</v>
      </c>
      <c r="Y138" s="24"/>
      <c r="Z138" s="24"/>
      <c r="AA138" s="24"/>
      <c r="AB138" s="24"/>
      <c r="AC138" s="25"/>
      <c r="AD138" s="26"/>
      <c r="AE138" s="26"/>
      <c r="AF138" s="26"/>
      <c r="AG138" s="24"/>
      <c r="AH138" s="24"/>
      <c r="AI138" s="26"/>
      <c r="AJ138" s="27"/>
      <c r="AK138" s="27"/>
      <c r="AL138" s="26"/>
      <c r="AM138" s="26"/>
      <c r="AN138" s="24"/>
      <c r="AO138" s="24" t="str">
        <f t="shared" si="14"/>
        <v>Arista</v>
      </c>
      <c r="AP138" s="1" t="s">
        <v>83</v>
      </c>
      <c r="BF138" s="1" t="s">
        <v>68</v>
      </c>
      <c r="BG138" s="28" t="s">
        <v>69</v>
      </c>
    </row>
    <row r="139" spans="1:59" ht="12.75" customHeight="1" x14ac:dyDescent="0.2">
      <c r="A139" s="1" t="s">
        <v>612</v>
      </c>
      <c r="B139" s="1" t="s">
        <v>613</v>
      </c>
      <c r="C139" s="1" t="s">
        <v>62</v>
      </c>
      <c r="D139" s="1" t="s">
        <v>63</v>
      </c>
      <c r="E139" s="1" t="s">
        <v>614</v>
      </c>
      <c r="F139" s="1" t="s">
        <v>615</v>
      </c>
      <c r="G139" s="1">
        <v>119</v>
      </c>
      <c r="H139" s="1">
        <v>80</v>
      </c>
      <c r="I139" s="2" t="s">
        <v>66</v>
      </c>
      <c r="K139" s="1">
        <f>IFERROR(VLOOKUP(B139,'[1]Pivot HorizontalMRP'!$A$4:$B$2531,2,0),0)</f>
        <v>436</v>
      </c>
      <c r="L139" s="1">
        <f>IFERROR(VLOOKUP(B139,'[1]Pivot HorizontalMRP'!$A$4:$C$2531,3,0),0)</f>
        <v>15</v>
      </c>
      <c r="M139" s="1">
        <f>IFERROR(VLOOKUP(B139,'[1]Pivot HorizontalMRP'!$A$4:$D$2531,4,0),0)</f>
        <v>0</v>
      </c>
      <c r="N139" s="1">
        <f>IFERROR(VLOOKUP(B139,'[1]Pivot HorizontalMRP'!$A$4:$E$2531,5,0),0)</f>
        <v>0</v>
      </c>
      <c r="O139" s="1">
        <f t="shared" si="11"/>
        <v>451</v>
      </c>
      <c r="P139" s="1">
        <f t="shared" si="12"/>
        <v>451</v>
      </c>
      <c r="Q139" s="1">
        <f>IFERROR(VLOOKUP(B139,'[1]Pivot HorizontalMRP'!$A$4:$F$2529,6,0),0)</f>
        <v>14</v>
      </c>
      <c r="R139" s="1">
        <f>IFERROR(VLOOKUP(B139,'[1]Pivot HorizontalMRP'!$A$4:$G$2529,7,0),0)</f>
        <v>0</v>
      </c>
      <c r="S139" s="1">
        <f>IFERROR(VLOOKUP(B139,'[1]Pivot HorizontalMRP'!$A$4:$H$2529,8,0),0)</f>
        <v>0</v>
      </c>
      <c r="T139" s="1">
        <f>IFERROR(VLOOKUP(B139,'[1]Pivot HorizontalMRP'!$A$4:$I$2529,9,0),0)</f>
        <v>0</v>
      </c>
      <c r="U139" s="1">
        <f t="shared" si="10"/>
        <v>437</v>
      </c>
      <c r="V139" s="24">
        <v>26.76</v>
      </c>
      <c r="W139" s="24"/>
      <c r="X139" s="24">
        <f t="shared" si="13"/>
        <v>-26.76</v>
      </c>
      <c r="Y139" s="24"/>
      <c r="Z139" s="24"/>
      <c r="AA139" s="24"/>
      <c r="AB139" s="24"/>
      <c r="AC139" s="25"/>
      <c r="AD139" s="26"/>
      <c r="AE139" s="26"/>
      <c r="AF139" s="26"/>
      <c r="AG139" s="24"/>
      <c r="AH139" s="24"/>
      <c r="AI139" s="26"/>
      <c r="AJ139" s="27"/>
      <c r="AK139" s="27"/>
      <c r="AL139" s="26"/>
      <c r="AM139" s="26"/>
      <c r="AN139" s="24"/>
      <c r="AO139" s="24" t="str">
        <f t="shared" si="14"/>
        <v>Arista</v>
      </c>
      <c r="AP139" s="1" t="s">
        <v>83</v>
      </c>
      <c r="BF139" s="1" t="s">
        <v>68</v>
      </c>
      <c r="BG139" s="28" t="s">
        <v>69</v>
      </c>
    </row>
    <row r="140" spans="1:59" ht="12.75" customHeight="1" x14ac:dyDescent="0.2">
      <c r="A140" s="1" t="s">
        <v>616</v>
      </c>
      <c r="B140" s="1" t="s">
        <v>617</v>
      </c>
      <c r="C140" s="1" t="s">
        <v>62</v>
      </c>
      <c r="D140" s="1" t="s">
        <v>63</v>
      </c>
      <c r="E140" s="1" t="s">
        <v>618</v>
      </c>
      <c r="F140" s="1" t="s">
        <v>619</v>
      </c>
      <c r="G140" s="1">
        <v>119</v>
      </c>
      <c r="H140" s="1">
        <v>80</v>
      </c>
      <c r="I140" s="2" t="s">
        <v>66</v>
      </c>
      <c r="K140" s="1">
        <f>IFERROR(VLOOKUP(B140,'[1]Pivot HorizontalMRP'!$A$4:$B$2531,2,0),0)</f>
        <v>534</v>
      </c>
      <c r="L140" s="1">
        <f>IFERROR(VLOOKUP(B140,'[1]Pivot HorizontalMRP'!$A$4:$C$2531,3,0),0)</f>
        <v>62</v>
      </c>
      <c r="M140" s="1">
        <f>IFERROR(VLOOKUP(B140,'[1]Pivot HorizontalMRP'!$A$4:$D$2531,4,0),0)</f>
        <v>0</v>
      </c>
      <c r="N140" s="1">
        <f>IFERROR(VLOOKUP(B140,'[1]Pivot HorizontalMRP'!$A$4:$E$2531,5,0),0)</f>
        <v>0</v>
      </c>
      <c r="O140" s="1">
        <f t="shared" si="11"/>
        <v>596</v>
      </c>
      <c r="P140" s="1">
        <f t="shared" si="12"/>
        <v>596</v>
      </c>
      <c r="Q140" s="1">
        <f>IFERROR(VLOOKUP(B140,'[1]Pivot HorizontalMRP'!$A$4:$F$2529,6,0),0)</f>
        <v>2</v>
      </c>
      <c r="R140" s="1">
        <f>IFERROR(VLOOKUP(B140,'[1]Pivot HorizontalMRP'!$A$4:$G$2529,7,0),0)</f>
        <v>0</v>
      </c>
      <c r="S140" s="1">
        <f>IFERROR(VLOOKUP(B140,'[1]Pivot HorizontalMRP'!$A$4:$H$2529,8,0),0)</f>
        <v>0</v>
      </c>
      <c r="T140" s="1">
        <f>IFERROR(VLOOKUP(B140,'[1]Pivot HorizontalMRP'!$A$4:$I$2529,9,0),0)</f>
        <v>0</v>
      </c>
      <c r="U140" s="1">
        <f t="shared" si="10"/>
        <v>594</v>
      </c>
      <c r="V140" s="24">
        <v>7.27</v>
      </c>
      <c r="W140" s="24"/>
      <c r="X140" s="24">
        <f t="shared" si="13"/>
        <v>-7.27</v>
      </c>
      <c r="Y140" s="24"/>
      <c r="Z140" s="24"/>
      <c r="AA140" s="24"/>
      <c r="AB140" s="24"/>
      <c r="AC140" s="25"/>
      <c r="AD140" s="26"/>
      <c r="AE140" s="26"/>
      <c r="AF140" s="26"/>
      <c r="AG140" s="24"/>
      <c r="AH140" s="24"/>
      <c r="AI140" s="26"/>
      <c r="AJ140" s="27"/>
      <c r="AK140" s="27"/>
      <c r="AL140" s="26"/>
      <c r="AM140" s="26"/>
      <c r="AN140" s="24"/>
      <c r="AO140" s="24" t="str">
        <f t="shared" si="14"/>
        <v>Arista</v>
      </c>
      <c r="AP140" s="1" t="s">
        <v>83</v>
      </c>
      <c r="BF140" s="1" t="s">
        <v>68</v>
      </c>
      <c r="BG140" s="28" t="s">
        <v>69</v>
      </c>
    </row>
    <row r="141" spans="1:59" ht="12.75" customHeight="1" x14ac:dyDescent="0.2">
      <c r="A141" s="1" t="s">
        <v>620</v>
      </c>
      <c r="B141" s="1" t="s">
        <v>621</v>
      </c>
      <c r="C141" s="1" t="s">
        <v>62</v>
      </c>
      <c r="D141" s="1" t="s">
        <v>63</v>
      </c>
      <c r="E141" s="1" t="s">
        <v>622</v>
      </c>
      <c r="F141" s="1" t="s">
        <v>623</v>
      </c>
      <c r="G141" s="1">
        <v>119</v>
      </c>
      <c r="H141" s="1">
        <v>80</v>
      </c>
      <c r="I141" s="2" t="s">
        <v>66</v>
      </c>
      <c r="K141" s="1">
        <f>IFERROR(VLOOKUP(B141,'[1]Pivot HorizontalMRP'!$A$4:$B$2531,2,0),0)</f>
        <v>535</v>
      </c>
      <c r="L141" s="1">
        <f>IFERROR(VLOOKUP(B141,'[1]Pivot HorizontalMRP'!$A$4:$C$2531,3,0),0)</f>
        <v>11</v>
      </c>
      <c r="M141" s="1">
        <f>IFERROR(VLOOKUP(B141,'[1]Pivot HorizontalMRP'!$A$4:$D$2531,4,0),0)</f>
        <v>0</v>
      </c>
      <c r="N141" s="1">
        <f>IFERROR(VLOOKUP(B141,'[1]Pivot HorizontalMRP'!$A$4:$E$2531,5,0),0)</f>
        <v>0</v>
      </c>
      <c r="O141" s="1">
        <f t="shared" si="11"/>
        <v>546</v>
      </c>
      <c r="P141" s="1">
        <f t="shared" si="12"/>
        <v>546</v>
      </c>
      <c r="Q141" s="1">
        <f>IFERROR(VLOOKUP(B141,'[1]Pivot HorizontalMRP'!$A$4:$F$2529,6,0),0)</f>
        <v>6</v>
      </c>
      <c r="R141" s="1">
        <f>IFERROR(VLOOKUP(B141,'[1]Pivot HorizontalMRP'!$A$4:$G$2529,7,0),0)</f>
        <v>0</v>
      </c>
      <c r="S141" s="1">
        <f>IFERROR(VLOOKUP(B141,'[1]Pivot HorizontalMRP'!$A$4:$H$2529,8,0),0)</f>
        <v>0</v>
      </c>
      <c r="T141" s="1">
        <f>IFERROR(VLOOKUP(B141,'[1]Pivot HorizontalMRP'!$A$4:$I$2529,9,0),0)</f>
        <v>0</v>
      </c>
      <c r="U141" s="1">
        <f t="shared" si="10"/>
        <v>540</v>
      </c>
      <c r="V141" s="24">
        <v>6.42</v>
      </c>
      <c r="W141" s="24"/>
      <c r="X141" s="24">
        <f t="shared" si="13"/>
        <v>-6.42</v>
      </c>
      <c r="Y141" s="24"/>
      <c r="Z141" s="24"/>
      <c r="AA141" s="24"/>
      <c r="AB141" s="24"/>
      <c r="AC141" s="25"/>
      <c r="AD141" s="26"/>
      <c r="AE141" s="26"/>
      <c r="AF141" s="26"/>
      <c r="AG141" s="24"/>
      <c r="AH141" s="24"/>
      <c r="AI141" s="26"/>
      <c r="AJ141" s="27"/>
      <c r="AK141" s="27"/>
      <c r="AL141" s="26"/>
      <c r="AM141" s="26"/>
      <c r="AN141" s="24"/>
      <c r="AO141" s="24" t="str">
        <f t="shared" si="14"/>
        <v>Arista</v>
      </c>
      <c r="AP141" s="1" t="s">
        <v>83</v>
      </c>
      <c r="BF141" s="1" t="s">
        <v>68</v>
      </c>
      <c r="BG141" s="28" t="s">
        <v>69</v>
      </c>
    </row>
    <row r="142" spans="1:59" ht="12.75" customHeight="1" x14ac:dyDescent="0.2">
      <c r="A142" s="1" t="s">
        <v>624</v>
      </c>
      <c r="B142" s="1" t="s">
        <v>625</v>
      </c>
      <c r="C142" s="1" t="s">
        <v>62</v>
      </c>
      <c r="D142" s="1" t="s">
        <v>63</v>
      </c>
      <c r="E142" s="1" t="s">
        <v>626</v>
      </c>
      <c r="F142" s="1" t="s">
        <v>627</v>
      </c>
      <c r="G142" s="1">
        <v>81</v>
      </c>
      <c r="H142" s="1">
        <v>2500</v>
      </c>
      <c r="I142" s="2" t="s">
        <v>66</v>
      </c>
      <c r="K142" s="1">
        <f>IFERROR(VLOOKUP(B142,'[1]Pivot HorizontalMRP'!$A$4:$B$2531,2,0),0)</f>
        <v>0</v>
      </c>
      <c r="L142" s="1">
        <f>IFERROR(VLOOKUP(B142,'[1]Pivot HorizontalMRP'!$A$4:$C$2531,3,0),0)</f>
        <v>2045.00001</v>
      </c>
      <c r="M142" s="1">
        <f>IFERROR(VLOOKUP(B142,'[1]Pivot HorizontalMRP'!$A$4:$D$2531,4,0),0)</f>
        <v>5000</v>
      </c>
      <c r="N142" s="1">
        <f>IFERROR(VLOOKUP(B142,'[1]Pivot HorizontalMRP'!$A$4:$E$2531,5,0),0)</f>
        <v>0</v>
      </c>
      <c r="O142" s="1">
        <f t="shared" si="11"/>
        <v>7045.0000099999997</v>
      </c>
      <c r="P142" s="1">
        <f t="shared" si="12"/>
        <v>7045.0000099999997</v>
      </c>
      <c r="Q142" s="1">
        <f>IFERROR(VLOOKUP(B142,'[1]Pivot HorizontalMRP'!$A$4:$F$2529,6,0),0)</f>
        <v>5641</v>
      </c>
      <c r="R142" s="1">
        <f>IFERROR(VLOOKUP(B142,'[1]Pivot HorizontalMRP'!$A$4:$G$2529,7,0),0)</f>
        <v>2509</v>
      </c>
      <c r="S142" s="1">
        <f>IFERROR(VLOOKUP(B142,'[1]Pivot HorizontalMRP'!$A$4:$H$2529,8,0),0)</f>
        <v>2835</v>
      </c>
      <c r="T142" s="1">
        <f>IFERROR(VLOOKUP(B142,'[1]Pivot HorizontalMRP'!$A$4:$I$2529,9,0),0)</f>
        <v>1389</v>
      </c>
      <c r="U142" s="1">
        <f t="shared" si="10"/>
        <v>-1104.9999900000003</v>
      </c>
      <c r="V142" s="24">
        <v>5.8618499999999996</v>
      </c>
      <c r="W142" s="24"/>
      <c r="X142" s="24">
        <f t="shared" si="13"/>
        <v>-5.8618499999999996</v>
      </c>
      <c r="Y142" s="24"/>
      <c r="Z142" s="24"/>
      <c r="AA142" s="24">
        <v>5.49702</v>
      </c>
      <c r="AB142" s="24"/>
      <c r="AC142" s="25"/>
      <c r="AD142" s="26"/>
      <c r="AE142" s="26"/>
      <c r="AF142" s="26"/>
      <c r="AG142" s="24"/>
      <c r="AH142" s="24"/>
      <c r="AI142" s="26"/>
      <c r="AJ142" s="27"/>
      <c r="AK142" s="27"/>
      <c r="AL142" s="26"/>
      <c r="AM142" s="26"/>
      <c r="AN142" s="24"/>
      <c r="AO142" s="24" t="str">
        <f t="shared" si="14"/>
        <v>Arista</v>
      </c>
      <c r="AP142" s="1" t="s">
        <v>83</v>
      </c>
      <c r="BF142" s="1" t="s">
        <v>68</v>
      </c>
      <c r="BG142" s="28" t="s">
        <v>69</v>
      </c>
    </row>
    <row r="143" spans="1:59" ht="12.75" customHeight="1" x14ac:dyDescent="0.2">
      <c r="A143" s="1" t="s">
        <v>628</v>
      </c>
      <c r="B143" s="1" t="s">
        <v>629</v>
      </c>
      <c r="C143" s="1" t="s">
        <v>62</v>
      </c>
      <c r="D143" s="1" t="s">
        <v>63</v>
      </c>
      <c r="E143" s="1" t="s">
        <v>630</v>
      </c>
      <c r="F143" s="1" t="s">
        <v>631</v>
      </c>
      <c r="G143" s="1">
        <v>81</v>
      </c>
      <c r="H143" s="1">
        <v>2500</v>
      </c>
      <c r="I143" s="2" t="s">
        <v>66</v>
      </c>
      <c r="K143" s="1">
        <f>IFERROR(VLOOKUP(B143,'[1]Pivot HorizontalMRP'!$A$4:$B$2531,2,0),0)</f>
        <v>0</v>
      </c>
      <c r="L143" s="1">
        <f>IFERROR(VLOOKUP(B143,'[1]Pivot HorizontalMRP'!$A$4:$C$2531,3,0),0)</f>
        <v>634</v>
      </c>
      <c r="M143" s="1">
        <f>IFERROR(VLOOKUP(B143,'[1]Pivot HorizontalMRP'!$A$4:$D$2531,4,0),0)</f>
        <v>7500</v>
      </c>
      <c r="N143" s="1">
        <f>IFERROR(VLOOKUP(B143,'[1]Pivot HorizontalMRP'!$A$4:$E$2531,5,0),0)</f>
        <v>2000</v>
      </c>
      <c r="O143" s="1">
        <f t="shared" si="11"/>
        <v>8134</v>
      </c>
      <c r="P143" s="1">
        <f t="shared" si="12"/>
        <v>10134</v>
      </c>
      <c r="Q143" s="1">
        <f>IFERROR(VLOOKUP(B143,'[1]Pivot HorizontalMRP'!$A$4:$F$2529,6,0),0)</f>
        <v>5641</v>
      </c>
      <c r="R143" s="1">
        <f>IFERROR(VLOOKUP(B143,'[1]Pivot HorizontalMRP'!$A$4:$G$2529,7,0),0)</f>
        <v>2509</v>
      </c>
      <c r="S143" s="1">
        <f>IFERROR(VLOOKUP(B143,'[1]Pivot HorizontalMRP'!$A$4:$H$2529,8,0),0)</f>
        <v>2835</v>
      </c>
      <c r="T143" s="1">
        <f>IFERROR(VLOOKUP(B143,'[1]Pivot HorizontalMRP'!$A$4:$I$2529,9,0),0)</f>
        <v>1389</v>
      </c>
      <c r="U143" s="1">
        <f t="shared" si="10"/>
        <v>1984</v>
      </c>
      <c r="V143" s="24">
        <v>15.183400000000001</v>
      </c>
      <c r="W143" s="24"/>
      <c r="X143" s="24">
        <f t="shared" si="13"/>
        <v>-15.183400000000001</v>
      </c>
      <c r="Y143" s="24"/>
      <c r="Z143" s="24"/>
      <c r="AA143" s="24">
        <v>15.02</v>
      </c>
      <c r="AB143" s="24"/>
      <c r="AC143" s="25"/>
      <c r="AD143" s="26"/>
      <c r="AE143" s="26"/>
      <c r="AF143" s="26"/>
      <c r="AG143" s="24"/>
      <c r="AH143" s="24"/>
      <c r="AI143" s="26"/>
      <c r="AJ143" s="27"/>
      <c r="AK143" s="27"/>
      <c r="AL143" s="26"/>
      <c r="AM143" s="26"/>
      <c r="AN143" s="24"/>
      <c r="AO143" s="24" t="str">
        <f t="shared" si="14"/>
        <v>Arista</v>
      </c>
      <c r="AP143" s="1" t="s">
        <v>83</v>
      </c>
      <c r="BF143" s="1" t="s">
        <v>68</v>
      </c>
      <c r="BG143" s="28" t="s">
        <v>69</v>
      </c>
    </row>
    <row r="144" spans="1:59" ht="12.75" customHeight="1" x14ac:dyDescent="0.2">
      <c r="A144" s="1" t="s">
        <v>632</v>
      </c>
      <c r="B144" s="1" t="s">
        <v>633</v>
      </c>
      <c r="C144" s="1" t="s">
        <v>62</v>
      </c>
      <c r="D144" s="1" t="s">
        <v>63</v>
      </c>
      <c r="E144" s="1" t="s">
        <v>634</v>
      </c>
      <c r="F144" s="1" t="s">
        <v>635</v>
      </c>
      <c r="G144" s="1">
        <v>100</v>
      </c>
      <c r="H144" s="1">
        <v>1000</v>
      </c>
      <c r="I144" s="2" t="s">
        <v>66</v>
      </c>
      <c r="K144" s="1">
        <f>IFERROR(VLOOKUP(B144,'[1]Pivot HorizontalMRP'!$A$4:$B$2531,2,0),0)</f>
        <v>0</v>
      </c>
      <c r="L144" s="1">
        <f>IFERROR(VLOOKUP(B144,'[1]Pivot HorizontalMRP'!$A$4:$C$2531,3,0),0)</f>
        <v>3355</v>
      </c>
      <c r="M144" s="1">
        <f>IFERROR(VLOOKUP(B144,'[1]Pivot HorizontalMRP'!$A$4:$D$2531,4,0),0)</f>
        <v>537</v>
      </c>
      <c r="N144" s="1">
        <f>IFERROR(VLOOKUP(B144,'[1]Pivot HorizontalMRP'!$A$4:$E$2531,5,0),0)</f>
        <v>0</v>
      </c>
      <c r="O144" s="1">
        <f t="shared" si="11"/>
        <v>3892</v>
      </c>
      <c r="P144" s="1">
        <f t="shared" si="12"/>
        <v>3892</v>
      </c>
      <c r="Q144" s="1">
        <f>IFERROR(VLOOKUP(B144,'[1]Pivot HorizontalMRP'!$A$4:$F$2529,6,0),0)</f>
        <v>2112</v>
      </c>
      <c r="R144" s="1">
        <f>IFERROR(VLOOKUP(B144,'[1]Pivot HorizontalMRP'!$A$4:$G$2529,7,0),0)</f>
        <v>2179</v>
      </c>
      <c r="S144" s="1">
        <f>IFERROR(VLOOKUP(B144,'[1]Pivot HorizontalMRP'!$A$4:$H$2529,8,0),0)</f>
        <v>1896</v>
      </c>
      <c r="T144" s="1">
        <f>IFERROR(VLOOKUP(B144,'[1]Pivot HorizontalMRP'!$A$4:$I$2529,9,0),0)</f>
        <v>1727</v>
      </c>
      <c r="U144" s="1">
        <f t="shared" si="10"/>
        <v>-399</v>
      </c>
      <c r="V144" s="24">
        <v>2.99</v>
      </c>
      <c r="W144" s="24"/>
      <c r="X144" s="24">
        <f t="shared" si="13"/>
        <v>-2.99</v>
      </c>
      <c r="Y144" s="24"/>
      <c r="Z144" s="24"/>
      <c r="AA144" s="24">
        <v>2.99</v>
      </c>
      <c r="AB144" s="24"/>
      <c r="AC144" s="25"/>
      <c r="AD144" s="26"/>
      <c r="AE144" s="26"/>
      <c r="AF144" s="26"/>
      <c r="AG144" s="24"/>
      <c r="AH144" s="24"/>
      <c r="AI144" s="26"/>
      <c r="AJ144" s="27"/>
      <c r="AK144" s="27"/>
      <c r="AL144" s="26"/>
      <c r="AM144" s="26"/>
      <c r="AN144" s="24"/>
      <c r="AO144" s="24" t="str">
        <f t="shared" si="14"/>
        <v>Arista</v>
      </c>
      <c r="AP144" s="1" t="s">
        <v>67</v>
      </c>
      <c r="BF144" s="1" t="s">
        <v>68</v>
      </c>
      <c r="BG144" s="28" t="s">
        <v>69</v>
      </c>
    </row>
    <row r="145" spans="1:59" ht="12.75" customHeight="1" x14ac:dyDescent="0.2">
      <c r="A145" s="1" t="s">
        <v>636</v>
      </c>
      <c r="B145" s="1" t="s">
        <v>637</v>
      </c>
      <c r="C145" s="1" t="s">
        <v>62</v>
      </c>
      <c r="D145" s="1" t="s">
        <v>63</v>
      </c>
      <c r="E145" s="1" t="s">
        <v>638</v>
      </c>
      <c r="F145" s="1" t="s">
        <v>639</v>
      </c>
      <c r="G145" s="1">
        <v>69</v>
      </c>
      <c r="H145" s="1">
        <v>1</v>
      </c>
      <c r="I145" s="2" t="s">
        <v>66</v>
      </c>
      <c r="K145" s="1">
        <f>IFERROR(VLOOKUP(B145,'[1]Pivot HorizontalMRP'!$A$4:$B$2531,2,0),0)</f>
        <v>0</v>
      </c>
      <c r="L145" s="1">
        <f>IFERROR(VLOOKUP(B145,'[1]Pivot HorizontalMRP'!$A$4:$C$2531,3,0),0)</f>
        <v>210</v>
      </c>
      <c r="M145" s="1">
        <f>IFERROR(VLOOKUP(B145,'[1]Pivot HorizontalMRP'!$A$4:$D$2531,4,0),0)</f>
        <v>40</v>
      </c>
      <c r="N145" s="1">
        <f>IFERROR(VLOOKUP(B145,'[1]Pivot HorizontalMRP'!$A$4:$E$2531,5,0),0)</f>
        <v>0</v>
      </c>
      <c r="O145" s="1">
        <f t="shared" si="11"/>
        <v>250</v>
      </c>
      <c r="P145" s="1">
        <f t="shared" si="12"/>
        <v>250</v>
      </c>
      <c r="Q145" s="1">
        <f>IFERROR(VLOOKUP(B145,'[1]Pivot HorizontalMRP'!$A$4:$F$2529,6,0),0)</f>
        <v>181</v>
      </c>
      <c r="R145" s="1">
        <f>IFERROR(VLOOKUP(B145,'[1]Pivot HorizontalMRP'!$A$4:$G$2529,7,0),0)</f>
        <v>250</v>
      </c>
      <c r="S145" s="1">
        <f>IFERROR(VLOOKUP(B145,'[1]Pivot HorizontalMRP'!$A$4:$H$2529,8,0),0)</f>
        <v>300</v>
      </c>
      <c r="T145" s="1">
        <f>IFERROR(VLOOKUP(B145,'[1]Pivot HorizontalMRP'!$A$4:$I$2529,9,0),0)</f>
        <v>396</v>
      </c>
      <c r="U145" s="1">
        <f t="shared" si="10"/>
        <v>-181</v>
      </c>
      <c r="V145" s="24">
        <v>82.28</v>
      </c>
      <c r="W145" s="24"/>
      <c r="X145" s="24">
        <f t="shared" si="13"/>
        <v>-82.28</v>
      </c>
      <c r="Y145" s="24"/>
      <c r="Z145" s="24"/>
      <c r="AA145" s="24"/>
      <c r="AB145" s="24"/>
      <c r="AC145" s="25"/>
      <c r="AD145" s="26"/>
      <c r="AE145" s="26"/>
      <c r="AF145" s="26"/>
      <c r="AG145" s="24"/>
      <c r="AH145" s="24"/>
      <c r="AI145" s="26"/>
      <c r="AJ145" s="27"/>
      <c r="AK145" s="27"/>
      <c r="AL145" s="26"/>
      <c r="AM145" s="26"/>
      <c r="AN145" s="24"/>
      <c r="AO145" s="24" t="str">
        <f t="shared" si="14"/>
        <v>Arista</v>
      </c>
      <c r="AP145" s="1" t="s">
        <v>148</v>
      </c>
      <c r="BF145" s="1" t="s">
        <v>640</v>
      </c>
      <c r="BG145" s="28" t="s">
        <v>69</v>
      </c>
    </row>
    <row r="146" spans="1:59" ht="12.75" customHeight="1" x14ac:dyDescent="0.2">
      <c r="A146" s="1" t="s">
        <v>641</v>
      </c>
      <c r="B146" s="1" t="s">
        <v>642</v>
      </c>
      <c r="C146" s="1" t="s">
        <v>62</v>
      </c>
      <c r="D146" s="1" t="s">
        <v>63</v>
      </c>
      <c r="E146" s="1" t="s">
        <v>643</v>
      </c>
      <c r="F146" s="1" t="s">
        <v>644</v>
      </c>
      <c r="G146" s="1">
        <v>51</v>
      </c>
      <c r="H146" s="1">
        <v>100</v>
      </c>
      <c r="I146" s="2" t="s">
        <v>66</v>
      </c>
      <c r="K146" s="1">
        <f>IFERROR(VLOOKUP(B146,'[1]Pivot HorizontalMRP'!$A$4:$B$2531,2,0),0)</f>
        <v>0</v>
      </c>
      <c r="L146" s="1">
        <f>IFERROR(VLOOKUP(B146,'[1]Pivot HorizontalMRP'!$A$4:$C$2531,3,0),0)</f>
        <v>202</v>
      </c>
      <c r="M146" s="1">
        <f>IFERROR(VLOOKUP(B146,'[1]Pivot HorizontalMRP'!$A$4:$D$2531,4,0),0)</f>
        <v>250</v>
      </c>
      <c r="N146" s="1">
        <f>IFERROR(VLOOKUP(B146,'[1]Pivot HorizontalMRP'!$A$4:$E$2531,5,0),0)</f>
        <v>0</v>
      </c>
      <c r="O146" s="1">
        <f t="shared" si="11"/>
        <v>452</v>
      </c>
      <c r="P146" s="1">
        <f t="shared" si="12"/>
        <v>452</v>
      </c>
      <c r="Q146" s="1">
        <f>IFERROR(VLOOKUP(B146,'[1]Pivot HorizontalMRP'!$A$4:$F$2529,6,0),0)</f>
        <v>185</v>
      </c>
      <c r="R146" s="1">
        <f>IFERROR(VLOOKUP(B146,'[1]Pivot HorizontalMRP'!$A$4:$G$2529,7,0),0)</f>
        <v>250</v>
      </c>
      <c r="S146" s="1">
        <f>IFERROR(VLOOKUP(B146,'[1]Pivot HorizontalMRP'!$A$4:$H$2529,8,0),0)</f>
        <v>300</v>
      </c>
      <c r="T146" s="1">
        <f>IFERROR(VLOOKUP(B146,'[1]Pivot HorizontalMRP'!$A$4:$I$2529,9,0),0)</f>
        <v>396</v>
      </c>
      <c r="U146" s="1">
        <f t="shared" si="10"/>
        <v>17</v>
      </c>
      <c r="V146" s="24">
        <v>6.78</v>
      </c>
      <c r="W146" s="24"/>
      <c r="X146" s="24">
        <f t="shared" si="13"/>
        <v>-6.78</v>
      </c>
      <c r="Y146" s="24"/>
      <c r="Z146" s="24"/>
      <c r="AA146" s="24"/>
      <c r="AB146" s="24"/>
      <c r="AC146" s="25"/>
      <c r="AD146" s="26"/>
      <c r="AE146" s="26"/>
      <c r="AF146" s="26"/>
      <c r="AG146" s="24"/>
      <c r="AH146" s="24"/>
      <c r="AI146" s="26"/>
      <c r="AJ146" s="27"/>
      <c r="AK146" s="27"/>
      <c r="AL146" s="26"/>
      <c r="AM146" s="26"/>
      <c r="AN146" s="24"/>
      <c r="AO146" s="24" t="str">
        <f t="shared" si="14"/>
        <v>Arista</v>
      </c>
      <c r="AP146" s="1" t="s">
        <v>148</v>
      </c>
      <c r="BF146" s="1" t="s">
        <v>68</v>
      </c>
      <c r="BG146" s="28" t="s">
        <v>69</v>
      </c>
    </row>
    <row r="147" spans="1:59" ht="12.75" customHeight="1" x14ac:dyDescent="0.2">
      <c r="A147" s="1" t="s">
        <v>645</v>
      </c>
      <c r="B147" s="1" t="s">
        <v>646</v>
      </c>
      <c r="C147" s="1" t="s">
        <v>62</v>
      </c>
      <c r="D147" s="1" t="s">
        <v>63</v>
      </c>
      <c r="E147" s="1" t="s">
        <v>647</v>
      </c>
      <c r="F147" s="1" t="s">
        <v>648</v>
      </c>
      <c r="G147" s="1">
        <v>51</v>
      </c>
      <c r="H147" s="1">
        <v>100</v>
      </c>
      <c r="I147" s="2" t="s">
        <v>66</v>
      </c>
      <c r="K147" s="1">
        <f>IFERROR(VLOOKUP(B147,'[1]Pivot HorizontalMRP'!$A$4:$B$2531,2,0),0)</f>
        <v>0</v>
      </c>
      <c r="L147" s="1">
        <f>IFERROR(VLOOKUP(B147,'[1]Pivot HorizontalMRP'!$A$4:$C$2531,3,0),0)</f>
        <v>202</v>
      </c>
      <c r="M147" s="1">
        <f>IFERROR(VLOOKUP(B147,'[1]Pivot HorizontalMRP'!$A$4:$D$2531,4,0),0)</f>
        <v>250</v>
      </c>
      <c r="N147" s="1">
        <f>IFERROR(VLOOKUP(B147,'[1]Pivot HorizontalMRP'!$A$4:$E$2531,5,0),0)</f>
        <v>0</v>
      </c>
      <c r="O147" s="1">
        <f t="shared" si="11"/>
        <v>452</v>
      </c>
      <c r="P147" s="1">
        <f t="shared" si="12"/>
        <v>452</v>
      </c>
      <c r="Q147" s="1">
        <f>IFERROR(VLOOKUP(B147,'[1]Pivot HorizontalMRP'!$A$4:$F$2529,6,0),0)</f>
        <v>189</v>
      </c>
      <c r="R147" s="1">
        <f>IFERROR(VLOOKUP(B147,'[1]Pivot HorizontalMRP'!$A$4:$G$2529,7,0),0)</f>
        <v>250</v>
      </c>
      <c r="S147" s="1">
        <f>IFERROR(VLOOKUP(B147,'[1]Pivot HorizontalMRP'!$A$4:$H$2529,8,0),0)</f>
        <v>300</v>
      </c>
      <c r="T147" s="1">
        <f>IFERROR(VLOOKUP(B147,'[1]Pivot HorizontalMRP'!$A$4:$I$2529,9,0),0)</f>
        <v>396</v>
      </c>
      <c r="U147" s="1">
        <f t="shared" si="10"/>
        <v>13</v>
      </c>
      <c r="V147" s="24">
        <v>3.92</v>
      </c>
      <c r="W147" s="24"/>
      <c r="X147" s="24">
        <f t="shared" si="13"/>
        <v>-3.92</v>
      </c>
      <c r="Y147" s="24"/>
      <c r="Z147" s="24"/>
      <c r="AA147" s="24"/>
      <c r="AB147" s="24"/>
      <c r="AC147" s="25"/>
      <c r="AD147" s="26"/>
      <c r="AE147" s="26"/>
      <c r="AF147" s="26"/>
      <c r="AG147" s="24"/>
      <c r="AH147" s="24"/>
      <c r="AI147" s="26"/>
      <c r="AJ147" s="27"/>
      <c r="AK147" s="27"/>
      <c r="AL147" s="26"/>
      <c r="AM147" s="26"/>
      <c r="AN147" s="24"/>
      <c r="AO147" s="24" t="str">
        <f t="shared" si="14"/>
        <v>Arista</v>
      </c>
      <c r="AP147" s="1" t="s">
        <v>148</v>
      </c>
      <c r="BF147" s="1" t="s">
        <v>68</v>
      </c>
      <c r="BG147" s="28" t="s">
        <v>69</v>
      </c>
    </row>
    <row r="148" spans="1:59" ht="12.75" customHeight="1" x14ac:dyDescent="0.2">
      <c r="A148" s="1" t="s">
        <v>649</v>
      </c>
      <c r="B148" s="1" t="s">
        <v>650</v>
      </c>
      <c r="C148" s="1" t="s">
        <v>62</v>
      </c>
      <c r="D148" s="1" t="s">
        <v>63</v>
      </c>
      <c r="E148" s="1" t="s">
        <v>651</v>
      </c>
      <c r="F148" s="1" t="s">
        <v>652</v>
      </c>
      <c r="G148" s="1">
        <v>55</v>
      </c>
      <c r="H148" s="1">
        <v>1</v>
      </c>
      <c r="I148" s="2" t="s">
        <v>66</v>
      </c>
      <c r="K148" s="1">
        <f>IFERROR(VLOOKUP(B148,'[1]Pivot HorizontalMRP'!$A$4:$B$2531,2,0),0)</f>
        <v>0</v>
      </c>
      <c r="L148" s="1">
        <f>IFERROR(VLOOKUP(B148,'[1]Pivot HorizontalMRP'!$A$4:$C$2531,3,0),0)</f>
        <v>16367</v>
      </c>
      <c r="M148" s="1">
        <f>IFERROR(VLOOKUP(B148,'[1]Pivot HorizontalMRP'!$A$4:$D$2531,4,0),0)</f>
        <v>0</v>
      </c>
      <c r="N148" s="1">
        <f>IFERROR(VLOOKUP(B148,'[1]Pivot HorizontalMRP'!$A$4:$E$2531,5,0),0)</f>
        <v>0</v>
      </c>
      <c r="O148" s="1">
        <f t="shared" si="11"/>
        <v>16367</v>
      </c>
      <c r="P148" s="1">
        <f t="shared" si="12"/>
        <v>16367</v>
      </c>
      <c r="Q148" s="1">
        <f>IFERROR(VLOOKUP(B148,'[1]Pivot HorizontalMRP'!$A$4:$F$2529,6,0),0)</f>
        <v>12636</v>
      </c>
      <c r="R148" s="1">
        <f>IFERROR(VLOOKUP(B148,'[1]Pivot HorizontalMRP'!$A$4:$G$2529,7,0),0)</f>
        <v>12720</v>
      </c>
      <c r="S148" s="1">
        <f>IFERROR(VLOOKUP(B148,'[1]Pivot HorizontalMRP'!$A$4:$H$2529,8,0),0)</f>
        <v>20608</v>
      </c>
      <c r="T148" s="1">
        <f>IFERROR(VLOOKUP(B148,'[1]Pivot HorizontalMRP'!$A$4:$I$2529,9,0),0)</f>
        <v>20592</v>
      </c>
      <c r="U148" s="1">
        <f t="shared" si="10"/>
        <v>-8989</v>
      </c>
      <c r="V148" s="24">
        <v>47.6</v>
      </c>
      <c r="W148" s="24"/>
      <c r="X148" s="24">
        <f t="shared" si="13"/>
        <v>-47.6</v>
      </c>
      <c r="Y148" s="24"/>
      <c r="Z148" s="24"/>
      <c r="AA148" s="24"/>
      <c r="AB148" s="24"/>
      <c r="AC148" s="25"/>
      <c r="AD148" s="26"/>
      <c r="AE148" s="26"/>
      <c r="AF148" s="26"/>
      <c r="AG148" s="24"/>
      <c r="AH148" s="24"/>
      <c r="AI148" s="26"/>
      <c r="AJ148" s="27"/>
      <c r="AK148" s="27"/>
      <c r="AL148" s="26"/>
      <c r="AM148" s="26"/>
      <c r="AN148" s="24"/>
      <c r="AO148" s="24" t="str">
        <f t="shared" si="14"/>
        <v>Arista</v>
      </c>
      <c r="AP148" s="1" t="s">
        <v>74</v>
      </c>
      <c r="BF148" s="1" t="s">
        <v>68</v>
      </c>
      <c r="BG148" s="28" t="s">
        <v>69</v>
      </c>
    </row>
    <row r="149" spans="1:59" ht="12.75" customHeight="1" x14ac:dyDescent="0.2">
      <c r="A149" s="1" t="s">
        <v>653</v>
      </c>
      <c r="B149" s="1" t="s">
        <v>654</v>
      </c>
      <c r="C149" s="1" t="s">
        <v>62</v>
      </c>
      <c r="D149" s="1" t="s">
        <v>63</v>
      </c>
      <c r="E149" s="1" t="s">
        <v>655</v>
      </c>
      <c r="F149" s="1" t="s">
        <v>656</v>
      </c>
      <c r="G149" s="1">
        <v>65</v>
      </c>
      <c r="H149" s="1">
        <v>1</v>
      </c>
      <c r="I149" s="2" t="s">
        <v>66</v>
      </c>
      <c r="K149" s="1">
        <f>IFERROR(VLOOKUP(B149,'[1]Pivot HorizontalMRP'!$A$4:$B$2531,2,0),0)</f>
        <v>0</v>
      </c>
      <c r="L149" s="1">
        <f>IFERROR(VLOOKUP(B149,'[1]Pivot HorizontalMRP'!$A$4:$C$2531,3,0),0)</f>
        <v>59</v>
      </c>
      <c r="M149" s="1">
        <f>IFERROR(VLOOKUP(B149,'[1]Pivot HorizontalMRP'!$A$4:$D$2531,4,0),0)</f>
        <v>0</v>
      </c>
      <c r="N149" s="1">
        <f>IFERROR(VLOOKUP(B149,'[1]Pivot HorizontalMRP'!$A$4:$E$2531,5,0),0)</f>
        <v>0</v>
      </c>
      <c r="O149" s="1">
        <f t="shared" si="11"/>
        <v>59</v>
      </c>
      <c r="P149" s="1">
        <f t="shared" si="12"/>
        <v>59</v>
      </c>
      <c r="Q149" s="1">
        <f>IFERROR(VLOOKUP(B149,'[1]Pivot HorizontalMRP'!$A$4:$F$2529,6,0),0)</f>
        <v>47</v>
      </c>
      <c r="R149" s="1">
        <f>IFERROR(VLOOKUP(B149,'[1]Pivot HorizontalMRP'!$A$4:$G$2529,7,0),0)</f>
        <v>0</v>
      </c>
      <c r="S149" s="1">
        <f>IFERROR(VLOOKUP(B149,'[1]Pivot HorizontalMRP'!$A$4:$H$2529,8,0),0)</f>
        <v>0</v>
      </c>
      <c r="T149" s="1">
        <f>IFERROR(VLOOKUP(B149,'[1]Pivot HorizontalMRP'!$A$4:$I$2529,9,0),0)</f>
        <v>0</v>
      </c>
      <c r="U149" s="1">
        <f t="shared" si="10"/>
        <v>12</v>
      </c>
      <c r="V149" s="24">
        <v>102.5</v>
      </c>
      <c r="W149" s="24"/>
      <c r="X149" s="24">
        <f t="shared" si="13"/>
        <v>-102.5</v>
      </c>
      <c r="Y149" s="24"/>
      <c r="Z149" s="24"/>
      <c r="AA149" s="24"/>
      <c r="AB149" s="24"/>
      <c r="AC149" s="25"/>
      <c r="AD149" s="26"/>
      <c r="AE149" s="26"/>
      <c r="AF149" s="26"/>
      <c r="AG149" s="24"/>
      <c r="AH149" s="24"/>
      <c r="AI149" s="26"/>
      <c r="AJ149" s="27"/>
      <c r="AK149" s="27"/>
      <c r="AL149" s="26"/>
      <c r="AM149" s="26"/>
      <c r="AN149" s="24"/>
      <c r="AO149" s="24" t="str">
        <f t="shared" si="14"/>
        <v>Arista</v>
      </c>
      <c r="AP149" s="1" t="s">
        <v>148</v>
      </c>
      <c r="BF149" s="1" t="s">
        <v>68</v>
      </c>
      <c r="BG149" s="28" t="s">
        <v>69</v>
      </c>
    </row>
    <row r="150" spans="1:59" ht="12.75" customHeight="1" x14ac:dyDescent="0.2">
      <c r="A150" s="1" t="s">
        <v>657</v>
      </c>
      <c r="B150" s="1" t="s">
        <v>658</v>
      </c>
      <c r="C150" s="1" t="s">
        <v>62</v>
      </c>
      <c r="D150" s="1" t="s">
        <v>63</v>
      </c>
      <c r="E150" s="1" t="s">
        <v>659</v>
      </c>
      <c r="F150" s="1" t="s">
        <v>660</v>
      </c>
      <c r="G150" s="1">
        <v>37</v>
      </c>
      <c r="H150" s="1">
        <v>100</v>
      </c>
      <c r="I150" s="2" t="s">
        <v>66</v>
      </c>
      <c r="K150" s="1">
        <f>IFERROR(VLOOKUP(B150,'[1]Pivot HorizontalMRP'!$A$4:$B$2531,2,0),0)</f>
        <v>0</v>
      </c>
      <c r="L150" s="1">
        <f>IFERROR(VLOOKUP(B150,'[1]Pivot HorizontalMRP'!$A$4:$C$2531,3,0),0)</f>
        <v>113</v>
      </c>
      <c r="M150" s="1">
        <f>IFERROR(VLOOKUP(B150,'[1]Pivot HorizontalMRP'!$A$4:$D$2531,4,0),0)</f>
        <v>300</v>
      </c>
      <c r="N150" s="1">
        <f>IFERROR(VLOOKUP(B150,'[1]Pivot HorizontalMRP'!$A$4:$E$2531,5,0),0)</f>
        <v>0</v>
      </c>
      <c r="O150" s="1">
        <f t="shared" si="11"/>
        <v>413</v>
      </c>
      <c r="P150" s="1">
        <f t="shared" si="12"/>
        <v>413</v>
      </c>
      <c r="Q150" s="1">
        <f>IFERROR(VLOOKUP(B150,'[1]Pivot HorizontalMRP'!$A$4:$F$2529,6,0),0)</f>
        <v>277</v>
      </c>
      <c r="R150" s="1">
        <f>IFERROR(VLOOKUP(B150,'[1]Pivot HorizontalMRP'!$A$4:$G$2529,7,0),0)</f>
        <v>210</v>
      </c>
      <c r="S150" s="1">
        <f>IFERROR(VLOOKUP(B150,'[1]Pivot HorizontalMRP'!$A$4:$H$2529,8,0),0)</f>
        <v>192</v>
      </c>
      <c r="T150" s="1">
        <f>IFERROR(VLOOKUP(B150,'[1]Pivot HorizontalMRP'!$A$4:$I$2529,9,0),0)</f>
        <v>192</v>
      </c>
      <c r="U150" s="1">
        <f t="shared" si="10"/>
        <v>-74</v>
      </c>
      <c r="V150" s="24">
        <v>9.15</v>
      </c>
      <c r="W150" s="24"/>
      <c r="X150" s="24">
        <f t="shared" si="13"/>
        <v>-9.15</v>
      </c>
      <c r="Y150" s="24"/>
      <c r="Z150" s="24"/>
      <c r="AA150" s="24">
        <v>10.91</v>
      </c>
      <c r="AB150" s="24"/>
      <c r="AC150" s="25"/>
      <c r="AD150" s="26"/>
      <c r="AE150" s="26"/>
      <c r="AF150" s="26"/>
      <c r="AG150" s="24"/>
      <c r="AH150" s="24"/>
      <c r="AI150" s="26"/>
      <c r="AJ150" s="27"/>
      <c r="AK150" s="27"/>
      <c r="AL150" s="26"/>
      <c r="AM150" s="26"/>
      <c r="AN150" s="24"/>
      <c r="AO150" s="24" t="str">
        <f t="shared" si="14"/>
        <v>Arista</v>
      </c>
      <c r="AP150" s="1" t="s">
        <v>148</v>
      </c>
      <c r="BF150" s="1" t="s">
        <v>68</v>
      </c>
      <c r="BG150" s="28" t="s">
        <v>69</v>
      </c>
    </row>
    <row r="151" spans="1:59" ht="12.75" customHeight="1" x14ac:dyDescent="0.2">
      <c r="A151" s="1" t="s">
        <v>661</v>
      </c>
      <c r="B151" s="1" t="s">
        <v>662</v>
      </c>
      <c r="C151" s="1" t="s">
        <v>62</v>
      </c>
      <c r="D151" s="1" t="s">
        <v>63</v>
      </c>
      <c r="E151" s="1" t="s">
        <v>663</v>
      </c>
      <c r="F151" s="1" t="s">
        <v>664</v>
      </c>
      <c r="G151" s="1">
        <v>37</v>
      </c>
      <c r="H151" s="1">
        <v>100</v>
      </c>
      <c r="I151" s="2" t="s">
        <v>66</v>
      </c>
      <c r="K151" s="1">
        <f>IFERROR(VLOOKUP(B151,'[1]Pivot HorizontalMRP'!$A$4:$B$2531,2,0),0)</f>
        <v>0</v>
      </c>
      <c r="L151" s="1">
        <f>IFERROR(VLOOKUP(B151,'[1]Pivot HorizontalMRP'!$A$4:$C$2531,3,0),0)</f>
        <v>114</v>
      </c>
      <c r="M151" s="1">
        <f>IFERROR(VLOOKUP(B151,'[1]Pivot HorizontalMRP'!$A$4:$D$2531,4,0),0)</f>
        <v>200</v>
      </c>
      <c r="N151" s="1">
        <f>IFERROR(VLOOKUP(B151,'[1]Pivot HorizontalMRP'!$A$4:$E$2531,5,0),0)</f>
        <v>0</v>
      </c>
      <c r="O151" s="1">
        <f t="shared" si="11"/>
        <v>314</v>
      </c>
      <c r="P151" s="1">
        <f t="shared" si="12"/>
        <v>314</v>
      </c>
      <c r="Q151" s="1">
        <f>IFERROR(VLOOKUP(B151,'[1]Pivot HorizontalMRP'!$A$4:$F$2529,6,0),0)</f>
        <v>247</v>
      </c>
      <c r="R151" s="1">
        <f>IFERROR(VLOOKUP(B151,'[1]Pivot HorizontalMRP'!$A$4:$G$2529,7,0),0)</f>
        <v>160</v>
      </c>
      <c r="S151" s="1">
        <f>IFERROR(VLOOKUP(B151,'[1]Pivot HorizontalMRP'!$A$4:$H$2529,8,0),0)</f>
        <v>192</v>
      </c>
      <c r="T151" s="1">
        <f>IFERROR(VLOOKUP(B151,'[1]Pivot HorizontalMRP'!$A$4:$I$2529,9,0),0)</f>
        <v>192</v>
      </c>
      <c r="U151" s="1">
        <f t="shared" si="10"/>
        <v>-93</v>
      </c>
      <c r="V151" s="24">
        <v>15.88</v>
      </c>
      <c r="W151" s="24"/>
      <c r="X151" s="24">
        <f t="shared" si="13"/>
        <v>-15.88</v>
      </c>
      <c r="Y151" s="24"/>
      <c r="Z151" s="24"/>
      <c r="AA151" s="24">
        <v>15.88</v>
      </c>
      <c r="AB151" s="24"/>
      <c r="AC151" s="25"/>
      <c r="AD151" s="26"/>
      <c r="AE151" s="26"/>
      <c r="AF151" s="26"/>
      <c r="AG151" s="24"/>
      <c r="AH151" s="24"/>
      <c r="AI151" s="26"/>
      <c r="AJ151" s="27"/>
      <c r="AK151" s="27"/>
      <c r="AL151" s="26"/>
      <c r="AM151" s="26"/>
      <c r="AN151" s="24"/>
      <c r="AO151" s="24" t="str">
        <f t="shared" si="14"/>
        <v>Arista</v>
      </c>
      <c r="AP151" s="1" t="s">
        <v>148</v>
      </c>
      <c r="BF151" s="1" t="s">
        <v>68</v>
      </c>
      <c r="BG151" s="28" t="s">
        <v>69</v>
      </c>
    </row>
    <row r="152" spans="1:59" ht="12.75" customHeight="1" x14ac:dyDescent="0.2">
      <c r="A152" s="1" t="s">
        <v>665</v>
      </c>
      <c r="B152" s="1" t="s">
        <v>666</v>
      </c>
      <c r="C152" s="1" t="s">
        <v>62</v>
      </c>
      <c r="D152" s="1" t="s">
        <v>63</v>
      </c>
      <c r="E152" s="1" t="s">
        <v>667</v>
      </c>
      <c r="F152" s="1" t="s">
        <v>668</v>
      </c>
      <c r="G152" s="1">
        <v>55</v>
      </c>
      <c r="H152" s="1">
        <v>1</v>
      </c>
      <c r="I152" s="2" t="s">
        <v>66</v>
      </c>
      <c r="K152" s="1">
        <f>IFERROR(VLOOKUP(B152,'[1]Pivot HorizontalMRP'!$A$4:$B$2531,2,0),0)</f>
        <v>0</v>
      </c>
      <c r="L152" s="1">
        <f>IFERROR(VLOOKUP(B152,'[1]Pivot HorizontalMRP'!$A$4:$C$2531,3,0),0)</f>
        <v>0</v>
      </c>
      <c r="M152" s="1">
        <f>IFERROR(VLOOKUP(B152,'[1]Pivot HorizontalMRP'!$A$4:$D$2531,4,0),0)</f>
        <v>0</v>
      </c>
      <c r="N152" s="1">
        <f>IFERROR(VLOOKUP(B152,'[1]Pivot HorizontalMRP'!$A$4:$E$2531,5,0),0)</f>
        <v>0</v>
      </c>
      <c r="O152" s="1">
        <f t="shared" si="11"/>
        <v>0</v>
      </c>
      <c r="P152" s="1">
        <f t="shared" si="12"/>
        <v>0</v>
      </c>
      <c r="Q152" s="1">
        <f>IFERROR(VLOOKUP(B152,'[1]Pivot HorizontalMRP'!$A$4:$F$2529,6,0),0)</f>
        <v>30</v>
      </c>
      <c r="R152" s="1">
        <f>IFERROR(VLOOKUP(B152,'[1]Pivot HorizontalMRP'!$A$4:$G$2529,7,0),0)</f>
        <v>50</v>
      </c>
      <c r="S152" s="1">
        <f>IFERROR(VLOOKUP(B152,'[1]Pivot HorizontalMRP'!$A$4:$H$2529,8,0),0)</f>
        <v>0</v>
      </c>
      <c r="T152" s="1">
        <f>IFERROR(VLOOKUP(B152,'[1]Pivot HorizontalMRP'!$A$4:$I$2529,9,0),0)</f>
        <v>0</v>
      </c>
      <c r="U152" s="1">
        <f t="shared" si="10"/>
        <v>-80</v>
      </c>
      <c r="V152" s="24">
        <v>9.68</v>
      </c>
      <c r="W152" s="24"/>
      <c r="X152" s="24">
        <f t="shared" si="13"/>
        <v>-9.68</v>
      </c>
      <c r="Y152" s="24"/>
      <c r="Z152" s="24"/>
      <c r="AA152" s="24"/>
      <c r="AB152" s="24"/>
      <c r="AC152" s="25"/>
      <c r="AD152" s="26"/>
      <c r="AE152" s="26"/>
      <c r="AF152" s="26"/>
      <c r="AG152" s="24"/>
      <c r="AH152" s="24"/>
      <c r="AI152" s="26"/>
      <c r="AJ152" s="27"/>
      <c r="AK152" s="27"/>
      <c r="AL152" s="26"/>
      <c r="AM152" s="26"/>
      <c r="AN152" s="24"/>
      <c r="AO152" s="24" t="str">
        <f t="shared" si="14"/>
        <v>Arista</v>
      </c>
      <c r="AP152" s="1" t="s">
        <v>148</v>
      </c>
      <c r="BF152" s="1" t="s">
        <v>68</v>
      </c>
      <c r="BG152" s="28" t="s">
        <v>69</v>
      </c>
    </row>
    <row r="153" spans="1:59" ht="12.75" customHeight="1" x14ac:dyDescent="0.2">
      <c r="A153" s="1" t="s">
        <v>669</v>
      </c>
      <c r="B153" s="1" t="s">
        <v>670</v>
      </c>
      <c r="C153" s="1" t="s">
        <v>62</v>
      </c>
      <c r="D153" s="1" t="s">
        <v>63</v>
      </c>
      <c r="E153" s="1" t="s">
        <v>671</v>
      </c>
      <c r="F153" s="1" t="s">
        <v>672</v>
      </c>
      <c r="G153" s="1">
        <v>46</v>
      </c>
      <c r="H153" s="1">
        <v>250</v>
      </c>
      <c r="I153" s="2" t="s">
        <v>66</v>
      </c>
      <c r="K153" s="1">
        <f>IFERROR(VLOOKUP(B153,'[1]Pivot HorizontalMRP'!$A$4:$B$2531,2,0),0)</f>
        <v>0</v>
      </c>
      <c r="L153" s="1">
        <f>IFERROR(VLOOKUP(B153,'[1]Pivot HorizontalMRP'!$A$4:$C$2531,3,0),0)</f>
        <v>469</v>
      </c>
      <c r="M153" s="1">
        <f>IFERROR(VLOOKUP(B153,'[1]Pivot HorizontalMRP'!$A$4:$D$2531,4,0),0)</f>
        <v>0</v>
      </c>
      <c r="N153" s="1">
        <f>IFERROR(VLOOKUP(B153,'[1]Pivot HorizontalMRP'!$A$4:$E$2531,5,0),0)</f>
        <v>0</v>
      </c>
      <c r="O153" s="1">
        <f t="shared" si="11"/>
        <v>469</v>
      </c>
      <c r="P153" s="1">
        <f t="shared" si="12"/>
        <v>469</v>
      </c>
      <c r="Q153" s="1">
        <f>IFERROR(VLOOKUP(B153,'[1]Pivot HorizontalMRP'!$A$4:$F$2529,6,0),0)</f>
        <v>247</v>
      </c>
      <c r="R153" s="1">
        <f>IFERROR(VLOOKUP(B153,'[1]Pivot HorizontalMRP'!$A$4:$G$2529,7,0),0)</f>
        <v>160</v>
      </c>
      <c r="S153" s="1">
        <f>IFERROR(VLOOKUP(B153,'[1]Pivot HorizontalMRP'!$A$4:$H$2529,8,0),0)</f>
        <v>192</v>
      </c>
      <c r="T153" s="1">
        <f>IFERROR(VLOOKUP(B153,'[1]Pivot HorizontalMRP'!$A$4:$I$2529,9,0),0)</f>
        <v>192</v>
      </c>
      <c r="U153" s="1">
        <f t="shared" si="10"/>
        <v>62</v>
      </c>
      <c r="V153" s="24">
        <v>14.85</v>
      </c>
      <c r="W153" s="24"/>
      <c r="X153" s="24">
        <f t="shared" si="13"/>
        <v>-14.85</v>
      </c>
      <c r="Y153" s="24"/>
      <c r="Z153" s="24"/>
      <c r="AA153" s="24"/>
      <c r="AB153" s="24"/>
      <c r="AC153" s="25"/>
      <c r="AD153" s="26"/>
      <c r="AE153" s="26"/>
      <c r="AF153" s="26"/>
      <c r="AG153" s="24"/>
      <c r="AH153" s="24"/>
      <c r="AI153" s="26"/>
      <c r="AJ153" s="27"/>
      <c r="AK153" s="27"/>
      <c r="AL153" s="26"/>
      <c r="AM153" s="26"/>
      <c r="AN153" s="24"/>
      <c r="AO153" s="24" t="str">
        <f t="shared" si="14"/>
        <v>Arista</v>
      </c>
      <c r="AP153" s="1" t="s">
        <v>67</v>
      </c>
      <c r="BF153" s="1" t="s">
        <v>68</v>
      </c>
      <c r="BG153" s="28" t="s">
        <v>69</v>
      </c>
    </row>
    <row r="154" spans="1:59" ht="12.75" customHeight="1" x14ac:dyDescent="0.2">
      <c r="A154" s="1" t="s">
        <v>673</v>
      </c>
      <c r="B154" s="1" t="s">
        <v>674</v>
      </c>
      <c r="C154" s="1" t="s">
        <v>62</v>
      </c>
      <c r="D154" s="1" t="s">
        <v>63</v>
      </c>
      <c r="E154" s="1" t="s">
        <v>675</v>
      </c>
      <c r="F154" s="1" t="s">
        <v>676</v>
      </c>
      <c r="G154" s="1">
        <v>46</v>
      </c>
      <c r="H154" s="1">
        <v>1000</v>
      </c>
      <c r="I154" s="2" t="s">
        <v>66</v>
      </c>
      <c r="K154" s="1">
        <f>IFERROR(VLOOKUP(B154,'[1]Pivot HorizontalMRP'!$A$4:$B$2531,2,0),0)</f>
        <v>0</v>
      </c>
      <c r="L154" s="1">
        <f>IFERROR(VLOOKUP(B154,'[1]Pivot HorizontalMRP'!$A$4:$C$2531,3,0),0)</f>
        <v>1509</v>
      </c>
      <c r="M154" s="1">
        <f>IFERROR(VLOOKUP(B154,'[1]Pivot HorizontalMRP'!$A$4:$D$2531,4,0),0)</f>
        <v>0</v>
      </c>
      <c r="N154" s="1">
        <f>IFERROR(VLOOKUP(B154,'[1]Pivot HorizontalMRP'!$A$4:$E$2531,5,0),0)</f>
        <v>0</v>
      </c>
      <c r="O154" s="1">
        <f t="shared" si="11"/>
        <v>1509</v>
      </c>
      <c r="P154" s="1">
        <f t="shared" si="12"/>
        <v>1509</v>
      </c>
      <c r="Q154" s="1">
        <f>IFERROR(VLOOKUP(B154,'[1]Pivot HorizontalMRP'!$A$4:$F$2529,6,0),0)</f>
        <v>1443</v>
      </c>
      <c r="R154" s="1">
        <f>IFERROR(VLOOKUP(B154,'[1]Pivot HorizontalMRP'!$A$4:$G$2529,7,0),0)</f>
        <v>1279</v>
      </c>
      <c r="S154" s="1">
        <f>IFERROR(VLOOKUP(B154,'[1]Pivot HorizontalMRP'!$A$4:$H$2529,8,0),0)</f>
        <v>1216</v>
      </c>
      <c r="T154" s="1">
        <f>IFERROR(VLOOKUP(B154,'[1]Pivot HorizontalMRP'!$A$4:$I$2529,9,0),0)</f>
        <v>1127</v>
      </c>
      <c r="U154" s="1">
        <f t="shared" si="10"/>
        <v>-1213</v>
      </c>
      <c r="V154" s="24">
        <v>3.29</v>
      </c>
      <c r="W154" s="24"/>
      <c r="X154" s="24">
        <f t="shared" si="13"/>
        <v>-3.29</v>
      </c>
      <c r="Y154" s="24"/>
      <c r="Z154" s="24"/>
      <c r="AA154" s="24">
        <v>3.29</v>
      </c>
      <c r="AB154" s="24"/>
      <c r="AC154" s="25"/>
      <c r="AD154" s="26"/>
      <c r="AE154" s="26"/>
      <c r="AF154" s="26"/>
      <c r="AG154" s="24"/>
      <c r="AH154" s="24"/>
      <c r="AI154" s="26"/>
      <c r="AJ154" s="27"/>
      <c r="AK154" s="27"/>
      <c r="AL154" s="26"/>
      <c r="AM154" s="26"/>
      <c r="AN154" s="24"/>
      <c r="AO154" s="24" t="str">
        <f t="shared" si="14"/>
        <v>Arista</v>
      </c>
      <c r="AP154" s="1" t="s">
        <v>148</v>
      </c>
      <c r="BF154" s="1" t="s">
        <v>68</v>
      </c>
      <c r="BG154" s="28" t="s">
        <v>69</v>
      </c>
    </row>
    <row r="155" spans="1:59" ht="12.75" customHeight="1" x14ac:dyDescent="0.2">
      <c r="A155" s="1" t="s">
        <v>677</v>
      </c>
      <c r="B155" s="1" t="s">
        <v>678</v>
      </c>
      <c r="C155" s="1" t="s">
        <v>62</v>
      </c>
      <c r="D155" s="1" t="s">
        <v>63</v>
      </c>
      <c r="E155" s="1" t="s">
        <v>679</v>
      </c>
      <c r="F155" s="1" t="s">
        <v>680</v>
      </c>
      <c r="G155" s="1">
        <v>34</v>
      </c>
      <c r="H155" s="1">
        <v>500</v>
      </c>
      <c r="I155" s="2" t="s">
        <v>66</v>
      </c>
      <c r="K155" s="1">
        <f>IFERROR(VLOOKUP(B155,'[1]Pivot HorizontalMRP'!$A$4:$B$2531,2,0),0)</f>
        <v>0</v>
      </c>
      <c r="L155" s="1">
        <f>IFERROR(VLOOKUP(B155,'[1]Pivot HorizontalMRP'!$A$4:$C$2531,3,0),0)</f>
        <v>1508</v>
      </c>
      <c r="M155" s="1">
        <f>IFERROR(VLOOKUP(B155,'[1]Pivot HorizontalMRP'!$A$4:$D$2531,4,0),0)</f>
        <v>0</v>
      </c>
      <c r="N155" s="1">
        <f>IFERROR(VLOOKUP(B155,'[1]Pivot HorizontalMRP'!$A$4:$E$2531,5,0),0)</f>
        <v>0</v>
      </c>
      <c r="O155" s="1">
        <f t="shared" si="11"/>
        <v>1508</v>
      </c>
      <c r="P155" s="1">
        <f t="shared" si="12"/>
        <v>1508</v>
      </c>
      <c r="Q155" s="1">
        <f>IFERROR(VLOOKUP(B155,'[1]Pivot HorizontalMRP'!$A$4:$F$2529,6,0),0)</f>
        <v>1334</v>
      </c>
      <c r="R155" s="1">
        <f>IFERROR(VLOOKUP(B155,'[1]Pivot HorizontalMRP'!$A$4:$G$2529,7,0),0)</f>
        <v>360</v>
      </c>
      <c r="S155" s="1">
        <f>IFERROR(VLOOKUP(B155,'[1]Pivot HorizontalMRP'!$A$4:$H$2529,8,0),0)</f>
        <v>432</v>
      </c>
      <c r="T155" s="1">
        <f>IFERROR(VLOOKUP(B155,'[1]Pivot HorizontalMRP'!$A$4:$I$2529,9,0),0)</f>
        <v>432</v>
      </c>
      <c r="U155" s="1">
        <f t="shared" si="10"/>
        <v>-186</v>
      </c>
      <c r="V155" s="24">
        <v>3.54</v>
      </c>
      <c r="W155" s="24"/>
      <c r="X155" s="24">
        <f t="shared" si="13"/>
        <v>-3.54</v>
      </c>
      <c r="Y155" s="24"/>
      <c r="Z155" s="24"/>
      <c r="AA155" s="24"/>
      <c r="AB155" s="24"/>
      <c r="AC155" s="25"/>
      <c r="AD155" s="26"/>
      <c r="AE155" s="26"/>
      <c r="AF155" s="26"/>
      <c r="AG155" s="24"/>
      <c r="AH155" s="24"/>
      <c r="AI155" s="26"/>
      <c r="AJ155" s="27"/>
      <c r="AK155" s="27"/>
      <c r="AL155" s="26"/>
      <c r="AM155" s="26"/>
      <c r="AN155" s="24"/>
      <c r="AO155" s="24" t="str">
        <f t="shared" si="14"/>
        <v>Arista</v>
      </c>
      <c r="AP155" s="1" t="s">
        <v>67</v>
      </c>
      <c r="BF155" s="1" t="s">
        <v>68</v>
      </c>
      <c r="BG155" s="28" t="s">
        <v>69</v>
      </c>
    </row>
    <row r="156" spans="1:59" ht="12.75" customHeight="1" x14ac:dyDescent="0.2">
      <c r="A156" s="1" t="s">
        <v>681</v>
      </c>
      <c r="B156" s="1" t="s">
        <v>682</v>
      </c>
      <c r="C156" s="1" t="s">
        <v>62</v>
      </c>
      <c r="D156" s="1" t="s">
        <v>63</v>
      </c>
      <c r="E156" s="1" t="s">
        <v>683</v>
      </c>
      <c r="F156" s="1" t="s">
        <v>684</v>
      </c>
      <c r="G156" s="1">
        <v>117</v>
      </c>
      <c r="H156" s="1">
        <v>5000</v>
      </c>
      <c r="I156" s="2" t="s">
        <v>66</v>
      </c>
      <c r="K156" s="1">
        <f>IFERROR(VLOOKUP(B156,'[1]Pivot HorizontalMRP'!$A$4:$B$2531,2,0),0)</f>
        <v>76</v>
      </c>
      <c r="L156" s="1">
        <f>IFERROR(VLOOKUP(B156,'[1]Pivot HorizontalMRP'!$A$4:$C$2531,3,0),0)</f>
        <v>933</v>
      </c>
      <c r="M156" s="1">
        <f>IFERROR(VLOOKUP(B156,'[1]Pivot HorizontalMRP'!$A$4:$D$2531,4,0),0)</f>
        <v>0</v>
      </c>
      <c r="N156" s="1">
        <f>IFERROR(VLOOKUP(B156,'[1]Pivot HorizontalMRP'!$A$4:$E$2531,5,0),0)</f>
        <v>500</v>
      </c>
      <c r="O156" s="1">
        <f t="shared" si="11"/>
        <v>1009</v>
      </c>
      <c r="P156" s="1">
        <f t="shared" si="12"/>
        <v>1509</v>
      </c>
      <c r="Q156" s="1">
        <f>IFERROR(VLOOKUP(B156,'[1]Pivot HorizontalMRP'!$A$4:$F$2529,6,0),0)</f>
        <v>757</v>
      </c>
      <c r="R156" s="1">
        <f>IFERROR(VLOOKUP(B156,'[1]Pivot HorizontalMRP'!$A$4:$G$2529,7,0),0)</f>
        <v>275</v>
      </c>
      <c r="S156" s="1">
        <f>IFERROR(VLOOKUP(B156,'[1]Pivot HorizontalMRP'!$A$4:$H$2529,8,0),0)</f>
        <v>360</v>
      </c>
      <c r="T156" s="1">
        <f>IFERROR(VLOOKUP(B156,'[1]Pivot HorizontalMRP'!$A$4:$I$2529,9,0),0)</f>
        <v>180</v>
      </c>
      <c r="U156" s="1">
        <f t="shared" si="10"/>
        <v>477</v>
      </c>
      <c r="V156" s="24">
        <v>3.79</v>
      </c>
      <c r="W156" s="24"/>
      <c r="X156" s="24">
        <f t="shared" si="13"/>
        <v>-3.79</v>
      </c>
      <c r="Y156" s="24"/>
      <c r="Z156" s="24"/>
      <c r="AA156" s="24">
        <v>3.79</v>
      </c>
      <c r="AB156" s="24"/>
      <c r="AC156" s="25"/>
      <c r="AD156" s="26"/>
      <c r="AE156" s="26"/>
      <c r="AF156" s="26"/>
      <c r="AG156" s="24"/>
      <c r="AH156" s="24"/>
      <c r="AI156" s="26"/>
      <c r="AJ156" s="27"/>
      <c r="AK156" s="27"/>
      <c r="AL156" s="26"/>
      <c r="AM156" s="26"/>
      <c r="AN156" s="24"/>
      <c r="AO156" s="24" t="str">
        <f t="shared" si="14"/>
        <v>Arista</v>
      </c>
      <c r="AP156" s="1" t="s">
        <v>67</v>
      </c>
      <c r="BF156" s="1" t="s">
        <v>68</v>
      </c>
      <c r="BG156" s="28" t="s">
        <v>69</v>
      </c>
    </row>
    <row r="157" spans="1:59" ht="12.75" customHeight="1" x14ac:dyDescent="0.2">
      <c r="A157" s="1" t="s">
        <v>685</v>
      </c>
      <c r="B157" s="1" t="s">
        <v>686</v>
      </c>
      <c r="C157" s="1" t="s">
        <v>62</v>
      </c>
      <c r="D157" s="1" t="s">
        <v>63</v>
      </c>
      <c r="E157" s="1" t="s">
        <v>687</v>
      </c>
      <c r="F157" s="1" t="s">
        <v>688</v>
      </c>
      <c r="G157" s="1">
        <v>81</v>
      </c>
      <c r="H157" s="1">
        <v>500</v>
      </c>
      <c r="I157" s="2" t="s">
        <v>66</v>
      </c>
      <c r="K157" s="1">
        <f>IFERROR(VLOOKUP(B157,'[1]Pivot HorizontalMRP'!$A$4:$B$2531,2,0),0)</f>
        <v>0</v>
      </c>
      <c r="L157" s="1">
        <f>IFERROR(VLOOKUP(B157,'[1]Pivot HorizontalMRP'!$A$4:$C$2531,3,0),0)</f>
        <v>413</v>
      </c>
      <c r="M157" s="1">
        <f>IFERROR(VLOOKUP(B157,'[1]Pivot HorizontalMRP'!$A$4:$D$2531,4,0),0)</f>
        <v>0</v>
      </c>
      <c r="N157" s="1">
        <f>IFERROR(VLOOKUP(B157,'[1]Pivot HorizontalMRP'!$A$4:$E$2531,5,0),0)</f>
        <v>0</v>
      </c>
      <c r="O157" s="1">
        <f t="shared" si="11"/>
        <v>413</v>
      </c>
      <c r="P157" s="1">
        <f t="shared" si="12"/>
        <v>413</v>
      </c>
      <c r="Q157" s="1">
        <f>IFERROR(VLOOKUP(B157,'[1]Pivot HorizontalMRP'!$A$4:$F$2529,6,0),0)</f>
        <v>623</v>
      </c>
      <c r="R157" s="1">
        <f>IFERROR(VLOOKUP(B157,'[1]Pivot HorizontalMRP'!$A$4:$G$2529,7,0),0)</f>
        <v>233</v>
      </c>
      <c r="S157" s="1">
        <f>IFERROR(VLOOKUP(B157,'[1]Pivot HorizontalMRP'!$A$4:$H$2529,8,0),0)</f>
        <v>420</v>
      </c>
      <c r="T157" s="1">
        <f>IFERROR(VLOOKUP(B157,'[1]Pivot HorizontalMRP'!$A$4:$I$2529,9,0),0)</f>
        <v>240</v>
      </c>
      <c r="U157" s="1">
        <f t="shared" si="10"/>
        <v>-443</v>
      </c>
      <c r="V157" s="24">
        <v>21.596499999999999</v>
      </c>
      <c r="W157" s="24"/>
      <c r="X157" s="24">
        <f t="shared" si="13"/>
        <v>-21.596499999999999</v>
      </c>
      <c r="Y157" s="24"/>
      <c r="Z157" s="24"/>
      <c r="AA157" s="24">
        <v>18.8</v>
      </c>
      <c r="AB157" s="24"/>
      <c r="AC157" s="25"/>
      <c r="AD157" s="26"/>
      <c r="AE157" s="26"/>
      <c r="AF157" s="26"/>
      <c r="AG157" s="24"/>
      <c r="AH157" s="24"/>
      <c r="AI157" s="26"/>
      <c r="AJ157" s="27"/>
      <c r="AK157" s="27"/>
      <c r="AL157" s="26"/>
      <c r="AM157" s="26"/>
      <c r="AN157" s="24"/>
      <c r="AO157" s="24" t="str">
        <f t="shared" si="14"/>
        <v>Arista</v>
      </c>
      <c r="AP157" s="1" t="s">
        <v>83</v>
      </c>
      <c r="BF157" s="1" t="s">
        <v>68</v>
      </c>
      <c r="BG157" s="28" t="s">
        <v>69</v>
      </c>
    </row>
    <row r="158" spans="1:59" ht="12.75" customHeight="1" x14ac:dyDescent="0.2">
      <c r="A158" s="1" t="s">
        <v>689</v>
      </c>
      <c r="B158" s="1" t="s">
        <v>690</v>
      </c>
      <c r="C158" s="1" t="s">
        <v>62</v>
      </c>
      <c r="D158" s="1" t="s">
        <v>63</v>
      </c>
      <c r="E158" s="1" t="s">
        <v>691</v>
      </c>
      <c r="F158" s="1" t="s">
        <v>692</v>
      </c>
      <c r="G158" s="1">
        <v>181</v>
      </c>
      <c r="H158" s="1">
        <v>500</v>
      </c>
      <c r="I158" s="2" t="s">
        <v>66</v>
      </c>
      <c r="K158" s="1">
        <f>IFERROR(VLOOKUP(B158,'[1]Pivot HorizontalMRP'!$A$4:$B$2531,2,0),0)</f>
        <v>0</v>
      </c>
      <c r="L158" s="1">
        <f>IFERROR(VLOOKUP(B158,'[1]Pivot HorizontalMRP'!$A$4:$C$2531,3,0),0)</f>
        <v>16</v>
      </c>
      <c r="M158" s="1">
        <f>IFERROR(VLOOKUP(B158,'[1]Pivot HorizontalMRP'!$A$4:$D$2531,4,0),0)</f>
        <v>100</v>
      </c>
      <c r="N158" s="1">
        <f>IFERROR(VLOOKUP(B158,'[1]Pivot HorizontalMRP'!$A$4:$E$2531,5,0),0)</f>
        <v>103</v>
      </c>
      <c r="O158" s="1">
        <f t="shared" si="11"/>
        <v>116</v>
      </c>
      <c r="P158" s="1">
        <f t="shared" si="12"/>
        <v>219</v>
      </c>
      <c r="Q158" s="1">
        <f>IFERROR(VLOOKUP(B158,'[1]Pivot HorizontalMRP'!$A$4:$F$2529,6,0),0)</f>
        <v>16</v>
      </c>
      <c r="R158" s="1">
        <f>IFERROR(VLOOKUP(B158,'[1]Pivot HorizontalMRP'!$A$4:$G$2529,7,0),0)</f>
        <v>0</v>
      </c>
      <c r="S158" s="1">
        <f>IFERROR(VLOOKUP(B158,'[1]Pivot HorizontalMRP'!$A$4:$H$2529,8,0),0)</f>
        <v>0</v>
      </c>
      <c r="T158" s="1">
        <f>IFERROR(VLOOKUP(B158,'[1]Pivot HorizontalMRP'!$A$4:$I$2529,9,0),0)</f>
        <v>0</v>
      </c>
      <c r="U158" s="1">
        <f t="shared" si="10"/>
        <v>203</v>
      </c>
      <c r="V158" s="24">
        <v>103.4945</v>
      </c>
      <c r="W158" s="24"/>
      <c r="X158" s="24">
        <f t="shared" si="13"/>
        <v>-103.4945</v>
      </c>
      <c r="Y158" s="24"/>
      <c r="Z158" s="24"/>
      <c r="AA158" s="24"/>
      <c r="AB158" s="24"/>
      <c r="AC158" s="25"/>
      <c r="AD158" s="26"/>
      <c r="AE158" s="26"/>
      <c r="AF158" s="26"/>
      <c r="AG158" s="24"/>
      <c r="AH158" s="24"/>
      <c r="AI158" s="26"/>
      <c r="AJ158" s="27"/>
      <c r="AK158" s="27"/>
      <c r="AL158" s="26"/>
      <c r="AM158" s="26"/>
      <c r="AN158" s="24"/>
      <c r="AO158" s="24" t="str">
        <f t="shared" si="14"/>
        <v>Arista</v>
      </c>
      <c r="AP158" s="1" t="s">
        <v>67</v>
      </c>
      <c r="BF158" s="1" t="s">
        <v>68</v>
      </c>
      <c r="BG158" s="28" t="s">
        <v>69</v>
      </c>
    </row>
    <row r="159" spans="1:59" ht="12.75" customHeight="1" x14ac:dyDescent="0.2">
      <c r="A159" s="1" t="s">
        <v>693</v>
      </c>
      <c r="B159" s="1" t="s">
        <v>694</v>
      </c>
      <c r="C159" s="1" t="s">
        <v>62</v>
      </c>
      <c r="D159" s="1" t="s">
        <v>63</v>
      </c>
      <c r="E159" s="1" t="s">
        <v>695</v>
      </c>
      <c r="F159" s="1" t="s">
        <v>696</v>
      </c>
      <c r="G159" s="1">
        <v>55</v>
      </c>
      <c r="H159" s="1">
        <v>1</v>
      </c>
      <c r="I159" s="2" t="s">
        <v>66</v>
      </c>
      <c r="K159" s="1">
        <f>IFERROR(VLOOKUP(B159,'[1]Pivot HorizontalMRP'!$A$4:$B$2531,2,0),0)</f>
        <v>0</v>
      </c>
      <c r="L159" s="1">
        <f>IFERROR(VLOOKUP(B159,'[1]Pivot HorizontalMRP'!$A$4:$C$2531,3,0),0)</f>
        <v>1740</v>
      </c>
      <c r="M159" s="1">
        <f>IFERROR(VLOOKUP(B159,'[1]Pivot HorizontalMRP'!$A$4:$D$2531,4,0),0)</f>
        <v>0</v>
      </c>
      <c r="N159" s="1">
        <f>IFERROR(VLOOKUP(B159,'[1]Pivot HorizontalMRP'!$A$4:$E$2531,5,0),0)</f>
        <v>0</v>
      </c>
      <c r="O159" s="1">
        <f t="shared" si="11"/>
        <v>1740</v>
      </c>
      <c r="P159" s="1">
        <f t="shared" si="12"/>
        <v>1740</v>
      </c>
      <c r="Q159" s="1">
        <f>IFERROR(VLOOKUP(B159,'[1]Pivot HorizontalMRP'!$A$4:$F$2529,6,0),0)</f>
        <v>1248</v>
      </c>
      <c r="R159" s="1">
        <f>IFERROR(VLOOKUP(B159,'[1]Pivot HorizontalMRP'!$A$4:$G$2529,7,0),0)</f>
        <v>1500</v>
      </c>
      <c r="S159" s="1">
        <f>IFERROR(VLOOKUP(B159,'[1]Pivot HorizontalMRP'!$A$4:$H$2529,8,0),0)</f>
        <v>2468</v>
      </c>
      <c r="T159" s="1">
        <f>IFERROR(VLOOKUP(B159,'[1]Pivot HorizontalMRP'!$A$4:$I$2529,9,0),0)</f>
        <v>2466</v>
      </c>
      <c r="U159" s="1">
        <f t="shared" si="10"/>
        <v>-1008</v>
      </c>
      <c r="V159" s="24">
        <v>15.7</v>
      </c>
      <c r="W159" s="24"/>
      <c r="X159" s="24">
        <f t="shared" si="13"/>
        <v>-15.7</v>
      </c>
      <c r="Y159" s="24"/>
      <c r="Z159" s="24"/>
      <c r="AA159" s="24"/>
      <c r="AB159" s="24"/>
      <c r="AC159" s="25"/>
      <c r="AD159" s="26"/>
      <c r="AE159" s="26"/>
      <c r="AF159" s="26"/>
      <c r="AG159" s="24"/>
      <c r="AH159" s="24"/>
      <c r="AI159" s="26"/>
      <c r="AJ159" s="27"/>
      <c r="AK159" s="27"/>
      <c r="AL159" s="26"/>
      <c r="AM159" s="26"/>
      <c r="AN159" s="24"/>
      <c r="AO159" s="24" t="str">
        <f t="shared" si="14"/>
        <v>Arista</v>
      </c>
      <c r="AP159" s="1" t="s">
        <v>148</v>
      </c>
      <c r="BF159" s="1" t="s">
        <v>68</v>
      </c>
      <c r="BG159" s="28" t="s">
        <v>69</v>
      </c>
    </row>
    <row r="160" spans="1:59" ht="12.75" customHeight="1" x14ac:dyDescent="0.2">
      <c r="A160" s="1" t="s">
        <v>697</v>
      </c>
      <c r="B160" s="1" t="s">
        <v>698</v>
      </c>
      <c r="C160" s="1" t="s">
        <v>62</v>
      </c>
      <c r="D160" s="1" t="s">
        <v>63</v>
      </c>
      <c r="E160" s="1" t="s">
        <v>699</v>
      </c>
      <c r="F160" s="1" t="s">
        <v>700</v>
      </c>
      <c r="G160" s="1">
        <v>55</v>
      </c>
      <c r="H160" s="1">
        <v>1</v>
      </c>
      <c r="I160" s="2" t="s">
        <v>66</v>
      </c>
      <c r="K160" s="1">
        <f>IFERROR(VLOOKUP(B160,'[1]Pivot HorizontalMRP'!$A$4:$B$2531,2,0),0)</f>
        <v>0</v>
      </c>
      <c r="L160" s="1">
        <f>IFERROR(VLOOKUP(B160,'[1]Pivot HorizontalMRP'!$A$4:$C$2531,3,0),0)</f>
        <v>1696</v>
      </c>
      <c r="M160" s="1">
        <f>IFERROR(VLOOKUP(B160,'[1]Pivot HorizontalMRP'!$A$4:$D$2531,4,0),0)</f>
        <v>0</v>
      </c>
      <c r="N160" s="1">
        <f>IFERROR(VLOOKUP(B160,'[1]Pivot HorizontalMRP'!$A$4:$E$2531,5,0),0)</f>
        <v>0</v>
      </c>
      <c r="O160" s="1">
        <f t="shared" si="11"/>
        <v>1696</v>
      </c>
      <c r="P160" s="1">
        <f t="shared" si="12"/>
        <v>1696</v>
      </c>
      <c r="Q160" s="1">
        <f>IFERROR(VLOOKUP(B160,'[1]Pivot HorizontalMRP'!$A$4:$F$2529,6,0),0)</f>
        <v>1248</v>
      </c>
      <c r="R160" s="1">
        <f>IFERROR(VLOOKUP(B160,'[1]Pivot HorizontalMRP'!$A$4:$G$2529,7,0),0)</f>
        <v>1500</v>
      </c>
      <c r="S160" s="1">
        <f>IFERROR(VLOOKUP(B160,'[1]Pivot HorizontalMRP'!$A$4:$H$2529,8,0),0)</f>
        <v>2468</v>
      </c>
      <c r="T160" s="1">
        <f>IFERROR(VLOOKUP(B160,'[1]Pivot HorizontalMRP'!$A$4:$I$2529,9,0),0)</f>
        <v>2466</v>
      </c>
      <c r="U160" s="1">
        <f t="shared" si="10"/>
        <v>-1052</v>
      </c>
      <c r="V160" s="24">
        <v>10.38</v>
      </c>
      <c r="W160" s="24"/>
      <c r="X160" s="24">
        <f t="shared" si="13"/>
        <v>-10.38</v>
      </c>
      <c r="Y160" s="24"/>
      <c r="Z160" s="24"/>
      <c r="AA160" s="24">
        <v>9.25</v>
      </c>
      <c r="AB160" s="24"/>
      <c r="AC160" s="25"/>
      <c r="AD160" s="26"/>
      <c r="AE160" s="26"/>
      <c r="AF160" s="26"/>
      <c r="AG160" s="24"/>
      <c r="AH160" s="24"/>
      <c r="AI160" s="26"/>
      <c r="AJ160" s="27"/>
      <c r="AK160" s="27"/>
      <c r="AL160" s="26"/>
      <c r="AM160" s="26"/>
      <c r="AN160" s="24"/>
      <c r="AO160" s="24" t="str">
        <f t="shared" si="14"/>
        <v>Arista</v>
      </c>
      <c r="AP160" s="1" t="s">
        <v>148</v>
      </c>
      <c r="BF160" s="1" t="s">
        <v>68</v>
      </c>
      <c r="BG160" s="28" t="s">
        <v>69</v>
      </c>
    </row>
    <row r="161" spans="1:59" ht="12.75" customHeight="1" x14ac:dyDescent="0.2">
      <c r="A161" s="1" t="s">
        <v>701</v>
      </c>
      <c r="B161" s="1" t="s">
        <v>702</v>
      </c>
      <c r="C161" s="1" t="s">
        <v>62</v>
      </c>
      <c r="D161" s="1" t="s">
        <v>63</v>
      </c>
      <c r="E161" s="1" t="s">
        <v>703</v>
      </c>
      <c r="F161" s="1" t="s">
        <v>704</v>
      </c>
      <c r="G161" s="1">
        <v>55</v>
      </c>
      <c r="H161" s="1">
        <v>1</v>
      </c>
      <c r="I161" s="2" t="s">
        <v>66</v>
      </c>
      <c r="K161" s="1">
        <f>IFERROR(VLOOKUP(B161,'[1]Pivot HorizontalMRP'!$A$4:$B$2531,2,0),0)</f>
        <v>0</v>
      </c>
      <c r="L161" s="1">
        <f>IFERROR(VLOOKUP(B161,'[1]Pivot HorizontalMRP'!$A$4:$C$2531,3,0),0)</f>
        <v>1748</v>
      </c>
      <c r="M161" s="1">
        <f>IFERROR(VLOOKUP(B161,'[1]Pivot HorizontalMRP'!$A$4:$D$2531,4,0),0)</f>
        <v>0</v>
      </c>
      <c r="N161" s="1">
        <f>IFERROR(VLOOKUP(B161,'[1]Pivot HorizontalMRP'!$A$4:$E$2531,5,0),0)</f>
        <v>0</v>
      </c>
      <c r="O161" s="1">
        <f t="shared" si="11"/>
        <v>1748</v>
      </c>
      <c r="P161" s="1">
        <f t="shared" si="12"/>
        <v>1748</v>
      </c>
      <c r="Q161" s="1">
        <f>IFERROR(VLOOKUP(B161,'[1]Pivot HorizontalMRP'!$A$4:$F$2529,6,0),0)</f>
        <v>1248</v>
      </c>
      <c r="R161" s="1">
        <f>IFERROR(VLOOKUP(B161,'[1]Pivot HorizontalMRP'!$A$4:$G$2529,7,0),0)</f>
        <v>1500</v>
      </c>
      <c r="S161" s="1">
        <f>IFERROR(VLOOKUP(B161,'[1]Pivot HorizontalMRP'!$A$4:$H$2529,8,0),0)</f>
        <v>2468</v>
      </c>
      <c r="T161" s="1">
        <f>IFERROR(VLOOKUP(B161,'[1]Pivot HorizontalMRP'!$A$4:$I$2529,9,0),0)</f>
        <v>2466</v>
      </c>
      <c r="U161" s="1">
        <f t="shared" si="10"/>
        <v>-1000</v>
      </c>
      <c r="V161" s="24">
        <v>7.51</v>
      </c>
      <c r="W161" s="24"/>
      <c r="X161" s="24">
        <f t="shared" si="13"/>
        <v>-7.51</v>
      </c>
      <c r="Y161" s="24"/>
      <c r="Z161" s="24"/>
      <c r="AA161" s="24"/>
      <c r="AB161" s="24"/>
      <c r="AC161" s="25"/>
      <c r="AD161" s="26"/>
      <c r="AE161" s="26"/>
      <c r="AF161" s="26"/>
      <c r="AG161" s="24"/>
      <c r="AH161" s="24"/>
      <c r="AI161" s="26"/>
      <c r="AJ161" s="27"/>
      <c r="AK161" s="27"/>
      <c r="AL161" s="26"/>
      <c r="AM161" s="26"/>
      <c r="AN161" s="24"/>
      <c r="AO161" s="24" t="str">
        <f t="shared" si="14"/>
        <v>Arista</v>
      </c>
      <c r="AP161" s="1" t="s">
        <v>148</v>
      </c>
      <c r="BF161" s="1" t="s">
        <v>68</v>
      </c>
      <c r="BG161" s="28" t="s">
        <v>69</v>
      </c>
    </row>
    <row r="162" spans="1:59" ht="12.75" customHeight="1" x14ac:dyDescent="0.2">
      <c r="A162" s="1" t="s">
        <v>705</v>
      </c>
      <c r="B162" s="1" t="s">
        <v>706</v>
      </c>
      <c r="C162" s="1" t="s">
        <v>62</v>
      </c>
      <c r="D162" s="1" t="s">
        <v>63</v>
      </c>
      <c r="E162" s="1" t="s">
        <v>707</v>
      </c>
      <c r="F162" s="1" t="s">
        <v>708</v>
      </c>
      <c r="G162" s="1">
        <v>74</v>
      </c>
      <c r="H162" s="1">
        <v>2500</v>
      </c>
      <c r="I162" s="2" t="s">
        <v>66</v>
      </c>
      <c r="K162" s="1">
        <f>IFERROR(VLOOKUP(B162,'[1]Pivot HorizontalMRP'!$A$4:$B$2531,2,0),0)</f>
        <v>0</v>
      </c>
      <c r="L162" s="1">
        <f>IFERROR(VLOOKUP(B162,'[1]Pivot HorizontalMRP'!$A$4:$C$2531,3,0),0)</f>
        <v>7926</v>
      </c>
      <c r="M162" s="1">
        <f>IFERROR(VLOOKUP(B162,'[1]Pivot HorizontalMRP'!$A$4:$D$2531,4,0),0)</f>
        <v>0</v>
      </c>
      <c r="N162" s="1">
        <f>IFERROR(VLOOKUP(B162,'[1]Pivot HorizontalMRP'!$A$4:$E$2531,5,0),0)</f>
        <v>0</v>
      </c>
      <c r="O162" s="1">
        <f t="shared" si="11"/>
        <v>7926</v>
      </c>
      <c r="P162" s="1">
        <f t="shared" si="12"/>
        <v>7926</v>
      </c>
      <c r="Q162" s="1">
        <f>IFERROR(VLOOKUP(B162,'[1]Pivot HorizontalMRP'!$A$4:$F$2529,6,0),0)</f>
        <v>4446</v>
      </c>
      <c r="R162" s="1">
        <f>IFERROR(VLOOKUP(B162,'[1]Pivot HorizontalMRP'!$A$4:$G$2529,7,0),0)</f>
        <v>2880</v>
      </c>
      <c r="S162" s="1">
        <f>IFERROR(VLOOKUP(B162,'[1]Pivot HorizontalMRP'!$A$4:$H$2529,8,0),0)</f>
        <v>3456</v>
      </c>
      <c r="T162" s="1">
        <f>IFERROR(VLOOKUP(B162,'[1]Pivot HorizontalMRP'!$A$4:$I$2529,9,0),0)</f>
        <v>3456</v>
      </c>
      <c r="U162" s="1">
        <f t="shared" si="10"/>
        <v>600</v>
      </c>
      <c r="V162" s="24">
        <v>1.212</v>
      </c>
      <c r="W162" s="24"/>
      <c r="X162" s="24">
        <f t="shared" si="13"/>
        <v>-1.212</v>
      </c>
      <c r="Y162" s="24"/>
      <c r="Z162" s="24"/>
      <c r="AA162" s="24">
        <v>1.212</v>
      </c>
      <c r="AB162" s="24"/>
      <c r="AC162" s="25"/>
      <c r="AD162" s="26"/>
      <c r="AE162" s="26"/>
      <c r="AF162" s="26"/>
      <c r="AG162" s="24"/>
      <c r="AH162" s="24"/>
      <c r="AI162" s="26"/>
      <c r="AJ162" s="27"/>
      <c r="AK162" s="27"/>
      <c r="AL162" s="26"/>
      <c r="AM162" s="26"/>
      <c r="AN162" s="24"/>
      <c r="AO162" s="24" t="str">
        <f t="shared" si="14"/>
        <v>Arista</v>
      </c>
      <c r="AP162" s="1" t="s">
        <v>148</v>
      </c>
      <c r="BF162" s="1" t="s">
        <v>68</v>
      </c>
      <c r="BG162" s="28" t="s">
        <v>69</v>
      </c>
    </row>
    <row r="163" spans="1:59" ht="12.75" customHeight="1" x14ac:dyDescent="0.2">
      <c r="A163" s="1" t="s">
        <v>709</v>
      </c>
      <c r="B163" s="1" t="s">
        <v>710</v>
      </c>
      <c r="C163" s="1" t="s">
        <v>62</v>
      </c>
      <c r="D163" s="1" t="s">
        <v>63</v>
      </c>
      <c r="E163" s="1" t="s">
        <v>711</v>
      </c>
      <c r="F163" s="1" t="s">
        <v>712</v>
      </c>
      <c r="G163" s="1">
        <v>167</v>
      </c>
      <c r="H163" s="1">
        <v>1000</v>
      </c>
      <c r="I163" s="2" t="s">
        <v>66</v>
      </c>
      <c r="K163" s="1">
        <f>IFERROR(VLOOKUP(B163,'[1]Pivot HorizontalMRP'!$A$4:$B$2531,2,0),0)</f>
        <v>0</v>
      </c>
      <c r="L163" s="1">
        <f>IFERROR(VLOOKUP(B163,'[1]Pivot HorizontalMRP'!$A$4:$C$2531,3,0),0)</f>
        <v>110</v>
      </c>
      <c r="M163" s="1">
        <f>IFERROR(VLOOKUP(B163,'[1]Pivot HorizontalMRP'!$A$4:$D$2531,4,0),0)</f>
        <v>1000</v>
      </c>
      <c r="N163" s="1">
        <f>IFERROR(VLOOKUP(B163,'[1]Pivot HorizontalMRP'!$A$4:$E$2531,5,0),0)</f>
        <v>0</v>
      </c>
      <c r="O163" s="1">
        <f t="shared" si="11"/>
        <v>1110</v>
      </c>
      <c r="P163" s="1">
        <f t="shared" si="12"/>
        <v>1110</v>
      </c>
      <c r="Q163" s="1">
        <f>IFERROR(VLOOKUP(B163,'[1]Pivot HorizontalMRP'!$A$4:$F$2529,6,0),0)</f>
        <v>623</v>
      </c>
      <c r="R163" s="1">
        <f>IFERROR(VLOOKUP(B163,'[1]Pivot HorizontalMRP'!$A$4:$G$2529,7,0),0)</f>
        <v>233</v>
      </c>
      <c r="S163" s="1">
        <f>IFERROR(VLOOKUP(B163,'[1]Pivot HorizontalMRP'!$A$4:$H$2529,8,0),0)</f>
        <v>420</v>
      </c>
      <c r="T163" s="1">
        <f>IFERROR(VLOOKUP(B163,'[1]Pivot HorizontalMRP'!$A$4:$I$2529,9,0),0)</f>
        <v>240</v>
      </c>
      <c r="U163" s="1">
        <f t="shared" si="10"/>
        <v>254</v>
      </c>
      <c r="V163" s="24">
        <v>2.0710000000000002</v>
      </c>
      <c r="W163" s="24"/>
      <c r="X163" s="24">
        <f t="shared" si="13"/>
        <v>-2.0710000000000002</v>
      </c>
      <c r="Y163" s="24"/>
      <c r="Z163" s="24"/>
      <c r="AA163" s="24"/>
      <c r="AB163" s="24"/>
      <c r="AC163" s="25"/>
      <c r="AD163" s="26"/>
      <c r="AE163" s="26"/>
      <c r="AF163" s="26"/>
      <c r="AG163" s="24"/>
      <c r="AH163" s="24"/>
      <c r="AI163" s="26"/>
      <c r="AJ163" s="27"/>
      <c r="AK163" s="27"/>
      <c r="AL163" s="26"/>
      <c r="AM163" s="26"/>
      <c r="AN163" s="24"/>
      <c r="AO163" s="24" t="str">
        <f t="shared" si="14"/>
        <v>Arista</v>
      </c>
      <c r="AP163" s="1" t="s">
        <v>148</v>
      </c>
      <c r="BF163" s="1" t="s">
        <v>68</v>
      </c>
      <c r="BG163" s="28" t="s">
        <v>69</v>
      </c>
    </row>
    <row r="164" spans="1:59" ht="12.75" customHeight="1" x14ac:dyDescent="0.2">
      <c r="A164" s="1" t="s">
        <v>713</v>
      </c>
      <c r="B164" s="1" t="s">
        <v>714</v>
      </c>
      <c r="C164" s="1" t="s">
        <v>62</v>
      </c>
      <c r="D164" s="1" t="s">
        <v>63</v>
      </c>
      <c r="E164" s="1" t="s">
        <v>715</v>
      </c>
      <c r="F164" s="1" t="s">
        <v>716</v>
      </c>
      <c r="G164" s="1">
        <v>81</v>
      </c>
      <c r="H164" s="1">
        <v>500</v>
      </c>
      <c r="I164" s="2" t="s">
        <v>66</v>
      </c>
      <c r="K164" s="1">
        <f>IFERROR(VLOOKUP(B164,'[1]Pivot HorizontalMRP'!$A$4:$B$2531,2,0),0)</f>
        <v>0</v>
      </c>
      <c r="L164" s="1">
        <f>IFERROR(VLOOKUP(B164,'[1]Pivot HorizontalMRP'!$A$4:$C$2531,3,0),0)</f>
        <v>673</v>
      </c>
      <c r="M164" s="1">
        <f>IFERROR(VLOOKUP(B164,'[1]Pivot HorizontalMRP'!$A$4:$D$2531,4,0),0)</f>
        <v>502</v>
      </c>
      <c r="N164" s="1">
        <f>IFERROR(VLOOKUP(B164,'[1]Pivot HorizontalMRP'!$A$4:$E$2531,5,0),0)</f>
        <v>0</v>
      </c>
      <c r="O164" s="1">
        <f t="shared" si="11"/>
        <v>1175</v>
      </c>
      <c r="P164" s="1">
        <f t="shared" si="12"/>
        <v>1175</v>
      </c>
      <c r="Q164" s="1">
        <f>IFERROR(VLOOKUP(B164,'[1]Pivot HorizontalMRP'!$A$4:$F$2529,6,0),0)</f>
        <v>761</v>
      </c>
      <c r="R164" s="1">
        <f>IFERROR(VLOOKUP(B164,'[1]Pivot HorizontalMRP'!$A$4:$G$2529,7,0),0)</f>
        <v>275</v>
      </c>
      <c r="S164" s="1">
        <f>IFERROR(VLOOKUP(B164,'[1]Pivot HorizontalMRP'!$A$4:$H$2529,8,0),0)</f>
        <v>360</v>
      </c>
      <c r="T164" s="1">
        <f>IFERROR(VLOOKUP(B164,'[1]Pivot HorizontalMRP'!$A$4:$I$2529,9,0),0)</f>
        <v>180</v>
      </c>
      <c r="U164" s="1">
        <f t="shared" si="10"/>
        <v>139</v>
      </c>
      <c r="V164" s="24">
        <v>66.402600000000007</v>
      </c>
      <c r="W164" s="24"/>
      <c r="X164" s="24">
        <f t="shared" si="13"/>
        <v>-66.402600000000007</v>
      </c>
      <c r="Y164" s="24"/>
      <c r="Z164" s="24"/>
      <c r="AA164" s="24">
        <v>62</v>
      </c>
      <c r="AB164" s="24"/>
      <c r="AC164" s="25"/>
      <c r="AD164" s="26"/>
      <c r="AE164" s="26"/>
      <c r="AF164" s="26"/>
      <c r="AG164" s="24"/>
      <c r="AH164" s="24"/>
      <c r="AI164" s="26"/>
      <c r="AJ164" s="27"/>
      <c r="AK164" s="27"/>
      <c r="AL164" s="26"/>
      <c r="AM164" s="26"/>
      <c r="AN164" s="24"/>
      <c r="AO164" s="24" t="str">
        <f t="shared" si="14"/>
        <v>Arista</v>
      </c>
      <c r="AP164" s="1" t="s">
        <v>83</v>
      </c>
      <c r="BF164" s="1" t="s">
        <v>68</v>
      </c>
      <c r="BG164" s="28" t="s">
        <v>69</v>
      </c>
    </row>
    <row r="165" spans="1:59" ht="12.75" customHeight="1" x14ac:dyDescent="0.2">
      <c r="A165" s="1" t="s">
        <v>717</v>
      </c>
      <c r="B165" s="1" t="s">
        <v>718</v>
      </c>
      <c r="C165" s="1" t="s">
        <v>62</v>
      </c>
      <c r="D165" s="1" t="s">
        <v>63</v>
      </c>
      <c r="E165" s="1" t="s">
        <v>719</v>
      </c>
      <c r="F165" s="1" t="s">
        <v>720</v>
      </c>
      <c r="G165" s="1">
        <v>81</v>
      </c>
      <c r="H165" s="1">
        <v>500</v>
      </c>
      <c r="I165" s="2" t="s">
        <v>66</v>
      </c>
      <c r="K165" s="1">
        <f>IFERROR(VLOOKUP(B165,'[1]Pivot HorizontalMRP'!$A$4:$B$2531,2,0),0)</f>
        <v>113</v>
      </c>
      <c r="L165" s="1">
        <f>IFERROR(VLOOKUP(B165,'[1]Pivot HorizontalMRP'!$A$4:$C$2531,3,0),0)</f>
        <v>557</v>
      </c>
      <c r="M165" s="1">
        <f>IFERROR(VLOOKUP(B165,'[1]Pivot HorizontalMRP'!$A$4:$D$2531,4,0),0)</f>
        <v>0</v>
      </c>
      <c r="N165" s="1">
        <f>IFERROR(VLOOKUP(B165,'[1]Pivot HorizontalMRP'!$A$4:$E$2531,5,0),0)</f>
        <v>500</v>
      </c>
      <c r="O165" s="1">
        <f t="shared" si="11"/>
        <v>670</v>
      </c>
      <c r="P165" s="1">
        <f t="shared" si="12"/>
        <v>1170</v>
      </c>
      <c r="Q165" s="1">
        <f>IFERROR(VLOOKUP(B165,'[1]Pivot HorizontalMRP'!$A$4:$F$2529,6,0),0)</f>
        <v>749</v>
      </c>
      <c r="R165" s="1">
        <f>IFERROR(VLOOKUP(B165,'[1]Pivot HorizontalMRP'!$A$4:$G$2529,7,0),0)</f>
        <v>275</v>
      </c>
      <c r="S165" s="1">
        <f>IFERROR(VLOOKUP(B165,'[1]Pivot HorizontalMRP'!$A$4:$H$2529,8,0),0)</f>
        <v>360</v>
      </c>
      <c r="T165" s="1">
        <f>IFERROR(VLOOKUP(B165,'[1]Pivot HorizontalMRP'!$A$4:$I$2529,9,0),0)</f>
        <v>180</v>
      </c>
      <c r="U165" s="1">
        <f t="shared" si="10"/>
        <v>146</v>
      </c>
      <c r="V165" s="24">
        <v>3.0424000000000002</v>
      </c>
      <c r="W165" s="24"/>
      <c r="X165" s="24">
        <f t="shared" si="13"/>
        <v>-3.0424000000000002</v>
      </c>
      <c r="Y165" s="24"/>
      <c r="Z165" s="24"/>
      <c r="AA165" s="24">
        <v>3.0424000000000002</v>
      </c>
      <c r="AB165" s="24"/>
      <c r="AC165" s="25"/>
      <c r="AD165" s="26"/>
      <c r="AE165" s="26"/>
      <c r="AF165" s="26"/>
      <c r="AG165" s="24"/>
      <c r="AH165" s="24"/>
      <c r="AI165" s="26"/>
      <c r="AJ165" s="27"/>
      <c r="AK165" s="27"/>
      <c r="AL165" s="26"/>
      <c r="AM165" s="26"/>
      <c r="AN165" s="24"/>
      <c r="AO165" s="24" t="str">
        <f t="shared" si="14"/>
        <v>Arista</v>
      </c>
      <c r="AP165" s="1" t="s">
        <v>83</v>
      </c>
      <c r="BF165" s="1" t="s">
        <v>68</v>
      </c>
      <c r="BG165" s="28" t="s">
        <v>69</v>
      </c>
    </row>
    <row r="166" spans="1:59" ht="12.75" customHeight="1" x14ac:dyDescent="0.2">
      <c r="A166" s="1" t="s">
        <v>721</v>
      </c>
      <c r="B166" s="1" t="s">
        <v>722</v>
      </c>
      <c r="C166" s="1" t="s">
        <v>62</v>
      </c>
      <c r="D166" s="1" t="s">
        <v>63</v>
      </c>
      <c r="E166" s="1" t="s">
        <v>723</v>
      </c>
      <c r="F166" s="1" t="s">
        <v>724</v>
      </c>
      <c r="G166" s="1">
        <v>81</v>
      </c>
      <c r="H166" s="1">
        <v>500</v>
      </c>
      <c r="I166" s="2" t="s">
        <v>66</v>
      </c>
      <c r="K166" s="1">
        <f>IFERROR(VLOOKUP(B166,'[1]Pivot HorizontalMRP'!$A$4:$B$2531,2,0),0)</f>
        <v>0</v>
      </c>
      <c r="L166" s="1">
        <f>IFERROR(VLOOKUP(B166,'[1]Pivot HorizontalMRP'!$A$4:$C$2531,3,0),0)</f>
        <v>409</v>
      </c>
      <c r="M166" s="1">
        <f>IFERROR(VLOOKUP(B166,'[1]Pivot HorizontalMRP'!$A$4:$D$2531,4,0),0)</f>
        <v>500</v>
      </c>
      <c r="N166" s="1">
        <f>IFERROR(VLOOKUP(B166,'[1]Pivot HorizontalMRP'!$A$4:$E$2531,5,0),0)</f>
        <v>500</v>
      </c>
      <c r="O166" s="1">
        <f t="shared" si="11"/>
        <v>909</v>
      </c>
      <c r="P166" s="1">
        <f t="shared" si="12"/>
        <v>1409</v>
      </c>
      <c r="Q166" s="1">
        <f>IFERROR(VLOOKUP(B166,'[1]Pivot HorizontalMRP'!$A$4:$F$2529,6,0),0)</f>
        <v>748</v>
      </c>
      <c r="R166" s="1">
        <f>IFERROR(VLOOKUP(B166,'[1]Pivot HorizontalMRP'!$A$4:$G$2529,7,0),0)</f>
        <v>275</v>
      </c>
      <c r="S166" s="1">
        <f>IFERROR(VLOOKUP(B166,'[1]Pivot HorizontalMRP'!$A$4:$H$2529,8,0),0)</f>
        <v>360</v>
      </c>
      <c r="T166" s="1">
        <f>IFERROR(VLOOKUP(B166,'[1]Pivot HorizontalMRP'!$A$4:$I$2529,9,0),0)</f>
        <v>180</v>
      </c>
      <c r="U166" s="1">
        <f t="shared" si="10"/>
        <v>386</v>
      </c>
      <c r="V166" s="24">
        <v>2.9242499999999998</v>
      </c>
      <c r="W166" s="24"/>
      <c r="X166" s="24">
        <f t="shared" si="13"/>
        <v>-2.9242499999999998</v>
      </c>
      <c r="Y166" s="24"/>
      <c r="Z166" s="24"/>
      <c r="AA166" s="24">
        <v>1.4541000000000002</v>
      </c>
      <c r="AB166" s="24"/>
      <c r="AC166" s="25"/>
      <c r="AD166" s="26"/>
      <c r="AE166" s="26"/>
      <c r="AF166" s="26"/>
      <c r="AG166" s="24"/>
      <c r="AH166" s="24"/>
      <c r="AI166" s="26"/>
      <c r="AJ166" s="27"/>
      <c r="AK166" s="27"/>
      <c r="AL166" s="26"/>
      <c r="AM166" s="26"/>
      <c r="AN166" s="24"/>
      <c r="AO166" s="24" t="str">
        <f t="shared" si="14"/>
        <v>Arista</v>
      </c>
      <c r="AP166" s="1" t="s">
        <v>83</v>
      </c>
      <c r="BF166" s="1" t="s">
        <v>68</v>
      </c>
      <c r="BG166" s="28" t="s">
        <v>69</v>
      </c>
    </row>
    <row r="167" spans="1:59" ht="12.75" customHeight="1" x14ac:dyDescent="0.2">
      <c r="A167" s="1" t="s">
        <v>725</v>
      </c>
      <c r="B167" s="1" t="s">
        <v>726</v>
      </c>
      <c r="C167" s="1" t="s">
        <v>62</v>
      </c>
      <c r="D167" s="1" t="s">
        <v>63</v>
      </c>
      <c r="E167" s="1" t="s">
        <v>727</v>
      </c>
      <c r="F167" s="1" t="s">
        <v>728</v>
      </c>
      <c r="G167" s="1">
        <v>81</v>
      </c>
      <c r="H167" s="1">
        <v>500</v>
      </c>
      <c r="I167" s="2" t="s">
        <v>66</v>
      </c>
      <c r="K167" s="1">
        <f>IFERROR(VLOOKUP(B167,'[1]Pivot HorizontalMRP'!$A$4:$B$2531,2,0),0)</f>
        <v>0</v>
      </c>
      <c r="L167" s="1">
        <f>IFERROR(VLOOKUP(B167,'[1]Pivot HorizontalMRP'!$A$4:$C$2531,3,0),0)</f>
        <v>947</v>
      </c>
      <c r="M167" s="1">
        <f>IFERROR(VLOOKUP(B167,'[1]Pivot HorizontalMRP'!$A$4:$D$2531,4,0),0)</f>
        <v>500</v>
      </c>
      <c r="N167" s="1">
        <f>IFERROR(VLOOKUP(B167,'[1]Pivot HorizontalMRP'!$A$4:$E$2531,5,0),0)</f>
        <v>0</v>
      </c>
      <c r="O167" s="1">
        <f t="shared" si="11"/>
        <v>1447</v>
      </c>
      <c r="P167" s="1">
        <f t="shared" si="12"/>
        <v>1447</v>
      </c>
      <c r="Q167" s="1">
        <f>IFERROR(VLOOKUP(B167,'[1]Pivot HorizontalMRP'!$A$4:$F$2529,6,0),0)</f>
        <v>738</v>
      </c>
      <c r="R167" s="1">
        <f>IFERROR(VLOOKUP(B167,'[1]Pivot HorizontalMRP'!$A$4:$G$2529,7,0),0)</f>
        <v>275</v>
      </c>
      <c r="S167" s="1">
        <f>IFERROR(VLOOKUP(B167,'[1]Pivot HorizontalMRP'!$A$4:$H$2529,8,0),0)</f>
        <v>360</v>
      </c>
      <c r="T167" s="1">
        <f>IFERROR(VLOOKUP(B167,'[1]Pivot HorizontalMRP'!$A$4:$I$2529,9,0),0)</f>
        <v>180</v>
      </c>
      <c r="U167" s="1">
        <f t="shared" si="10"/>
        <v>434</v>
      </c>
      <c r="V167" s="24">
        <v>5.0486000000000004</v>
      </c>
      <c r="W167" s="24"/>
      <c r="X167" s="24">
        <f t="shared" si="13"/>
        <v>-5.0486000000000004</v>
      </c>
      <c r="Y167" s="24"/>
      <c r="Z167" s="24"/>
      <c r="AA167" s="24">
        <v>3.5992100000000002</v>
      </c>
      <c r="AB167" s="24"/>
      <c r="AC167" s="25"/>
      <c r="AD167" s="26"/>
      <c r="AE167" s="26"/>
      <c r="AF167" s="26"/>
      <c r="AG167" s="24"/>
      <c r="AH167" s="24"/>
      <c r="AI167" s="26"/>
      <c r="AJ167" s="27"/>
      <c r="AK167" s="27"/>
      <c r="AL167" s="26"/>
      <c r="AM167" s="26"/>
      <c r="AN167" s="24"/>
      <c r="AO167" s="24" t="str">
        <f t="shared" si="14"/>
        <v>Arista</v>
      </c>
      <c r="AP167" s="1" t="s">
        <v>83</v>
      </c>
      <c r="BF167" s="1" t="s">
        <v>68</v>
      </c>
      <c r="BG167" s="28" t="s">
        <v>69</v>
      </c>
    </row>
    <row r="168" spans="1:59" ht="12.75" customHeight="1" x14ac:dyDescent="0.2">
      <c r="A168" s="1" t="s">
        <v>729</v>
      </c>
      <c r="B168" s="1" t="s">
        <v>730</v>
      </c>
      <c r="C168" s="1" t="s">
        <v>62</v>
      </c>
      <c r="D168" s="1" t="s">
        <v>63</v>
      </c>
      <c r="E168" s="1" t="s">
        <v>731</v>
      </c>
      <c r="F168" s="1" t="s">
        <v>732</v>
      </c>
      <c r="G168" s="1">
        <v>81</v>
      </c>
      <c r="H168" s="1">
        <v>500</v>
      </c>
      <c r="I168" s="2" t="s">
        <v>66</v>
      </c>
      <c r="K168" s="1">
        <f>IFERROR(VLOOKUP(B168,'[1]Pivot HorizontalMRP'!$A$4:$B$2531,2,0),0)</f>
        <v>0</v>
      </c>
      <c r="L168" s="1">
        <f>IFERROR(VLOOKUP(B168,'[1]Pivot HorizontalMRP'!$A$4:$C$2531,3,0),0)</f>
        <v>0</v>
      </c>
      <c r="M168" s="1">
        <f>IFERROR(VLOOKUP(B168,'[1]Pivot HorizontalMRP'!$A$4:$D$2531,4,0),0)</f>
        <v>0</v>
      </c>
      <c r="N168" s="1">
        <f>IFERROR(VLOOKUP(B168,'[1]Pivot HorizontalMRP'!$A$4:$E$2531,5,0),0)</f>
        <v>0</v>
      </c>
      <c r="O168" s="1">
        <f t="shared" si="11"/>
        <v>0</v>
      </c>
      <c r="P168" s="1">
        <f t="shared" si="12"/>
        <v>0</v>
      </c>
      <c r="Q168" s="1">
        <f>IFERROR(VLOOKUP(B168,'[1]Pivot HorizontalMRP'!$A$4:$F$2529,6,0),0)</f>
        <v>0</v>
      </c>
      <c r="R168" s="1">
        <f>IFERROR(VLOOKUP(B168,'[1]Pivot HorizontalMRP'!$A$4:$G$2529,7,0),0)</f>
        <v>0</v>
      </c>
      <c r="S168" s="1">
        <f>IFERROR(VLOOKUP(B168,'[1]Pivot HorizontalMRP'!$A$4:$H$2529,8,0),0)</f>
        <v>0</v>
      </c>
      <c r="T168" s="1">
        <f>IFERROR(VLOOKUP(B168,'[1]Pivot HorizontalMRP'!$A$4:$I$2529,9,0),0)</f>
        <v>0</v>
      </c>
      <c r="U168" s="1">
        <f t="shared" si="10"/>
        <v>0</v>
      </c>
      <c r="V168" s="24">
        <v>348.39609999999999</v>
      </c>
      <c r="W168" s="24"/>
      <c r="X168" s="24">
        <f t="shared" si="13"/>
        <v>-348.39609999999999</v>
      </c>
      <c r="Y168" s="24"/>
      <c r="Z168" s="24"/>
      <c r="AA168" s="24"/>
      <c r="AB168" s="24"/>
      <c r="AC168" s="25"/>
      <c r="AD168" s="26"/>
      <c r="AE168" s="26"/>
      <c r="AF168" s="26"/>
      <c r="AG168" s="24"/>
      <c r="AH168" s="24"/>
      <c r="AI168" s="26"/>
      <c r="AJ168" s="27"/>
      <c r="AK168" s="27"/>
      <c r="AL168" s="26"/>
      <c r="AM168" s="26"/>
      <c r="AN168" s="24"/>
      <c r="AO168" s="24" t="str">
        <f t="shared" si="14"/>
        <v>Arista</v>
      </c>
      <c r="AP168" s="1" t="s">
        <v>83</v>
      </c>
      <c r="BF168" s="1" t="s">
        <v>68</v>
      </c>
      <c r="BG168" s="28" t="s">
        <v>69</v>
      </c>
    </row>
    <row r="169" spans="1:59" ht="12.75" customHeight="1" x14ac:dyDescent="0.2">
      <c r="A169" s="1" t="s">
        <v>733</v>
      </c>
      <c r="B169" s="1" t="s">
        <v>734</v>
      </c>
      <c r="C169" s="1" t="s">
        <v>62</v>
      </c>
      <c r="D169" s="1" t="s">
        <v>63</v>
      </c>
      <c r="E169" s="1" t="s">
        <v>735</v>
      </c>
      <c r="F169" s="1" t="s">
        <v>736</v>
      </c>
      <c r="G169" s="1">
        <v>81</v>
      </c>
      <c r="H169" s="1">
        <v>500</v>
      </c>
      <c r="I169" s="2" t="s">
        <v>66</v>
      </c>
      <c r="K169" s="1">
        <f>IFERROR(VLOOKUP(B169,'[1]Pivot HorizontalMRP'!$A$4:$B$2531,2,0),0)</f>
        <v>0</v>
      </c>
      <c r="L169" s="1">
        <f>IFERROR(VLOOKUP(B169,'[1]Pivot HorizontalMRP'!$A$4:$C$2531,3,0),0)</f>
        <v>6</v>
      </c>
      <c r="M169" s="1">
        <f>IFERROR(VLOOKUP(B169,'[1]Pivot HorizontalMRP'!$A$4:$D$2531,4,0),0)</f>
        <v>1500</v>
      </c>
      <c r="N169" s="1">
        <f>IFERROR(VLOOKUP(B169,'[1]Pivot HorizontalMRP'!$A$4:$E$2531,5,0),0)</f>
        <v>0</v>
      </c>
      <c r="O169" s="1">
        <f t="shared" si="11"/>
        <v>1506</v>
      </c>
      <c r="P169" s="1">
        <f t="shared" si="12"/>
        <v>1506</v>
      </c>
      <c r="Q169" s="1">
        <f>IFERROR(VLOOKUP(B169,'[1]Pivot HorizontalMRP'!$A$4:$F$2529,6,0),0)</f>
        <v>640</v>
      </c>
      <c r="R169" s="1">
        <f>IFERROR(VLOOKUP(B169,'[1]Pivot HorizontalMRP'!$A$4:$G$2529,7,0),0)</f>
        <v>233</v>
      </c>
      <c r="S169" s="1">
        <f>IFERROR(VLOOKUP(B169,'[1]Pivot HorizontalMRP'!$A$4:$H$2529,8,0),0)</f>
        <v>420</v>
      </c>
      <c r="T169" s="1">
        <f>IFERROR(VLOOKUP(B169,'[1]Pivot HorizontalMRP'!$A$4:$I$2529,9,0),0)</f>
        <v>240</v>
      </c>
      <c r="U169" s="1">
        <f t="shared" si="10"/>
        <v>633</v>
      </c>
      <c r="V169" s="24">
        <v>3.1471499999999999</v>
      </c>
      <c r="W169" s="24"/>
      <c r="X169" s="24">
        <f t="shared" si="13"/>
        <v>-3.1471499999999999</v>
      </c>
      <c r="Y169" s="24"/>
      <c r="Z169" s="24"/>
      <c r="AA169" s="24">
        <v>3.14</v>
      </c>
      <c r="AB169" s="24"/>
      <c r="AC169" s="25"/>
      <c r="AD169" s="26"/>
      <c r="AE169" s="26"/>
      <c r="AF169" s="26"/>
      <c r="AG169" s="24"/>
      <c r="AH169" s="24"/>
      <c r="AI169" s="26"/>
      <c r="AJ169" s="27"/>
      <c r="AK169" s="27"/>
      <c r="AL169" s="26"/>
      <c r="AM169" s="26"/>
      <c r="AN169" s="24"/>
      <c r="AO169" s="24" t="str">
        <f t="shared" si="14"/>
        <v>Arista</v>
      </c>
      <c r="AP169" s="1" t="s">
        <v>83</v>
      </c>
      <c r="BF169" s="1" t="s">
        <v>68</v>
      </c>
      <c r="BG169" s="28" t="s">
        <v>69</v>
      </c>
    </row>
    <row r="170" spans="1:59" ht="12.75" customHeight="1" x14ac:dyDescent="0.2">
      <c r="A170" s="1" t="s">
        <v>737</v>
      </c>
      <c r="B170" s="1" t="s">
        <v>738</v>
      </c>
      <c r="C170" s="1" t="s">
        <v>62</v>
      </c>
      <c r="D170" s="1" t="s">
        <v>63</v>
      </c>
      <c r="E170" s="1" t="s">
        <v>739</v>
      </c>
      <c r="F170" s="1" t="s">
        <v>740</v>
      </c>
      <c r="G170" s="1">
        <v>71</v>
      </c>
      <c r="H170" s="1">
        <v>1000</v>
      </c>
      <c r="I170" s="2" t="s">
        <v>66</v>
      </c>
      <c r="K170" s="1">
        <f>IFERROR(VLOOKUP(B170,'[1]Pivot HorizontalMRP'!$A$4:$B$2531,2,0),0)</f>
        <v>0</v>
      </c>
      <c r="L170" s="1">
        <f>IFERROR(VLOOKUP(B170,'[1]Pivot HorizontalMRP'!$A$4:$C$2531,3,0),0)</f>
        <v>6084</v>
      </c>
      <c r="M170" s="1">
        <f>IFERROR(VLOOKUP(B170,'[1]Pivot HorizontalMRP'!$A$4:$D$2531,4,0),0)</f>
        <v>0</v>
      </c>
      <c r="N170" s="1">
        <f>IFERROR(VLOOKUP(B170,'[1]Pivot HorizontalMRP'!$A$4:$E$2531,5,0),0)</f>
        <v>0</v>
      </c>
      <c r="O170" s="1">
        <f t="shared" si="11"/>
        <v>6084</v>
      </c>
      <c r="P170" s="1">
        <f t="shared" si="12"/>
        <v>6084</v>
      </c>
      <c r="Q170" s="1">
        <f>IFERROR(VLOOKUP(B170,'[1]Pivot HorizontalMRP'!$A$4:$F$2529,6,0),0)</f>
        <v>5095</v>
      </c>
      <c r="R170" s="1">
        <f>IFERROR(VLOOKUP(B170,'[1]Pivot HorizontalMRP'!$A$4:$G$2529,7,0),0)</f>
        <v>2227</v>
      </c>
      <c r="S170" s="1">
        <f>IFERROR(VLOOKUP(B170,'[1]Pivot HorizontalMRP'!$A$4:$H$2529,8,0),0)</f>
        <v>2751</v>
      </c>
      <c r="T170" s="1">
        <f>IFERROR(VLOOKUP(B170,'[1]Pivot HorizontalMRP'!$A$4:$I$2529,9,0),0)</f>
        <v>2390</v>
      </c>
      <c r="U170" s="1">
        <f t="shared" si="10"/>
        <v>-1238</v>
      </c>
      <c r="V170" s="24">
        <v>3.26</v>
      </c>
      <c r="W170" s="24"/>
      <c r="X170" s="24">
        <f t="shared" si="13"/>
        <v>-3.26</v>
      </c>
      <c r="Y170" s="24"/>
      <c r="Z170" s="24"/>
      <c r="AA170" s="24">
        <v>3.26</v>
      </c>
      <c r="AB170" s="24"/>
      <c r="AC170" s="25"/>
      <c r="AD170" s="26"/>
      <c r="AE170" s="26"/>
      <c r="AF170" s="26"/>
      <c r="AG170" s="24"/>
      <c r="AH170" s="24"/>
      <c r="AI170" s="26"/>
      <c r="AJ170" s="27"/>
      <c r="AK170" s="27"/>
      <c r="AL170" s="26"/>
      <c r="AM170" s="26"/>
      <c r="AN170" s="24"/>
      <c r="AO170" s="24" t="str">
        <f t="shared" si="14"/>
        <v>Arista</v>
      </c>
      <c r="AP170" s="1" t="s">
        <v>67</v>
      </c>
      <c r="BF170" s="1" t="s">
        <v>68</v>
      </c>
      <c r="BG170" s="28" t="s">
        <v>69</v>
      </c>
    </row>
    <row r="171" spans="1:59" ht="12.75" customHeight="1" x14ac:dyDescent="0.2">
      <c r="A171" s="1" t="s">
        <v>741</v>
      </c>
      <c r="B171" s="1" t="s">
        <v>742</v>
      </c>
      <c r="C171" s="1" t="s">
        <v>62</v>
      </c>
      <c r="D171" s="1" t="s">
        <v>63</v>
      </c>
      <c r="E171" s="1" t="s">
        <v>743</v>
      </c>
      <c r="F171" s="1" t="s">
        <v>744</v>
      </c>
      <c r="G171" s="1">
        <v>76</v>
      </c>
      <c r="H171" s="1">
        <v>500</v>
      </c>
      <c r="I171" s="2" t="s">
        <v>66</v>
      </c>
      <c r="K171" s="1">
        <f>IFERROR(VLOOKUP(B171,'[1]Pivot HorizontalMRP'!$A$4:$B$2531,2,0),0)</f>
        <v>0</v>
      </c>
      <c r="L171" s="1">
        <f>IFERROR(VLOOKUP(B171,'[1]Pivot HorizontalMRP'!$A$4:$C$2531,3,0),0)</f>
        <v>0</v>
      </c>
      <c r="M171" s="1">
        <f>IFERROR(VLOOKUP(B171,'[1]Pivot HorizontalMRP'!$A$4:$D$2531,4,0),0)</f>
        <v>0</v>
      </c>
      <c r="N171" s="1">
        <f>IFERROR(VLOOKUP(B171,'[1]Pivot HorizontalMRP'!$A$4:$E$2531,5,0),0)</f>
        <v>0</v>
      </c>
      <c r="O171" s="1">
        <f t="shared" si="11"/>
        <v>0</v>
      </c>
      <c r="P171" s="1">
        <f t="shared" si="12"/>
        <v>0</v>
      </c>
      <c r="Q171" s="1">
        <f>IFERROR(VLOOKUP(B171,'[1]Pivot HorizontalMRP'!$A$4:$F$2529,6,0),0)</f>
        <v>0</v>
      </c>
      <c r="R171" s="1">
        <f>IFERROR(VLOOKUP(B171,'[1]Pivot HorizontalMRP'!$A$4:$G$2529,7,0),0)</f>
        <v>0</v>
      </c>
      <c r="S171" s="1">
        <f>IFERROR(VLOOKUP(B171,'[1]Pivot HorizontalMRP'!$A$4:$H$2529,8,0),0)</f>
        <v>0</v>
      </c>
      <c r="T171" s="1">
        <f>IFERROR(VLOOKUP(B171,'[1]Pivot HorizontalMRP'!$A$4:$I$2529,9,0),0)</f>
        <v>0</v>
      </c>
      <c r="U171" s="1">
        <f t="shared" si="10"/>
        <v>0</v>
      </c>
      <c r="V171" s="24">
        <v>1.57</v>
      </c>
      <c r="W171" s="24"/>
      <c r="X171" s="24">
        <f t="shared" si="13"/>
        <v>-1.57</v>
      </c>
      <c r="Y171" s="24"/>
      <c r="Z171" s="24"/>
      <c r="AA171" s="24"/>
      <c r="AB171" s="24"/>
      <c r="AC171" s="25"/>
      <c r="AD171" s="26"/>
      <c r="AE171" s="26"/>
      <c r="AF171" s="26"/>
      <c r="AG171" s="24"/>
      <c r="AH171" s="24"/>
      <c r="AI171" s="26"/>
      <c r="AJ171" s="27"/>
      <c r="AK171" s="27"/>
      <c r="AL171" s="26"/>
      <c r="AM171" s="26"/>
      <c r="AN171" s="24"/>
      <c r="AO171" s="24" t="str">
        <f t="shared" si="14"/>
        <v>Arista</v>
      </c>
      <c r="AP171" s="1" t="s">
        <v>83</v>
      </c>
      <c r="BF171" s="1" t="s">
        <v>68</v>
      </c>
      <c r="BG171" s="28" t="s">
        <v>69</v>
      </c>
    </row>
    <row r="172" spans="1:59" ht="12.75" customHeight="1" x14ac:dyDescent="0.2">
      <c r="A172" s="1" t="s">
        <v>745</v>
      </c>
      <c r="B172" s="1" t="s">
        <v>746</v>
      </c>
      <c r="C172" s="1" t="s">
        <v>62</v>
      </c>
      <c r="D172" s="1" t="s">
        <v>63</v>
      </c>
      <c r="E172" s="1" t="s">
        <v>747</v>
      </c>
      <c r="F172" s="1" t="s">
        <v>748</v>
      </c>
      <c r="G172" s="1">
        <v>46</v>
      </c>
      <c r="H172" s="1">
        <v>250</v>
      </c>
      <c r="I172" s="2" t="s">
        <v>66</v>
      </c>
      <c r="K172" s="1">
        <f>IFERROR(VLOOKUP(B172,'[1]Pivot HorizontalMRP'!$A$4:$B$2531,2,0),0)</f>
        <v>0</v>
      </c>
      <c r="L172" s="1">
        <f>IFERROR(VLOOKUP(B172,'[1]Pivot HorizontalMRP'!$A$4:$C$2531,3,0),0)</f>
        <v>469</v>
      </c>
      <c r="M172" s="1">
        <f>IFERROR(VLOOKUP(B172,'[1]Pivot HorizontalMRP'!$A$4:$D$2531,4,0),0)</f>
        <v>0</v>
      </c>
      <c r="N172" s="1">
        <f>IFERROR(VLOOKUP(B172,'[1]Pivot HorizontalMRP'!$A$4:$E$2531,5,0),0)</f>
        <v>0</v>
      </c>
      <c r="O172" s="1">
        <f t="shared" si="11"/>
        <v>469</v>
      </c>
      <c r="P172" s="1">
        <f t="shared" si="12"/>
        <v>469</v>
      </c>
      <c r="Q172" s="1">
        <f>IFERROR(VLOOKUP(B172,'[1]Pivot HorizontalMRP'!$A$4:$F$2529,6,0),0)</f>
        <v>247</v>
      </c>
      <c r="R172" s="1">
        <f>IFERROR(VLOOKUP(B172,'[1]Pivot HorizontalMRP'!$A$4:$G$2529,7,0),0)</f>
        <v>160</v>
      </c>
      <c r="S172" s="1">
        <f>IFERROR(VLOOKUP(B172,'[1]Pivot HorizontalMRP'!$A$4:$H$2529,8,0),0)</f>
        <v>192</v>
      </c>
      <c r="T172" s="1">
        <f>IFERROR(VLOOKUP(B172,'[1]Pivot HorizontalMRP'!$A$4:$I$2529,9,0),0)</f>
        <v>192</v>
      </c>
      <c r="U172" s="1">
        <f t="shared" si="10"/>
        <v>62</v>
      </c>
      <c r="V172" s="24">
        <v>6.38</v>
      </c>
      <c r="W172" s="24"/>
      <c r="X172" s="24">
        <f t="shared" si="13"/>
        <v>-6.38</v>
      </c>
      <c r="Y172" s="24"/>
      <c r="Z172" s="24"/>
      <c r="AA172" s="24"/>
      <c r="AB172" s="24"/>
      <c r="AC172" s="25"/>
      <c r="AD172" s="26"/>
      <c r="AE172" s="26"/>
      <c r="AF172" s="26"/>
      <c r="AG172" s="24"/>
      <c r="AH172" s="24"/>
      <c r="AI172" s="26"/>
      <c r="AJ172" s="27"/>
      <c r="AK172" s="27"/>
      <c r="AL172" s="26"/>
      <c r="AM172" s="26"/>
      <c r="AN172" s="24"/>
      <c r="AO172" s="24" t="str">
        <f t="shared" si="14"/>
        <v>Arista</v>
      </c>
      <c r="AP172" s="1" t="s">
        <v>67</v>
      </c>
      <c r="BF172" s="1" t="s">
        <v>68</v>
      </c>
      <c r="BG172" s="28" t="s">
        <v>69</v>
      </c>
    </row>
    <row r="173" spans="1:59" ht="12.75" customHeight="1" x14ac:dyDescent="0.2">
      <c r="A173" s="1" t="s">
        <v>749</v>
      </c>
      <c r="B173" s="1" t="s">
        <v>750</v>
      </c>
      <c r="C173" s="1" t="s">
        <v>62</v>
      </c>
      <c r="D173" s="1" t="s">
        <v>63</v>
      </c>
      <c r="E173" s="1" t="s">
        <v>751</v>
      </c>
      <c r="F173" s="1" t="s">
        <v>752</v>
      </c>
      <c r="G173" s="1">
        <v>174</v>
      </c>
      <c r="H173" s="1">
        <v>500</v>
      </c>
      <c r="I173" s="2" t="s">
        <v>66</v>
      </c>
      <c r="K173" s="1">
        <f>IFERROR(VLOOKUP(B173,'[1]Pivot HorizontalMRP'!$A$4:$B$2531,2,0),0)</f>
        <v>37</v>
      </c>
      <c r="L173" s="1">
        <f>IFERROR(VLOOKUP(B173,'[1]Pivot HorizontalMRP'!$A$4:$C$2531,3,0),0)</f>
        <v>108</v>
      </c>
      <c r="M173" s="1">
        <f>IFERROR(VLOOKUP(B173,'[1]Pivot HorizontalMRP'!$A$4:$D$2531,4,0),0)</f>
        <v>0</v>
      </c>
      <c r="N173" s="1">
        <f>IFERROR(VLOOKUP(B173,'[1]Pivot HorizontalMRP'!$A$4:$E$2531,5,0),0)</f>
        <v>0</v>
      </c>
      <c r="O173" s="1">
        <f t="shared" si="11"/>
        <v>145</v>
      </c>
      <c r="P173" s="1">
        <f t="shared" si="12"/>
        <v>145</v>
      </c>
      <c r="Q173" s="1">
        <f>IFERROR(VLOOKUP(B173,'[1]Pivot HorizontalMRP'!$A$4:$F$2529,6,0),0)</f>
        <v>12</v>
      </c>
      <c r="R173" s="1">
        <f>IFERROR(VLOOKUP(B173,'[1]Pivot HorizontalMRP'!$A$4:$G$2529,7,0),0)</f>
        <v>0</v>
      </c>
      <c r="S173" s="1">
        <f>IFERROR(VLOOKUP(B173,'[1]Pivot HorizontalMRP'!$A$4:$H$2529,8,0),0)</f>
        <v>0</v>
      </c>
      <c r="T173" s="1">
        <f>IFERROR(VLOOKUP(B173,'[1]Pivot HorizontalMRP'!$A$4:$I$2529,9,0),0)</f>
        <v>30</v>
      </c>
      <c r="U173" s="1">
        <f t="shared" si="10"/>
        <v>133</v>
      </c>
      <c r="V173" s="24">
        <v>51.102800000000002</v>
      </c>
      <c r="W173" s="24"/>
      <c r="X173" s="24">
        <f t="shared" si="13"/>
        <v>-51.102800000000002</v>
      </c>
      <c r="Y173" s="24"/>
      <c r="Z173" s="24"/>
      <c r="AA173" s="24"/>
      <c r="AB173" s="24"/>
      <c r="AC173" s="25"/>
      <c r="AD173" s="26"/>
      <c r="AE173" s="26"/>
      <c r="AF173" s="26"/>
      <c r="AG173" s="24"/>
      <c r="AH173" s="24"/>
      <c r="AI173" s="26"/>
      <c r="AJ173" s="27"/>
      <c r="AK173" s="27"/>
      <c r="AL173" s="26"/>
      <c r="AM173" s="26"/>
      <c r="AN173" s="24"/>
      <c r="AO173" s="24" t="str">
        <f t="shared" si="14"/>
        <v>Arista</v>
      </c>
      <c r="AP173" s="1" t="s">
        <v>67</v>
      </c>
      <c r="BF173" s="1" t="s">
        <v>68</v>
      </c>
      <c r="BG173" s="28" t="s">
        <v>69</v>
      </c>
    </row>
    <row r="174" spans="1:59" ht="12.75" customHeight="1" x14ac:dyDescent="0.2">
      <c r="A174" s="1" t="s">
        <v>753</v>
      </c>
      <c r="B174" s="1" t="s">
        <v>754</v>
      </c>
      <c r="C174" s="1" t="s">
        <v>62</v>
      </c>
      <c r="D174" s="1" t="s">
        <v>63</v>
      </c>
      <c r="E174" s="1" t="s">
        <v>755</v>
      </c>
      <c r="F174" s="1" t="s">
        <v>756</v>
      </c>
      <c r="G174" s="1">
        <v>51</v>
      </c>
      <c r="H174" s="1">
        <v>100</v>
      </c>
      <c r="I174" s="2" t="s">
        <v>66</v>
      </c>
      <c r="K174" s="1">
        <f>IFERROR(VLOOKUP(B174,'[1]Pivot HorizontalMRP'!$A$4:$B$2531,2,0),0)</f>
        <v>0</v>
      </c>
      <c r="L174" s="1">
        <f>IFERROR(VLOOKUP(B174,'[1]Pivot HorizontalMRP'!$A$4:$C$2531,3,0),0)</f>
        <v>298</v>
      </c>
      <c r="M174" s="1">
        <f>IFERROR(VLOOKUP(B174,'[1]Pivot HorizontalMRP'!$A$4:$D$2531,4,0),0)</f>
        <v>500</v>
      </c>
      <c r="N174" s="1">
        <f>IFERROR(VLOOKUP(B174,'[1]Pivot HorizontalMRP'!$A$4:$E$2531,5,0),0)</f>
        <v>0</v>
      </c>
      <c r="O174" s="1">
        <f t="shared" si="11"/>
        <v>798</v>
      </c>
      <c r="P174" s="1">
        <f t="shared" si="12"/>
        <v>798</v>
      </c>
      <c r="Q174" s="1">
        <f>IFERROR(VLOOKUP(B174,'[1]Pivot HorizontalMRP'!$A$4:$F$2529,6,0),0)</f>
        <v>284</v>
      </c>
      <c r="R174" s="1">
        <f>IFERROR(VLOOKUP(B174,'[1]Pivot HorizontalMRP'!$A$4:$G$2529,7,0),0)</f>
        <v>255</v>
      </c>
      <c r="S174" s="1">
        <f>IFERROR(VLOOKUP(B174,'[1]Pivot HorizontalMRP'!$A$4:$H$2529,8,0),0)</f>
        <v>319.75</v>
      </c>
      <c r="T174" s="1">
        <f>IFERROR(VLOOKUP(B174,'[1]Pivot HorizontalMRP'!$A$4:$I$2529,9,0),0)</f>
        <v>408</v>
      </c>
      <c r="U174" s="1">
        <f t="shared" si="10"/>
        <v>259</v>
      </c>
      <c r="V174" s="24">
        <v>8.7899999999999991</v>
      </c>
      <c r="W174" s="24"/>
      <c r="X174" s="24">
        <f t="shared" si="13"/>
        <v>-8.7899999999999991</v>
      </c>
      <c r="Y174" s="24"/>
      <c r="Z174" s="24"/>
      <c r="AA174" s="24"/>
      <c r="AB174" s="24"/>
      <c r="AC174" s="25"/>
      <c r="AD174" s="26"/>
      <c r="AE174" s="26"/>
      <c r="AF174" s="26"/>
      <c r="AG174" s="24"/>
      <c r="AH174" s="24"/>
      <c r="AI174" s="26"/>
      <c r="AJ174" s="27"/>
      <c r="AK174" s="27"/>
      <c r="AL174" s="26"/>
      <c r="AM174" s="26"/>
      <c r="AN174" s="24"/>
      <c r="AO174" s="24" t="str">
        <f t="shared" si="14"/>
        <v>Arista</v>
      </c>
      <c r="AP174" s="1" t="s">
        <v>148</v>
      </c>
      <c r="BF174" s="1" t="s">
        <v>68</v>
      </c>
      <c r="BG174" s="28" t="s">
        <v>69</v>
      </c>
    </row>
    <row r="175" spans="1:59" ht="12.75" customHeight="1" x14ac:dyDescent="0.2">
      <c r="A175" s="1" t="s">
        <v>757</v>
      </c>
      <c r="B175" s="1" t="s">
        <v>758</v>
      </c>
      <c r="C175" s="1" t="s">
        <v>62</v>
      </c>
      <c r="D175" s="1" t="s">
        <v>63</v>
      </c>
      <c r="E175" s="1" t="s">
        <v>759</v>
      </c>
      <c r="F175" s="1" t="s">
        <v>760</v>
      </c>
      <c r="G175" s="1">
        <v>70</v>
      </c>
      <c r="H175" s="1">
        <v>250</v>
      </c>
      <c r="I175" s="2" t="s">
        <v>66</v>
      </c>
      <c r="K175" s="1">
        <f>IFERROR(VLOOKUP(B175,'[1]Pivot HorizontalMRP'!$A$4:$B$2531,2,0),0)</f>
        <v>0</v>
      </c>
      <c r="L175" s="1">
        <f>IFERROR(VLOOKUP(B175,'[1]Pivot HorizontalMRP'!$A$4:$C$2531,3,0),0)</f>
        <v>415</v>
      </c>
      <c r="M175" s="1">
        <f>IFERROR(VLOOKUP(B175,'[1]Pivot HorizontalMRP'!$A$4:$D$2531,4,0),0)</f>
        <v>3900</v>
      </c>
      <c r="N175" s="1">
        <f>IFERROR(VLOOKUP(B175,'[1]Pivot HorizontalMRP'!$A$4:$E$2531,5,0),0)</f>
        <v>0</v>
      </c>
      <c r="O175" s="1">
        <f t="shared" si="11"/>
        <v>4315</v>
      </c>
      <c r="P175" s="1">
        <f t="shared" si="12"/>
        <v>4315</v>
      </c>
      <c r="Q175" s="1">
        <f>IFERROR(VLOOKUP(B175,'[1]Pivot HorizontalMRP'!$A$4:$F$2529,6,0),0)</f>
        <v>1628</v>
      </c>
      <c r="R175" s="1">
        <f>IFERROR(VLOOKUP(B175,'[1]Pivot HorizontalMRP'!$A$4:$G$2529,7,0),0)</f>
        <v>890</v>
      </c>
      <c r="S175" s="1">
        <f>IFERROR(VLOOKUP(B175,'[1]Pivot HorizontalMRP'!$A$4:$H$2529,8,0),0)</f>
        <v>1770</v>
      </c>
      <c r="T175" s="1">
        <f>IFERROR(VLOOKUP(B175,'[1]Pivot HorizontalMRP'!$A$4:$I$2529,9,0),0)</f>
        <v>1340</v>
      </c>
      <c r="U175" s="1">
        <f t="shared" si="10"/>
        <v>1797</v>
      </c>
      <c r="V175" s="24">
        <v>3.99</v>
      </c>
      <c r="W175" s="24"/>
      <c r="X175" s="24">
        <f t="shared" si="13"/>
        <v>-3.99</v>
      </c>
      <c r="Y175" s="24"/>
      <c r="Z175" s="24"/>
      <c r="AA175" s="24">
        <v>3.99</v>
      </c>
      <c r="AB175" s="24"/>
      <c r="AC175" s="25"/>
      <c r="AD175" s="26"/>
      <c r="AE175" s="26"/>
      <c r="AF175" s="26"/>
      <c r="AG175" s="24"/>
      <c r="AH175" s="24"/>
      <c r="AI175" s="26"/>
      <c r="AJ175" s="27"/>
      <c r="AK175" s="27"/>
      <c r="AL175" s="26"/>
      <c r="AM175" s="26"/>
      <c r="AN175" s="24"/>
      <c r="AO175" s="24" t="str">
        <f t="shared" si="14"/>
        <v>Arista</v>
      </c>
      <c r="AP175" s="1" t="s">
        <v>67</v>
      </c>
      <c r="BF175" s="1" t="s">
        <v>68</v>
      </c>
      <c r="BG175" s="28" t="s">
        <v>69</v>
      </c>
    </row>
    <row r="176" spans="1:59" ht="12.75" customHeight="1" x14ac:dyDescent="0.2">
      <c r="A176" s="1" t="s">
        <v>761</v>
      </c>
      <c r="B176" s="1" t="s">
        <v>762</v>
      </c>
      <c r="C176" s="1" t="s">
        <v>62</v>
      </c>
      <c r="D176" s="1" t="s">
        <v>63</v>
      </c>
      <c r="E176" s="1" t="s">
        <v>763</v>
      </c>
      <c r="F176" s="1" t="s">
        <v>764</v>
      </c>
      <c r="G176" s="1">
        <v>81</v>
      </c>
      <c r="H176" s="1">
        <v>1</v>
      </c>
      <c r="I176" s="2" t="s">
        <v>66</v>
      </c>
      <c r="K176" s="1">
        <f>IFERROR(VLOOKUP(B176,'[1]Pivot HorizontalMRP'!$A$4:$B$2531,2,0),0)</f>
        <v>0</v>
      </c>
      <c r="L176" s="1">
        <f>IFERROR(VLOOKUP(B176,'[1]Pivot HorizontalMRP'!$A$4:$C$2531,3,0),0)</f>
        <v>1200</v>
      </c>
      <c r="M176" s="1">
        <f>IFERROR(VLOOKUP(B176,'[1]Pivot HorizontalMRP'!$A$4:$D$2531,4,0),0)</f>
        <v>1000</v>
      </c>
      <c r="N176" s="1">
        <f>IFERROR(VLOOKUP(B176,'[1]Pivot HorizontalMRP'!$A$4:$E$2531,5,0),0)</f>
        <v>0</v>
      </c>
      <c r="O176" s="1">
        <f t="shared" si="11"/>
        <v>2200</v>
      </c>
      <c r="P176" s="1">
        <f t="shared" si="12"/>
        <v>2200</v>
      </c>
      <c r="Q176" s="1">
        <f>IFERROR(VLOOKUP(B176,'[1]Pivot HorizontalMRP'!$A$4:$F$2529,6,0),0)</f>
        <v>690</v>
      </c>
      <c r="R176" s="1">
        <f>IFERROR(VLOOKUP(B176,'[1]Pivot HorizontalMRP'!$A$4:$G$2529,7,0),0)</f>
        <v>682</v>
      </c>
      <c r="S176" s="1">
        <f>IFERROR(VLOOKUP(B176,'[1]Pivot HorizontalMRP'!$A$4:$H$2529,8,0),0)</f>
        <v>732</v>
      </c>
      <c r="T176" s="1">
        <f>IFERROR(VLOOKUP(B176,'[1]Pivot HorizontalMRP'!$A$4:$I$2529,9,0),0)</f>
        <v>682</v>
      </c>
      <c r="U176" s="1">
        <f t="shared" si="10"/>
        <v>828</v>
      </c>
      <c r="V176" s="24">
        <v>48.32</v>
      </c>
      <c r="W176" s="24"/>
      <c r="X176" s="24">
        <f t="shared" si="13"/>
        <v>-48.32</v>
      </c>
      <c r="Y176" s="24"/>
      <c r="Z176" s="24"/>
      <c r="AA176" s="24">
        <v>48.69</v>
      </c>
      <c r="AB176" s="24"/>
      <c r="AC176" s="25"/>
      <c r="AD176" s="26"/>
      <c r="AE176" s="26"/>
      <c r="AF176" s="26"/>
      <c r="AG176" s="24"/>
      <c r="AH176" s="24"/>
      <c r="AI176" s="26"/>
      <c r="AJ176" s="27"/>
      <c r="AK176" s="27"/>
      <c r="AL176" s="26"/>
      <c r="AM176" s="26"/>
      <c r="AN176" s="24"/>
      <c r="AO176" s="24" t="str">
        <f t="shared" si="14"/>
        <v>Arista</v>
      </c>
      <c r="AP176" s="1" t="s">
        <v>83</v>
      </c>
      <c r="BF176" s="1" t="s">
        <v>68</v>
      </c>
      <c r="BG176" s="28" t="s">
        <v>69</v>
      </c>
    </row>
    <row r="177" spans="1:59" ht="12.75" customHeight="1" x14ac:dyDescent="0.2">
      <c r="A177" s="1" t="s">
        <v>765</v>
      </c>
      <c r="B177" s="1" t="s">
        <v>766</v>
      </c>
      <c r="C177" s="1" t="s">
        <v>62</v>
      </c>
      <c r="D177" s="1" t="s">
        <v>63</v>
      </c>
      <c r="E177" s="1" t="s">
        <v>767</v>
      </c>
      <c r="F177" s="1" t="s">
        <v>768</v>
      </c>
      <c r="G177" s="1">
        <v>81</v>
      </c>
      <c r="H177" s="1">
        <v>1000</v>
      </c>
      <c r="I177" s="2" t="s">
        <v>66</v>
      </c>
      <c r="K177" s="1">
        <f>IFERROR(VLOOKUP(B177,'[1]Pivot HorizontalMRP'!$A$4:$B$2531,2,0),0)</f>
        <v>0</v>
      </c>
      <c r="L177" s="1">
        <f>IFERROR(VLOOKUP(B177,'[1]Pivot HorizontalMRP'!$A$4:$C$2531,3,0),0)</f>
        <v>995</v>
      </c>
      <c r="M177" s="1">
        <f>IFERROR(VLOOKUP(B177,'[1]Pivot HorizontalMRP'!$A$4:$D$2531,4,0),0)</f>
        <v>2000</v>
      </c>
      <c r="N177" s="1">
        <f>IFERROR(VLOOKUP(B177,'[1]Pivot HorizontalMRP'!$A$4:$E$2531,5,0),0)</f>
        <v>0</v>
      </c>
      <c r="O177" s="1">
        <f t="shared" si="11"/>
        <v>2995</v>
      </c>
      <c r="P177" s="1">
        <f t="shared" si="12"/>
        <v>2995</v>
      </c>
      <c r="Q177" s="1">
        <f>IFERROR(VLOOKUP(B177,'[1]Pivot HorizontalMRP'!$A$4:$F$2529,6,0),0)</f>
        <v>652</v>
      </c>
      <c r="R177" s="1">
        <f>IFERROR(VLOOKUP(B177,'[1]Pivot HorizontalMRP'!$A$4:$G$2529,7,0),0)</f>
        <v>616</v>
      </c>
      <c r="S177" s="1">
        <f>IFERROR(VLOOKUP(B177,'[1]Pivot HorizontalMRP'!$A$4:$H$2529,8,0),0)</f>
        <v>666</v>
      </c>
      <c r="T177" s="1">
        <f>IFERROR(VLOOKUP(B177,'[1]Pivot HorizontalMRP'!$A$4:$I$2529,9,0),0)</f>
        <v>616</v>
      </c>
      <c r="U177" s="1">
        <f t="shared" si="10"/>
        <v>1727</v>
      </c>
      <c r="V177" s="24">
        <v>12.37</v>
      </c>
      <c r="W177" s="24"/>
      <c r="X177" s="24">
        <f t="shared" si="13"/>
        <v>-12.37</v>
      </c>
      <c r="Y177" s="24"/>
      <c r="Z177" s="24"/>
      <c r="AA177" s="24">
        <v>18.122499999999999</v>
      </c>
      <c r="AB177" s="24"/>
      <c r="AC177" s="25"/>
      <c r="AD177" s="26"/>
      <c r="AE177" s="26"/>
      <c r="AF177" s="26"/>
      <c r="AG177" s="24"/>
      <c r="AH177" s="24"/>
      <c r="AI177" s="26"/>
      <c r="AJ177" s="27"/>
      <c r="AK177" s="27"/>
      <c r="AL177" s="26"/>
      <c r="AM177" s="26"/>
      <c r="AN177" s="24"/>
      <c r="AO177" s="24" t="str">
        <f t="shared" si="14"/>
        <v>Arista</v>
      </c>
      <c r="AP177" s="1" t="s">
        <v>83</v>
      </c>
      <c r="BF177" s="1" t="s">
        <v>68</v>
      </c>
      <c r="BG177" s="28" t="s">
        <v>69</v>
      </c>
    </row>
    <row r="178" spans="1:59" ht="12.75" customHeight="1" x14ac:dyDescent="0.2">
      <c r="A178" s="1" t="s">
        <v>769</v>
      </c>
      <c r="B178" s="1" t="s">
        <v>770</v>
      </c>
      <c r="C178" s="1" t="s">
        <v>62</v>
      </c>
      <c r="D178" s="1" t="s">
        <v>63</v>
      </c>
      <c r="E178" s="1" t="s">
        <v>771</v>
      </c>
      <c r="F178" s="1" t="s">
        <v>772</v>
      </c>
      <c r="G178" s="1">
        <v>81</v>
      </c>
      <c r="H178" s="1">
        <v>500</v>
      </c>
      <c r="I178" s="2" t="s">
        <v>66</v>
      </c>
      <c r="K178" s="1">
        <f>IFERROR(VLOOKUP(B178,'[1]Pivot HorizontalMRP'!$A$4:$B$2531,2,0),0)</f>
        <v>0</v>
      </c>
      <c r="L178" s="1">
        <f>IFERROR(VLOOKUP(B178,'[1]Pivot HorizontalMRP'!$A$4:$C$2531,3,0),0)</f>
        <v>705</v>
      </c>
      <c r="M178" s="1">
        <f>IFERROR(VLOOKUP(B178,'[1]Pivot HorizontalMRP'!$A$4:$D$2531,4,0),0)</f>
        <v>1334</v>
      </c>
      <c r="N178" s="1">
        <f>IFERROR(VLOOKUP(B178,'[1]Pivot HorizontalMRP'!$A$4:$E$2531,5,0),0)</f>
        <v>0</v>
      </c>
      <c r="O178" s="1">
        <f t="shared" si="11"/>
        <v>2039</v>
      </c>
      <c r="P178" s="1">
        <f t="shared" si="12"/>
        <v>2039</v>
      </c>
      <c r="Q178" s="1">
        <f>IFERROR(VLOOKUP(B178,'[1]Pivot HorizontalMRP'!$A$4:$F$2529,6,0),0)</f>
        <v>38</v>
      </c>
      <c r="R178" s="1">
        <f>IFERROR(VLOOKUP(B178,'[1]Pivot HorizontalMRP'!$A$4:$G$2529,7,0),0)</f>
        <v>66</v>
      </c>
      <c r="S178" s="1">
        <f>IFERROR(VLOOKUP(B178,'[1]Pivot HorizontalMRP'!$A$4:$H$2529,8,0),0)</f>
        <v>66</v>
      </c>
      <c r="T178" s="1">
        <f>IFERROR(VLOOKUP(B178,'[1]Pivot HorizontalMRP'!$A$4:$I$2529,9,0),0)</f>
        <v>66</v>
      </c>
      <c r="U178" s="1">
        <f t="shared" si="10"/>
        <v>1935</v>
      </c>
      <c r="V178" s="24">
        <v>18.295000000000002</v>
      </c>
      <c r="W178" s="24"/>
      <c r="X178" s="24">
        <f t="shared" si="13"/>
        <v>-18.295000000000002</v>
      </c>
      <c r="Y178" s="24"/>
      <c r="Z178" s="24"/>
      <c r="AA178" s="24"/>
      <c r="AB178" s="24"/>
      <c r="AC178" s="25"/>
      <c r="AD178" s="26"/>
      <c r="AE178" s="26"/>
      <c r="AF178" s="26"/>
      <c r="AG178" s="24"/>
      <c r="AH178" s="24"/>
      <c r="AI178" s="26"/>
      <c r="AJ178" s="27"/>
      <c r="AK178" s="27"/>
      <c r="AL178" s="26"/>
      <c r="AM178" s="26"/>
      <c r="AN178" s="24"/>
      <c r="AO178" s="24" t="str">
        <f t="shared" si="14"/>
        <v>Arista</v>
      </c>
      <c r="AP178" s="1" t="s">
        <v>83</v>
      </c>
      <c r="BF178" s="1" t="s">
        <v>68</v>
      </c>
      <c r="BG178" s="28" t="s">
        <v>69</v>
      </c>
    </row>
    <row r="179" spans="1:59" ht="12.75" customHeight="1" x14ac:dyDescent="0.2">
      <c r="A179" s="1" t="s">
        <v>773</v>
      </c>
      <c r="B179" s="1" t="s">
        <v>774</v>
      </c>
      <c r="C179" s="1" t="s">
        <v>62</v>
      </c>
      <c r="D179" s="1" t="s">
        <v>63</v>
      </c>
      <c r="E179" s="1" t="s">
        <v>775</v>
      </c>
      <c r="F179" s="1" t="s">
        <v>776</v>
      </c>
      <c r="G179" s="1">
        <v>96</v>
      </c>
      <c r="H179" s="1">
        <v>5000</v>
      </c>
      <c r="I179" s="2" t="s">
        <v>66</v>
      </c>
      <c r="K179" s="1">
        <f>IFERROR(VLOOKUP(B179,'[1]Pivot HorizontalMRP'!$A$4:$B$2531,2,0),0)</f>
        <v>0</v>
      </c>
      <c r="L179" s="1">
        <f>IFERROR(VLOOKUP(B179,'[1]Pivot HorizontalMRP'!$A$4:$C$2531,3,0),0)</f>
        <v>948</v>
      </c>
      <c r="M179" s="1">
        <f>IFERROR(VLOOKUP(B179,'[1]Pivot HorizontalMRP'!$A$4:$D$2531,4,0),0)</f>
        <v>0</v>
      </c>
      <c r="N179" s="1">
        <f>IFERROR(VLOOKUP(B179,'[1]Pivot HorizontalMRP'!$A$4:$E$2531,5,0),0)</f>
        <v>0</v>
      </c>
      <c r="O179" s="1">
        <f t="shared" si="11"/>
        <v>948</v>
      </c>
      <c r="P179" s="1">
        <f t="shared" si="12"/>
        <v>948</v>
      </c>
      <c r="Q179" s="1">
        <f>IFERROR(VLOOKUP(B179,'[1]Pivot HorizontalMRP'!$A$4:$F$2529,6,0),0)</f>
        <v>4040</v>
      </c>
      <c r="R179" s="1">
        <f>IFERROR(VLOOKUP(B179,'[1]Pivot HorizontalMRP'!$A$4:$G$2529,7,0),0)</f>
        <v>1624</v>
      </c>
      <c r="S179" s="1">
        <f>IFERROR(VLOOKUP(B179,'[1]Pivot HorizontalMRP'!$A$4:$H$2529,8,0),0)</f>
        <v>1770</v>
      </c>
      <c r="T179" s="1">
        <f>IFERROR(VLOOKUP(B179,'[1]Pivot HorizontalMRP'!$A$4:$I$2529,9,0),0)</f>
        <v>1624</v>
      </c>
      <c r="U179" s="1">
        <f t="shared" si="10"/>
        <v>-4716</v>
      </c>
      <c r="V179" s="24">
        <v>34.69</v>
      </c>
      <c r="W179" s="24"/>
      <c r="X179" s="24">
        <f t="shared" si="13"/>
        <v>-34.69</v>
      </c>
      <c r="Y179" s="24"/>
      <c r="Z179" s="24"/>
      <c r="AA179" s="24"/>
      <c r="AB179" s="24"/>
      <c r="AC179" s="25"/>
      <c r="AD179" s="26"/>
      <c r="AE179" s="26"/>
      <c r="AF179" s="26"/>
      <c r="AG179" s="24"/>
      <c r="AH179" s="24"/>
      <c r="AI179" s="26"/>
      <c r="AJ179" s="27"/>
      <c r="AK179" s="27"/>
      <c r="AL179" s="26"/>
      <c r="AM179" s="26"/>
      <c r="AN179" s="24"/>
      <c r="AO179" s="24" t="str">
        <f t="shared" si="14"/>
        <v>Arista</v>
      </c>
      <c r="AP179" s="1" t="s">
        <v>74</v>
      </c>
      <c r="BF179" s="1" t="s">
        <v>68</v>
      </c>
      <c r="BG179" s="28" t="s">
        <v>69</v>
      </c>
    </row>
    <row r="180" spans="1:59" ht="12.75" customHeight="1" x14ac:dyDescent="0.2">
      <c r="A180" s="1" t="s">
        <v>777</v>
      </c>
      <c r="B180" s="1" t="s">
        <v>778</v>
      </c>
      <c r="C180" s="1" t="s">
        <v>62</v>
      </c>
      <c r="D180" s="1" t="s">
        <v>63</v>
      </c>
      <c r="E180" s="1" t="s">
        <v>779</v>
      </c>
      <c r="F180" s="1" t="s">
        <v>780</v>
      </c>
      <c r="G180" s="1">
        <v>61</v>
      </c>
      <c r="H180" s="1">
        <v>500</v>
      </c>
      <c r="I180" s="2" t="s">
        <v>66</v>
      </c>
      <c r="K180" s="1">
        <f>IFERROR(VLOOKUP(B180,'[1]Pivot HorizontalMRP'!$A$4:$B$2531,2,0),0)</f>
        <v>0</v>
      </c>
      <c r="L180" s="1">
        <f>IFERROR(VLOOKUP(B180,'[1]Pivot HorizontalMRP'!$A$4:$C$2531,3,0),0)</f>
        <v>2908</v>
      </c>
      <c r="M180" s="1">
        <f>IFERROR(VLOOKUP(B180,'[1]Pivot HorizontalMRP'!$A$4:$D$2531,4,0),0)</f>
        <v>1545</v>
      </c>
      <c r="N180" s="1">
        <f>IFERROR(VLOOKUP(B180,'[1]Pivot HorizontalMRP'!$A$4:$E$2531,5,0),0)</f>
        <v>0</v>
      </c>
      <c r="O180" s="1">
        <f t="shared" si="11"/>
        <v>4453</v>
      </c>
      <c r="P180" s="1">
        <f t="shared" si="12"/>
        <v>4453</v>
      </c>
      <c r="Q180" s="1">
        <f>IFERROR(VLOOKUP(B180,'[1]Pivot HorizontalMRP'!$A$4:$F$2529,6,0),0)</f>
        <v>4221</v>
      </c>
      <c r="R180" s="1">
        <f>IFERROR(VLOOKUP(B180,'[1]Pivot HorizontalMRP'!$A$4:$G$2529,7,0),0)</f>
        <v>1654</v>
      </c>
      <c r="S180" s="1">
        <f>IFERROR(VLOOKUP(B180,'[1]Pivot HorizontalMRP'!$A$4:$H$2529,8,0),0)</f>
        <v>1800</v>
      </c>
      <c r="T180" s="1">
        <f>IFERROR(VLOOKUP(B180,'[1]Pivot HorizontalMRP'!$A$4:$I$2529,9,0),0)</f>
        <v>1654</v>
      </c>
      <c r="U180" s="1">
        <f t="shared" si="10"/>
        <v>-1422</v>
      </c>
      <c r="V180" s="24">
        <v>2.33</v>
      </c>
      <c r="W180" s="24"/>
      <c r="X180" s="24">
        <f t="shared" si="13"/>
        <v>-2.33</v>
      </c>
      <c r="Y180" s="24"/>
      <c r="Z180" s="24"/>
      <c r="AA180" s="24">
        <v>2.38</v>
      </c>
      <c r="AB180" s="24"/>
      <c r="AC180" s="25"/>
      <c r="AD180" s="26"/>
      <c r="AE180" s="26"/>
      <c r="AF180" s="26"/>
      <c r="AG180" s="24"/>
      <c r="AH180" s="24"/>
      <c r="AI180" s="26"/>
      <c r="AJ180" s="27"/>
      <c r="AK180" s="27"/>
      <c r="AL180" s="26"/>
      <c r="AM180" s="26"/>
      <c r="AN180" s="24"/>
      <c r="AO180" s="24" t="str">
        <f t="shared" si="14"/>
        <v>Arista</v>
      </c>
      <c r="AP180" s="1" t="s">
        <v>67</v>
      </c>
      <c r="BF180" s="1" t="s">
        <v>68</v>
      </c>
      <c r="BG180" s="28" t="s">
        <v>69</v>
      </c>
    </row>
    <row r="181" spans="1:59" ht="12.75" customHeight="1" x14ac:dyDescent="0.2">
      <c r="A181" s="1" t="s">
        <v>781</v>
      </c>
      <c r="B181" s="1" t="s">
        <v>782</v>
      </c>
      <c r="C181" s="1" t="s">
        <v>62</v>
      </c>
      <c r="D181" s="1" t="s">
        <v>63</v>
      </c>
      <c r="E181" s="1" t="s">
        <v>783</v>
      </c>
      <c r="F181" s="1" t="s">
        <v>784</v>
      </c>
      <c r="G181" s="1">
        <v>81</v>
      </c>
      <c r="H181" s="1">
        <v>1000</v>
      </c>
      <c r="I181" s="2" t="s">
        <v>66</v>
      </c>
      <c r="K181" s="1">
        <f>IFERROR(VLOOKUP(B181,'[1]Pivot HorizontalMRP'!$A$4:$B$2531,2,0),0)</f>
        <v>0</v>
      </c>
      <c r="L181" s="1">
        <f>IFERROR(VLOOKUP(B181,'[1]Pivot HorizontalMRP'!$A$4:$C$2531,3,0),0)</f>
        <v>515</v>
      </c>
      <c r="M181" s="1">
        <f>IFERROR(VLOOKUP(B181,'[1]Pivot HorizontalMRP'!$A$4:$D$2531,4,0),0)</f>
        <v>0</v>
      </c>
      <c r="N181" s="1">
        <f>IFERROR(VLOOKUP(B181,'[1]Pivot HorizontalMRP'!$A$4:$E$2531,5,0),0)</f>
        <v>2000</v>
      </c>
      <c r="O181" s="1">
        <f t="shared" si="11"/>
        <v>515</v>
      </c>
      <c r="P181" s="1">
        <f t="shared" si="12"/>
        <v>2515</v>
      </c>
      <c r="Q181" s="1">
        <f>IFERROR(VLOOKUP(B181,'[1]Pivot HorizontalMRP'!$A$4:$F$2529,6,0),0)</f>
        <v>130</v>
      </c>
      <c r="R181" s="1">
        <f>IFERROR(VLOOKUP(B181,'[1]Pivot HorizontalMRP'!$A$4:$G$2529,7,0),0)</f>
        <v>0</v>
      </c>
      <c r="S181" s="1">
        <f>IFERROR(VLOOKUP(B181,'[1]Pivot HorizontalMRP'!$A$4:$H$2529,8,0),0)</f>
        <v>0</v>
      </c>
      <c r="T181" s="1">
        <f>IFERROR(VLOOKUP(B181,'[1]Pivot HorizontalMRP'!$A$4:$I$2529,9,0),0)</f>
        <v>0</v>
      </c>
      <c r="U181" s="1">
        <f t="shared" si="10"/>
        <v>2385</v>
      </c>
      <c r="V181" s="24">
        <v>25.1</v>
      </c>
      <c r="W181" s="24"/>
      <c r="X181" s="24">
        <f t="shared" si="13"/>
        <v>-25.1</v>
      </c>
      <c r="Y181" s="24"/>
      <c r="Z181" s="24"/>
      <c r="AA181" s="24">
        <v>49.597499999999997</v>
      </c>
      <c r="AB181" s="24"/>
      <c r="AC181" s="25"/>
      <c r="AD181" s="26"/>
      <c r="AE181" s="26"/>
      <c r="AF181" s="26"/>
      <c r="AG181" s="24"/>
      <c r="AH181" s="24"/>
      <c r="AI181" s="26"/>
      <c r="AJ181" s="27"/>
      <c r="AK181" s="27"/>
      <c r="AL181" s="26"/>
      <c r="AM181" s="26"/>
      <c r="AN181" s="24"/>
      <c r="AO181" s="24" t="str">
        <f t="shared" si="14"/>
        <v>Arista</v>
      </c>
      <c r="AP181" s="1" t="s">
        <v>83</v>
      </c>
      <c r="BF181" s="1" t="s">
        <v>68</v>
      </c>
      <c r="BG181" s="28" t="s">
        <v>69</v>
      </c>
    </row>
    <row r="182" spans="1:59" ht="12.75" customHeight="1" x14ac:dyDescent="0.2">
      <c r="A182" s="1" t="s">
        <v>785</v>
      </c>
      <c r="B182" s="1" t="s">
        <v>786</v>
      </c>
      <c r="C182" s="1" t="s">
        <v>62</v>
      </c>
      <c r="D182" s="1" t="s">
        <v>63</v>
      </c>
      <c r="E182" s="1" t="s">
        <v>787</v>
      </c>
      <c r="F182" s="1" t="s">
        <v>788</v>
      </c>
      <c r="G182" s="1">
        <v>81</v>
      </c>
      <c r="H182" s="1">
        <v>1000</v>
      </c>
      <c r="I182" s="2" t="s">
        <v>66</v>
      </c>
      <c r="K182" s="1">
        <f>IFERROR(VLOOKUP(B182,'[1]Pivot HorizontalMRP'!$A$4:$B$2531,2,0),0)</f>
        <v>0</v>
      </c>
      <c r="L182" s="1">
        <f>IFERROR(VLOOKUP(B182,'[1]Pivot HorizontalMRP'!$A$4:$C$2531,3,0),0)</f>
        <v>490</v>
      </c>
      <c r="M182" s="1">
        <f>IFERROR(VLOOKUP(B182,'[1]Pivot HorizontalMRP'!$A$4:$D$2531,4,0),0)</f>
        <v>0</v>
      </c>
      <c r="N182" s="1">
        <f>IFERROR(VLOOKUP(B182,'[1]Pivot HorizontalMRP'!$A$4:$E$2531,5,0),0)</f>
        <v>2000</v>
      </c>
      <c r="O182" s="1">
        <f t="shared" si="11"/>
        <v>490</v>
      </c>
      <c r="P182" s="1">
        <f t="shared" si="12"/>
        <v>2490</v>
      </c>
      <c r="Q182" s="1">
        <f>IFERROR(VLOOKUP(B182,'[1]Pivot HorizontalMRP'!$A$4:$F$2529,6,0),0)</f>
        <v>130</v>
      </c>
      <c r="R182" s="1">
        <f>IFERROR(VLOOKUP(B182,'[1]Pivot HorizontalMRP'!$A$4:$G$2529,7,0),0)</f>
        <v>0</v>
      </c>
      <c r="S182" s="1">
        <f>IFERROR(VLOOKUP(B182,'[1]Pivot HorizontalMRP'!$A$4:$H$2529,8,0),0)</f>
        <v>0</v>
      </c>
      <c r="T182" s="1">
        <f>IFERROR(VLOOKUP(B182,'[1]Pivot HorizontalMRP'!$A$4:$I$2529,9,0),0)</f>
        <v>0</v>
      </c>
      <c r="U182" s="1">
        <f t="shared" si="10"/>
        <v>2360</v>
      </c>
      <c r="V182" s="24">
        <v>12.11</v>
      </c>
      <c r="W182" s="24"/>
      <c r="X182" s="24">
        <f t="shared" si="13"/>
        <v>-12.11</v>
      </c>
      <c r="Y182" s="24"/>
      <c r="Z182" s="24"/>
      <c r="AA182" s="24">
        <v>22.3825</v>
      </c>
      <c r="AB182" s="24"/>
      <c r="AC182" s="25"/>
      <c r="AD182" s="26"/>
      <c r="AE182" s="26"/>
      <c r="AF182" s="26"/>
      <c r="AG182" s="24"/>
      <c r="AH182" s="24"/>
      <c r="AI182" s="26"/>
      <c r="AJ182" s="27"/>
      <c r="AK182" s="27"/>
      <c r="AL182" s="26"/>
      <c r="AM182" s="26"/>
      <c r="AN182" s="24"/>
      <c r="AO182" s="24" t="str">
        <f t="shared" si="14"/>
        <v>Arista</v>
      </c>
      <c r="AP182" s="1" t="s">
        <v>83</v>
      </c>
      <c r="BF182" s="1" t="s">
        <v>68</v>
      </c>
      <c r="BG182" s="28" t="s">
        <v>69</v>
      </c>
    </row>
    <row r="183" spans="1:59" ht="12.75" customHeight="1" x14ac:dyDescent="0.2">
      <c r="A183" s="1" t="s">
        <v>789</v>
      </c>
      <c r="B183" s="1" t="s">
        <v>790</v>
      </c>
      <c r="C183" s="1" t="s">
        <v>62</v>
      </c>
      <c r="D183" s="1" t="s">
        <v>63</v>
      </c>
      <c r="E183" s="1" t="s">
        <v>791</v>
      </c>
      <c r="F183" s="1" t="s">
        <v>792</v>
      </c>
      <c r="G183" s="1">
        <v>81</v>
      </c>
      <c r="H183" s="1">
        <v>5000</v>
      </c>
      <c r="I183" s="2" t="s">
        <v>66</v>
      </c>
      <c r="K183" s="1">
        <f>IFERROR(VLOOKUP(B183,'[1]Pivot HorizontalMRP'!$A$4:$B$2531,2,0),0)</f>
        <v>0</v>
      </c>
      <c r="L183" s="1">
        <f>IFERROR(VLOOKUP(B183,'[1]Pivot HorizontalMRP'!$A$4:$C$2531,3,0),0)</f>
        <v>7398</v>
      </c>
      <c r="M183" s="1">
        <f>IFERROR(VLOOKUP(B183,'[1]Pivot HorizontalMRP'!$A$4:$D$2531,4,0),0)</f>
        <v>4448</v>
      </c>
      <c r="N183" s="1">
        <f>IFERROR(VLOOKUP(B183,'[1]Pivot HorizontalMRP'!$A$4:$E$2531,5,0),0)</f>
        <v>0</v>
      </c>
      <c r="O183" s="1">
        <f t="shared" si="11"/>
        <v>11846</v>
      </c>
      <c r="P183" s="1">
        <f t="shared" si="12"/>
        <v>11846</v>
      </c>
      <c r="Q183" s="1">
        <f>IFERROR(VLOOKUP(B183,'[1]Pivot HorizontalMRP'!$A$4:$F$2529,6,0),0)</f>
        <v>5698</v>
      </c>
      <c r="R183" s="1">
        <f>IFERROR(VLOOKUP(B183,'[1]Pivot HorizontalMRP'!$A$4:$G$2529,7,0),0)</f>
        <v>2509</v>
      </c>
      <c r="S183" s="1">
        <f>IFERROR(VLOOKUP(B183,'[1]Pivot HorizontalMRP'!$A$4:$H$2529,8,0),0)</f>
        <v>2835</v>
      </c>
      <c r="T183" s="1">
        <f>IFERROR(VLOOKUP(B183,'[1]Pivot HorizontalMRP'!$A$4:$I$2529,9,0),0)</f>
        <v>1389</v>
      </c>
      <c r="U183" s="1">
        <f t="shared" si="10"/>
        <v>3639</v>
      </c>
      <c r="V183" s="24">
        <v>5.8</v>
      </c>
      <c r="W183" s="24"/>
      <c r="X183" s="24">
        <f t="shared" si="13"/>
        <v>-5.8</v>
      </c>
      <c r="Y183" s="24"/>
      <c r="Z183" s="24"/>
      <c r="AA183" s="24">
        <v>5.8</v>
      </c>
      <c r="AB183" s="24"/>
      <c r="AC183" s="25"/>
      <c r="AD183" s="26"/>
      <c r="AE183" s="26"/>
      <c r="AF183" s="26"/>
      <c r="AG183" s="24"/>
      <c r="AH183" s="24"/>
      <c r="AI183" s="26"/>
      <c r="AJ183" s="27"/>
      <c r="AK183" s="27"/>
      <c r="AL183" s="26"/>
      <c r="AM183" s="26"/>
      <c r="AN183" s="24"/>
      <c r="AO183" s="24" t="str">
        <f t="shared" si="14"/>
        <v>Arista</v>
      </c>
      <c r="AP183" s="1" t="s">
        <v>83</v>
      </c>
      <c r="BF183" s="1" t="s">
        <v>68</v>
      </c>
      <c r="BG183" s="28" t="s">
        <v>69</v>
      </c>
    </row>
    <row r="184" spans="1:59" ht="12.75" customHeight="1" x14ac:dyDescent="0.2">
      <c r="A184" s="1" t="s">
        <v>793</v>
      </c>
      <c r="B184" s="1" t="s">
        <v>794</v>
      </c>
      <c r="C184" s="1" t="s">
        <v>62</v>
      </c>
      <c r="D184" s="1" t="s">
        <v>63</v>
      </c>
      <c r="E184" s="1" t="s">
        <v>795</v>
      </c>
      <c r="F184" s="1" t="s">
        <v>796</v>
      </c>
      <c r="G184" s="1">
        <v>55</v>
      </c>
      <c r="H184" s="1">
        <v>200</v>
      </c>
      <c r="I184" s="2" t="s">
        <v>66</v>
      </c>
      <c r="K184" s="1">
        <f>IFERROR(VLOOKUP(B184,'[1]Pivot HorizontalMRP'!$A$4:$B$2531,2,0),0)</f>
        <v>0</v>
      </c>
      <c r="L184" s="1">
        <f>IFERROR(VLOOKUP(B184,'[1]Pivot HorizontalMRP'!$A$4:$C$2531,3,0),0)</f>
        <v>0</v>
      </c>
      <c r="M184" s="1">
        <f>IFERROR(VLOOKUP(B184,'[1]Pivot HorizontalMRP'!$A$4:$D$2531,4,0),0)</f>
        <v>22</v>
      </c>
      <c r="N184" s="1">
        <f>IFERROR(VLOOKUP(B184,'[1]Pivot HorizontalMRP'!$A$4:$E$2531,5,0),0)</f>
        <v>0</v>
      </c>
      <c r="O184" s="1">
        <f t="shared" si="11"/>
        <v>22</v>
      </c>
      <c r="P184" s="1">
        <f t="shared" si="12"/>
        <v>22</v>
      </c>
      <c r="Q184" s="1">
        <f>IFERROR(VLOOKUP(B184,'[1]Pivot HorizontalMRP'!$A$4:$F$2529,6,0),0)</f>
        <v>0</v>
      </c>
      <c r="R184" s="1">
        <f>IFERROR(VLOOKUP(B184,'[1]Pivot HorizontalMRP'!$A$4:$G$2529,7,0),0)</f>
        <v>0</v>
      </c>
      <c r="S184" s="1">
        <f>IFERROR(VLOOKUP(B184,'[1]Pivot HorizontalMRP'!$A$4:$H$2529,8,0),0)</f>
        <v>0</v>
      </c>
      <c r="T184" s="1">
        <f>IFERROR(VLOOKUP(B184,'[1]Pivot HorizontalMRP'!$A$4:$I$2529,9,0),0)</f>
        <v>0</v>
      </c>
      <c r="U184" s="1">
        <f t="shared" si="10"/>
        <v>22</v>
      </c>
      <c r="V184" s="24">
        <v>12.37</v>
      </c>
      <c r="W184" s="24"/>
      <c r="X184" s="24">
        <f t="shared" si="13"/>
        <v>-12.37</v>
      </c>
      <c r="Y184" s="24"/>
      <c r="Z184" s="24"/>
      <c r="AA184" s="24"/>
      <c r="AB184" s="24"/>
      <c r="AC184" s="25"/>
      <c r="AD184" s="26"/>
      <c r="AE184" s="26"/>
      <c r="AF184" s="26"/>
      <c r="AG184" s="24"/>
      <c r="AH184" s="24"/>
      <c r="AI184" s="26"/>
      <c r="AJ184" s="27"/>
      <c r="AK184" s="27"/>
      <c r="AL184" s="26"/>
      <c r="AM184" s="26"/>
      <c r="AN184" s="24"/>
      <c r="AO184" s="24" t="str">
        <f t="shared" si="14"/>
        <v>Arista</v>
      </c>
      <c r="AP184" s="1" t="s">
        <v>83</v>
      </c>
      <c r="BF184" s="1" t="s">
        <v>68</v>
      </c>
      <c r="BG184" s="28" t="s">
        <v>69</v>
      </c>
    </row>
    <row r="185" spans="1:59" ht="12.75" customHeight="1" x14ac:dyDescent="0.2">
      <c r="A185" s="1" t="s">
        <v>797</v>
      </c>
      <c r="B185" s="1" t="s">
        <v>798</v>
      </c>
      <c r="C185" s="1" t="s">
        <v>62</v>
      </c>
      <c r="D185" s="1" t="s">
        <v>63</v>
      </c>
      <c r="E185" s="1" t="s">
        <v>799</v>
      </c>
      <c r="F185" s="1" t="s">
        <v>800</v>
      </c>
      <c r="G185" s="1">
        <v>55</v>
      </c>
      <c r="H185" s="1">
        <v>1</v>
      </c>
      <c r="I185" s="2" t="s">
        <v>66</v>
      </c>
      <c r="K185" s="1">
        <f>IFERROR(VLOOKUP(B185,'[1]Pivot HorizontalMRP'!$A$4:$B$2531,2,0),0)</f>
        <v>0</v>
      </c>
      <c r="L185" s="1">
        <f>IFERROR(VLOOKUP(B185,'[1]Pivot HorizontalMRP'!$A$4:$C$2531,3,0),0)</f>
        <v>1255</v>
      </c>
      <c r="M185" s="1">
        <f>IFERROR(VLOOKUP(B185,'[1]Pivot HorizontalMRP'!$A$4:$D$2531,4,0),0)</f>
        <v>0</v>
      </c>
      <c r="N185" s="1">
        <f>IFERROR(VLOOKUP(B185,'[1]Pivot HorizontalMRP'!$A$4:$E$2531,5,0),0)</f>
        <v>0</v>
      </c>
      <c r="O185" s="1">
        <f t="shared" si="11"/>
        <v>1255</v>
      </c>
      <c r="P185" s="1">
        <f t="shared" si="12"/>
        <v>1255</v>
      </c>
      <c r="Q185" s="1">
        <f>IFERROR(VLOOKUP(B185,'[1]Pivot HorizontalMRP'!$A$4:$F$2529,6,0),0)</f>
        <v>1248</v>
      </c>
      <c r="R185" s="1">
        <f>IFERROR(VLOOKUP(B185,'[1]Pivot HorizontalMRP'!$A$4:$G$2529,7,0),0)</f>
        <v>1500</v>
      </c>
      <c r="S185" s="1">
        <f>IFERROR(VLOOKUP(B185,'[1]Pivot HorizontalMRP'!$A$4:$H$2529,8,0),0)</f>
        <v>2468</v>
      </c>
      <c r="T185" s="1">
        <f>IFERROR(VLOOKUP(B185,'[1]Pivot HorizontalMRP'!$A$4:$I$2529,9,0),0)</f>
        <v>2466</v>
      </c>
      <c r="U185" s="1">
        <f t="shared" si="10"/>
        <v>-1493</v>
      </c>
      <c r="V185" s="24">
        <v>9.9499999999999993</v>
      </c>
      <c r="W185" s="24"/>
      <c r="X185" s="24">
        <f t="shared" si="13"/>
        <v>-9.9499999999999993</v>
      </c>
      <c r="Y185" s="24"/>
      <c r="Z185" s="24"/>
      <c r="AA185" s="24"/>
      <c r="AB185" s="24"/>
      <c r="AC185" s="25"/>
      <c r="AD185" s="26"/>
      <c r="AE185" s="26"/>
      <c r="AF185" s="26"/>
      <c r="AG185" s="24"/>
      <c r="AH185" s="24"/>
      <c r="AI185" s="26"/>
      <c r="AJ185" s="27"/>
      <c r="AK185" s="27"/>
      <c r="AL185" s="26"/>
      <c r="AM185" s="26"/>
      <c r="AN185" s="24"/>
      <c r="AO185" s="24" t="str">
        <f t="shared" si="14"/>
        <v>Arista</v>
      </c>
      <c r="AP185" s="1" t="s">
        <v>148</v>
      </c>
      <c r="BF185" s="1" t="s">
        <v>68</v>
      </c>
      <c r="BG185" s="28" t="s">
        <v>69</v>
      </c>
    </row>
    <row r="186" spans="1:59" ht="12.75" customHeight="1" x14ac:dyDescent="0.2">
      <c r="A186" s="1" t="s">
        <v>801</v>
      </c>
      <c r="B186" s="1" t="s">
        <v>802</v>
      </c>
      <c r="C186" s="1" t="s">
        <v>62</v>
      </c>
      <c r="D186" s="1" t="s">
        <v>63</v>
      </c>
      <c r="E186" s="1" t="s">
        <v>803</v>
      </c>
      <c r="F186" s="1" t="s">
        <v>804</v>
      </c>
      <c r="G186" s="1">
        <v>124</v>
      </c>
      <c r="H186" s="1">
        <v>1000</v>
      </c>
      <c r="I186" s="2" t="s">
        <v>66</v>
      </c>
      <c r="K186" s="1">
        <f>IFERROR(VLOOKUP(B186,'[1]Pivot HorizontalMRP'!$A$4:$B$2531,2,0),0)</f>
        <v>760</v>
      </c>
      <c r="L186" s="1">
        <f>IFERROR(VLOOKUP(B186,'[1]Pivot HorizontalMRP'!$A$4:$C$2531,3,0),0)</f>
        <v>194</v>
      </c>
      <c r="M186" s="1">
        <f>IFERROR(VLOOKUP(B186,'[1]Pivot HorizontalMRP'!$A$4:$D$2531,4,0),0)</f>
        <v>0</v>
      </c>
      <c r="N186" s="1">
        <f>IFERROR(VLOOKUP(B186,'[1]Pivot HorizontalMRP'!$A$4:$E$2531,5,0),0)</f>
        <v>0</v>
      </c>
      <c r="O186" s="1">
        <f t="shared" si="11"/>
        <v>954</v>
      </c>
      <c r="P186" s="1">
        <f t="shared" si="12"/>
        <v>954</v>
      </c>
      <c r="Q186" s="1">
        <f>IFERROR(VLOOKUP(B186,'[1]Pivot HorizontalMRP'!$A$4:$F$2529,6,0),0)</f>
        <v>0</v>
      </c>
      <c r="R186" s="1">
        <f>IFERROR(VLOOKUP(B186,'[1]Pivot HorizontalMRP'!$A$4:$G$2529,7,0),0)</f>
        <v>0</v>
      </c>
      <c r="S186" s="1">
        <f>IFERROR(VLOOKUP(B186,'[1]Pivot HorizontalMRP'!$A$4:$H$2529,8,0),0)</f>
        <v>0</v>
      </c>
      <c r="T186" s="1">
        <f>IFERROR(VLOOKUP(B186,'[1]Pivot HorizontalMRP'!$A$4:$I$2529,9,0),0)</f>
        <v>0</v>
      </c>
      <c r="U186" s="1">
        <f t="shared" si="10"/>
        <v>954</v>
      </c>
      <c r="V186" s="24">
        <v>18.399999999999999</v>
      </c>
      <c r="W186" s="24"/>
      <c r="X186" s="24">
        <f t="shared" si="13"/>
        <v>-18.399999999999999</v>
      </c>
      <c r="Y186" s="24"/>
      <c r="Z186" s="24"/>
      <c r="AA186" s="24"/>
      <c r="AB186" s="24"/>
      <c r="AC186" s="25"/>
      <c r="AD186" s="26"/>
      <c r="AE186" s="26"/>
      <c r="AF186" s="26"/>
      <c r="AG186" s="24"/>
      <c r="AH186" s="24"/>
      <c r="AI186" s="26"/>
      <c r="AJ186" s="27"/>
      <c r="AK186" s="27"/>
      <c r="AL186" s="26"/>
      <c r="AM186" s="26"/>
      <c r="AN186" s="24"/>
      <c r="AO186" s="24" t="str">
        <f t="shared" si="14"/>
        <v>Arista</v>
      </c>
      <c r="AP186" s="1" t="s">
        <v>83</v>
      </c>
      <c r="BF186" s="1" t="s">
        <v>68</v>
      </c>
      <c r="BG186" s="28" t="s">
        <v>69</v>
      </c>
    </row>
    <row r="187" spans="1:59" ht="12.75" customHeight="1" x14ac:dyDescent="0.2">
      <c r="A187" s="1" t="s">
        <v>805</v>
      </c>
      <c r="B187" s="1" t="s">
        <v>806</v>
      </c>
      <c r="C187" s="1" t="s">
        <v>62</v>
      </c>
      <c r="D187" s="1" t="s">
        <v>63</v>
      </c>
      <c r="E187" s="1" t="s">
        <v>803</v>
      </c>
      <c r="F187" s="1" t="s">
        <v>807</v>
      </c>
      <c r="G187" s="1">
        <v>76</v>
      </c>
      <c r="H187" s="1">
        <v>1000</v>
      </c>
      <c r="I187" s="2" t="s">
        <v>66</v>
      </c>
      <c r="K187" s="1">
        <f>IFERROR(VLOOKUP(B187,'[1]Pivot HorizontalMRP'!$A$4:$B$2531,2,0),0)</f>
        <v>0</v>
      </c>
      <c r="L187" s="1">
        <f>IFERROR(VLOOKUP(B187,'[1]Pivot HorizontalMRP'!$A$4:$C$2531,3,0),0)</f>
        <v>1106</v>
      </c>
      <c r="M187" s="1">
        <f>IFERROR(VLOOKUP(B187,'[1]Pivot HorizontalMRP'!$A$4:$D$2531,4,0),0)</f>
        <v>2000</v>
      </c>
      <c r="N187" s="1">
        <f>IFERROR(VLOOKUP(B187,'[1]Pivot HorizontalMRP'!$A$4:$E$2531,5,0),0)</f>
        <v>0</v>
      </c>
      <c r="O187" s="1">
        <f t="shared" si="11"/>
        <v>3106</v>
      </c>
      <c r="P187" s="1">
        <f t="shared" si="12"/>
        <v>3106</v>
      </c>
      <c r="Q187" s="1">
        <f>IFERROR(VLOOKUP(B187,'[1]Pivot HorizontalMRP'!$A$4:$F$2529,6,0),0)</f>
        <v>1748</v>
      </c>
      <c r="R187" s="1">
        <f>IFERROR(VLOOKUP(B187,'[1]Pivot HorizontalMRP'!$A$4:$G$2529,7,0),0)</f>
        <v>1146</v>
      </c>
      <c r="S187" s="1">
        <f>IFERROR(VLOOKUP(B187,'[1]Pivot HorizontalMRP'!$A$4:$H$2529,8,0),0)</f>
        <v>2046</v>
      </c>
      <c r="T187" s="1">
        <f>IFERROR(VLOOKUP(B187,'[1]Pivot HorizontalMRP'!$A$4:$I$2529,9,0),0)</f>
        <v>1472</v>
      </c>
      <c r="U187" s="1">
        <f t="shared" si="10"/>
        <v>212</v>
      </c>
      <c r="V187" s="24">
        <v>18.399999999999999</v>
      </c>
      <c r="W187" s="24"/>
      <c r="X187" s="24">
        <f t="shared" si="13"/>
        <v>-18.399999999999999</v>
      </c>
      <c r="Y187" s="24"/>
      <c r="Z187" s="24"/>
      <c r="AA187" s="24">
        <v>18.399999999999999</v>
      </c>
      <c r="AB187" s="24"/>
      <c r="AC187" s="25"/>
      <c r="AD187" s="26"/>
      <c r="AE187" s="26"/>
      <c r="AF187" s="26"/>
      <c r="AG187" s="24"/>
      <c r="AH187" s="24"/>
      <c r="AI187" s="26"/>
      <c r="AJ187" s="27"/>
      <c r="AK187" s="27"/>
      <c r="AL187" s="26"/>
      <c r="AM187" s="26"/>
      <c r="AN187" s="24"/>
      <c r="AO187" s="24" t="str">
        <f t="shared" si="14"/>
        <v>Arista</v>
      </c>
      <c r="AP187" s="1" t="s">
        <v>83</v>
      </c>
      <c r="BF187" s="1" t="s">
        <v>68</v>
      </c>
      <c r="BG187" s="28" t="s">
        <v>69</v>
      </c>
    </row>
    <row r="188" spans="1:59" ht="12.75" customHeight="1" x14ac:dyDescent="0.2">
      <c r="A188" s="1" t="s">
        <v>808</v>
      </c>
      <c r="B188" s="1" t="s">
        <v>809</v>
      </c>
      <c r="C188" s="1" t="s">
        <v>62</v>
      </c>
      <c r="D188" s="1" t="s">
        <v>63</v>
      </c>
      <c r="E188" s="1" t="s">
        <v>810</v>
      </c>
      <c r="F188" s="1" t="s">
        <v>811</v>
      </c>
      <c r="G188" s="1">
        <v>71</v>
      </c>
      <c r="H188" s="1">
        <v>500</v>
      </c>
      <c r="I188" s="2" t="s">
        <v>66</v>
      </c>
      <c r="K188" s="1">
        <f>IFERROR(VLOOKUP(B188,'[1]Pivot HorizontalMRP'!$A$4:$B$2531,2,0),0)</f>
        <v>0</v>
      </c>
      <c r="L188" s="1">
        <f>IFERROR(VLOOKUP(B188,'[1]Pivot HorizontalMRP'!$A$4:$C$2531,3,0),0)</f>
        <v>1167</v>
      </c>
      <c r="M188" s="1">
        <f>IFERROR(VLOOKUP(B188,'[1]Pivot HorizontalMRP'!$A$4:$D$2531,4,0),0)</f>
        <v>0</v>
      </c>
      <c r="N188" s="1">
        <f>IFERROR(VLOOKUP(B188,'[1]Pivot HorizontalMRP'!$A$4:$E$2531,5,0),0)</f>
        <v>0</v>
      </c>
      <c r="O188" s="1">
        <f t="shared" si="11"/>
        <v>1167</v>
      </c>
      <c r="P188" s="1">
        <f t="shared" si="12"/>
        <v>1167</v>
      </c>
      <c r="Q188" s="1">
        <f>IFERROR(VLOOKUP(B188,'[1]Pivot HorizontalMRP'!$A$4:$F$2529,6,0),0)</f>
        <v>1155</v>
      </c>
      <c r="R188" s="1">
        <f>IFERROR(VLOOKUP(B188,'[1]Pivot HorizontalMRP'!$A$4:$G$2529,7,0),0)</f>
        <v>0</v>
      </c>
      <c r="S188" s="1">
        <f>IFERROR(VLOOKUP(B188,'[1]Pivot HorizontalMRP'!$A$4:$H$2529,8,0),0)</f>
        <v>0</v>
      </c>
      <c r="T188" s="1">
        <f>IFERROR(VLOOKUP(B188,'[1]Pivot HorizontalMRP'!$A$4:$I$2529,9,0),0)</f>
        <v>0</v>
      </c>
      <c r="U188" s="1">
        <f t="shared" si="10"/>
        <v>12</v>
      </c>
      <c r="V188" s="24">
        <v>318.45999999999998</v>
      </c>
      <c r="W188" s="24"/>
      <c r="X188" s="24">
        <f t="shared" si="13"/>
        <v>-318.45999999999998</v>
      </c>
      <c r="Y188" s="24"/>
      <c r="Z188" s="24"/>
      <c r="AA188" s="24"/>
      <c r="AB188" s="24"/>
      <c r="AC188" s="25"/>
      <c r="AD188" s="26"/>
      <c r="AE188" s="26"/>
      <c r="AF188" s="26"/>
      <c r="AG188" s="24"/>
      <c r="AH188" s="24"/>
      <c r="AI188" s="26"/>
      <c r="AJ188" s="27"/>
      <c r="AK188" s="27"/>
      <c r="AL188" s="26"/>
      <c r="AM188" s="26"/>
      <c r="AN188" s="24"/>
      <c r="AO188" s="24" t="str">
        <f t="shared" si="14"/>
        <v>Arista</v>
      </c>
      <c r="AP188" s="1" t="s">
        <v>148</v>
      </c>
      <c r="BF188" s="1" t="s">
        <v>68</v>
      </c>
      <c r="BG188" s="28" t="s">
        <v>69</v>
      </c>
    </row>
    <row r="189" spans="1:59" ht="12.75" customHeight="1" x14ac:dyDescent="0.2">
      <c r="A189" s="1" t="s">
        <v>812</v>
      </c>
      <c r="B189" s="1" t="s">
        <v>813</v>
      </c>
      <c r="C189" s="1" t="s">
        <v>62</v>
      </c>
      <c r="D189" s="1" t="s">
        <v>63</v>
      </c>
      <c r="E189" s="1" t="s">
        <v>814</v>
      </c>
      <c r="F189" s="1" t="s">
        <v>815</v>
      </c>
      <c r="G189" s="1">
        <v>51</v>
      </c>
      <c r="H189" s="1">
        <v>300</v>
      </c>
      <c r="I189" s="2" t="s">
        <v>66</v>
      </c>
      <c r="K189" s="1">
        <f>IFERROR(VLOOKUP(B189,'[1]Pivot HorizontalMRP'!$A$4:$B$2531,2,0),0)</f>
        <v>0</v>
      </c>
      <c r="L189" s="1">
        <f>IFERROR(VLOOKUP(B189,'[1]Pivot HorizontalMRP'!$A$4:$C$2531,3,0),0)</f>
        <v>590</v>
      </c>
      <c r="M189" s="1">
        <f>IFERROR(VLOOKUP(B189,'[1]Pivot HorizontalMRP'!$A$4:$D$2531,4,0),0)</f>
        <v>500</v>
      </c>
      <c r="N189" s="1">
        <f>IFERROR(VLOOKUP(B189,'[1]Pivot HorizontalMRP'!$A$4:$E$2531,5,0),0)</f>
        <v>0</v>
      </c>
      <c r="O189" s="1">
        <f t="shared" si="11"/>
        <v>1090</v>
      </c>
      <c r="P189" s="1">
        <f t="shared" si="12"/>
        <v>1090</v>
      </c>
      <c r="Q189" s="1">
        <f>IFERROR(VLOOKUP(B189,'[1]Pivot HorizontalMRP'!$A$4:$F$2529,6,0),0)</f>
        <v>816</v>
      </c>
      <c r="R189" s="1">
        <f>IFERROR(VLOOKUP(B189,'[1]Pivot HorizontalMRP'!$A$4:$G$2529,7,0),0)</f>
        <v>659</v>
      </c>
      <c r="S189" s="1">
        <f>IFERROR(VLOOKUP(B189,'[1]Pivot HorizontalMRP'!$A$4:$H$2529,8,0),0)</f>
        <v>732</v>
      </c>
      <c r="T189" s="1">
        <f>IFERROR(VLOOKUP(B189,'[1]Pivot HorizontalMRP'!$A$4:$I$2529,9,0),0)</f>
        <v>683</v>
      </c>
      <c r="U189" s="1">
        <f t="shared" si="10"/>
        <v>-385</v>
      </c>
      <c r="V189" s="24">
        <v>8.61</v>
      </c>
      <c r="W189" s="24"/>
      <c r="X189" s="24">
        <f t="shared" si="13"/>
        <v>-8.61</v>
      </c>
      <c r="Y189" s="24"/>
      <c r="Z189" s="24"/>
      <c r="AA189" s="24"/>
      <c r="AB189" s="24"/>
      <c r="AC189" s="25"/>
      <c r="AD189" s="26"/>
      <c r="AE189" s="26"/>
      <c r="AF189" s="26"/>
      <c r="AG189" s="24"/>
      <c r="AH189" s="24"/>
      <c r="AI189" s="26"/>
      <c r="AJ189" s="27"/>
      <c r="AK189" s="27"/>
      <c r="AL189" s="26"/>
      <c r="AM189" s="26"/>
      <c r="AN189" s="24"/>
      <c r="AO189" s="24" t="str">
        <f t="shared" si="14"/>
        <v>Arista</v>
      </c>
      <c r="AP189" s="1" t="s">
        <v>148</v>
      </c>
      <c r="BF189" s="1" t="s">
        <v>68</v>
      </c>
      <c r="BG189" s="28" t="s">
        <v>69</v>
      </c>
    </row>
    <row r="190" spans="1:59" ht="12.75" customHeight="1" x14ac:dyDescent="0.2">
      <c r="A190" s="1" t="s">
        <v>816</v>
      </c>
      <c r="B190" s="1" t="s">
        <v>817</v>
      </c>
      <c r="C190" s="1" t="s">
        <v>62</v>
      </c>
      <c r="D190" s="1" t="s">
        <v>63</v>
      </c>
      <c r="E190" s="1" t="s">
        <v>818</v>
      </c>
      <c r="F190" s="1" t="s">
        <v>819</v>
      </c>
      <c r="G190" s="1">
        <v>37</v>
      </c>
      <c r="H190" s="1">
        <v>1000</v>
      </c>
      <c r="I190" s="2" t="s">
        <v>66</v>
      </c>
      <c r="K190" s="1">
        <f>IFERROR(VLOOKUP(B190,'[1]Pivot HorizontalMRP'!$A$4:$B$2531,2,0),0)</f>
        <v>0</v>
      </c>
      <c r="L190" s="1">
        <f>IFERROR(VLOOKUP(B190,'[1]Pivot HorizontalMRP'!$A$4:$C$2531,3,0),0)</f>
        <v>1025</v>
      </c>
      <c r="M190" s="1">
        <f>IFERROR(VLOOKUP(B190,'[1]Pivot HorizontalMRP'!$A$4:$D$2531,4,0),0)</f>
        <v>1000</v>
      </c>
      <c r="N190" s="1">
        <f>IFERROR(VLOOKUP(B190,'[1]Pivot HorizontalMRP'!$A$4:$E$2531,5,0),0)</f>
        <v>0</v>
      </c>
      <c r="O190" s="1">
        <f t="shared" si="11"/>
        <v>2025</v>
      </c>
      <c r="P190" s="1">
        <f t="shared" si="12"/>
        <v>2025</v>
      </c>
      <c r="Q190" s="1">
        <f>IFERROR(VLOOKUP(B190,'[1]Pivot HorizontalMRP'!$A$4:$F$2529,6,0),0)</f>
        <v>1103</v>
      </c>
      <c r="R190" s="1">
        <f>IFERROR(VLOOKUP(B190,'[1]Pivot HorizontalMRP'!$A$4:$G$2529,7,0),0)</f>
        <v>779</v>
      </c>
      <c r="S190" s="1">
        <f>IFERROR(VLOOKUP(B190,'[1]Pivot HorizontalMRP'!$A$4:$H$2529,8,0),0)</f>
        <v>876</v>
      </c>
      <c r="T190" s="1">
        <f>IFERROR(VLOOKUP(B190,'[1]Pivot HorizontalMRP'!$A$4:$I$2529,9,0),0)</f>
        <v>827</v>
      </c>
      <c r="U190" s="1">
        <f t="shared" si="10"/>
        <v>143</v>
      </c>
      <c r="V190" s="24">
        <v>8.14</v>
      </c>
      <c r="W190" s="24"/>
      <c r="X190" s="24">
        <f t="shared" si="13"/>
        <v>-8.14</v>
      </c>
      <c r="Y190" s="24"/>
      <c r="Z190" s="24"/>
      <c r="AA190" s="24"/>
      <c r="AB190" s="24"/>
      <c r="AC190" s="25"/>
      <c r="AD190" s="26"/>
      <c r="AE190" s="26"/>
      <c r="AF190" s="26"/>
      <c r="AG190" s="24"/>
      <c r="AH190" s="24"/>
      <c r="AI190" s="26"/>
      <c r="AJ190" s="27"/>
      <c r="AK190" s="27"/>
      <c r="AL190" s="26"/>
      <c r="AM190" s="26"/>
      <c r="AN190" s="24"/>
      <c r="AO190" s="24" t="str">
        <f t="shared" si="14"/>
        <v>Arista</v>
      </c>
      <c r="AP190" s="1" t="s">
        <v>148</v>
      </c>
      <c r="BF190" s="1" t="s">
        <v>68</v>
      </c>
      <c r="BG190" s="28" t="s">
        <v>69</v>
      </c>
    </row>
    <row r="191" spans="1:59" ht="12.75" customHeight="1" x14ac:dyDescent="0.2">
      <c r="A191" s="1" t="s">
        <v>820</v>
      </c>
      <c r="B191" s="1" t="s">
        <v>821</v>
      </c>
      <c r="C191" s="1" t="s">
        <v>62</v>
      </c>
      <c r="D191" s="1" t="s">
        <v>63</v>
      </c>
      <c r="E191" s="1" t="s">
        <v>822</v>
      </c>
      <c r="F191" s="1" t="s">
        <v>823</v>
      </c>
      <c r="G191" s="1">
        <v>66</v>
      </c>
      <c r="H191" s="1">
        <v>1000</v>
      </c>
      <c r="I191" s="2" t="s">
        <v>66</v>
      </c>
      <c r="K191" s="1">
        <f>IFERROR(VLOOKUP(B191,'[1]Pivot HorizontalMRP'!$A$4:$B$2531,2,0),0)</f>
        <v>0</v>
      </c>
      <c r="L191" s="1">
        <f>IFERROR(VLOOKUP(B191,'[1]Pivot HorizontalMRP'!$A$4:$C$2531,3,0),0)</f>
        <v>872</v>
      </c>
      <c r="M191" s="1">
        <f>IFERROR(VLOOKUP(B191,'[1]Pivot HorizontalMRP'!$A$4:$D$2531,4,0),0)</f>
        <v>1000</v>
      </c>
      <c r="N191" s="1">
        <f>IFERROR(VLOOKUP(B191,'[1]Pivot HorizontalMRP'!$A$4:$E$2531,5,0),0)</f>
        <v>0</v>
      </c>
      <c r="O191" s="1">
        <f t="shared" si="11"/>
        <v>1872</v>
      </c>
      <c r="P191" s="1">
        <f t="shared" si="12"/>
        <v>1872</v>
      </c>
      <c r="Q191" s="1">
        <f>IFERROR(VLOOKUP(B191,'[1]Pivot HorizontalMRP'!$A$4:$F$2529,6,0),0)</f>
        <v>1093</v>
      </c>
      <c r="R191" s="1">
        <f>IFERROR(VLOOKUP(B191,'[1]Pivot HorizontalMRP'!$A$4:$G$2529,7,0),0)</f>
        <v>779</v>
      </c>
      <c r="S191" s="1">
        <f>IFERROR(VLOOKUP(B191,'[1]Pivot HorizontalMRP'!$A$4:$H$2529,8,0),0)</f>
        <v>876</v>
      </c>
      <c r="T191" s="1">
        <f>IFERROR(VLOOKUP(B191,'[1]Pivot HorizontalMRP'!$A$4:$I$2529,9,0),0)</f>
        <v>827</v>
      </c>
      <c r="U191" s="1">
        <f t="shared" si="10"/>
        <v>0</v>
      </c>
      <c r="V191" s="24">
        <v>79.349999999999994</v>
      </c>
      <c r="W191" s="24"/>
      <c r="X191" s="24">
        <f t="shared" si="13"/>
        <v>-79.349999999999994</v>
      </c>
      <c r="Y191" s="24"/>
      <c r="Z191" s="24"/>
      <c r="AA191" s="24"/>
      <c r="AB191" s="24"/>
      <c r="AC191" s="25"/>
      <c r="AD191" s="26"/>
      <c r="AE191" s="26"/>
      <c r="AF191" s="26"/>
      <c r="AG191" s="24"/>
      <c r="AH191" s="24"/>
      <c r="AI191" s="26"/>
      <c r="AJ191" s="27"/>
      <c r="AK191" s="27"/>
      <c r="AL191" s="26"/>
      <c r="AM191" s="26"/>
      <c r="AN191" s="24"/>
      <c r="AO191" s="24" t="str">
        <f t="shared" si="14"/>
        <v>Arista</v>
      </c>
      <c r="AP191" s="1" t="s">
        <v>148</v>
      </c>
      <c r="BF191" s="1" t="s">
        <v>68</v>
      </c>
      <c r="BG191" s="28" t="s">
        <v>69</v>
      </c>
    </row>
    <row r="192" spans="1:59" ht="12.75" customHeight="1" x14ac:dyDescent="0.2">
      <c r="A192" s="1" t="s">
        <v>824</v>
      </c>
      <c r="B192" s="1" t="s">
        <v>825</v>
      </c>
      <c r="C192" s="1" t="s">
        <v>62</v>
      </c>
      <c r="D192" s="1" t="s">
        <v>63</v>
      </c>
      <c r="E192" s="1" t="s">
        <v>826</v>
      </c>
      <c r="F192" s="1" t="s">
        <v>827</v>
      </c>
      <c r="G192" s="1">
        <v>51</v>
      </c>
      <c r="H192" s="1">
        <v>300</v>
      </c>
      <c r="I192" s="2" t="s">
        <v>66</v>
      </c>
      <c r="K192" s="1">
        <f>IFERROR(VLOOKUP(B192,'[1]Pivot HorizontalMRP'!$A$4:$B$2531,2,0),0)</f>
        <v>0</v>
      </c>
      <c r="L192" s="1">
        <f>IFERROR(VLOOKUP(B192,'[1]Pivot HorizontalMRP'!$A$4:$C$2531,3,0),0)</f>
        <v>606</v>
      </c>
      <c r="M192" s="1">
        <f>IFERROR(VLOOKUP(B192,'[1]Pivot HorizontalMRP'!$A$4:$D$2531,4,0),0)</f>
        <v>500</v>
      </c>
      <c r="N192" s="1">
        <f>IFERROR(VLOOKUP(B192,'[1]Pivot HorizontalMRP'!$A$4:$E$2531,5,0),0)</f>
        <v>0</v>
      </c>
      <c r="O192" s="1">
        <f t="shared" si="11"/>
        <v>1106</v>
      </c>
      <c r="P192" s="1">
        <f t="shared" si="12"/>
        <v>1106</v>
      </c>
      <c r="Q192" s="1">
        <f>IFERROR(VLOOKUP(B192,'[1]Pivot HorizontalMRP'!$A$4:$F$2529,6,0),0)</f>
        <v>818</v>
      </c>
      <c r="R192" s="1">
        <f>IFERROR(VLOOKUP(B192,'[1]Pivot HorizontalMRP'!$A$4:$G$2529,7,0),0)</f>
        <v>659</v>
      </c>
      <c r="S192" s="1">
        <f>IFERROR(VLOOKUP(B192,'[1]Pivot HorizontalMRP'!$A$4:$H$2529,8,0),0)</f>
        <v>732</v>
      </c>
      <c r="T192" s="1">
        <f>IFERROR(VLOOKUP(B192,'[1]Pivot HorizontalMRP'!$A$4:$I$2529,9,0),0)</f>
        <v>683</v>
      </c>
      <c r="U192" s="1">
        <f t="shared" si="10"/>
        <v>-371</v>
      </c>
      <c r="V192" s="24">
        <v>22.43</v>
      </c>
      <c r="W192" s="24"/>
      <c r="X192" s="24">
        <f t="shared" si="13"/>
        <v>-22.43</v>
      </c>
      <c r="Y192" s="24"/>
      <c r="Z192" s="24"/>
      <c r="AA192" s="24"/>
      <c r="AB192" s="24"/>
      <c r="AC192" s="25"/>
      <c r="AD192" s="26"/>
      <c r="AE192" s="26"/>
      <c r="AF192" s="26"/>
      <c r="AG192" s="24"/>
      <c r="AH192" s="24"/>
      <c r="AI192" s="26"/>
      <c r="AJ192" s="27"/>
      <c r="AK192" s="27"/>
      <c r="AL192" s="26"/>
      <c r="AM192" s="26"/>
      <c r="AN192" s="24"/>
      <c r="AO192" s="24" t="str">
        <f t="shared" si="14"/>
        <v>Arista</v>
      </c>
      <c r="AP192" s="1" t="s">
        <v>148</v>
      </c>
      <c r="BF192" s="1" t="s">
        <v>68</v>
      </c>
      <c r="BG192" s="28" t="s">
        <v>69</v>
      </c>
    </row>
    <row r="193" spans="1:59" ht="12.75" customHeight="1" x14ac:dyDescent="0.2">
      <c r="A193" s="1" t="s">
        <v>828</v>
      </c>
      <c r="B193" s="1" t="s">
        <v>829</v>
      </c>
      <c r="C193" s="1" t="s">
        <v>62</v>
      </c>
      <c r="D193" s="1" t="s">
        <v>63</v>
      </c>
      <c r="E193" s="1" t="s">
        <v>830</v>
      </c>
      <c r="F193" s="1" t="s">
        <v>831</v>
      </c>
      <c r="G193" s="1">
        <v>62</v>
      </c>
      <c r="H193" s="1">
        <v>200</v>
      </c>
      <c r="I193" s="2" t="s">
        <v>66</v>
      </c>
      <c r="K193" s="1">
        <f>IFERROR(VLOOKUP(B193,'[1]Pivot HorizontalMRP'!$A$4:$B$2531,2,0),0)</f>
        <v>0</v>
      </c>
      <c r="L193" s="1">
        <f>IFERROR(VLOOKUP(B193,'[1]Pivot HorizontalMRP'!$A$4:$C$2531,3,0),0)</f>
        <v>686</v>
      </c>
      <c r="M193" s="1">
        <f>IFERROR(VLOOKUP(B193,'[1]Pivot HorizontalMRP'!$A$4:$D$2531,4,0),0)</f>
        <v>0</v>
      </c>
      <c r="N193" s="1">
        <f>IFERROR(VLOOKUP(B193,'[1]Pivot HorizontalMRP'!$A$4:$E$2531,5,0),0)</f>
        <v>0</v>
      </c>
      <c r="O193" s="1">
        <f t="shared" si="11"/>
        <v>686</v>
      </c>
      <c r="P193" s="1">
        <f t="shared" si="12"/>
        <v>686</v>
      </c>
      <c r="Q193" s="1">
        <f>IFERROR(VLOOKUP(B193,'[1]Pivot HorizontalMRP'!$A$4:$F$2529,6,0),0)</f>
        <v>667</v>
      </c>
      <c r="R193" s="1">
        <f>IFERROR(VLOOKUP(B193,'[1]Pivot HorizontalMRP'!$A$4:$G$2529,7,0),0)</f>
        <v>180</v>
      </c>
      <c r="S193" s="1">
        <f>IFERROR(VLOOKUP(B193,'[1]Pivot HorizontalMRP'!$A$4:$H$2529,8,0),0)</f>
        <v>216</v>
      </c>
      <c r="T193" s="1">
        <f>IFERROR(VLOOKUP(B193,'[1]Pivot HorizontalMRP'!$A$4:$I$2529,9,0),0)</f>
        <v>216</v>
      </c>
      <c r="U193" s="1">
        <f t="shared" si="10"/>
        <v>-161</v>
      </c>
      <c r="V193" s="24">
        <v>3.95</v>
      </c>
      <c r="W193" s="24"/>
      <c r="X193" s="24">
        <f t="shared" si="13"/>
        <v>-3.95</v>
      </c>
      <c r="Y193" s="24"/>
      <c r="Z193" s="24"/>
      <c r="AA193" s="24"/>
      <c r="AB193" s="24"/>
      <c r="AC193" s="25"/>
      <c r="AD193" s="26"/>
      <c r="AE193" s="26"/>
      <c r="AF193" s="26"/>
      <c r="AG193" s="24"/>
      <c r="AH193" s="24"/>
      <c r="AI193" s="26"/>
      <c r="AJ193" s="27"/>
      <c r="AK193" s="27"/>
      <c r="AL193" s="26"/>
      <c r="AM193" s="26"/>
      <c r="AN193" s="24"/>
      <c r="AO193" s="24" t="str">
        <f t="shared" si="14"/>
        <v>Arista</v>
      </c>
      <c r="AP193" s="1" t="s">
        <v>148</v>
      </c>
      <c r="BF193" s="1" t="s">
        <v>68</v>
      </c>
      <c r="BG193" s="28" t="s">
        <v>69</v>
      </c>
    </row>
    <row r="194" spans="1:59" ht="12.75" customHeight="1" x14ac:dyDescent="0.2">
      <c r="A194" s="1" t="s">
        <v>832</v>
      </c>
      <c r="B194" s="1" t="s">
        <v>833</v>
      </c>
      <c r="C194" s="1" t="s">
        <v>62</v>
      </c>
      <c r="D194" s="1" t="s">
        <v>63</v>
      </c>
      <c r="E194" s="1" t="s">
        <v>834</v>
      </c>
      <c r="F194" s="1" t="s">
        <v>835</v>
      </c>
      <c r="G194" s="1">
        <v>62</v>
      </c>
      <c r="H194" s="1">
        <v>200</v>
      </c>
      <c r="I194" s="2" t="s">
        <v>66</v>
      </c>
      <c r="K194" s="1">
        <f>IFERROR(VLOOKUP(B194,'[1]Pivot HorizontalMRP'!$A$4:$B$2531,2,0),0)</f>
        <v>0</v>
      </c>
      <c r="L194" s="1">
        <f>IFERROR(VLOOKUP(B194,'[1]Pivot HorizontalMRP'!$A$4:$C$2531,3,0),0)</f>
        <v>701</v>
      </c>
      <c r="M194" s="1">
        <f>IFERROR(VLOOKUP(B194,'[1]Pivot HorizontalMRP'!$A$4:$D$2531,4,0),0)</f>
        <v>0</v>
      </c>
      <c r="N194" s="1">
        <f>IFERROR(VLOOKUP(B194,'[1]Pivot HorizontalMRP'!$A$4:$E$2531,5,0),0)</f>
        <v>0</v>
      </c>
      <c r="O194" s="1">
        <f t="shared" si="11"/>
        <v>701</v>
      </c>
      <c r="P194" s="1">
        <f t="shared" si="12"/>
        <v>701</v>
      </c>
      <c r="Q194" s="1">
        <f>IFERROR(VLOOKUP(B194,'[1]Pivot HorizontalMRP'!$A$4:$F$2529,6,0),0)</f>
        <v>667</v>
      </c>
      <c r="R194" s="1">
        <f>IFERROR(VLOOKUP(B194,'[1]Pivot HorizontalMRP'!$A$4:$G$2529,7,0),0)</f>
        <v>180</v>
      </c>
      <c r="S194" s="1">
        <f>IFERROR(VLOOKUP(B194,'[1]Pivot HorizontalMRP'!$A$4:$H$2529,8,0),0)</f>
        <v>216</v>
      </c>
      <c r="T194" s="1">
        <f>IFERROR(VLOOKUP(B194,'[1]Pivot HorizontalMRP'!$A$4:$I$2529,9,0),0)</f>
        <v>216</v>
      </c>
      <c r="U194" s="1">
        <f t="shared" ref="U194:U257" si="15">IF(I194="delivery",O194-SUM(Q194+R194),IF(I194="PO",P194-SUM(Q194:R194)))</f>
        <v>-146</v>
      </c>
      <c r="V194" s="24">
        <v>8.11</v>
      </c>
      <c r="W194" s="24"/>
      <c r="X194" s="24">
        <f t="shared" si="13"/>
        <v>-8.11</v>
      </c>
      <c r="Y194" s="24"/>
      <c r="Z194" s="24"/>
      <c r="AA194" s="24"/>
      <c r="AB194" s="24"/>
      <c r="AC194" s="25"/>
      <c r="AD194" s="26"/>
      <c r="AE194" s="26"/>
      <c r="AF194" s="26"/>
      <c r="AG194" s="24"/>
      <c r="AH194" s="24"/>
      <c r="AI194" s="26"/>
      <c r="AJ194" s="27"/>
      <c r="AK194" s="27"/>
      <c r="AL194" s="26"/>
      <c r="AM194" s="26"/>
      <c r="AN194" s="24"/>
      <c r="AO194" s="24" t="str">
        <f t="shared" si="14"/>
        <v>Arista</v>
      </c>
      <c r="AP194" s="1" t="s">
        <v>148</v>
      </c>
      <c r="BF194" s="1" t="s">
        <v>68</v>
      </c>
      <c r="BG194" s="28" t="s">
        <v>69</v>
      </c>
    </row>
    <row r="195" spans="1:59" ht="12.75" customHeight="1" x14ac:dyDescent="0.2">
      <c r="A195" s="1" t="s">
        <v>836</v>
      </c>
      <c r="B195" s="1" t="s">
        <v>837</v>
      </c>
      <c r="C195" s="1" t="s">
        <v>62</v>
      </c>
      <c r="D195" s="1" t="s">
        <v>63</v>
      </c>
      <c r="E195" s="1" t="s">
        <v>838</v>
      </c>
      <c r="F195" s="1" t="s">
        <v>839</v>
      </c>
      <c r="G195" s="1">
        <v>71</v>
      </c>
      <c r="H195" s="1">
        <v>200</v>
      </c>
      <c r="I195" s="2" t="s">
        <v>66</v>
      </c>
      <c r="K195" s="1">
        <f>IFERROR(VLOOKUP(B195,'[1]Pivot HorizontalMRP'!$A$4:$B$2531,2,0),0)</f>
        <v>0</v>
      </c>
      <c r="L195" s="1">
        <f>IFERROR(VLOOKUP(B195,'[1]Pivot HorizontalMRP'!$A$4:$C$2531,3,0),0)</f>
        <v>691</v>
      </c>
      <c r="M195" s="1">
        <f>IFERROR(VLOOKUP(B195,'[1]Pivot HorizontalMRP'!$A$4:$D$2531,4,0),0)</f>
        <v>0</v>
      </c>
      <c r="N195" s="1">
        <f>IFERROR(VLOOKUP(B195,'[1]Pivot HorizontalMRP'!$A$4:$E$2531,5,0),0)</f>
        <v>0</v>
      </c>
      <c r="O195" s="1">
        <f t="shared" ref="O195:O258" si="16">K195+L195+M195</f>
        <v>691</v>
      </c>
      <c r="P195" s="1">
        <f t="shared" ref="P195:P258" si="17">K195+L195+M195+N195</f>
        <v>691</v>
      </c>
      <c r="Q195" s="1">
        <f>IFERROR(VLOOKUP(B195,'[1]Pivot HorizontalMRP'!$A$4:$F$2529,6,0),0)</f>
        <v>667</v>
      </c>
      <c r="R195" s="1">
        <f>IFERROR(VLOOKUP(B195,'[1]Pivot HorizontalMRP'!$A$4:$G$2529,7,0),0)</f>
        <v>72</v>
      </c>
      <c r="S195" s="1">
        <f>IFERROR(VLOOKUP(B195,'[1]Pivot HorizontalMRP'!$A$4:$H$2529,8,0),0)</f>
        <v>0</v>
      </c>
      <c r="T195" s="1">
        <f>IFERROR(VLOOKUP(B195,'[1]Pivot HorizontalMRP'!$A$4:$I$2529,9,0),0)</f>
        <v>0</v>
      </c>
      <c r="U195" s="1">
        <f t="shared" si="15"/>
        <v>-48</v>
      </c>
      <c r="V195" s="24">
        <v>333.35</v>
      </c>
      <c r="W195" s="24"/>
      <c r="X195" s="24">
        <f t="shared" ref="X195:X258" si="18">W195-V195</f>
        <v>-333.35</v>
      </c>
      <c r="Y195" s="24"/>
      <c r="Z195" s="24"/>
      <c r="AA195" s="24"/>
      <c r="AB195" s="24"/>
      <c r="AC195" s="25"/>
      <c r="AD195" s="26"/>
      <c r="AE195" s="26"/>
      <c r="AF195" s="26"/>
      <c r="AG195" s="24"/>
      <c r="AH195" s="24"/>
      <c r="AI195" s="26"/>
      <c r="AJ195" s="27"/>
      <c r="AK195" s="27"/>
      <c r="AL195" s="26"/>
      <c r="AM195" s="26"/>
      <c r="AN195" s="24"/>
      <c r="AO195" s="24" t="str">
        <f t="shared" ref="AO195:AO258" si="19">D195</f>
        <v>Arista</v>
      </c>
      <c r="AP195" s="1" t="s">
        <v>148</v>
      </c>
      <c r="BF195" s="1" t="s">
        <v>68</v>
      </c>
      <c r="BG195" s="28" t="s">
        <v>69</v>
      </c>
    </row>
    <row r="196" spans="1:59" ht="12.75" customHeight="1" x14ac:dyDescent="0.2">
      <c r="A196" s="1" t="s">
        <v>840</v>
      </c>
      <c r="B196" s="1" t="s">
        <v>841</v>
      </c>
      <c r="C196" s="1" t="s">
        <v>62</v>
      </c>
      <c r="D196" s="1" t="s">
        <v>63</v>
      </c>
      <c r="E196" s="1" t="s">
        <v>842</v>
      </c>
      <c r="F196" s="1" t="s">
        <v>843</v>
      </c>
      <c r="G196" s="1">
        <v>62</v>
      </c>
      <c r="H196" s="1">
        <v>200</v>
      </c>
      <c r="I196" s="2" t="s">
        <v>66</v>
      </c>
      <c r="K196" s="1">
        <f>IFERROR(VLOOKUP(B196,'[1]Pivot HorizontalMRP'!$A$4:$B$2531,2,0),0)</f>
        <v>0</v>
      </c>
      <c r="L196" s="1">
        <f>IFERROR(VLOOKUP(B196,'[1]Pivot HorizontalMRP'!$A$4:$C$2531,3,0),0)</f>
        <v>699</v>
      </c>
      <c r="M196" s="1">
        <f>IFERROR(VLOOKUP(B196,'[1]Pivot HorizontalMRP'!$A$4:$D$2531,4,0),0)</f>
        <v>0</v>
      </c>
      <c r="N196" s="1">
        <f>IFERROR(VLOOKUP(B196,'[1]Pivot HorizontalMRP'!$A$4:$E$2531,5,0),0)</f>
        <v>0</v>
      </c>
      <c r="O196" s="1">
        <f t="shared" si="16"/>
        <v>699</v>
      </c>
      <c r="P196" s="1">
        <f t="shared" si="17"/>
        <v>699</v>
      </c>
      <c r="Q196" s="1">
        <f>IFERROR(VLOOKUP(B196,'[1]Pivot HorizontalMRP'!$A$4:$F$2529,6,0),0)</f>
        <v>667</v>
      </c>
      <c r="R196" s="1">
        <f>IFERROR(VLOOKUP(B196,'[1]Pivot HorizontalMRP'!$A$4:$G$2529,7,0),0)</f>
        <v>180</v>
      </c>
      <c r="S196" s="1">
        <f>IFERROR(VLOOKUP(B196,'[1]Pivot HorizontalMRP'!$A$4:$H$2529,8,0),0)</f>
        <v>216</v>
      </c>
      <c r="T196" s="1">
        <f>IFERROR(VLOOKUP(B196,'[1]Pivot HorizontalMRP'!$A$4:$I$2529,9,0),0)</f>
        <v>216</v>
      </c>
      <c r="U196" s="1">
        <f t="shared" si="15"/>
        <v>-148</v>
      </c>
      <c r="V196" s="24">
        <v>8.67</v>
      </c>
      <c r="W196" s="24"/>
      <c r="X196" s="24">
        <f t="shared" si="18"/>
        <v>-8.67</v>
      </c>
      <c r="Y196" s="24"/>
      <c r="Z196" s="24"/>
      <c r="AA196" s="24"/>
      <c r="AB196" s="24"/>
      <c r="AC196" s="25"/>
      <c r="AD196" s="26"/>
      <c r="AE196" s="26"/>
      <c r="AF196" s="26"/>
      <c r="AG196" s="24"/>
      <c r="AH196" s="24"/>
      <c r="AI196" s="26"/>
      <c r="AJ196" s="27"/>
      <c r="AK196" s="27"/>
      <c r="AL196" s="26"/>
      <c r="AM196" s="26"/>
      <c r="AN196" s="24"/>
      <c r="AO196" s="24" t="str">
        <f t="shared" si="19"/>
        <v>Arista</v>
      </c>
      <c r="AP196" s="1" t="s">
        <v>148</v>
      </c>
      <c r="BF196" s="1" t="s">
        <v>68</v>
      </c>
      <c r="BG196" s="28" t="s">
        <v>69</v>
      </c>
    </row>
    <row r="197" spans="1:59" ht="12.75" customHeight="1" x14ac:dyDescent="0.2">
      <c r="A197" s="1" t="s">
        <v>844</v>
      </c>
      <c r="B197" s="1" t="s">
        <v>845</v>
      </c>
      <c r="C197" s="1" t="s">
        <v>62</v>
      </c>
      <c r="D197" s="1" t="s">
        <v>63</v>
      </c>
      <c r="E197" s="1" t="s">
        <v>846</v>
      </c>
      <c r="F197" s="1" t="s">
        <v>847</v>
      </c>
      <c r="G197" s="1">
        <v>62</v>
      </c>
      <c r="H197" s="1">
        <v>500</v>
      </c>
      <c r="I197" s="2" t="s">
        <v>66</v>
      </c>
      <c r="K197" s="1">
        <f>IFERROR(VLOOKUP(B197,'[1]Pivot HorizontalMRP'!$A$4:$B$2531,2,0),0)</f>
        <v>0</v>
      </c>
      <c r="L197" s="1">
        <f>IFERROR(VLOOKUP(B197,'[1]Pivot HorizontalMRP'!$A$4:$C$2531,3,0),0)</f>
        <v>683</v>
      </c>
      <c r="M197" s="1">
        <f>IFERROR(VLOOKUP(B197,'[1]Pivot HorizontalMRP'!$A$4:$D$2531,4,0),0)</f>
        <v>0</v>
      </c>
      <c r="N197" s="1">
        <f>IFERROR(VLOOKUP(B197,'[1]Pivot HorizontalMRP'!$A$4:$E$2531,5,0),0)</f>
        <v>0</v>
      </c>
      <c r="O197" s="1">
        <f t="shared" si="16"/>
        <v>683</v>
      </c>
      <c r="P197" s="1">
        <f t="shared" si="17"/>
        <v>683</v>
      </c>
      <c r="Q197" s="1">
        <f>IFERROR(VLOOKUP(B197,'[1]Pivot HorizontalMRP'!$A$4:$F$2529,6,0),0)</f>
        <v>667</v>
      </c>
      <c r="R197" s="1">
        <f>IFERROR(VLOOKUP(B197,'[1]Pivot HorizontalMRP'!$A$4:$G$2529,7,0),0)</f>
        <v>180</v>
      </c>
      <c r="S197" s="1">
        <f>IFERROR(VLOOKUP(B197,'[1]Pivot HorizontalMRP'!$A$4:$H$2529,8,0),0)</f>
        <v>216</v>
      </c>
      <c r="T197" s="1">
        <f>IFERROR(VLOOKUP(B197,'[1]Pivot HorizontalMRP'!$A$4:$I$2529,9,0),0)</f>
        <v>216</v>
      </c>
      <c r="U197" s="1">
        <f t="shared" si="15"/>
        <v>-164</v>
      </c>
      <c r="V197" s="24">
        <v>7.55</v>
      </c>
      <c r="W197" s="24"/>
      <c r="X197" s="24">
        <f t="shared" si="18"/>
        <v>-7.55</v>
      </c>
      <c r="Y197" s="24"/>
      <c r="Z197" s="24"/>
      <c r="AA197" s="24"/>
      <c r="AB197" s="24"/>
      <c r="AC197" s="25"/>
      <c r="AD197" s="26"/>
      <c r="AE197" s="26"/>
      <c r="AF197" s="26"/>
      <c r="AG197" s="24"/>
      <c r="AH197" s="24"/>
      <c r="AI197" s="26"/>
      <c r="AJ197" s="27"/>
      <c r="AK197" s="27"/>
      <c r="AL197" s="26"/>
      <c r="AM197" s="26"/>
      <c r="AN197" s="24"/>
      <c r="AO197" s="24" t="str">
        <f t="shared" si="19"/>
        <v>Arista</v>
      </c>
      <c r="AP197" s="1" t="s">
        <v>148</v>
      </c>
      <c r="BF197" s="1" t="s">
        <v>68</v>
      </c>
      <c r="BG197" s="28" t="s">
        <v>69</v>
      </c>
    </row>
    <row r="198" spans="1:59" ht="12.75" customHeight="1" x14ac:dyDescent="0.2">
      <c r="A198" s="1" t="s">
        <v>848</v>
      </c>
      <c r="B198" s="1" t="s">
        <v>849</v>
      </c>
      <c r="C198" s="1" t="s">
        <v>62</v>
      </c>
      <c r="D198" s="1" t="s">
        <v>63</v>
      </c>
      <c r="E198" s="1" t="s">
        <v>850</v>
      </c>
      <c r="F198" s="1" t="s">
        <v>851</v>
      </c>
      <c r="G198" s="1">
        <v>55</v>
      </c>
      <c r="H198" s="1">
        <v>1</v>
      </c>
      <c r="I198" s="2" t="s">
        <v>66</v>
      </c>
      <c r="K198" s="1">
        <f>IFERROR(VLOOKUP(B198,'[1]Pivot HorizontalMRP'!$A$4:$B$2531,2,0),0)</f>
        <v>0</v>
      </c>
      <c r="L198" s="1">
        <f>IFERROR(VLOOKUP(B198,'[1]Pivot HorizontalMRP'!$A$4:$C$2531,3,0),0)</f>
        <v>0</v>
      </c>
      <c r="M198" s="1">
        <f>IFERROR(VLOOKUP(B198,'[1]Pivot HorizontalMRP'!$A$4:$D$2531,4,0),0)</f>
        <v>0</v>
      </c>
      <c r="N198" s="1">
        <f>IFERROR(VLOOKUP(B198,'[1]Pivot HorizontalMRP'!$A$4:$E$2531,5,0),0)</f>
        <v>0</v>
      </c>
      <c r="O198" s="1">
        <f t="shared" si="16"/>
        <v>0</v>
      </c>
      <c r="P198" s="1">
        <f t="shared" si="17"/>
        <v>0</v>
      </c>
      <c r="Q198" s="1">
        <f>IFERROR(VLOOKUP(B198,'[1]Pivot HorizontalMRP'!$A$4:$F$2529,6,0),0)</f>
        <v>112</v>
      </c>
      <c r="R198" s="1">
        <f>IFERROR(VLOOKUP(B198,'[1]Pivot HorizontalMRP'!$A$4:$G$2529,7,0),0)</f>
        <v>580</v>
      </c>
      <c r="S198" s="1">
        <f>IFERROR(VLOOKUP(B198,'[1]Pivot HorizontalMRP'!$A$4:$H$2529,8,0),0)</f>
        <v>296</v>
      </c>
      <c r="T198" s="1">
        <f>IFERROR(VLOOKUP(B198,'[1]Pivot HorizontalMRP'!$A$4:$I$2529,9,0),0)</f>
        <v>216</v>
      </c>
      <c r="U198" s="1">
        <f t="shared" si="15"/>
        <v>-692</v>
      </c>
      <c r="V198" s="24">
        <v>18.059999999999999</v>
      </c>
      <c r="W198" s="24"/>
      <c r="X198" s="24">
        <f t="shared" si="18"/>
        <v>-18.059999999999999</v>
      </c>
      <c r="Y198" s="24"/>
      <c r="Z198" s="24"/>
      <c r="AA198" s="24"/>
      <c r="AB198" s="24"/>
      <c r="AC198" s="25"/>
      <c r="AD198" s="26"/>
      <c r="AE198" s="26"/>
      <c r="AF198" s="26"/>
      <c r="AG198" s="24"/>
      <c r="AH198" s="24"/>
      <c r="AI198" s="26"/>
      <c r="AJ198" s="27"/>
      <c r="AK198" s="27"/>
      <c r="AL198" s="26"/>
      <c r="AM198" s="26"/>
      <c r="AN198" s="24"/>
      <c r="AO198" s="24" t="str">
        <f t="shared" si="19"/>
        <v>Arista</v>
      </c>
      <c r="AP198" s="1" t="s">
        <v>148</v>
      </c>
      <c r="BF198" s="1" t="s">
        <v>68</v>
      </c>
      <c r="BG198" s="28" t="s">
        <v>69</v>
      </c>
    </row>
    <row r="199" spans="1:59" ht="12.75" customHeight="1" x14ac:dyDescent="0.2">
      <c r="A199" s="1" t="s">
        <v>852</v>
      </c>
      <c r="B199" s="1" t="s">
        <v>853</v>
      </c>
      <c r="C199" s="1" t="s">
        <v>62</v>
      </c>
      <c r="D199" s="1" t="s">
        <v>63</v>
      </c>
      <c r="E199" s="1" t="s">
        <v>854</v>
      </c>
      <c r="F199" s="1" t="s">
        <v>855</v>
      </c>
      <c r="G199" s="1">
        <v>65</v>
      </c>
      <c r="H199" s="1">
        <v>1</v>
      </c>
      <c r="I199" s="2" t="s">
        <v>66</v>
      </c>
      <c r="K199" s="1">
        <f>IFERROR(VLOOKUP(B199,'[1]Pivot HorizontalMRP'!$A$4:$B$2531,2,0),0)</f>
        <v>0</v>
      </c>
      <c r="L199" s="1">
        <f>IFERROR(VLOOKUP(B199,'[1]Pivot HorizontalMRP'!$A$4:$C$2531,3,0),0)</f>
        <v>5285</v>
      </c>
      <c r="M199" s="1">
        <f>IFERROR(VLOOKUP(B199,'[1]Pivot HorizontalMRP'!$A$4:$D$2531,4,0),0)</f>
        <v>0</v>
      </c>
      <c r="N199" s="1">
        <f>IFERROR(VLOOKUP(B199,'[1]Pivot HorizontalMRP'!$A$4:$E$2531,5,0),0)</f>
        <v>0</v>
      </c>
      <c r="O199" s="1">
        <f t="shared" si="16"/>
        <v>5285</v>
      </c>
      <c r="P199" s="1">
        <f t="shared" si="17"/>
        <v>5285</v>
      </c>
      <c r="Q199" s="1">
        <f>IFERROR(VLOOKUP(B199,'[1]Pivot HorizontalMRP'!$A$4:$F$2529,6,0),0)</f>
        <v>3744</v>
      </c>
      <c r="R199" s="1">
        <f>IFERROR(VLOOKUP(B199,'[1]Pivot HorizontalMRP'!$A$4:$G$2529,7,0),0)</f>
        <v>4500</v>
      </c>
      <c r="S199" s="1">
        <f>IFERROR(VLOOKUP(B199,'[1]Pivot HorizontalMRP'!$A$4:$H$2529,8,0),0)</f>
        <v>7404</v>
      </c>
      <c r="T199" s="1">
        <f>IFERROR(VLOOKUP(B199,'[1]Pivot HorizontalMRP'!$A$4:$I$2529,9,0),0)</f>
        <v>7398</v>
      </c>
      <c r="U199" s="1">
        <f t="shared" si="15"/>
        <v>-2959</v>
      </c>
      <c r="V199" s="24">
        <v>4.24</v>
      </c>
      <c r="W199" s="24"/>
      <c r="X199" s="24">
        <f t="shared" si="18"/>
        <v>-4.24</v>
      </c>
      <c r="Y199" s="24"/>
      <c r="Z199" s="24"/>
      <c r="AA199" s="24"/>
      <c r="AB199" s="24"/>
      <c r="AC199" s="25"/>
      <c r="AD199" s="26"/>
      <c r="AE199" s="26"/>
      <c r="AF199" s="26"/>
      <c r="AG199" s="24"/>
      <c r="AH199" s="24"/>
      <c r="AI199" s="26"/>
      <c r="AJ199" s="27"/>
      <c r="AK199" s="27"/>
      <c r="AL199" s="26"/>
      <c r="AM199" s="26"/>
      <c r="AN199" s="24"/>
      <c r="AO199" s="24" t="str">
        <f t="shared" si="19"/>
        <v>Arista</v>
      </c>
      <c r="AP199" s="1" t="s">
        <v>67</v>
      </c>
      <c r="BF199" s="1" t="s">
        <v>68</v>
      </c>
      <c r="BG199" s="28" t="s">
        <v>69</v>
      </c>
    </row>
    <row r="200" spans="1:59" ht="12.75" customHeight="1" x14ac:dyDescent="0.2">
      <c r="A200" s="1" t="s">
        <v>856</v>
      </c>
      <c r="B200" s="1" t="s">
        <v>857</v>
      </c>
      <c r="C200" s="1" t="s">
        <v>62</v>
      </c>
      <c r="D200" s="1" t="s">
        <v>63</v>
      </c>
      <c r="E200" s="1" t="s">
        <v>858</v>
      </c>
      <c r="F200" s="1" t="s">
        <v>859</v>
      </c>
      <c r="G200" s="1">
        <v>55</v>
      </c>
      <c r="H200" s="1">
        <v>1</v>
      </c>
      <c r="I200" s="2" t="s">
        <v>66</v>
      </c>
      <c r="K200" s="1">
        <f>IFERROR(VLOOKUP(B200,'[1]Pivot HorizontalMRP'!$A$4:$B$2531,2,0),0)</f>
        <v>0</v>
      </c>
      <c r="L200" s="1">
        <f>IFERROR(VLOOKUP(B200,'[1]Pivot HorizontalMRP'!$A$4:$C$2531,3,0),0)</f>
        <v>0</v>
      </c>
      <c r="M200" s="1">
        <f>IFERROR(VLOOKUP(B200,'[1]Pivot HorizontalMRP'!$A$4:$D$2531,4,0),0)</f>
        <v>0</v>
      </c>
      <c r="N200" s="1">
        <f>IFERROR(VLOOKUP(B200,'[1]Pivot HorizontalMRP'!$A$4:$E$2531,5,0),0)</f>
        <v>0</v>
      </c>
      <c r="O200" s="1">
        <f t="shared" si="16"/>
        <v>0</v>
      </c>
      <c r="P200" s="1">
        <f t="shared" si="17"/>
        <v>0</v>
      </c>
      <c r="Q200" s="1">
        <f>IFERROR(VLOOKUP(B200,'[1]Pivot HorizontalMRP'!$A$4:$F$2529,6,0),0)</f>
        <v>0</v>
      </c>
      <c r="R200" s="1">
        <f>IFERROR(VLOOKUP(B200,'[1]Pivot HorizontalMRP'!$A$4:$G$2529,7,0),0)</f>
        <v>5</v>
      </c>
      <c r="S200" s="1">
        <f>IFERROR(VLOOKUP(B200,'[1]Pivot HorizontalMRP'!$A$4:$H$2529,8,0),0)</f>
        <v>19.75</v>
      </c>
      <c r="T200" s="1">
        <f>IFERROR(VLOOKUP(B200,'[1]Pivot HorizontalMRP'!$A$4:$I$2529,9,0),0)</f>
        <v>12</v>
      </c>
      <c r="U200" s="1">
        <f t="shared" si="15"/>
        <v>-5</v>
      </c>
      <c r="V200" s="24">
        <v>103.8</v>
      </c>
      <c r="W200" s="24"/>
      <c r="X200" s="24">
        <f t="shared" si="18"/>
        <v>-103.8</v>
      </c>
      <c r="Y200" s="24"/>
      <c r="Z200" s="24"/>
      <c r="AA200" s="24"/>
      <c r="AB200" s="24"/>
      <c r="AC200" s="25"/>
      <c r="AD200" s="26"/>
      <c r="AE200" s="26"/>
      <c r="AF200" s="26"/>
      <c r="AG200" s="24"/>
      <c r="AH200" s="24"/>
      <c r="AI200" s="26"/>
      <c r="AJ200" s="27"/>
      <c r="AK200" s="27"/>
      <c r="AL200" s="26"/>
      <c r="AM200" s="26"/>
      <c r="AN200" s="24"/>
      <c r="AO200" s="24" t="str">
        <f t="shared" si="19"/>
        <v>Arista</v>
      </c>
      <c r="AP200" s="1" t="s">
        <v>148</v>
      </c>
      <c r="BF200" s="1" t="s">
        <v>860</v>
      </c>
      <c r="BG200" s="28" t="s">
        <v>69</v>
      </c>
    </row>
    <row r="201" spans="1:59" ht="12.75" customHeight="1" x14ac:dyDescent="0.2">
      <c r="A201" s="1" t="s">
        <v>861</v>
      </c>
      <c r="B201" s="1" t="s">
        <v>862</v>
      </c>
      <c r="C201" s="1" t="s">
        <v>62</v>
      </c>
      <c r="D201" s="1" t="s">
        <v>63</v>
      </c>
      <c r="E201" s="1" t="s">
        <v>863</v>
      </c>
      <c r="F201" s="1" t="s">
        <v>864</v>
      </c>
      <c r="G201" s="1">
        <v>55</v>
      </c>
      <c r="H201" s="1">
        <v>1</v>
      </c>
      <c r="I201" s="2" t="s">
        <v>66</v>
      </c>
      <c r="K201" s="1">
        <f>IFERROR(VLOOKUP(B201,'[1]Pivot HorizontalMRP'!$A$4:$B$2531,2,0),0)</f>
        <v>0</v>
      </c>
      <c r="L201" s="1">
        <f>IFERROR(VLOOKUP(B201,'[1]Pivot HorizontalMRP'!$A$4:$C$2531,3,0),0)</f>
        <v>0</v>
      </c>
      <c r="M201" s="1">
        <f>IFERROR(VLOOKUP(B201,'[1]Pivot HorizontalMRP'!$A$4:$D$2531,4,0),0)</f>
        <v>0</v>
      </c>
      <c r="N201" s="1">
        <f>IFERROR(VLOOKUP(B201,'[1]Pivot HorizontalMRP'!$A$4:$E$2531,5,0),0)</f>
        <v>0</v>
      </c>
      <c r="O201" s="1">
        <f t="shared" si="16"/>
        <v>0</v>
      </c>
      <c r="P201" s="1">
        <f t="shared" si="17"/>
        <v>0</v>
      </c>
      <c r="Q201" s="1">
        <f>IFERROR(VLOOKUP(B201,'[1]Pivot HorizontalMRP'!$A$4:$F$2529,6,0),0)</f>
        <v>0</v>
      </c>
      <c r="R201" s="1">
        <f>IFERROR(VLOOKUP(B201,'[1]Pivot HorizontalMRP'!$A$4:$G$2529,7,0),0)</f>
        <v>5</v>
      </c>
      <c r="S201" s="1">
        <f>IFERROR(VLOOKUP(B201,'[1]Pivot HorizontalMRP'!$A$4:$H$2529,8,0),0)</f>
        <v>19.75</v>
      </c>
      <c r="T201" s="1">
        <f>IFERROR(VLOOKUP(B201,'[1]Pivot HorizontalMRP'!$A$4:$I$2529,9,0),0)</f>
        <v>12</v>
      </c>
      <c r="U201" s="1">
        <f t="shared" si="15"/>
        <v>-5</v>
      </c>
      <c r="V201" s="24">
        <v>10.15</v>
      </c>
      <c r="W201" s="24"/>
      <c r="X201" s="24">
        <f t="shared" si="18"/>
        <v>-10.15</v>
      </c>
      <c r="Y201" s="24"/>
      <c r="Z201" s="24"/>
      <c r="AA201" s="24"/>
      <c r="AB201" s="24"/>
      <c r="AC201" s="25"/>
      <c r="AD201" s="26"/>
      <c r="AE201" s="26"/>
      <c r="AF201" s="26"/>
      <c r="AG201" s="24"/>
      <c r="AH201" s="24"/>
      <c r="AI201" s="26"/>
      <c r="AJ201" s="27"/>
      <c r="AK201" s="27"/>
      <c r="AL201" s="26"/>
      <c r="AM201" s="26"/>
      <c r="AN201" s="24"/>
      <c r="AO201" s="24" t="str">
        <f t="shared" si="19"/>
        <v>Arista</v>
      </c>
      <c r="AP201" s="1" t="s">
        <v>148</v>
      </c>
      <c r="BF201" s="1" t="s">
        <v>68</v>
      </c>
      <c r="BG201" s="28" t="s">
        <v>69</v>
      </c>
    </row>
    <row r="202" spans="1:59" ht="12.75" customHeight="1" x14ac:dyDescent="0.2">
      <c r="A202" s="1" t="s">
        <v>865</v>
      </c>
      <c r="B202" s="1" t="s">
        <v>866</v>
      </c>
      <c r="C202" s="1" t="s">
        <v>62</v>
      </c>
      <c r="D202" s="1" t="s">
        <v>63</v>
      </c>
      <c r="E202" s="1" t="s">
        <v>867</v>
      </c>
      <c r="F202" s="1" t="s">
        <v>868</v>
      </c>
      <c r="G202" s="1">
        <v>55</v>
      </c>
      <c r="H202" s="1">
        <v>1</v>
      </c>
      <c r="I202" s="2" t="s">
        <v>66</v>
      </c>
      <c r="K202" s="1">
        <f>IFERROR(VLOOKUP(B202,'[1]Pivot HorizontalMRP'!$A$4:$B$2531,2,0),0)</f>
        <v>0</v>
      </c>
      <c r="L202" s="1">
        <f>IFERROR(VLOOKUP(B202,'[1]Pivot HorizontalMRP'!$A$4:$C$2531,3,0),0)</f>
        <v>0</v>
      </c>
      <c r="M202" s="1">
        <f>IFERROR(VLOOKUP(B202,'[1]Pivot HorizontalMRP'!$A$4:$D$2531,4,0),0)</f>
        <v>0</v>
      </c>
      <c r="N202" s="1">
        <f>IFERROR(VLOOKUP(B202,'[1]Pivot HorizontalMRP'!$A$4:$E$2531,5,0),0)</f>
        <v>0</v>
      </c>
      <c r="O202" s="1">
        <f t="shared" si="16"/>
        <v>0</v>
      </c>
      <c r="P202" s="1">
        <f t="shared" si="17"/>
        <v>0</v>
      </c>
      <c r="Q202" s="1">
        <f>IFERROR(VLOOKUP(B202,'[1]Pivot HorizontalMRP'!$A$4:$F$2529,6,0),0)</f>
        <v>0</v>
      </c>
      <c r="R202" s="1">
        <f>IFERROR(VLOOKUP(B202,'[1]Pivot HorizontalMRP'!$A$4:$G$2529,7,0),0)</f>
        <v>5</v>
      </c>
      <c r="S202" s="1">
        <f>IFERROR(VLOOKUP(B202,'[1]Pivot HorizontalMRP'!$A$4:$H$2529,8,0),0)</f>
        <v>19.75</v>
      </c>
      <c r="T202" s="1">
        <f>IFERROR(VLOOKUP(B202,'[1]Pivot HorizontalMRP'!$A$4:$I$2529,9,0),0)</f>
        <v>12</v>
      </c>
      <c r="U202" s="1">
        <f t="shared" si="15"/>
        <v>-5</v>
      </c>
      <c r="V202" s="24">
        <v>6.52</v>
      </c>
      <c r="W202" s="24"/>
      <c r="X202" s="24">
        <f t="shared" si="18"/>
        <v>-6.52</v>
      </c>
      <c r="Y202" s="24"/>
      <c r="Z202" s="24"/>
      <c r="AA202" s="24"/>
      <c r="AB202" s="24"/>
      <c r="AC202" s="25"/>
      <c r="AD202" s="26"/>
      <c r="AE202" s="26"/>
      <c r="AF202" s="26"/>
      <c r="AG202" s="24"/>
      <c r="AH202" s="24"/>
      <c r="AI202" s="26"/>
      <c r="AJ202" s="27"/>
      <c r="AK202" s="27"/>
      <c r="AL202" s="26"/>
      <c r="AM202" s="26"/>
      <c r="AN202" s="24"/>
      <c r="AO202" s="24" t="str">
        <f t="shared" si="19"/>
        <v>Arista</v>
      </c>
      <c r="AP202" s="1" t="s">
        <v>148</v>
      </c>
      <c r="BF202" s="1" t="s">
        <v>68</v>
      </c>
      <c r="BG202" s="28" t="s">
        <v>69</v>
      </c>
    </row>
    <row r="203" spans="1:59" ht="12.75" customHeight="1" x14ac:dyDescent="0.2">
      <c r="A203" s="1" t="s">
        <v>869</v>
      </c>
      <c r="B203" s="1" t="s">
        <v>870</v>
      </c>
      <c r="C203" s="1" t="s">
        <v>62</v>
      </c>
      <c r="D203" s="1" t="s">
        <v>63</v>
      </c>
      <c r="E203" s="1" t="s">
        <v>871</v>
      </c>
      <c r="F203" s="1" t="s">
        <v>872</v>
      </c>
      <c r="G203" s="1">
        <v>55</v>
      </c>
      <c r="H203" s="1">
        <v>1</v>
      </c>
      <c r="I203" s="2" t="s">
        <v>66</v>
      </c>
      <c r="K203" s="1">
        <f>IFERROR(VLOOKUP(B203,'[1]Pivot HorizontalMRP'!$A$4:$B$2531,2,0),0)</f>
        <v>0</v>
      </c>
      <c r="L203" s="1">
        <f>IFERROR(VLOOKUP(B203,'[1]Pivot HorizontalMRP'!$A$4:$C$2531,3,0),0)</f>
        <v>220</v>
      </c>
      <c r="M203" s="1">
        <f>IFERROR(VLOOKUP(B203,'[1]Pivot HorizontalMRP'!$A$4:$D$2531,4,0),0)</f>
        <v>0</v>
      </c>
      <c r="N203" s="1">
        <f>IFERROR(VLOOKUP(B203,'[1]Pivot HorizontalMRP'!$A$4:$E$2531,5,0),0)</f>
        <v>0</v>
      </c>
      <c r="O203" s="1">
        <f t="shared" si="16"/>
        <v>220</v>
      </c>
      <c r="P203" s="1">
        <f t="shared" si="17"/>
        <v>220</v>
      </c>
      <c r="Q203" s="1">
        <f>IFERROR(VLOOKUP(B203,'[1]Pivot HorizontalMRP'!$A$4:$F$2529,6,0),0)</f>
        <v>60</v>
      </c>
      <c r="R203" s="1">
        <f>IFERROR(VLOOKUP(B203,'[1]Pivot HorizontalMRP'!$A$4:$G$2529,7,0),0)</f>
        <v>128</v>
      </c>
      <c r="S203" s="1">
        <f>IFERROR(VLOOKUP(B203,'[1]Pivot HorizontalMRP'!$A$4:$H$2529,8,0),0)</f>
        <v>66</v>
      </c>
      <c r="T203" s="1">
        <f>IFERROR(VLOOKUP(B203,'[1]Pivot HorizontalMRP'!$A$4:$I$2529,9,0),0)</f>
        <v>66</v>
      </c>
      <c r="U203" s="1">
        <f t="shared" si="15"/>
        <v>32</v>
      </c>
      <c r="V203" s="24">
        <v>3.64</v>
      </c>
      <c r="W203" s="24"/>
      <c r="X203" s="24">
        <f t="shared" si="18"/>
        <v>-3.64</v>
      </c>
      <c r="Y203" s="24"/>
      <c r="Z203" s="24"/>
      <c r="AA203" s="24">
        <v>3.64</v>
      </c>
      <c r="AB203" s="24"/>
      <c r="AC203" s="25"/>
      <c r="AD203" s="26"/>
      <c r="AE203" s="26"/>
      <c r="AF203" s="26"/>
      <c r="AG203" s="24"/>
      <c r="AH203" s="24"/>
      <c r="AI203" s="26"/>
      <c r="AJ203" s="27"/>
      <c r="AK203" s="27"/>
      <c r="AL203" s="26"/>
      <c r="AM203" s="26"/>
      <c r="AN203" s="24"/>
      <c r="AO203" s="24" t="str">
        <f t="shared" si="19"/>
        <v>Arista</v>
      </c>
      <c r="AP203" s="1" t="s">
        <v>67</v>
      </c>
      <c r="BF203" s="1" t="s">
        <v>68</v>
      </c>
      <c r="BG203" s="28" t="s">
        <v>69</v>
      </c>
    </row>
    <row r="204" spans="1:59" ht="12.75" customHeight="1" x14ac:dyDescent="0.2">
      <c r="A204" s="1" t="s">
        <v>873</v>
      </c>
      <c r="B204" s="1" t="s">
        <v>874</v>
      </c>
      <c r="C204" s="1" t="s">
        <v>62</v>
      </c>
      <c r="D204" s="1" t="s">
        <v>63</v>
      </c>
      <c r="E204" s="1" t="s">
        <v>875</v>
      </c>
      <c r="F204" s="1" t="s">
        <v>876</v>
      </c>
      <c r="G204" s="1">
        <v>51</v>
      </c>
      <c r="H204" s="1">
        <v>300</v>
      </c>
      <c r="I204" s="2" t="s">
        <v>66</v>
      </c>
      <c r="K204" s="1">
        <f>IFERROR(VLOOKUP(B204,'[1]Pivot HorizontalMRP'!$A$4:$B$2531,2,0),0)</f>
        <v>0</v>
      </c>
      <c r="L204" s="1">
        <f>IFERROR(VLOOKUP(B204,'[1]Pivot HorizontalMRP'!$A$4:$C$2531,3,0),0)</f>
        <v>619</v>
      </c>
      <c r="M204" s="1">
        <f>IFERROR(VLOOKUP(B204,'[1]Pivot HorizontalMRP'!$A$4:$D$2531,4,0),0)</f>
        <v>500</v>
      </c>
      <c r="N204" s="1">
        <f>IFERROR(VLOOKUP(B204,'[1]Pivot HorizontalMRP'!$A$4:$E$2531,5,0),0)</f>
        <v>0</v>
      </c>
      <c r="O204" s="1">
        <f t="shared" si="16"/>
        <v>1119</v>
      </c>
      <c r="P204" s="1">
        <f t="shared" si="17"/>
        <v>1119</v>
      </c>
      <c r="Q204" s="1">
        <f>IFERROR(VLOOKUP(B204,'[1]Pivot HorizontalMRP'!$A$4:$F$2529,6,0),0)</f>
        <v>834</v>
      </c>
      <c r="R204" s="1">
        <f>IFERROR(VLOOKUP(B204,'[1]Pivot HorizontalMRP'!$A$4:$G$2529,7,0),0)</f>
        <v>659</v>
      </c>
      <c r="S204" s="1">
        <f>IFERROR(VLOOKUP(B204,'[1]Pivot HorizontalMRP'!$A$4:$H$2529,8,0),0)</f>
        <v>732</v>
      </c>
      <c r="T204" s="1">
        <f>IFERROR(VLOOKUP(B204,'[1]Pivot HorizontalMRP'!$A$4:$I$2529,9,0),0)</f>
        <v>683</v>
      </c>
      <c r="U204" s="1">
        <f t="shared" si="15"/>
        <v>-374</v>
      </c>
      <c r="V204" s="24">
        <v>2.86</v>
      </c>
      <c r="W204" s="24"/>
      <c r="X204" s="24">
        <f t="shared" si="18"/>
        <v>-2.86</v>
      </c>
      <c r="Y204" s="24"/>
      <c r="Z204" s="24"/>
      <c r="AA204" s="24"/>
      <c r="AB204" s="24"/>
      <c r="AC204" s="25"/>
      <c r="AD204" s="26"/>
      <c r="AE204" s="26"/>
      <c r="AF204" s="26"/>
      <c r="AG204" s="24"/>
      <c r="AH204" s="24"/>
      <c r="AI204" s="26"/>
      <c r="AJ204" s="27"/>
      <c r="AK204" s="27"/>
      <c r="AL204" s="26"/>
      <c r="AM204" s="26"/>
      <c r="AN204" s="24"/>
      <c r="AO204" s="24" t="str">
        <f t="shared" si="19"/>
        <v>Arista</v>
      </c>
      <c r="AP204" s="1" t="s">
        <v>148</v>
      </c>
      <c r="BF204" s="1" t="s">
        <v>68</v>
      </c>
      <c r="BG204" s="28" t="s">
        <v>69</v>
      </c>
    </row>
    <row r="205" spans="1:59" ht="12.75" customHeight="1" x14ac:dyDescent="0.2">
      <c r="A205" s="1" t="s">
        <v>877</v>
      </c>
      <c r="B205" s="1" t="s">
        <v>878</v>
      </c>
      <c r="C205" s="1" t="s">
        <v>62</v>
      </c>
      <c r="D205" s="1" t="s">
        <v>63</v>
      </c>
      <c r="E205" s="1" t="s">
        <v>879</v>
      </c>
      <c r="F205" s="1" t="s">
        <v>880</v>
      </c>
      <c r="G205" s="1">
        <v>46</v>
      </c>
      <c r="H205" s="1">
        <v>1</v>
      </c>
      <c r="I205" s="2" t="s">
        <v>66</v>
      </c>
      <c r="K205" s="1">
        <f>IFERROR(VLOOKUP(B205,'[1]Pivot HorizontalMRP'!$A$4:$B$2531,2,0),0)</f>
        <v>0</v>
      </c>
      <c r="L205" s="1">
        <f>IFERROR(VLOOKUP(B205,'[1]Pivot HorizontalMRP'!$A$4:$C$2531,3,0),0)</f>
        <v>30</v>
      </c>
      <c r="M205" s="1">
        <f>IFERROR(VLOOKUP(B205,'[1]Pivot HorizontalMRP'!$A$4:$D$2531,4,0),0)</f>
        <v>185</v>
      </c>
      <c r="N205" s="1">
        <f>IFERROR(VLOOKUP(B205,'[1]Pivot HorizontalMRP'!$A$4:$E$2531,5,0),0)</f>
        <v>0</v>
      </c>
      <c r="O205" s="1">
        <f t="shared" si="16"/>
        <v>215</v>
      </c>
      <c r="P205" s="1">
        <f t="shared" si="17"/>
        <v>215</v>
      </c>
      <c r="Q205" s="1">
        <f>IFERROR(VLOOKUP(B205,'[1]Pivot HorizontalMRP'!$A$4:$F$2529,6,0),0)</f>
        <v>60</v>
      </c>
      <c r="R205" s="1">
        <f>IFERROR(VLOOKUP(B205,'[1]Pivot HorizontalMRP'!$A$4:$G$2529,7,0),0)</f>
        <v>128</v>
      </c>
      <c r="S205" s="1">
        <f>IFERROR(VLOOKUP(B205,'[1]Pivot HorizontalMRP'!$A$4:$H$2529,8,0),0)</f>
        <v>66</v>
      </c>
      <c r="T205" s="1">
        <f>IFERROR(VLOOKUP(B205,'[1]Pivot HorizontalMRP'!$A$4:$I$2529,9,0),0)</f>
        <v>66</v>
      </c>
      <c r="U205" s="1">
        <f t="shared" si="15"/>
        <v>27</v>
      </c>
      <c r="V205" s="24">
        <v>44.74</v>
      </c>
      <c r="W205" s="24"/>
      <c r="X205" s="24">
        <f t="shared" si="18"/>
        <v>-44.74</v>
      </c>
      <c r="Y205" s="24"/>
      <c r="Z205" s="24"/>
      <c r="AA205" s="24">
        <v>44.74</v>
      </c>
      <c r="AB205" s="24"/>
      <c r="AC205" s="25"/>
      <c r="AD205" s="26"/>
      <c r="AE205" s="26"/>
      <c r="AF205" s="26"/>
      <c r="AG205" s="24"/>
      <c r="AH205" s="24"/>
      <c r="AI205" s="26"/>
      <c r="AJ205" s="27"/>
      <c r="AK205" s="27"/>
      <c r="AL205" s="26"/>
      <c r="AM205" s="26"/>
      <c r="AN205" s="24"/>
      <c r="AO205" s="24" t="str">
        <f t="shared" si="19"/>
        <v>Arista</v>
      </c>
      <c r="AP205" s="1" t="s">
        <v>83</v>
      </c>
      <c r="BF205" s="1" t="s">
        <v>68</v>
      </c>
      <c r="BG205" s="28" t="s">
        <v>69</v>
      </c>
    </row>
    <row r="206" spans="1:59" ht="12.75" customHeight="1" x14ac:dyDescent="0.2">
      <c r="A206" s="1" t="s">
        <v>881</v>
      </c>
      <c r="B206" s="1" t="s">
        <v>882</v>
      </c>
      <c r="C206" s="1" t="s">
        <v>62</v>
      </c>
      <c r="D206" s="1" t="s">
        <v>63</v>
      </c>
      <c r="E206" s="1" t="s">
        <v>883</v>
      </c>
      <c r="F206" s="1" t="s">
        <v>884</v>
      </c>
      <c r="G206" s="1">
        <v>46</v>
      </c>
      <c r="H206" s="1">
        <v>1</v>
      </c>
      <c r="I206" s="2" t="s">
        <v>66</v>
      </c>
      <c r="K206" s="1">
        <f>IFERROR(VLOOKUP(B206,'[1]Pivot HorizontalMRP'!$A$4:$B$2531,2,0),0)</f>
        <v>0</v>
      </c>
      <c r="L206" s="1">
        <f>IFERROR(VLOOKUP(B206,'[1]Pivot HorizontalMRP'!$A$4:$C$2531,3,0),0)</f>
        <v>30</v>
      </c>
      <c r="M206" s="1">
        <f>IFERROR(VLOOKUP(B206,'[1]Pivot HorizontalMRP'!$A$4:$D$2531,4,0),0)</f>
        <v>185</v>
      </c>
      <c r="N206" s="1">
        <f>IFERROR(VLOOKUP(B206,'[1]Pivot HorizontalMRP'!$A$4:$E$2531,5,0),0)</f>
        <v>0</v>
      </c>
      <c r="O206" s="1">
        <f t="shared" si="16"/>
        <v>215</v>
      </c>
      <c r="P206" s="1">
        <f t="shared" si="17"/>
        <v>215</v>
      </c>
      <c r="Q206" s="1">
        <f>IFERROR(VLOOKUP(B206,'[1]Pivot HorizontalMRP'!$A$4:$F$2529,6,0),0)</f>
        <v>60</v>
      </c>
      <c r="R206" s="1">
        <f>IFERROR(VLOOKUP(B206,'[1]Pivot HorizontalMRP'!$A$4:$G$2529,7,0),0)</f>
        <v>128</v>
      </c>
      <c r="S206" s="1">
        <f>IFERROR(VLOOKUP(B206,'[1]Pivot HorizontalMRP'!$A$4:$H$2529,8,0),0)</f>
        <v>66</v>
      </c>
      <c r="T206" s="1">
        <f>IFERROR(VLOOKUP(B206,'[1]Pivot HorizontalMRP'!$A$4:$I$2529,9,0),0)</f>
        <v>66</v>
      </c>
      <c r="U206" s="1">
        <f t="shared" si="15"/>
        <v>27</v>
      </c>
      <c r="V206" s="24">
        <v>26.92</v>
      </c>
      <c r="W206" s="24"/>
      <c r="X206" s="24">
        <f t="shared" si="18"/>
        <v>-26.92</v>
      </c>
      <c r="Y206" s="24"/>
      <c r="Z206" s="24"/>
      <c r="AA206" s="24">
        <v>26.92</v>
      </c>
      <c r="AB206" s="24"/>
      <c r="AC206" s="25"/>
      <c r="AD206" s="26"/>
      <c r="AE206" s="26"/>
      <c r="AF206" s="26"/>
      <c r="AG206" s="24"/>
      <c r="AH206" s="24"/>
      <c r="AI206" s="26"/>
      <c r="AJ206" s="27"/>
      <c r="AK206" s="27"/>
      <c r="AL206" s="26"/>
      <c r="AM206" s="26"/>
      <c r="AN206" s="24"/>
      <c r="AO206" s="24" t="str">
        <f t="shared" si="19"/>
        <v>Arista</v>
      </c>
      <c r="AP206" s="1" t="s">
        <v>83</v>
      </c>
      <c r="BF206" s="1" t="s">
        <v>68</v>
      </c>
      <c r="BG206" s="28" t="s">
        <v>69</v>
      </c>
    </row>
    <row r="207" spans="1:59" ht="12.75" customHeight="1" x14ac:dyDescent="0.2">
      <c r="A207" s="1" t="s">
        <v>885</v>
      </c>
      <c r="B207" s="1" t="s">
        <v>886</v>
      </c>
      <c r="C207" s="1" t="s">
        <v>62</v>
      </c>
      <c r="D207" s="1" t="s">
        <v>63</v>
      </c>
      <c r="E207" s="1" t="s">
        <v>887</v>
      </c>
      <c r="F207" s="1" t="s">
        <v>888</v>
      </c>
      <c r="G207" s="1">
        <v>46</v>
      </c>
      <c r="H207" s="1">
        <v>1</v>
      </c>
      <c r="I207" s="2" t="s">
        <v>66</v>
      </c>
      <c r="K207" s="1">
        <f>IFERROR(VLOOKUP(B207,'[1]Pivot HorizontalMRP'!$A$4:$B$2531,2,0),0)</f>
        <v>0</v>
      </c>
      <c r="L207" s="1">
        <f>IFERROR(VLOOKUP(B207,'[1]Pivot HorizontalMRP'!$A$4:$C$2531,3,0),0)</f>
        <v>30</v>
      </c>
      <c r="M207" s="1">
        <f>IFERROR(VLOOKUP(B207,'[1]Pivot HorizontalMRP'!$A$4:$D$2531,4,0),0)</f>
        <v>185</v>
      </c>
      <c r="N207" s="1">
        <f>IFERROR(VLOOKUP(B207,'[1]Pivot HorizontalMRP'!$A$4:$E$2531,5,0),0)</f>
        <v>0</v>
      </c>
      <c r="O207" s="1">
        <f t="shared" si="16"/>
        <v>215</v>
      </c>
      <c r="P207" s="1">
        <f t="shared" si="17"/>
        <v>215</v>
      </c>
      <c r="Q207" s="1">
        <f>IFERROR(VLOOKUP(B207,'[1]Pivot HorizontalMRP'!$A$4:$F$2529,6,0),0)</f>
        <v>60</v>
      </c>
      <c r="R207" s="1">
        <f>IFERROR(VLOOKUP(B207,'[1]Pivot HorizontalMRP'!$A$4:$G$2529,7,0),0)</f>
        <v>0</v>
      </c>
      <c r="S207" s="1">
        <f>IFERROR(VLOOKUP(B207,'[1]Pivot HorizontalMRP'!$A$4:$H$2529,8,0),0)</f>
        <v>0</v>
      </c>
      <c r="T207" s="1">
        <f>IFERROR(VLOOKUP(B207,'[1]Pivot HorizontalMRP'!$A$4:$I$2529,9,0),0)</f>
        <v>0</v>
      </c>
      <c r="U207" s="1">
        <f t="shared" si="15"/>
        <v>155</v>
      </c>
      <c r="V207" s="24">
        <v>99.7</v>
      </c>
      <c r="W207" s="24"/>
      <c r="X207" s="24">
        <f t="shared" si="18"/>
        <v>-99.7</v>
      </c>
      <c r="Y207" s="24"/>
      <c r="Z207" s="24"/>
      <c r="AA207" s="24">
        <v>99.7</v>
      </c>
      <c r="AB207" s="24"/>
      <c r="AC207" s="25"/>
      <c r="AD207" s="26"/>
      <c r="AE207" s="26"/>
      <c r="AF207" s="26"/>
      <c r="AG207" s="24"/>
      <c r="AH207" s="24"/>
      <c r="AI207" s="26"/>
      <c r="AJ207" s="27"/>
      <c r="AK207" s="27"/>
      <c r="AL207" s="26"/>
      <c r="AM207" s="26"/>
      <c r="AN207" s="24"/>
      <c r="AO207" s="24" t="str">
        <f t="shared" si="19"/>
        <v>Arista</v>
      </c>
      <c r="AP207" s="1" t="s">
        <v>83</v>
      </c>
      <c r="BF207" s="1" t="s">
        <v>68</v>
      </c>
      <c r="BG207" s="28" t="s">
        <v>69</v>
      </c>
    </row>
    <row r="208" spans="1:59" ht="12.75" customHeight="1" x14ac:dyDescent="0.2">
      <c r="A208" s="1" t="s">
        <v>889</v>
      </c>
      <c r="B208" s="1" t="s">
        <v>890</v>
      </c>
      <c r="C208" s="1" t="s">
        <v>62</v>
      </c>
      <c r="D208" s="1" t="s">
        <v>63</v>
      </c>
      <c r="E208" s="1" t="s">
        <v>891</v>
      </c>
      <c r="F208" s="1" t="s">
        <v>892</v>
      </c>
      <c r="G208" s="1">
        <v>37</v>
      </c>
      <c r="H208" s="1">
        <v>250</v>
      </c>
      <c r="I208" s="2" t="s">
        <v>66</v>
      </c>
      <c r="K208" s="1">
        <f>IFERROR(VLOOKUP(B208,'[1]Pivot HorizontalMRP'!$A$4:$B$2531,2,0),0)</f>
        <v>0</v>
      </c>
      <c r="L208" s="1">
        <f>IFERROR(VLOOKUP(B208,'[1]Pivot HorizontalMRP'!$A$4:$C$2531,3,0),0)</f>
        <v>423</v>
      </c>
      <c r="M208" s="1">
        <f>IFERROR(VLOOKUP(B208,'[1]Pivot HorizontalMRP'!$A$4:$D$2531,4,0),0)</f>
        <v>0</v>
      </c>
      <c r="N208" s="1">
        <f>IFERROR(VLOOKUP(B208,'[1]Pivot HorizontalMRP'!$A$4:$E$2531,5,0),0)</f>
        <v>0</v>
      </c>
      <c r="O208" s="1">
        <f t="shared" si="16"/>
        <v>423</v>
      </c>
      <c r="P208" s="1">
        <f t="shared" si="17"/>
        <v>423</v>
      </c>
      <c r="Q208" s="1">
        <f>IFERROR(VLOOKUP(B208,'[1]Pivot HorizontalMRP'!$A$4:$F$2529,6,0),0)</f>
        <v>281</v>
      </c>
      <c r="R208" s="1">
        <f>IFERROR(VLOOKUP(B208,'[1]Pivot HorizontalMRP'!$A$4:$G$2529,7,0),0)</f>
        <v>120</v>
      </c>
      <c r="S208" s="1">
        <f>IFERROR(VLOOKUP(B208,'[1]Pivot HorizontalMRP'!$A$4:$H$2529,8,0),0)</f>
        <v>144</v>
      </c>
      <c r="T208" s="1">
        <f>IFERROR(VLOOKUP(B208,'[1]Pivot HorizontalMRP'!$A$4:$I$2529,9,0),0)</f>
        <v>144</v>
      </c>
      <c r="U208" s="1">
        <f t="shared" si="15"/>
        <v>22</v>
      </c>
      <c r="V208" s="24">
        <v>3.63</v>
      </c>
      <c r="W208" s="24"/>
      <c r="X208" s="24">
        <f t="shared" si="18"/>
        <v>-3.63</v>
      </c>
      <c r="Y208" s="24"/>
      <c r="Z208" s="24"/>
      <c r="AA208" s="24"/>
      <c r="AB208" s="24"/>
      <c r="AC208" s="25"/>
      <c r="AD208" s="26"/>
      <c r="AE208" s="26"/>
      <c r="AF208" s="26"/>
      <c r="AG208" s="24"/>
      <c r="AH208" s="24"/>
      <c r="AI208" s="26"/>
      <c r="AJ208" s="27"/>
      <c r="AK208" s="27"/>
      <c r="AL208" s="26"/>
      <c r="AM208" s="26"/>
      <c r="AN208" s="24"/>
      <c r="AO208" s="24" t="str">
        <f t="shared" si="19"/>
        <v>Arista</v>
      </c>
      <c r="AP208" s="1" t="s">
        <v>148</v>
      </c>
      <c r="BF208" s="1" t="s">
        <v>68</v>
      </c>
      <c r="BG208" s="28" t="s">
        <v>69</v>
      </c>
    </row>
    <row r="209" spans="1:59" ht="12.75" customHeight="1" x14ac:dyDescent="0.2">
      <c r="A209" s="1" t="s">
        <v>893</v>
      </c>
      <c r="B209" s="1" t="s">
        <v>894</v>
      </c>
      <c r="C209" s="1" t="s">
        <v>62</v>
      </c>
      <c r="D209" s="1" t="s">
        <v>63</v>
      </c>
      <c r="E209" s="1" t="s">
        <v>895</v>
      </c>
      <c r="F209" s="1" t="s">
        <v>896</v>
      </c>
      <c r="G209" s="1">
        <v>37</v>
      </c>
      <c r="H209" s="1">
        <v>250</v>
      </c>
      <c r="I209" s="2" t="s">
        <v>66</v>
      </c>
      <c r="K209" s="1">
        <f>IFERROR(VLOOKUP(B209,'[1]Pivot HorizontalMRP'!$A$4:$B$2531,2,0),0)</f>
        <v>0</v>
      </c>
      <c r="L209" s="1">
        <f>IFERROR(VLOOKUP(B209,'[1]Pivot HorizontalMRP'!$A$4:$C$2531,3,0),0)</f>
        <v>400</v>
      </c>
      <c r="M209" s="1">
        <f>IFERROR(VLOOKUP(B209,'[1]Pivot HorizontalMRP'!$A$4:$D$2531,4,0),0)</f>
        <v>0</v>
      </c>
      <c r="N209" s="1">
        <f>IFERROR(VLOOKUP(B209,'[1]Pivot HorizontalMRP'!$A$4:$E$2531,5,0),0)</f>
        <v>0</v>
      </c>
      <c r="O209" s="1">
        <f t="shared" si="16"/>
        <v>400</v>
      </c>
      <c r="P209" s="1">
        <f t="shared" si="17"/>
        <v>400</v>
      </c>
      <c r="Q209" s="1">
        <f>IFERROR(VLOOKUP(B209,'[1]Pivot HorizontalMRP'!$A$4:$F$2529,6,0),0)</f>
        <v>287</v>
      </c>
      <c r="R209" s="1">
        <f>IFERROR(VLOOKUP(B209,'[1]Pivot HorizontalMRP'!$A$4:$G$2529,7,0),0)</f>
        <v>120</v>
      </c>
      <c r="S209" s="1">
        <f>IFERROR(VLOOKUP(B209,'[1]Pivot HorizontalMRP'!$A$4:$H$2529,8,0),0)</f>
        <v>144</v>
      </c>
      <c r="T209" s="1">
        <f>IFERROR(VLOOKUP(B209,'[1]Pivot HorizontalMRP'!$A$4:$I$2529,9,0),0)</f>
        <v>144</v>
      </c>
      <c r="U209" s="1">
        <f t="shared" si="15"/>
        <v>-7</v>
      </c>
      <c r="V209" s="24">
        <v>9.9700000000000006</v>
      </c>
      <c r="W209" s="24"/>
      <c r="X209" s="24">
        <f t="shared" si="18"/>
        <v>-9.9700000000000006</v>
      </c>
      <c r="Y209" s="24"/>
      <c r="Z209" s="24"/>
      <c r="AA209" s="24"/>
      <c r="AB209" s="24"/>
      <c r="AC209" s="25"/>
      <c r="AD209" s="26"/>
      <c r="AE209" s="26"/>
      <c r="AF209" s="26"/>
      <c r="AG209" s="24"/>
      <c r="AH209" s="24"/>
      <c r="AI209" s="26"/>
      <c r="AJ209" s="27"/>
      <c r="AK209" s="27"/>
      <c r="AL209" s="26"/>
      <c r="AM209" s="26"/>
      <c r="AN209" s="24"/>
      <c r="AO209" s="24" t="str">
        <f t="shared" si="19"/>
        <v>Arista</v>
      </c>
      <c r="AP209" s="1" t="s">
        <v>148</v>
      </c>
      <c r="BF209" s="1" t="s">
        <v>68</v>
      </c>
      <c r="BG209" s="28" t="s">
        <v>69</v>
      </c>
    </row>
    <row r="210" spans="1:59" ht="12.75" customHeight="1" x14ac:dyDescent="0.2">
      <c r="A210" s="1" t="s">
        <v>897</v>
      </c>
      <c r="B210" s="1" t="s">
        <v>898</v>
      </c>
      <c r="C210" s="1" t="s">
        <v>62</v>
      </c>
      <c r="D210" s="1" t="s">
        <v>63</v>
      </c>
      <c r="E210" s="1" t="s">
        <v>899</v>
      </c>
      <c r="F210" s="1" t="s">
        <v>900</v>
      </c>
      <c r="G210" s="1">
        <v>47</v>
      </c>
      <c r="H210" s="1">
        <v>250</v>
      </c>
      <c r="I210" s="2" t="s">
        <v>66</v>
      </c>
      <c r="K210" s="1">
        <f>IFERROR(VLOOKUP(B210,'[1]Pivot HorizontalMRP'!$A$4:$B$2531,2,0),0)</f>
        <v>0</v>
      </c>
      <c r="L210" s="1">
        <f>IFERROR(VLOOKUP(B210,'[1]Pivot HorizontalMRP'!$A$4:$C$2531,3,0),0)</f>
        <v>440</v>
      </c>
      <c r="M210" s="1">
        <f>IFERROR(VLOOKUP(B210,'[1]Pivot HorizontalMRP'!$A$4:$D$2531,4,0),0)</f>
        <v>0</v>
      </c>
      <c r="N210" s="1">
        <f>IFERROR(VLOOKUP(B210,'[1]Pivot HorizontalMRP'!$A$4:$E$2531,5,0),0)</f>
        <v>0</v>
      </c>
      <c r="O210" s="1">
        <f t="shared" si="16"/>
        <v>440</v>
      </c>
      <c r="P210" s="1">
        <f t="shared" si="17"/>
        <v>440</v>
      </c>
      <c r="Q210" s="1">
        <f>IFERROR(VLOOKUP(B210,'[1]Pivot HorizontalMRP'!$A$4:$F$2529,6,0),0)</f>
        <v>294</v>
      </c>
      <c r="R210" s="1">
        <f>IFERROR(VLOOKUP(B210,'[1]Pivot HorizontalMRP'!$A$4:$G$2529,7,0),0)</f>
        <v>120</v>
      </c>
      <c r="S210" s="1">
        <f>IFERROR(VLOOKUP(B210,'[1]Pivot HorizontalMRP'!$A$4:$H$2529,8,0),0)</f>
        <v>144</v>
      </c>
      <c r="T210" s="1">
        <f>IFERROR(VLOOKUP(B210,'[1]Pivot HorizontalMRP'!$A$4:$I$2529,9,0),0)</f>
        <v>144</v>
      </c>
      <c r="U210" s="1">
        <f t="shared" si="15"/>
        <v>26</v>
      </c>
      <c r="V210" s="24">
        <v>22.03</v>
      </c>
      <c r="W210" s="24"/>
      <c r="X210" s="24">
        <f t="shared" si="18"/>
        <v>-22.03</v>
      </c>
      <c r="Y210" s="24"/>
      <c r="Z210" s="24"/>
      <c r="AA210" s="24"/>
      <c r="AB210" s="24"/>
      <c r="AC210" s="25"/>
      <c r="AD210" s="26"/>
      <c r="AE210" s="26"/>
      <c r="AF210" s="26"/>
      <c r="AG210" s="24"/>
      <c r="AH210" s="24"/>
      <c r="AI210" s="26"/>
      <c r="AJ210" s="27"/>
      <c r="AK210" s="27"/>
      <c r="AL210" s="26"/>
      <c r="AM210" s="26"/>
      <c r="AN210" s="24"/>
      <c r="AO210" s="24" t="str">
        <f t="shared" si="19"/>
        <v>Arista</v>
      </c>
      <c r="AP210" s="1" t="s">
        <v>148</v>
      </c>
      <c r="BF210" s="1" t="s">
        <v>68</v>
      </c>
      <c r="BG210" s="28" t="s">
        <v>69</v>
      </c>
    </row>
    <row r="211" spans="1:59" ht="12.75" customHeight="1" x14ac:dyDescent="0.2">
      <c r="A211" s="1" t="s">
        <v>901</v>
      </c>
      <c r="B211" s="1" t="s">
        <v>902</v>
      </c>
      <c r="C211" s="1" t="s">
        <v>62</v>
      </c>
      <c r="D211" s="1" t="s">
        <v>63</v>
      </c>
      <c r="E211" s="1" t="s">
        <v>903</v>
      </c>
      <c r="F211" s="1" t="s">
        <v>904</v>
      </c>
      <c r="G211" s="1">
        <v>55</v>
      </c>
      <c r="H211" s="1">
        <v>1</v>
      </c>
      <c r="I211" s="2" t="s">
        <v>66</v>
      </c>
      <c r="K211" s="1">
        <f>IFERROR(VLOOKUP(B211,'[1]Pivot HorizontalMRP'!$A$4:$B$2531,2,0),0)</f>
        <v>0</v>
      </c>
      <c r="L211" s="1">
        <f>IFERROR(VLOOKUP(B211,'[1]Pivot HorizontalMRP'!$A$4:$C$2531,3,0),0)</f>
        <v>119</v>
      </c>
      <c r="M211" s="1">
        <f>IFERROR(VLOOKUP(B211,'[1]Pivot HorizontalMRP'!$A$4:$D$2531,4,0),0)</f>
        <v>494</v>
      </c>
      <c r="N211" s="1">
        <f>IFERROR(VLOOKUP(B211,'[1]Pivot HorizontalMRP'!$A$4:$E$2531,5,0),0)</f>
        <v>0</v>
      </c>
      <c r="O211" s="1">
        <f t="shared" si="16"/>
        <v>613</v>
      </c>
      <c r="P211" s="1">
        <f t="shared" si="17"/>
        <v>613</v>
      </c>
      <c r="Q211" s="1">
        <f>IFERROR(VLOOKUP(B211,'[1]Pivot HorizontalMRP'!$A$4:$F$2529,6,0),0)</f>
        <v>814</v>
      </c>
      <c r="R211" s="1">
        <f>IFERROR(VLOOKUP(B211,'[1]Pivot HorizontalMRP'!$A$4:$G$2529,7,0),0)</f>
        <v>445</v>
      </c>
      <c r="S211" s="1">
        <f>IFERROR(VLOOKUP(B211,'[1]Pivot HorizontalMRP'!$A$4:$H$2529,8,0),0)</f>
        <v>885</v>
      </c>
      <c r="T211" s="1">
        <f>IFERROR(VLOOKUP(B211,'[1]Pivot HorizontalMRP'!$A$4:$I$2529,9,0),0)</f>
        <v>670</v>
      </c>
      <c r="U211" s="1">
        <f t="shared" si="15"/>
        <v>-646</v>
      </c>
      <c r="V211" s="24">
        <v>58.03</v>
      </c>
      <c r="W211" s="24"/>
      <c r="X211" s="24">
        <f t="shared" si="18"/>
        <v>-58.03</v>
      </c>
      <c r="Y211" s="24"/>
      <c r="Z211" s="24"/>
      <c r="AA211" s="24">
        <v>59.38</v>
      </c>
      <c r="AB211" s="24"/>
      <c r="AC211" s="25"/>
      <c r="AD211" s="26"/>
      <c r="AE211" s="26"/>
      <c r="AF211" s="26"/>
      <c r="AG211" s="24"/>
      <c r="AH211" s="24"/>
      <c r="AI211" s="26"/>
      <c r="AJ211" s="27"/>
      <c r="AK211" s="27"/>
      <c r="AL211" s="26"/>
      <c r="AM211" s="26"/>
      <c r="AN211" s="24"/>
      <c r="AO211" s="24" t="str">
        <f t="shared" si="19"/>
        <v>Arista</v>
      </c>
      <c r="AP211" s="1" t="s">
        <v>83</v>
      </c>
      <c r="BF211" s="1" t="s">
        <v>68</v>
      </c>
      <c r="BG211" s="28" t="s">
        <v>69</v>
      </c>
    </row>
    <row r="212" spans="1:59" ht="12.75" customHeight="1" x14ac:dyDescent="0.2">
      <c r="A212" s="1" t="s">
        <v>905</v>
      </c>
      <c r="B212" s="1" t="s">
        <v>906</v>
      </c>
      <c r="C212" s="1" t="s">
        <v>62</v>
      </c>
      <c r="D212" s="1" t="s">
        <v>63</v>
      </c>
      <c r="E212" s="1" t="s">
        <v>907</v>
      </c>
      <c r="F212" s="1" t="s">
        <v>908</v>
      </c>
      <c r="G212" s="1">
        <v>80</v>
      </c>
      <c r="H212" s="1">
        <v>1</v>
      </c>
      <c r="I212" s="2" t="s">
        <v>66</v>
      </c>
      <c r="K212" s="1">
        <f>IFERROR(VLOOKUP(B212,'[1]Pivot HorizontalMRP'!$A$4:$B$2531,2,0),0)</f>
        <v>0</v>
      </c>
      <c r="L212" s="1">
        <f>IFERROR(VLOOKUP(B212,'[1]Pivot HorizontalMRP'!$A$4:$C$2531,3,0),0)</f>
        <v>389</v>
      </c>
      <c r="M212" s="1">
        <f>IFERROR(VLOOKUP(B212,'[1]Pivot HorizontalMRP'!$A$4:$D$2531,4,0),0)</f>
        <v>804</v>
      </c>
      <c r="N212" s="1">
        <f>IFERROR(VLOOKUP(B212,'[1]Pivot HorizontalMRP'!$A$4:$E$2531,5,0),0)</f>
        <v>0</v>
      </c>
      <c r="O212" s="1">
        <f t="shared" si="16"/>
        <v>1193</v>
      </c>
      <c r="P212" s="1">
        <f t="shared" si="17"/>
        <v>1193</v>
      </c>
      <c r="Q212" s="1">
        <f>IFERROR(VLOOKUP(B212,'[1]Pivot HorizontalMRP'!$A$4:$F$2529,6,0),0)</f>
        <v>814</v>
      </c>
      <c r="R212" s="1">
        <f>IFERROR(VLOOKUP(B212,'[1]Pivot HorizontalMRP'!$A$4:$G$2529,7,0),0)</f>
        <v>445</v>
      </c>
      <c r="S212" s="1">
        <f>IFERROR(VLOOKUP(B212,'[1]Pivot HorizontalMRP'!$A$4:$H$2529,8,0),0)</f>
        <v>885</v>
      </c>
      <c r="T212" s="1">
        <f>IFERROR(VLOOKUP(B212,'[1]Pivot HorizontalMRP'!$A$4:$I$2529,9,0),0)</f>
        <v>670</v>
      </c>
      <c r="U212" s="1">
        <f t="shared" si="15"/>
        <v>-66</v>
      </c>
      <c r="V212" s="24">
        <v>21.95</v>
      </c>
      <c r="W212" s="24"/>
      <c r="X212" s="24">
        <f t="shared" si="18"/>
        <v>-21.95</v>
      </c>
      <c r="Y212" s="24"/>
      <c r="Z212" s="24"/>
      <c r="AA212" s="24">
        <v>40.840000000000003</v>
      </c>
      <c r="AB212" s="24"/>
      <c r="AC212" s="25"/>
      <c r="AD212" s="26"/>
      <c r="AE212" s="26"/>
      <c r="AF212" s="26"/>
      <c r="AG212" s="24"/>
      <c r="AH212" s="24"/>
      <c r="AI212" s="26"/>
      <c r="AJ212" s="27"/>
      <c r="AK212" s="27"/>
      <c r="AL212" s="26"/>
      <c r="AM212" s="26"/>
      <c r="AN212" s="24"/>
      <c r="AO212" s="24" t="str">
        <f t="shared" si="19"/>
        <v>Arista</v>
      </c>
      <c r="AP212" s="1" t="s">
        <v>83</v>
      </c>
      <c r="BF212" s="1" t="s">
        <v>68</v>
      </c>
      <c r="BG212" s="28" t="s">
        <v>69</v>
      </c>
    </row>
    <row r="213" spans="1:59" ht="12.75" customHeight="1" x14ac:dyDescent="0.2">
      <c r="A213" s="1" t="s">
        <v>909</v>
      </c>
      <c r="B213" s="1" t="s">
        <v>910</v>
      </c>
      <c r="C213" s="1" t="s">
        <v>62</v>
      </c>
      <c r="D213" s="1" t="s">
        <v>63</v>
      </c>
      <c r="E213" s="1" t="s">
        <v>911</v>
      </c>
      <c r="F213" s="1" t="s">
        <v>912</v>
      </c>
      <c r="G213" s="1">
        <v>55</v>
      </c>
      <c r="H213" s="1">
        <v>1</v>
      </c>
      <c r="I213" s="2" t="s">
        <v>66</v>
      </c>
      <c r="K213" s="1">
        <f>IFERROR(VLOOKUP(B213,'[1]Pivot HorizontalMRP'!$A$4:$B$2531,2,0),0)</f>
        <v>0</v>
      </c>
      <c r="L213" s="1">
        <f>IFERROR(VLOOKUP(B213,'[1]Pivot HorizontalMRP'!$A$4:$C$2531,3,0),0)</f>
        <v>52</v>
      </c>
      <c r="M213" s="1">
        <f>IFERROR(VLOOKUP(B213,'[1]Pivot HorizontalMRP'!$A$4:$D$2531,4,0),0)</f>
        <v>450</v>
      </c>
      <c r="N213" s="1">
        <f>IFERROR(VLOOKUP(B213,'[1]Pivot HorizontalMRP'!$A$4:$E$2531,5,0),0)</f>
        <v>0</v>
      </c>
      <c r="O213" s="1">
        <f t="shared" si="16"/>
        <v>502</v>
      </c>
      <c r="P213" s="1">
        <f t="shared" si="17"/>
        <v>502</v>
      </c>
      <c r="Q213" s="1">
        <f>IFERROR(VLOOKUP(B213,'[1]Pivot HorizontalMRP'!$A$4:$F$2529,6,0),0)</f>
        <v>326</v>
      </c>
      <c r="R213" s="1">
        <f>IFERROR(VLOOKUP(B213,'[1]Pivot HorizontalMRP'!$A$4:$G$2529,7,0),0)</f>
        <v>80</v>
      </c>
      <c r="S213" s="1">
        <f>IFERROR(VLOOKUP(B213,'[1]Pivot HorizontalMRP'!$A$4:$H$2529,8,0),0)</f>
        <v>486</v>
      </c>
      <c r="T213" s="1">
        <f>IFERROR(VLOOKUP(B213,'[1]Pivot HorizontalMRP'!$A$4:$I$2529,9,0),0)</f>
        <v>300</v>
      </c>
      <c r="U213" s="1">
        <f t="shared" si="15"/>
        <v>96</v>
      </c>
      <c r="V213" s="24">
        <v>118.43</v>
      </c>
      <c r="W213" s="24"/>
      <c r="X213" s="24">
        <f t="shared" si="18"/>
        <v>-118.43</v>
      </c>
      <c r="Y213" s="24"/>
      <c r="Z213" s="24"/>
      <c r="AA213" s="24"/>
      <c r="AB213" s="24"/>
      <c r="AC213" s="25"/>
      <c r="AD213" s="26"/>
      <c r="AE213" s="26"/>
      <c r="AF213" s="26"/>
      <c r="AG213" s="24"/>
      <c r="AH213" s="24"/>
      <c r="AI213" s="26"/>
      <c r="AJ213" s="27"/>
      <c r="AK213" s="27"/>
      <c r="AL213" s="26"/>
      <c r="AM213" s="26"/>
      <c r="AN213" s="24"/>
      <c r="AO213" s="24" t="str">
        <f t="shared" si="19"/>
        <v>Arista</v>
      </c>
      <c r="AP213" s="1" t="s">
        <v>83</v>
      </c>
      <c r="BF213" s="1" t="s">
        <v>68</v>
      </c>
      <c r="BG213" s="28" t="s">
        <v>69</v>
      </c>
    </row>
    <row r="214" spans="1:59" ht="12.75" customHeight="1" x14ac:dyDescent="0.2">
      <c r="A214" s="1" t="s">
        <v>913</v>
      </c>
      <c r="B214" s="1" t="s">
        <v>914</v>
      </c>
      <c r="C214" s="1" t="s">
        <v>62</v>
      </c>
      <c r="D214" s="1" t="s">
        <v>63</v>
      </c>
      <c r="E214" s="1" t="s">
        <v>915</v>
      </c>
      <c r="F214" s="1" t="s">
        <v>916</v>
      </c>
      <c r="G214" s="1">
        <v>81</v>
      </c>
      <c r="H214" s="1">
        <v>1</v>
      </c>
      <c r="I214" s="2" t="s">
        <v>66</v>
      </c>
      <c r="K214" s="1">
        <f>IFERROR(VLOOKUP(B214,'[1]Pivot HorizontalMRP'!$A$4:$B$2531,2,0),0)</f>
        <v>0</v>
      </c>
      <c r="L214" s="1">
        <f>IFERROR(VLOOKUP(B214,'[1]Pivot HorizontalMRP'!$A$4:$C$2531,3,0),0)</f>
        <v>1948</v>
      </c>
      <c r="M214" s="1">
        <f>IFERROR(VLOOKUP(B214,'[1]Pivot HorizontalMRP'!$A$4:$D$2531,4,0),0)</f>
        <v>3650</v>
      </c>
      <c r="N214" s="1">
        <f>IFERROR(VLOOKUP(B214,'[1]Pivot HorizontalMRP'!$A$4:$E$2531,5,0),0)</f>
        <v>0</v>
      </c>
      <c r="O214" s="1">
        <f t="shared" si="16"/>
        <v>5598</v>
      </c>
      <c r="P214" s="1">
        <f t="shared" si="17"/>
        <v>5598</v>
      </c>
      <c r="Q214" s="1">
        <f>IFERROR(VLOOKUP(B214,'[1]Pivot HorizontalMRP'!$A$4:$F$2529,6,0),0)</f>
        <v>4221</v>
      </c>
      <c r="R214" s="1">
        <f>IFERROR(VLOOKUP(B214,'[1]Pivot HorizontalMRP'!$A$4:$G$2529,7,0),0)</f>
        <v>1654</v>
      </c>
      <c r="S214" s="1">
        <f>IFERROR(VLOOKUP(B214,'[1]Pivot HorizontalMRP'!$A$4:$H$2529,8,0),0)</f>
        <v>1800</v>
      </c>
      <c r="T214" s="1">
        <f>IFERROR(VLOOKUP(B214,'[1]Pivot HorizontalMRP'!$A$4:$I$2529,9,0),0)</f>
        <v>1654</v>
      </c>
      <c r="U214" s="1">
        <f t="shared" si="15"/>
        <v>-277</v>
      </c>
      <c r="V214" s="24">
        <v>21.13</v>
      </c>
      <c r="W214" s="24"/>
      <c r="X214" s="24">
        <f t="shared" si="18"/>
        <v>-21.13</v>
      </c>
      <c r="Y214" s="24"/>
      <c r="Z214" s="24"/>
      <c r="AA214" s="24">
        <v>61.54</v>
      </c>
      <c r="AB214" s="24"/>
      <c r="AC214" s="25"/>
      <c r="AD214" s="26"/>
      <c r="AE214" s="26"/>
      <c r="AF214" s="26"/>
      <c r="AG214" s="24"/>
      <c r="AH214" s="24"/>
      <c r="AI214" s="26"/>
      <c r="AJ214" s="27"/>
      <c r="AK214" s="27"/>
      <c r="AL214" s="26"/>
      <c r="AM214" s="26"/>
      <c r="AN214" s="24"/>
      <c r="AO214" s="24" t="str">
        <f t="shared" si="19"/>
        <v>Arista</v>
      </c>
      <c r="AP214" s="1" t="s">
        <v>83</v>
      </c>
      <c r="BF214" s="1" t="s">
        <v>68</v>
      </c>
      <c r="BG214" s="28" t="s">
        <v>69</v>
      </c>
    </row>
    <row r="215" spans="1:59" ht="12.75" customHeight="1" x14ac:dyDescent="0.2">
      <c r="A215" s="1" t="s">
        <v>917</v>
      </c>
      <c r="B215" s="1" t="s">
        <v>918</v>
      </c>
      <c r="C215" s="1" t="s">
        <v>62</v>
      </c>
      <c r="D215" s="1" t="s">
        <v>63</v>
      </c>
      <c r="E215" s="1" t="s">
        <v>919</v>
      </c>
      <c r="F215" s="1" t="s">
        <v>920</v>
      </c>
      <c r="G215" s="1">
        <v>81</v>
      </c>
      <c r="H215" s="1">
        <v>1</v>
      </c>
      <c r="I215" s="2" t="s">
        <v>66</v>
      </c>
      <c r="K215" s="1">
        <f>IFERROR(VLOOKUP(B215,'[1]Pivot HorizontalMRP'!$A$4:$B$2531,2,0),0)</f>
        <v>0</v>
      </c>
      <c r="L215" s="1">
        <f>IFERROR(VLOOKUP(B215,'[1]Pivot HorizontalMRP'!$A$4:$C$2531,3,0),0)</f>
        <v>1911</v>
      </c>
      <c r="M215" s="1">
        <f>IFERROR(VLOOKUP(B215,'[1]Pivot HorizontalMRP'!$A$4:$D$2531,4,0),0)</f>
        <v>4630</v>
      </c>
      <c r="N215" s="1">
        <f>IFERROR(VLOOKUP(B215,'[1]Pivot HorizontalMRP'!$A$4:$E$2531,5,0),0)</f>
        <v>0</v>
      </c>
      <c r="O215" s="1">
        <f t="shared" si="16"/>
        <v>6541</v>
      </c>
      <c r="P215" s="1">
        <f t="shared" si="17"/>
        <v>6541</v>
      </c>
      <c r="Q215" s="1">
        <f>IFERROR(VLOOKUP(B215,'[1]Pivot HorizontalMRP'!$A$4:$F$2529,6,0),0)</f>
        <v>4231</v>
      </c>
      <c r="R215" s="1">
        <f>IFERROR(VLOOKUP(B215,'[1]Pivot HorizontalMRP'!$A$4:$G$2529,7,0),0)</f>
        <v>1654</v>
      </c>
      <c r="S215" s="1">
        <f>IFERROR(VLOOKUP(B215,'[1]Pivot HorizontalMRP'!$A$4:$H$2529,8,0),0)</f>
        <v>1800</v>
      </c>
      <c r="T215" s="1">
        <f>IFERROR(VLOOKUP(B215,'[1]Pivot HorizontalMRP'!$A$4:$I$2529,9,0),0)</f>
        <v>1654</v>
      </c>
      <c r="U215" s="1">
        <f t="shared" si="15"/>
        <v>656</v>
      </c>
      <c r="V215" s="24">
        <v>16.82</v>
      </c>
      <c r="W215" s="24"/>
      <c r="X215" s="24">
        <f t="shared" si="18"/>
        <v>-16.82</v>
      </c>
      <c r="Y215" s="24"/>
      <c r="Z215" s="24"/>
      <c r="AA215" s="24">
        <v>29.6175</v>
      </c>
      <c r="AB215" s="24"/>
      <c r="AC215" s="25"/>
      <c r="AD215" s="26"/>
      <c r="AE215" s="26"/>
      <c r="AF215" s="26"/>
      <c r="AG215" s="24"/>
      <c r="AH215" s="24"/>
      <c r="AI215" s="26"/>
      <c r="AJ215" s="27"/>
      <c r="AK215" s="27"/>
      <c r="AL215" s="26"/>
      <c r="AM215" s="26"/>
      <c r="AN215" s="24"/>
      <c r="AO215" s="24" t="str">
        <f t="shared" si="19"/>
        <v>Arista</v>
      </c>
      <c r="AP215" s="1" t="s">
        <v>83</v>
      </c>
      <c r="BF215" s="1" t="s">
        <v>68</v>
      </c>
      <c r="BG215" s="28" t="s">
        <v>69</v>
      </c>
    </row>
    <row r="216" spans="1:59" ht="12.75" customHeight="1" x14ac:dyDescent="0.2">
      <c r="A216" s="1" t="s">
        <v>921</v>
      </c>
      <c r="B216" s="1" t="s">
        <v>922</v>
      </c>
      <c r="C216" s="1" t="s">
        <v>62</v>
      </c>
      <c r="D216" s="1" t="s">
        <v>63</v>
      </c>
      <c r="E216" s="1" t="s">
        <v>923</v>
      </c>
      <c r="F216" s="1" t="s">
        <v>924</v>
      </c>
      <c r="G216" s="1">
        <v>55</v>
      </c>
      <c r="H216" s="1">
        <v>1</v>
      </c>
      <c r="I216" s="2" t="s">
        <v>66</v>
      </c>
      <c r="K216" s="1">
        <f>IFERROR(VLOOKUP(B216,'[1]Pivot HorizontalMRP'!$A$4:$B$2531,2,0),0)</f>
        <v>0</v>
      </c>
      <c r="L216" s="1">
        <f>IFERROR(VLOOKUP(B216,'[1]Pivot HorizontalMRP'!$A$4:$C$2531,3,0),0)</f>
        <v>0</v>
      </c>
      <c r="M216" s="1">
        <f>IFERROR(VLOOKUP(B216,'[1]Pivot HorizontalMRP'!$A$4:$D$2531,4,0),0)</f>
        <v>0</v>
      </c>
      <c r="N216" s="1">
        <f>IFERROR(VLOOKUP(B216,'[1]Pivot HorizontalMRP'!$A$4:$E$2531,5,0),0)</f>
        <v>0</v>
      </c>
      <c r="O216" s="1">
        <f t="shared" si="16"/>
        <v>0</v>
      </c>
      <c r="P216" s="1">
        <f t="shared" si="17"/>
        <v>0</v>
      </c>
      <c r="Q216" s="1">
        <f>IFERROR(VLOOKUP(B216,'[1]Pivot HorizontalMRP'!$A$4:$F$2529,6,0),0)</f>
        <v>22</v>
      </c>
      <c r="R216" s="1">
        <f>IFERROR(VLOOKUP(B216,'[1]Pivot HorizontalMRP'!$A$4:$G$2529,7,0),0)</f>
        <v>250</v>
      </c>
      <c r="S216" s="1">
        <f>IFERROR(VLOOKUP(B216,'[1]Pivot HorizontalMRP'!$A$4:$H$2529,8,0),0)</f>
        <v>148</v>
      </c>
      <c r="T216" s="1">
        <f>IFERROR(VLOOKUP(B216,'[1]Pivot HorizontalMRP'!$A$4:$I$2529,9,0),0)</f>
        <v>108</v>
      </c>
      <c r="U216" s="1">
        <f t="shared" si="15"/>
        <v>-272</v>
      </c>
      <c r="V216" s="24">
        <v>6.96</v>
      </c>
      <c r="W216" s="24"/>
      <c r="X216" s="24">
        <f t="shared" si="18"/>
        <v>-6.96</v>
      </c>
      <c r="Y216" s="24"/>
      <c r="Z216" s="24"/>
      <c r="AA216" s="24"/>
      <c r="AB216" s="24"/>
      <c r="AC216" s="25"/>
      <c r="AD216" s="26"/>
      <c r="AE216" s="26"/>
      <c r="AF216" s="26"/>
      <c r="AG216" s="24"/>
      <c r="AH216" s="24"/>
      <c r="AI216" s="26"/>
      <c r="AJ216" s="27"/>
      <c r="AK216" s="27"/>
      <c r="AL216" s="26"/>
      <c r="AM216" s="26"/>
      <c r="AN216" s="24"/>
      <c r="AO216" s="24" t="str">
        <f t="shared" si="19"/>
        <v>Arista</v>
      </c>
      <c r="AP216" s="1" t="s">
        <v>148</v>
      </c>
      <c r="BF216" s="1" t="s">
        <v>68</v>
      </c>
      <c r="BG216" s="28" t="s">
        <v>69</v>
      </c>
    </row>
    <row r="217" spans="1:59" ht="12.75" customHeight="1" x14ac:dyDescent="0.2">
      <c r="A217" s="1" t="s">
        <v>925</v>
      </c>
      <c r="B217" s="1" t="s">
        <v>926</v>
      </c>
      <c r="C217" s="1" t="s">
        <v>62</v>
      </c>
      <c r="D217" s="1" t="s">
        <v>63</v>
      </c>
      <c r="E217" s="1" t="s">
        <v>927</v>
      </c>
      <c r="F217" s="1" t="s">
        <v>928</v>
      </c>
      <c r="G217" s="1">
        <v>55</v>
      </c>
      <c r="H217" s="1">
        <v>1</v>
      </c>
      <c r="I217" s="2" t="s">
        <v>66</v>
      </c>
      <c r="K217" s="1">
        <f>IFERROR(VLOOKUP(B217,'[1]Pivot HorizontalMRP'!$A$4:$B$2531,2,0),0)</f>
        <v>0</v>
      </c>
      <c r="L217" s="1">
        <f>IFERROR(VLOOKUP(B217,'[1]Pivot HorizontalMRP'!$A$4:$C$2531,3,0),0)</f>
        <v>0</v>
      </c>
      <c r="M217" s="1">
        <f>IFERROR(VLOOKUP(B217,'[1]Pivot HorizontalMRP'!$A$4:$D$2531,4,0),0)</f>
        <v>0</v>
      </c>
      <c r="N217" s="1">
        <f>IFERROR(VLOOKUP(B217,'[1]Pivot HorizontalMRP'!$A$4:$E$2531,5,0),0)</f>
        <v>0</v>
      </c>
      <c r="O217" s="1">
        <f t="shared" si="16"/>
        <v>0</v>
      </c>
      <c r="P217" s="1">
        <f t="shared" si="17"/>
        <v>0</v>
      </c>
      <c r="Q217" s="1">
        <f>IFERROR(VLOOKUP(B217,'[1]Pivot HorizontalMRP'!$A$4:$F$2529,6,0),0)</f>
        <v>22</v>
      </c>
      <c r="R217" s="1">
        <f>IFERROR(VLOOKUP(B217,'[1]Pivot HorizontalMRP'!$A$4:$G$2529,7,0),0)</f>
        <v>250</v>
      </c>
      <c r="S217" s="1">
        <f>IFERROR(VLOOKUP(B217,'[1]Pivot HorizontalMRP'!$A$4:$H$2529,8,0),0)</f>
        <v>148</v>
      </c>
      <c r="T217" s="1">
        <f>IFERROR(VLOOKUP(B217,'[1]Pivot HorizontalMRP'!$A$4:$I$2529,9,0),0)</f>
        <v>108</v>
      </c>
      <c r="U217" s="1">
        <f t="shared" si="15"/>
        <v>-272</v>
      </c>
      <c r="V217" s="24">
        <v>6.96</v>
      </c>
      <c r="W217" s="24"/>
      <c r="X217" s="24">
        <f t="shared" si="18"/>
        <v>-6.96</v>
      </c>
      <c r="Y217" s="24"/>
      <c r="Z217" s="24"/>
      <c r="AA217" s="24"/>
      <c r="AB217" s="24"/>
      <c r="AC217" s="25"/>
      <c r="AD217" s="26"/>
      <c r="AE217" s="26"/>
      <c r="AF217" s="26"/>
      <c r="AG217" s="24"/>
      <c r="AH217" s="24"/>
      <c r="AI217" s="26"/>
      <c r="AJ217" s="27"/>
      <c r="AK217" s="27"/>
      <c r="AL217" s="26"/>
      <c r="AM217" s="26"/>
      <c r="AN217" s="24"/>
      <c r="AO217" s="24" t="str">
        <f t="shared" si="19"/>
        <v>Arista</v>
      </c>
      <c r="AP217" s="1" t="s">
        <v>148</v>
      </c>
      <c r="BF217" s="1" t="s">
        <v>68</v>
      </c>
      <c r="BG217" s="28" t="s">
        <v>69</v>
      </c>
    </row>
    <row r="218" spans="1:59" ht="12.75" customHeight="1" x14ac:dyDescent="0.2">
      <c r="A218" s="1" t="s">
        <v>929</v>
      </c>
      <c r="B218" s="1" t="s">
        <v>930</v>
      </c>
      <c r="C218" s="1" t="s">
        <v>62</v>
      </c>
      <c r="D218" s="1" t="s">
        <v>63</v>
      </c>
      <c r="E218" s="1" t="s">
        <v>931</v>
      </c>
      <c r="F218" s="1" t="s">
        <v>932</v>
      </c>
      <c r="G218" s="1">
        <v>55</v>
      </c>
      <c r="H218" s="1">
        <v>1</v>
      </c>
      <c r="I218" s="2" t="s">
        <v>66</v>
      </c>
      <c r="K218" s="1">
        <f>IFERROR(VLOOKUP(B218,'[1]Pivot HorizontalMRP'!$A$4:$B$2531,2,0),0)</f>
        <v>0</v>
      </c>
      <c r="L218" s="1">
        <f>IFERROR(VLOOKUP(B218,'[1]Pivot HorizontalMRP'!$A$4:$C$2531,3,0),0)</f>
        <v>0</v>
      </c>
      <c r="M218" s="1">
        <f>IFERROR(VLOOKUP(B218,'[1]Pivot HorizontalMRP'!$A$4:$D$2531,4,0),0)</f>
        <v>0</v>
      </c>
      <c r="N218" s="1">
        <f>IFERROR(VLOOKUP(B218,'[1]Pivot HorizontalMRP'!$A$4:$E$2531,5,0),0)</f>
        <v>0</v>
      </c>
      <c r="O218" s="1">
        <f t="shared" si="16"/>
        <v>0</v>
      </c>
      <c r="P218" s="1">
        <f t="shared" si="17"/>
        <v>0</v>
      </c>
      <c r="Q218" s="1">
        <f>IFERROR(VLOOKUP(B218,'[1]Pivot HorizontalMRP'!$A$4:$F$2529,6,0),0)</f>
        <v>56</v>
      </c>
      <c r="R218" s="1">
        <f>IFERROR(VLOOKUP(B218,'[1]Pivot HorizontalMRP'!$A$4:$G$2529,7,0),0)</f>
        <v>290</v>
      </c>
      <c r="S218" s="1">
        <f>IFERROR(VLOOKUP(B218,'[1]Pivot HorizontalMRP'!$A$4:$H$2529,8,0),0)</f>
        <v>148</v>
      </c>
      <c r="T218" s="1">
        <f>IFERROR(VLOOKUP(B218,'[1]Pivot HorizontalMRP'!$A$4:$I$2529,9,0),0)</f>
        <v>108</v>
      </c>
      <c r="U218" s="1">
        <f t="shared" si="15"/>
        <v>-346</v>
      </c>
      <c r="V218" s="24">
        <v>70.709999999999994</v>
      </c>
      <c r="W218" s="24"/>
      <c r="X218" s="24">
        <f t="shared" si="18"/>
        <v>-70.709999999999994</v>
      </c>
      <c r="Y218" s="24"/>
      <c r="Z218" s="24"/>
      <c r="AA218" s="24"/>
      <c r="AB218" s="24"/>
      <c r="AC218" s="25"/>
      <c r="AD218" s="26"/>
      <c r="AE218" s="26"/>
      <c r="AF218" s="26"/>
      <c r="AG218" s="24"/>
      <c r="AH218" s="24"/>
      <c r="AI218" s="26"/>
      <c r="AJ218" s="27"/>
      <c r="AK218" s="27"/>
      <c r="AL218" s="26"/>
      <c r="AM218" s="26"/>
      <c r="AN218" s="24"/>
      <c r="AO218" s="24" t="str">
        <f t="shared" si="19"/>
        <v>Arista</v>
      </c>
      <c r="AP218" s="1" t="s">
        <v>148</v>
      </c>
      <c r="BF218" s="1" t="s">
        <v>68</v>
      </c>
      <c r="BG218" s="28" t="s">
        <v>69</v>
      </c>
    </row>
    <row r="219" spans="1:59" ht="12.75" customHeight="1" x14ac:dyDescent="0.2">
      <c r="A219" s="1" t="s">
        <v>933</v>
      </c>
      <c r="B219" s="1" t="s">
        <v>934</v>
      </c>
      <c r="C219" s="1" t="s">
        <v>62</v>
      </c>
      <c r="D219" s="1" t="s">
        <v>63</v>
      </c>
      <c r="E219" s="1" t="s">
        <v>935</v>
      </c>
      <c r="F219" s="1" t="s">
        <v>936</v>
      </c>
      <c r="G219" s="1">
        <v>55</v>
      </c>
      <c r="H219" s="1">
        <v>1</v>
      </c>
      <c r="I219" s="2" t="s">
        <v>66</v>
      </c>
      <c r="K219" s="1">
        <f>IFERROR(VLOOKUP(B219,'[1]Pivot HorizontalMRP'!$A$4:$B$2531,2,0),0)</f>
        <v>0</v>
      </c>
      <c r="L219" s="1">
        <f>IFERROR(VLOOKUP(B219,'[1]Pivot HorizontalMRP'!$A$4:$C$2531,3,0),0)</f>
        <v>0</v>
      </c>
      <c r="M219" s="1">
        <f>IFERROR(VLOOKUP(B219,'[1]Pivot HorizontalMRP'!$A$4:$D$2531,4,0),0)</f>
        <v>0</v>
      </c>
      <c r="N219" s="1">
        <f>IFERROR(VLOOKUP(B219,'[1]Pivot HorizontalMRP'!$A$4:$E$2531,5,0),0)</f>
        <v>0</v>
      </c>
      <c r="O219" s="1">
        <f t="shared" si="16"/>
        <v>0</v>
      </c>
      <c r="P219" s="1">
        <f t="shared" si="17"/>
        <v>0</v>
      </c>
      <c r="Q219" s="1">
        <f>IFERROR(VLOOKUP(B219,'[1]Pivot HorizontalMRP'!$A$4:$F$2529,6,0),0)</f>
        <v>56</v>
      </c>
      <c r="R219" s="1">
        <f>IFERROR(VLOOKUP(B219,'[1]Pivot HorizontalMRP'!$A$4:$G$2529,7,0),0)</f>
        <v>268</v>
      </c>
      <c r="S219" s="1">
        <f>IFERROR(VLOOKUP(B219,'[1]Pivot HorizontalMRP'!$A$4:$H$2529,8,0),0)</f>
        <v>108</v>
      </c>
      <c r="T219" s="1">
        <f>IFERROR(VLOOKUP(B219,'[1]Pivot HorizontalMRP'!$A$4:$I$2529,9,0),0)</f>
        <v>108</v>
      </c>
      <c r="U219" s="1">
        <f t="shared" si="15"/>
        <v>-324</v>
      </c>
      <c r="V219" s="24">
        <v>7.86</v>
      </c>
      <c r="W219" s="24"/>
      <c r="X219" s="24">
        <f t="shared" si="18"/>
        <v>-7.86</v>
      </c>
      <c r="Y219" s="24"/>
      <c r="Z219" s="24"/>
      <c r="AA219" s="24"/>
      <c r="AB219" s="24"/>
      <c r="AC219" s="25"/>
      <c r="AD219" s="26"/>
      <c r="AE219" s="26"/>
      <c r="AF219" s="26"/>
      <c r="AG219" s="24"/>
      <c r="AH219" s="24"/>
      <c r="AI219" s="26"/>
      <c r="AJ219" s="27"/>
      <c r="AK219" s="27"/>
      <c r="AL219" s="26"/>
      <c r="AM219" s="26"/>
      <c r="AN219" s="24"/>
      <c r="AO219" s="24" t="str">
        <f t="shared" si="19"/>
        <v>Arista</v>
      </c>
      <c r="AP219" s="1" t="s">
        <v>148</v>
      </c>
      <c r="BF219" s="1" t="s">
        <v>68</v>
      </c>
      <c r="BG219" s="28" t="s">
        <v>69</v>
      </c>
    </row>
    <row r="220" spans="1:59" ht="12.75" customHeight="1" x14ac:dyDescent="0.2">
      <c r="A220" s="1" t="s">
        <v>937</v>
      </c>
      <c r="B220" s="1" t="s">
        <v>938</v>
      </c>
      <c r="C220" s="1" t="s">
        <v>62</v>
      </c>
      <c r="D220" s="1" t="s">
        <v>63</v>
      </c>
      <c r="E220" s="1" t="s">
        <v>939</v>
      </c>
      <c r="F220" s="1" t="s">
        <v>940</v>
      </c>
      <c r="G220" s="1">
        <v>55</v>
      </c>
      <c r="H220" s="1">
        <v>1</v>
      </c>
      <c r="I220" s="2" t="s">
        <v>66</v>
      </c>
      <c r="K220" s="1">
        <f>IFERROR(VLOOKUP(B220,'[1]Pivot HorizontalMRP'!$A$4:$B$2531,2,0),0)</f>
        <v>0</v>
      </c>
      <c r="L220" s="1">
        <f>IFERROR(VLOOKUP(B220,'[1]Pivot HorizontalMRP'!$A$4:$C$2531,3,0),0)</f>
        <v>0</v>
      </c>
      <c r="M220" s="1">
        <f>IFERROR(VLOOKUP(B220,'[1]Pivot HorizontalMRP'!$A$4:$D$2531,4,0),0)</f>
        <v>0</v>
      </c>
      <c r="N220" s="1">
        <f>IFERROR(VLOOKUP(B220,'[1]Pivot HorizontalMRP'!$A$4:$E$2531,5,0),0)</f>
        <v>0</v>
      </c>
      <c r="O220" s="1">
        <f t="shared" si="16"/>
        <v>0</v>
      </c>
      <c r="P220" s="1">
        <f t="shared" si="17"/>
        <v>0</v>
      </c>
      <c r="Q220" s="1">
        <f>IFERROR(VLOOKUP(B220,'[1]Pivot HorizontalMRP'!$A$4:$F$2529,6,0),0)</f>
        <v>22</v>
      </c>
      <c r="R220" s="1">
        <f>IFERROR(VLOOKUP(B220,'[1]Pivot HorizontalMRP'!$A$4:$G$2529,7,0),0)</f>
        <v>250</v>
      </c>
      <c r="S220" s="1">
        <f>IFERROR(VLOOKUP(B220,'[1]Pivot HorizontalMRP'!$A$4:$H$2529,8,0),0)</f>
        <v>148</v>
      </c>
      <c r="T220" s="1">
        <f>IFERROR(VLOOKUP(B220,'[1]Pivot HorizontalMRP'!$A$4:$I$2529,9,0),0)</f>
        <v>108</v>
      </c>
      <c r="U220" s="1">
        <f t="shared" si="15"/>
        <v>-272</v>
      </c>
      <c r="V220" s="24">
        <v>20.97</v>
      </c>
      <c r="W220" s="24"/>
      <c r="X220" s="24">
        <f t="shared" si="18"/>
        <v>-20.97</v>
      </c>
      <c r="Y220" s="24"/>
      <c r="Z220" s="24"/>
      <c r="AA220" s="24"/>
      <c r="AB220" s="24"/>
      <c r="AC220" s="25"/>
      <c r="AD220" s="26"/>
      <c r="AE220" s="26"/>
      <c r="AF220" s="26"/>
      <c r="AG220" s="24"/>
      <c r="AH220" s="24"/>
      <c r="AI220" s="26"/>
      <c r="AJ220" s="27"/>
      <c r="AK220" s="27"/>
      <c r="AL220" s="26"/>
      <c r="AM220" s="26"/>
      <c r="AN220" s="24"/>
      <c r="AO220" s="24" t="str">
        <f t="shared" si="19"/>
        <v>Arista</v>
      </c>
      <c r="AP220" s="1" t="s">
        <v>67</v>
      </c>
      <c r="BF220" s="1" t="s">
        <v>68</v>
      </c>
      <c r="BG220" s="28" t="s">
        <v>69</v>
      </c>
    </row>
    <row r="221" spans="1:59" ht="12.75" customHeight="1" x14ac:dyDescent="0.2">
      <c r="A221" s="1" t="s">
        <v>941</v>
      </c>
      <c r="B221" s="1" t="s">
        <v>942</v>
      </c>
      <c r="C221" s="1" t="s">
        <v>62</v>
      </c>
      <c r="D221" s="1" t="s">
        <v>63</v>
      </c>
      <c r="E221" s="1" t="s">
        <v>943</v>
      </c>
      <c r="F221" s="1" t="s">
        <v>944</v>
      </c>
      <c r="G221" s="1">
        <v>55</v>
      </c>
      <c r="H221" s="1">
        <v>1</v>
      </c>
      <c r="I221" s="2" t="s">
        <v>66</v>
      </c>
      <c r="K221" s="1">
        <f>IFERROR(VLOOKUP(B221,'[1]Pivot HorizontalMRP'!$A$4:$B$2531,2,0),0)</f>
        <v>0</v>
      </c>
      <c r="L221" s="1">
        <f>IFERROR(VLOOKUP(B221,'[1]Pivot HorizontalMRP'!$A$4:$C$2531,3,0),0)</f>
        <v>0</v>
      </c>
      <c r="M221" s="1">
        <f>IFERROR(VLOOKUP(B221,'[1]Pivot HorizontalMRP'!$A$4:$D$2531,4,0),0)</f>
        <v>0</v>
      </c>
      <c r="N221" s="1">
        <f>IFERROR(VLOOKUP(B221,'[1]Pivot HorizontalMRP'!$A$4:$E$2531,5,0),0)</f>
        <v>0</v>
      </c>
      <c r="O221" s="1">
        <f t="shared" si="16"/>
        <v>0</v>
      </c>
      <c r="P221" s="1">
        <f t="shared" si="17"/>
        <v>0</v>
      </c>
      <c r="Q221" s="1">
        <f>IFERROR(VLOOKUP(B221,'[1]Pivot HorizontalMRP'!$A$4:$F$2529,6,0),0)</f>
        <v>22</v>
      </c>
      <c r="R221" s="1">
        <f>IFERROR(VLOOKUP(B221,'[1]Pivot HorizontalMRP'!$A$4:$G$2529,7,0),0)</f>
        <v>250</v>
      </c>
      <c r="S221" s="1">
        <f>IFERROR(VLOOKUP(B221,'[1]Pivot HorizontalMRP'!$A$4:$H$2529,8,0),0)</f>
        <v>148</v>
      </c>
      <c r="T221" s="1">
        <f>IFERROR(VLOOKUP(B221,'[1]Pivot HorizontalMRP'!$A$4:$I$2529,9,0),0)</f>
        <v>108</v>
      </c>
      <c r="U221" s="1">
        <f t="shared" si="15"/>
        <v>-272</v>
      </c>
      <c r="V221" s="24">
        <v>12.64</v>
      </c>
      <c r="W221" s="24"/>
      <c r="X221" s="24">
        <f t="shared" si="18"/>
        <v>-12.64</v>
      </c>
      <c r="Y221" s="24"/>
      <c r="Z221" s="24"/>
      <c r="AA221" s="24"/>
      <c r="AB221" s="24"/>
      <c r="AC221" s="25"/>
      <c r="AD221" s="26"/>
      <c r="AE221" s="26"/>
      <c r="AF221" s="26"/>
      <c r="AG221" s="24"/>
      <c r="AH221" s="24"/>
      <c r="AI221" s="26"/>
      <c r="AJ221" s="27"/>
      <c r="AK221" s="27"/>
      <c r="AL221" s="26"/>
      <c r="AM221" s="26"/>
      <c r="AN221" s="24"/>
      <c r="AO221" s="24" t="str">
        <f t="shared" si="19"/>
        <v>Arista</v>
      </c>
      <c r="AP221" s="1" t="s">
        <v>67</v>
      </c>
      <c r="BF221" s="1" t="s">
        <v>68</v>
      </c>
      <c r="BG221" s="28" t="s">
        <v>69</v>
      </c>
    </row>
    <row r="222" spans="1:59" ht="12.75" customHeight="1" x14ac:dyDescent="0.2">
      <c r="A222" s="1" t="s">
        <v>945</v>
      </c>
      <c r="B222" s="1" t="s">
        <v>946</v>
      </c>
      <c r="C222" s="1" t="s">
        <v>62</v>
      </c>
      <c r="D222" s="1" t="s">
        <v>63</v>
      </c>
      <c r="E222" s="1" t="s">
        <v>947</v>
      </c>
      <c r="F222" s="1" t="s">
        <v>948</v>
      </c>
      <c r="G222" s="1">
        <v>55</v>
      </c>
      <c r="H222" s="1">
        <v>1</v>
      </c>
      <c r="I222" s="2" t="s">
        <v>66</v>
      </c>
      <c r="K222" s="1">
        <f>IFERROR(VLOOKUP(B222,'[1]Pivot HorizontalMRP'!$A$4:$B$2531,2,0),0)</f>
        <v>0</v>
      </c>
      <c r="L222" s="1">
        <f>IFERROR(VLOOKUP(B222,'[1]Pivot HorizontalMRP'!$A$4:$C$2531,3,0),0)</f>
        <v>0</v>
      </c>
      <c r="M222" s="1">
        <f>IFERROR(VLOOKUP(B222,'[1]Pivot HorizontalMRP'!$A$4:$D$2531,4,0),0)</f>
        <v>0</v>
      </c>
      <c r="N222" s="1">
        <f>IFERROR(VLOOKUP(B222,'[1]Pivot HorizontalMRP'!$A$4:$E$2531,5,0),0)</f>
        <v>0</v>
      </c>
      <c r="O222" s="1">
        <f t="shared" si="16"/>
        <v>0</v>
      </c>
      <c r="P222" s="1">
        <f t="shared" si="17"/>
        <v>0</v>
      </c>
      <c r="Q222" s="1">
        <f>IFERROR(VLOOKUP(B222,'[1]Pivot HorizontalMRP'!$A$4:$F$2529,6,0),0)</f>
        <v>22</v>
      </c>
      <c r="R222" s="1">
        <f>IFERROR(VLOOKUP(B222,'[1]Pivot HorizontalMRP'!$A$4:$G$2529,7,0),0)</f>
        <v>250</v>
      </c>
      <c r="S222" s="1">
        <f>IFERROR(VLOOKUP(B222,'[1]Pivot HorizontalMRP'!$A$4:$H$2529,8,0),0)</f>
        <v>148</v>
      </c>
      <c r="T222" s="1">
        <f>IFERROR(VLOOKUP(B222,'[1]Pivot HorizontalMRP'!$A$4:$I$2529,9,0),0)</f>
        <v>108</v>
      </c>
      <c r="U222" s="1">
        <f t="shared" si="15"/>
        <v>-272</v>
      </c>
      <c r="V222" s="24">
        <v>28.8</v>
      </c>
      <c r="W222" s="24"/>
      <c r="X222" s="24">
        <f t="shared" si="18"/>
        <v>-28.8</v>
      </c>
      <c r="Y222" s="24"/>
      <c r="Z222" s="24"/>
      <c r="AA222" s="24"/>
      <c r="AB222" s="24"/>
      <c r="AC222" s="25"/>
      <c r="AD222" s="26"/>
      <c r="AE222" s="26"/>
      <c r="AF222" s="26"/>
      <c r="AG222" s="24"/>
      <c r="AH222" s="24"/>
      <c r="AI222" s="26"/>
      <c r="AJ222" s="27"/>
      <c r="AK222" s="27"/>
      <c r="AL222" s="26"/>
      <c r="AM222" s="26"/>
      <c r="AN222" s="24"/>
      <c r="AO222" s="24" t="str">
        <f t="shared" si="19"/>
        <v>Arista</v>
      </c>
      <c r="AP222" s="1" t="s">
        <v>67</v>
      </c>
      <c r="BF222" s="1" t="s">
        <v>68</v>
      </c>
      <c r="BG222" s="28" t="s">
        <v>69</v>
      </c>
    </row>
    <row r="223" spans="1:59" ht="12.75" customHeight="1" x14ac:dyDescent="0.2">
      <c r="A223" s="1" t="s">
        <v>949</v>
      </c>
      <c r="B223" s="1" t="s">
        <v>950</v>
      </c>
      <c r="C223" s="1" t="s">
        <v>62</v>
      </c>
      <c r="D223" s="1" t="s">
        <v>63</v>
      </c>
      <c r="E223" s="1" t="s">
        <v>951</v>
      </c>
      <c r="F223" s="1" t="s">
        <v>952</v>
      </c>
      <c r="G223" s="1">
        <v>46</v>
      </c>
      <c r="H223" s="1">
        <v>50</v>
      </c>
      <c r="I223" s="2" t="s">
        <v>66</v>
      </c>
      <c r="K223" s="1">
        <f>IFERROR(VLOOKUP(B223,'[1]Pivot HorizontalMRP'!$A$4:$B$2531,2,0),0)</f>
        <v>0</v>
      </c>
      <c r="L223" s="1">
        <f>IFERROR(VLOOKUP(B223,'[1]Pivot HorizontalMRP'!$A$4:$C$2531,3,0),0)</f>
        <v>0</v>
      </c>
      <c r="M223" s="1">
        <f>IFERROR(VLOOKUP(B223,'[1]Pivot HorizontalMRP'!$A$4:$D$2531,4,0),0)</f>
        <v>0</v>
      </c>
      <c r="N223" s="1">
        <f>IFERROR(VLOOKUP(B223,'[1]Pivot HorizontalMRP'!$A$4:$E$2531,5,0),0)</f>
        <v>0</v>
      </c>
      <c r="O223" s="1">
        <f t="shared" si="16"/>
        <v>0</v>
      </c>
      <c r="P223" s="1">
        <f t="shared" si="17"/>
        <v>0</v>
      </c>
      <c r="Q223" s="1">
        <f>IFERROR(VLOOKUP(B223,'[1]Pivot HorizontalMRP'!$A$4:$F$2529,6,0),0)</f>
        <v>0</v>
      </c>
      <c r="R223" s="1">
        <f>IFERROR(VLOOKUP(B223,'[1]Pivot HorizontalMRP'!$A$4:$G$2529,7,0),0)</f>
        <v>0</v>
      </c>
      <c r="S223" s="1">
        <f>IFERROR(VLOOKUP(B223,'[1]Pivot HorizontalMRP'!$A$4:$H$2529,8,0),0)</f>
        <v>0</v>
      </c>
      <c r="T223" s="1">
        <f>IFERROR(VLOOKUP(B223,'[1]Pivot HorizontalMRP'!$A$4:$I$2529,9,0),0)</f>
        <v>0</v>
      </c>
      <c r="U223" s="1">
        <f t="shared" si="15"/>
        <v>0</v>
      </c>
      <c r="V223" s="24">
        <v>28.08</v>
      </c>
      <c r="W223" s="24"/>
      <c r="X223" s="24">
        <f t="shared" si="18"/>
        <v>-28.08</v>
      </c>
      <c r="Y223" s="24"/>
      <c r="Z223" s="24"/>
      <c r="AA223" s="24"/>
      <c r="AB223" s="24"/>
      <c r="AC223" s="25"/>
      <c r="AD223" s="26"/>
      <c r="AE223" s="26"/>
      <c r="AF223" s="26"/>
      <c r="AG223" s="24"/>
      <c r="AH223" s="24"/>
      <c r="AI223" s="26"/>
      <c r="AJ223" s="27"/>
      <c r="AK223" s="27"/>
      <c r="AL223" s="26"/>
      <c r="AM223" s="26"/>
      <c r="AN223" s="24"/>
      <c r="AO223" s="24" t="str">
        <f t="shared" si="19"/>
        <v>Arista</v>
      </c>
      <c r="AP223" s="1" t="s">
        <v>83</v>
      </c>
      <c r="BF223" s="1" t="s">
        <v>68</v>
      </c>
      <c r="BG223" s="28" t="s">
        <v>69</v>
      </c>
    </row>
    <row r="224" spans="1:59" ht="12.75" customHeight="1" x14ac:dyDescent="0.2">
      <c r="A224" s="1" t="s">
        <v>953</v>
      </c>
      <c r="B224" s="1" t="s">
        <v>954</v>
      </c>
      <c r="C224" s="1" t="s">
        <v>62</v>
      </c>
      <c r="D224" s="1" t="s">
        <v>63</v>
      </c>
      <c r="E224" s="1" t="s">
        <v>955</v>
      </c>
      <c r="F224" s="1" t="s">
        <v>956</v>
      </c>
      <c r="G224" s="1">
        <v>55</v>
      </c>
      <c r="H224" s="1">
        <v>1</v>
      </c>
      <c r="I224" s="2" t="s">
        <v>66</v>
      </c>
      <c r="K224" s="1">
        <f>IFERROR(VLOOKUP(B224,'[1]Pivot HorizontalMRP'!$A$4:$B$2531,2,0),0)</f>
        <v>0</v>
      </c>
      <c r="L224" s="1">
        <f>IFERROR(VLOOKUP(B224,'[1]Pivot HorizontalMRP'!$A$4:$C$2531,3,0),0)</f>
        <v>2864</v>
      </c>
      <c r="M224" s="1">
        <f>IFERROR(VLOOKUP(B224,'[1]Pivot HorizontalMRP'!$A$4:$D$2531,4,0),0)</f>
        <v>0</v>
      </c>
      <c r="N224" s="1">
        <f>IFERROR(VLOOKUP(B224,'[1]Pivot HorizontalMRP'!$A$4:$E$2531,5,0),0)</f>
        <v>0</v>
      </c>
      <c r="O224" s="1">
        <f t="shared" si="16"/>
        <v>2864</v>
      </c>
      <c r="P224" s="1">
        <f t="shared" si="17"/>
        <v>2864</v>
      </c>
      <c r="Q224" s="1">
        <f>IFERROR(VLOOKUP(B224,'[1]Pivot HorizontalMRP'!$A$4:$F$2529,6,0),0)</f>
        <v>960</v>
      </c>
      <c r="R224" s="1">
        <f>IFERROR(VLOOKUP(B224,'[1]Pivot HorizontalMRP'!$A$4:$G$2529,7,0),0)</f>
        <v>385</v>
      </c>
      <c r="S224" s="1">
        <f>IFERROR(VLOOKUP(B224,'[1]Pivot HorizontalMRP'!$A$4:$H$2529,8,0),0)</f>
        <v>862</v>
      </c>
      <c r="T224" s="1">
        <f>IFERROR(VLOOKUP(B224,'[1]Pivot HorizontalMRP'!$A$4:$I$2529,9,0),0)</f>
        <v>566</v>
      </c>
      <c r="U224" s="1">
        <f t="shared" si="15"/>
        <v>1519</v>
      </c>
      <c r="V224" s="24">
        <v>0.48</v>
      </c>
      <c r="W224" s="24"/>
      <c r="X224" s="24">
        <f t="shared" si="18"/>
        <v>-0.48</v>
      </c>
      <c r="Y224" s="24"/>
      <c r="Z224" s="24"/>
      <c r="AA224" s="24">
        <v>0.48</v>
      </c>
      <c r="AB224" s="24"/>
      <c r="AC224" s="25"/>
      <c r="AD224" s="26"/>
      <c r="AE224" s="26"/>
      <c r="AF224" s="26"/>
      <c r="AG224" s="24"/>
      <c r="AH224" s="24"/>
      <c r="AI224" s="26"/>
      <c r="AJ224" s="27"/>
      <c r="AK224" s="27"/>
      <c r="AL224" s="26"/>
      <c r="AM224" s="26"/>
      <c r="AN224" s="24"/>
      <c r="AO224" s="24" t="str">
        <f t="shared" si="19"/>
        <v>Arista</v>
      </c>
      <c r="AP224" s="1" t="s">
        <v>148</v>
      </c>
      <c r="BF224" s="1" t="s">
        <v>68</v>
      </c>
      <c r="BG224" s="28" t="s">
        <v>69</v>
      </c>
    </row>
    <row r="225" spans="1:59" ht="12.75" customHeight="1" x14ac:dyDescent="0.2">
      <c r="A225" s="1" t="s">
        <v>957</v>
      </c>
      <c r="B225" s="1" t="s">
        <v>958</v>
      </c>
      <c r="C225" s="1" t="s">
        <v>62</v>
      </c>
      <c r="D225" s="1" t="s">
        <v>63</v>
      </c>
      <c r="E225" s="1" t="s">
        <v>959</v>
      </c>
      <c r="F225" s="1" t="s">
        <v>960</v>
      </c>
      <c r="G225" s="1">
        <v>55</v>
      </c>
      <c r="H225" s="1">
        <v>1</v>
      </c>
      <c r="I225" s="2" t="s">
        <v>66</v>
      </c>
      <c r="K225" s="1">
        <f>IFERROR(VLOOKUP(B225,'[1]Pivot HorizontalMRP'!$A$4:$B$2531,2,0),0)</f>
        <v>0</v>
      </c>
      <c r="L225" s="1">
        <f>IFERROR(VLOOKUP(B225,'[1]Pivot HorizontalMRP'!$A$4:$C$2531,3,0),0)</f>
        <v>0</v>
      </c>
      <c r="M225" s="1">
        <f>IFERROR(VLOOKUP(B225,'[1]Pivot HorizontalMRP'!$A$4:$D$2531,4,0),0)</f>
        <v>0</v>
      </c>
      <c r="N225" s="1">
        <f>IFERROR(VLOOKUP(B225,'[1]Pivot HorizontalMRP'!$A$4:$E$2531,5,0),0)</f>
        <v>0</v>
      </c>
      <c r="O225" s="1">
        <f t="shared" si="16"/>
        <v>0</v>
      </c>
      <c r="P225" s="1">
        <f t="shared" si="17"/>
        <v>0</v>
      </c>
      <c r="Q225" s="1">
        <f>IFERROR(VLOOKUP(B225,'[1]Pivot HorizontalMRP'!$A$4:$F$2529,6,0),0)</f>
        <v>0</v>
      </c>
      <c r="R225" s="1">
        <f>IFERROR(VLOOKUP(B225,'[1]Pivot HorizontalMRP'!$A$4:$G$2529,7,0),0)</f>
        <v>0</v>
      </c>
      <c r="S225" s="1">
        <f>IFERROR(VLOOKUP(B225,'[1]Pivot HorizontalMRP'!$A$4:$H$2529,8,0),0)</f>
        <v>620</v>
      </c>
      <c r="T225" s="1">
        <f>IFERROR(VLOOKUP(B225,'[1]Pivot HorizontalMRP'!$A$4:$I$2529,9,0),0)</f>
        <v>288</v>
      </c>
      <c r="U225" s="1">
        <f t="shared" si="15"/>
        <v>0</v>
      </c>
      <c r="V225" s="24">
        <v>375.87</v>
      </c>
      <c r="W225" s="24"/>
      <c r="X225" s="24">
        <f t="shared" si="18"/>
        <v>-375.87</v>
      </c>
      <c r="Y225" s="24"/>
      <c r="Z225" s="24"/>
      <c r="AA225" s="24"/>
      <c r="AB225" s="24"/>
      <c r="AC225" s="25"/>
      <c r="AD225" s="26"/>
      <c r="AE225" s="26"/>
      <c r="AF225" s="26"/>
      <c r="AG225" s="24"/>
      <c r="AH225" s="24"/>
      <c r="AI225" s="26"/>
      <c r="AJ225" s="27"/>
      <c r="AK225" s="27"/>
      <c r="AL225" s="26"/>
      <c r="AM225" s="26"/>
      <c r="AN225" s="24"/>
      <c r="AO225" s="24" t="str">
        <f t="shared" si="19"/>
        <v>Arista</v>
      </c>
      <c r="AP225" s="1" t="s">
        <v>148</v>
      </c>
      <c r="BF225" s="1" t="s">
        <v>961</v>
      </c>
      <c r="BG225" s="28" t="s">
        <v>69</v>
      </c>
    </row>
    <row r="226" spans="1:59" ht="12.75" customHeight="1" x14ac:dyDescent="0.2">
      <c r="A226" s="1" t="s">
        <v>962</v>
      </c>
      <c r="B226" s="1" t="s">
        <v>963</v>
      </c>
      <c r="C226" s="1" t="s">
        <v>62</v>
      </c>
      <c r="D226" s="1" t="s">
        <v>63</v>
      </c>
      <c r="E226" s="1" t="s">
        <v>964</v>
      </c>
      <c r="F226" s="1" t="s">
        <v>965</v>
      </c>
      <c r="G226" s="1">
        <v>55</v>
      </c>
      <c r="H226" s="1">
        <v>1</v>
      </c>
      <c r="I226" s="2" t="s">
        <v>66</v>
      </c>
      <c r="K226" s="1">
        <f>IFERROR(VLOOKUP(B226,'[1]Pivot HorizontalMRP'!$A$4:$B$2531,2,0),0)</f>
        <v>0</v>
      </c>
      <c r="L226" s="1">
        <f>IFERROR(VLOOKUP(B226,'[1]Pivot HorizontalMRP'!$A$4:$C$2531,3,0),0)</f>
        <v>10519</v>
      </c>
      <c r="M226" s="1">
        <f>IFERROR(VLOOKUP(B226,'[1]Pivot HorizontalMRP'!$A$4:$D$2531,4,0),0)</f>
        <v>0</v>
      </c>
      <c r="N226" s="1">
        <f>IFERROR(VLOOKUP(B226,'[1]Pivot HorizontalMRP'!$A$4:$E$2531,5,0),0)</f>
        <v>0</v>
      </c>
      <c r="O226" s="1">
        <f t="shared" si="16"/>
        <v>10519</v>
      </c>
      <c r="P226" s="1">
        <f t="shared" si="17"/>
        <v>10519</v>
      </c>
      <c r="Q226" s="1">
        <f>IFERROR(VLOOKUP(B226,'[1]Pivot HorizontalMRP'!$A$4:$F$2529,6,0),0)</f>
        <v>7353</v>
      </c>
      <c r="R226" s="1">
        <f>IFERROR(VLOOKUP(B226,'[1]Pivot HorizontalMRP'!$A$4:$G$2529,7,0),0)</f>
        <v>3915</v>
      </c>
      <c r="S226" s="1">
        <f>IFERROR(VLOOKUP(B226,'[1]Pivot HorizontalMRP'!$A$4:$H$2529,8,0),0)</f>
        <v>7965</v>
      </c>
      <c r="T226" s="1">
        <f>IFERROR(VLOOKUP(B226,'[1]Pivot HorizontalMRP'!$A$4:$I$2529,9,0),0)</f>
        <v>5724</v>
      </c>
      <c r="U226" s="1">
        <f t="shared" si="15"/>
        <v>-749</v>
      </c>
      <c r="V226" s="24">
        <v>0.40239999999999998</v>
      </c>
      <c r="W226" s="24"/>
      <c r="X226" s="24">
        <f t="shared" si="18"/>
        <v>-0.40239999999999998</v>
      </c>
      <c r="Y226" s="24"/>
      <c r="Z226" s="24"/>
      <c r="AA226" s="24">
        <v>0.40239999999999998</v>
      </c>
      <c r="AB226" s="24"/>
      <c r="AC226" s="25"/>
      <c r="AD226" s="26"/>
      <c r="AE226" s="26"/>
      <c r="AF226" s="26"/>
      <c r="AG226" s="24"/>
      <c r="AH226" s="24"/>
      <c r="AI226" s="26"/>
      <c r="AJ226" s="27"/>
      <c r="AK226" s="27"/>
      <c r="AL226" s="26"/>
      <c r="AM226" s="26"/>
      <c r="AN226" s="24"/>
      <c r="AO226" s="24" t="str">
        <f t="shared" si="19"/>
        <v>Arista</v>
      </c>
      <c r="AP226" s="1" t="s">
        <v>148</v>
      </c>
      <c r="BF226" s="1" t="s">
        <v>68</v>
      </c>
      <c r="BG226" s="28" t="s">
        <v>69</v>
      </c>
    </row>
    <row r="227" spans="1:59" ht="12.75" customHeight="1" x14ac:dyDescent="0.2">
      <c r="A227" s="1" t="s">
        <v>966</v>
      </c>
      <c r="B227" s="1" t="s">
        <v>967</v>
      </c>
      <c r="C227" s="1" t="s">
        <v>62</v>
      </c>
      <c r="D227" s="1" t="s">
        <v>63</v>
      </c>
      <c r="E227" s="1" t="s">
        <v>968</v>
      </c>
      <c r="F227" s="1" t="s">
        <v>969</v>
      </c>
      <c r="G227" s="1">
        <v>55</v>
      </c>
      <c r="H227" s="1">
        <v>1</v>
      </c>
      <c r="I227" s="2" t="s">
        <v>66</v>
      </c>
      <c r="K227" s="1">
        <f>IFERROR(VLOOKUP(B227,'[1]Pivot HorizontalMRP'!$A$4:$B$2531,2,0),0)</f>
        <v>0</v>
      </c>
      <c r="L227" s="1">
        <f>IFERROR(VLOOKUP(B227,'[1]Pivot HorizontalMRP'!$A$4:$C$2531,3,0),0)</f>
        <v>0</v>
      </c>
      <c r="M227" s="1">
        <f>IFERROR(VLOOKUP(B227,'[1]Pivot HorizontalMRP'!$A$4:$D$2531,4,0),0)</f>
        <v>0</v>
      </c>
      <c r="N227" s="1">
        <f>IFERROR(VLOOKUP(B227,'[1]Pivot HorizontalMRP'!$A$4:$E$2531,5,0),0)</f>
        <v>0</v>
      </c>
      <c r="O227" s="1">
        <f t="shared" si="16"/>
        <v>0</v>
      </c>
      <c r="P227" s="1">
        <f t="shared" si="17"/>
        <v>0</v>
      </c>
      <c r="Q227" s="1">
        <f>IFERROR(VLOOKUP(B227,'[1]Pivot HorizontalMRP'!$A$4:$F$2529,6,0),0)</f>
        <v>0</v>
      </c>
      <c r="R227" s="1">
        <f>IFERROR(VLOOKUP(B227,'[1]Pivot HorizontalMRP'!$A$4:$G$2529,7,0),0)</f>
        <v>0</v>
      </c>
      <c r="S227" s="1">
        <f>IFERROR(VLOOKUP(B227,'[1]Pivot HorizontalMRP'!$A$4:$H$2529,8,0),0)</f>
        <v>0</v>
      </c>
      <c r="T227" s="1">
        <f>IFERROR(VLOOKUP(B227,'[1]Pivot HorizontalMRP'!$A$4:$I$2529,9,0),0)</f>
        <v>0</v>
      </c>
      <c r="U227" s="1">
        <f t="shared" si="15"/>
        <v>0</v>
      </c>
      <c r="V227" s="24">
        <v>28.08</v>
      </c>
      <c r="W227" s="24"/>
      <c r="X227" s="24">
        <f t="shared" si="18"/>
        <v>-28.08</v>
      </c>
      <c r="Y227" s="24"/>
      <c r="Z227" s="24"/>
      <c r="AA227" s="24"/>
      <c r="AB227" s="24"/>
      <c r="AC227" s="25"/>
      <c r="AD227" s="26"/>
      <c r="AE227" s="26"/>
      <c r="AF227" s="26"/>
      <c r="AG227" s="24"/>
      <c r="AH227" s="24"/>
      <c r="AI227" s="26"/>
      <c r="AJ227" s="27"/>
      <c r="AK227" s="27"/>
      <c r="AL227" s="26"/>
      <c r="AM227" s="26"/>
      <c r="AN227" s="24"/>
      <c r="AO227" s="24" t="str">
        <f t="shared" si="19"/>
        <v>Arista</v>
      </c>
      <c r="AP227" s="1" t="s">
        <v>83</v>
      </c>
      <c r="BF227" s="1" t="s">
        <v>68</v>
      </c>
      <c r="BG227" s="28" t="s">
        <v>69</v>
      </c>
    </row>
    <row r="228" spans="1:59" ht="12.75" customHeight="1" x14ac:dyDescent="0.2">
      <c r="A228" s="1" t="s">
        <v>970</v>
      </c>
      <c r="B228" s="1" t="s">
        <v>971</v>
      </c>
      <c r="C228" s="1" t="s">
        <v>62</v>
      </c>
      <c r="D228" s="1" t="s">
        <v>63</v>
      </c>
      <c r="E228" s="1" t="s">
        <v>972</v>
      </c>
      <c r="F228" s="1" t="s">
        <v>973</v>
      </c>
      <c r="G228" s="1">
        <v>55</v>
      </c>
      <c r="H228" s="1">
        <v>1</v>
      </c>
      <c r="I228" s="2" t="s">
        <v>66</v>
      </c>
      <c r="K228" s="1">
        <f>IFERROR(VLOOKUP(B228,'[1]Pivot HorizontalMRP'!$A$4:$B$2531,2,0),0)</f>
        <v>0</v>
      </c>
      <c r="L228" s="1">
        <f>IFERROR(VLOOKUP(B228,'[1]Pivot HorizontalMRP'!$A$4:$C$2531,3,0),0)</f>
        <v>0</v>
      </c>
      <c r="M228" s="1">
        <f>IFERROR(VLOOKUP(B228,'[1]Pivot HorizontalMRP'!$A$4:$D$2531,4,0),0)</f>
        <v>0</v>
      </c>
      <c r="N228" s="1">
        <f>IFERROR(VLOOKUP(B228,'[1]Pivot HorizontalMRP'!$A$4:$E$2531,5,0),0)</f>
        <v>0</v>
      </c>
      <c r="O228" s="1">
        <f t="shared" si="16"/>
        <v>0</v>
      </c>
      <c r="P228" s="1">
        <f t="shared" si="17"/>
        <v>0</v>
      </c>
      <c r="Q228" s="1">
        <f>IFERROR(VLOOKUP(B228,'[1]Pivot HorizontalMRP'!$A$4:$F$2529,6,0),0)</f>
        <v>720</v>
      </c>
      <c r="R228" s="1">
        <f>IFERROR(VLOOKUP(B228,'[1]Pivot HorizontalMRP'!$A$4:$G$2529,7,0),0)</f>
        <v>1200</v>
      </c>
      <c r="S228" s="1">
        <f>IFERROR(VLOOKUP(B228,'[1]Pivot HorizontalMRP'!$A$4:$H$2529,8,0),0)</f>
        <v>0</v>
      </c>
      <c r="T228" s="1">
        <f>IFERROR(VLOOKUP(B228,'[1]Pivot HorizontalMRP'!$A$4:$I$2529,9,0),0)</f>
        <v>0</v>
      </c>
      <c r="U228" s="1">
        <f t="shared" si="15"/>
        <v>-1920</v>
      </c>
      <c r="V228" s="24">
        <v>1.0000000000000001E-5</v>
      </c>
      <c r="W228" s="24"/>
      <c r="X228" s="24">
        <f t="shared" si="18"/>
        <v>-1.0000000000000001E-5</v>
      </c>
      <c r="Y228" s="24"/>
      <c r="Z228" s="24"/>
      <c r="AA228" s="24"/>
      <c r="AB228" s="24"/>
      <c r="AC228" s="25"/>
      <c r="AD228" s="26"/>
      <c r="AE228" s="26"/>
      <c r="AF228" s="26"/>
      <c r="AG228" s="24"/>
      <c r="AH228" s="24"/>
      <c r="AI228" s="26"/>
      <c r="AJ228" s="27"/>
      <c r="AK228" s="27"/>
      <c r="AL228" s="26"/>
      <c r="AM228" s="26"/>
      <c r="AN228" s="24"/>
      <c r="AO228" s="24" t="str">
        <f t="shared" si="19"/>
        <v>Arista</v>
      </c>
      <c r="AP228" s="1" t="s">
        <v>148</v>
      </c>
      <c r="BF228" s="1" t="s">
        <v>974</v>
      </c>
      <c r="BG228" s="28" t="s">
        <v>69</v>
      </c>
    </row>
    <row r="229" spans="1:59" ht="12.75" customHeight="1" x14ac:dyDescent="0.2">
      <c r="A229" s="1" t="s">
        <v>975</v>
      </c>
      <c r="B229" s="1" t="s">
        <v>976</v>
      </c>
      <c r="C229" s="1" t="s">
        <v>62</v>
      </c>
      <c r="D229" s="1" t="s">
        <v>63</v>
      </c>
      <c r="E229" s="1" t="s">
        <v>977</v>
      </c>
      <c r="F229" s="1" t="s">
        <v>978</v>
      </c>
      <c r="G229" s="1">
        <v>55</v>
      </c>
      <c r="H229" s="1">
        <v>1</v>
      </c>
      <c r="I229" s="2" t="s">
        <v>66</v>
      </c>
      <c r="K229" s="1">
        <f>IFERROR(VLOOKUP(B229,'[1]Pivot HorizontalMRP'!$A$4:$B$2531,2,0),0)</f>
        <v>0</v>
      </c>
      <c r="L229" s="1">
        <f>IFERROR(VLOOKUP(B229,'[1]Pivot HorizontalMRP'!$A$4:$C$2531,3,0),0)</f>
        <v>0</v>
      </c>
      <c r="M229" s="1">
        <f>IFERROR(VLOOKUP(B229,'[1]Pivot HorizontalMRP'!$A$4:$D$2531,4,0),0)</f>
        <v>0</v>
      </c>
      <c r="N229" s="1">
        <f>IFERROR(VLOOKUP(B229,'[1]Pivot HorizontalMRP'!$A$4:$E$2531,5,0),0)</f>
        <v>0</v>
      </c>
      <c r="O229" s="1">
        <f t="shared" si="16"/>
        <v>0</v>
      </c>
      <c r="P229" s="1">
        <f t="shared" si="17"/>
        <v>0</v>
      </c>
      <c r="Q229" s="1">
        <f>IFERROR(VLOOKUP(B229,'[1]Pivot HorizontalMRP'!$A$4:$F$2529,6,0),0)</f>
        <v>30</v>
      </c>
      <c r="R229" s="1">
        <f>IFERROR(VLOOKUP(B229,'[1]Pivot HorizontalMRP'!$A$4:$G$2529,7,0),0)</f>
        <v>50</v>
      </c>
      <c r="S229" s="1">
        <f>IFERROR(VLOOKUP(B229,'[1]Pivot HorizontalMRP'!$A$4:$H$2529,8,0),0)</f>
        <v>0</v>
      </c>
      <c r="T229" s="1">
        <f>IFERROR(VLOOKUP(B229,'[1]Pivot HorizontalMRP'!$A$4:$I$2529,9,0),0)</f>
        <v>0</v>
      </c>
      <c r="U229" s="1">
        <f t="shared" si="15"/>
        <v>-80</v>
      </c>
      <c r="V229" s="24">
        <v>88.06</v>
      </c>
      <c r="W229" s="24"/>
      <c r="X229" s="24">
        <f t="shared" si="18"/>
        <v>-88.06</v>
      </c>
      <c r="Y229" s="24"/>
      <c r="Z229" s="24"/>
      <c r="AA229" s="24"/>
      <c r="AB229" s="24"/>
      <c r="AC229" s="25"/>
      <c r="AD229" s="26"/>
      <c r="AE229" s="26"/>
      <c r="AF229" s="26"/>
      <c r="AG229" s="24"/>
      <c r="AH229" s="24"/>
      <c r="AI229" s="26"/>
      <c r="AJ229" s="27"/>
      <c r="AK229" s="27"/>
      <c r="AL229" s="26"/>
      <c r="AM229" s="26"/>
      <c r="AN229" s="24"/>
      <c r="AO229" s="24" t="str">
        <f t="shared" si="19"/>
        <v>Arista</v>
      </c>
      <c r="AP229" s="1" t="s">
        <v>148</v>
      </c>
      <c r="BF229" s="1" t="s">
        <v>68</v>
      </c>
      <c r="BG229" s="28" t="s">
        <v>69</v>
      </c>
    </row>
    <row r="230" spans="1:59" ht="12.75" customHeight="1" x14ac:dyDescent="0.2">
      <c r="A230" s="1" t="s">
        <v>979</v>
      </c>
      <c r="B230" s="1" t="s">
        <v>980</v>
      </c>
      <c r="C230" s="1" t="s">
        <v>62</v>
      </c>
      <c r="D230" s="1" t="s">
        <v>63</v>
      </c>
      <c r="E230" s="1" t="s">
        <v>981</v>
      </c>
      <c r="F230" s="1" t="s">
        <v>982</v>
      </c>
      <c r="G230" s="1">
        <v>55</v>
      </c>
      <c r="H230" s="1">
        <v>1</v>
      </c>
      <c r="I230" s="2" t="s">
        <v>66</v>
      </c>
      <c r="K230" s="1">
        <f>IFERROR(VLOOKUP(B230,'[1]Pivot HorizontalMRP'!$A$4:$B$2531,2,0),0)</f>
        <v>0</v>
      </c>
      <c r="L230" s="1">
        <f>IFERROR(VLOOKUP(B230,'[1]Pivot HorizontalMRP'!$A$4:$C$2531,3,0),0)</f>
        <v>0</v>
      </c>
      <c r="M230" s="1">
        <f>IFERROR(VLOOKUP(B230,'[1]Pivot HorizontalMRP'!$A$4:$D$2531,4,0),0)</f>
        <v>0</v>
      </c>
      <c r="N230" s="1">
        <f>IFERROR(VLOOKUP(B230,'[1]Pivot HorizontalMRP'!$A$4:$E$2531,5,0),0)</f>
        <v>0</v>
      </c>
      <c r="O230" s="1">
        <f t="shared" si="16"/>
        <v>0</v>
      </c>
      <c r="P230" s="1">
        <f t="shared" si="17"/>
        <v>0</v>
      </c>
      <c r="Q230" s="1">
        <f>IFERROR(VLOOKUP(B230,'[1]Pivot HorizontalMRP'!$A$4:$F$2529,6,0),0)</f>
        <v>30</v>
      </c>
      <c r="R230" s="1">
        <f>IFERROR(VLOOKUP(B230,'[1]Pivot HorizontalMRP'!$A$4:$G$2529,7,0),0)</f>
        <v>50</v>
      </c>
      <c r="S230" s="1">
        <f>IFERROR(VLOOKUP(B230,'[1]Pivot HorizontalMRP'!$A$4:$H$2529,8,0),0)</f>
        <v>0</v>
      </c>
      <c r="T230" s="1">
        <f>IFERROR(VLOOKUP(B230,'[1]Pivot HorizontalMRP'!$A$4:$I$2529,9,0),0)</f>
        <v>0</v>
      </c>
      <c r="U230" s="1">
        <f t="shared" si="15"/>
        <v>-80</v>
      </c>
      <c r="V230" s="24">
        <v>22.3</v>
      </c>
      <c r="W230" s="24"/>
      <c r="X230" s="24">
        <f t="shared" si="18"/>
        <v>-22.3</v>
      </c>
      <c r="Y230" s="24"/>
      <c r="Z230" s="24"/>
      <c r="AA230" s="24"/>
      <c r="AB230" s="24"/>
      <c r="AC230" s="25"/>
      <c r="AD230" s="26"/>
      <c r="AE230" s="26"/>
      <c r="AF230" s="26"/>
      <c r="AG230" s="24"/>
      <c r="AH230" s="24"/>
      <c r="AI230" s="26"/>
      <c r="AJ230" s="27"/>
      <c r="AK230" s="27"/>
      <c r="AL230" s="26"/>
      <c r="AM230" s="26"/>
      <c r="AN230" s="24"/>
      <c r="AO230" s="24" t="str">
        <f t="shared" si="19"/>
        <v>Arista</v>
      </c>
      <c r="AP230" s="1" t="s">
        <v>148</v>
      </c>
      <c r="BF230" s="1" t="s">
        <v>68</v>
      </c>
      <c r="BG230" s="28" t="s">
        <v>69</v>
      </c>
    </row>
    <row r="231" spans="1:59" ht="12.75" customHeight="1" x14ac:dyDescent="0.2">
      <c r="A231" s="1" t="s">
        <v>983</v>
      </c>
      <c r="B231" s="1" t="s">
        <v>984</v>
      </c>
      <c r="C231" s="1" t="s">
        <v>62</v>
      </c>
      <c r="D231" s="1" t="s">
        <v>63</v>
      </c>
      <c r="E231" s="1" t="s">
        <v>985</v>
      </c>
      <c r="F231" s="1" t="s">
        <v>986</v>
      </c>
      <c r="G231" s="1">
        <v>55</v>
      </c>
      <c r="H231" s="1">
        <v>1</v>
      </c>
      <c r="I231" s="2" t="s">
        <v>66</v>
      </c>
      <c r="K231" s="1">
        <f>IFERROR(VLOOKUP(B231,'[1]Pivot HorizontalMRP'!$A$4:$B$2531,2,0),0)</f>
        <v>0</v>
      </c>
      <c r="L231" s="1">
        <f>IFERROR(VLOOKUP(B231,'[1]Pivot HorizontalMRP'!$A$4:$C$2531,3,0),0)</f>
        <v>1904</v>
      </c>
      <c r="M231" s="1">
        <f>IFERROR(VLOOKUP(B231,'[1]Pivot HorizontalMRP'!$A$4:$D$2531,4,0),0)</f>
        <v>0</v>
      </c>
      <c r="N231" s="1">
        <f>IFERROR(VLOOKUP(B231,'[1]Pivot HorizontalMRP'!$A$4:$E$2531,5,0),0)</f>
        <v>0</v>
      </c>
      <c r="O231" s="1">
        <f t="shared" si="16"/>
        <v>1904</v>
      </c>
      <c r="P231" s="1">
        <f t="shared" si="17"/>
        <v>1904</v>
      </c>
      <c r="Q231" s="1">
        <f>IFERROR(VLOOKUP(B231,'[1]Pivot HorizontalMRP'!$A$4:$F$2529,6,0),0)</f>
        <v>1634</v>
      </c>
      <c r="R231" s="1">
        <f>IFERROR(VLOOKUP(B231,'[1]Pivot HorizontalMRP'!$A$4:$G$2529,7,0),0)</f>
        <v>870</v>
      </c>
      <c r="S231" s="1">
        <f>IFERROR(VLOOKUP(B231,'[1]Pivot HorizontalMRP'!$A$4:$H$2529,8,0),0)</f>
        <v>1770</v>
      </c>
      <c r="T231" s="1">
        <f>IFERROR(VLOOKUP(B231,'[1]Pivot HorizontalMRP'!$A$4:$I$2529,9,0),0)</f>
        <v>1272</v>
      </c>
      <c r="U231" s="1">
        <f t="shared" si="15"/>
        <v>-600</v>
      </c>
      <c r="V231" s="24">
        <v>0.45019999999999999</v>
      </c>
      <c r="W231" s="24"/>
      <c r="X231" s="24">
        <f t="shared" si="18"/>
        <v>-0.45019999999999999</v>
      </c>
      <c r="Y231" s="24"/>
      <c r="Z231" s="24"/>
      <c r="AA231" s="24">
        <v>0.45019999999999999</v>
      </c>
      <c r="AB231" s="24"/>
      <c r="AC231" s="25"/>
      <c r="AD231" s="26"/>
      <c r="AE231" s="26"/>
      <c r="AF231" s="26"/>
      <c r="AG231" s="24"/>
      <c r="AH231" s="24"/>
      <c r="AI231" s="26"/>
      <c r="AJ231" s="27"/>
      <c r="AK231" s="27"/>
      <c r="AL231" s="26"/>
      <c r="AM231" s="26"/>
      <c r="AN231" s="24"/>
      <c r="AO231" s="24" t="str">
        <f t="shared" si="19"/>
        <v>Arista</v>
      </c>
      <c r="AP231" s="1" t="s">
        <v>148</v>
      </c>
      <c r="BF231" s="1" t="s">
        <v>68</v>
      </c>
      <c r="BG231" s="28" t="s">
        <v>69</v>
      </c>
    </row>
    <row r="232" spans="1:59" ht="12.75" customHeight="1" x14ac:dyDescent="0.2">
      <c r="A232" s="1" t="s">
        <v>987</v>
      </c>
      <c r="B232" s="1" t="s">
        <v>988</v>
      </c>
      <c r="C232" s="1" t="s">
        <v>62</v>
      </c>
      <c r="D232" s="1" t="s">
        <v>63</v>
      </c>
      <c r="E232" s="1" t="s">
        <v>989</v>
      </c>
      <c r="F232" s="1" t="s">
        <v>990</v>
      </c>
      <c r="G232" s="1">
        <v>55</v>
      </c>
      <c r="H232" s="1">
        <v>1</v>
      </c>
      <c r="I232" s="2" t="s">
        <v>66</v>
      </c>
      <c r="K232" s="1">
        <f>IFERROR(VLOOKUP(B232,'[1]Pivot HorizontalMRP'!$A$4:$B$2531,2,0),0)</f>
        <v>0</v>
      </c>
      <c r="L232" s="1">
        <f>IFERROR(VLOOKUP(B232,'[1]Pivot HorizontalMRP'!$A$4:$C$2531,3,0),0)</f>
        <v>2504</v>
      </c>
      <c r="M232" s="1">
        <f>IFERROR(VLOOKUP(B232,'[1]Pivot HorizontalMRP'!$A$4:$D$2531,4,0),0)</f>
        <v>0</v>
      </c>
      <c r="N232" s="1">
        <f>IFERROR(VLOOKUP(B232,'[1]Pivot HorizontalMRP'!$A$4:$E$2531,5,0),0)</f>
        <v>0</v>
      </c>
      <c r="O232" s="1">
        <f t="shared" si="16"/>
        <v>2504</v>
      </c>
      <c r="P232" s="1">
        <f t="shared" si="17"/>
        <v>2504</v>
      </c>
      <c r="Q232" s="1">
        <f>IFERROR(VLOOKUP(B232,'[1]Pivot HorizontalMRP'!$A$4:$F$2529,6,0),0)</f>
        <v>1634</v>
      </c>
      <c r="R232" s="1">
        <f>IFERROR(VLOOKUP(B232,'[1]Pivot HorizontalMRP'!$A$4:$G$2529,7,0),0)</f>
        <v>870</v>
      </c>
      <c r="S232" s="1">
        <f>IFERROR(VLOOKUP(B232,'[1]Pivot HorizontalMRP'!$A$4:$H$2529,8,0),0)</f>
        <v>1770</v>
      </c>
      <c r="T232" s="1">
        <f>IFERROR(VLOOKUP(B232,'[1]Pivot HorizontalMRP'!$A$4:$I$2529,9,0),0)</f>
        <v>1272</v>
      </c>
      <c r="U232" s="1">
        <f t="shared" si="15"/>
        <v>0</v>
      </c>
      <c r="V232" s="24">
        <v>0.4587</v>
      </c>
      <c r="W232" s="24"/>
      <c r="X232" s="24">
        <f t="shared" si="18"/>
        <v>-0.4587</v>
      </c>
      <c r="Y232" s="24"/>
      <c r="Z232" s="24"/>
      <c r="AA232" s="24">
        <v>0.4587</v>
      </c>
      <c r="AB232" s="24"/>
      <c r="AC232" s="25"/>
      <c r="AD232" s="26"/>
      <c r="AE232" s="26"/>
      <c r="AF232" s="26"/>
      <c r="AG232" s="24"/>
      <c r="AH232" s="24"/>
      <c r="AI232" s="26"/>
      <c r="AJ232" s="27"/>
      <c r="AK232" s="27"/>
      <c r="AL232" s="26"/>
      <c r="AM232" s="26"/>
      <c r="AN232" s="24"/>
      <c r="AO232" s="24" t="str">
        <f t="shared" si="19"/>
        <v>Arista</v>
      </c>
      <c r="AP232" s="1" t="s">
        <v>148</v>
      </c>
      <c r="BF232" s="1" t="s">
        <v>68</v>
      </c>
      <c r="BG232" s="28" t="s">
        <v>69</v>
      </c>
    </row>
    <row r="233" spans="1:59" ht="12.75" customHeight="1" x14ac:dyDescent="0.2">
      <c r="A233" s="1" t="s">
        <v>991</v>
      </c>
      <c r="B233" s="1" t="s">
        <v>992</v>
      </c>
      <c r="C233" s="1" t="s">
        <v>62</v>
      </c>
      <c r="D233" s="1" t="s">
        <v>63</v>
      </c>
      <c r="E233" s="1" t="s">
        <v>993</v>
      </c>
      <c r="F233" s="1" t="s">
        <v>994</v>
      </c>
      <c r="G233" s="1">
        <v>55</v>
      </c>
      <c r="H233" s="1">
        <v>1</v>
      </c>
      <c r="I233" s="2" t="s">
        <v>66</v>
      </c>
      <c r="K233" s="1">
        <f>IFERROR(VLOOKUP(B233,'[1]Pivot HorizontalMRP'!$A$4:$B$2531,2,0),0)</f>
        <v>0</v>
      </c>
      <c r="L233" s="1">
        <f>IFERROR(VLOOKUP(B233,'[1]Pivot HorizontalMRP'!$A$4:$C$2531,3,0),0)</f>
        <v>6664</v>
      </c>
      <c r="M233" s="1">
        <f>IFERROR(VLOOKUP(B233,'[1]Pivot HorizontalMRP'!$A$4:$D$2531,4,0),0)</f>
        <v>0</v>
      </c>
      <c r="N233" s="1">
        <f>IFERROR(VLOOKUP(B233,'[1]Pivot HorizontalMRP'!$A$4:$E$2531,5,0),0)</f>
        <v>0</v>
      </c>
      <c r="O233" s="1">
        <f t="shared" si="16"/>
        <v>6664</v>
      </c>
      <c r="P233" s="1">
        <f t="shared" si="17"/>
        <v>6664</v>
      </c>
      <c r="Q233" s="1">
        <f>IFERROR(VLOOKUP(B233,'[1]Pivot HorizontalMRP'!$A$4:$F$2529,6,0),0)</f>
        <v>6720</v>
      </c>
      <c r="R233" s="1">
        <f>IFERROR(VLOOKUP(B233,'[1]Pivot HorizontalMRP'!$A$4:$G$2529,7,0),0)</f>
        <v>2695</v>
      </c>
      <c r="S233" s="1">
        <f>IFERROR(VLOOKUP(B233,'[1]Pivot HorizontalMRP'!$A$4:$H$2529,8,0),0)</f>
        <v>6034</v>
      </c>
      <c r="T233" s="1">
        <f>IFERROR(VLOOKUP(B233,'[1]Pivot HorizontalMRP'!$A$4:$I$2529,9,0),0)</f>
        <v>3962</v>
      </c>
      <c r="U233" s="1">
        <f t="shared" si="15"/>
        <v>-2751</v>
      </c>
      <c r="V233" s="24">
        <v>0.44</v>
      </c>
      <c r="W233" s="24"/>
      <c r="X233" s="24">
        <f t="shared" si="18"/>
        <v>-0.44</v>
      </c>
      <c r="Y233" s="24"/>
      <c r="Z233" s="24"/>
      <c r="AA233" s="24">
        <v>0.44</v>
      </c>
      <c r="AB233" s="24"/>
      <c r="AC233" s="25"/>
      <c r="AD233" s="26"/>
      <c r="AE233" s="26"/>
      <c r="AF233" s="26"/>
      <c r="AG233" s="24"/>
      <c r="AH233" s="24"/>
      <c r="AI233" s="26"/>
      <c r="AJ233" s="27"/>
      <c r="AK233" s="27"/>
      <c r="AL233" s="26"/>
      <c r="AM233" s="26"/>
      <c r="AN233" s="24"/>
      <c r="AO233" s="24" t="str">
        <f t="shared" si="19"/>
        <v>Arista</v>
      </c>
      <c r="AP233" s="1" t="s">
        <v>148</v>
      </c>
      <c r="BF233" s="1" t="s">
        <v>68</v>
      </c>
      <c r="BG233" s="28" t="s">
        <v>69</v>
      </c>
    </row>
    <row r="234" spans="1:59" ht="12.75" customHeight="1" x14ac:dyDescent="0.2">
      <c r="A234" s="1" t="s">
        <v>995</v>
      </c>
      <c r="B234" s="1" t="s">
        <v>996</v>
      </c>
      <c r="C234" s="1" t="s">
        <v>62</v>
      </c>
      <c r="D234" s="1" t="s">
        <v>63</v>
      </c>
      <c r="E234" s="1" t="s">
        <v>997</v>
      </c>
      <c r="F234" s="1" t="s">
        <v>998</v>
      </c>
      <c r="G234" s="1">
        <v>55</v>
      </c>
      <c r="H234" s="1">
        <v>1</v>
      </c>
      <c r="I234" s="2" t="s">
        <v>66</v>
      </c>
      <c r="K234" s="1">
        <f>IFERROR(VLOOKUP(B234,'[1]Pivot HorizontalMRP'!$A$4:$B$2531,2,0),0)</f>
        <v>0</v>
      </c>
      <c r="L234" s="1">
        <f>IFERROR(VLOOKUP(B234,'[1]Pivot HorizontalMRP'!$A$4:$C$2531,3,0),0)</f>
        <v>1952</v>
      </c>
      <c r="M234" s="1">
        <f>IFERROR(VLOOKUP(B234,'[1]Pivot HorizontalMRP'!$A$4:$D$2531,4,0),0)</f>
        <v>0</v>
      </c>
      <c r="N234" s="1">
        <f>IFERROR(VLOOKUP(B234,'[1]Pivot HorizontalMRP'!$A$4:$E$2531,5,0),0)</f>
        <v>0</v>
      </c>
      <c r="O234" s="1">
        <f t="shared" si="16"/>
        <v>1952</v>
      </c>
      <c r="P234" s="1">
        <f t="shared" si="17"/>
        <v>1952</v>
      </c>
      <c r="Q234" s="1">
        <f>IFERROR(VLOOKUP(B234,'[1]Pivot HorizontalMRP'!$A$4:$F$2529,6,0),0)</f>
        <v>960</v>
      </c>
      <c r="R234" s="1">
        <f>IFERROR(VLOOKUP(B234,'[1]Pivot HorizontalMRP'!$A$4:$G$2529,7,0),0)</f>
        <v>385</v>
      </c>
      <c r="S234" s="1">
        <f>IFERROR(VLOOKUP(B234,'[1]Pivot HorizontalMRP'!$A$4:$H$2529,8,0),0)</f>
        <v>862</v>
      </c>
      <c r="T234" s="1">
        <f>IFERROR(VLOOKUP(B234,'[1]Pivot HorizontalMRP'!$A$4:$I$2529,9,0),0)</f>
        <v>566</v>
      </c>
      <c r="U234" s="1">
        <f t="shared" si="15"/>
        <v>607</v>
      </c>
      <c r="V234" s="24">
        <v>0.4662</v>
      </c>
      <c r="W234" s="24"/>
      <c r="X234" s="24">
        <f t="shared" si="18"/>
        <v>-0.4662</v>
      </c>
      <c r="Y234" s="24"/>
      <c r="Z234" s="24"/>
      <c r="AA234" s="24">
        <v>0.4662</v>
      </c>
      <c r="AB234" s="24"/>
      <c r="AC234" s="25"/>
      <c r="AD234" s="26"/>
      <c r="AE234" s="26"/>
      <c r="AF234" s="26"/>
      <c r="AG234" s="24"/>
      <c r="AH234" s="24"/>
      <c r="AI234" s="26"/>
      <c r="AJ234" s="27"/>
      <c r="AK234" s="27"/>
      <c r="AL234" s="26"/>
      <c r="AM234" s="26"/>
      <c r="AN234" s="24"/>
      <c r="AO234" s="24" t="str">
        <f t="shared" si="19"/>
        <v>Arista</v>
      </c>
      <c r="AP234" s="1" t="s">
        <v>148</v>
      </c>
      <c r="BF234" s="1" t="s">
        <v>68</v>
      </c>
      <c r="BG234" s="28" t="s">
        <v>69</v>
      </c>
    </row>
    <row r="235" spans="1:59" ht="12.75" customHeight="1" x14ac:dyDescent="0.2">
      <c r="A235" s="1" t="s">
        <v>999</v>
      </c>
      <c r="B235" s="1" t="s">
        <v>1000</v>
      </c>
      <c r="C235" s="1" t="s">
        <v>62</v>
      </c>
      <c r="D235" s="1" t="s">
        <v>63</v>
      </c>
      <c r="E235" s="1" t="s">
        <v>1001</v>
      </c>
      <c r="F235" s="1" t="s">
        <v>1002</v>
      </c>
      <c r="G235" s="1">
        <v>55</v>
      </c>
      <c r="H235" s="1">
        <v>1</v>
      </c>
      <c r="I235" s="2" t="s">
        <v>66</v>
      </c>
      <c r="K235" s="1">
        <f>IFERROR(VLOOKUP(B235,'[1]Pivot HorizontalMRP'!$A$4:$B$2531,2,0),0)</f>
        <v>0</v>
      </c>
      <c r="L235" s="1">
        <f>IFERROR(VLOOKUP(B235,'[1]Pivot HorizontalMRP'!$A$4:$C$2531,3,0),0)</f>
        <v>1952</v>
      </c>
      <c r="M235" s="1">
        <f>IFERROR(VLOOKUP(B235,'[1]Pivot HorizontalMRP'!$A$4:$D$2531,4,0),0)</f>
        <v>0</v>
      </c>
      <c r="N235" s="1">
        <f>IFERROR(VLOOKUP(B235,'[1]Pivot HorizontalMRP'!$A$4:$E$2531,5,0),0)</f>
        <v>0</v>
      </c>
      <c r="O235" s="1">
        <f t="shared" si="16"/>
        <v>1952</v>
      </c>
      <c r="P235" s="1">
        <f t="shared" si="17"/>
        <v>1952</v>
      </c>
      <c r="Q235" s="1">
        <f>IFERROR(VLOOKUP(B235,'[1]Pivot HorizontalMRP'!$A$4:$F$2529,6,0),0)</f>
        <v>960</v>
      </c>
      <c r="R235" s="1">
        <f>IFERROR(VLOOKUP(B235,'[1]Pivot HorizontalMRP'!$A$4:$G$2529,7,0),0)</f>
        <v>385</v>
      </c>
      <c r="S235" s="1">
        <f>IFERROR(VLOOKUP(B235,'[1]Pivot HorizontalMRP'!$A$4:$H$2529,8,0),0)</f>
        <v>862</v>
      </c>
      <c r="T235" s="1">
        <f>IFERROR(VLOOKUP(B235,'[1]Pivot HorizontalMRP'!$A$4:$I$2529,9,0),0)</f>
        <v>566</v>
      </c>
      <c r="U235" s="1">
        <f t="shared" si="15"/>
        <v>607</v>
      </c>
      <c r="V235" s="24">
        <v>0.4662</v>
      </c>
      <c r="W235" s="24"/>
      <c r="X235" s="24">
        <f t="shared" si="18"/>
        <v>-0.4662</v>
      </c>
      <c r="Y235" s="24"/>
      <c r="Z235" s="24"/>
      <c r="AA235" s="24">
        <v>0.4662</v>
      </c>
      <c r="AB235" s="24"/>
      <c r="AC235" s="25"/>
      <c r="AD235" s="26"/>
      <c r="AE235" s="26"/>
      <c r="AF235" s="26"/>
      <c r="AG235" s="24"/>
      <c r="AH235" s="24"/>
      <c r="AI235" s="26"/>
      <c r="AJ235" s="27"/>
      <c r="AK235" s="27"/>
      <c r="AL235" s="26"/>
      <c r="AM235" s="26"/>
      <c r="AN235" s="24"/>
      <c r="AO235" s="24" t="str">
        <f t="shared" si="19"/>
        <v>Arista</v>
      </c>
      <c r="AP235" s="1" t="s">
        <v>148</v>
      </c>
      <c r="BF235" s="1" t="s">
        <v>68</v>
      </c>
      <c r="BG235" s="28" t="s">
        <v>69</v>
      </c>
    </row>
    <row r="236" spans="1:59" ht="12.75" customHeight="1" x14ac:dyDescent="0.2">
      <c r="A236" s="1" t="s">
        <v>1003</v>
      </c>
      <c r="B236" s="1" t="s">
        <v>1004</v>
      </c>
      <c r="C236" s="1" t="s">
        <v>62</v>
      </c>
      <c r="D236" s="1" t="s">
        <v>63</v>
      </c>
      <c r="E236" s="1" t="s">
        <v>1005</v>
      </c>
      <c r="F236" s="1" t="s">
        <v>1006</v>
      </c>
      <c r="G236" s="1">
        <v>55</v>
      </c>
      <c r="H236" s="1">
        <v>1</v>
      </c>
      <c r="I236" s="2" t="s">
        <v>66</v>
      </c>
      <c r="K236" s="1">
        <f>IFERROR(VLOOKUP(B236,'[1]Pivot HorizontalMRP'!$A$4:$B$2531,2,0),0)</f>
        <v>0</v>
      </c>
      <c r="L236" s="1">
        <f>IFERROR(VLOOKUP(B236,'[1]Pivot HorizontalMRP'!$A$4:$C$2531,3,0),0)</f>
        <v>0</v>
      </c>
      <c r="M236" s="1">
        <f>IFERROR(VLOOKUP(B236,'[1]Pivot HorizontalMRP'!$A$4:$D$2531,4,0),0)</f>
        <v>0</v>
      </c>
      <c r="N236" s="1">
        <f>IFERROR(VLOOKUP(B236,'[1]Pivot HorizontalMRP'!$A$4:$E$2531,5,0),0)</f>
        <v>0</v>
      </c>
      <c r="O236" s="1">
        <f t="shared" si="16"/>
        <v>0</v>
      </c>
      <c r="P236" s="1">
        <f t="shared" si="17"/>
        <v>0</v>
      </c>
      <c r="Q236" s="1">
        <f>IFERROR(VLOOKUP(B236,'[1]Pivot HorizontalMRP'!$A$4:$F$2529,6,0),0)</f>
        <v>1008</v>
      </c>
      <c r="R236" s="1">
        <f>IFERROR(VLOOKUP(B236,'[1]Pivot HorizontalMRP'!$A$4:$G$2529,7,0),0)</f>
        <v>4824</v>
      </c>
      <c r="S236" s="1">
        <f>IFERROR(VLOOKUP(B236,'[1]Pivot HorizontalMRP'!$A$4:$H$2529,8,0),0)</f>
        <v>1944</v>
      </c>
      <c r="T236" s="1">
        <f>IFERROR(VLOOKUP(B236,'[1]Pivot HorizontalMRP'!$A$4:$I$2529,9,0),0)</f>
        <v>1944</v>
      </c>
      <c r="U236" s="1">
        <f t="shared" si="15"/>
        <v>-5832</v>
      </c>
      <c r="V236" s="24">
        <v>0.90669999999999995</v>
      </c>
      <c r="W236" s="24"/>
      <c r="X236" s="24">
        <f t="shared" si="18"/>
        <v>-0.90669999999999995</v>
      </c>
      <c r="Y236" s="24"/>
      <c r="Z236" s="24"/>
      <c r="AA236" s="24"/>
      <c r="AB236" s="24"/>
      <c r="AC236" s="25"/>
      <c r="AD236" s="26"/>
      <c r="AE236" s="26"/>
      <c r="AF236" s="26"/>
      <c r="AG236" s="24"/>
      <c r="AH236" s="24"/>
      <c r="AI236" s="26"/>
      <c r="AJ236" s="27"/>
      <c r="AK236" s="27"/>
      <c r="AL236" s="26"/>
      <c r="AM236" s="26"/>
      <c r="AN236" s="24"/>
      <c r="AO236" s="24" t="str">
        <f t="shared" si="19"/>
        <v>Arista</v>
      </c>
      <c r="AP236" s="1" t="s">
        <v>148</v>
      </c>
      <c r="BF236" s="1" t="s">
        <v>68</v>
      </c>
      <c r="BG236" s="28" t="s">
        <v>69</v>
      </c>
    </row>
    <row r="237" spans="1:59" ht="12.75" customHeight="1" x14ac:dyDescent="0.2">
      <c r="A237" s="1" t="s">
        <v>1007</v>
      </c>
      <c r="B237" s="1" t="s">
        <v>1008</v>
      </c>
      <c r="C237" s="1" t="s">
        <v>62</v>
      </c>
      <c r="D237" s="1" t="s">
        <v>63</v>
      </c>
      <c r="E237" s="1" t="s">
        <v>1009</v>
      </c>
      <c r="F237" s="1" t="s">
        <v>1010</v>
      </c>
      <c r="G237" s="1">
        <v>55</v>
      </c>
      <c r="H237" s="1">
        <v>1</v>
      </c>
      <c r="I237" s="2" t="s">
        <v>66</v>
      </c>
      <c r="K237" s="1">
        <f>IFERROR(VLOOKUP(B237,'[1]Pivot HorizontalMRP'!$A$4:$B$2531,2,0),0)</f>
        <v>0</v>
      </c>
      <c r="L237" s="1">
        <f>IFERROR(VLOOKUP(B237,'[1]Pivot HorizontalMRP'!$A$4:$C$2531,3,0),0)</f>
        <v>0</v>
      </c>
      <c r="M237" s="1">
        <f>IFERROR(VLOOKUP(B237,'[1]Pivot HorizontalMRP'!$A$4:$D$2531,4,0),0)</f>
        <v>0</v>
      </c>
      <c r="N237" s="1">
        <f>IFERROR(VLOOKUP(B237,'[1]Pivot HorizontalMRP'!$A$4:$E$2531,5,0),0)</f>
        <v>0</v>
      </c>
      <c r="O237" s="1">
        <f t="shared" si="16"/>
        <v>0</v>
      </c>
      <c r="P237" s="1">
        <f t="shared" si="17"/>
        <v>0</v>
      </c>
      <c r="Q237" s="1">
        <f>IFERROR(VLOOKUP(B237,'[1]Pivot HorizontalMRP'!$A$4:$F$2529,6,0),0)</f>
        <v>22</v>
      </c>
      <c r="R237" s="1">
        <f>IFERROR(VLOOKUP(B237,'[1]Pivot HorizontalMRP'!$A$4:$G$2529,7,0),0)</f>
        <v>228</v>
      </c>
      <c r="S237" s="1">
        <f>IFERROR(VLOOKUP(B237,'[1]Pivot HorizontalMRP'!$A$4:$H$2529,8,0),0)</f>
        <v>108</v>
      </c>
      <c r="T237" s="1">
        <f>IFERROR(VLOOKUP(B237,'[1]Pivot HorizontalMRP'!$A$4:$I$2529,9,0),0)</f>
        <v>108</v>
      </c>
      <c r="U237" s="1">
        <f t="shared" si="15"/>
        <v>-250</v>
      </c>
      <c r="V237" s="24">
        <v>59</v>
      </c>
      <c r="W237" s="24"/>
      <c r="X237" s="24">
        <f t="shared" si="18"/>
        <v>-59</v>
      </c>
      <c r="Y237" s="24"/>
      <c r="Z237" s="24"/>
      <c r="AA237" s="24"/>
      <c r="AB237" s="24"/>
      <c r="AC237" s="25"/>
      <c r="AD237" s="26"/>
      <c r="AE237" s="26"/>
      <c r="AF237" s="26"/>
      <c r="AG237" s="24"/>
      <c r="AH237" s="24"/>
      <c r="AI237" s="26"/>
      <c r="AJ237" s="27"/>
      <c r="AK237" s="27"/>
      <c r="AL237" s="26"/>
      <c r="AM237" s="26"/>
      <c r="AN237" s="24"/>
      <c r="AO237" s="24" t="str">
        <f t="shared" si="19"/>
        <v>Arista</v>
      </c>
      <c r="AP237" s="1" t="s">
        <v>148</v>
      </c>
      <c r="BF237" s="1" t="s">
        <v>68</v>
      </c>
      <c r="BG237" s="28" t="s">
        <v>69</v>
      </c>
    </row>
    <row r="238" spans="1:59" ht="12.75" customHeight="1" x14ac:dyDescent="0.2">
      <c r="A238" s="1" t="s">
        <v>1011</v>
      </c>
      <c r="B238" s="1" t="s">
        <v>1012</v>
      </c>
      <c r="C238" s="1" t="s">
        <v>62</v>
      </c>
      <c r="D238" s="1" t="s">
        <v>63</v>
      </c>
      <c r="E238" s="1" t="s">
        <v>1013</v>
      </c>
      <c r="F238" s="1" t="s">
        <v>1014</v>
      </c>
      <c r="G238" s="1">
        <v>55</v>
      </c>
      <c r="H238" s="1">
        <v>1</v>
      </c>
      <c r="I238" s="2" t="s">
        <v>66</v>
      </c>
      <c r="K238" s="1">
        <f>IFERROR(VLOOKUP(B238,'[1]Pivot HorizontalMRP'!$A$4:$B$2531,2,0),0)</f>
        <v>0</v>
      </c>
      <c r="L238" s="1">
        <f>IFERROR(VLOOKUP(B238,'[1]Pivot HorizontalMRP'!$A$4:$C$2531,3,0),0)</f>
        <v>0</v>
      </c>
      <c r="M238" s="1">
        <f>IFERROR(VLOOKUP(B238,'[1]Pivot HorizontalMRP'!$A$4:$D$2531,4,0),0)</f>
        <v>0</v>
      </c>
      <c r="N238" s="1">
        <f>IFERROR(VLOOKUP(B238,'[1]Pivot HorizontalMRP'!$A$4:$E$2531,5,0),0)</f>
        <v>0</v>
      </c>
      <c r="O238" s="1">
        <f t="shared" si="16"/>
        <v>0</v>
      </c>
      <c r="P238" s="1">
        <f t="shared" si="17"/>
        <v>0</v>
      </c>
      <c r="Q238" s="1">
        <f>IFERROR(VLOOKUP(B238,'[1]Pivot HorizontalMRP'!$A$4:$F$2529,6,0),0)</f>
        <v>22</v>
      </c>
      <c r="R238" s="1">
        <f>IFERROR(VLOOKUP(B238,'[1]Pivot HorizontalMRP'!$A$4:$G$2529,7,0),0)</f>
        <v>250</v>
      </c>
      <c r="S238" s="1">
        <f>IFERROR(VLOOKUP(B238,'[1]Pivot HorizontalMRP'!$A$4:$H$2529,8,0),0)</f>
        <v>148</v>
      </c>
      <c r="T238" s="1">
        <f>IFERROR(VLOOKUP(B238,'[1]Pivot HorizontalMRP'!$A$4:$I$2529,9,0),0)</f>
        <v>108</v>
      </c>
      <c r="U238" s="1">
        <f t="shared" si="15"/>
        <v>-272</v>
      </c>
      <c r="V238" s="24">
        <v>3.23</v>
      </c>
      <c r="W238" s="24"/>
      <c r="X238" s="24">
        <f t="shared" si="18"/>
        <v>-3.23</v>
      </c>
      <c r="Y238" s="24"/>
      <c r="Z238" s="24"/>
      <c r="AA238" s="24"/>
      <c r="AB238" s="24"/>
      <c r="AC238" s="25"/>
      <c r="AD238" s="26"/>
      <c r="AE238" s="26"/>
      <c r="AF238" s="26"/>
      <c r="AG238" s="24"/>
      <c r="AH238" s="24"/>
      <c r="AI238" s="26"/>
      <c r="AJ238" s="27"/>
      <c r="AK238" s="27"/>
      <c r="AL238" s="26"/>
      <c r="AM238" s="26"/>
      <c r="AN238" s="24"/>
      <c r="AO238" s="24" t="str">
        <f t="shared" si="19"/>
        <v>Arista</v>
      </c>
      <c r="AP238" s="1" t="s">
        <v>148</v>
      </c>
      <c r="BF238" s="1" t="s">
        <v>68</v>
      </c>
      <c r="BG238" s="28" t="s">
        <v>69</v>
      </c>
    </row>
    <row r="239" spans="1:59" ht="12.75" customHeight="1" x14ac:dyDescent="0.2">
      <c r="A239" s="1" t="s">
        <v>1015</v>
      </c>
      <c r="B239" s="1" t="s">
        <v>1016</v>
      </c>
      <c r="C239" s="1" t="s">
        <v>62</v>
      </c>
      <c r="D239" s="1" t="s">
        <v>63</v>
      </c>
      <c r="E239" s="1" t="s">
        <v>1017</v>
      </c>
      <c r="F239" s="1" t="s">
        <v>1018</v>
      </c>
      <c r="G239" s="1">
        <v>55</v>
      </c>
      <c r="H239" s="1">
        <v>1</v>
      </c>
      <c r="I239" s="2" t="s">
        <v>66</v>
      </c>
      <c r="K239" s="1">
        <f>IFERROR(VLOOKUP(B239,'[1]Pivot HorizontalMRP'!$A$4:$B$2531,2,0),0)</f>
        <v>0</v>
      </c>
      <c r="L239" s="1">
        <f>IFERROR(VLOOKUP(B239,'[1]Pivot HorizontalMRP'!$A$4:$C$2531,3,0),0)</f>
        <v>0</v>
      </c>
      <c r="M239" s="1">
        <f>IFERROR(VLOOKUP(B239,'[1]Pivot HorizontalMRP'!$A$4:$D$2531,4,0),0)</f>
        <v>0</v>
      </c>
      <c r="N239" s="1">
        <f>IFERROR(VLOOKUP(B239,'[1]Pivot HorizontalMRP'!$A$4:$E$2531,5,0),0)</f>
        <v>0</v>
      </c>
      <c r="O239" s="1">
        <f t="shared" si="16"/>
        <v>0</v>
      </c>
      <c r="P239" s="1">
        <f t="shared" si="17"/>
        <v>0</v>
      </c>
      <c r="Q239" s="1">
        <f>IFERROR(VLOOKUP(B239,'[1]Pivot HorizontalMRP'!$A$4:$F$2529,6,0),0)</f>
        <v>22</v>
      </c>
      <c r="R239" s="1">
        <f>IFERROR(VLOOKUP(B239,'[1]Pivot HorizontalMRP'!$A$4:$G$2529,7,0),0)</f>
        <v>250</v>
      </c>
      <c r="S239" s="1">
        <f>IFERROR(VLOOKUP(B239,'[1]Pivot HorizontalMRP'!$A$4:$H$2529,8,0),0)</f>
        <v>148</v>
      </c>
      <c r="T239" s="1">
        <f>IFERROR(VLOOKUP(B239,'[1]Pivot HorizontalMRP'!$A$4:$I$2529,9,0),0)</f>
        <v>108</v>
      </c>
      <c r="U239" s="1">
        <f t="shared" si="15"/>
        <v>-272</v>
      </c>
      <c r="V239" s="24">
        <v>3.23</v>
      </c>
      <c r="W239" s="24"/>
      <c r="X239" s="24">
        <f t="shared" si="18"/>
        <v>-3.23</v>
      </c>
      <c r="Y239" s="24"/>
      <c r="Z239" s="24"/>
      <c r="AA239" s="24"/>
      <c r="AB239" s="24"/>
      <c r="AC239" s="25"/>
      <c r="AD239" s="26"/>
      <c r="AE239" s="26"/>
      <c r="AF239" s="26"/>
      <c r="AG239" s="24"/>
      <c r="AH239" s="24"/>
      <c r="AI239" s="26"/>
      <c r="AJ239" s="27"/>
      <c r="AK239" s="27"/>
      <c r="AL239" s="26"/>
      <c r="AM239" s="26"/>
      <c r="AN239" s="24"/>
      <c r="AO239" s="24" t="str">
        <f t="shared" si="19"/>
        <v>Arista</v>
      </c>
      <c r="AP239" s="1" t="s">
        <v>148</v>
      </c>
      <c r="BF239" s="1" t="s">
        <v>68</v>
      </c>
      <c r="BG239" s="28" t="s">
        <v>69</v>
      </c>
    </row>
    <row r="240" spans="1:59" ht="12.75" customHeight="1" x14ac:dyDescent="0.2">
      <c r="A240" s="1" t="s">
        <v>1019</v>
      </c>
      <c r="B240" s="1" t="s">
        <v>1020</v>
      </c>
      <c r="C240" s="1" t="s">
        <v>62</v>
      </c>
      <c r="D240" s="1" t="s">
        <v>63</v>
      </c>
      <c r="E240" s="1" t="s">
        <v>1021</v>
      </c>
      <c r="F240" s="1" t="s">
        <v>1022</v>
      </c>
      <c r="G240" s="1">
        <v>55</v>
      </c>
      <c r="H240" s="1">
        <v>1</v>
      </c>
      <c r="I240" s="2" t="s">
        <v>66</v>
      </c>
      <c r="K240" s="1">
        <f>IFERROR(VLOOKUP(B240,'[1]Pivot HorizontalMRP'!$A$4:$B$2531,2,0),0)</f>
        <v>0</v>
      </c>
      <c r="L240" s="1">
        <f>IFERROR(VLOOKUP(B240,'[1]Pivot HorizontalMRP'!$A$4:$C$2531,3,0),0)</f>
        <v>10510</v>
      </c>
      <c r="M240" s="1">
        <f>IFERROR(VLOOKUP(B240,'[1]Pivot HorizontalMRP'!$A$4:$D$2531,4,0),0)</f>
        <v>0</v>
      </c>
      <c r="N240" s="1">
        <f>IFERROR(VLOOKUP(B240,'[1]Pivot HorizontalMRP'!$A$4:$E$2531,5,0),0)</f>
        <v>0</v>
      </c>
      <c r="O240" s="1">
        <f t="shared" si="16"/>
        <v>10510</v>
      </c>
      <c r="P240" s="1">
        <f t="shared" si="17"/>
        <v>10510</v>
      </c>
      <c r="Q240" s="1">
        <f>IFERROR(VLOOKUP(B240,'[1]Pivot HorizontalMRP'!$A$4:$F$2529,6,0),0)</f>
        <v>7353</v>
      </c>
      <c r="R240" s="1">
        <f>IFERROR(VLOOKUP(B240,'[1]Pivot HorizontalMRP'!$A$4:$G$2529,7,0),0)</f>
        <v>3915</v>
      </c>
      <c r="S240" s="1">
        <f>IFERROR(VLOOKUP(B240,'[1]Pivot HorizontalMRP'!$A$4:$H$2529,8,0),0)</f>
        <v>7965</v>
      </c>
      <c r="T240" s="1">
        <f>IFERROR(VLOOKUP(B240,'[1]Pivot HorizontalMRP'!$A$4:$I$2529,9,0),0)</f>
        <v>5724</v>
      </c>
      <c r="U240" s="1">
        <f t="shared" si="15"/>
        <v>-758</v>
      </c>
      <c r="V240" s="24">
        <v>0.40239999999999998</v>
      </c>
      <c r="W240" s="24"/>
      <c r="X240" s="24">
        <f t="shared" si="18"/>
        <v>-0.40239999999999998</v>
      </c>
      <c r="Y240" s="24"/>
      <c r="Z240" s="24"/>
      <c r="AA240" s="24">
        <v>0.40239999999999998</v>
      </c>
      <c r="AB240" s="24"/>
      <c r="AC240" s="25"/>
      <c r="AD240" s="26"/>
      <c r="AE240" s="26"/>
      <c r="AF240" s="26"/>
      <c r="AG240" s="24"/>
      <c r="AH240" s="24"/>
      <c r="AI240" s="26"/>
      <c r="AJ240" s="27"/>
      <c r="AK240" s="27"/>
      <c r="AL240" s="26"/>
      <c r="AM240" s="26"/>
      <c r="AN240" s="24"/>
      <c r="AO240" s="24" t="str">
        <f t="shared" si="19"/>
        <v>Arista</v>
      </c>
      <c r="AP240" s="1" t="s">
        <v>148</v>
      </c>
      <c r="BF240" s="1" t="s">
        <v>68</v>
      </c>
      <c r="BG240" s="28" t="s">
        <v>69</v>
      </c>
    </row>
    <row r="241" spans="1:59" ht="12.75" customHeight="1" x14ac:dyDescent="0.2">
      <c r="A241" s="1" t="s">
        <v>1023</v>
      </c>
      <c r="B241" s="1" t="s">
        <v>1024</v>
      </c>
      <c r="C241" s="1" t="s">
        <v>62</v>
      </c>
      <c r="D241" s="1" t="s">
        <v>63</v>
      </c>
      <c r="E241" s="1" t="s">
        <v>1025</v>
      </c>
      <c r="F241" s="1" t="s">
        <v>1026</v>
      </c>
      <c r="G241" s="1">
        <v>47</v>
      </c>
      <c r="H241" s="1">
        <v>100</v>
      </c>
      <c r="I241" s="2" t="s">
        <v>66</v>
      </c>
      <c r="K241" s="1">
        <f>IFERROR(VLOOKUP(B241,'[1]Pivot HorizontalMRP'!$A$4:$B$2531,2,0),0)</f>
        <v>0</v>
      </c>
      <c r="L241" s="1">
        <f>IFERROR(VLOOKUP(B241,'[1]Pivot HorizontalMRP'!$A$4:$C$2531,3,0),0)</f>
        <v>234</v>
      </c>
      <c r="M241" s="1">
        <f>IFERROR(VLOOKUP(B241,'[1]Pivot HorizontalMRP'!$A$4:$D$2531,4,0),0)</f>
        <v>130</v>
      </c>
      <c r="N241" s="1">
        <f>IFERROR(VLOOKUP(B241,'[1]Pivot HorizontalMRP'!$A$4:$E$2531,5,0),0)</f>
        <v>0</v>
      </c>
      <c r="O241" s="1">
        <f t="shared" si="16"/>
        <v>364</v>
      </c>
      <c r="P241" s="1">
        <f t="shared" si="17"/>
        <v>364</v>
      </c>
      <c r="Q241" s="1">
        <f>IFERROR(VLOOKUP(B241,'[1]Pivot HorizontalMRP'!$A$4:$F$2529,6,0),0)</f>
        <v>247</v>
      </c>
      <c r="R241" s="1">
        <f>IFERROR(VLOOKUP(B241,'[1]Pivot HorizontalMRP'!$A$4:$G$2529,7,0),0)</f>
        <v>160</v>
      </c>
      <c r="S241" s="1">
        <f>IFERROR(VLOOKUP(B241,'[1]Pivot HorizontalMRP'!$A$4:$H$2529,8,0),0)</f>
        <v>192</v>
      </c>
      <c r="T241" s="1">
        <f>IFERROR(VLOOKUP(B241,'[1]Pivot HorizontalMRP'!$A$4:$I$2529,9,0),0)</f>
        <v>192</v>
      </c>
      <c r="U241" s="1">
        <f t="shared" si="15"/>
        <v>-43</v>
      </c>
      <c r="V241" s="24">
        <v>17.239999999999998</v>
      </c>
      <c r="W241" s="24"/>
      <c r="X241" s="24">
        <f t="shared" si="18"/>
        <v>-17.239999999999998</v>
      </c>
      <c r="Y241" s="24"/>
      <c r="Z241" s="24"/>
      <c r="AA241" s="24">
        <v>17.239999999999998</v>
      </c>
      <c r="AB241" s="24"/>
      <c r="AC241" s="25"/>
      <c r="AD241" s="26"/>
      <c r="AE241" s="26"/>
      <c r="AF241" s="26"/>
      <c r="AG241" s="24"/>
      <c r="AH241" s="24"/>
      <c r="AI241" s="26"/>
      <c r="AJ241" s="27"/>
      <c r="AK241" s="27"/>
      <c r="AL241" s="26"/>
      <c r="AM241" s="26"/>
      <c r="AN241" s="24"/>
      <c r="AO241" s="24" t="str">
        <f t="shared" si="19"/>
        <v>Arista</v>
      </c>
      <c r="AP241" s="1" t="s">
        <v>148</v>
      </c>
      <c r="BF241" s="1" t="s">
        <v>68</v>
      </c>
      <c r="BG241" s="28" t="s">
        <v>69</v>
      </c>
    </row>
    <row r="242" spans="1:59" ht="12.75" customHeight="1" x14ac:dyDescent="0.2">
      <c r="A242" s="1" t="s">
        <v>1027</v>
      </c>
      <c r="B242" s="1" t="s">
        <v>1028</v>
      </c>
      <c r="C242" s="1" t="s">
        <v>62</v>
      </c>
      <c r="D242" s="1" t="s">
        <v>63</v>
      </c>
      <c r="E242" s="1" t="s">
        <v>1029</v>
      </c>
      <c r="F242" s="1" t="s">
        <v>1030</v>
      </c>
      <c r="G242" s="1">
        <v>55</v>
      </c>
      <c r="H242" s="1">
        <v>100</v>
      </c>
      <c r="I242" s="2" t="s">
        <v>66</v>
      </c>
      <c r="K242" s="1">
        <f>IFERROR(VLOOKUP(B242,'[1]Pivot HorizontalMRP'!$A$4:$B$2531,2,0),0)</f>
        <v>0</v>
      </c>
      <c r="L242" s="1">
        <f>IFERROR(VLOOKUP(B242,'[1]Pivot HorizontalMRP'!$A$4:$C$2531,3,0),0)</f>
        <v>0</v>
      </c>
      <c r="M242" s="1">
        <f>IFERROR(VLOOKUP(B242,'[1]Pivot HorizontalMRP'!$A$4:$D$2531,4,0),0)</f>
        <v>0</v>
      </c>
      <c r="N242" s="1">
        <f>IFERROR(VLOOKUP(B242,'[1]Pivot HorizontalMRP'!$A$4:$E$2531,5,0),0)</f>
        <v>4000</v>
      </c>
      <c r="O242" s="1">
        <f t="shared" si="16"/>
        <v>0</v>
      </c>
      <c r="P242" s="1">
        <f t="shared" si="17"/>
        <v>4000</v>
      </c>
      <c r="Q242" s="1">
        <f>IFERROR(VLOOKUP(B242,'[1]Pivot HorizontalMRP'!$A$4:$F$2529,6,0),0)</f>
        <v>4258</v>
      </c>
      <c r="R242" s="1">
        <f>IFERROR(VLOOKUP(B242,'[1]Pivot HorizontalMRP'!$A$4:$G$2529,7,0),0)</f>
        <v>1624</v>
      </c>
      <c r="S242" s="1">
        <f>IFERROR(VLOOKUP(B242,'[1]Pivot HorizontalMRP'!$A$4:$H$2529,8,0),0)</f>
        <v>1770</v>
      </c>
      <c r="T242" s="1">
        <f>IFERROR(VLOOKUP(B242,'[1]Pivot HorizontalMRP'!$A$4:$I$2529,9,0),0)</f>
        <v>1624</v>
      </c>
      <c r="U242" s="1">
        <f t="shared" si="15"/>
        <v>-1882</v>
      </c>
      <c r="V242" s="24">
        <v>42.44</v>
      </c>
      <c r="W242" s="24"/>
      <c r="X242" s="24">
        <f t="shared" si="18"/>
        <v>-42.44</v>
      </c>
      <c r="Y242" s="24"/>
      <c r="Z242" s="24"/>
      <c r="AA242" s="24"/>
      <c r="AB242" s="24"/>
      <c r="AC242" s="25"/>
      <c r="AD242" s="26"/>
      <c r="AE242" s="26"/>
      <c r="AF242" s="26"/>
      <c r="AG242" s="24"/>
      <c r="AH242" s="24"/>
      <c r="AI242" s="26"/>
      <c r="AJ242" s="27"/>
      <c r="AK242" s="27"/>
      <c r="AL242" s="26"/>
      <c r="AM242" s="26"/>
      <c r="AN242" s="24"/>
      <c r="AO242" s="24" t="str">
        <f t="shared" si="19"/>
        <v>Arista</v>
      </c>
      <c r="AP242" s="1" t="s">
        <v>74</v>
      </c>
      <c r="BF242" s="1" t="s">
        <v>961</v>
      </c>
      <c r="BG242" s="28" t="s">
        <v>69</v>
      </c>
    </row>
    <row r="243" spans="1:59" ht="12.75" customHeight="1" x14ac:dyDescent="0.2">
      <c r="A243" s="1" t="s">
        <v>1031</v>
      </c>
      <c r="B243" s="1" t="s">
        <v>1032</v>
      </c>
      <c r="C243" s="1" t="s">
        <v>62</v>
      </c>
      <c r="D243" s="1" t="s">
        <v>63</v>
      </c>
      <c r="E243" s="1" t="s">
        <v>1033</v>
      </c>
      <c r="F243" s="1" t="s">
        <v>1034</v>
      </c>
      <c r="G243" s="1">
        <v>55</v>
      </c>
      <c r="H243" s="1">
        <v>1</v>
      </c>
      <c r="I243" s="2" t="s">
        <v>66</v>
      </c>
      <c r="K243" s="1">
        <f>IFERROR(VLOOKUP(B243,'[1]Pivot HorizontalMRP'!$A$4:$B$2531,2,0),0)</f>
        <v>0</v>
      </c>
      <c r="L243" s="1">
        <f>IFERROR(VLOOKUP(B243,'[1]Pivot HorizontalMRP'!$A$4:$C$2531,3,0),0)</f>
        <v>0</v>
      </c>
      <c r="M243" s="1">
        <f>IFERROR(VLOOKUP(B243,'[1]Pivot HorizontalMRP'!$A$4:$D$2531,4,0),0)</f>
        <v>1000</v>
      </c>
      <c r="N243" s="1">
        <f>IFERROR(VLOOKUP(B243,'[1]Pivot HorizontalMRP'!$A$4:$E$2531,5,0),0)</f>
        <v>0</v>
      </c>
      <c r="O243" s="1">
        <f t="shared" si="16"/>
        <v>1000</v>
      </c>
      <c r="P243" s="1">
        <f t="shared" si="17"/>
        <v>1000</v>
      </c>
      <c r="Q243" s="1">
        <f>IFERROR(VLOOKUP(B243,'[1]Pivot HorizontalMRP'!$A$4:$F$2529,6,0),0)</f>
        <v>184</v>
      </c>
      <c r="R243" s="1">
        <f>IFERROR(VLOOKUP(B243,'[1]Pivot HorizontalMRP'!$A$4:$G$2529,7,0),0)</f>
        <v>224</v>
      </c>
      <c r="S243" s="1">
        <f>IFERROR(VLOOKUP(B243,'[1]Pivot HorizontalMRP'!$A$4:$H$2529,8,0),0)</f>
        <v>344</v>
      </c>
      <c r="T243" s="1">
        <f>IFERROR(VLOOKUP(B243,'[1]Pivot HorizontalMRP'!$A$4:$I$2529,9,0),0)</f>
        <v>120</v>
      </c>
      <c r="U243" s="1">
        <f t="shared" si="15"/>
        <v>592</v>
      </c>
      <c r="V243" s="24">
        <v>43.95</v>
      </c>
      <c r="W243" s="24"/>
      <c r="X243" s="24">
        <f t="shared" si="18"/>
        <v>-43.95</v>
      </c>
      <c r="Y243" s="24"/>
      <c r="Z243" s="24"/>
      <c r="AA243" s="24"/>
      <c r="AB243" s="24"/>
      <c r="AC243" s="25"/>
      <c r="AD243" s="26"/>
      <c r="AE243" s="26"/>
      <c r="AF243" s="26"/>
      <c r="AG243" s="24"/>
      <c r="AH243" s="24"/>
      <c r="AI243" s="26"/>
      <c r="AJ243" s="27"/>
      <c r="AK243" s="27"/>
      <c r="AL243" s="26"/>
      <c r="AM243" s="26"/>
      <c r="AN243" s="24"/>
      <c r="AO243" s="24" t="str">
        <f t="shared" si="19"/>
        <v>Arista</v>
      </c>
      <c r="AP243" s="1" t="s">
        <v>74</v>
      </c>
      <c r="BF243" s="1" t="s">
        <v>68</v>
      </c>
      <c r="BG243" s="28" t="s">
        <v>69</v>
      </c>
    </row>
    <row r="244" spans="1:59" ht="12.75" customHeight="1" x14ac:dyDescent="0.2">
      <c r="A244" s="1" t="s">
        <v>1035</v>
      </c>
      <c r="B244" s="1" t="s">
        <v>1036</v>
      </c>
      <c r="C244" s="1" t="s">
        <v>62</v>
      </c>
      <c r="D244" s="1" t="s">
        <v>63</v>
      </c>
      <c r="E244" s="1" t="s">
        <v>1037</v>
      </c>
      <c r="F244" s="1" t="s">
        <v>1038</v>
      </c>
      <c r="G244" s="1">
        <v>55</v>
      </c>
      <c r="H244" s="1">
        <v>1</v>
      </c>
      <c r="I244" s="2" t="s">
        <v>66</v>
      </c>
      <c r="K244" s="1">
        <f>IFERROR(VLOOKUP(B244,'[1]Pivot HorizontalMRP'!$A$4:$B$2531,2,0),0)</f>
        <v>0</v>
      </c>
      <c r="L244" s="1">
        <f>IFERROR(VLOOKUP(B244,'[1]Pivot HorizontalMRP'!$A$4:$C$2531,3,0),0)</f>
        <v>516</v>
      </c>
      <c r="M244" s="1">
        <f>IFERROR(VLOOKUP(B244,'[1]Pivot HorizontalMRP'!$A$4:$D$2531,4,0),0)</f>
        <v>400</v>
      </c>
      <c r="N244" s="1">
        <f>IFERROR(VLOOKUP(B244,'[1]Pivot HorizontalMRP'!$A$4:$E$2531,5,0),0)</f>
        <v>0</v>
      </c>
      <c r="O244" s="1">
        <f t="shared" si="16"/>
        <v>916</v>
      </c>
      <c r="P244" s="1">
        <f t="shared" si="17"/>
        <v>916</v>
      </c>
      <c r="Q244" s="1">
        <f>IFERROR(VLOOKUP(B244,'[1]Pivot HorizontalMRP'!$A$4:$F$2529,6,0),0)</f>
        <v>312</v>
      </c>
      <c r="R244" s="1">
        <f>IFERROR(VLOOKUP(B244,'[1]Pivot HorizontalMRP'!$A$4:$G$2529,7,0),0)</f>
        <v>0</v>
      </c>
      <c r="S244" s="1">
        <f>IFERROR(VLOOKUP(B244,'[1]Pivot HorizontalMRP'!$A$4:$H$2529,8,0),0)</f>
        <v>0</v>
      </c>
      <c r="T244" s="1">
        <f>IFERROR(VLOOKUP(B244,'[1]Pivot HorizontalMRP'!$A$4:$I$2529,9,0),0)</f>
        <v>0</v>
      </c>
      <c r="U244" s="1">
        <f t="shared" si="15"/>
        <v>604</v>
      </c>
      <c r="V244" s="24">
        <v>49.25</v>
      </c>
      <c r="W244" s="24"/>
      <c r="X244" s="24">
        <f t="shared" si="18"/>
        <v>-49.25</v>
      </c>
      <c r="Y244" s="24"/>
      <c r="Z244" s="24"/>
      <c r="AA244" s="24"/>
      <c r="AB244" s="24"/>
      <c r="AC244" s="25"/>
      <c r="AD244" s="26"/>
      <c r="AE244" s="26"/>
      <c r="AF244" s="26"/>
      <c r="AG244" s="24"/>
      <c r="AH244" s="24"/>
      <c r="AI244" s="26"/>
      <c r="AJ244" s="27"/>
      <c r="AK244" s="27"/>
      <c r="AL244" s="26"/>
      <c r="AM244" s="26"/>
      <c r="AN244" s="24"/>
      <c r="AO244" s="24" t="str">
        <f t="shared" si="19"/>
        <v>Arista</v>
      </c>
      <c r="AP244" s="1" t="s">
        <v>74</v>
      </c>
      <c r="BF244" s="1" t="s">
        <v>68</v>
      </c>
      <c r="BG244" s="28" t="s">
        <v>69</v>
      </c>
    </row>
    <row r="245" spans="1:59" ht="12.75" customHeight="1" x14ac:dyDescent="0.2">
      <c r="A245" s="1" t="s">
        <v>1039</v>
      </c>
      <c r="B245" s="1" t="s">
        <v>1040</v>
      </c>
      <c r="C245" s="1" t="s">
        <v>62</v>
      </c>
      <c r="D245" s="1" t="s">
        <v>63</v>
      </c>
      <c r="E245" s="1" t="s">
        <v>1037</v>
      </c>
      <c r="F245" s="1" t="s">
        <v>1041</v>
      </c>
      <c r="G245" s="1">
        <v>66</v>
      </c>
      <c r="H245" s="1">
        <v>1000</v>
      </c>
      <c r="I245" s="2" t="s">
        <v>66</v>
      </c>
      <c r="K245" s="1">
        <f>IFERROR(VLOOKUP(B245,'[1]Pivot HorizontalMRP'!$A$4:$B$2531,2,0),0)</f>
        <v>0</v>
      </c>
      <c r="L245" s="1">
        <f>IFERROR(VLOOKUP(B245,'[1]Pivot HorizontalMRP'!$A$4:$C$2531,3,0),0)</f>
        <v>0</v>
      </c>
      <c r="M245" s="1">
        <f>IFERROR(VLOOKUP(B245,'[1]Pivot HorizontalMRP'!$A$4:$D$2531,4,0),0)</f>
        <v>1000</v>
      </c>
      <c r="N245" s="1">
        <f>IFERROR(VLOOKUP(B245,'[1]Pivot HorizontalMRP'!$A$4:$E$2531,5,0),0)</f>
        <v>2000</v>
      </c>
      <c r="O245" s="1">
        <f t="shared" si="16"/>
        <v>1000</v>
      </c>
      <c r="P245" s="1">
        <f t="shared" si="17"/>
        <v>3000</v>
      </c>
      <c r="Q245" s="1">
        <f>IFERROR(VLOOKUP(B245,'[1]Pivot HorizontalMRP'!$A$4:$F$2529,6,0),0)</f>
        <v>2436</v>
      </c>
      <c r="R245" s="1">
        <f>IFERROR(VLOOKUP(B245,'[1]Pivot HorizontalMRP'!$A$4:$G$2529,7,0),0)</f>
        <v>1580</v>
      </c>
      <c r="S245" s="1">
        <f>IFERROR(VLOOKUP(B245,'[1]Pivot HorizontalMRP'!$A$4:$H$2529,8,0),0)</f>
        <v>3176</v>
      </c>
      <c r="T245" s="1">
        <f>IFERROR(VLOOKUP(B245,'[1]Pivot HorizontalMRP'!$A$4:$I$2529,9,0),0)</f>
        <v>2380</v>
      </c>
      <c r="U245" s="1">
        <f t="shared" si="15"/>
        <v>-1016</v>
      </c>
      <c r="V245" s="24">
        <v>49.25</v>
      </c>
      <c r="W245" s="24"/>
      <c r="X245" s="24">
        <f t="shared" si="18"/>
        <v>-49.25</v>
      </c>
      <c r="Y245" s="24"/>
      <c r="Z245" s="24"/>
      <c r="AA245" s="24"/>
      <c r="AB245" s="24"/>
      <c r="AC245" s="25"/>
      <c r="AD245" s="26"/>
      <c r="AE245" s="26"/>
      <c r="AF245" s="26"/>
      <c r="AG245" s="24"/>
      <c r="AH245" s="24"/>
      <c r="AI245" s="26"/>
      <c r="AJ245" s="27"/>
      <c r="AK245" s="27"/>
      <c r="AL245" s="26"/>
      <c r="AM245" s="26"/>
      <c r="AN245" s="24"/>
      <c r="AO245" s="24" t="str">
        <f t="shared" si="19"/>
        <v>Arista</v>
      </c>
      <c r="AP245" s="1" t="s">
        <v>74</v>
      </c>
      <c r="BF245" s="1" t="s">
        <v>68</v>
      </c>
      <c r="BG245" s="28" t="s">
        <v>69</v>
      </c>
    </row>
    <row r="246" spans="1:59" ht="12.75" customHeight="1" x14ac:dyDescent="0.2">
      <c r="A246" s="1" t="s">
        <v>1042</v>
      </c>
      <c r="B246" s="1" t="s">
        <v>1043</v>
      </c>
      <c r="C246" s="1" t="s">
        <v>62</v>
      </c>
      <c r="D246" s="1" t="s">
        <v>63</v>
      </c>
      <c r="E246" s="1" t="s">
        <v>1044</v>
      </c>
      <c r="F246" s="1" t="s">
        <v>1045</v>
      </c>
      <c r="G246" s="1">
        <v>55</v>
      </c>
      <c r="H246" s="1">
        <v>1</v>
      </c>
      <c r="I246" s="2" t="s">
        <v>66</v>
      </c>
      <c r="K246" s="1">
        <f>IFERROR(VLOOKUP(B246,'[1]Pivot HorizontalMRP'!$A$4:$B$2531,2,0),0)</f>
        <v>0</v>
      </c>
      <c r="L246" s="1">
        <f>IFERROR(VLOOKUP(B246,'[1]Pivot HorizontalMRP'!$A$4:$C$2531,3,0),0)</f>
        <v>0</v>
      </c>
      <c r="M246" s="1">
        <f>IFERROR(VLOOKUP(B246,'[1]Pivot HorizontalMRP'!$A$4:$D$2531,4,0),0)</f>
        <v>0</v>
      </c>
      <c r="N246" s="1">
        <f>IFERROR(VLOOKUP(B246,'[1]Pivot HorizontalMRP'!$A$4:$E$2531,5,0),0)</f>
        <v>0</v>
      </c>
      <c r="O246" s="1">
        <f t="shared" si="16"/>
        <v>0</v>
      </c>
      <c r="P246" s="1">
        <f t="shared" si="17"/>
        <v>0</v>
      </c>
      <c r="Q246" s="1">
        <f>IFERROR(VLOOKUP(B246,'[1]Pivot HorizontalMRP'!$A$4:$F$2529,6,0),0)</f>
        <v>32</v>
      </c>
      <c r="R246" s="1">
        <f>IFERROR(VLOOKUP(B246,'[1]Pivot HorizontalMRP'!$A$4:$G$2529,7,0),0)</f>
        <v>224</v>
      </c>
      <c r="S246" s="1">
        <f>IFERROR(VLOOKUP(B246,'[1]Pivot HorizontalMRP'!$A$4:$H$2529,8,0),0)</f>
        <v>152</v>
      </c>
      <c r="T246" s="1">
        <f>IFERROR(VLOOKUP(B246,'[1]Pivot HorizontalMRP'!$A$4:$I$2529,9,0),0)</f>
        <v>120</v>
      </c>
      <c r="U246" s="1">
        <f t="shared" si="15"/>
        <v>-256</v>
      </c>
      <c r="V246" s="24">
        <v>49.25</v>
      </c>
      <c r="W246" s="24"/>
      <c r="X246" s="24">
        <f t="shared" si="18"/>
        <v>-49.25</v>
      </c>
      <c r="Y246" s="24"/>
      <c r="Z246" s="24"/>
      <c r="AA246" s="24"/>
      <c r="AB246" s="24"/>
      <c r="AC246" s="25"/>
      <c r="AD246" s="26"/>
      <c r="AE246" s="26"/>
      <c r="AF246" s="26"/>
      <c r="AG246" s="24"/>
      <c r="AH246" s="24"/>
      <c r="AI246" s="26"/>
      <c r="AJ246" s="27"/>
      <c r="AK246" s="27"/>
      <c r="AL246" s="26"/>
      <c r="AM246" s="26"/>
      <c r="AN246" s="24"/>
      <c r="AO246" s="24" t="str">
        <f t="shared" si="19"/>
        <v>Arista</v>
      </c>
      <c r="AP246" s="1" t="s">
        <v>74</v>
      </c>
      <c r="BF246" s="1" t="s">
        <v>68</v>
      </c>
      <c r="BG246" s="28" t="s">
        <v>69</v>
      </c>
    </row>
    <row r="247" spans="1:59" ht="12.75" customHeight="1" x14ac:dyDescent="0.2">
      <c r="A247" s="1" t="s">
        <v>1046</v>
      </c>
      <c r="B247" s="1" t="s">
        <v>1047</v>
      </c>
      <c r="C247" s="1" t="s">
        <v>62</v>
      </c>
      <c r="D247" s="1" t="s">
        <v>63</v>
      </c>
      <c r="E247" s="1" t="s">
        <v>1048</v>
      </c>
      <c r="F247" s="1" t="s">
        <v>1049</v>
      </c>
      <c r="G247" s="1">
        <v>55</v>
      </c>
      <c r="H247" s="1">
        <v>1</v>
      </c>
      <c r="I247" s="2" t="s">
        <v>66</v>
      </c>
      <c r="K247" s="1">
        <f>IFERROR(VLOOKUP(B247,'[1]Pivot HorizontalMRP'!$A$4:$B$2531,2,0),0)</f>
        <v>0</v>
      </c>
      <c r="L247" s="1">
        <f>IFERROR(VLOOKUP(B247,'[1]Pivot HorizontalMRP'!$A$4:$C$2531,3,0),0)</f>
        <v>0</v>
      </c>
      <c r="M247" s="1">
        <f>IFERROR(VLOOKUP(B247,'[1]Pivot HorizontalMRP'!$A$4:$D$2531,4,0),0)</f>
        <v>0</v>
      </c>
      <c r="N247" s="1">
        <f>IFERROR(VLOOKUP(B247,'[1]Pivot HorizontalMRP'!$A$4:$E$2531,5,0),0)</f>
        <v>0</v>
      </c>
      <c r="O247" s="1">
        <f t="shared" si="16"/>
        <v>0</v>
      </c>
      <c r="P247" s="1">
        <f t="shared" si="17"/>
        <v>0</v>
      </c>
      <c r="Q247" s="1">
        <f>IFERROR(VLOOKUP(B247,'[1]Pivot HorizontalMRP'!$A$4:$F$2529,6,0),0)</f>
        <v>0</v>
      </c>
      <c r="R247" s="1">
        <f>IFERROR(VLOOKUP(B247,'[1]Pivot HorizontalMRP'!$A$4:$G$2529,7,0),0)</f>
        <v>0</v>
      </c>
      <c r="S247" s="1">
        <f>IFERROR(VLOOKUP(B247,'[1]Pivot HorizontalMRP'!$A$4:$H$2529,8,0),0)</f>
        <v>0</v>
      </c>
      <c r="T247" s="1">
        <f>IFERROR(VLOOKUP(B247,'[1]Pivot HorizontalMRP'!$A$4:$I$2529,9,0),0)</f>
        <v>0</v>
      </c>
      <c r="U247" s="1">
        <f t="shared" si="15"/>
        <v>0</v>
      </c>
      <c r="V247" s="24">
        <v>0.38</v>
      </c>
      <c r="W247" s="24"/>
      <c r="X247" s="24">
        <f t="shared" si="18"/>
        <v>-0.38</v>
      </c>
      <c r="Y247" s="24"/>
      <c r="Z247" s="24"/>
      <c r="AA247" s="24"/>
      <c r="AB247" s="24"/>
      <c r="AC247" s="25"/>
      <c r="AD247" s="26"/>
      <c r="AE247" s="26"/>
      <c r="AF247" s="26"/>
      <c r="AG247" s="24"/>
      <c r="AH247" s="24"/>
      <c r="AI247" s="26"/>
      <c r="AJ247" s="27"/>
      <c r="AK247" s="27"/>
      <c r="AL247" s="26"/>
      <c r="AM247" s="26"/>
      <c r="AN247" s="24"/>
      <c r="AO247" s="24" t="str">
        <f t="shared" si="19"/>
        <v>Arista</v>
      </c>
      <c r="AP247" s="1" t="s">
        <v>148</v>
      </c>
      <c r="BF247" s="1" t="s">
        <v>961</v>
      </c>
      <c r="BG247" s="28" t="s">
        <v>69</v>
      </c>
    </row>
    <row r="248" spans="1:59" ht="12.75" customHeight="1" x14ac:dyDescent="0.2">
      <c r="A248" s="1" t="s">
        <v>1050</v>
      </c>
      <c r="B248" s="1" t="s">
        <v>1051</v>
      </c>
      <c r="C248" s="1" t="s">
        <v>62</v>
      </c>
      <c r="D248" s="1" t="s">
        <v>63</v>
      </c>
      <c r="E248" s="1" t="s">
        <v>1052</v>
      </c>
      <c r="F248" s="1" t="s">
        <v>1053</v>
      </c>
      <c r="G248" s="1">
        <v>55</v>
      </c>
      <c r="H248" s="1">
        <v>1</v>
      </c>
      <c r="I248" s="2" t="s">
        <v>66</v>
      </c>
      <c r="K248" s="1">
        <f>IFERROR(VLOOKUP(B248,'[1]Pivot HorizontalMRP'!$A$4:$B$2531,2,0),0)</f>
        <v>0</v>
      </c>
      <c r="L248" s="1">
        <f>IFERROR(VLOOKUP(B248,'[1]Pivot HorizontalMRP'!$A$4:$C$2531,3,0),0)</f>
        <v>0</v>
      </c>
      <c r="M248" s="1">
        <f>IFERROR(VLOOKUP(B248,'[1]Pivot HorizontalMRP'!$A$4:$D$2531,4,0),0)</f>
        <v>0</v>
      </c>
      <c r="N248" s="1">
        <f>IFERROR(VLOOKUP(B248,'[1]Pivot HorizontalMRP'!$A$4:$E$2531,5,0),0)</f>
        <v>0</v>
      </c>
      <c r="O248" s="1">
        <f t="shared" si="16"/>
        <v>0</v>
      </c>
      <c r="P248" s="1">
        <f t="shared" si="17"/>
        <v>0</v>
      </c>
      <c r="Q248" s="1">
        <f>IFERROR(VLOOKUP(B248,'[1]Pivot HorizontalMRP'!$A$4:$F$2529,6,0),0)</f>
        <v>0</v>
      </c>
      <c r="R248" s="1">
        <f>IFERROR(VLOOKUP(B248,'[1]Pivot HorizontalMRP'!$A$4:$G$2529,7,0),0)</f>
        <v>0</v>
      </c>
      <c r="S248" s="1">
        <f>IFERROR(VLOOKUP(B248,'[1]Pivot HorizontalMRP'!$A$4:$H$2529,8,0),0)</f>
        <v>0</v>
      </c>
      <c r="T248" s="1">
        <f>IFERROR(VLOOKUP(B248,'[1]Pivot HorizontalMRP'!$A$4:$I$2529,9,0),0)</f>
        <v>0</v>
      </c>
      <c r="U248" s="1">
        <f t="shared" si="15"/>
        <v>0</v>
      </c>
      <c r="V248" s="24">
        <v>0.38</v>
      </c>
      <c r="W248" s="24"/>
      <c r="X248" s="24">
        <f t="shared" si="18"/>
        <v>-0.38</v>
      </c>
      <c r="Y248" s="24"/>
      <c r="Z248" s="24"/>
      <c r="AA248" s="24"/>
      <c r="AB248" s="24"/>
      <c r="AC248" s="25"/>
      <c r="AD248" s="26"/>
      <c r="AE248" s="26"/>
      <c r="AF248" s="26"/>
      <c r="AG248" s="24"/>
      <c r="AH248" s="24"/>
      <c r="AI248" s="26"/>
      <c r="AJ248" s="27"/>
      <c r="AK248" s="27"/>
      <c r="AL248" s="26"/>
      <c r="AM248" s="26"/>
      <c r="AN248" s="24"/>
      <c r="AO248" s="24" t="str">
        <f t="shared" si="19"/>
        <v>Arista</v>
      </c>
      <c r="AP248" s="1" t="s">
        <v>148</v>
      </c>
      <c r="BF248" s="1" t="s">
        <v>961</v>
      </c>
      <c r="BG248" s="28" t="s">
        <v>69</v>
      </c>
    </row>
    <row r="249" spans="1:59" ht="12.75" customHeight="1" x14ac:dyDescent="0.2">
      <c r="A249" s="1" t="s">
        <v>1054</v>
      </c>
      <c r="B249" s="1" t="s">
        <v>1055</v>
      </c>
      <c r="C249" s="1" t="s">
        <v>62</v>
      </c>
      <c r="D249" s="1" t="s">
        <v>63</v>
      </c>
      <c r="E249" s="1" t="s">
        <v>1056</v>
      </c>
      <c r="F249" s="1" t="s">
        <v>1057</v>
      </c>
      <c r="G249" s="1">
        <v>55</v>
      </c>
      <c r="H249" s="1">
        <v>1</v>
      </c>
      <c r="I249" s="2" t="s">
        <v>66</v>
      </c>
      <c r="K249" s="1">
        <f>IFERROR(VLOOKUP(B249,'[1]Pivot HorizontalMRP'!$A$4:$B$2531,2,0),0)</f>
        <v>0</v>
      </c>
      <c r="L249" s="1">
        <f>IFERROR(VLOOKUP(B249,'[1]Pivot HorizontalMRP'!$A$4:$C$2531,3,0),0)</f>
        <v>0</v>
      </c>
      <c r="M249" s="1">
        <f>IFERROR(VLOOKUP(B249,'[1]Pivot HorizontalMRP'!$A$4:$D$2531,4,0),0)</f>
        <v>0</v>
      </c>
      <c r="N249" s="1">
        <f>IFERROR(VLOOKUP(B249,'[1]Pivot HorizontalMRP'!$A$4:$E$2531,5,0),0)</f>
        <v>0</v>
      </c>
      <c r="O249" s="1">
        <f t="shared" si="16"/>
        <v>0</v>
      </c>
      <c r="P249" s="1">
        <f t="shared" si="17"/>
        <v>0</v>
      </c>
      <c r="Q249" s="1">
        <f>IFERROR(VLOOKUP(B249,'[1]Pivot HorizontalMRP'!$A$4:$F$2529,6,0),0)</f>
        <v>0</v>
      </c>
      <c r="R249" s="1">
        <f>IFERROR(VLOOKUP(B249,'[1]Pivot HorizontalMRP'!$A$4:$G$2529,7,0),0)</f>
        <v>0</v>
      </c>
      <c r="S249" s="1">
        <f>IFERROR(VLOOKUP(B249,'[1]Pivot HorizontalMRP'!$A$4:$H$2529,8,0),0)</f>
        <v>0</v>
      </c>
      <c r="T249" s="1">
        <f>IFERROR(VLOOKUP(B249,'[1]Pivot HorizontalMRP'!$A$4:$I$2529,9,0),0)</f>
        <v>0</v>
      </c>
      <c r="U249" s="1">
        <f t="shared" si="15"/>
        <v>0</v>
      </c>
      <c r="V249" s="24">
        <v>15.95</v>
      </c>
      <c r="W249" s="24"/>
      <c r="X249" s="24">
        <f t="shared" si="18"/>
        <v>-15.95</v>
      </c>
      <c r="Y249" s="24"/>
      <c r="Z249" s="24"/>
      <c r="AA249" s="24"/>
      <c r="AB249" s="24"/>
      <c r="AC249" s="25"/>
      <c r="AD249" s="26"/>
      <c r="AE249" s="26"/>
      <c r="AF249" s="26"/>
      <c r="AG249" s="24"/>
      <c r="AH249" s="24"/>
      <c r="AI249" s="26"/>
      <c r="AJ249" s="27"/>
      <c r="AK249" s="27"/>
      <c r="AL249" s="26"/>
      <c r="AM249" s="26"/>
      <c r="AN249" s="24"/>
      <c r="AO249" s="24" t="str">
        <f t="shared" si="19"/>
        <v>Arista</v>
      </c>
      <c r="AP249" s="1" t="s">
        <v>67</v>
      </c>
      <c r="BF249" s="1" t="s">
        <v>961</v>
      </c>
      <c r="BG249" s="28" t="s">
        <v>69</v>
      </c>
    </row>
    <row r="250" spans="1:59" ht="12.75" customHeight="1" x14ac:dyDescent="0.2">
      <c r="A250" s="1" t="s">
        <v>1058</v>
      </c>
      <c r="B250" s="1" t="s">
        <v>1059</v>
      </c>
      <c r="C250" s="1" t="s">
        <v>62</v>
      </c>
      <c r="D250" s="1" t="s">
        <v>63</v>
      </c>
      <c r="E250" s="1" t="s">
        <v>1060</v>
      </c>
      <c r="F250" s="1" t="s">
        <v>1061</v>
      </c>
      <c r="G250" s="1">
        <v>7</v>
      </c>
      <c r="H250" s="1">
        <v>1</v>
      </c>
      <c r="I250" s="2" t="s">
        <v>66</v>
      </c>
      <c r="K250" s="1">
        <f>IFERROR(VLOOKUP(B250,'[1]Pivot HorizontalMRP'!$A$4:$B$2531,2,0),0)</f>
        <v>0</v>
      </c>
      <c r="L250" s="1">
        <f>IFERROR(VLOOKUP(B250,'[1]Pivot HorizontalMRP'!$A$4:$C$2531,3,0),0)</f>
        <v>0</v>
      </c>
      <c r="M250" s="1">
        <f>IFERROR(VLOOKUP(B250,'[1]Pivot HorizontalMRP'!$A$4:$D$2531,4,0),0)</f>
        <v>0</v>
      </c>
      <c r="N250" s="1">
        <f>IFERROR(VLOOKUP(B250,'[1]Pivot HorizontalMRP'!$A$4:$E$2531,5,0),0)</f>
        <v>0</v>
      </c>
      <c r="O250" s="1">
        <f t="shared" si="16"/>
        <v>0</v>
      </c>
      <c r="P250" s="1">
        <f t="shared" si="17"/>
        <v>0</v>
      </c>
      <c r="Q250" s="1">
        <f>IFERROR(VLOOKUP(B250,'[1]Pivot HorizontalMRP'!$A$4:$F$2529,6,0),0)</f>
        <v>0</v>
      </c>
      <c r="R250" s="1">
        <f>IFERROR(VLOOKUP(B250,'[1]Pivot HorizontalMRP'!$A$4:$G$2529,7,0),0)</f>
        <v>0</v>
      </c>
      <c r="S250" s="1">
        <f>IFERROR(VLOOKUP(B250,'[1]Pivot HorizontalMRP'!$A$4:$H$2529,8,0),0)</f>
        <v>0</v>
      </c>
      <c r="T250" s="1">
        <f>IFERROR(VLOOKUP(B250,'[1]Pivot HorizontalMRP'!$A$4:$I$2529,9,0),0)</f>
        <v>0</v>
      </c>
      <c r="U250" s="1">
        <f t="shared" si="15"/>
        <v>0</v>
      </c>
      <c r="V250" s="24">
        <v>20.37</v>
      </c>
      <c r="W250" s="24"/>
      <c r="X250" s="24">
        <f t="shared" si="18"/>
        <v>-20.37</v>
      </c>
      <c r="Y250" s="24"/>
      <c r="Z250" s="24"/>
      <c r="AA250" s="24"/>
      <c r="AB250" s="24"/>
      <c r="AC250" s="25"/>
      <c r="AD250" s="26"/>
      <c r="AE250" s="26"/>
      <c r="AF250" s="26"/>
      <c r="AG250" s="24"/>
      <c r="AH250" s="24"/>
      <c r="AI250" s="26"/>
      <c r="AJ250" s="27"/>
      <c r="AK250" s="27"/>
      <c r="AL250" s="26"/>
      <c r="AM250" s="26"/>
      <c r="AN250" s="24"/>
      <c r="AO250" s="24" t="str">
        <f t="shared" si="19"/>
        <v>Arista</v>
      </c>
      <c r="AP250" s="1" t="s">
        <v>148</v>
      </c>
      <c r="BF250" s="1" t="s">
        <v>961</v>
      </c>
      <c r="BG250" s="28" t="s">
        <v>69</v>
      </c>
    </row>
    <row r="251" spans="1:59" ht="12.75" customHeight="1" x14ac:dyDescent="0.2">
      <c r="A251" s="1" t="s">
        <v>1062</v>
      </c>
      <c r="B251" s="1" t="s">
        <v>1063</v>
      </c>
      <c r="C251" s="1" t="s">
        <v>62</v>
      </c>
      <c r="D251" s="1" t="s">
        <v>63</v>
      </c>
      <c r="E251" s="1" t="s">
        <v>1064</v>
      </c>
      <c r="F251" s="1" t="s">
        <v>1065</v>
      </c>
      <c r="G251" s="1">
        <v>7</v>
      </c>
      <c r="H251" s="1">
        <v>1</v>
      </c>
      <c r="I251" s="2" t="s">
        <v>66</v>
      </c>
      <c r="K251" s="1">
        <f>IFERROR(VLOOKUP(B251,'[1]Pivot HorizontalMRP'!$A$4:$B$2531,2,0),0)</f>
        <v>0</v>
      </c>
      <c r="L251" s="1">
        <f>IFERROR(VLOOKUP(B251,'[1]Pivot HorizontalMRP'!$A$4:$C$2531,3,0),0)</f>
        <v>0</v>
      </c>
      <c r="M251" s="1">
        <f>IFERROR(VLOOKUP(B251,'[1]Pivot HorizontalMRP'!$A$4:$D$2531,4,0),0)</f>
        <v>0</v>
      </c>
      <c r="N251" s="1">
        <f>IFERROR(VLOOKUP(B251,'[1]Pivot HorizontalMRP'!$A$4:$E$2531,5,0),0)</f>
        <v>0</v>
      </c>
      <c r="O251" s="1">
        <f t="shared" si="16"/>
        <v>0</v>
      </c>
      <c r="P251" s="1">
        <f t="shared" si="17"/>
        <v>0</v>
      </c>
      <c r="Q251" s="1">
        <f>IFERROR(VLOOKUP(B251,'[1]Pivot HorizontalMRP'!$A$4:$F$2529,6,0),0)</f>
        <v>0</v>
      </c>
      <c r="R251" s="1">
        <f>IFERROR(VLOOKUP(B251,'[1]Pivot HorizontalMRP'!$A$4:$G$2529,7,0),0)</f>
        <v>0</v>
      </c>
      <c r="S251" s="1">
        <f>IFERROR(VLOOKUP(B251,'[1]Pivot HorizontalMRP'!$A$4:$H$2529,8,0),0)</f>
        <v>0</v>
      </c>
      <c r="T251" s="1">
        <f>IFERROR(VLOOKUP(B251,'[1]Pivot HorizontalMRP'!$A$4:$I$2529,9,0),0)</f>
        <v>0</v>
      </c>
      <c r="U251" s="1">
        <f t="shared" si="15"/>
        <v>0</v>
      </c>
      <c r="V251" s="24">
        <v>8.99</v>
      </c>
      <c r="W251" s="24"/>
      <c r="X251" s="24">
        <f t="shared" si="18"/>
        <v>-8.99</v>
      </c>
      <c r="Y251" s="24"/>
      <c r="Z251" s="24"/>
      <c r="AA251" s="24"/>
      <c r="AB251" s="24"/>
      <c r="AC251" s="25"/>
      <c r="AD251" s="26"/>
      <c r="AE251" s="26"/>
      <c r="AF251" s="26"/>
      <c r="AG251" s="24"/>
      <c r="AH251" s="24"/>
      <c r="AI251" s="26"/>
      <c r="AJ251" s="27"/>
      <c r="AK251" s="27"/>
      <c r="AL251" s="26"/>
      <c r="AM251" s="26"/>
      <c r="AN251" s="24"/>
      <c r="AO251" s="24" t="str">
        <f t="shared" si="19"/>
        <v>Arista</v>
      </c>
      <c r="AP251" s="1" t="s">
        <v>148</v>
      </c>
      <c r="BF251" s="1" t="s">
        <v>961</v>
      </c>
      <c r="BG251" s="28" t="s">
        <v>69</v>
      </c>
    </row>
    <row r="252" spans="1:59" ht="12.75" customHeight="1" x14ac:dyDescent="0.2">
      <c r="A252" s="1" t="s">
        <v>1066</v>
      </c>
      <c r="B252" s="1" t="s">
        <v>1067</v>
      </c>
      <c r="C252" s="1" t="s">
        <v>62</v>
      </c>
      <c r="D252" s="1" t="s">
        <v>63</v>
      </c>
      <c r="E252" s="1" t="s">
        <v>1068</v>
      </c>
      <c r="F252" s="1" t="s">
        <v>1069</v>
      </c>
      <c r="G252" s="1">
        <v>7</v>
      </c>
      <c r="H252" s="1">
        <v>1</v>
      </c>
      <c r="I252" s="2" t="s">
        <v>66</v>
      </c>
      <c r="K252" s="1">
        <f>IFERROR(VLOOKUP(B252,'[1]Pivot HorizontalMRP'!$A$4:$B$2531,2,0),0)</f>
        <v>0</v>
      </c>
      <c r="L252" s="1">
        <f>IFERROR(VLOOKUP(B252,'[1]Pivot HorizontalMRP'!$A$4:$C$2531,3,0),0)</f>
        <v>0</v>
      </c>
      <c r="M252" s="1">
        <f>IFERROR(VLOOKUP(B252,'[1]Pivot HorizontalMRP'!$A$4:$D$2531,4,0),0)</f>
        <v>0</v>
      </c>
      <c r="N252" s="1">
        <f>IFERROR(VLOOKUP(B252,'[1]Pivot HorizontalMRP'!$A$4:$E$2531,5,0),0)</f>
        <v>0</v>
      </c>
      <c r="O252" s="1">
        <f t="shared" si="16"/>
        <v>0</v>
      </c>
      <c r="P252" s="1">
        <f t="shared" si="17"/>
        <v>0</v>
      </c>
      <c r="Q252" s="1">
        <f>IFERROR(VLOOKUP(B252,'[1]Pivot HorizontalMRP'!$A$4:$F$2529,6,0),0)</f>
        <v>0</v>
      </c>
      <c r="R252" s="1">
        <f>IFERROR(VLOOKUP(B252,'[1]Pivot HorizontalMRP'!$A$4:$G$2529,7,0),0)</f>
        <v>0</v>
      </c>
      <c r="S252" s="1">
        <f>IFERROR(VLOOKUP(B252,'[1]Pivot HorizontalMRP'!$A$4:$H$2529,8,0),0)</f>
        <v>0</v>
      </c>
      <c r="T252" s="1">
        <f>IFERROR(VLOOKUP(B252,'[1]Pivot HorizontalMRP'!$A$4:$I$2529,9,0),0)</f>
        <v>0</v>
      </c>
      <c r="U252" s="1">
        <f t="shared" si="15"/>
        <v>0</v>
      </c>
      <c r="V252" s="24">
        <v>19.29</v>
      </c>
      <c r="W252" s="24"/>
      <c r="X252" s="24">
        <f t="shared" si="18"/>
        <v>-19.29</v>
      </c>
      <c r="Y252" s="24"/>
      <c r="Z252" s="24"/>
      <c r="AA252" s="24"/>
      <c r="AB252" s="24"/>
      <c r="AC252" s="25"/>
      <c r="AD252" s="26"/>
      <c r="AE252" s="26"/>
      <c r="AF252" s="26"/>
      <c r="AG252" s="24"/>
      <c r="AH252" s="24"/>
      <c r="AI252" s="26"/>
      <c r="AJ252" s="27"/>
      <c r="AK252" s="27"/>
      <c r="AL252" s="26"/>
      <c r="AM252" s="26"/>
      <c r="AN252" s="24"/>
      <c r="AO252" s="24" t="str">
        <f t="shared" si="19"/>
        <v>Arista</v>
      </c>
      <c r="AP252" s="1" t="s">
        <v>148</v>
      </c>
      <c r="BF252" s="1" t="s">
        <v>961</v>
      </c>
      <c r="BG252" s="28" t="s">
        <v>69</v>
      </c>
    </row>
    <row r="253" spans="1:59" ht="12.75" customHeight="1" x14ac:dyDescent="0.2">
      <c r="A253" s="1" t="s">
        <v>1070</v>
      </c>
      <c r="B253" s="1" t="s">
        <v>1071</v>
      </c>
      <c r="C253" s="1" t="s">
        <v>62</v>
      </c>
      <c r="D253" s="1" t="s">
        <v>63</v>
      </c>
      <c r="E253" s="1" t="s">
        <v>1072</v>
      </c>
      <c r="F253" s="1" t="s">
        <v>1073</v>
      </c>
      <c r="G253" s="1">
        <v>7</v>
      </c>
      <c r="H253" s="1">
        <v>1</v>
      </c>
      <c r="I253" s="2" t="s">
        <v>66</v>
      </c>
      <c r="K253" s="1">
        <f>IFERROR(VLOOKUP(B253,'[1]Pivot HorizontalMRP'!$A$4:$B$2531,2,0),0)</f>
        <v>0</v>
      </c>
      <c r="L253" s="1">
        <f>IFERROR(VLOOKUP(B253,'[1]Pivot HorizontalMRP'!$A$4:$C$2531,3,0),0)</f>
        <v>0</v>
      </c>
      <c r="M253" s="1">
        <f>IFERROR(VLOOKUP(B253,'[1]Pivot HorizontalMRP'!$A$4:$D$2531,4,0),0)</f>
        <v>0</v>
      </c>
      <c r="N253" s="1">
        <f>IFERROR(VLOOKUP(B253,'[1]Pivot HorizontalMRP'!$A$4:$E$2531,5,0),0)</f>
        <v>0</v>
      </c>
      <c r="O253" s="1">
        <f t="shared" si="16"/>
        <v>0</v>
      </c>
      <c r="P253" s="1">
        <f t="shared" si="17"/>
        <v>0</v>
      </c>
      <c r="Q253" s="1">
        <f>IFERROR(VLOOKUP(B253,'[1]Pivot HorizontalMRP'!$A$4:$F$2529,6,0),0)</f>
        <v>0</v>
      </c>
      <c r="R253" s="1">
        <f>IFERROR(VLOOKUP(B253,'[1]Pivot HorizontalMRP'!$A$4:$G$2529,7,0),0)</f>
        <v>0</v>
      </c>
      <c r="S253" s="1">
        <f>IFERROR(VLOOKUP(B253,'[1]Pivot HorizontalMRP'!$A$4:$H$2529,8,0),0)</f>
        <v>0</v>
      </c>
      <c r="T253" s="1">
        <f>IFERROR(VLOOKUP(B253,'[1]Pivot HorizontalMRP'!$A$4:$I$2529,9,0),0)</f>
        <v>0</v>
      </c>
      <c r="U253" s="1">
        <f t="shared" si="15"/>
        <v>0</v>
      </c>
      <c r="V253" s="24">
        <v>27.53</v>
      </c>
      <c r="W253" s="24"/>
      <c r="X253" s="24">
        <f t="shared" si="18"/>
        <v>-27.53</v>
      </c>
      <c r="Y253" s="24"/>
      <c r="Z253" s="24"/>
      <c r="AA253" s="24"/>
      <c r="AB253" s="24"/>
      <c r="AC253" s="25"/>
      <c r="AD253" s="26"/>
      <c r="AE253" s="26"/>
      <c r="AF253" s="26"/>
      <c r="AG253" s="24"/>
      <c r="AH253" s="24"/>
      <c r="AI253" s="26"/>
      <c r="AJ253" s="27"/>
      <c r="AK253" s="27"/>
      <c r="AL253" s="26"/>
      <c r="AM253" s="26"/>
      <c r="AN253" s="24"/>
      <c r="AO253" s="24" t="str">
        <f t="shared" si="19"/>
        <v>Arista</v>
      </c>
      <c r="AP253" s="1" t="s">
        <v>148</v>
      </c>
      <c r="BF253" s="1" t="s">
        <v>961</v>
      </c>
      <c r="BG253" s="28" t="s">
        <v>69</v>
      </c>
    </row>
    <row r="254" spans="1:59" ht="12.75" customHeight="1" x14ac:dyDescent="0.2">
      <c r="A254" s="1" t="s">
        <v>1074</v>
      </c>
      <c r="B254" s="1" t="s">
        <v>1075</v>
      </c>
      <c r="C254" s="1" t="s">
        <v>62</v>
      </c>
      <c r="D254" s="1" t="s">
        <v>63</v>
      </c>
      <c r="E254" s="1" t="s">
        <v>1076</v>
      </c>
      <c r="F254" s="1" t="s">
        <v>1077</v>
      </c>
      <c r="G254" s="1">
        <v>7</v>
      </c>
      <c r="H254" s="1">
        <v>1</v>
      </c>
      <c r="I254" s="2" t="s">
        <v>66</v>
      </c>
      <c r="K254" s="1">
        <f>IFERROR(VLOOKUP(B254,'[1]Pivot HorizontalMRP'!$A$4:$B$2531,2,0),0)</f>
        <v>0</v>
      </c>
      <c r="L254" s="1">
        <f>IFERROR(VLOOKUP(B254,'[1]Pivot HorizontalMRP'!$A$4:$C$2531,3,0),0)</f>
        <v>0</v>
      </c>
      <c r="M254" s="1">
        <f>IFERROR(VLOOKUP(B254,'[1]Pivot HorizontalMRP'!$A$4:$D$2531,4,0),0)</f>
        <v>0</v>
      </c>
      <c r="N254" s="1">
        <f>IFERROR(VLOOKUP(B254,'[1]Pivot HorizontalMRP'!$A$4:$E$2531,5,0),0)</f>
        <v>0</v>
      </c>
      <c r="O254" s="1">
        <f t="shared" si="16"/>
        <v>0</v>
      </c>
      <c r="P254" s="1">
        <f t="shared" si="17"/>
        <v>0</v>
      </c>
      <c r="Q254" s="1">
        <f>IFERROR(VLOOKUP(B254,'[1]Pivot HorizontalMRP'!$A$4:$F$2529,6,0),0)</f>
        <v>0</v>
      </c>
      <c r="R254" s="1">
        <f>IFERROR(VLOOKUP(B254,'[1]Pivot HorizontalMRP'!$A$4:$G$2529,7,0),0)</f>
        <v>0</v>
      </c>
      <c r="S254" s="1">
        <f>IFERROR(VLOOKUP(B254,'[1]Pivot HorizontalMRP'!$A$4:$H$2529,8,0),0)</f>
        <v>0</v>
      </c>
      <c r="T254" s="1">
        <f>IFERROR(VLOOKUP(B254,'[1]Pivot HorizontalMRP'!$A$4:$I$2529,9,0),0)</f>
        <v>0</v>
      </c>
      <c r="U254" s="1">
        <f t="shared" si="15"/>
        <v>0</v>
      </c>
      <c r="V254" s="24">
        <v>503.6</v>
      </c>
      <c r="W254" s="24"/>
      <c r="X254" s="24">
        <f t="shared" si="18"/>
        <v>-503.6</v>
      </c>
      <c r="Y254" s="24"/>
      <c r="Z254" s="24"/>
      <c r="AA254" s="24"/>
      <c r="AB254" s="24"/>
      <c r="AC254" s="25"/>
      <c r="AD254" s="26"/>
      <c r="AE254" s="26"/>
      <c r="AF254" s="26"/>
      <c r="AG254" s="24"/>
      <c r="AH254" s="24"/>
      <c r="AI254" s="26"/>
      <c r="AJ254" s="27"/>
      <c r="AK254" s="27"/>
      <c r="AL254" s="26"/>
      <c r="AM254" s="26"/>
      <c r="AN254" s="24"/>
      <c r="AO254" s="24" t="str">
        <f t="shared" si="19"/>
        <v>Arista</v>
      </c>
      <c r="AP254" s="1" t="s">
        <v>148</v>
      </c>
      <c r="BF254" s="1" t="s">
        <v>961</v>
      </c>
      <c r="BG254" s="28" t="s">
        <v>69</v>
      </c>
    </row>
    <row r="255" spans="1:59" ht="12.75" customHeight="1" x14ac:dyDescent="0.2">
      <c r="A255" s="1" t="s">
        <v>1078</v>
      </c>
      <c r="B255" s="1" t="s">
        <v>1079</v>
      </c>
      <c r="C255" s="1" t="s">
        <v>62</v>
      </c>
      <c r="D255" s="1" t="s">
        <v>63</v>
      </c>
      <c r="E255" s="1" t="s">
        <v>1080</v>
      </c>
      <c r="F255" s="1" t="s">
        <v>1081</v>
      </c>
      <c r="G255" s="1">
        <v>55</v>
      </c>
      <c r="H255" s="1">
        <v>1</v>
      </c>
      <c r="I255" s="2" t="s">
        <v>66</v>
      </c>
      <c r="K255" s="1">
        <f>IFERROR(VLOOKUP(B255,'[1]Pivot HorizontalMRP'!$A$4:$B$2531,2,0),0)</f>
        <v>0</v>
      </c>
      <c r="L255" s="1">
        <f>IFERROR(VLOOKUP(B255,'[1]Pivot HorizontalMRP'!$A$4:$C$2531,3,0),0)</f>
        <v>0</v>
      </c>
      <c r="M255" s="1">
        <f>IFERROR(VLOOKUP(B255,'[1]Pivot HorizontalMRP'!$A$4:$D$2531,4,0),0)</f>
        <v>0</v>
      </c>
      <c r="N255" s="1">
        <f>IFERROR(VLOOKUP(B255,'[1]Pivot HorizontalMRP'!$A$4:$E$2531,5,0),0)</f>
        <v>0</v>
      </c>
      <c r="O255" s="1">
        <f t="shared" si="16"/>
        <v>0</v>
      </c>
      <c r="P255" s="1">
        <f t="shared" si="17"/>
        <v>0</v>
      </c>
      <c r="Q255" s="1">
        <f>IFERROR(VLOOKUP(B255,'[1]Pivot HorizontalMRP'!$A$4:$F$2529,6,0),0)</f>
        <v>0</v>
      </c>
      <c r="R255" s="1">
        <f>IFERROR(VLOOKUP(B255,'[1]Pivot HorizontalMRP'!$A$4:$G$2529,7,0),0)</f>
        <v>0</v>
      </c>
      <c r="S255" s="1">
        <f>IFERROR(VLOOKUP(B255,'[1]Pivot HorizontalMRP'!$A$4:$H$2529,8,0),0)</f>
        <v>0</v>
      </c>
      <c r="T255" s="1">
        <f>IFERROR(VLOOKUP(B255,'[1]Pivot HorizontalMRP'!$A$4:$I$2529,9,0),0)</f>
        <v>0</v>
      </c>
      <c r="U255" s="1">
        <f t="shared" si="15"/>
        <v>0</v>
      </c>
      <c r="V255" s="24">
        <v>9.89</v>
      </c>
      <c r="W255" s="24"/>
      <c r="X255" s="24">
        <f t="shared" si="18"/>
        <v>-9.89</v>
      </c>
      <c r="Y255" s="24"/>
      <c r="Z255" s="24"/>
      <c r="AA255" s="24"/>
      <c r="AB255" s="24"/>
      <c r="AC255" s="25"/>
      <c r="AD255" s="26"/>
      <c r="AE255" s="26"/>
      <c r="AF255" s="26"/>
      <c r="AG255" s="24"/>
      <c r="AH255" s="24"/>
      <c r="AI255" s="26"/>
      <c r="AJ255" s="27"/>
      <c r="AK255" s="27"/>
      <c r="AL255" s="26"/>
      <c r="AM255" s="26"/>
      <c r="AN255" s="24"/>
      <c r="AO255" s="24" t="str">
        <f t="shared" si="19"/>
        <v>Arista</v>
      </c>
      <c r="AP255" s="1" t="s">
        <v>148</v>
      </c>
      <c r="BF255" s="1" t="s">
        <v>961</v>
      </c>
      <c r="BG255" s="28" t="s">
        <v>69</v>
      </c>
    </row>
    <row r="256" spans="1:59" ht="12.75" customHeight="1" x14ac:dyDescent="0.2">
      <c r="A256" s="1" t="s">
        <v>1082</v>
      </c>
      <c r="B256" s="1" t="s">
        <v>1083</v>
      </c>
      <c r="C256" s="1" t="s">
        <v>62</v>
      </c>
      <c r="D256" s="1" t="s">
        <v>63</v>
      </c>
      <c r="E256" s="1" t="s">
        <v>1084</v>
      </c>
      <c r="F256" s="1" t="s">
        <v>1085</v>
      </c>
      <c r="G256" s="1">
        <v>55</v>
      </c>
      <c r="H256" s="1">
        <v>1</v>
      </c>
      <c r="I256" s="2" t="s">
        <v>66</v>
      </c>
      <c r="K256" s="1">
        <f>IFERROR(VLOOKUP(B256,'[1]Pivot HorizontalMRP'!$A$4:$B$2531,2,0),0)</f>
        <v>0</v>
      </c>
      <c r="L256" s="1">
        <f>IFERROR(VLOOKUP(B256,'[1]Pivot HorizontalMRP'!$A$4:$C$2531,3,0),0)</f>
        <v>0</v>
      </c>
      <c r="M256" s="1">
        <f>IFERROR(VLOOKUP(B256,'[1]Pivot HorizontalMRP'!$A$4:$D$2531,4,0),0)</f>
        <v>0</v>
      </c>
      <c r="N256" s="1">
        <f>IFERROR(VLOOKUP(B256,'[1]Pivot HorizontalMRP'!$A$4:$E$2531,5,0),0)</f>
        <v>0</v>
      </c>
      <c r="O256" s="1">
        <f t="shared" si="16"/>
        <v>0</v>
      </c>
      <c r="P256" s="1">
        <f t="shared" si="17"/>
        <v>0</v>
      </c>
      <c r="Q256" s="1">
        <f>IFERROR(VLOOKUP(B256,'[1]Pivot HorizontalMRP'!$A$4:$F$2529,6,0),0)</f>
        <v>0</v>
      </c>
      <c r="R256" s="1">
        <f>IFERROR(VLOOKUP(B256,'[1]Pivot HorizontalMRP'!$A$4:$G$2529,7,0),0)</f>
        <v>0</v>
      </c>
      <c r="S256" s="1">
        <f>IFERROR(VLOOKUP(B256,'[1]Pivot HorizontalMRP'!$A$4:$H$2529,8,0),0)</f>
        <v>0</v>
      </c>
      <c r="T256" s="1">
        <f>IFERROR(VLOOKUP(B256,'[1]Pivot HorizontalMRP'!$A$4:$I$2529,9,0),0)</f>
        <v>0</v>
      </c>
      <c r="U256" s="1">
        <f t="shared" si="15"/>
        <v>0</v>
      </c>
      <c r="V256" s="24">
        <v>19.170000000000002</v>
      </c>
      <c r="W256" s="24"/>
      <c r="X256" s="24">
        <f t="shared" si="18"/>
        <v>-19.170000000000002</v>
      </c>
      <c r="Y256" s="24"/>
      <c r="Z256" s="24"/>
      <c r="AA256" s="24"/>
      <c r="AB256" s="24"/>
      <c r="AC256" s="25"/>
      <c r="AD256" s="26"/>
      <c r="AE256" s="26"/>
      <c r="AF256" s="26"/>
      <c r="AG256" s="24"/>
      <c r="AH256" s="24"/>
      <c r="AI256" s="26"/>
      <c r="AJ256" s="27"/>
      <c r="AK256" s="27"/>
      <c r="AL256" s="26"/>
      <c r="AM256" s="26"/>
      <c r="AN256" s="24"/>
      <c r="AO256" s="24" t="str">
        <f t="shared" si="19"/>
        <v>Arista</v>
      </c>
      <c r="AP256" s="1" t="s">
        <v>148</v>
      </c>
      <c r="BF256" s="1" t="s">
        <v>961</v>
      </c>
      <c r="BG256" s="28" t="s">
        <v>69</v>
      </c>
    </row>
    <row r="257" spans="1:59" ht="12.75" customHeight="1" x14ac:dyDescent="0.2">
      <c r="A257" s="1" t="s">
        <v>1086</v>
      </c>
      <c r="B257" s="1" t="s">
        <v>1087</v>
      </c>
      <c r="C257" s="1" t="s">
        <v>62</v>
      </c>
      <c r="D257" s="1" t="s">
        <v>63</v>
      </c>
      <c r="E257" s="1" t="s">
        <v>1088</v>
      </c>
      <c r="F257" s="1" t="s">
        <v>1089</v>
      </c>
      <c r="G257" s="1">
        <v>55</v>
      </c>
      <c r="H257" s="1">
        <v>1</v>
      </c>
      <c r="I257" s="2" t="s">
        <v>66</v>
      </c>
      <c r="K257" s="1">
        <f>IFERROR(VLOOKUP(B257,'[1]Pivot HorizontalMRP'!$A$4:$B$2531,2,0),0)</f>
        <v>0</v>
      </c>
      <c r="L257" s="1">
        <f>IFERROR(VLOOKUP(B257,'[1]Pivot HorizontalMRP'!$A$4:$C$2531,3,0),0)</f>
        <v>0</v>
      </c>
      <c r="M257" s="1">
        <f>IFERROR(VLOOKUP(B257,'[1]Pivot HorizontalMRP'!$A$4:$D$2531,4,0),0)</f>
        <v>0</v>
      </c>
      <c r="N257" s="1">
        <f>IFERROR(VLOOKUP(B257,'[1]Pivot HorizontalMRP'!$A$4:$E$2531,5,0),0)</f>
        <v>0</v>
      </c>
      <c r="O257" s="1">
        <f t="shared" si="16"/>
        <v>0</v>
      </c>
      <c r="P257" s="1">
        <f t="shared" si="17"/>
        <v>0</v>
      </c>
      <c r="Q257" s="1">
        <f>IFERROR(VLOOKUP(B257,'[1]Pivot HorizontalMRP'!$A$4:$F$2529,6,0),0)</f>
        <v>0</v>
      </c>
      <c r="R257" s="1">
        <f>IFERROR(VLOOKUP(B257,'[1]Pivot HorizontalMRP'!$A$4:$G$2529,7,0),0)</f>
        <v>0</v>
      </c>
      <c r="S257" s="1">
        <f>IFERROR(VLOOKUP(B257,'[1]Pivot HorizontalMRP'!$A$4:$H$2529,8,0),0)</f>
        <v>0</v>
      </c>
      <c r="T257" s="1">
        <f>IFERROR(VLOOKUP(B257,'[1]Pivot HorizontalMRP'!$A$4:$I$2529,9,0),0)</f>
        <v>0</v>
      </c>
      <c r="U257" s="1">
        <f t="shared" si="15"/>
        <v>0</v>
      </c>
      <c r="V257" s="24">
        <v>8.4600000000000009</v>
      </c>
      <c r="W257" s="24"/>
      <c r="X257" s="24">
        <f t="shared" si="18"/>
        <v>-8.4600000000000009</v>
      </c>
      <c r="Y257" s="24"/>
      <c r="Z257" s="24"/>
      <c r="AA257" s="24"/>
      <c r="AB257" s="24"/>
      <c r="AC257" s="25"/>
      <c r="AD257" s="26"/>
      <c r="AE257" s="26"/>
      <c r="AF257" s="26"/>
      <c r="AG257" s="24"/>
      <c r="AH257" s="24"/>
      <c r="AI257" s="26"/>
      <c r="AJ257" s="27"/>
      <c r="AK257" s="27"/>
      <c r="AL257" s="26"/>
      <c r="AM257" s="26"/>
      <c r="AN257" s="24"/>
      <c r="AO257" s="24" t="str">
        <f t="shared" si="19"/>
        <v>Arista</v>
      </c>
      <c r="AP257" s="1" t="s">
        <v>148</v>
      </c>
      <c r="BF257" s="1" t="s">
        <v>961</v>
      </c>
      <c r="BG257" s="28" t="s">
        <v>69</v>
      </c>
    </row>
    <row r="258" spans="1:59" ht="12.75" customHeight="1" x14ac:dyDescent="0.2">
      <c r="A258" s="1" t="s">
        <v>1090</v>
      </c>
      <c r="B258" s="1" t="s">
        <v>1091</v>
      </c>
      <c r="C258" s="1" t="s">
        <v>62</v>
      </c>
      <c r="D258" s="1" t="s">
        <v>63</v>
      </c>
      <c r="E258" s="1" t="s">
        <v>1092</v>
      </c>
      <c r="F258" s="1" t="s">
        <v>1093</v>
      </c>
      <c r="G258" s="1">
        <v>55</v>
      </c>
      <c r="H258" s="1">
        <v>1</v>
      </c>
      <c r="I258" s="2" t="s">
        <v>66</v>
      </c>
      <c r="K258" s="1">
        <f>IFERROR(VLOOKUP(B258,'[1]Pivot HorizontalMRP'!$A$4:$B$2531,2,0),0)</f>
        <v>0</v>
      </c>
      <c r="L258" s="1">
        <f>IFERROR(VLOOKUP(B258,'[1]Pivot HorizontalMRP'!$A$4:$C$2531,3,0),0)</f>
        <v>0</v>
      </c>
      <c r="M258" s="1">
        <f>IFERROR(VLOOKUP(B258,'[1]Pivot HorizontalMRP'!$A$4:$D$2531,4,0),0)</f>
        <v>0</v>
      </c>
      <c r="N258" s="1">
        <f>IFERROR(VLOOKUP(B258,'[1]Pivot HorizontalMRP'!$A$4:$E$2531,5,0),0)</f>
        <v>0</v>
      </c>
      <c r="O258" s="1">
        <f t="shared" si="16"/>
        <v>0</v>
      </c>
      <c r="P258" s="1">
        <f t="shared" si="17"/>
        <v>0</v>
      </c>
      <c r="Q258" s="1">
        <f>IFERROR(VLOOKUP(B258,'[1]Pivot HorizontalMRP'!$A$4:$F$2529,6,0),0)</f>
        <v>0</v>
      </c>
      <c r="R258" s="1">
        <f>IFERROR(VLOOKUP(B258,'[1]Pivot HorizontalMRP'!$A$4:$G$2529,7,0),0)</f>
        <v>0</v>
      </c>
      <c r="S258" s="1">
        <f>IFERROR(VLOOKUP(B258,'[1]Pivot HorizontalMRP'!$A$4:$H$2529,8,0),0)</f>
        <v>0</v>
      </c>
      <c r="T258" s="1">
        <f>IFERROR(VLOOKUP(B258,'[1]Pivot HorizontalMRP'!$A$4:$I$2529,9,0),0)</f>
        <v>0</v>
      </c>
      <c r="U258" s="1">
        <f t="shared" ref="U258:U321" si="20">IF(I258="delivery",O258-SUM(Q258+R258),IF(I258="PO",P258-SUM(Q258:R258)))</f>
        <v>0</v>
      </c>
      <c r="V258" s="24">
        <v>8.4600000000000009</v>
      </c>
      <c r="W258" s="24"/>
      <c r="X258" s="24">
        <f t="shared" si="18"/>
        <v>-8.4600000000000009</v>
      </c>
      <c r="Y258" s="24"/>
      <c r="Z258" s="24"/>
      <c r="AA258" s="24"/>
      <c r="AB258" s="24"/>
      <c r="AC258" s="25"/>
      <c r="AD258" s="26"/>
      <c r="AE258" s="26"/>
      <c r="AF258" s="26"/>
      <c r="AG258" s="24"/>
      <c r="AH258" s="24"/>
      <c r="AI258" s="26"/>
      <c r="AJ258" s="27"/>
      <c r="AK258" s="27"/>
      <c r="AL258" s="26"/>
      <c r="AM258" s="26"/>
      <c r="AN258" s="24"/>
      <c r="AO258" s="24" t="str">
        <f t="shared" si="19"/>
        <v>Arista</v>
      </c>
      <c r="AP258" s="1" t="s">
        <v>148</v>
      </c>
      <c r="BF258" s="1" t="s">
        <v>961</v>
      </c>
      <c r="BG258" s="28" t="s">
        <v>69</v>
      </c>
    </row>
    <row r="259" spans="1:59" ht="12.75" customHeight="1" x14ac:dyDescent="0.2">
      <c r="A259" s="1" t="s">
        <v>1094</v>
      </c>
      <c r="B259" s="1" t="s">
        <v>1095</v>
      </c>
      <c r="C259" s="1" t="s">
        <v>62</v>
      </c>
      <c r="D259" s="1" t="s">
        <v>63</v>
      </c>
      <c r="E259" s="1" t="s">
        <v>1096</v>
      </c>
      <c r="F259" s="1" t="s">
        <v>1097</v>
      </c>
      <c r="G259" s="1">
        <v>55</v>
      </c>
      <c r="H259" s="1">
        <v>1</v>
      </c>
      <c r="I259" s="2" t="s">
        <v>66</v>
      </c>
      <c r="K259" s="1">
        <f>IFERROR(VLOOKUP(B259,'[1]Pivot HorizontalMRP'!$A$4:$B$2531,2,0),0)</f>
        <v>0</v>
      </c>
      <c r="L259" s="1">
        <f>IFERROR(VLOOKUP(B259,'[1]Pivot HorizontalMRP'!$A$4:$C$2531,3,0),0)</f>
        <v>0</v>
      </c>
      <c r="M259" s="1">
        <f>IFERROR(VLOOKUP(B259,'[1]Pivot HorizontalMRP'!$A$4:$D$2531,4,0),0)</f>
        <v>0</v>
      </c>
      <c r="N259" s="1">
        <f>IFERROR(VLOOKUP(B259,'[1]Pivot HorizontalMRP'!$A$4:$E$2531,5,0),0)</f>
        <v>0</v>
      </c>
      <c r="O259" s="1">
        <f t="shared" ref="O259:O322" si="21">K259+L259+M259</f>
        <v>0</v>
      </c>
      <c r="P259" s="1">
        <f t="shared" ref="P259:P322" si="22">K259+L259+M259+N259</f>
        <v>0</v>
      </c>
      <c r="Q259" s="1">
        <f>IFERROR(VLOOKUP(B259,'[1]Pivot HorizontalMRP'!$A$4:$F$2529,6,0),0)</f>
        <v>0</v>
      </c>
      <c r="R259" s="1">
        <f>IFERROR(VLOOKUP(B259,'[1]Pivot HorizontalMRP'!$A$4:$G$2529,7,0),0)</f>
        <v>0</v>
      </c>
      <c r="S259" s="1">
        <f>IFERROR(VLOOKUP(B259,'[1]Pivot HorizontalMRP'!$A$4:$H$2529,8,0),0)</f>
        <v>0</v>
      </c>
      <c r="T259" s="1">
        <f>IFERROR(VLOOKUP(B259,'[1]Pivot HorizontalMRP'!$A$4:$I$2529,9,0),0)</f>
        <v>0</v>
      </c>
      <c r="U259" s="1">
        <f t="shared" si="20"/>
        <v>0</v>
      </c>
      <c r="V259" s="24">
        <v>5.52</v>
      </c>
      <c r="W259" s="24"/>
      <c r="X259" s="24">
        <f t="shared" ref="X259:X322" si="23">W259-V259</f>
        <v>-5.52</v>
      </c>
      <c r="Y259" s="24"/>
      <c r="Z259" s="24"/>
      <c r="AA259" s="24"/>
      <c r="AB259" s="24"/>
      <c r="AC259" s="25"/>
      <c r="AD259" s="26"/>
      <c r="AE259" s="26"/>
      <c r="AF259" s="26"/>
      <c r="AG259" s="24"/>
      <c r="AH259" s="24"/>
      <c r="AI259" s="26"/>
      <c r="AJ259" s="27"/>
      <c r="AK259" s="27"/>
      <c r="AL259" s="26"/>
      <c r="AM259" s="26"/>
      <c r="AN259" s="24"/>
      <c r="AO259" s="24" t="str">
        <f t="shared" ref="AO259:AO322" si="24">D259</f>
        <v>Arista</v>
      </c>
      <c r="AP259" s="1" t="s">
        <v>148</v>
      </c>
      <c r="BF259" s="1" t="s">
        <v>961</v>
      </c>
      <c r="BG259" s="28" t="s">
        <v>69</v>
      </c>
    </row>
    <row r="260" spans="1:59" ht="12.75" customHeight="1" x14ac:dyDescent="0.2">
      <c r="A260" s="1" t="s">
        <v>1098</v>
      </c>
      <c r="B260" s="1" t="s">
        <v>1099</v>
      </c>
      <c r="C260" s="1" t="s">
        <v>62</v>
      </c>
      <c r="D260" s="1" t="s">
        <v>63</v>
      </c>
      <c r="E260" s="1" t="s">
        <v>1100</v>
      </c>
      <c r="F260" s="1" t="s">
        <v>1101</v>
      </c>
      <c r="G260" s="1">
        <v>55</v>
      </c>
      <c r="H260" s="1">
        <v>1</v>
      </c>
      <c r="I260" s="2" t="s">
        <v>66</v>
      </c>
      <c r="K260" s="1">
        <f>IFERROR(VLOOKUP(B260,'[1]Pivot HorizontalMRP'!$A$4:$B$2531,2,0),0)</f>
        <v>0</v>
      </c>
      <c r="L260" s="1">
        <f>IFERROR(VLOOKUP(B260,'[1]Pivot HorizontalMRP'!$A$4:$C$2531,3,0),0)</f>
        <v>0</v>
      </c>
      <c r="M260" s="1">
        <f>IFERROR(VLOOKUP(B260,'[1]Pivot HorizontalMRP'!$A$4:$D$2531,4,0),0)</f>
        <v>0</v>
      </c>
      <c r="N260" s="1">
        <f>IFERROR(VLOOKUP(B260,'[1]Pivot HorizontalMRP'!$A$4:$E$2531,5,0),0)</f>
        <v>0</v>
      </c>
      <c r="O260" s="1">
        <f t="shared" si="21"/>
        <v>0</v>
      </c>
      <c r="P260" s="1">
        <f t="shared" si="22"/>
        <v>0</v>
      </c>
      <c r="Q260" s="1">
        <f>IFERROR(VLOOKUP(B260,'[1]Pivot HorizontalMRP'!$A$4:$F$2529,6,0),0)</f>
        <v>0</v>
      </c>
      <c r="R260" s="1">
        <f>IFERROR(VLOOKUP(B260,'[1]Pivot HorizontalMRP'!$A$4:$G$2529,7,0),0)</f>
        <v>0</v>
      </c>
      <c r="S260" s="1">
        <f>IFERROR(VLOOKUP(B260,'[1]Pivot HorizontalMRP'!$A$4:$H$2529,8,0),0)</f>
        <v>0</v>
      </c>
      <c r="T260" s="1">
        <f>IFERROR(VLOOKUP(B260,'[1]Pivot HorizontalMRP'!$A$4:$I$2529,9,0),0)</f>
        <v>0</v>
      </c>
      <c r="U260" s="1">
        <f t="shared" si="20"/>
        <v>0</v>
      </c>
      <c r="V260" s="24">
        <v>8.8800000000000008</v>
      </c>
      <c r="W260" s="24"/>
      <c r="X260" s="24">
        <f t="shared" si="23"/>
        <v>-8.8800000000000008</v>
      </c>
      <c r="Y260" s="24"/>
      <c r="Z260" s="24"/>
      <c r="AA260" s="24"/>
      <c r="AB260" s="24"/>
      <c r="AC260" s="25"/>
      <c r="AD260" s="26"/>
      <c r="AE260" s="26"/>
      <c r="AF260" s="26"/>
      <c r="AG260" s="24"/>
      <c r="AH260" s="24"/>
      <c r="AI260" s="26"/>
      <c r="AJ260" s="27"/>
      <c r="AK260" s="27"/>
      <c r="AL260" s="26"/>
      <c r="AM260" s="26"/>
      <c r="AN260" s="24"/>
      <c r="AO260" s="24" t="str">
        <f t="shared" si="24"/>
        <v>Arista</v>
      </c>
      <c r="AP260" s="1" t="s">
        <v>148</v>
      </c>
      <c r="BF260" s="1" t="s">
        <v>961</v>
      </c>
      <c r="BG260" s="28" t="s">
        <v>69</v>
      </c>
    </row>
    <row r="261" spans="1:59" ht="12.75" customHeight="1" x14ac:dyDescent="0.2">
      <c r="A261" s="1" t="s">
        <v>1102</v>
      </c>
      <c r="B261" s="1" t="s">
        <v>1103</v>
      </c>
      <c r="C261" s="1" t="s">
        <v>62</v>
      </c>
      <c r="D261" s="1" t="s">
        <v>63</v>
      </c>
      <c r="E261" s="1" t="s">
        <v>1104</v>
      </c>
      <c r="F261" s="1" t="s">
        <v>1105</v>
      </c>
      <c r="G261" s="1">
        <v>55</v>
      </c>
      <c r="H261" s="1">
        <v>1</v>
      </c>
      <c r="I261" s="2" t="s">
        <v>66</v>
      </c>
      <c r="K261" s="1">
        <f>IFERROR(VLOOKUP(B261,'[1]Pivot HorizontalMRP'!$A$4:$B$2531,2,0),0)</f>
        <v>0</v>
      </c>
      <c r="L261" s="1">
        <f>IFERROR(VLOOKUP(B261,'[1]Pivot HorizontalMRP'!$A$4:$C$2531,3,0),0)</f>
        <v>0</v>
      </c>
      <c r="M261" s="1">
        <f>IFERROR(VLOOKUP(B261,'[1]Pivot HorizontalMRP'!$A$4:$D$2531,4,0),0)</f>
        <v>0</v>
      </c>
      <c r="N261" s="1">
        <f>IFERROR(VLOOKUP(B261,'[1]Pivot HorizontalMRP'!$A$4:$E$2531,5,0),0)</f>
        <v>0</v>
      </c>
      <c r="O261" s="1">
        <f t="shared" si="21"/>
        <v>0</v>
      </c>
      <c r="P261" s="1">
        <f t="shared" si="22"/>
        <v>0</v>
      </c>
      <c r="Q261" s="1">
        <f>IFERROR(VLOOKUP(B261,'[1]Pivot HorizontalMRP'!$A$4:$F$2529,6,0),0)</f>
        <v>0</v>
      </c>
      <c r="R261" s="1">
        <f>IFERROR(VLOOKUP(B261,'[1]Pivot HorizontalMRP'!$A$4:$G$2529,7,0),0)</f>
        <v>0</v>
      </c>
      <c r="S261" s="1">
        <f>IFERROR(VLOOKUP(B261,'[1]Pivot HorizontalMRP'!$A$4:$H$2529,8,0),0)</f>
        <v>0</v>
      </c>
      <c r="T261" s="1">
        <f>IFERROR(VLOOKUP(B261,'[1]Pivot HorizontalMRP'!$A$4:$I$2529,9,0),0)</f>
        <v>0</v>
      </c>
      <c r="U261" s="1">
        <f t="shared" si="20"/>
        <v>0</v>
      </c>
      <c r="V261" s="24">
        <v>25.94</v>
      </c>
      <c r="W261" s="24"/>
      <c r="X261" s="24">
        <f t="shared" si="23"/>
        <v>-25.94</v>
      </c>
      <c r="Y261" s="24"/>
      <c r="Z261" s="24"/>
      <c r="AA261" s="24"/>
      <c r="AB261" s="24"/>
      <c r="AC261" s="25"/>
      <c r="AD261" s="26"/>
      <c r="AE261" s="26"/>
      <c r="AF261" s="26"/>
      <c r="AG261" s="24"/>
      <c r="AH261" s="24"/>
      <c r="AI261" s="26"/>
      <c r="AJ261" s="27"/>
      <c r="AK261" s="27"/>
      <c r="AL261" s="26"/>
      <c r="AM261" s="26"/>
      <c r="AN261" s="24"/>
      <c r="AO261" s="24" t="str">
        <f t="shared" si="24"/>
        <v>Arista</v>
      </c>
      <c r="AP261" s="1" t="s">
        <v>148</v>
      </c>
      <c r="BF261" s="1" t="s">
        <v>961</v>
      </c>
      <c r="BG261" s="28" t="s">
        <v>69</v>
      </c>
    </row>
    <row r="262" spans="1:59" ht="12.75" customHeight="1" x14ac:dyDescent="0.2">
      <c r="A262" s="1" t="s">
        <v>1106</v>
      </c>
      <c r="B262" s="1" t="s">
        <v>1107</v>
      </c>
      <c r="C262" s="1" t="s">
        <v>62</v>
      </c>
      <c r="D262" s="1" t="s">
        <v>1108</v>
      </c>
      <c r="E262" s="1" t="s">
        <v>1109</v>
      </c>
      <c r="F262" s="1">
        <v>0</v>
      </c>
      <c r="G262" s="1">
        <v>136</v>
      </c>
      <c r="H262" s="1">
        <v>70</v>
      </c>
      <c r="I262" s="2" t="s">
        <v>66</v>
      </c>
      <c r="K262" s="1">
        <f>IFERROR(VLOOKUP(B262,'[1]Pivot HorizontalMRP'!$A$4:$B$2531,2,0),0)</f>
        <v>0</v>
      </c>
      <c r="L262" s="1">
        <f>IFERROR(VLOOKUP(B262,'[1]Pivot HorizontalMRP'!$A$4:$C$2531,3,0),0)</f>
        <v>15782</v>
      </c>
      <c r="M262" s="1">
        <f>IFERROR(VLOOKUP(B262,'[1]Pivot HorizontalMRP'!$A$4:$D$2531,4,0),0)</f>
        <v>0</v>
      </c>
      <c r="N262" s="1">
        <f>IFERROR(VLOOKUP(B262,'[1]Pivot HorizontalMRP'!$A$4:$E$2531,5,0),0)</f>
        <v>0</v>
      </c>
      <c r="O262" s="1">
        <f t="shared" si="21"/>
        <v>15782</v>
      </c>
      <c r="P262" s="1">
        <f t="shared" si="22"/>
        <v>15782</v>
      </c>
      <c r="Q262" s="1">
        <f>IFERROR(VLOOKUP(B262,'[1]Pivot HorizontalMRP'!$A$4:$F$2529,6,0),0)</f>
        <v>27879</v>
      </c>
      <c r="R262" s="1">
        <f>IFERROR(VLOOKUP(B262,'[1]Pivot HorizontalMRP'!$A$4:$G$2529,7,0),0)</f>
        <v>11178</v>
      </c>
      <c r="S262" s="1">
        <f>IFERROR(VLOOKUP(B262,'[1]Pivot HorizontalMRP'!$A$4:$H$2529,8,0),0)</f>
        <v>9711</v>
      </c>
      <c r="T262" s="1">
        <f>IFERROR(VLOOKUP(B262,'[1]Pivot HorizontalMRP'!$A$4:$I$2529,9,0),0)</f>
        <v>6547</v>
      </c>
      <c r="U262" s="1">
        <f t="shared" si="20"/>
        <v>-23275</v>
      </c>
      <c r="V262" s="24">
        <v>0.14000000000000001</v>
      </c>
      <c r="W262" s="24"/>
      <c r="X262" s="24">
        <f t="shared" si="23"/>
        <v>-0.14000000000000001</v>
      </c>
      <c r="Y262" s="24"/>
      <c r="Z262" s="24"/>
      <c r="AA262" s="24">
        <v>0.13500000000000001</v>
      </c>
      <c r="AB262" s="24"/>
      <c r="AC262" s="25"/>
      <c r="AD262" s="26"/>
      <c r="AE262" s="26"/>
      <c r="AF262" s="26"/>
      <c r="AG262" s="24"/>
      <c r="AH262" s="24"/>
      <c r="AI262" s="26"/>
      <c r="AJ262" s="27"/>
      <c r="AK262" s="27"/>
      <c r="AL262" s="26"/>
      <c r="AM262" s="26"/>
      <c r="AN262" s="24"/>
      <c r="AO262" s="24" t="str">
        <f t="shared" si="24"/>
        <v>Sanmina</v>
      </c>
      <c r="AP262" s="1" t="s">
        <v>1110</v>
      </c>
      <c r="BF262" s="1" t="s">
        <v>68</v>
      </c>
      <c r="BG262" s="28" t="s">
        <v>69</v>
      </c>
    </row>
    <row r="263" spans="1:59" ht="12.75" customHeight="1" x14ac:dyDescent="0.2">
      <c r="A263" s="1" t="s">
        <v>1111</v>
      </c>
      <c r="B263" s="1" t="s">
        <v>1112</v>
      </c>
      <c r="C263" s="1" t="s">
        <v>62</v>
      </c>
      <c r="D263" s="1" t="s">
        <v>1108</v>
      </c>
      <c r="E263" s="1" t="s">
        <v>1113</v>
      </c>
      <c r="F263" s="1" t="s">
        <v>1114</v>
      </c>
      <c r="G263" s="1">
        <v>23</v>
      </c>
      <c r="H263" s="1">
        <v>40</v>
      </c>
      <c r="I263" s="2" t="s">
        <v>66</v>
      </c>
      <c r="K263" s="1">
        <f>IFERROR(VLOOKUP(B263,'[1]Pivot HorizontalMRP'!$A$4:$B$2531,2,0),0)</f>
        <v>0</v>
      </c>
      <c r="L263" s="1">
        <f>IFERROR(VLOOKUP(B263,'[1]Pivot HorizontalMRP'!$A$4:$C$2531,3,0),0)</f>
        <v>930</v>
      </c>
      <c r="M263" s="1">
        <f>IFERROR(VLOOKUP(B263,'[1]Pivot HorizontalMRP'!$A$4:$D$2531,4,0),0)</f>
        <v>0</v>
      </c>
      <c r="N263" s="1">
        <f>IFERROR(VLOOKUP(B263,'[1]Pivot HorizontalMRP'!$A$4:$E$2531,5,0),0)</f>
        <v>0</v>
      </c>
      <c r="O263" s="1">
        <f t="shared" si="21"/>
        <v>930</v>
      </c>
      <c r="P263" s="1">
        <f t="shared" si="22"/>
        <v>930</v>
      </c>
      <c r="Q263" s="1">
        <f>IFERROR(VLOOKUP(B263,'[1]Pivot HorizontalMRP'!$A$4:$F$2529,6,0),0)</f>
        <v>816</v>
      </c>
      <c r="R263" s="1">
        <f>IFERROR(VLOOKUP(B263,'[1]Pivot HorizontalMRP'!$A$4:$G$2529,7,0),0)</f>
        <v>573</v>
      </c>
      <c r="S263" s="1">
        <f>IFERROR(VLOOKUP(B263,'[1]Pivot HorizontalMRP'!$A$4:$H$2529,8,0),0)</f>
        <v>693.75</v>
      </c>
      <c r="T263" s="1">
        <f>IFERROR(VLOOKUP(B263,'[1]Pivot HorizontalMRP'!$A$4:$I$2529,9,0),0)</f>
        <v>537</v>
      </c>
      <c r="U263" s="1">
        <f t="shared" si="20"/>
        <v>-459</v>
      </c>
      <c r="V263" s="24">
        <v>0.44500000000000001</v>
      </c>
      <c r="W263" s="24"/>
      <c r="X263" s="24">
        <f t="shared" si="23"/>
        <v>-0.44500000000000001</v>
      </c>
      <c r="Y263" s="24"/>
      <c r="Z263" s="24"/>
      <c r="AA263" s="24"/>
      <c r="AB263" s="24"/>
      <c r="AC263" s="25"/>
      <c r="AD263" s="26"/>
      <c r="AE263" s="26"/>
      <c r="AF263" s="26"/>
      <c r="AG263" s="24"/>
      <c r="AH263" s="24"/>
      <c r="AI263" s="26"/>
      <c r="AJ263" s="27"/>
      <c r="AK263" s="27"/>
      <c r="AL263" s="26"/>
      <c r="AM263" s="26"/>
      <c r="AN263" s="24"/>
      <c r="AO263" s="24" t="str">
        <f t="shared" si="24"/>
        <v>Sanmina</v>
      </c>
      <c r="AP263" s="1" t="s">
        <v>1110</v>
      </c>
      <c r="BF263" s="1" t="s">
        <v>68</v>
      </c>
      <c r="BG263" s="28" t="s">
        <v>69</v>
      </c>
    </row>
    <row r="264" spans="1:59" ht="12.75" customHeight="1" x14ac:dyDescent="0.2">
      <c r="A264" s="1" t="s">
        <v>1115</v>
      </c>
      <c r="B264" s="1" t="s">
        <v>1116</v>
      </c>
      <c r="C264" s="1" t="s">
        <v>62</v>
      </c>
      <c r="D264" s="1" t="s">
        <v>1108</v>
      </c>
      <c r="E264" s="1" t="s">
        <v>1117</v>
      </c>
      <c r="F264" s="1" t="s">
        <v>1118</v>
      </c>
      <c r="G264" s="1">
        <v>55</v>
      </c>
      <c r="H264" s="1">
        <v>1</v>
      </c>
      <c r="I264" s="2" t="s">
        <v>66</v>
      </c>
      <c r="K264" s="1">
        <f>IFERROR(VLOOKUP(B264,'[1]Pivot HorizontalMRP'!$A$4:$B$2531,2,0),0)</f>
        <v>0</v>
      </c>
      <c r="L264" s="1">
        <f>IFERROR(VLOOKUP(B264,'[1]Pivot HorizontalMRP'!$A$4:$C$2531,3,0),0)</f>
        <v>1508</v>
      </c>
      <c r="M264" s="1">
        <f>IFERROR(VLOOKUP(B264,'[1]Pivot HorizontalMRP'!$A$4:$D$2531,4,0),0)</f>
        <v>0</v>
      </c>
      <c r="N264" s="1">
        <f>IFERROR(VLOOKUP(B264,'[1]Pivot HorizontalMRP'!$A$4:$E$2531,5,0),0)</f>
        <v>0</v>
      </c>
      <c r="O264" s="1">
        <f t="shared" si="21"/>
        <v>1508</v>
      </c>
      <c r="P264" s="1">
        <f t="shared" si="22"/>
        <v>1508</v>
      </c>
      <c r="Q264" s="1">
        <f>IFERROR(VLOOKUP(B264,'[1]Pivot HorizontalMRP'!$A$4:$F$2529,6,0),0)</f>
        <v>925</v>
      </c>
      <c r="R264" s="1">
        <f>IFERROR(VLOOKUP(B264,'[1]Pivot HorizontalMRP'!$A$4:$G$2529,7,0),0)</f>
        <v>563</v>
      </c>
      <c r="S264" s="1">
        <f>IFERROR(VLOOKUP(B264,'[1]Pivot HorizontalMRP'!$A$4:$H$2529,8,0),0)</f>
        <v>1023</v>
      </c>
      <c r="T264" s="1">
        <f>IFERROR(VLOOKUP(B264,'[1]Pivot HorizontalMRP'!$A$4:$I$2529,9,0),0)</f>
        <v>702</v>
      </c>
      <c r="U264" s="1">
        <f t="shared" si="20"/>
        <v>20</v>
      </c>
      <c r="V264" s="24">
        <v>0.13500000000000001</v>
      </c>
      <c r="W264" s="24"/>
      <c r="X264" s="24">
        <f t="shared" si="23"/>
        <v>-0.13500000000000001</v>
      </c>
      <c r="Y264" s="24"/>
      <c r="Z264" s="24"/>
      <c r="AA264" s="24">
        <v>0.13500000000000001</v>
      </c>
      <c r="AB264" s="24"/>
      <c r="AC264" s="25"/>
      <c r="AD264" s="26"/>
      <c r="AE264" s="26"/>
      <c r="AF264" s="26"/>
      <c r="AG264" s="24"/>
      <c r="AH264" s="24"/>
      <c r="AI264" s="26"/>
      <c r="AJ264" s="27"/>
      <c r="AK264" s="27"/>
      <c r="AL264" s="26"/>
      <c r="AM264" s="26"/>
      <c r="AN264" s="24"/>
      <c r="AO264" s="24" t="str">
        <f t="shared" si="24"/>
        <v>Sanmina</v>
      </c>
      <c r="AP264" s="1" t="s">
        <v>1110</v>
      </c>
      <c r="BF264" s="1" t="s">
        <v>68</v>
      </c>
      <c r="BG264" s="28" t="s">
        <v>69</v>
      </c>
    </row>
    <row r="265" spans="1:59" ht="12.75" customHeight="1" x14ac:dyDescent="0.2">
      <c r="A265" s="1" t="s">
        <v>1119</v>
      </c>
      <c r="B265" s="1" t="s">
        <v>1120</v>
      </c>
      <c r="C265" s="1" t="s">
        <v>62</v>
      </c>
      <c r="D265" s="1" t="s">
        <v>1108</v>
      </c>
      <c r="E265" s="1" t="s">
        <v>1121</v>
      </c>
      <c r="F265" s="1" t="s">
        <v>1122</v>
      </c>
      <c r="G265" s="1">
        <v>133</v>
      </c>
      <c r="H265" s="1">
        <v>10000</v>
      </c>
      <c r="I265" s="2" t="s">
        <v>1123</v>
      </c>
      <c r="K265" s="1">
        <f>IFERROR(VLOOKUP(B265,'[1]Pivot HorizontalMRP'!$A$4:$B$2531,2,0),0)</f>
        <v>0</v>
      </c>
      <c r="L265" s="1">
        <f>IFERROR(VLOOKUP(B265,'[1]Pivot HorizontalMRP'!$A$4:$C$2531,3,0),0)</f>
        <v>3790969</v>
      </c>
      <c r="M265" s="1">
        <f>IFERROR(VLOOKUP(B265,'[1]Pivot HorizontalMRP'!$A$4:$D$2531,4,0),0)</f>
        <v>2530000</v>
      </c>
      <c r="N265" s="1">
        <f>IFERROR(VLOOKUP(B265,'[1]Pivot HorizontalMRP'!$A$4:$E$2531,5,0),0)</f>
        <v>1670000</v>
      </c>
      <c r="O265" s="1">
        <f t="shared" si="21"/>
        <v>6320969</v>
      </c>
      <c r="P265" s="1">
        <f t="shared" si="22"/>
        <v>7990969</v>
      </c>
      <c r="Q265" s="1">
        <f>IFERROR(VLOOKUP(B265,'[1]Pivot HorizontalMRP'!$A$4:$F$2529,6,0),0)</f>
        <v>6219758</v>
      </c>
      <c r="R265" s="1">
        <f>IFERROR(VLOOKUP(B265,'[1]Pivot HorizontalMRP'!$A$4:$G$2529,7,0),0)</f>
        <v>3045186</v>
      </c>
      <c r="S265" s="1">
        <f>IFERROR(VLOOKUP(B265,'[1]Pivot HorizontalMRP'!$A$4:$H$2529,8,0),0)</f>
        <v>2554330</v>
      </c>
      <c r="T265" s="1">
        <f>IFERROR(VLOOKUP(B265,'[1]Pivot HorizontalMRP'!$A$4:$I$2529,9,0),0)</f>
        <v>1553248</v>
      </c>
      <c r="U265" s="1">
        <f t="shared" si="20"/>
        <v>-2943975</v>
      </c>
      <c r="V265" s="24">
        <v>1.6000000000000001E-3</v>
      </c>
      <c r="W265" s="24"/>
      <c r="X265" s="24">
        <f t="shared" si="23"/>
        <v>-1.6000000000000001E-3</v>
      </c>
      <c r="Y265" s="24"/>
      <c r="Z265" s="24"/>
      <c r="AA265" s="24">
        <v>8.5000000000000006E-4</v>
      </c>
      <c r="AB265" s="24"/>
      <c r="AC265" s="25"/>
      <c r="AD265" s="26"/>
      <c r="AE265" s="26"/>
      <c r="AF265" s="26"/>
      <c r="AG265" s="24"/>
      <c r="AH265" s="24"/>
      <c r="AI265" s="26"/>
      <c r="AJ265" s="27"/>
      <c r="AK265" s="27"/>
      <c r="AL265" s="26"/>
      <c r="AM265" s="26"/>
      <c r="AN265" s="24"/>
      <c r="AO265" s="24" t="str">
        <f t="shared" si="24"/>
        <v>Sanmina</v>
      </c>
      <c r="AP265" s="1" t="s">
        <v>1110</v>
      </c>
      <c r="BF265" s="1" t="s">
        <v>68</v>
      </c>
      <c r="BG265" s="28" t="s">
        <v>69</v>
      </c>
    </row>
    <row r="266" spans="1:59" ht="12.75" customHeight="1" x14ac:dyDescent="0.2">
      <c r="A266" s="1" t="s">
        <v>1124</v>
      </c>
      <c r="B266" s="1" t="s">
        <v>1125</v>
      </c>
      <c r="C266" s="1" t="s">
        <v>62</v>
      </c>
      <c r="D266" s="1" t="s">
        <v>1108</v>
      </c>
      <c r="E266" s="1" t="s">
        <v>1126</v>
      </c>
      <c r="F266" s="1" t="s">
        <v>1127</v>
      </c>
      <c r="G266" s="1">
        <v>153</v>
      </c>
      <c r="H266" s="1">
        <v>10000</v>
      </c>
      <c r="I266" s="2" t="s">
        <v>1123</v>
      </c>
      <c r="K266" s="1">
        <f>IFERROR(VLOOKUP(B266,'[1]Pivot HorizontalMRP'!$A$4:$B$2531,2,0),0)</f>
        <v>0</v>
      </c>
      <c r="L266" s="1">
        <f>IFERROR(VLOOKUP(B266,'[1]Pivot HorizontalMRP'!$A$4:$C$2531,3,0),0)</f>
        <v>446054</v>
      </c>
      <c r="M266" s="1">
        <f>IFERROR(VLOOKUP(B266,'[1]Pivot HorizontalMRP'!$A$4:$D$2531,4,0),0)</f>
        <v>0</v>
      </c>
      <c r="N266" s="1">
        <f>IFERROR(VLOOKUP(B266,'[1]Pivot HorizontalMRP'!$A$4:$E$2531,5,0),0)</f>
        <v>210000</v>
      </c>
      <c r="O266" s="1">
        <f t="shared" si="21"/>
        <v>446054</v>
      </c>
      <c r="P266" s="1">
        <f t="shared" si="22"/>
        <v>656054</v>
      </c>
      <c r="Q266" s="1">
        <f>IFERROR(VLOOKUP(B266,'[1]Pivot HorizontalMRP'!$A$4:$F$2529,6,0),0)</f>
        <v>284111</v>
      </c>
      <c r="R266" s="1">
        <f>IFERROR(VLOOKUP(B266,'[1]Pivot HorizontalMRP'!$A$4:$G$2529,7,0),0)</f>
        <v>229821</v>
      </c>
      <c r="S266" s="1">
        <f>IFERROR(VLOOKUP(B266,'[1]Pivot HorizontalMRP'!$A$4:$H$2529,8,0),0)</f>
        <v>166153</v>
      </c>
      <c r="T266" s="1">
        <f>IFERROR(VLOOKUP(B266,'[1]Pivot HorizontalMRP'!$A$4:$I$2529,9,0),0)</f>
        <v>85562</v>
      </c>
      <c r="U266" s="1">
        <f t="shared" si="20"/>
        <v>-67878</v>
      </c>
      <c r="V266" s="24">
        <v>3.2000000000000002E-3</v>
      </c>
      <c r="W266" s="24"/>
      <c r="X266" s="24">
        <f t="shared" si="23"/>
        <v>-3.2000000000000002E-3</v>
      </c>
      <c r="Y266" s="24"/>
      <c r="Z266" s="24"/>
      <c r="AA266" s="24"/>
      <c r="AB266" s="24"/>
      <c r="AC266" s="25"/>
      <c r="AD266" s="26"/>
      <c r="AE266" s="26"/>
      <c r="AF266" s="26"/>
      <c r="AG266" s="24"/>
      <c r="AH266" s="24"/>
      <c r="AI266" s="26"/>
      <c r="AJ266" s="27"/>
      <c r="AK266" s="27"/>
      <c r="AL266" s="26"/>
      <c r="AM266" s="26"/>
      <c r="AN266" s="24"/>
      <c r="AO266" s="24" t="str">
        <f t="shared" si="24"/>
        <v>Sanmina</v>
      </c>
      <c r="AP266" s="1" t="s">
        <v>1110</v>
      </c>
      <c r="BF266" s="1" t="s">
        <v>68</v>
      </c>
      <c r="BG266" s="28" t="s">
        <v>69</v>
      </c>
    </row>
    <row r="267" spans="1:59" ht="12.75" customHeight="1" x14ac:dyDescent="0.2">
      <c r="A267" s="1" t="s">
        <v>1128</v>
      </c>
      <c r="B267" s="1" t="s">
        <v>1129</v>
      </c>
      <c r="C267" s="1" t="s">
        <v>62</v>
      </c>
      <c r="D267" s="1" t="s">
        <v>1108</v>
      </c>
      <c r="E267" s="1" t="s">
        <v>1130</v>
      </c>
      <c r="F267" s="1" t="s">
        <v>1131</v>
      </c>
      <c r="G267" s="1">
        <v>100</v>
      </c>
      <c r="H267" s="1">
        <v>10000</v>
      </c>
      <c r="I267" s="2" t="s">
        <v>1123</v>
      </c>
      <c r="K267" s="1">
        <f>IFERROR(VLOOKUP(B267,'[1]Pivot HorizontalMRP'!$A$4:$B$2531,2,0),0)</f>
        <v>0</v>
      </c>
      <c r="L267" s="1">
        <f>IFERROR(VLOOKUP(B267,'[1]Pivot HorizontalMRP'!$A$4:$C$2531,3,0),0)</f>
        <v>1389756</v>
      </c>
      <c r="M267" s="1">
        <f>IFERROR(VLOOKUP(B267,'[1]Pivot HorizontalMRP'!$A$4:$D$2531,4,0),0)</f>
        <v>310000</v>
      </c>
      <c r="N267" s="1">
        <f>IFERROR(VLOOKUP(B267,'[1]Pivot HorizontalMRP'!$A$4:$E$2531,5,0),0)</f>
        <v>340000</v>
      </c>
      <c r="O267" s="1">
        <f t="shared" si="21"/>
        <v>1699756</v>
      </c>
      <c r="P267" s="1">
        <f t="shared" si="22"/>
        <v>2039756</v>
      </c>
      <c r="Q267" s="1">
        <f>IFERROR(VLOOKUP(B267,'[1]Pivot HorizontalMRP'!$A$4:$F$2529,6,0),0)</f>
        <v>1930793</v>
      </c>
      <c r="R267" s="1">
        <f>IFERROR(VLOOKUP(B267,'[1]Pivot HorizontalMRP'!$A$4:$G$2529,7,0),0)</f>
        <v>963350</v>
      </c>
      <c r="S267" s="1">
        <f>IFERROR(VLOOKUP(B267,'[1]Pivot HorizontalMRP'!$A$4:$H$2529,8,0),0)</f>
        <v>889632</v>
      </c>
      <c r="T267" s="1">
        <f>IFERROR(VLOOKUP(B267,'[1]Pivot HorizontalMRP'!$A$4:$I$2529,9,0),0)</f>
        <v>537804</v>
      </c>
      <c r="U267" s="1">
        <f t="shared" si="20"/>
        <v>-1194387</v>
      </c>
      <c r="V267" s="24">
        <v>3.98E-3</v>
      </c>
      <c r="W267" s="24"/>
      <c r="X267" s="24">
        <f t="shared" si="23"/>
        <v>-3.98E-3</v>
      </c>
      <c r="Y267" s="24"/>
      <c r="Z267" s="24"/>
      <c r="AA267" s="24"/>
      <c r="AB267" s="24"/>
      <c r="AC267" s="25"/>
      <c r="AD267" s="26"/>
      <c r="AE267" s="26"/>
      <c r="AF267" s="26"/>
      <c r="AG267" s="24"/>
      <c r="AH267" s="24"/>
      <c r="AI267" s="26"/>
      <c r="AJ267" s="27"/>
      <c r="AK267" s="27"/>
      <c r="AL267" s="26"/>
      <c r="AM267" s="26"/>
      <c r="AN267" s="24"/>
      <c r="AO267" s="24" t="str">
        <f t="shared" si="24"/>
        <v>Sanmina</v>
      </c>
      <c r="AP267" s="1" t="s">
        <v>1110</v>
      </c>
      <c r="BF267" s="1" t="s">
        <v>68</v>
      </c>
      <c r="BG267" s="28" t="s">
        <v>69</v>
      </c>
    </row>
    <row r="268" spans="1:59" ht="12.75" customHeight="1" x14ac:dyDescent="0.2">
      <c r="A268" s="1" t="s">
        <v>1132</v>
      </c>
      <c r="B268" s="1" t="s">
        <v>1133</v>
      </c>
      <c r="C268" s="1" t="s">
        <v>62</v>
      </c>
      <c r="D268" s="1" t="s">
        <v>1108</v>
      </c>
      <c r="E268" s="1" t="s">
        <v>1134</v>
      </c>
      <c r="F268" s="1" t="s">
        <v>1135</v>
      </c>
      <c r="G268" s="1">
        <v>100</v>
      </c>
      <c r="H268" s="1">
        <v>10000</v>
      </c>
      <c r="I268" s="2" t="s">
        <v>1123</v>
      </c>
      <c r="K268" s="1">
        <f>IFERROR(VLOOKUP(B268,'[1]Pivot HorizontalMRP'!$A$4:$B$2531,2,0),0)</f>
        <v>0</v>
      </c>
      <c r="L268" s="1">
        <f>IFERROR(VLOOKUP(B268,'[1]Pivot HorizontalMRP'!$A$4:$C$2531,3,0),0)</f>
        <v>2403997</v>
      </c>
      <c r="M268" s="1">
        <f>IFERROR(VLOOKUP(B268,'[1]Pivot HorizontalMRP'!$A$4:$D$2531,4,0),0)</f>
        <v>240000</v>
      </c>
      <c r="N268" s="1">
        <f>IFERROR(VLOOKUP(B268,'[1]Pivot HorizontalMRP'!$A$4:$E$2531,5,0),0)</f>
        <v>10000</v>
      </c>
      <c r="O268" s="1">
        <f t="shared" si="21"/>
        <v>2643997</v>
      </c>
      <c r="P268" s="1">
        <f t="shared" si="22"/>
        <v>2653997</v>
      </c>
      <c r="Q268" s="1">
        <f>IFERROR(VLOOKUP(B268,'[1]Pivot HorizontalMRP'!$A$4:$F$2529,6,0),0)</f>
        <v>2740324</v>
      </c>
      <c r="R268" s="1">
        <f>IFERROR(VLOOKUP(B268,'[1]Pivot HorizontalMRP'!$A$4:$G$2529,7,0),0)</f>
        <v>1153553</v>
      </c>
      <c r="S268" s="1">
        <f>IFERROR(VLOOKUP(B268,'[1]Pivot HorizontalMRP'!$A$4:$H$2529,8,0),0)</f>
        <v>949718</v>
      </c>
      <c r="T268" s="1">
        <f>IFERROR(VLOOKUP(B268,'[1]Pivot HorizontalMRP'!$A$4:$I$2529,9,0),0)</f>
        <v>636839</v>
      </c>
      <c r="U268" s="1">
        <f t="shared" si="20"/>
        <v>-1249880</v>
      </c>
      <c r="V268" s="24">
        <v>1E-3</v>
      </c>
      <c r="W268" s="24"/>
      <c r="X268" s="24">
        <f t="shared" si="23"/>
        <v>-1E-3</v>
      </c>
      <c r="Y268" s="24"/>
      <c r="Z268" s="24"/>
      <c r="AA268" s="24">
        <v>9.1E-4</v>
      </c>
      <c r="AB268" s="24"/>
      <c r="AC268" s="25"/>
      <c r="AD268" s="26"/>
      <c r="AE268" s="26"/>
      <c r="AF268" s="26"/>
      <c r="AG268" s="24"/>
      <c r="AH268" s="24"/>
      <c r="AI268" s="26"/>
      <c r="AJ268" s="27"/>
      <c r="AK268" s="27"/>
      <c r="AL268" s="26"/>
      <c r="AM268" s="26"/>
      <c r="AN268" s="24"/>
      <c r="AO268" s="24" t="str">
        <f t="shared" si="24"/>
        <v>Sanmina</v>
      </c>
      <c r="AP268" s="1" t="s">
        <v>1110</v>
      </c>
      <c r="BF268" s="1" t="s">
        <v>68</v>
      </c>
      <c r="BG268" s="28" t="s">
        <v>69</v>
      </c>
    </row>
    <row r="269" spans="1:59" ht="12.75" customHeight="1" x14ac:dyDescent="0.2">
      <c r="A269" s="1" t="s">
        <v>1136</v>
      </c>
      <c r="B269" s="1" t="s">
        <v>1137</v>
      </c>
      <c r="C269" s="1" t="s">
        <v>62</v>
      </c>
      <c r="D269" s="1" t="s">
        <v>1108</v>
      </c>
      <c r="E269" s="1" t="s">
        <v>1138</v>
      </c>
      <c r="F269" s="1" t="s">
        <v>1139</v>
      </c>
      <c r="G269" s="1">
        <v>100</v>
      </c>
      <c r="H269" s="1">
        <v>100000</v>
      </c>
      <c r="I269" s="2" t="s">
        <v>1123</v>
      </c>
      <c r="K269" s="1">
        <f>IFERROR(VLOOKUP(B269,'[1]Pivot HorizontalMRP'!$A$4:$B$2531,2,0),0)</f>
        <v>0</v>
      </c>
      <c r="L269" s="1">
        <f>IFERROR(VLOOKUP(B269,'[1]Pivot HorizontalMRP'!$A$4:$C$2531,3,0),0)</f>
        <v>337241</v>
      </c>
      <c r="M269" s="1">
        <f>IFERROR(VLOOKUP(B269,'[1]Pivot HorizontalMRP'!$A$4:$D$2531,4,0),0)</f>
        <v>250000</v>
      </c>
      <c r="N269" s="1">
        <f>IFERROR(VLOOKUP(B269,'[1]Pivot HorizontalMRP'!$A$4:$E$2531,5,0),0)</f>
        <v>200000</v>
      </c>
      <c r="O269" s="1">
        <f t="shared" si="21"/>
        <v>587241</v>
      </c>
      <c r="P269" s="1">
        <f t="shared" si="22"/>
        <v>787241</v>
      </c>
      <c r="Q269" s="1">
        <f>IFERROR(VLOOKUP(B269,'[1]Pivot HorizontalMRP'!$A$4:$F$2529,6,0),0)</f>
        <v>312958</v>
      </c>
      <c r="R269" s="1">
        <f>IFERROR(VLOOKUP(B269,'[1]Pivot HorizontalMRP'!$A$4:$G$2529,7,0),0)</f>
        <v>137074</v>
      </c>
      <c r="S269" s="1">
        <f>IFERROR(VLOOKUP(B269,'[1]Pivot HorizontalMRP'!$A$4:$H$2529,8,0),0)</f>
        <v>118730</v>
      </c>
      <c r="T269" s="1">
        <f>IFERROR(VLOOKUP(B269,'[1]Pivot HorizontalMRP'!$A$4:$I$2529,9,0),0)</f>
        <v>81324</v>
      </c>
      <c r="U269" s="1">
        <f t="shared" si="20"/>
        <v>137209</v>
      </c>
      <c r="V269" s="24">
        <v>2.8999999999999998E-3</v>
      </c>
      <c r="W269" s="24"/>
      <c r="X269" s="24">
        <f t="shared" si="23"/>
        <v>-2.8999999999999998E-3</v>
      </c>
      <c r="Y269" s="24"/>
      <c r="Z269" s="24"/>
      <c r="AA269" s="24">
        <v>1.17E-3</v>
      </c>
      <c r="AB269" s="24"/>
      <c r="AC269" s="25"/>
      <c r="AD269" s="26"/>
      <c r="AE269" s="26"/>
      <c r="AF269" s="26"/>
      <c r="AG269" s="24"/>
      <c r="AH269" s="24"/>
      <c r="AI269" s="26"/>
      <c r="AJ269" s="27"/>
      <c r="AK269" s="27"/>
      <c r="AL269" s="26"/>
      <c r="AM269" s="26"/>
      <c r="AN269" s="24"/>
      <c r="AO269" s="24" t="str">
        <f t="shared" si="24"/>
        <v>Sanmina</v>
      </c>
      <c r="AP269" s="1" t="s">
        <v>1110</v>
      </c>
      <c r="BF269" s="1" t="s">
        <v>68</v>
      </c>
      <c r="BG269" s="28" t="s">
        <v>69</v>
      </c>
    </row>
    <row r="270" spans="1:59" ht="12.75" customHeight="1" x14ac:dyDescent="0.2">
      <c r="A270" s="1" t="s">
        <v>1140</v>
      </c>
      <c r="B270" s="1" t="s">
        <v>1141</v>
      </c>
      <c r="C270" s="1" t="s">
        <v>62</v>
      </c>
      <c r="D270" s="1" t="s">
        <v>1108</v>
      </c>
      <c r="E270" s="1" t="s">
        <v>1142</v>
      </c>
      <c r="F270" s="1" t="s">
        <v>1143</v>
      </c>
      <c r="G270" s="1">
        <v>100</v>
      </c>
      <c r="H270" s="1">
        <v>100000</v>
      </c>
      <c r="I270" s="2" t="s">
        <v>1123</v>
      </c>
      <c r="K270" s="1">
        <f>IFERROR(VLOOKUP(B270,'[1]Pivot HorizontalMRP'!$A$4:$B$2531,2,0),0)</f>
        <v>0</v>
      </c>
      <c r="L270" s="1">
        <f>IFERROR(VLOOKUP(B270,'[1]Pivot HorizontalMRP'!$A$4:$C$2531,3,0),0)</f>
        <v>63002</v>
      </c>
      <c r="M270" s="1">
        <f>IFERROR(VLOOKUP(B270,'[1]Pivot HorizontalMRP'!$A$4:$D$2531,4,0),0)</f>
        <v>30000</v>
      </c>
      <c r="N270" s="1">
        <f>IFERROR(VLOOKUP(B270,'[1]Pivot HorizontalMRP'!$A$4:$E$2531,5,0),0)</f>
        <v>110000</v>
      </c>
      <c r="O270" s="1">
        <f t="shared" si="21"/>
        <v>93002</v>
      </c>
      <c r="P270" s="1">
        <f t="shared" si="22"/>
        <v>203002</v>
      </c>
      <c r="Q270" s="1">
        <f>IFERROR(VLOOKUP(B270,'[1]Pivot HorizontalMRP'!$A$4:$F$2529,6,0),0)</f>
        <v>40436</v>
      </c>
      <c r="R270" s="1">
        <f>IFERROR(VLOOKUP(B270,'[1]Pivot HorizontalMRP'!$A$4:$G$2529,7,0),0)</f>
        <v>17456</v>
      </c>
      <c r="S270" s="1">
        <f>IFERROR(VLOOKUP(B270,'[1]Pivot HorizontalMRP'!$A$4:$H$2529,8,0),0)</f>
        <v>15714</v>
      </c>
      <c r="T270" s="1">
        <f>IFERROR(VLOOKUP(B270,'[1]Pivot HorizontalMRP'!$A$4:$I$2529,9,0),0)</f>
        <v>10077</v>
      </c>
      <c r="U270" s="1">
        <f t="shared" si="20"/>
        <v>35110</v>
      </c>
      <c r="V270" s="24">
        <v>7.3999999999999999E-4</v>
      </c>
      <c r="W270" s="24"/>
      <c r="X270" s="24">
        <f t="shared" si="23"/>
        <v>-7.3999999999999999E-4</v>
      </c>
      <c r="Y270" s="24"/>
      <c r="Z270" s="24"/>
      <c r="AA270" s="24"/>
      <c r="AB270" s="24"/>
      <c r="AC270" s="25"/>
      <c r="AD270" s="26"/>
      <c r="AE270" s="26"/>
      <c r="AF270" s="26"/>
      <c r="AG270" s="24"/>
      <c r="AH270" s="24"/>
      <c r="AI270" s="26"/>
      <c r="AJ270" s="27"/>
      <c r="AK270" s="27"/>
      <c r="AL270" s="26"/>
      <c r="AM270" s="26"/>
      <c r="AN270" s="24"/>
      <c r="AO270" s="24" t="str">
        <f t="shared" si="24"/>
        <v>Sanmina</v>
      </c>
      <c r="AP270" s="1" t="s">
        <v>1110</v>
      </c>
      <c r="BF270" s="1" t="s">
        <v>68</v>
      </c>
      <c r="BG270" s="28" t="s">
        <v>69</v>
      </c>
    </row>
    <row r="271" spans="1:59" ht="12.75" customHeight="1" x14ac:dyDescent="0.2">
      <c r="A271" s="1" t="s">
        <v>1144</v>
      </c>
      <c r="B271" s="1" t="s">
        <v>1145</v>
      </c>
      <c r="C271" s="1" t="s">
        <v>62</v>
      </c>
      <c r="D271" s="1" t="s">
        <v>1108</v>
      </c>
      <c r="E271" s="1" t="s">
        <v>1146</v>
      </c>
      <c r="F271" s="1" t="s">
        <v>1147</v>
      </c>
      <c r="G271" s="1">
        <v>100</v>
      </c>
      <c r="H271" s="1">
        <v>2000</v>
      </c>
      <c r="I271" s="2" t="s">
        <v>1123</v>
      </c>
      <c r="K271" s="1">
        <f>IFERROR(VLOOKUP(B271,'[1]Pivot HorizontalMRP'!$A$4:$B$2531,2,0),0)</f>
        <v>0</v>
      </c>
      <c r="L271" s="1">
        <f>IFERROR(VLOOKUP(B271,'[1]Pivot HorizontalMRP'!$A$4:$C$2531,3,0),0)</f>
        <v>1951679</v>
      </c>
      <c r="M271" s="1">
        <f>IFERROR(VLOOKUP(B271,'[1]Pivot HorizontalMRP'!$A$4:$D$2531,4,0),0)</f>
        <v>708000</v>
      </c>
      <c r="N271" s="1">
        <f>IFERROR(VLOOKUP(B271,'[1]Pivot HorizontalMRP'!$A$4:$E$2531,5,0),0)</f>
        <v>708000</v>
      </c>
      <c r="O271" s="1">
        <f t="shared" si="21"/>
        <v>2659679</v>
      </c>
      <c r="P271" s="1">
        <f t="shared" si="22"/>
        <v>3367679</v>
      </c>
      <c r="Q271" s="1">
        <f>IFERROR(VLOOKUP(B271,'[1]Pivot HorizontalMRP'!$A$4:$F$2529,6,0),0)</f>
        <v>2794089</v>
      </c>
      <c r="R271" s="1">
        <f>IFERROR(VLOOKUP(B271,'[1]Pivot HorizontalMRP'!$A$4:$G$2529,7,0),0)</f>
        <v>1073131</v>
      </c>
      <c r="S271" s="1">
        <f>IFERROR(VLOOKUP(B271,'[1]Pivot HorizontalMRP'!$A$4:$H$2529,8,0),0)</f>
        <v>816141</v>
      </c>
      <c r="T271" s="1">
        <f>IFERROR(VLOOKUP(B271,'[1]Pivot HorizontalMRP'!$A$4:$I$2529,9,0),0)</f>
        <v>525488</v>
      </c>
      <c r="U271" s="1">
        <f t="shared" si="20"/>
        <v>-1207541</v>
      </c>
      <c r="V271" s="24">
        <v>1.09E-2</v>
      </c>
      <c r="W271" s="24"/>
      <c r="X271" s="24">
        <f t="shared" si="23"/>
        <v>-1.09E-2</v>
      </c>
      <c r="Y271" s="24"/>
      <c r="Z271" s="24"/>
      <c r="AA271" s="24">
        <v>1.044E-2</v>
      </c>
      <c r="AB271" s="24"/>
      <c r="AC271" s="25"/>
      <c r="AD271" s="26"/>
      <c r="AE271" s="26"/>
      <c r="AF271" s="26"/>
      <c r="AG271" s="24"/>
      <c r="AH271" s="24"/>
      <c r="AI271" s="26"/>
      <c r="AJ271" s="27"/>
      <c r="AK271" s="27"/>
      <c r="AL271" s="26"/>
      <c r="AM271" s="26"/>
      <c r="AN271" s="24"/>
      <c r="AO271" s="24" t="str">
        <f t="shared" si="24"/>
        <v>Sanmina</v>
      </c>
      <c r="AP271" s="1" t="s">
        <v>1110</v>
      </c>
      <c r="BF271" s="1" t="s">
        <v>68</v>
      </c>
      <c r="BG271" s="28" t="s">
        <v>69</v>
      </c>
    </row>
    <row r="272" spans="1:59" ht="12.75" customHeight="1" x14ac:dyDescent="0.2">
      <c r="A272" s="1" t="s">
        <v>1148</v>
      </c>
      <c r="B272" s="1" t="s">
        <v>1149</v>
      </c>
      <c r="C272" s="1" t="s">
        <v>62</v>
      </c>
      <c r="D272" s="1" t="s">
        <v>1108</v>
      </c>
      <c r="E272" s="1" t="s">
        <v>1150</v>
      </c>
      <c r="F272" s="1" t="s">
        <v>1151</v>
      </c>
      <c r="G272" s="1">
        <v>138</v>
      </c>
      <c r="H272" s="1">
        <v>10000</v>
      </c>
      <c r="I272" s="2" t="s">
        <v>1123</v>
      </c>
      <c r="K272" s="1">
        <f>IFERROR(VLOOKUP(B272,'[1]Pivot HorizontalMRP'!$A$4:$B$2531,2,0),0)</f>
        <v>0</v>
      </c>
      <c r="L272" s="1">
        <f>IFERROR(VLOOKUP(B272,'[1]Pivot HorizontalMRP'!$A$4:$C$2531,3,0),0)</f>
        <v>373422</v>
      </c>
      <c r="M272" s="1">
        <f>IFERROR(VLOOKUP(B272,'[1]Pivot HorizontalMRP'!$A$4:$D$2531,4,0),0)</f>
        <v>140000</v>
      </c>
      <c r="N272" s="1">
        <f>IFERROR(VLOOKUP(B272,'[1]Pivot HorizontalMRP'!$A$4:$E$2531,5,0),0)</f>
        <v>120000</v>
      </c>
      <c r="O272" s="1">
        <f t="shared" si="21"/>
        <v>513422</v>
      </c>
      <c r="P272" s="1">
        <f t="shared" si="22"/>
        <v>633422</v>
      </c>
      <c r="Q272" s="1">
        <f>IFERROR(VLOOKUP(B272,'[1]Pivot HorizontalMRP'!$A$4:$F$2529,6,0),0)</f>
        <v>417275</v>
      </c>
      <c r="R272" s="1">
        <f>IFERROR(VLOOKUP(B272,'[1]Pivot HorizontalMRP'!$A$4:$G$2529,7,0),0)</f>
        <v>261571</v>
      </c>
      <c r="S272" s="1">
        <f>IFERROR(VLOOKUP(B272,'[1]Pivot HorizontalMRP'!$A$4:$H$2529,8,0),0)</f>
        <v>273487</v>
      </c>
      <c r="T272" s="1">
        <f>IFERROR(VLOOKUP(B272,'[1]Pivot HorizontalMRP'!$A$4:$I$2529,9,0),0)</f>
        <v>168116</v>
      </c>
      <c r="U272" s="1">
        <f t="shared" si="20"/>
        <v>-165424</v>
      </c>
      <c r="V272" s="24">
        <v>6.4999999999999997E-4</v>
      </c>
      <c r="W272" s="24"/>
      <c r="X272" s="24">
        <f t="shared" si="23"/>
        <v>-6.4999999999999997E-4</v>
      </c>
      <c r="Y272" s="24"/>
      <c r="Z272" s="24"/>
      <c r="AA272" s="24">
        <v>5.6999999999999998E-4</v>
      </c>
      <c r="AB272" s="24"/>
      <c r="AC272" s="25"/>
      <c r="AD272" s="26"/>
      <c r="AE272" s="26"/>
      <c r="AF272" s="26"/>
      <c r="AG272" s="24"/>
      <c r="AH272" s="24"/>
      <c r="AI272" s="26"/>
      <c r="AJ272" s="27"/>
      <c r="AK272" s="27"/>
      <c r="AL272" s="26"/>
      <c r="AM272" s="26"/>
      <c r="AN272" s="24"/>
      <c r="AO272" s="24" t="str">
        <f t="shared" si="24"/>
        <v>Sanmina</v>
      </c>
      <c r="AP272" s="1" t="s">
        <v>1110</v>
      </c>
      <c r="BF272" s="1" t="s">
        <v>68</v>
      </c>
      <c r="BG272" s="28" t="s">
        <v>69</v>
      </c>
    </row>
    <row r="273" spans="1:59" ht="12.75" customHeight="1" x14ac:dyDescent="0.2">
      <c r="A273" s="1" t="s">
        <v>1152</v>
      </c>
      <c r="B273" s="1" t="s">
        <v>1153</v>
      </c>
      <c r="C273" s="1" t="s">
        <v>62</v>
      </c>
      <c r="D273" s="1" t="s">
        <v>1108</v>
      </c>
      <c r="E273" s="1" t="s">
        <v>1154</v>
      </c>
      <c r="F273" s="1" t="s">
        <v>1155</v>
      </c>
      <c r="G273" s="1">
        <v>100</v>
      </c>
      <c r="H273" s="1">
        <v>4000</v>
      </c>
      <c r="I273" s="2" t="s">
        <v>1123</v>
      </c>
      <c r="K273" s="1">
        <f>IFERROR(VLOOKUP(B273,'[1]Pivot HorizontalMRP'!$A$4:$B$2531,2,0),0)</f>
        <v>0</v>
      </c>
      <c r="L273" s="1">
        <f>IFERROR(VLOOKUP(B273,'[1]Pivot HorizontalMRP'!$A$4:$C$2531,3,0),0)</f>
        <v>711729</v>
      </c>
      <c r="M273" s="1">
        <f>IFERROR(VLOOKUP(B273,'[1]Pivot HorizontalMRP'!$A$4:$D$2531,4,0),0)</f>
        <v>429000</v>
      </c>
      <c r="N273" s="1">
        <f>IFERROR(VLOOKUP(B273,'[1]Pivot HorizontalMRP'!$A$4:$E$2531,5,0),0)</f>
        <v>135000</v>
      </c>
      <c r="O273" s="1">
        <f t="shared" si="21"/>
        <v>1140729</v>
      </c>
      <c r="P273" s="1">
        <f t="shared" si="22"/>
        <v>1275729</v>
      </c>
      <c r="Q273" s="1">
        <f>IFERROR(VLOOKUP(B273,'[1]Pivot HorizontalMRP'!$A$4:$F$2529,6,0),0)</f>
        <v>918978</v>
      </c>
      <c r="R273" s="1">
        <f>IFERROR(VLOOKUP(B273,'[1]Pivot HorizontalMRP'!$A$4:$G$2529,7,0),0)</f>
        <v>424290</v>
      </c>
      <c r="S273" s="1">
        <f>IFERROR(VLOOKUP(B273,'[1]Pivot HorizontalMRP'!$A$4:$H$2529,8,0),0)</f>
        <v>385077</v>
      </c>
      <c r="T273" s="1">
        <f>IFERROR(VLOOKUP(B273,'[1]Pivot HorizontalMRP'!$A$4:$I$2529,9,0),0)</f>
        <v>269835</v>
      </c>
      <c r="U273" s="1">
        <f t="shared" si="20"/>
        <v>-202539</v>
      </c>
      <c r="V273" s="24">
        <v>4.1999999999999997E-3</v>
      </c>
      <c r="W273" s="24"/>
      <c r="X273" s="24">
        <f t="shared" si="23"/>
        <v>-4.1999999999999997E-3</v>
      </c>
      <c r="Y273" s="24"/>
      <c r="Z273" s="24"/>
      <c r="AA273" s="24">
        <v>4.1199999999999995E-3</v>
      </c>
      <c r="AB273" s="24"/>
      <c r="AC273" s="25"/>
      <c r="AD273" s="26"/>
      <c r="AE273" s="26"/>
      <c r="AF273" s="26"/>
      <c r="AG273" s="24"/>
      <c r="AH273" s="24"/>
      <c r="AI273" s="26"/>
      <c r="AJ273" s="27"/>
      <c r="AK273" s="27"/>
      <c r="AL273" s="26"/>
      <c r="AM273" s="26"/>
      <c r="AN273" s="24"/>
      <c r="AO273" s="24" t="str">
        <f t="shared" si="24"/>
        <v>Sanmina</v>
      </c>
      <c r="AP273" s="1" t="s">
        <v>1110</v>
      </c>
      <c r="BF273" s="1" t="s">
        <v>68</v>
      </c>
      <c r="BG273" s="28" t="s">
        <v>69</v>
      </c>
    </row>
    <row r="274" spans="1:59" ht="12.75" customHeight="1" x14ac:dyDescent="0.2">
      <c r="A274" s="1" t="s">
        <v>1156</v>
      </c>
      <c r="B274" s="1" t="s">
        <v>1157</v>
      </c>
      <c r="C274" s="1" t="s">
        <v>62</v>
      </c>
      <c r="D274" s="1" t="s">
        <v>1108</v>
      </c>
      <c r="E274" s="1" t="s">
        <v>1158</v>
      </c>
      <c r="F274" s="1" t="s">
        <v>1159</v>
      </c>
      <c r="G274" s="1">
        <v>100</v>
      </c>
      <c r="H274" s="1">
        <v>10000</v>
      </c>
      <c r="I274" s="2" t="s">
        <v>1123</v>
      </c>
      <c r="K274" s="1">
        <f>IFERROR(VLOOKUP(B274,'[1]Pivot HorizontalMRP'!$A$4:$B$2531,2,0),0)</f>
        <v>0</v>
      </c>
      <c r="L274" s="1">
        <f>IFERROR(VLOOKUP(B274,'[1]Pivot HorizontalMRP'!$A$4:$C$2531,3,0),0)</f>
        <v>1734570</v>
      </c>
      <c r="M274" s="1">
        <f>IFERROR(VLOOKUP(B274,'[1]Pivot HorizontalMRP'!$A$4:$D$2531,4,0),0)</f>
        <v>3170000</v>
      </c>
      <c r="N274" s="1">
        <f>IFERROR(VLOOKUP(B274,'[1]Pivot HorizontalMRP'!$A$4:$E$2531,5,0),0)</f>
        <v>880000</v>
      </c>
      <c r="O274" s="1">
        <f t="shared" si="21"/>
        <v>4904570</v>
      </c>
      <c r="P274" s="1">
        <f t="shared" si="22"/>
        <v>5784570</v>
      </c>
      <c r="Q274" s="1">
        <f>IFERROR(VLOOKUP(B274,'[1]Pivot HorizontalMRP'!$A$4:$F$2529,6,0),0)</f>
        <v>2710671</v>
      </c>
      <c r="R274" s="1">
        <f>IFERROR(VLOOKUP(B274,'[1]Pivot HorizontalMRP'!$A$4:$G$2529,7,0),0)</f>
        <v>1220790</v>
      </c>
      <c r="S274" s="1">
        <f>IFERROR(VLOOKUP(B274,'[1]Pivot HorizontalMRP'!$A$4:$H$2529,8,0),0)</f>
        <v>1047320</v>
      </c>
      <c r="T274" s="1">
        <f>IFERROR(VLOOKUP(B274,'[1]Pivot HorizontalMRP'!$A$4:$I$2529,9,0),0)</f>
        <v>689739</v>
      </c>
      <c r="U274" s="1">
        <f t="shared" si="20"/>
        <v>973109</v>
      </c>
      <c r="V274" s="24">
        <v>1.6299999999999999E-2</v>
      </c>
      <c r="W274" s="24"/>
      <c r="X274" s="24">
        <f t="shared" si="23"/>
        <v>-1.6299999999999999E-2</v>
      </c>
      <c r="Y274" s="24"/>
      <c r="Z274" s="24"/>
      <c r="AA274" s="24">
        <v>1.6299999999999999E-2</v>
      </c>
      <c r="AB274" s="24"/>
      <c r="AC274" s="25"/>
      <c r="AD274" s="26"/>
      <c r="AE274" s="26"/>
      <c r="AF274" s="26"/>
      <c r="AG274" s="24"/>
      <c r="AH274" s="24"/>
      <c r="AI274" s="26"/>
      <c r="AJ274" s="27"/>
      <c r="AK274" s="27"/>
      <c r="AL274" s="26"/>
      <c r="AM274" s="26"/>
      <c r="AN274" s="24"/>
      <c r="AO274" s="24" t="str">
        <f t="shared" si="24"/>
        <v>Sanmina</v>
      </c>
      <c r="AP274" s="1" t="s">
        <v>1110</v>
      </c>
      <c r="BF274" s="1" t="s">
        <v>68</v>
      </c>
      <c r="BG274" s="28" t="s">
        <v>69</v>
      </c>
    </row>
    <row r="275" spans="1:59" ht="12.75" customHeight="1" x14ac:dyDescent="0.2">
      <c r="A275" s="1" t="s">
        <v>1160</v>
      </c>
      <c r="B275" s="1" t="s">
        <v>1161</v>
      </c>
      <c r="C275" s="1" t="s">
        <v>62</v>
      </c>
      <c r="D275" s="1" t="s">
        <v>1108</v>
      </c>
      <c r="E275" s="1" t="s">
        <v>1162</v>
      </c>
      <c r="F275" s="1" t="s">
        <v>1163</v>
      </c>
      <c r="G275" s="1">
        <v>100</v>
      </c>
      <c r="H275" s="1">
        <v>100000</v>
      </c>
      <c r="I275" s="2" t="s">
        <v>1123</v>
      </c>
      <c r="K275" s="1">
        <f>IFERROR(VLOOKUP(B275,'[1]Pivot HorizontalMRP'!$A$4:$B$2531,2,0),0)</f>
        <v>0</v>
      </c>
      <c r="L275" s="1">
        <f>IFERROR(VLOOKUP(B275,'[1]Pivot HorizontalMRP'!$A$4:$C$2531,3,0),0)</f>
        <v>47558</v>
      </c>
      <c r="M275" s="1">
        <f>IFERROR(VLOOKUP(B275,'[1]Pivot HorizontalMRP'!$A$4:$D$2531,4,0),0)</f>
        <v>0</v>
      </c>
      <c r="N275" s="1">
        <f>IFERROR(VLOOKUP(B275,'[1]Pivot HorizontalMRP'!$A$4:$E$2531,5,0),0)</f>
        <v>0</v>
      </c>
      <c r="O275" s="1">
        <f t="shared" si="21"/>
        <v>47558</v>
      </c>
      <c r="P275" s="1">
        <f t="shared" si="22"/>
        <v>47558</v>
      </c>
      <c r="Q275" s="1">
        <f>IFERROR(VLOOKUP(B275,'[1]Pivot HorizontalMRP'!$A$4:$F$2529,6,0),0)</f>
        <v>5582</v>
      </c>
      <c r="R275" s="1">
        <f>IFERROR(VLOOKUP(B275,'[1]Pivot HorizontalMRP'!$A$4:$G$2529,7,0),0)</f>
        <v>3929</v>
      </c>
      <c r="S275" s="1">
        <f>IFERROR(VLOOKUP(B275,'[1]Pivot HorizontalMRP'!$A$4:$H$2529,8,0),0)</f>
        <v>3483</v>
      </c>
      <c r="T275" s="1">
        <f>IFERROR(VLOOKUP(B275,'[1]Pivot HorizontalMRP'!$A$4:$I$2529,9,0),0)</f>
        <v>1148</v>
      </c>
      <c r="U275" s="1">
        <f t="shared" si="20"/>
        <v>38047</v>
      </c>
      <c r="V275" s="24">
        <v>1.3699999999999999E-3</v>
      </c>
      <c r="W275" s="24"/>
      <c r="X275" s="24">
        <f t="shared" si="23"/>
        <v>-1.3699999999999999E-3</v>
      </c>
      <c r="Y275" s="24"/>
      <c r="Z275" s="24"/>
      <c r="AA275" s="24"/>
      <c r="AB275" s="24"/>
      <c r="AC275" s="25"/>
      <c r="AD275" s="26"/>
      <c r="AE275" s="26"/>
      <c r="AF275" s="26"/>
      <c r="AG275" s="24"/>
      <c r="AH275" s="24"/>
      <c r="AI275" s="26"/>
      <c r="AJ275" s="27"/>
      <c r="AK275" s="27"/>
      <c r="AL275" s="26"/>
      <c r="AM275" s="26"/>
      <c r="AN275" s="24"/>
      <c r="AO275" s="24" t="str">
        <f t="shared" si="24"/>
        <v>Sanmina</v>
      </c>
      <c r="AP275" s="1" t="s">
        <v>1110</v>
      </c>
      <c r="BF275" s="1" t="s">
        <v>68</v>
      </c>
      <c r="BG275" s="28" t="s">
        <v>69</v>
      </c>
    </row>
    <row r="276" spans="1:59" ht="12.75" customHeight="1" x14ac:dyDescent="0.2">
      <c r="A276" s="1" t="s">
        <v>1164</v>
      </c>
      <c r="B276" s="1" t="s">
        <v>1165</v>
      </c>
      <c r="C276" s="1" t="s">
        <v>62</v>
      </c>
      <c r="D276" s="1" t="s">
        <v>1108</v>
      </c>
      <c r="E276" s="1" t="s">
        <v>1166</v>
      </c>
      <c r="F276" s="1" t="s">
        <v>1167</v>
      </c>
      <c r="G276" s="1">
        <v>123</v>
      </c>
      <c r="H276" s="1">
        <v>10000</v>
      </c>
      <c r="I276" s="2" t="s">
        <v>1123</v>
      </c>
      <c r="K276" s="1">
        <f>IFERROR(VLOOKUP(B276,'[1]Pivot HorizontalMRP'!$A$4:$B$2531,2,0),0)</f>
        <v>0</v>
      </c>
      <c r="L276" s="1">
        <f>IFERROR(VLOOKUP(B276,'[1]Pivot HorizontalMRP'!$A$4:$C$2531,3,0),0)</f>
        <v>213199</v>
      </c>
      <c r="M276" s="1">
        <f>IFERROR(VLOOKUP(B276,'[1]Pivot HorizontalMRP'!$A$4:$D$2531,4,0),0)</f>
        <v>30000</v>
      </c>
      <c r="N276" s="1">
        <f>IFERROR(VLOOKUP(B276,'[1]Pivot HorizontalMRP'!$A$4:$E$2531,5,0),0)</f>
        <v>130000</v>
      </c>
      <c r="O276" s="1">
        <f t="shared" si="21"/>
        <v>243199</v>
      </c>
      <c r="P276" s="1">
        <f t="shared" si="22"/>
        <v>373199</v>
      </c>
      <c r="Q276" s="1">
        <f>IFERROR(VLOOKUP(B276,'[1]Pivot HorizontalMRP'!$A$4:$F$2529,6,0),0)</f>
        <v>316749</v>
      </c>
      <c r="R276" s="1">
        <f>IFERROR(VLOOKUP(B276,'[1]Pivot HorizontalMRP'!$A$4:$G$2529,7,0),0)</f>
        <v>148899</v>
      </c>
      <c r="S276" s="1">
        <f>IFERROR(VLOOKUP(B276,'[1]Pivot HorizontalMRP'!$A$4:$H$2529,8,0),0)</f>
        <v>122080</v>
      </c>
      <c r="T276" s="1">
        <f>IFERROR(VLOOKUP(B276,'[1]Pivot HorizontalMRP'!$A$4:$I$2529,9,0),0)</f>
        <v>85715</v>
      </c>
      <c r="U276" s="1">
        <f t="shared" si="20"/>
        <v>-222449</v>
      </c>
      <c r="V276" s="24">
        <v>1.1999999999999999E-3</v>
      </c>
      <c r="W276" s="24"/>
      <c r="X276" s="24">
        <f t="shared" si="23"/>
        <v>-1.1999999999999999E-3</v>
      </c>
      <c r="Y276" s="24"/>
      <c r="Z276" s="24"/>
      <c r="AA276" s="24">
        <v>1.1999999999999999E-3</v>
      </c>
      <c r="AB276" s="24"/>
      <c r="AC276" s="25"/>
      <c r="AD276" s="26"/>
      <c r="AE276" s="26"/>
      <c r="AF276" s="26"/>
      <c r="AG276" s="24"/>
      <c r="AH276" s="24"/>
      <c r="AI276" s="26"/>
      <c r="AJ276" s="27"/>
      <c r="AK276" s="27"/>
      <c r="AL276" s="26"/>
      <c r="AM276" s="26"/>
      <c r="AN276" s="24"/>
      <c r="AO276" s="24" t="str">
        <f t="shared" si="24"/>
        <v>Sanmina</v>
      </c>
      <c r="AP276" s="1" t="s">
        <v>1110</v>
      </c>
      <c r="BF276" s="1" t="s">
        <v>68</v>
      </c>
      <c r="BG276" s="28" t="s">
        <v>69</v>
      </c>
    </row>
    <row r="277" spans="1:59" ht="12.75" customHeight="1" x14ac:dyDescent="0.2">
      <c r="A277" s="1" t="s">
        <v>1168</v>
      </c>
      <c r="B277" s="1" t="s">
        <v>1169</v>
      </c>
      <c r="C277" s="1" t="s">
        <v>62</v>
      </c>
      <c r="D277" s="1" t="s">
        <v>1108</v>
      </c>
      <c r="E277" s="1" t="s">
        <v>1170</v>
      </c>
      <c r="F277" s="1" t="s">
        <v>1171</v>
      </c>
      <c r="G277" s="1">
        <v>226</v>
      </c>
      <c r="H277" s="1">
        <v>40000</v>
      </c>
      <c r="I277" s="2" t="s">
        <v>1123</v>
      </c>
      <c r="K277" s="1">
        <f>IFERROR(VLOOKUP(B277,'[1]Pivot HorizontalMRP'!$A$4:$B$2531,2,0),0)</f>
        <v>0</v>
      </c>
      <c r="L277" s="1">
        <f>IFERROR(VLOOKUP(B277,'[1]Pivot HorizontalMRP'!$A$4:$C$2531,3,0),0)</f>
        <v>60982</v>
      </c>
      <c r="M277" s="1">
        <f>IFERROR(VLOOKUP(B277,'[1]Pivot HorizontalMRP'!$A$4:$D$2531,4,0),0)</f>
        <v>12000</v>
      </c>
      <c r="N277" s="1">
        <f>IFERROR(VLOOKUP(B277,'[1]Pivot HorizontalMRP'!$A$4:$E$2531,5,0),0)</f>
        <v>20000</v>
      </c>
      <c r="O277" s="1">
        <f t="shared" si="21"/>
        <v>72982</v>
      </c>
      <c r="P277" s="1">
        <f t="shared" si="22"/>
        <v>92982</v>
      </c>
      <c r="Q277" s="1">
        <f>IFERROR(VLOOKUP(B277,'[1]Pivot HorizontalMRP'!$A$4:$F$2529,6,0),0)</f>
        <v>20693</v>
      </c>
      <c r="R277" s="1">
        <f>IFERROR(VLOOKUP(B277,'[1]Pivot HorizontalMRP'!$A$4:$G$2529,7,0),0)</f>
        <v>14324</v>
      </c>
      <c r="S277" s="1">
        <f>IFERROR(VLOOKUP(B277,'[1]Pivot HorizontalMRP'!$A$4:$H$2529,8,0),0)</f>
        <v>14554</v>
      </c>
      <c r="T277" s="1">
        <f>IFERROR(VLOOKUP(B277,'[1]Pivot HorizontalMRP'!$A$4:$I$2529,9,0),0)</f>
        <v>9708</v>
      </c>
      <c r="U277" s="1">
        <f t="shared" si="20"/>
        <v>37965</v>
      </c>
      <c r="V277" s="24">
        <v>1.2919999999999999E-2</v>
      </c>
      <c r="W277" s="24"/>
      <c r="X277" s="24">
        <f t="shared" si="23"/>
        <v>-1.2919999999999999E-2</v>
      </c>
      <c r="Y277" s="24"/>
      <c r="Z277" s="24"/>
      <c r="AA277" s="24">
        <v>1.1299999999999999E-2</v>
      </c>
      <c r="AB277" s="24"/>
      <c r="AC277" s="25"/>
      <c r="AD277" s="26"/>
      <c r="AE277" s="26"/>
      <c r="AF277" s="26"/>
      <c r="AG277" s="24"/>
      <c r="AH277" s="24"/>
      <c r="AI277" s="26"/>
      <c r="AJ277" s="27"/>
      <c r="AK277" s="27"/>
      <c r="AL277" s="26"/>
      <c r="AM277" s="26"/>
      <c r="AN277" s="24"/>
      <c r="AO277" s="24" t="str">
        <f t="shared" si="24"/>
        <v>Sanmina</v>
      </c>
      <c r="AP277" s="1" t="s">
        <v>1110</v>
      </c>
      <c r="BF277" s="1" t="s">
        <v>68</v>
      </c>
      <c r="BG277" s="28" t="s">
        <v>69</v>
      </c>
    </row>
    <row r="278" spans="1:59" ht="12.75" customHeight="1" x14ac:dyDescent="0.2">
      <c r="A278" s="1" t="s">
        <v>1172</v>
      </c>
      <c r="B278" s="1" t="s">
        <v>1173</v>
      </c>
      <c r="C278" s="1" t="s">
        <v>62</v>
      </c>
      <c r="D278" s="1" t="s">
        <v>1108</v>
      </c>
      <c r="E278" s="1" t="s">
        <v>1174</v>
      </c>
      <c r="F278" s="1" t="s">
        <v>1175</v>
      </c>
      <c r="G278" s="1">
        <v>100</v>
      </c>
      <c r="H278" s="1">
        <v>1000</v>
      </c>
      <c r="I278" s="2" t="s">
        <v>1123</v>
      </c>
      <c r="K278" s="1">
        <f>IFERROR(VLOOKUP(B278,'[1]Pivot HorizontalMRP'!$A$4:$B$2531,2,0),0)</f>
        <v>0</v>
      </c>
      <c r="L278" s="1">
        <f>IFERROR(VLOOKUP(B278,'[1]Pivot HorizontalMRP'!$A$4:$C$2531,3,0),0)</f>
        <v>93767</v>
      </c>
      <c r="M278" s="1">
        <f>IFERROR(VLOOKUP(B278,'[1]Pivot HorizontalMRP'!$A$4:$D$2531,4,0),0)</f>
        <v>25000</v>
      </c>
      <c r="N278" s="1">
        <f>IFERROR(VLOOKUP(B278,'[1]Pivot HorizontalMRP'!$A$4:$E$2531,5,0),0)</f>
        <v>62000</v>
      </c>
      <c r="O278" s="1">
        <f t="shared" si="21"/>
        <v>118767</v>
      </c>
      <c r="P278" s="1">
        <f t="shared" si="22"/>
        <v>180767</v>
      </c>
      <c r="Q278" s="1">
        <f>IFERROR(VLOOKUP(B278,'[1]Pivot HorizontalMRP'!$A$4:$F$2529,6,0),0)</f>
        <v>72291</v>
      </c>
      <c r="R278" s="1">
        <f>IFERROR(VLOOKUP(B278,'[1]Pivot HorizontalMRP'!$A$4:$G$2529,7,0),0)</f>
        <v>33088</v>
      </c>
      <c r="S278" s="1">
        <f>IFERROR(VLOOKUP(B278,'[1]Pivot HorizontalMRP'!$A$4:$H$2529,8,0),0)</f>
        <v>24161</v>
      </c>
      <c r="T278" s="1">
        <f>IFERROR(VLOOKUP(B278,'[1]Pivot HorizontalMRP'!$A$4:$I$2529,9,0),0)</f>
        <v>15746</v>
      </c>
      <c r="U278" s="1">
        <f t="shared" si="20"/>
        <v>13388</v>
      </c>
      <c r="V278" s="24">
        <v>4.9549999999999997E-2</v>
      </c>
      <c r="W278" s="24"/>
      <c r="X278" s="24">
        <f t="shared" si="23"/>
        <v>-4.9549999999999997E-2</v>
      </c>
      <c r="Y278" s="24"/>
      <c r="Z278" s="24"/>
      <c r="AA278" s="24">
        <v>4.9549999999999997E-2</v>
      </c>
      <c r="AB278" s="24"/>
      <c r="AC278" s="25"/>
      <c r="AD278" s="26"/>
      <c r="AE278" s="26"/>
      <c r="AF278" s="26"/>
      <c r="AG278" s="24"/>
      <c r="AH278" s="24"/>
      <c r="AI278" s="26"/>
      <c r="AJ278" s="27"/>
      <c r="AK278" s="27"/>
      <c r="AL278" s="26"/>
      <c r="AM278" s="26"/>
      <c r="AN278" s="24"/>
      <c r="AO278" s="24" t="str">
        <f t="shared" si="24"/>
        <v>Sanmina</v>
      </c>
      <c r="AP278" s="1" t="s">
        <v>1110</v>
      </c>
      <c r="BF278" s="1" t="s">
        <v>68</v>
      </c>
      <c r="BG278" s="28" t="s">
        <v>69</v>
      </c>
    </row>
    <row r="279" spans="1:59" ht="12.75" customHeight="1" x14ac:dyDescent="0.2">
      <c r="A279" s="1" t="s">
        <v>1176</v>
      </c>
      <c r="B279" s="1" t="s">
        <v>1177</v>
      </c>
      <c r="C279" s="1" t="s">
        <v>62</v>
      </c>
      <c r="D279" s="1" t="s">
        <v>1108</v>
      </c>
      <c r="E279" s="1" t="s">
        <v>1178</v>
      </c>
      <c r="F279" s="1" t="s">
        <v>1179</v>
      </c>
      <c r="G279" s="1">
        <v>100</v>
      </c>
      <c r="H279" s="1">
        <v>2000</v>
      </c>
      <c r="I279" s="2" t="s">
        <v>1123</v>
      </c>
      <c r="K279" s="1">
        <f>IFERROR(VLOOKUP(B279,'[1]Pivot HorizontalMRP'!$A$4:$B$2531,2,0),0)</f>
        <v>0</v>
      </c>
      <c r="L279" s="1">
        <f>IFERROR(VLOOKUP(B279,'[1]Pivot HorizontalMRP'!$A$4:$C$2531,3,0),0)</f>
        <v>210347</v>
      </c>
      <c r="M279" s="1">
        <f>IFERROR(VLOOKUP(B279,'[1]Pivot HorizontalMRP'!$A$4:$D$2531,4,0),0)</f>
        <v>40000</v>
      </c>
      <c r="N279" s="1">
        <f>IFERROR(VLOOKUP(B279,'[1]Pivot HorizontalMRP'!$A$4:$E$2531,5,0),0)</f>
        <v>68000</v>
      </c>
      <c r="O279" s="1">
        <f t="shared" si="21"/>
        <v>250347</v>
      </c>
      <c r="P279" s="1">
        <f t="shared" si="22"/>
        <v>318347</v>
      </c>
      <c r="Q279" s="1">
        <f>IFERROR(VLOOKUP(B279,'[1]Pivot HorizontalMRP'!$A$4:$F$2529,6,0),0)</f>
        <v>175160</v>
      </c>
      <c r="R279" s="1">
        <f>IFERROR(VLOOKUP(B279,'[1]Pivot HorizontalMRP'!$A$4:$G$2529,7,0),0)</f>
        <v>78514</v>
      </c>
      <c r="S279" s="1">
        <f>IFERROR(VLOOKUP(B279,'[1]Pivot HorizontalMRP'!$A$4:$H$2529,8,0),0)</f>
        <v>50476</v>
      </c>
      <c r="T279" s="1">
        <f>IFERROR(VLOOKUP(B279,'[1]Pivot HorizontalMRP'!$A$4:$I$2529,9,0),0)</f>
        <v>37630</v>
      </c>
      <c r="U279" s="1">
        <f t="shared" si="20"/>
        <v>-3327</v>
      </c>
      <c r="V279" s="24">
        <v>4.4999999999999998E-2</v>
      </c>
      <c r="W279" s="24"/>
      <c r="X279" s="24">
        <f t="shared" si="23"/>
        <v>-4.4999999999999998E-2</v>
      </c>
      <c r="Y279" s="24"/>
      <c r="Z279" s="24"/>
      <c r="AA279" s="24">
        <v>2.8899999999999999E-2</v>
      </c>
      <c r="AB279" s="24"/>
      <c r="AC279" s="25"/>
      <c r="AD279" s="26"/>
      <c r="AE279" s="26"/>
      <c r="AF279" s="26"/>
      <c r="AG279" s="24"/>
      <c r="AH279" s="24"/>
      <c r="AI279" s="26"/>
      <c r="AJ279" s="27"/>
      <c r="AK279" s="27"/>
      <c r="AL279" s="26"/>
      <c r="AM279" s="26"/>
      <c r="AN279" s="24"/>
      <c r="AO279" s="24" t="str">
        <f t="shared" si="24"/>
        <v>Sanmina</v>
      </c>
      <c r="AP279" s="1" t="s">
        <v>1110</v>
      </c>
      <c r="BF279" s="1" t="s">
        <v>68</v>
      </c>
      <c r="BG279" s="28" t="s">
        <v>69</v>
      </c>
    </row>
    <row r="280" spans="1:59" ht="12.75" customHeight="1" x14ac:dyDescent="0.2">
      <c r="A280" s="1" t="s">
        <v>1180</v>
      </c>
      <c r="B280" s="1" t="s">
        <v>1181</v>
      </c>
      <c r="C280" s="1" t="s">
        <v>62</v>
      </c>
      <c r="D280" s="1" t="s">
        <v>1108</v>
      </c>
      <c r="E280" s="1" t="s">
        <v>1182</v>
      </c>
      <c r="F280" s="1" t="s">
        <v>1183</v>
      </c>
      <c r="G280" s="1">
        <v>103</v>
      </c>
      <c r="H280" s="1">
        <v>4000</v>
      </c>
      <c r="I280" s="2" t="s">
        <v>1123</v>
      </c>
      <c r="K280" s="1">
        <f>IFERROR(VLOOKUP(B280,'[1]Pivot HorizontalMRP'!$A$4:$B$2531,2,0),0)</f>
        <v>0</v>
      </c>
      <c r="L280" s="1">
        <f>IFERROR(VLOOKUP(B280,'[1]Pivot HorizontalMRP'!$A$4:$C$2531,3,0),0)</f>
        <v>1902223</v>
      </c>
      <c r="M280" s="1">
        <f>IFERROR(VLOOKUP(B280,'[1]Pivot HorizontalMRP'!$A$4:$D$2531,4,0),0)</f>
        <v>192000</v>
      </c>
      <c r="N280" s="1">
        <f>IFERROR(VLOOKUP(B280,'[1]Pivot HorizontalMRP'!$A$4:$E$2531,5,0),0)</f>
        <v>0</v>
      </c>
      <c r="O280" s="1">
        <f t="shared" si="21"/>
        <v>2094223</v>
      </c>
      <c r="P280" s="1">
        <f t="shared" si="22"/>
        <v>2094223</v>
      </c>
      <c r="Q280" s="1">
        <f>IFERROR(VLOOKUP(B280,'[1]Pivot HorizontalMRP'!$A$4:$F$2529,6,0),0)</f>
        <v>1262319</v>
      </c>
      <c r="R280" s="1">
        <f>IFERROR(VLOOKUP(B280,'[1]Pivot HorizontalMRP'!$A$4:$G$2529,7,0),0)</f>
        <v>794193</v>
      </c>
      <c r="S280" s="1">
        <f>IFERROR(VLOOKUP(B280,'[1]Pivot HorizontalMRP'!$A$4:$H$2529,8,0),0)</f>
        <v>1012328</v>
      </c>
      <c r="T280" s="1">
        <f>IFERROR(VLOOKUP(B280,'[1]Pivot HorizontalMRP'!$A$4:$I$2529,9,0),0)</f>
        <v>806869</v>
      </c>
      <c r="U280" s="1">
        <f t="shared" si="20"/>
        <v>37711</v>
      </c>
      <c r="V280" s="24">
        <v>5.6000000000000001E-2</v>
      </c>
      <c r="W280" s="24"/>
      <c r="X280" s="24">
        <f t="shared" si="23"/>
        <v>-5.6000000000000001E-2</v>
      </c>
      <c r="Y280" s="24"/>
      <c r="Z280" s="24"/>
      <c r="AA280" s="24">
        <v>6.2080000000000003E-2</v>
      </c>
      <c r="AB280" s="24"/>
      <c r="AC280" s="25"/>
      <c r="AD280" s="26"/>
      <c r="AE280" s="26"/>
      <c r="AF280" s="26"/>
      <c r="AG280" s="24"/>
      <c r="AH280" s="24"/>
      <c r="AI280" s="26"/>
      <c r="AJ280" s="27"/>
      <c r="AK280" s="27"/>
      <c r="AL280" s="26"/>
      <c r="AM280" s="26"/>
      <c r="AN280" s="24"/>
      <c r="AO280" s="24" t="str">
        <f t="shared" si="24"/>
        <v>Sanmina</v>
      </c>
      <c r="AP280" s="1" t="s">
        <v>1110</v>
      </c>
      <c r="BF280" s="1" t="s">
        <v>68</v>
      </c>
      <c r="BG280" s="28" t="s">
        <v>69</v>
      </c>
    </row>
    <row r="281" spans="1:59" ht="12.75" customHeight="1" x14ac:dyDescent="0.2">
      <c r="A281" s="1" t="s">
        <v>1184</v>
      </c>
      <c r="B281" s="1" t="s">
        <v>1185</v>
      </c>
      <c r="C281" s="1" t="s">
        <v>62</v>
      </c>
      <c r="D281" s="1" t="s">
        <v>1108</v>
      </c>
      <c r="E281" s="1" t="s">
        <v>1186</v>
      </c>
      <c r="F281" s="1" t="s">
        <v>1187</v>
      </c>
      <c r="G281" s="1">
        <v>181</v>
      </c>
      <c r="H281" s="1">
        <v>100000</v>
      </c>
      <c r="I281" s="2" t="s">
        <v>1123</v>
      </c>
      <c r="K281" s="1">
        <f>IFERROR(VLOOKUP(B281,'[1]Pivot HorizontalMRP'!$A$4:$B$2531,2,0),0)</f>
        <v>0</v>
      </c>
      <c r="L281" s="1">
        <f>IFERROR(VLOOKUP(B281,'[1]Pivot HorizontalMRP'!$A$4:$C$2531,3,0),0)</f>
        <v>12129</v>
      </c>
      <c r="M281" s="1">
        <f>IFERROR(VLOOKUP(B281,'[1]Pivot HorizontalMRP'!$A$4:$D$2531,4,0),0)</f>
        <v>0</v>
      </c>
      <c r="N281" s="1">
        <f>IFERROR(VLOOKUP(B281,'[1]Pivot HorizontalMRP'!$A$4:$E$2531,5,0),0)</f>
        <v>0</v>
      </c>
      <c r="O281" s="1">
        <f t="shared" si="21"/>
        <v>12129</v>
      </c>
      <c r="P281" s="1">
        <f t="shared" si="22"/>
        <v>12129</v>
      </c>
      <c r="Q281" s="1">
        <f>IFERROR(VLOOKUP(B281,'[1]Pivot HorizontalMRP'!$A$4:$F$2529,6,0),0)</f>
        <v>730</v>
      </c>
      <c r="R281" s="1">
        <f>IFERROR(VLOOKUP(B281,'[1]Pivot HorizontalMRP'!$A$4:$G$2529,7,0),0)</f>
        <v>1024</v>
      </c>
      <c r="S281" s="1">
        <f>IFERROR(VLOOKUP(B281,'[1]Pivot HorizontalMRP'!$A$4:$H$2529,8,0),0)</f>
        <v>1372</v>
      </c>
      <c r="T281" s="1">
        <f>IFERROR(VLOOKUP(B281,'[1]Pivot HorizontalMRP'!$A$4:$I$2529,9,0),0)</f>
        <v>964</v>
      </c>
      <c r="U281" s="1">
        <f t="shared" si="20"/>
        <v>10375</v>
      </c>
      <c r="V281" s="24">
        <v>2.16E-3</v>
      </c>
      <c r="W281" s="24"/>
      <c r="X281" s="24">
        <f t="shared" si="23"/>
        <v>-2.16E-3</v>
      </c>
      <c r="Y281" s="24"/>
      <c r="Z281" s="24"/>
      <c r="AA281" s="24"/>
      <c r="AB281" s="24"/>
      <c r="AC281" s="25"/>
      <c r="AD281" s="26"/>
      <c r="AE281" s="26"/>
      <c r="AF281" s="26"/>
      <c r="AG281" s="24"/>
      <c r="AH281" s="24"/>
      <c r="AI281" s="26"/>
      <c r="AJ281" s="27"/>
      <c r="AK281" s="27"/>
      <c r="AL281" s="26"/>
      <c r="AM281" s="26"/>
      <c r="AN281" s="24"/>
      <c r="AO281" s="24" t="str">
        <f t="shared" si="24"/>
        <v>Sanmina</v>
      </c>
      <c r="AP281" s="1" t="s">
        <v>1110</v>
      </c>
      <c r="BF281" s="1" t="s">
        <v>68</v>
      </c>
      <c r="BG281" s="28" t="s">
        <v>69</v>
      </c>
    </row>
    <row r="282" spans="1:59" ht="12.75" customHeight="1" x14ac:dyDescent="0.2">
      <c r="A282" s="1" t="s">
        <v>1188</v>
      </c>
      <c r="B282" s="1" t="s">
        <v>1189</v>
      </c>
      <c r="C282" s="1" t="s">
        <v>62</v>
      </c>
      <c r="D282" s="1" t="s">
        <v>1108</v>
      </c>
      <c r="E282" s="1" t="s">
        <v>1190</v>
      </c>
      <c r="F282" s="1" t="s">
        <v>1191</v>
      </c>
      <c r="G282" s="1">
        <v>100</v>
      </c>
      <c r="H282" s="1">
        <v>10000</v>
      </c>
      <c r="I282" s="2" t="s">
        <v>1123</v>
      </c>
      <c r="K282" s="1">
        <f>IFERROR(VLOOKUP(B282,'[1]Pivot HorizontalMRP'!$A$4:$B$2531,2,0),0)</f>
        <v>0</v>
      </c>
      <c r="L282" s="1">
        <f>IFERROR(VLOOKUP(B282,'[1]Pivot HorizontalMRP'!$A$4:$C$2531,3,0),0)</f>
        <v>31202</v>
      </c>
      <c r="M282" s="1">
        <f>IFERROR(VLOOKUP(B282,'[1]Pivot HorizontalMRP'!$A$4:$D$2531,4,0),0)</f>
        <v>0</v>
      </c>
      <c r="N282" s="1">
        <f>IFERROR(VLOOKUP(B282,'[1]Pivot HorizontalMRP'!$A$4:$E$2531,5,0),0)</f>
        <v>0</v>
      </c>
      <c r="O282" s="1">
        <f t="shared" si="21"/>
        <v>31202</v>
      </c>
      <c r="P282" s="1">
        <f t="shared" si="22"/>
        <v>31202</v>
      </c>
      <c r="Q282" s="1">
        <f>IFERROR(VLOOKUP(B282,'[1]Pivot HorizontalMRP'!$A$4:$F$2529,6,0),0)</f>
        <v>6386</v>
      </c>
      <c r="R282" s="1">
        <f>IFERROR(VLOOKUP(B282,'[1]Pivot HorizontalMRP'!$A$4:$G$2529,7,0),0)</f>
        <v>4302</v>
      </c>
      <c r="S282" s="1">
        <f>IFERROR(VLOOKUP(B282,'[1]Pivot HorizontalMRP'!$A$4:$H$2529,8,0),0)</f>
        <v>4203</v>
      </c>
      <c r="T282" s="1">
        <f>IFERROR(VLOOKUP(B282,'[1]Pivot HorizontalMRP'!$A$4:$I$2529,9,0),0)</f>
        <v>2897</v>
      </c>
      <c r="U282" s="1">
        <f t="shared" si="20"/>
        <v>20514</v>
      </c>
      <c r="V282" s="24">
        <v>4.2700000000000004E-3</v>
      </c>
      <c r="W282" s="24"/>
      <c r="X282" s="24">
        <f t="shared" si="23"/>
        <v>-4.2700000000000004E-3</v>
      </c>
      <c r="Y282" s="24"/>
      <c r="Z282" s="24"/>
      <c r="AA282" s="24">
        <v>1.2999999999999999E-3</v>
      </c>
      <c r="AB282" s="24"/>
      <c r="AC282" s="25"/>
      <c r="AD282" s="26"/>
      <c r="AE282" s="26"/>
      <c r="AF282" s="26"/>
      <c r="AG282" s="24"/>
      <c r="AH282" s="24"/>
      <c r="AI282" s="26"/>
      <c r="AJ282" s="27"/>
      <c r="AK282" s="27"/>
      <c r="AL282" s="26"/>
      <c r="AM282" s="26"/>
      <c r="AN282" s="24"/>
      <c r="AO282" s="24" t="str">
        <f t="shared" si="24"/>
        <v>Sanmina</v>
      </c>
      <c r="AP282" s="1" t="s">
        <v>1110</v>
      </c>
      <c r="BF282" s="1" t="s">
        <v>68</v>
      </c>
      <c r="BG282" s="28" t="s">
        <v>69</v>
      </c>
    </row>
    <row r="283" spans="1:59" ht="12.75" customHeight="1" x14ac:dyDescent="0.2">
      <c r="A283" s="1" t="s">
        <v>1192</v>
      </c>
      <c r="B283" s="1" t="s">
        <v>1193</v>
      </c>
      <c r="C283" s="1" t="s">
        <v>62</v>
      </c>
      <c r="D283" s="1" t="s">
        <v>1108</v>
      </c>
      <c r="E283" s="1" t="s">
        <v>1194</v>
      </c>
      <c r="F283" s="1" t="s">
        <v>1195</v>
      </c>
      <c r="G283" s="1">
        <v>171</v>
      </c>
      <c r="H283" s="1">
        <v>4000</v>
      </c>
      <c r="I283" s="2" t="s">
        <v>1123</v>
      </c>
      <c r="K283" s="1">
        <f>IFERROR(VLOOKUP(B283,'[1]Pivot HorizontalMRP'!$A$4:$B$2531,2,0),0)</f>
        <v>0</v>
      </c>
      <c r="L283" s="1">
        <f>IFERROR(VLOOKUP(B283,'[1]Pivot HorizontalMRP'!$A$4:$C$2531,3,0),0)</f>
        <v>12280</v>
      </c>
      <c r="M283" s="1">
        <f>IFERROR(VLOOKUP(B283,'[1]Pivot HorizontalMRP'!$A$4:$D$2531,4,0),0)</f>
        <v>4000</v>
      </c>
      <c r="N283" s="1">
        <f>IFERROR(VLOOKUP(B283,'[1]Pivot HorizontalMRP'!$A$4:$E$2531,5,0),0)</f>
        <v>12000</v>
      </c>
      <c r="O283" s="1">
        <f t="shared" si="21"/>
        <v>16280</v>
      </c>
      <c r="P283" s="1">
        <f t="shared" si="22"/>
        <v>28280</v>
      </c>
      <c r="Q283" s="1">
        <f>IFERROR(VLOOKUP(B283,'[1]Pivot HorizontalMRP'!$A$4:$F$2529,6,0),0)</f>
        <v>4208</v>
      </c>
      <c r="R283" s="1">
        <f>IFERROR(VLOOKUP(B283,'[1]Pivot HorizontalMRP'!$A$4:$G$2529,7,0),0)</f>
        <v>4674</v>
      </c>
      <c r="S283" s="1">
        <f>IFERROR(VLOOKUP(B283,'[1]Pivot HorizontalMRP'!$A$4:$H$2529,8,0),0)</f>
        <v>5387</v>
      </c>
      <c r="T283" s="1">
        <f>IFERROR(VLOOKUP(B283,'[1]Pivot HorizontalMRP'!$A$4:$I$2529,9,0),0)</f>
        <v>3135</v>
      </c>
      <c r="U283" s="1">
        <f t="shared" si="20"/>
        <v>7398</v>
      </c>
      <c r="V283" s="24">
        <v>1.2E-2</v>
      </c>
      <c r="W283" s="24"/>
      <c r="X283" s="24">
        <f t="shared" si="23"/>
        <v>-1.2E-2</v>
      </c>
      <c r="Y283" s="24"/>
      <c r="Z283" s="24"/>
      <c r="AA283" s="24">
        <v>3.5999999999999999E-3</v>
      </c>
      <c r="AB283" s="24"/>
      <c r="AC283" s="25"/>
      <c r="AD283" s="26"/>
      <c r="AE283" s="26"/>
      <c r="AF283" s="26"/>
      <c r="AG283" s="24"/>
      <c r="AH283" s="24"/>
      <c r="AI283" s="26"/>
      <c r="AJ283" s="27"/>
      <c r="AK283" s="27"/>
      <c r="AL283" s="26"/>
      <c r="AM283" s="26"/>
      <c r="AN283" s="24"/>
      <c r="AO283" s="24" t="str">
        <f t="shared" si="24"/>
        <v>Sanmina</v>
      </c>
      <c r="AP283" s="1" t="s">
        <v>1110</v>
      </c>
      <c r="BF283" s="1" t="s">
        <v>68</v>
      </c>
      <c r="BG283" s="28" t="s">
        <v>69</v>
      </c>
    </row>
    <row r="284" spans="1:59" ht="12.75" customHeight="1" x14ac:dyDescent="0.2">
      <c r="A284" s="1" t="s">
        <v>1196</v>
      </c>
      <c r="B284" s="1" t="s">
        <v>1197</v>
      </c>
      <c r="C284" s="1" t="s">
        <v>62</v>
      </c>
      <c r="D284" s="1" t="s">
        <v>1108</v>
      </c>
      <c r="E284" s="1" t="s">
        <v>1198</v>
      </c>
      <c r="F284" s="1" t="s">
        <v>1199</v>
      </c>
      <c r="G284" s="1">
        <v>100</v>
      </c>
      <c r="H284" s="1">
        <v>1000</v>
      </c>
      <c r="I284" s="2" t="s">
        <v>1123</v>
      </c>
      <c r="K284" s="1">
        <f>IFERROR(VLOOKUP(B284,'[1]Pivot HorizontalMRP'!$A$4:$B$2531,2,0),0)</f>
        <v>0</v>
      </c>
      <c r="L284" s="1">
        <f>IFERROR(VLOOKUP(B284,'[1]Pivot HorizontalMRP'!$A$4:$C$2531,3,0),0)</f>
        <v>191745</v>
      </c>
      <c r="M284" s="1">
        <f>IFERROR(VLOOKUP(B284,'[1]Pivot HorizontalMRP'!$A$4:$D$2531,4,0),0)</f>
        <v>264000</v>
      </c>
      <c r="N284" s="1">
        <f>IFERROR(VLOOKUP(B284,'[1]Pivot HorizontalMRP'!$A$4:$E$2531,5,0),0)</f>
        <v>286000</v>
      </c>
      <c r="O284" s="1">
        <f t="shared" si="21"/>
        <v>455745</v>
      </c>
      <c r="P284" s="1">
        <f t="shared" si="22"/>
        <v>741745</v>
      </c>
      <c r="Q284" s="1">
        <f>IFERROR(VLOOKUP(B284,'[1]Pivot HorizontalMRP'!$A$4:$F$2529,6,0),0)</f>
        <v>515255</v>
      </c>
      <c r="R284" s="1">
        <f>IFERROR(VLOOKUP(B284,'[1]Pivot HorizontalMRP'!$A$4:$G$2529,7,0),0)</f>
        <v>240375</v>
      </c>
      <c r="S284" s="1">
        <f>IFERROR(VLOOKUP(B284,'[1]Pivot HorizontalMRP'!$A$4:$H$2529,8,0),0)</f>
        <v>187995</v>
      </c>
      <c r="T284" s="1">
        <f>IFERROR(VLOOKUP(B284,'[1]Pivot HorizontalMRP'!$A$4:$I$2529,9,0),0)</f>
        <v>125337</v>
      </c>
      <c r="U284" s="1">
        <f t="shared" si="20"/>
        <v>-299885</v>
      </c>
      <c r="V284" s="24">
        <v>6.6110000000000002E-2</v>
      </c>
      <c r="W284" s="24"/>
      <c r="X284" s="24">
        <f t="shared" si="23"/>
        <v>-6.6110000000000002E-2</v>
      </c>
      <c r="Y284" s="24"/>
      <c r="Z284" s="24"/>
      <c r="AA284" s="24">
        <v>4.3889999999999998E-2</v>
      </c>
      <c r="AB284" s="24"/>
      <c r="AC284" s="25"/>
      <c r="AD284" s="26"/>
      <c r="AE284" s="26"/>
      <c r="AF284" s="26"/>
      <c r="AG284" s="24"/>
      <c r="AH284" s="24"/>
      <c r="AI284" s="26"/>
      <c r="AJ284" s="27"/>
      <c r="AK284" s="27"/>
      <c r="AL284" s="26"/>
      <c r="AM284" s="26"/>
      <c r="AN284" s="24"/>
      <c r="AO284" s="24" t="str">
        <f t="shared" si="24"/>
        <v>Sanmina</v>
      </c>
      <c r="AP284" s="1" t="s">
        <v>1110</v>
      </c>
      <c r="BF284" s="1" t="s">
        <v>68</v>
      </c>
      <c r="BG284" s="28" t="s">
        <v>69</v>
      </c>
    </row>
    <row r="285" spans="1:59" ht="12.75" customHeight="1" x14ac:dyDescent="0.2">
      <c r="A285" s="1" t="s">
        <v>1200</v>
      </c>
      <c r="B285" s="1" t="s">
        <v>1201</v>
      </c>
      <c r="C285" s="1" t="s">
        <v>62</v>
      </c>
      <c r="D285" s="1" t="s">
        <v>1108</v>
      </c>
      <c r="E285" s="1" t="s">
        <v>1202</v>
      </c>
      <c r="F285" s="1" t="s">
        <v>1203</v>
      </c>
      <c r="G285" s="1">
        <v>100</v>
      </c>
      <c r="H285" s="1">
        <v>10000</v>
      </c>
      <c r="I285" s="2" t="s">
        <v>1123</v>
      </c>
      <c r="K285" s="1">
        <f>IFERROR(VLOOKUP(B285,'[1]Pivot HorizontalMRP'!$A$4:$B$2531,2,0),0)</f>
        <v>0</v>
      </c>
      <c r="L285" s="1">
        <f>IFERROR(VLOOKUP(B285,'[1]Pivot HorizontalMRP'!$A$4:$C$2531,3,0),0)</f>
        <v>650006</v>
      </c>
      <c r="M285" s="1">
        <f>IFERROR(VLOOKUP(B285,'[1]Pivot HorizontalMRP'!$A$4:$D$2531,4,0),0)</f>
        <v>510000</v>
      </c>
      <c r="N285" s="1">
        <f>IFERROR(VLOOKUP(B285,'[1]Pivot HorizontalMRP'!$A$4:$E$2531,5,0),0)</f>
        <v>830000</v>
      </c>
      <c r="O285" s="1">
        <f t="shared" si="21"/>
        <v>1160006</v>
      </c>
      <c r="P285" s="1">
        <f t="shared" si="22"/>
        <v>1990006</v>
      </c>
      <c r="Q285" s="1">
        <f>IFERROR(VLOOKUP(B285,'[1]Pivot HorizontalMRP'!$A$4:$F$2529,6,0),0)</f>
        <v>908488</v>
      </c>
      <c r="R285" s="1">
        <f>IFERROR(VLOOKUP(B285,'[1]Pivot HorizontalMRP'!$A$4:$G$2529,7,0),0)</f>
        <v>539467</v>
      </c>
      <c r="S285" s="1">
        <f>IFERROR(VLOOKUP(B285,'[1]Pivot HorizontalMRP'!$A$4:$H$2529,8,0),0)</f>
        <v>512541</v>
      </c>
      <c r="T285" s="1">
        <f>IFERROR(VLOOKUP(B285,'[1]Pivot HorizontalMRP'!$A$4:$I$2529,9,0),0)</f>
        <v>242887</v>
      </c>
      <c r="U285" s="1">
        <f t="shared" si="20"/>
        <v>-287949</v>
      </c>
      <c r="V285" s="24">
        <v>2.2000000000000001E-3</v>
      </c>
      <c r="W285" s="24"/>
      <c r="X285" s="24">
        <f t="shared" si="23"/>
        <v>-2.2000000000000001E-3</v>
      </c>
      <c r="Y285" s="24"/>
      <c r="Z285" s="24"/>
      <c r="AA285" s="24">
        <v>2.2000000000000001E-3</v>
      </c>
      <c r="AB285" s="24"/>
      <c r="AC285" s="25"/>
      <c r="AD285" s="26"/>
      <c r="AE285" s="26"/>
      <c r="AF285" s="26"/>
      <c r="AG285" s="24"/>
      <c r="AH285" s="24"/>
      <c r="AI285" s="26"/>
      <c r="AJ285" s="27"/>
      <c r="AK285" s="27"/>
      <c r="AL285" s="26"/>
      <c r="AM285" s="26"/>
      <c r="AN285" s="24"/>
      <c r="AO285" s="24" t="str">
        <f t="shared" si="24"/>
        <v>Sanmina</v>
      </c>
      <c r="AP285" s="1" t="s">
        <v>1110</v>
      </c>
      <c r="BF285" s="1" t="s">
        <v>68</v>
      </c>
      <c r="BG285" s="28" t="s">
        <v>69</v>
      </c>
    </row>
    <row r="286" spans="1:59" ht="12.75" customHeight="1" x14ac:dyDescent="0.2">
      <c r="A286" s="1" t="s">
        <v>1204</v>
      </c>
      <c r="B286" s="1" t="s">
        <v>1205</v>
      </c>
      <c r="C286" s="1" t="s">
        <v>62</v>
      </c>
      <c r="D286" s="1" t="s">
        <v>1108</v>
      </c>
      <c r="E286" s="1" t="s">
        <v>1206</v>
      </c>
      <c r="F286" s="1" t="s">
        <v>1207</v>
      </c>
      <c r="G286" s="1">
        <v>161</v>
      </c>
      <c r="H286" s="1">
        <v>8000</v>
      </c>
      <c r="I286" s="2" t="s">
        <v>1123</v>
      </c>
      <c r="K286" s="1">
        <f>IFERROR(VLOOKUP(B286,'[1]Pivot HorizontalMRP'!$A$4:$B$2531,2,0),0)</f>
        <v>0</v>
      </c>
      <c r="L286" s="1">
        <f>IFERROR(VLOOKUP(B286,'[1]Pivot HorizontalMRP'!$A$4:$C$2531,3,0),0)</f>
        <v>8372</v>
      </c>
      <c r="M286" s="1">
        <f>IFERROR(VLOOKUP(B286,'[1]Pivot HorizontalMRP'!$A$4:$D$2531,4,0),0)</f>
        <v>0</v>
      </c>
      <c r="N286" s="1">
        <f>IFERROR(VLOOKUP(B286,'[1]Pivot HorizontalMRP'!$A$4:$E$2531,5,0),0)</f>
        <v>0</v>
      </c>
      <c r="O286" s="1">
        <f t="shared" si="21"/>
        <v>8372</v>
      </c>
      <c r="P286" s="1">
        <f t="shared" si="22"/>
        <v>8372</v>
      </c>
      <c r="Q286" s="1">
        <f>IFERROR(VLOOKUP(B286,'[1]Pivot HorizontalMRP'!$A$4:$F$2529,6,0),0)</f>
        <v>365</v>
      </c>
      <c r="R286" s="1">
        <f>IFERROR(VLOOKUP(B286,'[1]Pivot HorizontalMRP'!$A$4:$G$2529,7,0),0)</f>
        <v>512</v>
      </c>
      <c r="S286" s="1">
        <f>IFERROR(VLOOKUP(B286,'[1]Pivot HorizontalMRP'!$A$4:$H$2529,8,0),0)</f>
        <v>591</v>
      </c>
      <c r="T286" s="1">
        <f>IFERROR(VLOOKUP(B286,'[1]Pivot HorizontalMRP'!$A$4:$I$2529,9,0),0)</f>
        <v>404</v>
      </c>
      <c r="U286" s="1">
        <f t="shared" si="20"/>
        <v>7495</v>
      </c>
      <c r="V286" s="24">
        <v>0.01</v>
      </c>
      <c r="W286" s="24"/>
      <c r="X286" s="24">
        <f t="shared" si="23"/>
        <v>-0.01</v>
      </c>
      <c r="Y286" s="24"/>
      <c r="Z286" s="24"/>
      <c r="AA286" s="24"/>
      <c r="AB286" s="24"/>
      <c r="AC286" s="25"/>
      <c r="AD286" s="26"/>
      <c r="AE286" s="26"/>
      <c r="AF286" s="26"/>
      <c r="AG286" s="24"/>
      <c r="AH286" s="24"/>
      <c r="AI286" s="26"/>
      <c r="AJ286" s="27"/>
      <c r="AK286" s="27"/>
      <c r="AL286" s="26"/>
      <c r="AM286" s="26"/>
      <c r="AN286" s="24"/>
      <c r="AO286" s="24" t="str">
        <f t="shared" si="24"/>
        <v>Sanmina</v>
      </c>
      <c r="AP286" s="1" t="s">
        <v>1110</v>
      </c>
      <c r="BF286" s="1" t="s">
        <v>68</v>
      </c>
      <c r="BG286" s="28" t="s">
        <v>69</v>
      </c>
    </row>
    <row r="287" spans="1:59" ht="12.75" customHeight="1" x14ac:dyDescent="0.2">
      <c r="A287" s="1" t="s">
        <v>1208</v>
      </c>
      <c r="B287" s="1" t="s">
        <v>1209</v>
      </c>
      <c r="C287" s="1" t="s">
        <v>62</v>
      </c>
      <c r="D287" s="1" t="s">
        <v>1108</v>
      </c>
      <c r="E287" s="1" t="s">
        <v>1210</v>
      </c>
      <c r="F287" s="1" t="s">
        <v>1211</v>
      </c>
      <c r="G287" s="1">
        <v>113</v>
      </c>
      <c r="H287" s="1">
        <v>1</v>
      </c>
      <c r="I287" s="2" t="s">
        <v>1123</v>
      </c>
      <c r="K287" s="1">
        <f>IFERROR(VLOOKUP(B287,'[1]Pivot HorizontalMRP'!$A$4:$B$2531,2,0),0)</f>
        <v>0</v>
      </c>
      <c r="L287" s="1">
        <f>IFERROR(VLOOKUP(B287,'[1]Pivot HorizontalMRP'!$A$4:$C$2531,3,0),0)</f>
        <v>137726</v>
      </c>
      <c r="M287" s="1">
        <f>IFERROR(VLOOKUP(B287,'[1]Pivot HorizontalMRP'!$A$4:$D$2531,4,0),0)</f>
        <v>0</v>
      </c>
      <c r="N287" s="1">
        <f>IFERROR(VLOOKUP(B287,'[1]Pivot HorizontalMRP'!$A$4:$E$2531,5,0),0)</f>
        <v>0</v>
      </c>
      <c r="O287" s="1">
        <f t="shared" si="21"/>
        <v>137726</v>
      </c>
      <c r="P287" s="1">
        <f t="shared" si="22"/>
        <v>137726</v>
      </c>
      <c r="Q287" s="1">
        <f>IFERROR(VLOOKUP(B287,'[1]Pivot HorizontalMRP'!$A$4:$F$2529,6,0),0)</f>
        <v>325237</v>
      </c>
      <c r="R287" s="1">
        <f>IFERROR(VLOOKUP(B287,'[1]Pivot HorizontalMRP'!$A$4:$G$2529,7,0),0)</f>
        <v>146357</v>
      </c>
      <c r="S287" s="1">
        <f>IFERROR(VLOOKUP(B287,'[1]Pivot HorizontalMRP'!$A$4:$H$2529,8,0),0)</f>
        <v>142293</v>
      </c>
      <c r="T287" s="1">
        <f>IFERROR(VLOOKUP(B287,'[1]Pivot HorizontalMRP'!$A$4:$I$2529,9,0),0)</f>
        <v>100905</v>
      </c>
      <c r="U287" s="1">
        <f t="shared" si="20"/>
        <v>-333868</v>
      </c>
      <c r="V287" s="24">
        <v>0.15029999999999999</v>
      </c>
      <c r="W287" s="24"/>
      <c r="X287" s="24">
        <f t="shared" si="23"/>
        <v>-0.15029999999999999</v>
      </c>
      <c r="Y287" s="24"/>
      <c r="Z287" s="24"/>
      <c r="AA287" s="24">
        <v>0.15029000000000001</v>
      </c>
      <c r="AB287" s="24"/>
      <c r="AC287" s="25"/>
      <c r="AD287" s="26"/>
      <c r="AE287" s="26"/>
      <c r="AF287" s="26"/>
      <c r="AG287" s="24"/>
      <c r="AH287" s="24"/>
      <c r="AI287" s="26"/>
      <c r="AJ287" s="27"/>
      <c r="AK287" s="27"/>
      <c r="AL287" s="26"/>
      <c r="AM287" s="26"/>
      <c r="AN287" s="24"/>
      <c r="AO287" s="24" t="str">
        <f t="shared" si="24"/>
        <v>Sanmina</v>
      </c>
      <c r="AP287" s="1" t="s">
        <v>1110</v>
      </c>
      <c r="BF287" s="1" t="s">
        <v>68</v>
      </c>
      <c r="BG287" s="28" t="s">
        <v>69</v>
      </c>
    </row>
    <row r="288" spans="1:59" ht="12.75" customHeight="1" x14ac:dyDescent="0.2">
      <c r="A288" s="1" t="s">
        <v>1212</v>
      </c>
      <c r="B288" s="1" t="s">
        <v>1213</v>
      </c>
      <c r="C288" s="1" t="s">
        <v>62</v>
      </c>
      <c r="D288" s="1" t="s">
        <v>1108</v>
      </c>
      <c r="E288" s="1" t="s">
        <v>1214</v>
      </c>
      <c r="F288" s="1" t="s">
        <v>1215</v>
      </c>
      <c r="G288" s="1">
        <v>144</v>
      </c>
      <c r="H288" s="1">
        <v>10000</v>
      </c>
      <c r="I288" s="2" t="s">
        <v>1123</v>
      </c>
      <c r="K288" s="1">
        <f>IFERROR(VLOOKUP(B288,'[1]Pivot HorizontalMRP'!$A$4:$B$2531,2,0),0)</f>
        <v>0</v>
      </c>
      <c r="L288" s="1">
        <f>IFERROR(VLOOKUP(B288,'[1]Pivot HorizontalMRP'!$A$4:$C$2531,3,0),0)</f>
        <v>140704</v>
      </c>
      <c r="M288" s="1">
        <f>IFERROR(VLOOKUP(B288,'[1]Pivot HorizontalMRP'!$A$4:$D$2531,4,0),0)</f>
        <v>20000</v>
      </c>
      <c r="N288" s="1">
        <f>IFERROR(VLOOKUP(B288,'[1]Pivot HorizontalMRP'!$A$4:$E$2531,5,0),0)</f>
        <v>0</v>
      </c>
      <c r="O288" s="1">
        <f t="shared" si="21"/>
        <v>160704</v>
      </c>
      <c r="P288" s="1">
        <f t="shared" si="22"/>
        <v>160704</v>
      </c>
      <c r="Q288" s="1">
        <f>IFERROR(VLOOKUP(B288,'[1]Pivot HorizontalMRP'!$A$4:$F$2529,6,0),0)</f>
        <v>53271</v>
      </c>
      <c r="R288" s="1">
        <f>IFERROR(VLOOKUP(B288,'[1]Pivot HorizontalMRP'!$A$4:$G$2529,7,0),0)</f>
        <v>42439</v>
      </c>
      <c r="S288" s="1">
        <f>IFERROR(VLOOKUP(B288,'[1]Pivot HorizontalMRP'!$A$4:$H$2529,8,0),0)</f>
        <v>45612</v>
      </c>
      <c r="T288" s="1">
        <f>IFERROR(VLOOKUP(B288,'[1]Pivot HorizontalMRP'!$A$4:$I$2529,9,0),0)</f>
        <v>28775</v>
      </c>
      <c r="U288" s="1">
        <f t="shared" si="20"/>
        <v>64994</v>
      </c>
      <c r="V288" s="24">
        <v>1.2999999999999999E-3</v>
      </c>
      <c r="W288" s="24"/>
      <c r="X288" s="24">
        <f t="shared" si="23"/>
        <v>-1.2999999999999999E-3</v>
      </c>
      <c r="Y288" s="24"/>
      <c r="Z288" s="24"/>
      <c r="AA288" s="24">
        <v>1.2999999999999999E-3</v>
      </c>
      <c r="AB288" s="24"/>
      <c r="AC288" s="25"/>
      <c r="AD288" s="26"/>
      <c r="AE288" s="26"/>
      <c r="AF288" s="26"/>
      <c r="AG288" s="24"/>
      <c r="AH288" s="24"/>
      <c r="AI288" s="26"/>
      <c r="AJ288" s="27"/>
      <c r="AK288" s="27"/>
      <c r="AL288" s="26"/>
      <c r="AM288" s="26"/>
      <c r="AN288" s="24"/>
      <c r="AO288" s="24" t="str">
        <f t="shared" si="24"/>
        <v>Sanmina</v>
      </c>
      <c r="AP288" s="1" t="s">
        <v>1110</v>
      </c>
      <c r="BF288" s="1" t="s">
        <v>68</v>
      </c>
      <c r="BG288" s="28" t="s">
        <v>69</v>
      </c>
    </row>
    <row r="289" spans="1:59" ht="12.75" customHeight="1" x14ac:dyDescent="0.2">
      <c r="A289" s="1" t="s">
        <v>1216</v>
      </c>
      <c r="B289" s="1" t="s">
        <v>1217</v>
      </c>
      <c r="C289" s="1" t="s">
        <v>62</v>
      </c>
      <c r="D289" s="1" t="s">
        <v>1108</v>
      </c>
      <c r="E289" s="1" t="s">
        <v>1218</v>
      </c>
      <c r="F289" s="1" t="s">
        <v>1219</v>
      </c>
      <c r="G289" s="1">
        <v>81</v>
      </c>
      <c r="H289" s="1">
        <v>3000</v>
      </c>
      <c r="I289" s="2" t="s">
        <v>1123</v>
      </c>
      <c r="K289" s="1">
        <f>IFERROR(VLOOKUP(B289,'[1]Pivot HorizontalMRP'!$A$4:$B$2531,2,0),0)</f>
        <v>0</v>
      </c>
      <c r="L289" s="1">
        <f>IFERROR(VLOOKUP(B289,'[1]Pivot HorizontalMRP'!$A$4:$C$2531,3,0),0)</f>
        <v>27937</v>
      </c>
      <c r="M289" s="1">
        <f>IFERROR(VLOOKUP(B289,'[1]Pivot HorizontalMRP'!$A$4:$D$2531,4,0),0)</f>
        <v>0</v>
      </c>
      <c r="N289" s="1">
        <f>IFERROR(VLOOKUP(B289,'[1]Pivot HorizontalMRP'!$A$4:$E$2531,5,0),0)</f>
        <v>0</v>
      </c>
      <c r="O289" s="1">
        <f t="shared" si="21"/>
        <v>27937</v>
      </c>
      <c r="P289" s="1">
        <f t="shared" si="22"/>
        <v>27937</v>
      </c>
      <c r="Q289" s="1">
        <f>IFERROR(VLOOKUP(B289,'[1]Pivot HorizontalMRP'!$A$4:$F$2529,6,0),0)</f>
        <v>1214</v>
      </c>
      <c r="R289" s="1">
        <f>IFERROR(VLOOKUP(B289,'[1]Pivot HorizontalMRP'!$A$4:$G$2529,7,0),0)</f>
        <v>1155</v>
      </c>
      <c r="S289" s="1">
        <f>IFERROR(VLOOKUP(B289,'[1]Pivot HorizontalMRP'!$A$4:$H$2529,8,0),0)</f>
        <v>1388</v>
      </c>
      <c r="T289" s="1">
        <f>IFERROR(VLOOKUP(B289,'[1]Pivot HorizontalMRP'!$A$4:$I$2529,9,0),0)</f>
        <v>1050</v>
      </c>
      <c r="U289" s="1">
        <f t="shared" si="20"/>
        <v>25568</v>
      </c>
      <c r="V289" s="24">
        <v>0.25664999999999999</v>
      </c>
      <c r="W289" s="24"/>
      <c r="X289" s="24">
        <f t="shared" si="23"/>
        <v>-0.25664999999999999</v>
      </c>
      <c r="Y289" s="24"/>
      <c r="Z289" s="24"/>
      <c r="AA289" s="24"/>
      <c r="AB289" s="24"/>
      <c r="AC289" s="25"/>
      <c r="AD289" s="26"/>
      <c r="AE289" s="26"/>
      <c r="AF289" s="26"/>
      <c r="AG289" s="24"/>
      <c r="AH289" s="24"/>
      <c r="AI289" s="26"/>
      <c r="AJ289" s="27"/>
      <c r="AK289" s="27"/>
      <c r="AL289" s="26"/>
      <c r="AM289" s="26"/>
      <c r="AN289" s="24"/>
      <c r="AO289" s="24" t="str">
        <f t="shared" si="24"/>
        <v>Sanmina</v>
      </c>
      <c r="AP289" s="1" t="s">
        <v>1110</v>
      </c>
      <c r="BF289" s="1" t="s">
        <v>68</v>
      </c>
      <c r="BG289" s="28" t="s">
        <v>69</v>
      </c>
    </row>
    <row r="290" spans="1:59" ht="12.75" customHeight="1" x14ac:dyDescent="0.2">
      <c r="A290" s="1" t="s">
        <v>1220</v>
      </c>
      <c r="B290" s="1" t="s">
        <v>1221</v>
      </c>
      <c r="C290" s="1" t="s">
        <v>62</v>
      </c>
      <c r="D290" s="1" t="s">
        <v>1108</v>
      </c>
      <c r="E290" s="1" t="s">
        <v>1222</v>
      </c>
      <c r="F290" s="1" t="s">
        <v>1223</v>
      </c>
      <c r="G290" s="1">
        <v>144</v>
      </c>
      <c r="H290" s="1">
        <v>2500</v>
      </c>
      <c r="I290" s="2" t="s">
        <v>1123</v>
      </c>
      <c r="K290" s="1">
        <f>IFERROR(VLOOKUP(B290,'[1]Pivot HorizontalMRP'!$A$4:$B$2531,2,0),0)</f>
        <v>0</v>
      </c>
      <c r="L290" s="1">
        <f>IFERROR(VLOOKUP(B290,'[1]Pivot HorizontalMRP'!$A$4:$C$2531,3,0),0)</f>
        <v>32024</v>
      </c>
      <c r="M290" s="1">
        <f>IFERROR(VLOOKUP(B290,'[1]Pivot HorizontalMRP'!$A$4:$D$2531,4,0),0)</f>
        <v>4000</v>
      </c>
      <c r="N290" s="1">
        <f>IFERROR(VLOOKUP(B290,'[1]Pivot HorizontalMRP'!$A$4:$E$2531,5,0),0)</f>
        <v>23000</v>
      </c>
      <c r="O290" s="1">
        <f t="shared" si="21"/>
        <v>36024</v>
      </c>
      <c r="P290" s="1">
        <f t="shared" si="22"/>
        <v>59024</v>
      </c>
      <c r="Q290" s="1">
        <f>IFERROR(VLOOKUP(B290,'[1]Pivot HorizontalMRP'!$A$4:$F$2529,6,0),0)</f>
        <v>30821</v>
      </c>
      <c r="R290" s="1">
        <f>IFERROR(VLOOKUP(B290,'[1]Pivot HorizontalMRP'!$A$4:$G$2529,7,0),0)</f>
        <v>15909</v>
      </c>
      <c r="S290" s="1">
        <f>IFERROR(VLOOKUP(B290,'[1]Pivot HorizontalMRP'!$A$4:$H$2529,8,0),0)</f>
        <v>17363</v>
      </c>
      <c r="T290" s="1">
        <f>IFERROR(VLOOKUP(B290,'[1]Pivot HorizontalMRP'!$A$4:$I$2529,9,0),0)</f>
        <v>11668</v>
      </c>
      <c r="U290" s="1">
        <f t="shared" si="20"/>
        <v>-10706</v>
      </c>
      <c r="V290" s="24">
        <v>0.27560000000000001</v>
      </c>
      <c r="W290" s="24"/>
      <c r="X290" s="24">
        <f t="shared" si="23"/>
        <v>-0.27560000000000001</v>
      </c>
      <c r="Y290" s="24"/>
      <c r="Z290" s="24"/>
      <c r="AA290" s="24">
        <v>0.27560000000000001</v>
      </c>
      <c r="AB290" s="24"/>
      <c r="AC290" s="25"/>
      <c r="AD290" s="26"/>
      <c r="AE290" s="26"/>
      <c r="AF290" s="26"/>
      <c r="AG290" s="24"/>
      <c r="AH290" s="24"/>
      <c r="AI290" s="26"/>
      <c r="AJ290" s="27"/>
      <c r="AK290" s="27"/>
      <c r="AL290" s="26"/>
      <c r="AM290" s="26"/>
      <c r="AN290" s="24"/>
      <c r="AO290" s="24" t="str">
        <f t="shared" si="24"/>
        <v>Sanmina</v>
      </c>
      <c r="AP290" s="1" t="s">
        <v>1110</v>
      </c>
      <c r="BF290" s="1" t="s">
        <v>68</v>
      </c>
      <c r="BG290" s="28" t="s">
        <v>69</v>
      </c>
    </row>
    <row r="291" spans="1:59" ht="12.75" customHeight="1" x14ac:dyDescent="0.2">
      <c r="A291" s="1" t="s">
        <v>1224</v>
      </c>
      <c r="B291" s="1" t="s">
        <v>1225</v>
      </c>
      <c r="C291" s="1" t="s">
        <v>62</v>
      </c>
      <c r="D291" s="1" t="s">
        <v>1108</v>
      </c>
      <c r="E291" s="1" t="s">
        <v>1226</v>
      </c>
      <c r="F291" s="1" t="s">
        <v>1227</v>
      </c>
      <c r="G291" s="1">
        <v>133</v>
      </c>
      <c r="H291" s="1">
        <v>10000</v>
      </c>
      <c r="I291" s="2" t="s">
        <v>1123</v>
      </c>
      <c r="K291" s="1">
        <f>IFERROR(VLOOKUP(B291,'[1]Pivot HorizontalMRP'!$A$4:$B$2531,2,0),0)</f>
        <v>0</v>
      </c>
      <c r="L291" s="1">
        <f>IFERROR(VLOOKUP(B291,'[1]Pivot HorizontalMRP'!$A$4:$C$2531,3,0),0)</f>
        <v>1508329</v>
      </c>
      <c r="M291" s="1">
        <f>IFERROR(VLOOKUP(B291,'[1]Pivot HorizontalMRP'!$A$4:$D$2531,4,0),0)</f>
        <v>0</v>
      </c>
      <c r="N291" s="1">
        <f>IFERROR(VLOOKUP(B291,'[1]Pivot HorizontalMRP'!$A$4:$E$2531,5,0),0)</f>
        <v>1690000</v>
      </c>
      <c r="O291" s="1">
        <f t="shared" si="21"/>
        <v>1508329</v>
      </c>
      <c r="P291" s="1">
        <f t="shared" si="22"/>
        <v>3198329</v>
      </c>
      <c r="Q291" s="1">
        <f>IFERROR(VLOOKUP(B291,'[1]Pivot HorizontalMRP'!$A$4:$F$2529,6,0),0)</f>
        <v>1860208</v>
      </c>
      <c r="R291" s="1">
        <f>IFERROR(VLOOKUP(B291,'[1]Pivot HorizontalMRP'!$A$4:$G$2529,7,0),0)</f>
        <v>1025636</v>
      </c>
      <c r="S291" s="1">
        <f>IFERROR(VLOOKUP(B291,'[1]Pivot HorizontalMRP'!$A$4:$H$2529,8,0),0)</f>
        <v>901877</v>
      </c>
      <c r="T291" s="1">
        <f>IFERROR(VLOOKUP(B291,'[1]Pivot HorizontalMRP'!$A$4:$I$2529,9,0),0)</f>
        <v>679458</v>
      </c>
      <c r="U291" s="1">
        <f t="shared" si="20"/>
        <v>-1377515</v>
      </c>
      <c r="V291" s="24">
        <v>2.3E-3</v>
      </c>
      <c r="W291" s="24"/>
      <c r="X291" s="24">
        <f t="shared" si="23"/>
        <v>-2.3E-3</v>
      </c>
      <c r="Y291" s="24"/>
      <c r="Z291" s="24"/>
      <c r="AA291" s="24"/>
      <c r="AB291" s="24"/>
      <c r="AC291" s="25"/>
      <c r="AD291" s="26"/>
      <c r="AE291" s="26"/>
      <c r="AF291" s="26"/>
      <c r="AG291" s="24"/>
      <c r="AH291" s="24"/>
      <c r="AI291" s="26"/>
      <c r="AJ291" s="27"/>
      <c r="AK291" s="27"/>
      <c r="AL291" s="26"/>
      <c r="AM291" s="26"/>
      <c r="AN291" s="24"/>
      <c r="AO291" s="24" t="str">
        <f t="shared" si="24"/>
        <v>Sanmina</v>
      </c>
      <c r="AP291" s="1" t="s">
        <v>1110</v>
      </c>
      <c r="BF291" s="1" t="s">
        <v>68</v>
      </c>
      <c r="BG291" s="28" t="s">
        <v>69</v>
      </c>
    </row>
    <row r="292" spans="1:59" ht="12.75" customHeight="1" x14ac:dyDescent="0.2">
      <c r="A292" s="1" t="s">
        <v>1228</v>
      </c>
      <c r="B292" s="1" t="s">
        <v>1229</v>
      </c>
      <c r="C292" s="1" t="s">
        <v>62</v>
      </c>
      <c r="D292" s="1" t="s">
        <v>1108</v>
      </c>
      <c r="E292" s="1" t="s">
        <v>1230</v>
      </c>
      <c r="F292" s="1" t="s">
        <v>1231</v>
      </c>
      <c r="G292" s="1">
        <v>226</v>
      </c>
      <c r="H292" s="1">
        <v>15000</v>
      </c>
      <c r="I292" s="2" t="s">
        <v>1123</v>
      </c>
      <c r="K292" s="1">
        <f>IFERROR(VLOOKUP(B292,'[1]Pivot HorizontalMRP'!$A$4:$B$2531,2,0),0)</f>
        <v>0</v>
      </c>
      <c r="L292" s="1">
        <f>IFERROR(VLOOKUP(B292,'[1]Pivot HorizontalMRP'!$A$4:$C$2531,3,0),0)</f>
        <v>416617</v>
      </c>
      <c r="M292" s="1">
        <f>IFERROR(VLOOKUP(B292,'[1]Pivot HorizontalMRP'!$A$4:$D$2531,4,0),0)</f>
        <v>195000</v>
      </c>
      <c r="N292" s="1">
        <f>IFERROR(VLOOKUP(B292,'[1]Pivot HorizontalMRP'!$A$4:$E$2531,5,0),0)</f>
        <v>285000</v>
      </c>
      <c r="O292" s="1">
        <f t="shared" si="21"/>
        <v>611617</v>
      </c>
      <c r="P292" s="1">
        <f t="shared" si="22"/>
        <v>896617</v>
      </c>
      <c r="Q292" s="1">
        <f>IFERROR(VLOOKUP(B292,'[1]Pivot HorizontalMRP'!$A$4:$F$2529,6,0),0)</f>
        <v>440236</v>
      </c>
      <c r="R292" s="1">
        <f>IFERROR(VLOOKUP(B292,'[1]Pivot HorizontalMRP'!$A$4:$G$2529,7,0),0)</f>
        <v>192528</v>
      </c>
      <c r="S292" s="1">
        <f>IFERROR(VLOOKUP(B292,'[1]Pivot HorizontalMRP'!$A$4:$H$2529,8,0),0)</f>
        <v>169946</v>
      </c>
      <c r="T292" s="1">
        <f>IFERROR(VLOOKUP(B292,'[1]Pivot HorizontalMRP'!$A$4:$I$2529,9,0),0)</f>
        <v>89494</v>
      </c>
      <c r="U292" s="1">
        <f t="shared" si="20"/>
        <v>-21147</v>
      </c>
      <c r="V292" s="24">
        <v>6.4999999999999997E-4</v>
      </c>
      <c r="W292" s="24"/>
      <c r="X292" s="24">
        <f t="shared" si="23"/>
        <v>-6.4999999999999997E-4</v>
      </c>
      <c r="Y292" s="24"/>
      <c r="Z292" s="24"/>
      <c r="AA292" s="24">
        <v>6.4999999999999997E-4</v>
      </c>
      <c r="AB292" s="24"/>
      <c r="AC292" s="25"/>
      <c r="AD292" s="26"/>
      <c r="AE292" s="26"/>
      <c r="AF292" s="26"/>
      <c r="AG292" s="24"/>
      <c r="AH292" s="24"/>
      <c r="AI292" s="26"/>
      <c r="AJ292" s="27"/>
      <c r="AK292" s="27"/>
      <c r="AL292" s="26"/>
      <c r="AM292" s="26"/>
      <c r="AN292" s="24"/>
      <c r="AO292" s="24" t="str">
        <f t="shared" si="24"/>
        <v>Sanmina</v>
      </c>
      <c r="AP292" s="1" t="s">
        <v>1110</v>
      </c>
      <c r="BF292" s="1" t="s">
        <v>68</v>
      </c>
      <c r="BG292" s="28" t="s">
        <v>69</v>
      </c>
    </row>
    <row r="293" spans="1:59" ht="12.75" customHeight="1" x14ac:dyDescent="0.2">
      <c r="A293" s="1" t="s">
        <v>1232</v>
      </c>
      <c r="B293" s="1" t="s">
        <v>1233</v>
      </c>
      <c r="C293" s="1" t="s">
        <v>62</v>
      </c>
      <c r="D293" s="1" t="s">
        <v>1108</v>
      </c>
      <c r="E293" s="1" t="s">
        <v>1234</v>
      </c>
      <c r="F293" s="1" t="s">
        <v>1235</v>
      </c>
      <c r="G293" s="1">
        <v>201</v>
      </c>
      <c r="H293" s="1">
        <v>20000</v>
      </c>
      <c r="I293" s="2" t="s">
        <v>1123</v>
      </c>
      <c r="K293" s="1">
        <f>IFERROR(VLOOKUP(B293,'[1]Pivot HorizontalMRP'!$A$4:$B$2531,2,0),0)</f>
        <v>0</v>
      </c>
      <c r="L293" s="1">
        <f>IFERROR(VLOOKUP(B293,'[1]Pivot HorizontalMRP'!$A$4:$C$2531,3,0),0)</f>
        <v>9528</v>
      </c>
      <c r="M293" s="1">
        <f>IFERROR(VLOOKUP(B293,'[1]Pivot HorizontalMRP'!$A$4:$D$2531,4,0),0)</f>
        <v>0</v>
      </c>
      <c r="N293" s="1">
        <f>IFERROR(VLOOKUP(B293,'[1]Pivot HorizontalMRP'!$A$4:$E$2531,5,0),0)</f>
        <v>0</v>
      </c>
      <c r="O293" s="1">
        <f t="shared" si="21"/>
        <v>9528</v>
      </c>
      <c r="P293" s="1">
        <f t="shared" si="22"/>
        <v>9528</v>
      </c>
      <c r="Q293" s="1">
        <f>IFERROR(VLOOKUP(B293,'[1]Pivot HorizontalMRP'!$A$4:$F$2529,6,0),0)</f>
        <v>12</v>
      </c>
      <c r="R293" s="1">
        <f>IFERROR(VLOOKUP(B293,'[1]Pivot HorizontalMRP'!$A$4:$G$2529,7,0),0)</f>
        <v>0</v>
      </c>
      <c r="S293" s="1">
        <f>IFERROR(VLOOKUP(B293,'[1]Pivot HorizontalMRP'!$A$4:$H$2529,8,0),0)</f>
        <v>0</v>
      </c>
      <c r="T293" s="1">
        <f>IFERROR(VLOOKUP(B293,'[1]Pivot HorizontalMRP'!$A$4:$I$2529,9,0),0)</f>
        <v>0</v>
      </c>
      <c r="U293" s="1">
        <f t="shared" si="20"/>
        <v>9516</v>
      </c>
      <c r="V293" s="24">
        <v>6.0000000000000001E-3</v>
      </c>
      <c r="W293" s="24"/>
      <c r="X293" s="24">
        <f t="shared" si="23"/>
        <v>-6.0000000000000001E-3</v>
      </c>
      <c r="Y293" s="24"/>
      <c r="Z293" s="24"/>
      <c r="AA293" s="24"/>
      <c r="AB293" s="24"/>
      <c r="AC293" s="25"/>
      <c r="AD293" s="26"/>
      <c r="AE293" s="26"/>
      <c r="AF293" s="26"/>
      <c r="AG293" s="24"/>
      <c r="AH293" s="24"/>
      <c r="AI293" s="26"/>
      <c r="AJ293" s="27"/>
      <c r="AK293" s="27"/>
      <c r="AL293" s="26"/>
      <c r="AM293" s="26"/>
      <c r="AN293" s="24"/>
      <c r="AO293" s="24" t="str">
        <f t="shared" si="24"/>
        <v>Sanmina</v>
      </c>
      <c r="AP293" s="1" t="s">
        <v>1110</v>
      </c>
      <c r="BF293" s="1" t="s">
        <v>68</v>
      </c>
      <c r="BG293" s="28" t="s">
        <v>69</v>
      </c>
    </row>
    <row r="294" spans="1:59" ht="12.75" customHeight="1" x14ac:dyDescent="0.2">
      <c r="A294" s="1" t="s">
        <v>1236</v>
      </c>
      <c r="B294" s="1" t="s">
        <v>1237</v>
      </c>
      <c r="C294" s="1" t="s">
        <v>62</v>
      </c>
      <c r="D294" s="1" t="s">
        <v>1108</v>
      </c>
      <c r="E294" s="1" t="s">
        <v>1238</v>
      </c>
      <c r="F294" s="1" t="s">
        <v>1239</v>
      </c>
      <c r="G294" s="1">
        <v>216</v>
      </c>
      <c r="H294" s="1">
        <v>20000</v>
      </c>
      <c r="I294" s="2" t="s">
        <v>1123</v>
      </c>
      <c r="K294" s="1">
        <f>IFERROR(VLOOKUP(B294,'[1]Pivot HorizontalMRP'!$A$4:$B$2531,2,0),0)</f>
        <v>0</v>
      </c>
      <c r="L294" s="1">
        <f>IFERROR(VLOOKUP(B294,'[1]Pivot HorizontalMRP'!$A$4:$C$2531,3,0),0)</f>
        <v>10016</v>
      </c>
      <c r="M294" s="1">
        <f>IFERROR(VLOOKUP(B294,'[1]Pivot HorizontalMRP'!$A$4:$D$2531,4,0),0)</f>
        <v>0</v>
      </c>
      <c r="N294" s="1">
        <f>IFERROR(VLOOKUP(B294,'[1]Pivot HorizontalMRP'!$A$4:$E$2531,5,0),0)</f>
        <v>0</v>
      </c>
      <c r="O294" s="1">
        <f t="shared" si="21"/>
        <v>10016</v>
      </c>
      <c r="P294" s="1">
        <f t="shared" si="22"/>
        <v>10016</v>
      </c>
      <c r="Q294" s="1">
        <f>IFERROR(VLOOKUP(B294,'[1]Pivot HorizontalMRP'!$A$4:$F$2529,6,0),0)</f>
        <v>1416</v>
      </c>
      <c r="R294" s="1">
        <f>IFERROR(VLOOKUP(B294,'[1]Pivot HorizontalMRP'!$A$4:$G$2529,7,0),0)</f>
        <v>1152</v>
      </c>
      <c r="S294" s="1">
        <f>IFERROR(VLOOKUP(B294,'[1]Pivot HorizontalMRP'!$A$4:$H$2529,8,0),0)</f>
        <v>1152</v>
      </c>
      <c r="T294" s="1">
        <f>IFERROR(VLOOKUP(B294,'[1]Pivot HorizontalMRP'!$A$4:$I$2529,9,0),0)</f>
        <v>768</v>
      </c>
      <c r="U294" s="1">
        <f t="shared" si="20"/>
        <v>7448</v>
      </c>
      <c r="V294" s="24">
        <v>0.2369</v>
      </c>
      <c r="W294" s="24"/>
      <c r="X294" s="24">
        <f t="shared" si="23"/>
        <v>-0.2369</v>
      </c>
      <c r="Y294" s="24"/>
      <c r="Z294" s="24"/>
      <c r="AA294" s="24"/>
      <c r="AB294" s="24"/>
      <c r="AC294" s="25"/>
      <c r="AD294" s="26"/>
      <c r="AE294" s="26"/>
      <c r="AF294" s="26"/>
      <c r="AG294" s="24"/>
      <c r="AH294" s="24"/>
      <c r="AI294" s="26"/>
      <c r="AJ294" s="27"/>
      <c r="AK294" s="27"/>
      <c r="AL294" s="26"/>
      <c r="AM294" s="26"/>
      <c r="AN294" s="24"/>
      <c r="AO294" s="24" t="str">
        <f t="shared" si="24"/>
        <v>Sanmina</v>
      </c>
      <c r="AP294" s="1" t="s">
        <v>1110</v>
      </c>
      <c r="BF294" s="1" t="s">
        <v>68</v>
      </c>
      <c r="BG294" s="28" t="s">
        <v>69</v>
      </c>
    </row>
    <row r="295" spans="1:59" ht="12.75" customHeight="1" x14ac:dyDescent="0.2">
      <c r="A295" s="1" t="s">
        <v>1240</v>
      </c>
      <c r="B295" s="1" t="s">
        <v>1241</v>
      </c>
      <c r="C295" s="1" t="s">
        <v>62</v>
      </c>
      <c r="D295" s="1" t="s">
        <v>1108</v>
      </c>
      <c r="E295" s="1" t="s">
        <v>1242</v>
      </c>
      <c r="F295" s="1" t="s">
        <v>1243</v>
      </c>
      <c r="G295" s="1">
        <v>216</v>
      </c>
      <c r="H295" s="1">
        <v>40000</v>
      </c>
      <c r="I295" s="2" t="s">
        <v>1123</v>
      </c>
      <c r="K295" s="1">
        <f>IFERROR(VLOOKUP(B295,'[1]Pivot HorizontalMRP'!$A$4:$B$2531,2,0),0)</f>
        <v>0</v>
      </c>
      <c r="L295" s="1">
        <f>IFERROR(VLOOKUP(B295,'[1]Pivot HorizontalMRP'!$A$4:$C$2531,3,0),0)</f>
        <v>6304</v>
      </c>
      <c r="M295" s="1">
        <f>IFERROR(VLOOKUP(B295,'[1]Pivot HorizontalMRP'!$A$4:$D$2531,4,0),0)</f>
        <v>0</v>
      </c>
      <c r="N295" s="1">
        <f>IFERROR(VLOOKUP(B295,'[1]Pivot HorizontalMRP'!$A$4:$E$2531,5,0),0)</f>
        <v>0</v>
      </c>
      <c r="O295" s="1">
        <f t="shared" si="21"/>
        <v>6304</v>
      </c>
      <c r="P295" s="1">
        <f t="shared" si="22"/>
        <v>6304</v>
      </c>
      <c r="Q295" s="1">
        <f>IFERROR(VLOOKUP(B295,'[1]Pivot HorizontalMRP'!$A$4:$F$2529,6,0),0)</f>
        <v>2828</v>
      </c>
      <c r="R295" s="1">
        <f>IFERROR(VLOOKUP(B295,'[1]Pivot HorizontalMRP'!$A$4:$G$2529,7,0),0)</f>
        <v>1272</v>
      </c>
      <c r="S295" s="1">
        <f>IFERROR(VLOOKUP(B295,'[1]Pivot HorizontalMRP'!$A$4:$H$2529,8,0),0)</f>
        <v>912</v>
      </c>
      <c r="T295" s="1">
        <f>IFERROR(VLOOKUP(B295,'[1]Pivot HorizontalMRP'!$A$4:$I$2529,9,0),0)</f>
        <v>288</v>
      </c>
      <c r="U295" s="1">
        <f t="shared" si="20"/>
        <v>2204</v>
      </c>
      <c r="V295" s="24">
        <v>3.5000000000000003E-2</v>
      </c>
      <c r="W295" s="24"/>
      <c r="X295" s="24">
        <f t="shared" si="23"/>
        <v>-3.5000000000000003E-2</v>
      </c>
      <c r="Y295" s="24"/>
      <c r="Z295" s="24"/>
      <c r="AA295" s="24"/>
      <c r="AB295" s="24"/>
      <c r="AC295" s="25"/>
      <c r="AD295" s="26"/>
      <c r="AE295" s="26"/>
      <c r="AF295" s="26"/>
      <c r="AG295" s="24"/>
      <c r="AH295" s="24"/>
      <c r="AI295" s="26"/>
      <c r="AJ295" s="27"/>
      <c r="AK295" s="27"/>
      <c r="AL295" s="26"/>
      <c r="AM295" s="26"/>
      <c r="AN295" s="24"/>
      <c r="AO295" s="24" t="str">
        <f t="shared" si="24"/>
        <v>Sanmina</v>
      </c>
      <c r="AP295" s="1" t="s">
        <v>1110</v>
      </c>
      <c r="BF295" s="1" t="s">
        <v>68</v>
      </c>
      <c r="BG295" s="28" t="s">
        <v>69</v>
      </c>
    </row>
    <row r="296" spans="1:59" ht="12.75" customHeight="1" x14ac:dyDescent="0.2">
      <c r="A296" s="1" t="s">
        <v>1244</v>
      </c>
      <c r="B296" s="1" t="s">
        <v>1245</v>
      </c>
      <c r="C296" s="1" t="s">
        <v>62</v>
      </c>
      <c r="D296" s="1" t="s">
        <v>1108</v>
      </c>
      <c r="E296" s="1" t="s">
        <v>1246</v>
      </c>
      <c r="F296" s="1" t="s">
        <v>1247</v>
      </c>
      <c r="G296" s="1">
        <v>128</v>
      </c>
      <c r="H296" s="1">
        <v>10000</v>
      </c>
      <c r="I296" s="2" t="s">
        <v>1123</v>
      </c>
      <c r="K296" s="1">
        <f>IFERROR(VLOOKUP(B296,'[1]Pivot HorizontalMRP'!$A$4:$B$2531,2,0),0)</f>
        <v>0</v>
      </c>
      <c r="L296" s="1">
        <f>IFERROR(VLOOKUP(B296,'[1]Pivot HorizontalMRP'!$A$4:$C$2531,3,0),0)</f>
        <v>8110</v>
      </c>
      <c r="M296" s="1">
        <f>IFERROR(VLOOKUP(B296,'[1]Pivot HorizontalMRP'!$A$4:$D$2531,4,0),0)</f>
        <v>0</v>
      </c>
      <c r="N296" s="1">
        <f>IFERROR(VLOOKUP(B296,'[1]Pivot HorizontalMRP'!$A$4:$E$2531,5,0),0)</f>
        <v>0</v>
      </c>
      <c r="O296" s="1">
        <f t="shared" si="21"/>
        <v>8110</v>
      </c>
      <c r="P296" s="1">
        <f t="shared" si="22"/>
        <v>8110</v>
      </c>
      <c r="Q296" s="1">
        <f>IFERROR(VLOOKUP(B296,'[1]Pivot HorizontalMRP'!$A$4:$F$2529,6,0),0)</f>
        <v>894</v>
      </c>
      <c r="R296" s="1">
        <f>IFERROR(VLOOKUP(B296,'[1]Pivot HorizontalMRP'!$A$4:$G$2529,7,0),0)</f>
        <v>1400</v>
      </c>
      <c r="S296" s="1">
        <f>IFERROR(VLOOKUP(B296,'[1]Pivot HorizontalMRP'!$A$4:$H$2529,8,0),0)</f>
        <v>1020</v>
      </c>
      <c r="T296" s="1">
        <f>IFERROR(VLOOKUP(B296,'[1]Pivot HorizontalMRP'!$A$4:$I$2529,9,0),0)</f>
        <v>804</v>
      </c>
      <c r="U296" s="1">
        <f t="shared" si="20"/>
        <v>5816</v>
      </c>
      <c r="V296" s="24">
        <v>0.14011999999999999</v>
      </c>
      <c r="W296" s="24"/>
      <c r="X296" s="24">
        <f t="shared" si="23"/>
        <v>-0.14011999999999999</v>
      </c>
      <c r="Y296" s="24"/>
      <c r="Z296" s="24"/>
      <c r="AA296" s="24"/>
      <c r="AB296" s="24"/>
      <c r="AC296" s="25"/>
      <c r="AD296" s="26"/>
      <c r="AE296" s="26"/>
      <c r="AF296" s="26"/>
      <c r="AG296" s="24"/>
      <c r="AH296" s="24"/>
      <c r="AI296" s="26"/>
      <c r="AJ296" s="27"/>
      <c r="AK296" s="27"/>
      <c r="AL296" s="26"/>
      <c r="AM296" s="26"/>
      <c r="AN296" s="24"/>
      <c r="AO296" s="24" t="str">
        <f t="shared" si="24"/>
        <v>Sanmina</v>
      </c>
      <c r="AP296" s="1" t="s">
        <v>1110</v>
      </c>
      <c r="BF296" s="1" t="s">
        <v>68</v>
      </c>
      <c r="BG296" s="28" t="s">
        <v>69</v>
      </c>
    </row>
    <row r="297" spans="1:59" ht="12.75" customHeight="1" x14ac:dyDescent="0.2">
      <c r="A297" s="1" t="s">
        <v>1248</v>
      </c>
      <c r="B297" s="1" t="s">
        <v>1249</v>
      </c>
      <c r="C297" s="1" t="s">
        <v>62</v>
      </c>
      <c r="D297" s="1" t="s">
        <v>1108</v>
      </c>
      <c r="E297" s="1" t="s">
        <v>1250</v>
      </c>
      <c r="F297" s="1" t="s">
        <v>1251</v>
      </c>
      <c r="G297" s="1">
        <v>144</v>
      </c>
      <c r="H297" s="1">
        <v>30000</v>
      </c>
      <c r="I297" s="2" t="s">
        <v>1123</v>
      </c>
      <c r="K297" s="1">
        <f>IFERROR(VLOOKUP(B297,'[1]Pivot HorizontalMRP'!$A$4:$B$2531,2,0),0)</f>
        <v>0</v>
      </c>
      <c r="L297" s="1">
        <f>IFERROR(VLOOKUP(B297,'[1]Pivot HorizontalMRP'!$A$4:$C$2531,3,0),0)</f>
        <v>131698</v>
      </c>
      <c r="M297" s="1">
        <f>IFERROR(VLOOKUP(B297,'[1]Pivot HorizontalMRP'!$A$4:$D$2531,4,0),0)</f>
        <v>0</v>
      </c>
      <c r="N297" s="1">
        <f>IFERROR(VLOOKUP(B297,'[1]Pivot HorizontalMRP'!$A$4:$E$2531,5,0),0)</f>
        <v>30000</v>
      </c>
      <c r="O297" s="1">
        <f t="shared" si="21"/>
        <v>131698</v>
      </c>
      <c r="P297" s="1">
        <f t="shared" si="22"/>
        <v>161698</v>
      </c>
      <c r="Q297" s="1">
        <f>IFERROR(VLOOKUP(B297,'[1]Pivot HorizontalMRP'!$A$4:$F$2529,6,0),0)</f>
        <v>45028</v>
      </c>
      <c r="R297" s="1">
        <f>IFERROR(VLOOKUP(B297,'[1]Pivot HorizontalMRP'!$A$4:$G$2529,7,0),0)</f>
        <v>29639</v>
      </c>
      <c r="S297" s="1">
        <f>IFERROR(VLOOKUP(B297,'[1]Pivot HorizontalMRP'!$A$4:$H$2529,8,0),0)</f>
        <v>35078</v>
      </c>
      <c r="T297" s="1">
        <f>IFERROR(VLOOKUP(B297,'[1]Pivot HorizontalMRP'!$A$4:$I$2529,9,0),0)</f>
        <v>21442</v>
      </c>
      <c r="U297" s="1">
        <f t="shared" si="20"/>
        <v>57031</v>
      </c>
      <c r="V297" s="24">
        <v>1.5E-3</v>
      </c>
      <c r="W297" s="24"/>
      <c r="X297" s="24">
        <f t="shared" si="23"/>
        <v>-1.5E-3</v>
      </c>
      <c r="Y297" s="24"/>
      <c r="Z297" s="24"/>
      <c r="AA297" s="24">
        <v>1.5E-3</v>
      </c>
      <c r="AB297" s="24"/>
      <c r="AC297" s="25"/>
      <c r="AD297" s="26"/>
      <c r="AE297" s="26"/>
      <c r="AF297" s="26"/>
      <c r="AG297" s="24"/>
      <c r="AH297" s="24"/>
      <c r="AI297" s="26"/>
      <c r="AJ297" s="27"/>
      <c r="AK297" s="27"/>
      <c r="AL297" s="26"/>
      <c r="AM297" s="26"/>
      <c r="AN297" s="24"/>
      <c r="AO297" s="24" t="str">
        <f t="shared" si="24"/>
        <v>Sanmina</v>
      </c>
      <c r="AP297" s="1" t="s">
        <v>1110</v>
      </c>
      <c r="BF297" s="1" t="s">
        <v>68</v>
      </c>
      <c r="BG297" s="28" t="s">
        <v>69</v>
      </c>
    </row>
    <row r="298" spans="1:59" ht="12.75" customHeight="1" x14ac:dyDescent="0.2">
      <c r="A298" s="1" t="s">
        <v>1252</v>
      </c>
      <c r="B298" s="1" t="s">
        <v>1253</v>
      </c>
      <c r="C298" s="1" t="s">
        <v>62</v>
      </c>
      <c r="D298" s="1" t="s">
        <v>1108</v>
      </c>
      <c r="E298" s="1" t="s">
        <v>1254</v>
      </c>
      <c r="F298" s="1" t="s">
        <v>1255</v>
      </c>
      <c r="G298" s="1">
        <v>161</v>
      </c>
      <c r="H298" s="1">
        <v>100000</v>
      </c>
      <c r="I298" s="2" t="s">
        <v>1123</v>
      </c>
      <c r="K298" s="1">
        <f>IFERROR(VLOOKUP(B298,'[1]Pivot HorizontalMRP'!$A$4:$B$2531,2,0),0)</f>
        <v>0</v>
      </c>
      <c r="L298" s="1">
        <f>IFERROR(VLOOKUP(B298,'[1]Pivot HorizontalMRP'!$A$4:$C$2531,3,0),0)</f>
        <v>2169015</v>
      </c>
      <c r="M298" s="1">
        <f>IFERROR(VLOOKUP(B298,'[1]Pivot HorizontalMRP'!$A$4:$D$2531,4,0),0)</f>
        <v>10000</v>
      </c>
      <c r="N298" s="1">
        <f>IFERROR(VLOOKUP(B298,'[1]Pivot HorizontalMRP'!$A$4:$E$2531,5,0),0)</f>
        <v>0</v>
      </c>
      <c r="O298" s="1">
        <f t="shared" si="21"/>
        <v>2179015</v>
      </c>
      <c r="P298" s="1">
        <f t="shared" si="22"/>
        <v>2179015</v>
      </c>
      <c r="Q298" s="1">
        <f>IFERROR(VLOOKUP(B298,'[1]Pivot HorizontalMRP'!$A$4:$F$2529,6,0),0)</f>
        <v>356785</v>
      </c>
      <c r="R298" s="1">
        <f>IFERROR(VLOOKUP(B298,'[1]Pivot HorizontalMRP'!$A$4:$G$2529,7,0),0)</f>
        <v>466675</v>
      </c>
      <c r="S298" s="1">
        <f>IFERROR(VLOOKUP(B298,'[1]Pivot HorizontalMRP'!$A$4:$H$2529,8,0),0)</f>
        <v>565651</v>
      </c>
      <c r="T298" s="1">
        <f>IFERROR(VLOOKUP(B298,'[1]Pivot HorizontalMRP'!$A$4:$I$2529,9,0),0)</f>
        <v>626661</v>
      </c>
      <c r="U298" s="1">
        <f t="shared" si="20"/>
        <v>1355555</v>
      </c>
      <c r="V298" s="24">
        <v>3.0999999999999999E-3</v>
      </c>
      <c r="W298" s="24"/>
      <c r="X298" s="24">
        <f t="shared" si="23"/>
        <v>-3.0999999999999999E-3</v>
      </c>
      <c r="Y298" s="24"/>
      <c r="Z298" s="24"/>
      <c r="AA298" s="24">
        <v>2.2599999999999999E-3</v>
      </c>
      <c r="AB298" s="24"/>
      <c r="AC298" s="25"/>
      <c r="AD298" s="26"/>
      <c r="AE298" s="26"/>
      <c r="AF298" s="26"/>
      <c r="AG298" s="24"/>
      <c r="AH298" s="24"/>
      <c r="AI298" s="26"/>
      <c r="AJ298" s="27"/>
      <c r="AK298" s="27"/>
      <c r="AL298" s="26"/>
      <c r="AM298" s="26"/>
      <c r="AN298" s="24"/>
      <c r="AO298" s="24" t="str">
        <f t="shared" si="24"/>
        <v>Sanmina</v>
      </c>
      <c r="AP298" s="1" t="s">
        <v>1110</v>
      </c>
      <c r="BF298" s="1" t="s">
        <v>68</v>
      </c>
      <c r="BG298" s="28" t="s">
        <v>69</v>
      </c>
    </row>
    <row r="299" spans="1:59" ht="12.75" customHeight="1" x14ac:dyDescent="0.2">
      <c r="A299" s="1" t="s">
        <v>1256</v>
      </c>
      <c r="B299" s="1" t="s">
        <v>1257</v>
      </c>
      <c r="C299" s="1" t="s">
        <v>62</v>
      </c>
      <c r="D299" s="1" t="s">
        <v>1108</v>
      </c>
      <c r="E299" s="1" t="s">
        <v>1258</v>
      </c>
      <c r="F299" s="1" t="s">
        <v>1259</v>
      </c>
      <c r="G299" s="1">
        <v>100</v>
      </c>
      <c r="H299" s="1">
        <v>10000</v>
      </c>
      <c r="I299" s="2" t="s">
        <v>1123</v>
      </c>
      <c r="K299" s="1">
        <f>IFERROR(VLOOKUP(B299,'[1]Pivot HorizontalMRP'!$A$4:$B$2531,2,0),0)</f>
        <v>0</v>
      </c>
      <c r="L299" s="1">
        <f>IFERROR(VLOOKUP(B299,'[1]Pivot HorizontalMRP'!$A$4:$C$2531,3,0),0)</f>
        <v>515713</v>
      </c>
      <c r="M299" s="1">
        <f>IFERROR(VLOOKUP(B299,'[1]Pivot HorizontalMRP'!$A$4:$D$2531,4,0),0)</f>
        <v>0</v>
      </c>
      <c r="N299" s="1">
        <f>IFERROR(VLOOKUP(B299,'[1]Pivot HorizontalMRP'!$A$4:$E$2531,5,0),0)</f>
        <v>60000</v>
      </c>
      <c r="O299" s="1">
        <f t="shared" si="21"/>
        <v>515713</v>
      </c>
      <c r="P299" s="1">
        <f t="shared" si="22"/>
        <v>575713</v>
      </c>
      <c r="Q299" s="1">
        <f>IFERROR(VLOOKUP(B299,'[1]Pivot HorizontalMRP'!$A$4:$F$2529,6,0),0)</f>
        <v>94510</v>
      </c>
      <c r="R299" s="1">
        <f>IFERROR(VLOOKUP(B299,'[1]Pivot HorizontalMRP'!$A$4:$G$2529,7,0),0)</f>
        <v>51858</v>
      </c>
      <c r="S299" s="1">
        <f>IFERROR(VLOOKUP(B299,'[1]Pivot HorizontalMRP'!$A$4:$H$2529,8,0),0)</f>
        <v>55488</v>
      </c>
      <c r="T299" s="1">
        <f>IFERROR(VLOOKUP(B299,'[1]Pivot HorizontalMRP'!$A$4:$I$2529,9,0),0)</f>
        <v>34984</v>
      </c>
      <c r="U299" s="1">
        <f t="shared" si="20"/>
        <v>369345</v>
      </c>
      <c r="V299" s="24">
        <v>1.0499999999999999E-3</v>
      </c>
      <c r="W299" s="24"/>
      <c r="X299" s="24">
        <f t="shared" si="23"/>
        <v>-1.0499999999999999E-3</v>
      </c>
      <c r="Y299" s="24"/>
      <c r="Z299" s="24"/>
      <c r="AA299" s="24">
        <v>7.5000000000000002E-4</v>
      </c>
      <c r="AB299" s="24"/>
      <c r="AC299" s="25"/>
      <c r="AD299" s="26"/>
      <c r="AE299" s="26"/>
      <c r="AF299" s="26"/>
      <c r="AG299" s="24"/>
      <c r="AH299" s="24"/>
      <c r="AI299" s="26"/>
      <c r="AJ299" s="27"/>
      <c r="AK299" s="27"/>
      <c r="AL299" s="26"/>
      <c r="AM299" s="26"/>
      <c r="AN299" s="24"/>
      <c r="AO299" s="24" t="str">
        <f t="shared" si="24"/>
        <v>Sanmina</v>
      </c>
      <c r="AP299" s="1" t="s">
        <v>1110</v>
      </c>
      <c r="BF299" s="1" t="s">
        <v>68</v>
      </c>
      <c r="BG299" s="28" t="s">
        <v>69</v>
      </c>
    </row>
    <row r="300" spans="1:59" ht="12.75" customHeight="1" x14ac:dyDescent="0.2">
      <c r="A300" s="1" t="s">
        <v>1260</v>
      </c>
      <c r="B300" s="1" t="s">
        <v>1261</v>
      </c>
      <c r="C300" s="1" t="s">
        <v>62</v>
      </c>
      <c r="D300" s="1" t="s">
        <v>1108</v>
      </c>
      <c r="E300" s="1" t="s">
        <v>1262</v>
      </c>
      <c r="F300" s="1" t="s">
        <v>1263</v>
      </c>
      <c r="G300" s="1">
        <v>86</v>
      </c>
      <c r="H300" s="1">
        <v>3000</v>
      </c>
      <c r="I300" s="2" t="s">
        <v>1123</v>
      </c>
      <c r="K300" s="1">
        <f>IFERROR(VLOOKUP(B300,'[1]Pivot HorizontalMRP'!$A$4:$B$2531,2,0),0)</f>
        <v>0</v>
      </c>
      <c r="L300" s="1">
        <f>IFERROR(VLOOKUP(B300,'[1]Pivot HorizontalMRP'!$A$4:$C$2531,3,0),0)</f>
        <v>9782</v>
      </c>
      <c r="M300" s="1">
        <f>IFERROR(VLOOKUP(B300,'[1]Pivot HorizontalMRP'!$A$4:$D$2531,4,0),0)</f>
        <v>0</v>
      </c>
      <c r="N300" s="1">
        <f>IFERROR(VLOOKUP(B300,'[1]Pivot HorizontalMRP'!$A$4:$E$2531,5,0),0)</f>
        <v>0</v>
      </c>
      <c r="O300" s="1">
        <f t="shared" si="21"/>
        <v>9782</v>
      </c>
      <c r="P300" s="1">
        <f t="shared" si="22"/>
        <v>9782</v>
      </c>
      <c r="Q300" s="1">
        <f>IFERROR(VLOOKUP(B300,'[1]Pivot HorizontalMRP'!$A$4:$F$2529,6,0),0)</f>
        <v>148</v>
      </c>
      <c r="R300" s="1">
        <f>IFERROR(VLOOKUP(B300,'[1]Pivot HorizontalMRP'!$A$4:$G$2529,7,0),0)</f>
        <v>0</v>
      </c>
      <c r="S300" s="1">
        <f>IFERROR(VLOOKUP(B300,'[1]Pivot HorizontalMRP'!$A$4:$H$2529,8,0),0)</f>
        <v>0</v>
      </c>
      <c r="T300" s="1">
        <f>IFERROR(VLOOKUP(B300,'[1]Pivot HorizontalMRP'!$A$4:$I$2529,9,0),0)</f>
        <v>0</v>
      </c>
      <c r="U300" s="1">
        <f t="shared" si="20"/>
        <v>9634</v>
      </c>
      <c r="V300" s="24">
        <v>0.13780000000000001</v>
      </c>
      <c r="W300" s="24"/>
      <c r="X300" s="24">
        <f t="shared" si="23"/>
        <v>-0.13780000000000001</v>
      </c>
      <c r="Y300" s="24"/>
      <c r="Z300" s="24"/>
      <c r="AA300" s="24"/>
      <c r="AB300" s="24"/>
      <c r="AC300" s="25"/>
      <c r="AD300" s="26"/>
      <c r="AE300" s="26"/>
      <c r="AF300" s="26"/>
      <c r="AG300" s="24"/>
      <c r="AH300" s="24"/>
      <c r="AI300" s="26"/>
      <c r="AJ300" s="27"/>
      <c r="AK300" s="27"/>
      <c r="AL300" s="26"/>
      <c r="AM300" s="26"/>
      <c r="AN300" s="24"/>
      <c r="AO300" s="24" t="str">
        <f t="shared" si="24"/>
        <v>Sanmina</v>
      </c>
      <c r="AP300" s="1" t="s">
        <v>1110</v>
      </c>
      <c r="BF300" s="1" t="s">
        <v>68</v>
      </c>
      <c r="BG300" s="28" t="s">
        <v>69</v>
      </c>
    </row>
    <row r="301" spans="1:59" ht="12.75" customHeight="1" x14ac:dyDescent="0.2">
      <c r="A301" s="1" t="s">
        <v>1264</v>
      </c>
      <c r="B301" s="1" t="s">
        <v>1265</v>
      </c>
      <c r="C301" s="1" t="s">
        <v>62</v>
      </c>
      <c r="D301" s="1" t="s">
        <v>1108</v>
      </c>
      <c r="E301" s="1" t="s">
        <v>1266</v>
      </c>
      <c r="F301" s="1" t="s">
        <v>1267</v>
      </c>
      <c r="G301" s="1">
        <v>63</v>
      </c>
      <c r="H301" s="1">
        <v>10000</v>
      </c>
      <c r="I301" s="2" t="s">
        <v>1123</v>
      </c>
      <c r="K301" s="1">
        <f>IFERROR(VLOOKUP(B301,'[1]Pivot HorizontalMRP'!$A$4:$B$2531,2,0),0)</f>
        <v>0</v>
      </c>
      <c r="L301" s="1">
        <f>IFERROR(VLOOKUP(B301,'[1]Pivot HorizontalMRP'!$A$4:$C$2531,3,0),0)</f>
        <v>2503752</v>
      </c>
      <c r="M301" s="1">
        <f>IFERROR(VLOOKUP(B301,'[1]Pivot HorizontalMRP'!$A$4:$D$2531,4,0),0)</f>
        <v>0</v>
      </c>
      <c r="N301" s="1">
        <f>IFERROR(VLOOKUP(B301,'[1]Pivot HorizontalMRP'!$A$4:$E$2531,5,0),0)</f>
        <v>0</v>
      </c>
      <c r="O301" s="1">
        <f t="shared" si="21"/>
        <v>2503752</v>
      </c>
      <c r="P301" s="1">
        <f t="shared" si="22"/>
        <v>2503752</v>
      </c>
      <c r="Q301" s="1">
        <f>IFERROR(VLOOKUP(B301,'[1]Pivot HorizontalMRP'!$A$4:$F$2529,6,0),0)</f>
        <v>1445016</v>
      </c>
      <c r="R301" s="1">
        <f>IFERROR(VLOOKUP(B301,'[1]Pivot HorizontalMRP'!$A$4:$G$2529,7,0),0)</f>
        <v>1306153</v>
      </c>
      <c r="S301" s="1">
        <f>IFERROR(VLOOKUP(B301,'[1]Pivot HorizontalMRP'!$A$4:$H$2529,8,0),0)</f>
        <v>1752620</v>
      </c>
      <c r="T301" s="1">
        <f>IFERROR(VLOOKUP(B301,'[1]Pivot HorizontalMRP'!$A$4:$I$2529,9,0),0)</f>
        <v>1455100</v>
      </c>
      <c r="U301" s="1">
        <f t="shared" si="20"/>
        <v>-247417</v>
      </c>
      <c r="V301" s="24">
        <v>3.5000000000000001E-3</v>
      </c>
      <c r="W301" s="24"/>
      <c r="X301" s="24">
        <f t="shared" si="23"/>
        <v>-3.5000000000000001E-3</v>
      </c>
      <c r="Y301" s="24"/>
      <c r="Z301" s="24"/>
      <c r="AA301" s="24">
        <v>2.3E-3</v>
      </c>
      <c r="AB301" s="24"/>
      <c r="AC301" s="25"/>
      <c r="AD301" s="26"/>
      <c r="AE301" s="26"/>
      <c r="AF301" s="26"/>
      <c r="AG301" s="24"/>
      <c r="AH301" s="24"/>
      <c r="AI301" s="26"/>
      <c r="AJ301" s="27"/>
      <c r="AK301" s="27"/>
      <c r="AL301" s="26"/>
      <c r="AM301" s="26"/>
      <c r="AN301" s="24"/>
      <c r="AO301" s="24" t="str">
        <f t="shared" si="24"/>
        <v>Sanmina</v>
      </c>
      <c r="AP301" s="1" t="s">
        <v>1110</v>
      </c>
      <c r="BF301" s="1" t="s">
        <v>68</v>
      </c>
      <c r="BG301" s="28" t="s">
        <v>69</v>
      </c>
    </row>
    <row r="302" spans="1:59" ht="12.75" customHeight="1" x14ac:dyDescent="0.2">
      <c r="A302" s="1" t="s">
        <v>1268</v>
      </c>
      <c r="B302" s="1" t="s">
        <v>1269</v>
      </c>
      <c r="C302" s="1" t="s">
        <v>62</v>
      </c>
      <c r="D302" s="1" t="s">
        <v>1108</v>
      </c>
      <c r="E302" s="1" t="s">
        <v>1270</v>
      </c>
      <c r="F302" s="1" t="s">
        <v>1271</v>
      </c>
      <c r="G302" s="1">
        <v>216</v>
      </c>
      <c r="H302" s="1">
        <v>20000</v>
      </c>
      <c r="I302" s="2" t="s">
        <v>1123</v>
      </c>
      <c r="K302" s="1">
        <f>IFERROR(VLOOKUP(B302,'[1]Pivot HorizontalMRP'!$A$4:$B$2531,2,0),0)</f>
        <v>0</v>
      </c>
      <c r="L302" s="1">
        <f>IFERROR(VLOOKUP(B302,'[1]Pivot HorizontalMRP'!$A$4:$C$2531,3,0),0)</f>
        <v>1778</v>
      </c>
      <c r="M302" s="1">
        <f>IFERROR(VLOOKUP(B302,'[1]Pivot HorizontalMRP'!$A$4:$D$2531,4,0),0)</f>
        <v>0</v>
      </c>
      <c r="N302" s="1">
        <f>IFERROR(VLOOKUP(B302,'[1]Pivot HorizontalMRP'!$A$4:$E$2531,5,0),0)</f>
        <v>0</v>
      </c>
      <c r="O302" s="1">
        <f t="shared" si="21"/>
        <v>1778</v>
      </c>
      <c r="P302" s="1">
        <f t="shared" si="22"/>
        <v>1778</v>
      </c>
      <c r="Q302" s="1">
        <f>IFERROR(VLOOKUP(B302,'[1]Pivot HorizontalMRP'!$A$4:$F$2529,6,0),0)</f>
        <v>820</v>
      </c>
      <c r="R302" s="1">
        <f>IFERROR(VLOOKUP(B302,'[1]Pivot HorizontalMRP'!$A$4:$G$2529,7,0),0)</f>
        <v>96</v>
      </c>
      <c r="S302" s="1">
        <f>IFERROR(VLOOKUP(B302,'[1]Pivot HorizontalMRP'!$A$4:$H$2529,8,0),0)</f>
        <v>0</v>
      </c>
      <c r="T302" s="1">
        <f>IFERROR(VLOOKUP(B302,'[1]Pivot HorizontalMRP'!$A$4:$I$2529,9,0),0)</f>
        <v>0</v>
      </c>
      <c r="U302" s="1">
        <f t="shared" si="20"/>
        <v>862</v>
      </c>
      <c r="V302" s="24">
        <v>5.2760000000000001E-2</v>
      </c>
      <c r="W302" s="24"/>
      <c r="X302" s="24">
        <f t="shared" si="23"/>
        <v>-5.2760000000000001E-2</v>
      </c>
      <c r="Y302" s="24"/>
      <c r="Z302" s="24"/>
      <c r="AA302" s="24">
        <v>2.4500000000000001E-2</v>
      </c>
      <c r="AB302" s="24"/>
      <c r="AC302" s="25"/>
      <c r="AD302" s="26"/>
      <c r="AE302" s="26"/>
      <c r="AF302" s="26"/>
      <c r="AG302" s="24"/>
      <c r="AH302" s="24"/>
      <c r="AI302" s="26"/>
      <c r="AJ302" s="27"/>
      <c r="AK302" s="27"/>
      <c r="AL302" s="26"/>
      <c r="AM302" s="26"/>
      <c r="AN302" s="24"/>
      <c r="AO302" s="24" t="str">
        <f t="shared" si="24"/>
        <v>Sanmina</v>
      </c>
      <c r="AP302" s="1" t="s">
        <v>1110</v>
      </c>
      <c r="BF302" s="1" t="s">
        <v>68</v>
      </c>
      <c r="BG302" s="28" t="s">
        <v>69</v>
      </c>
    </row>
    <row r="303" spans="1:59" ht="12.75" customHeight="1" x14ac:dyDescent="0.2">
      <c r="A303" s="1" t="s">
        <v>1272</v>
      </c>
      <c r="B303" s="1" t="s">
        <v>1273</v>
      </c>
      <c r="C303" s="1" t="s">
        <v>62</v>
      </c>
      <c r="D303" s="1" t="s">
        <v>1108</v>
      </c>
      <c r="E303" s="1" t="s">
        <v>1274</v>
      </c>
      <c r="F303" s="1" t="s">
        <v>1275</v>
      </c>
      <c r="G303" s="1">
        <v>201</v>
      </c>
      <c r="H303" s="1">
        <v>10000</v>
      </c>
      <c r="I303" s="2" t="s">
        <v>1123</v>
      </c>
      <c r="K303" s="1">
        <f>IFERROR(VLOOKUP(B303,'[1]Pivot HorizontalMRP'!$A$4:$B$2531,2,0),0)</f>
        <v>0</v>
      </c>
      <c r="L303" s="1">
        <f>IFERROR(VLOOKUP(B303,'[1]Pivot HorizontalMRP'!$A$4:$C$2531,3,0),0)</f>
        <v>22634</v>
      </c>
      <c r="M303" s="1">
        <f>IFERROR(VLOOKUP(B303,'[1]Pivot HorizontalMRP'!$A$4:$D$2531,4,0),0)</f>
        <v>0</v>
      </c>
      <c r="N303" s="1">
        <f>IFERROR(VLOOKUP(B303,'[1]Pivot HorizontalMRP'!$A$4:$E$2531,5,0),0)</f>
        <v>0</v>
      </c>
      <c r="O303" s="1">
        <f t="shared" si="21"/>
        <v>22634</v>
      </c>
      <c r="P303" s="1">
        <f t="shared" si="22"/>
        <v>22634</v>
      </c>
      <c r="Q303" s="1">
        <f>IFERROR(VLOOKUP(B303,'[1]Pivot HorizontalMRP'!$A$4:$F$2529,6,0),0)</f>
        <v>1036</v>
      </c>
      <c r="R303" s="1">
        <f>IFERROR(VLOOKUP(B303,'[1]Pivot HorizontalMRP'!$A$4:$G$2529,7,0),0)</f>
        <v>424</v>
      </c>
      <c r="S303" s="1">
        <f>IFERROR(VLOOKUP(B303,'[1]Pivot HorizontalMRP'!$A$4:$H$2529,8,0),0)</f>
        <v>522</v>
      </c>
      <c r="T303" s="1">
        <f>IFERROR(VLOOKUP(B303,'[1]Pivot HorizontalMRP'!$A$4:$I$2529,9,0),0)</f>
        <v>198</v>
      </c>
      <c r="U303" s="1">
        <f t="shared" si="20"/>
        <v>21174</v>
      </c>
      <c r="V303" s="24">
        <v>7.7999999999999996E-3</v>
      </c>
      <c r="W303" s="24"/>
      <c r="X303" s="24">
        <f t="shared" si="23"/>
        <v>-7.7999999999999996E-3</v>
      </c>
      <c r="Y303" s="24"/>
      <c r="Z303" s="24"/>
      <c r="AA303" s="24"/>
      <c r="AB303" s="24"/>
      <c r="AC303" s="25"/>
      <c r="AD303" s="26"/>
      <c r="AE303" s="26"/>
      <c r="AF303" s="26"/>
      <c r="AG303" s="24"/>
      <c r="AH303" s="24"/>
      <c r="AI303" s="26"/>
      <c r="AJ303" s="27"/>
      <c r="AK303" s="27"/>
      <c r="AL303" s="26"/>
      <c r="AM303" s="26"/>
      <c r="AN303" s="24"/>
      <c r="AO303" s="24" t="str">
        <f t="shared" si="24"/>
        <v>Sanmina</v>
      </c>
      <c r="AP303" s="1" t="s">
        <v>1110</v>
      </c>
      <c r="BF303" s="1" t="s">
        <v>68</v>
      </c>
      <c r="BG303" s="28" t="s">
        <v>69</v>
      </c>
    </row>
    <row r="304" spans="1:59" ht="12.75" customHeight="1" x14ac:dyDescent="0.2">
      <c r="A304" s="1" t="s">
        <v>1276</v>
      </c>
      <c r="B304" s="1" t="s">
        <v>1277</v>
      </c>
      <c r="C304" s="1" t="s">
        <v>62</v>
      </c>
      <c r="D304" s="1" t="s">
        <v>1108</v>
      </c>
      <c r="E304" s="1" t="s">
        <v>1278</v>
      </c>
      <c r="F304" s="1" t="s">
        <v>1279</v>
      </c>
      <c r="G304" s="1">
        <v>213</v>
      </c>
      <c r="H304" s="1">
        <v>50000</v>
      </c>
      <c r="I304" s="2" t="s">
        <v>1123</v>
      </c>
      <c r="K304" s="1">
        <f>IFERROR(VLOOKUP(B304,'[1]Pivot HorizontalMRP'!$A$4:$B$2531,2,0),0)</f>
        <v>0</v>
      </c>
      <c r="L304" s="1">
        <f>IFERROR(VLOOKUP(B304,'[1]Pivot HorizontalMRP'!$A$4:$C$2531,3,0),0)</f>
        <v>7623</v>
      </c>
      <c r="M304" s="1">
        <f>IFERROR(VLOOKUP(B304,'[1]Pivot HorizontalMRP'!$A$4:$D$2531,4,0),0)</f>
        <v>0</v>
      </c>
      <c r="N304" s="1">
        <f>IFERROR(VLOOKUP(B304,'[1]Pivot HorizontalMRP'!$A$4:$E$2531,5,0),0)</f>
        <v>0</v>
      </c>
      <c r="O304" s="1">
        <f t="shared" si="21"/>
        <v>7623</v>
      </c>
      <c r="P304" s="1">
        <f t="shared" si="22"/>
        <v>7623</v>
      </c>
      <c r="Q304" s="1">
        <f>IFERROR(VLOOKUP(B304,'[1]Pivot HorizontalMRP'!$A$4:$F$2529,6,0),0)</f>
        <v>4</v>
      </c>
      <c r="R304" s="1">
        <f>IFERROR(VLOOKUP(B304,'[1]Pivot HorizontalMRP'!$A$4:$G$2529,7,0),0)</f>
        <v>0</v>
      </c>
      <c r="S304" s="1">
        <f>IFERROR(VLOOKUP(B304,'[1]Pivot HorizontalMRP'!$A$4:$H$2529,8,0),0)</f>
        <v>0</v>
      </c>
      <c r="T304" s="1">
        <f>IFERROR(VLOOKUP(B304,'[1]Pivot HorizontalMRP'!$A$4:$I$2529,9,0),0)</f>
        <v>0</v>
      </c>
      <c r="U304" s="1">
        <f t="shared" si="20"/>
        <v>7619</v>
      </c>
      <c r="V304" s="24">
        <v>1.9499999999999999E-3</v>
      </c>
      <c r="W304" s="24"/>
      <c r="X304" s="24">
        <f t="shared" si="23"/>
        <v>-1.9499999999999999E-3</v>
      </c>
      <c r="Y304" s="24"/>
      <c r="Z304" s="24"/>
      <c r="AA304" s="24"/>
      <c r="AB304" s="24"/>
      <c r="AC304" s="25"/>
      <c r="AD304" s="26"/>
      <c r="AE304" s="26"/>
      <c r="AF304" s="26"/>
      <c r="AG304" s="24"/>
      <c r="AH304" s="24"/>
      <c r="AI304" s="26"/>
      <c r="AJ304" s="27"/>
      <c r="AK304" s="27"/>
      <c r="AL304" s="26"/>
      <c r="AM304" s="26"/>
      <c r="AN304" s="24"/>
      <c r="AO304" s="24" t="str">
        <f t="shared" si="24"/>
        <v>Sanmina</v>
      </c>
      <c r="AP304" s="1" t="s">
        <v>1110</v>
      </c>
      <c r="BF304" s="1" t="s">
        <v>68</v>
      </c>
      <c r="BG304" s="28" t="s">
        <v>69</v>
      </c>
    </row>
    <row r="305" spans="1:59" ht="12.75" customHeight="1" x14ac:dyDescent="0.2">
      <c r="A305" s="1" t="s">
        <v>1280</v>
      </c>
      <c r="B305" s="1" t="s">
        <v>1281</v>
      </c>
      <c r="C305" s="1" t="s">
        <v>62</v>
      </c>
      <c r="D305" s="1" t="s">
        <v>1108</v>
      </c>
      <c r="E305" s="1" t="s">
        <v>1282</v>
      </c>
      <c r="F305" s="1" t="s">
        <v>1283</v>
      </c>
      <c r="G305" s="1">
        <v>123</v>
      </c>
      <c r="H305" s="1">
        <v>15000</v>
      </c>
      <c r="I305" s="2" t="s">
        <v>1123</v>
      </c>
      <c r="K305" s="1">
        <f>IFERROR(VLOOKUP(B305,'[1]Pivot HorizontalMRP'!$A$4:$B$2531,2,0),0)</f>
        <v>0</v>
      </c>
      <c r="L305" s="1">
        <f>IFERROR(VLOOKUP(B305,'[1]Pivot HorizontalMRP'!$A$4:$C$2531,3,0),0)</f>
        <v>29317</v>
      </c>
      <c r="M305" s="1">
        <f>IFERROR(VLOOKUP(B305,'[1]Pivot HorizontalMRP'!$A$4:$D$2531,4,0),0)</f>
        <v>0</v>
      </c>
      <c r="N305" s="1">
        <f>IFERROR(VLOOKUP(B305,'[1]Pivot HorizontalMRP'!$A$4:$E$2531,5,0),0)</f>
        <v>0</v>
      </c>
      <c r="O305" s="1">
        <f t="shared" si="21"/>
        <v>29317</v>
      </c>
      <c r="P305" s="1">
        <f t="shared" si="22"/>
        <v>29317</v>
      </c>
      <c r="Q305" s="1">
        <f>IFERROR(VLOOKUP(B305,'[1]Pivot HorizontalMRP'!$A$4:$F$2529,6,0),0)</f>
        <v>8997</v>
      </c>
      <c r="R305" s="1">
        <f>IFERROR(VLOOKUP(B305,'[1]Pivot HorizontalMRP'!$A$4:$G$2529,7,0),0)</f>
        <v>4785</v>
      </c>
      <c r="S305" s="1">
        <f>IFERROR(VLOOKUP(B305,'[1]Pivot HorizontalMRP'!$A$4:$H$2529,8,0),0)</f>
        <v>10095</v>
      </c>
      <c r="T305" s="1">
        <f>IFERROR(VLOOKUP(B305,'[1]Pivot HorizontalMRP'!$A$4:$I$2529,9,0),0)</f>
        <v>6996</v>
      </c>
      <c r="U305" s="1">
        <f t="shared" si="20"/>
        <v>15535</v>
      </c>
      <c r="V305" s="24">
        <v>1.15E-3</v>
      </c>
      <c r="W305" s="24"/>
      <c r="X305" s="24">
        <f t="shared" si="23"/>
        <v>-1.15E-3</v>
      </c>
      <c r="Y305" s="24"/>
      <c r="Z305" s="24"/>
      <c r="AA305" s="24"/>
      <c r="AB305" s="24"/>
      <c r="AC305" s="25"/>
      <c r="AD305" s="26"/>
      <c r="AE305" s="26"/>
      <c r="AF305" s="26"/>
      <c r="AG305" s="24"/>
      <c r="AH305" s="24"/>
      <c r="AI305" s="26"/>
      <c r="AJ305" s="27"/>
      <c r="AK305" s="27"/>
      <c r="AL305" s="26"/>
      <c r="AM305" s="26"/>
      <c r="AN305" s="24"/>
      <c r="AO305" s="24" t="str">
        <f t="shared" si="24"/>
        <v>Sanmina</v>
      </c>
      <c r="AP305" s="1" t="s">
        <v>1110</v>
      </c>
      <c r="BF305" s="1" t="s">
        <v>68</v>
      </c>
      <c r="BG305" s="28" t="s">
        <v>69</v>
      </c>
    </row>
    <row r="306" spans="1:59" ht="12.75" customHeight="1" x14ac:dyDescent="0.2">
      <c r="A306" s="1" t="s">
        <v>1284</v>
      </c>
      <c r="B306" s="1" t="s">
        <v>1285</v>
      </c>
      <c r="C306" s="1" t="s">
        <v>62</v>
      </c>
      <c r="D306" s="1" t="s">
        <v>1108</v>
      </c>
      <c r="E306" s="1" t="s">
        <v>1286</v>
      </c>
      <c r="F306" s="1" t="s">
        <v>1287</v>
      </c>
      <c r="G306" s="1">
        <v>100</v>
      </c>
      <c r="H306" s="1">
        <v>10000</v>
      </c>
      <c r="I306" s="2" t="s">
        <v>1123</v>
      </c>
      <c r="K306" s="1">
        <f>IFERROR(VLOOKUP(B306,'[1]Pivot HorizontalMRP'!$A$4:$B$2531,2,0),0)</f>
        <v>0</v>
      </c>
      <c r="L306" s="1">
        <f>IFERROR(VLOOKUP(B306,'[1]Pivot HorizontalMRP'!$A$4:$C$2531,3,0),0)</f>
        <v>10518</v>
      </c>
      <c r="M306" s="1">
        <f>IFERROR(VLOOKUP(B306,'[1]Pivot HorizontalMRP'!$A$4:$D$2531,4,0),0)</f>
        <v>0</v>
      </c>
      <c r="N306" s="1">
        <f>IFERROR(VLOOKUP(B306,'[1]Pivot HorizontalMRP'!$A$4:$E$2531,5,0),0)</f>
        <v>0</v>
      </c>
      <c r="O306" s="1">
        <f t="shared" si="21"/>
        <v>10518</v>
      </c>
      <c r="P306" s="1">
        <f t="shared" si="22"/>
        <v>10518</v>
      </c>
      <c r="Q306" s="1">
        <f>IFERROR(VLOOKUP(B306,'[1]Pivot HorizontalMRP'!$A$4:$F$2529,6,0),0)</f>
        <v>735</v>
      </c>
      <c r="R306" s="1">
        <f>IFERROR(VLOOKUP(B306,'[1]Pivot HorizontalMRP'!$A$4:$G$2529,7,0),0)</f>
        <v>634</v>
      </c>
      <c r="S306" s="1">
        <f>IFERROR(VLOOKUP(B306,'[1]Pivot HorizontalMRP'!$A$4:$H$2529,8,0),0)</f>
        <v>781</v>
      </c>
      <c r="T306" s="1">
        <f>IFERROR(VLOOKUP(B306,'[1]Pivot HorizontalMRP'!$A$4:$I$2529,9,0),0)</f>
        <v>537</v>
      </c>
      <c r="U306" s="1">
        <f t="shared" si="20"/>
        <v>9149</v>
      </c>
      <c r="V306" s="24">
        <v>3.3E-3</v>
      </c>
      <c r="W306" s="24"/>
      <c r="X306" s="24">
        <f t="shared" si="23"/>
        <v>-3.3E-3</v>
      </c>
      <c r="Y306" s="24"/>
      <c r="Z306" s="24"/>
      <c r="AA306" s="24"/>
      <c r="AB306" s="24"/>
      <c r="AC306" s="25"/>
      <c r="AD306" s="26"/>
      <c r="AE306" s="26"/>
      <c r="AF306" s="26"/>
      <c r="AG306" s="24"/>
      <c r="AH306" s="24"/>
      <c r="AI306" s="26"/>
      <c r="AJ306" s="27"/>
      <c r="AK306" s="27"/>
      <c r="AL306" s="26"/>
      <c r="AM306" s="26"/>
      <c r="AN306" s="24"/>
      <c r="AO306" s="24" t="str">
        <f t="shared" si="24"/>
        <v>Sanmina</v>
      </c>
      <c r="AP306" s="1" t="s">
        <v>1110</v>
      </c>
      <c r="BF306" s="1" t="s">
        <v>68</v>
      </c>
      <c r="BG306" s="28" t="s">
        <v>69</v>
      </c>
    </row>
    <row r="307" spans="1:59" ht="12.75" customHeight="1" x14ac:dyDescent="0.2">
      <c r="A307" s="1" t="s">
        <v>1288</v>
      </c>
      <c r="B307" s="1" t="s">
        <v>1289</v>
      </c>
      <c r="C307" s="1" t="s">
        <v>62</v>
      </c>
      <c r="D307" s="1" t="s">
        <v>1108</v>
      </c>
      <c r="E307" s="1" t="s">
        <v>1290</v>
      </c>
      <c r="F307" s="1" t="s">
        <v>1291</v>
      </c>
      <c r="G307" s="1">
        <v>100</v>
      </c>
      <c r="H307" s="1">
        <v>10000</v>
      </c>
      <c r="I307" s="2" t="s">
        <v>1123</v>
      </c>
      <c r="K307" s="1">
        <f>IFERROR(VLOOKUP(B307,'[1]Pivot HorizontalMRP'!$A$4:$B$2531,2,0),0)</f>
        <v>0</v>
      </c>
      <c r="L307" s="1">
        <f>IFERROR(VLOOKUP(B307,'[1]Pivot HorizontalMRP'!$A$4:$C$2531,3,0),0)</f>
        <v>22213</v>
      </c>
      <c r="M307" s="1">
        <f>IFERROR(VLOOKUP(B307,'[1]Pivot HorizontalMRP'!$A$4:$D$2531,4,0),0)</f>
        <v>0</v>
      </c>
      <c r="N307" s="1">
        <f>IFERROR(VLOOKUP(B307,'[1]Pivot HorizontalMRP'!$A$4:$E$2531,5,0),0)</f>
        <v>0</v>
      </c>
      <c r="O307" s="1">
        <f t="shared" si="21"/>
        <v>22213</v>
      </c>
      <c r="P307" s="1">
        <f t="shared" si="22"/>
        <v>22213</v>
      </c>
      <c r="Q307" s="1">
        <f>IFERROR(VLOOKUP(B307,'[1]Pivot HorizontalMRP'!$A$4:$F$2529,6,0),0)</f>
        <v>2166</v>
      </c>
      <c r="R307" s="1">
        <f>IFERROR(VLOOKUP(B307,'[1]Pivot HorizontalMRP'!$A$4:$G$2529,7,0),0)</f>
        <v>1440</v>
      </c>
      <c r="S307" s="1">
        <f>IFERROR(VLOOKUP(B307,'[1]Pivot HorizontalMRP'!$A$4:$H$2529,8,0),0)</f>
        <v>1380</v>
      </c>
      <c r="T307" s="1">
        <f>IFERROR(VLOOKUP(B307,'[1]Pivot HorizontalMRP'!$A$4:$I$2529,9,0),0)</f>
        <v>1188</v>
      </c>
      <c r="U307" s="1">
        <f t="shared" si="20"/>
        <v>18607</v>
      </c>
      <c r="V307" s="24">
        <v>1.3500000000000001E-3</v>
      </c>
      <c r="W307" s="24"/>
      <c r="X307" s="24">
        <f t="shared" si="23"/>
        <v>-1.3500000000000001E-3</v>
      </c>
      <c r="Y307" s="24"/>
      <c r="Z307" s="24"/>
      <c r="AA307" s="24"/>
      <c r="AB307" s="24"/>
      <c r="AC307" s="25"/>
      <c r="AD307" s="26"/>
      <c r="AE307" s="26"/>
      <c r="AF307" s="26"/>
      <c r="AG307" s="24"/>
      <c r="AH307" s="24"/>
      <c r="AI307" s="26"/>
      <c r="AJ307" s="27"/>
      <c r="AK307" s="27"/>
      <c r="AL307" s="26"/>
      <c r="AM307" s="26"/>
      <c r="AN307" s="24"/>
      <c r="AO307" s="24" t="str">
        <f t="shared" si="24"/>
        <v>Sanmina</v>
      </c>
      <c r="AP307" s="1" t="s">
        <v>1110</v>
      </c>
      <c r="BF307" s="1" t="s">
        <v>68</v>
      </c>
      <c r="BG307" s="28" t="s">
        <v>69</v>
      </c>
    </row>
    <row r="308" spans="1:59" ht="12.75" customHeight="1" x14ac:dyDescent="0.2">
      <c r="A308" s="1" t="s">
        <v>1292</v>
      </c>
      <c r="B308" s="1" t="s">
        <v>1293</v>
      </c>
      <c r="C308" s="1" t="s">
        <v>62</v>
      </c>
      <c r="D308" s="1" t="s">
        <v>1108</v>
      </c>
      <c r="E308" s="1" t="s">
        <v>1294</v>
      </c>
      <c r="F308" s="1" t="s">
        <v>1295</v>
      </c>
      <c r="G308" s="1">
        <v>216</v>
      </c>
      <c r="H308" s="1">
        <v>3000</v>
      </c>
      <c r="I308" s="2" t="s">
        <v>66</v>
      </c>
      <c r="K308" s="1">
        <f>IFERROR(VLOOKUP(B308,'[1]Pivot HorizontalMRP'!$A$4:$B$2531,2,0),0)</f>
        <v>0</v>
      </c>
      <c r="L308" s="1">
        <f>IFERROR(VLOOKUP(B308,'[1]Pivot HorizontalMRP'!$A$4:$C$2531,3,0),0)</f>
        <v>9081</v>
      </c>
      <c r="M308" s="1">
        <f>IFERROR(VLOOKUP(B308,'[1]Pivot HorizontalMRP'!$A$4:$D$2531,4,0),0)</f>
        <v>0</v>
      </c>
      <c r="N308" s="1">
        <f>IFERROR(VLOOKUP(B308,'[1]Pivot HorizontalMRP'!$A$4:$E$2531,5,0),0)</f>
        <v>0</v>
      </c>
      <c r="O308" s="1">
        <f t="shared" si="21"/>
        <v>9081</v>
      </c>
      <c r="P308" s="1">
        <f t="shared" si="22"/>
        <v>9081</v>
      </c>
      <c r="Q308" s="1">
        <f>IFERROR(VLOOKUP(B308,'[1]Pivot HorizontalMRP'!$A$4:$F$2529,6,0),0)</f>
        <v>40</v>
      </c>
      <c r="R308" s="1">
        <f>IFERROR(VLOOKUP(B308,'[1]Pivot HorizontalMRP'!$A$4:$G$2529,7,0),0)</f>
        <v>0</v>
      </c>
      <c r="S308" s="1">
        <f>IFERROR(VLOOKUP(B308,'[1]Pivot HorizontalMRP'!$A$4:$H$2529,8,0),0)</f>
        <v>0</v>
      </c>
      <c r="T308" s="1">
        <f>IFERROR(VLOOKUP(B308,'[1]Pivot HorizontalMRP'!$A$4:$I$2529,9,0),0)</f>
        <v>0</v>
      </c>
      <c r="U308" s="1">
        <f t="shared" si="20"/>
        <v>9041</v>
      </c>
      <c r="V308" s="24">
        <v>2.2589999999999999E-2</v>
      </c>
      <c r="W308" s="24"/>
      <c r="X308" s="24">
        <f t="shared" si="23"/>
        <v>-2.2589999999999999E-2</v>
      </c>
      <c r="Y308" s="24"/>
      <c r="Z308" s="24"/>
      <c r="AA308" s="24"/>
      <c r="AB308" s="24"/>
      <c r="AC308" s="25"/>
      <c r="AD308" s="26"/>
      <c r="AE308" s="26"/>
      <c r="AF308" s="26"/>
      <c r="AG308" s="24"/>
      <c r="AH308" s="24"/>
      <c r="AI308" s="26"/>
      <c r="AJ308" s="27"/>
      <c r="AK308" s="27"/>
      <c r="AL308" s="26"/>
      <c r="AM308" s="26"/>
      <c r="AN308" s="24"/>
      <c r="AO308" s="24" t="str">
        <f t="shared" si="24"/>
        <v>Sanmina</v>
      </c>
      <c r="AP308" s="1" t="s">
        <v>1110</v>
      </c>
      <c r="BF308" s="1" t="s">
        <v>68</v>
      </c>
      <c r="BG308" s="28" t="s">
        <v>69</v>
      </c>
    </row>
    <row r="309" spans="1:59" ht="12.75" customHeight="1" x14ac:dyDescent="0.2">
      <c r="A309" s="1" t="s">
        <v>1296</v>
      </c>
      <c r="B309" s="1" t="s">
        <v>1297</v>
      </c>
      <c r="C309" s="1" t="s">
        <v>62</v>
      </c>
      <c r="D309" s="1" t="s">
        <v>1108</v>
      </c>
      <c r="E309" s="1" t="s">
        <v>1298</v>
      </c>
      <c r="F309" s="1" t="s">
        <v>1299</v>
      </c>
      <c r="G309" s="1">
        <v>123</v>
      </c>
      <c r="H309" s="1">
        <v>10000</v>
      </c>
      <c r="I309" s="2" t="s">
        <v>66</v>
      </c>
      <c r="K309" s="1">
        <f>IFERROR(VLOOKUP(B309,'[1]Pivot HorizontalMRP'!$A$4:$B$2531,2,0),0)</f>
        <v>0</v>
      </c>
      <c r="L309" s="1">
        <f>IFERROR(VLOOKUP(B309,'[1]Pivot HorizontalMRP'!$A$4:$C$2531,3,0),0)</f>
        <v>631</v>
      </c>
      <c r="M309" s="1">
        <f>IFERROR(VLOOKUP(B309,'[1]Pivot HorizontalMRP'!$A$4:$D$2531,4,0),0)</f>
        <v>0</v>
      </c>
      <c r="N309" s="1">
        <f>IFERROR(VLOOKUP(B309,'[1]Pivot HorizontalMRP'!$A$4:$E$2531,5,0),0)</f>
        <v>0</v>
      </c>
      <c r="O309" s="1">
        <f t="shared" si="21"/>
        <v>631</v>
      </c>
      <c r="P309" s="1">
        <f t="shared" si="22"/>
        <v>631</v>
      </c>
      <c r="Q309" s="1">
        <f>IFERROR(VLOOKUP(B309,'[1]Pivot HorizontalMRP'!$A$4:$F$2529,6,0),0)</f>
        <v>4</v>
      </c>
      <c r="R309" s="1">
        <f>IFERROR(VLOOKUP(B309,'[1]Pivot HorizontalMRP'!$A$4:$G$2529,7,0),0)</f>
        <v>0</v>
      </c>
      <c r="S309" s="1">
        <f>IFERROR(VLOOKUP(B309,'[1]Pivot HorizontalMRP'!$A$4:$H$2529,8,0),0)</f>
        <v>0</v>
      </c>
      <c r="T309" s="1">
        <f>IFERROR(VLOOKUP(B309,'[1]Pivot HorizontalMRP'!$A$4:$I$2529,9,0),0)</f>
        <v>0</v>
      </c>
      <c r="U309" s="1">
        <f t="shared" si="20"/>
        <v>627</v>
      </c>
      <c r="V309" s="24">
        <v>1.5E-3</v>
      </c>
      <c r="W309" s="24"/>
      <c r="X309" s="24">
        <f t="shared" si="23"/>
        <v>-1.5E-3</v>
      </c>
      <c r="Y309" s="24"/>
      <c r="Z309" s="24"/>
      <c r="AA309" s="24"/>
      <c r="AB309" s="24"/>
      <c r="AC309" s="25"/>
      <c r="AD309" s="26"/>
      <c r="AE309" s="26"/>
      <c r="AF309" s="26"/>
      <c r="AG309" s="24"/>
      <c r="AH309" s="24"/>
      <c r="AI309" s="26"/>
      <c r="AJ309" s="27"/>
      <c r="AK309" s="27"/>
      <c r="AL309" s="26"/>
      <c r="AM309" s="26"/>
      <c r="AN309" s="24"/>
      <c r="AO309" s="24" t="str">
        <f t="shared" si="24"/>
        <v>Sanmina</v>
      </c>
      <c r="AP309" s="1" t="s">
        <v>1110</v>
      </c>
      <c r="BF309" s="1" t="s">
        <v>68</v>
      </c>
      <c r="BG309" s="28" t="s">
        <v>69</v>
      </c>
    </row>
    <row r="310" spans="1:59" ht="12.75" customHeight="1" x14ac:dyDescent="0.2">
      <c r="A310" s="1" t="s">
        <v>1300</v>
      </c>
      <c r="B310" s="1" t="s">
        <v>1301</v>
      </c>
      <c r="C310" s="1" t="s">
        <v>62</v>
      </c>
      <c r="D310" s="1" t="s">
        <v>1108</v>
      </c>
      <c r="E310" s="1" t="s">
        <v>1302</v>
      </c>
      <c r="F310" s="1" t="s">
        <v>1303</v>
      </c>
      <c r="G310" s="1">
        <v>163</v>
      </c>
      <c r="H310" s="1">
        <v>4000</v>
      </c>
      <c r="I310" s="2" t="s">
        <v>1123</v>
      </c>
      <c r="K310" s="1">
        <f>IFERROR(VLOOKUP(B310,'[1]Pivot HorizontalMRP'!$A$4:$B$2531,2,0),0)</f>
        <v>0</v>
      </c>
      <c r="L310" s="1">
        <f>IFERROR(VLOOKUP(B310,'[1]Pivot HorizontalMRP'!$A$4:$C$2531,3,0),0)</f>
        <v>729567</v>
      </c>
      <c r="M310" s="1">
        <f>IFERROR(VLOOKUP(B310,'[1]Pivot HorizontalMRP'!$A$4:$D$2531,4,0),0)</f>
        <v>0</v>
      </c>
      <c r="N310" s="1">
        <f>IFERROR(VLOOKUP(B310,'[1]Pivot HorizontalMRP'!$A$4:$E$2531,5,0),0)</f>
        <v>0</v>
      </c>
      <c r="O310" s="1">
        <f t="shared" si="21"/>
        <v>729567</v>
      </c>
      <c r="P310" s="1">
        <f t="shared" si="22"/>
        <v>729567</v>
      </c>
      <c r="Q310" s="1">
        <f>IFERROR(VLOOKUP(B310,'[1]Pivot HorizontalMRP'!$A$4:$F$2529,6,0),0)</f>
        <v>347969</v>
      </c>
      <c r="R310" s="1">
        <f>IFERROR(VLOOKUP(B310,'[1]Pivot HorizontalMRP'!$A$4:$G$2529,7,0),0)</f>
        <v>209832</v>
      </c>
      <c r="S310" s="1">
        <f>IFERROR(VLOOKUP(B310,'[1]Pivot HorizontalMRP'!$A$4:$H$2529,8,0),0)</f>
        <v>222535</v>
      </c>
      <c r="T310" s="1">
        <f>IFERROR(VLOOKUP(B310,'[1]Pivot HorizontalMRP'!$A$4:$I$2529,9,0),0)</f>
        <v>178331</v>
      </c>
      <c r="U310" s="1">
        <f t="shared" si="20"/>
        <v>171766</v>
      </c>
      <c r="V310" s="24">
        <v>5.9999999999999995E-4</v>
      </c>
      <c r="W310" s="24"/>
      <c r="X310" s="24">
        <f t="shared" si="23"/>
        <v>-5.9999999999999995E-4</v>
      </c>
      <c r="Y310" s="24"/>
      <c r="Z310" s="24"/>
      <c r="AA310" s="24">
        <v>4.8000000000000001E-4</v>
      </c>
      <c r="AB310" s="24"/>
      <c r="AC310" s="25"/>
      <c r="AD310" s="26"/>
      <c r="AE310" s="26"/>
      <c r="AF310" s="26"/>
      <c r="AG310" s="24"/>
      <c r="AH310" s="24"/>
      <c r="AI310" s="26"/>
      <c r="AJ310" s="27"/>
      <c r="AK310" s="27"/>
      <c r="AL310" s="26"/>
      <c r="AM310" s="26"/>
      <c r="AN310" s="24"/>
      <c r="AO310" s="24" t="str">
        <f t="shared" si="24"/>
        <v>Sanmina</v>
      </c>
      <c r="AP310" s="1" t="s">
        <v>1110</v>
      </c>
      <c r="BF310" s="1" t="s">
        <v>68</v>
      </c>
      <c r="BG310" s="28" t="s">
        <v>69</v>
      </c>
    </row>
    <row r="311" spans="1:59" ht="12.75" customHeight="1" x14ac:dyDescent="0.2">
      <c r="A311" s="1" t="s">
        <v>1304</v>
      </c>
      <c r="B311" s="1" t="s">
        <v>1305</v>
      </c>
      <c r="C311" s="1" t="s">
        <v>62</v>
      </c>
      <c r="D311" s="1" t="s">
        <v>1108</v>
      </c>
      <c r="E311" s="1" t="s">
        <v>1306</v>
      </c>
      <c r="F311" s="1" t="s">
        <v>1307</v>
      </c>
      <c r="G311" s="1">
        <v>151</v>
      </c>
      <c r="H311" s="1">
        <v>3000</v>
      </c>
      <c r="I311" s="2" t="s">
        <v>1123</v>
      </c>
      <c r="K311" s="1">
        <f>IFERROR(VLOOKUP(B311,'[1]Pivot HorizontalMRP'!$A$4:$B$2531,2,0),0)</f>
        <v>0</v>
      </c>
      <c r="L311" s="1">
        <f>IFERROR(VLOOKUP(B311,'[1]Pivot HorizontalMRP'!$A$4:$C$2531,3,0),0)</f>
        <v>4043</v>
      </c>
      <c r="M311" s="1">
        <f>IFERROR(VLOOKUP(B311,'[1]Pivot HorizontalMRP'!$A$4:$D$2531,4,0),0)</f>
        <v>0</v>
      </c>
      <c r="N311" s="1">
        <f>IFERROR(VLOOKUP(B311,'[1]Pivot HorizontalMRP'!$A$4:$E$2531,5,0),0)</f>
        <v>0</v>
      </c>
      <c r="O311" s="1">
        <f t="shared" si="21"/>
        <v>4043</v>
      </c>
      <c r="P311" s="1">
        <f t="shared" si="22"/>
        <v>4043</v>
      </c>
      <c r="Q311" s="1">
        <f>IFERROR(VLOOKUP(B311,'[1]Pivot HorizontalMRP'!$A$4:$F$2529,6,0),0)</f>
        <v>458</v>
      </c>
      <c r="R311" s="1">
        <f>IFERROR(VLOOKUP(B311,'[1]Pivot HorizontalMRP'!$A$4:$G$2529,7,0),0)</f>
        <v>465</v>
      </c>
      <c r="S311" s="1">
        <f>IFERROR(VLOOKUP(B311,'[1]Pivot HorizontalMRP'!$A$4:$H$2529,8,0),0)</f>
        <v>660</v>
      </c>
      <c r="T311" s="1">
        <f>IFERROR(VLOOKUP(B311,'[1]Pivot HorizontalMRP'!$A$4:$I$2529,9,0),0)</f>
        <v>828</v>
      </c>
      <c r="U311" s="1">
        <f t="shared" si="20"/>
        <v>3120</v>
      </c>
      <c r="V311" s="24">
        <v>0.58799999999999997</v>
      </c>
      <c r="W311" s="24"/>
      <c r="X311" s="24">
        <f t="shared" si="23"/>
        <v>-0.58799999999999997</v>
      </c>
      <c r="Y311" s="24"/>
      <c r="Z311" s="24"/>
      <c r="AA311" s="24"/>
      <c r="AB311" s="24"/>
      <c r="AC311" s="25"/>
      <c r="AD311" s="26"/>
      <c r="AE311" s="26"/>
      <c r="AF311" s="26"/>
      <c r="AG311" s="24"/>
      <c r="AH311" s="24"/>
      <c r="AI311" s="26"/>
      <c r="AJ311" s="27"/>
      <c r="AK311" s="27"/>
      <c r="AL311" s="26"/>
      <c r="AM311" s="26"/>
      <c r="AN311" s="24"/>
      <c r="AO311" s="24" t="str">
        <f t="shared" si="24"/>
        <v>Sanmina</v>
      </c>
      <c r="AP311" s="1" t="s">
        <v>1110</v>
      </c>
      <c r="BF311" s="1" t="s">
        <v>68</v>
      </c>
      <c r="BG311" s="28" t="s">
        <v>69</v>
      </c>
    </row>
    <row r="312" spans="1:59" ht="12.75" customHeight="1" x14ac:dyDescent="0.2">
      <c r="A312" s="1" t="s">
        <v>1308</v>
      </c>
      <c r="B312" s="1" t="s">
        <v>1309</v>
      </c>
      <c r="C312" s="1" t="s">
        <v>62</v>
      </c>
      <c r="D312" s="1" t="s">
        <v>1108</v>
      </c>
      <c r="E312" s="1" t="s">
        <v>1310</v>
      </c>
      <c r="F312" s="1" t="s">
        <v>1311</v>
      </c>
      <c r="G312" s="1">
        <v>100</v>
      </c>
      <c r="H312" s="1">
        <v>30000</v>
      </c>
      <c r="I312" s="2" t="s">
        <v>1123</v>
      </c>
      <c r="K312" s="1">
        <f>IFERROR(VLOOKUP(B312,'[1]Pivot HorizontalMRP'!$A$4:$B$2531,2,0),0)</f>
        <v>0</v>
      </c>
      <c r="L312" s="1">
        <f>IFERROR(VLOOKUP(B312,'[1]Pivot HorizontalMRP'!$A$4:$C$2531,3,0),0)</f>
        <v>89528</v>
      </c>
      <c r="M312" s="1">
        <f>IFERROR(VLOOKUP(B312,'[1]Pivot HorizontalMRP'!$A$4:$D$2531,4,0),0)</f>
        <v>20000</v>
      </c>
      <c r="N312" s="1">
        <f>IFERROR(VLOOKUP(B312,'[1]Pivot HorizontalMRP'!$A$4:$E$2531,5,0),0)</f>
        <v>50000</v>
      </c>
      <c r="O312" s="1">
        <f t="shared" si="21"/>
        <v>109528</v>
      </c>
      <c r="P312" s="1">
        <f t="shared" si="22"/>
        <v>159528</v>
      </c>
      <c r="Q312" s="1">
        <f>IFERROR(VLOOKUP(B312,'[1]Pivot HorizontalMRP'!$A$4:$F$2529,6,0),0)</f>
        <v>76703</v>
      </c>
      <c r="R312" s="1">
        <f>IFERROR(VLOOKUP(B312,'[1]Pivot HorizontalMRP'!$A$4:$G$2529,7,0),0)</f>
        <v>29135</v>
      </c>
      <c r="S312" s="1">
        <f>IFERROR(VLOOKUP(B312,'[1]Pivot HorizontalMRP'!$A$4:$H$2529,8,0),0)</f>
        <v>22933</v>
      </c>
      <c r="T312" s="1">
        <f>IFERROR(VLOOKUP(B312,'[1]Pivot HorizontalMRP'!$A$4:$I$2529,9,0),0)</f>
        <v>16361</v>
      </c>
      <c r="U312" s="1">
        <f t="shared" si="20"/>
        <v>3690</v>
      </c>
      <c r="V312" s="24">
        <v>2.2000000000000001E-3</v>
      </c>
      <c r="W312" s="24"/>
      <c r="X312" s="24">
        <f t="shared" si="23"/>
        <v>-2.2000000000000001E-3</v>
      </c>
      <c r="Y312" s="24"/>
      <c r="Z312" s="24"/>
      <c r="AA312" s="24">
        <v>7.3999999999999999E-4</v>
      </c>
      <c r="AB312" s="24"/>
      <c r="AC312" s="25"/>
      <c r="AD312" s="26"/>
      <c r="AE312" s="26"/>
      <c r="AF312" s="26"/>
      <c r="AG312" s="24"/>
      <c r="AH312" s="24"/>
      <c r="AI312" s="26"/>
      <c r="AJ312" s="27"/>
      <c r="AK312" s="27"/>
      <c r="AL312" s="26"/>
      <c r="AM312" s="26"/>
      <c r="AN312" s="24"/>
      <c r="AO312" s="24" t="str">
        <f t="shared" si="24"/>
        <v>Sanmina</v>
      </c>
      <c r="AP312" s="1" t="s">
        <v>1110</v>
      </c>
      <c r="BF312" s="1" t="s">
        <v>68</v>
      </c>
      <c r="BG312" s="28" t="s">
        <v>69</v>
      </c>
    </row>
    <row r="313" spans="1:59" ht="12.75" customHeight="1" x14ac:dyDescent="0.2">
      <c r="A313" s="1" t="s">
        <v>1312</v>
      </c>
      <c r="B313" s="1" t="s">
        <v>1313</v>
      </c>
      <c r="C313" s="1" t="s">
        <v>62</v>
      </c>
      <c r="D313" s="1" t="s">
        <v>1108</v>
      </c>
      <c r="E313" s="1" t="s">
        <v>1314</v>
      </c>
      <c r="F313" s="1" t="s">
        <v>1315</v>
      </c>
      <c r="G313" s="1">
        <v>163</v>
      </c>
      <c r="H313" s="1">
        <v>2000</v>
      </c>
      <c r="I313" s="2" t="s">
        <v>1123</v>
      </c>
      <c r="K313" s="1">
        <f>IFERROR(VLOOKUP(B313,'[1]Pivot HorizontalMRP'!$A$4:$B$2531,2,0),0)</f>
        <v>0</v>
      </c>
      <c r="L313" s="1">
        <f>IFERROR(VLOOKUP(B313,'[1]Pivot HorizontalMRP'!$A$4:$C$2531,3,0),0)</f>
        <v>443817</v>
      </c>
      <c r="M313" s="1">
        <f>IFERROR(VLOOKUP(B313,'[1]Pivot HorizontalMRP'!$A$4:$D$2531,4,0),0)</f>
        <v>20000</v>
      </c>
      <c r="N313" s="1">
        <f>IFERROR(VLOOKUP(B313,'[1]Pivot HorizontalMRP'!$A$4:$E$2531,5,0),0)</f>
        <v>0</v>
      </c>
      <c r="O313" s="1">
        <f t="shared" si="21"/>
        <v>463817</v>
      </c>
      <c r="P313" s="1">
        <f t="shared" si="22"/>
        <v>463817</v>
      </c>
      <c r="Q313" s="1">
        <f>IFERROR(VLOOKUP(B313,'[1]Pivot HorizontalMRP'!$A$4:$F$2529,6,0),0)</f>
        <v>666485</v>
      </c>
      <c r="R313" s="1">
        <f>IFERROR(VLOOKUP(B313,'[1]Pivot HorizontalMRP'!$A$4:$G$2529,7,0),0)</f>
        <v>279462</v>
      </c>
      <c r="S313" s="1">
        <f>IFERROR(VLOOKUP(B313,'[1]Pivot HorizontalMRP'!$A$4:$H$2529,8,0),0)</f>
        <v>226581</v>
      </c>
      <c r="T313" s="1">
        <f>IFERROR(VLOOKUP(B313,'[1]Pivot HorizontalMRP'!$A$4:$I$2529,9,0),0)</f>
        <v>131403</v>
      </c>
      <c r="U313" s="1">
        <f t="shared" si="20"/>
        <v>-482130</v>
      </c>
      <c r="V313" s="24">
        <v>5.9999999999999995E-4</v>
      </c>
      <c r="W313" s="24"/>
      <c r="X313" s="24">
        <f t="shared" si="23"/>
        <v>-5.9999999999999995E-4</v>
      </c>
      <c r="Y313" s="24"/>
      <c r="Z313" s="24"/>
      <c r="AA313" s="24">
        <v>5.6999999999999998E-4</v>
      </c>
      <c r="AB313" s="24"/>
      <c r="AC313" s="25"/>
      <c r="AD313" s="26"/>
      <c r="AE313" s="26"/>
      <c r="AF313" s="26"/>
      <c r="AG313" s="24"/>
      <c r="AH313" s="24"/>
      <c r="AI313" s="26"/>
      <c r="AJ313" s="27"/>
      <c r="AK313" s="27"/>
      <c r="AL313" s="26"/>
      <c r="AM313" s="26"/>
      <c r="AN313" s="24"/>
      <c r="AO313" s="24" t="str">
        <f t="shared" si="24"/>
        <v>Sanmina</v>
      </c>
      <c r="AP313" s="1" t="s">
        <v>1110</v>
      </c>
      <c r="BF313" s="1" t="s">
        <v>68</v>
      </c>
      <c r="BG313" s="28" t="s">
        <v>69</v>
      </c>
    </row>
    <row r="314" spans="1:59" ht="12.75" customHeight="1" x14ac:dyDescent="0.2">
      <c r="A314" s="1" t="s">
        <v>1316</v>
      </c>
      <c r="B314" s="1" t="s">
        <v>1317</v>
      </c>
      <c r="C314" s="1" t="s">
        <v>62</v>
      </c>
      <c r="D314" s="1" t="s">
        <v>1108</v>
      </c>
      <c r="E314" s="1" t="s">
        <v>1318</v>
      </c>
      <c r="F314" s="1" t="s">
        <v>1319</v>
      </c>
      <c r="G314" s="1">
        <v>100</v>
      </c>
      <c r="H314" s="1">
        <v>2000</v>
      </c>
      <c r="I314" s="2" t="s">
        <v>1123</v>
      </c>
      <c r="K314" s="1">
        <f>IFERROR(VLOOKUP(B314,'[1]Pivot HorizontalMRP'!$A$4:$B$2531,2,0),0)</f>
        <v>0</v>
      </c>
      <c r="L314" s="1">
        <f>IFERROR(VLOOKUP(B314,'[1]Pivot HorizontalMRP'!$A$4:$C$2531,3,0),0)</f>
        <v>704170</v>
      </c>
      <c r="M314" s="1">
        <f>IFERROR(VLOOKUP(B314,'[1]Pivot HorizontalMRP'!$A$4:$D$2531,4,0),0)</f>
        <v>494000</v>
      </c>
      <c r="N314" s="1">
        <f>IFERROR(VLOOKUP(B314,'[1]Pivot HorizontalMRP'!$A$4:$E$2531,5,0),0)</f>
        <v>334000</v>
      </c>
      <c r="O314" s="1">
        <f t="shared" si="21"/>
        <v>1198170</v>
      </c>
      <c r="P314" s="1">
        <f t="shared" si="22"/>
        <v>1532170</v>
      </c>
      <c r="Q314" s="1">
        <f>IFERROR(VLOOKUP(B314,'[1]Pivot HorizontalMRP'!$A$4:$F$2529,6,0),0)</f>
        <v>1176042</v>
      </c>
      <c r="R314" s="1">
        <f>IFERROR(VLOOKUP(B314,'[1]Pivot HorizontalMRP'!$A$4:$G$2529,7,0),0)</f>
        <v>400568</v>
      </c>
      <c r="S314" s="1">
        <f>IFERROR(VLOOKUP(B314,'[1]Pivot HorizontalMRP'!$A$4:$H$2529,8,0),0)</f>
        <v>285591</v>
      </c>
      <c r="T314" s="1">
        <f>IFERROR(VLOOKUP(B314,'[1]Pivot HorizontalMRP'!$A$4:$I$2529,9,0),0)</f>
        <v>186989</v>
      </c>
      <c r="U314" s="1">
        <f t="shared" si="20"/>
        <v>-378440</v>
      </c>
      <c r="V314" s="24">
        <v>8.0000000000000002E-3</v>
      </c>
      <c r="W314" s="24"/>
      <c r="X314" s="24">
        <f t="shared" si="23"/>
        <v>-8.0000000000000002E-3</v>
      </c>
      <c r="Y314" s="24"/>
      <c r="Z314" s="24"/>
      <c r="AA314" s="24">
        <v>6.0000000000000001E-3</v>
      </c>
      <c r="AB314" s="24"/>
      <c r="AC314" s="25"/>
      <c r="AD314" s="26"/>
      <c r="AE314" s="26"/>
      <c r="AF314" s="26"/>
      <c r="AG314" s="24"/>
      <c r="AH314" s="24"/>
      <c r="AI314" s="26"/>
      <c r="AJ314" s="27"/>
      <c r="AK314" s="27"/>
      <c r="AL314" s="26"/>
      <c r="AM314" s="26"/>
      <c r="AN314" s="24"/>
      <c r="AO314" s="24" t="str">
        <f t="shared" si="24"/>
        <v>Sanmina</v>
      </c>
      <c r="AP314" s="1" t="s">
        <v>1110</v>
      </c>
      <c r="BF314" s="1" t="s">
        <v>68</v>
      </c>
      <c r="BG314" s="28" t="s">
        <v>69</v>
      </c>
    </row>
    <row r="315" spans="1:59" ht="12.75" customHeight="1" x14ac:dyDescent="0.2">
      <c r="A315" s="1" t="s">
        <v>1320</v>
      </c>
      <c r="B315" s="1" t="s">
        <v>1321</v>
      </c>
      <c r="C315" s="1" t="s">
        <v>62</v>
      </c>
      <c r="D315" s="1" t="s">
        <v>1108</v>
      </c>
      <c r="E315" s="1" t="s">
        <v>1322</v>
      </c>
      <c r="F315" s="1" t="s">
        <v>1323</v>
      </c>
      <c r="G315" s="1">
        <v>100</v>
      </c>
      <c r="H315" s="1">
        <v>3000</v>
      </c>
      <c r="I315" s="2" t="s">
        <v>1123</v>
      </c>
      <c r="K315" s="1">
        <f>IFERROR(VLOOKUP(B315,'[1]Pivot HorizontalMRP'!$A$4:$B$2531,2,0),0)</f>
        <v>0</v>
      </c>
      <c r="L315" s="1">
        <f>IFERROR(VLOOKUP(B315,'[1]Pivot HorizontalMRP'!$A$4:$C$2531,3,0),0)</f>
        <v>119118</v>
      </c>
      <c r="M315" s="1">
        <f>IFERROR(VLOOKUP(B315,'[1]Pivot HorizontalMRP'!$A$4:$D$2531,4,0),0)</f>
        <v>266000</v>
      </c>
      <c r="N315" s="1">
        <f>IFERROR(VLOOKUP(B315,'[1]Pivot HorizontalMRP'!$A$4:$E$2531,5,0),0)</f>
        <v>192000</v>
      </c>
      <c r="O315" s="1">
        <f t="shared" si="21"/>
        <v>385118</v>
      </c>
      <c r="P315" s="1">
        <f t="shared" si="22"/>
        <v>577118</v>
      </c>
      <c r="Q315" s="1">
        <f>IFERROR(VLOOKUP(B315,'[1]Pivot HorizontalMRP'!$A$4:$F$2529,6,0),0)</f>
        <v>393290</v>
      </c>
      <c r="R315" s="1">
        <f>IFERROR(VLOOKUP(B315,'[1]Pivot HorizontalMRP'!$A$4:$G$2529,7,0),0)</f>
        <v>149103</v>
      </c>
      <c r="S315" s="1">
        <f>IFERROR(VLOOKUP(B315,'[1]Pivot HorizontalMRP'!$A$4:$H$2529,8,0),0)</f>
        <v>113143</v>
      </c>
      <c r="T315" s="1">
        <f>IFERROR(VLOOKUP(B315,'[1]Pivot HorizontalMRP'!$A$4:$I$2529,9,0),0)</f>
        <v>71665</v>
      </c>
      <c r="U315" s="1">
        <f t="shared" si="20"/>
        <v>-157275</v>
      </c>
      <c r="V315" s="24">
        <v>1.306E-2</v>
      </c>
      <c r="W315" s="24"/>
      <c r="X315" s="24">
        <f t="shared" si="23"/>
        <v>-1.306E-2</v>
      </c>
      <c r="Y315" s="24"/>
      <c r="Z315" s="24"/>
      <c r="AA315" s="24"/>
      <c r="AB315" s="24"/>
      <c r="AC315" s="25"/>
      <c r="AD315" s="26"/>
      <c r="AE315" s="26"/>
      <c r="AF315" s="26"/>
      <c r="AG315" s="24"/>
      <c r="AH315" s="24"/>
      <c r="AI315" s="26"/>
      <c r="AJ315" s="27"/>
      <c r="AK315" s="27"/>
      <c r="AL315" s="26"/>
      <c r="AM315" s="26"/>
      <c r="AN315" s="24"/>
      <c r="AO315" s="24" t="str">
        <f t="shared" si="24"/>
        <v>Sanmina</v>
      </c>
      <c r="AP315" s="1" t="s">
        <v>1110</v>
      </c>
      <c r="BF315" s="1" t="s">
        <v>68</v>
      </c>
      <c r="BG315" s="28" t="s">
        <v>69</v>
      </c>
    </row>
    <row r="316" spans="1:59" ht="12.75" customHeight="1" x14ac:dyDescent="0.2">
      <c r="A316" s="1" t="s">
        <v>1324</v>
      </c>
      <c r="B316" s="1" t="s">
        <v>1325</v>
      </c>
      <c r="C316" s="1" t="s">
        <v>62</v>
      </c>
      <c r="D316" s="1" t="s">
        <v>1108</v>
      </c>
      <c r="E316" s="1" t="s">
        <v>1326</v>
      </c>
      <c r="F316" s="1" t="s">
        <v>1327</v>
      </c>
      <c r="G316" s="1">
        <v>107</v>
      </c>
      <c r="H316" s="1">
        <v>100000</v>
      </c>
      <c r="I316" s="2" t="s">
        <v>1123</v>
      </c>
      <c r="K316" s="1">
        <f>IFERROR(VLOOKUP(B316,'[1]Pivot HorizontalMRP'!$A$4:$B$2531,2,0),0)</f>
        <v>0</v>
      </c>
      <c r="L316" s="1">
        <f>IFERROR(VLOOKUP(B316,'[1]Pivot HorizontalMRP'!$A$4:$C$2531,3,0),0)</f>
        <v>101417</v>
      </c>
      <c r="M316" s="1">
        <f>IFERROR(VLOOKUP(B316,'[1]Pivot HorizontalMRP'!$A$4:$D$2531,4,0),0)</f>
        <v>30000</v>
      </c>
      <c r="N316" s="1">
        <f>IFERROR(VLOOKUP(B316,'[1]Pivot HorizontalMRP'!$A$4:$E$2531,5,0),0)</f>
        <v>0</v>
      </c>
      <c r="O316" s="1">
        <f t="shared" si="21"/>
        <v>131417</v>
      </c>
      <c r="P316" s="1">
        <f t="shared" si="22"/>
        <v>131417</v>
      </c>
      <c r="Q316" s="1">
        <f>IFERROR(VLOOKUP(B316,'[1]Pivot HorizontalMRP'!$A$4:$F$2529,6,0),0)</f>
        <v>70813</v>
      </c>
      <c r="R316" s="1">
        <f>IFERROR(VLOOKUP(B316,'[1]Pivot HorizontalMRP'!$A$4:$G$2529,7,0),0)</f>
        <v>40190</v>
      </c>
      <c r="S316" s="1">
        <f>IFERROR(VLOOKUP(B316,'[1]Pivot HorizontalMRP'!$A$4:$H$2529,8,0),0)</f>
        <v>30324</v>
      </c>
      <c r="T316" s="1">
        <f>IFERROR(VLOOKUP(B316,'[1]Pivot HorizontalMRP'!$A$4:$I$2529,9,0),0)</f>
        <v>24068</v>
      </c>
      <c r="U316" s="1">
        <f t="shared" si="20"/>
        <v>20414</v>
      </c>
      <c r="V316" s="24">
        <v>6.4999999999999997E-4</v>
      </c>
      <c r="W316" s="24"/>
      <c r="X316" s="24">
        <f t="shared" si="23"/>
        <v>-6.4999999999999997E-4</v>
      </c>
      <c r="Y316" s="24"/>
      <c r="Z316" s="24"/>
      <c r="AA316" s="24">
        <v>6.4999999999999997E-4</v>
      </c>
      <c r="AB316" s="24"/>
      <c r="AC316" s="25"/>
      <c r="AD316" s="26"/>
      <c r="AE316" s="26"/>
      <c r="AF316" s="26"/>
      <c r="AG316" s="24"/>
      <c r="AH316" s="24"/>
      <c r="AI316" s="26"/>
      <c r="AJ316" s="27"/>
      <c r="AK316" s="27"/>
      <c r="AL316" s="26"/>
      <c r="AM316" s="26"/>
      <c r="AN316" s="24"/>
      <c r="AO316" s="24" t="str">
        <f t="shared" si="24"/>
        <v>Sanmina</v>
      </c>
      <c r="AP316" s="1" t="s">
        <v>1110</v>
      </c>
      <c r="BF316" s="1" t="s">
        <v>68</v>
      </c>
      <c r="BG316" s="28" t="s">
        <v>69</v>
      </c>
    </row>
    <row r="317" spans="1:59" ht="12.75" customHeight="1" x14ac:dyDescent="0.2">
      <c r="A317" s="1" t="s">
        <v>1328</v>
      </c>
      <c r="B317" s="1" t="s">
        <v>1329</v>
      </c>
      <c r="C317" s="1" t="s">
        <v>62</v>
      </c>
      <c r="D317" s="1" t="s">
        <v>1108</v>
      </c>
      <c r="E317" s="1" t="s">
        <v>1330</v>
      </c>
      <c r="F317" s="1" t="s">
        <v>1331</v>
      </c>
      <c r="G317" s="1">
        <v>123</v>
      </c>
      <c r="H317" s="1">
        <v>15000</v>
      </c>
      <c r="I317" s="2" t="s">
        <v>1123</v>
      </c>
      <c r="K317" s="1">
        <f>IFERROR(VLOOKUP(B317,'[1]Pivot HorizontalMRP'!$A$4:$B$2531,2,0),0)</f>
        <v>0</v>
      </c>
      <c r="L317" s="1">
        <f>IFERROR(VLOOKUP(B317,'[1]Pivot HorizontalMRP'!$A$4:$C$2531,3,0),0)</f>
        <v>349295</v>
      </c>
      <c r="M317" s="1">
        <f>IFERROR(VLOOKUP(B317,'[1]Pivot HorizontalMRP'!$A$4:$D$2531,4,0),0)</f>
        <v>720000</v>
      </c>
      <c r="N317" s="1">
        <f>IFERROR(VLOOKUP(B317,'[1]Pivot HorizontalMRP'!$A$4:$E$2531,5,0),0)</f>
        <v>990000</v>
      </c>
      <c r="O317" s="1">
        <f t="shared" si="21"/>
        <v>1069295</v>
      </c>
      <c r="P317" s="1">
        <f t="shared" si="22"/>
        <v>2059295</v>
      </c>
      <c r="Q317" s="1">
        <f>IFERROR(VLOOKUP(B317,'[1]Pivot HorizontalMRP'!$A$4:$F$2529,6,0),0)</f>
        <v>1220388</v>
      </c>
      <c r="R317" s="1">
        <f>IFERROR(VLOOKUP(B317,'[1]Pivot HorizontalMRP'!$A$4:$G$2529,7,0),0)</f>
        <v>532478</v>
      </c>
      <c r="S317" s="1">
        <f>IFERROR(VLOOKUP(B317,'[1]Pivot HorizontalMRP'!$A$4:$H$2529,8,0),0)</f>
        <v>406900</v>
      </c>
      <c r="T317" s="1">
        <f>IFERROR(VLOOKUP(B317,'[1]Pivot HorizontalMRP'!$A$4:$I$2529,9,0),0)</f>
        <v>276363</v>
      </c>
      <c r="U317" s="1">
        <f t="shared" si="20"/>
        <v>-683571</v>
      </c>
      <c r="V317" s="24">
        <v>1.9599999999999999E-3</v>
      </c>
      <c r="W317" s="24"/>
      <c r="X317" s="24">
        <f t="shared" si="23"/>
        <v>-1.9599999999999999E-3</v>
      </c>
      <c r="Y317" s="24"/>
      <c r="Z317" s="24"/>
      <c r="AA317" s="24">
        <v>1.9599999999999999E-3</v>
      </c>
      <c r="AB317" s="24"/>
      <c r="AC317" s="25"/>
      <c r="AD317" s="26"/>
      <c r="AE317" s="26"/>
      <c r="AF317" s="26"/>
      <c r="AG317" s="24"/>
      <c r="AH317" s="24"/>
      <c r="AI317" s="26"/>
      <c r="AJ317" s="27"/>
      <c r="AK317" s="27"/>
      <c r="AL317" s="26"/>
      <c r="AM317" s="26"/>
      <c r="AN317" s="24"/>
      <c r="AO317" s="24" t="str">
        <f t="shared" si="24"/>
        <v>Sanmina</v>
      </c>
      <c r="AP317" s="1" t="s">
        <v>1110</v>
      </c>
      <c r="BF317" s="1" t="s">
        <v>68</v>
      </c>
      <c r="BG317" s="28" t="s">
        <v>69</v>
      </c>
    </row>
    <row r="318" spans="1:59" ht="12.75" customHeight="1" x14ac:dyDescent="0.2">
      <c r="A318" s="1" t="s">
        <v>1332</v>
      </c>
      <c r="B318" s="1" t="s">
        <v>1333</v>
      </c>
      <c r="C318" s="1" t="s">
        <v>62</v>
      </c>
      <c r="D318" s="1" t="s">
        <v>1108</v>
      </c>
      <c r="E318" s="1" t="s">
        <v>1334</v>
      </c>
      <c r="F318" s="1" t="s">
        <v>1335</v>
      </c>
      <c r="G318" s="1">
        <v>100</v>
      </c>
      <c r="H318" s="1">
        <v>40000</v>
      </c>
      <c r="I318" s="2" t="s">
        <v>1123</v>
      </c>
      <c r="K318" s="1">
        <f>IFERROR(VLOOKUP(B318,'[1]Pivot HorizontalMRP'!$A$4:$B$2531,2,0),0)</f>
        <v>0</v>
      </c>
      <c r="L318" s="1">
        <f>IFERROR(VLOOKUP(B318,'[1]Pivot HorizontalMRP'!$A$4:$C$2531,3,0),0)</f>
        <v>20290</v>
      </c>
      <c r="M318" s="1">
        <f>IFERROR(VLOOKUP(B318,'[1]Pivot HorizontalMRP'!$A$4:$D$2531,4,0),0)</f>
        <v>15000</v>
      </c>
      <c r="N318" s="1">
        <f>IFERROR(VLOOKUP(B318,'[1]Pivot HorizontalMRP'!$A$4:$E$2531,5,0),0)</f>
        <v>20000</v>
      </c>
      <c r="O318" s="1">
        <f t="shared" si="21"/>
        <v>35290</v>
      </c>
      <c r="P318" s="1">
        <f t="shared" si="22"/>
        <v>55290</v>
      </c>
      <c r="Q318" s="1">
        <f>IFERROR(VLOOKUP(B318,'[1]Pivot HorizontalMRP'!$A$4:$F$2529,6,0),0)</f>
        <v>15690</v>
      </c>
      <c r="R318" s="1">
        <f>IFERROR(VLOOKUP(B318,'[1]Pivot HorizontalMRP'!$A$4:$G$2529,7,0),0)</f>
        <v>7360</v>
      </c>
      <c r="S318" s="1">
        <f>IFERROR(VLOOKUP(B318,'[1]Pivot HorizontalMRP'!$A$4:$H$2529,8,0),0)</f>
        <v>6638</v>
      </c>
      <c r="T318" s="1">
        <f>IFERROR(VLOOKUP(B318,'[1]Pivot HorizontalMRP'!$A$4:$I$2529,9,0),0)</f>
        <v>4294</v>
      </c>
      <c r="U318" s="1">
        <f t="shared" si="20"/>
        <v>12240</v>
      </c>
      <c r="V318" s="24">
        <v>1.3100000000000001E-2</v>
      </c>
      <c r="W318" s="24"/>
      <c r="X318" s="24">
        <f t="shared" si="23"/>
        <v>-1.3100000000000001E-2</v>
      </c>
      <c r="Y318" s="24"/>
      <c r="Z318" s="24"/>
      <c r="AA318" s="24">
        <v>1.3100000000000001E-2</v>
      </c>
      <c r="AB318" s="24"/>
      <c r="AC318" s="25"/>
      <c r="AD318" s="26"/>
      <c r="AE318" s="26"/>
      <c r="AF318" s="26"/>
      <c r="AG318" s="24"/>
      <c r="AH318" s="24"/>
      <c r="AI318" s="26"/>
      <c r="AJ318" s="27"/>
      <c r="AK318" s="27"/>
      <c r="AL318" s="26"/>
      <c r="AM318" s="26"/>
      <c r="AN318" s="24"/>
      <c r="AO318" s="24" t="str">
        <f t="shared" si="24"/>
        <v>Sanmina</v>
      </c>
      <c r="AP318" s="1" t="s">
        <v>1110</v>
      </c>
      <c r="BF318" s="1" t="s">
        <v>68</v>
      </c>
      <c r="BG318" s="28" t="s">
        <v>69</v>
      </c>
    </row>
    <row r="319" spans="1:59" ht="12.75" customHeight="1" x14ac:dyDescent="0.2">
      <c r="A319" s="1" t="s">
        <v>1336</v>
      </c>
      <c r="B319" s="1" t="s">
        <v>1337</v>
      </c>
      <c r="C319" s="1" t="s">
        <v>62</v>
      </c>
      <c r="D319" s="1" t="s">
        <v>1108</v>
      </c>
      <c r="E319" s="1" t="s">
        <v>1338</v>
      </c>
      <c r="F319" s="1" t="s">
        <v>1339</v>
      </c>
      <c r="G319" s="1">
        <v>123</v>
      </c>
      <c r="H319" s="1">
        <v>5000</v>
      </c>
      <c r="I319" s="2" t="s">
        <v>1123</v>
      </c>
      <c r="K319" s="1">
        <f>IFERROR(VLOOKUP(B319,'[1]Pivot HorizontalMRP'!$A$4:$B$2531,2,0),0)</f>
        <v>0</v>
      </c>
      <c r="L319" s="1">
        <f>IFERROR(VLOOKUP(B319,'[1]Pivot HorizontalMRP'!$A$4:$C$2531,3,0),0)</f>
        <v>3825931</v>
      </c>
      <c r="M319" s="1">
        <f>IFERROR(VLOOKUP(B319,'[1]Pivot HorizontalMRP'!$A$4:$D$2531,4,0),0)</f>
        <v>0</v>
      </c>
      <c r="N319" s="1">
        <f>IFERROR(VLOOKUP(B319,'[1]Pivot HorizontalMRP'!$A$4:$E$2531,5,0),0)</f>
        <v>1550000</v>
      </c>
      <c r="O319" s="1">
        <f t="shared" si="21"/>
        <v>3825931</v>
      </c>
      <c r="P319" s="1">
        <f t="shared" si="22"/>
        <v>5375931</v>
      </c>
      <c r="Q319" s="1">
        <f>IFERROR(VLOOKUP(B319,'[1]Pivot HorizontalMRP'!$A$4:$F$2529,6,0),0)</f>
        <v>3189465</v>
      </c>
      <c r="R319" s="1">
        <f>IFERROR(VLOOKUP(B319,'[1]Pivot HorizontalMRP'!$A$4:$G$2529,7,0),0)</f>
        <v>2138418</v>
      </c>
      <c r="S319" s="1">
        <f>IFERROR(VLOOKUP(B319,'[1]Pivot HorizontalMRP'!$A$4:$H$2529,8,0),0)</f>
        <v>2158676</v>
      </c>
      <c r="T319" s="1">
        <f>IFERROR(VLOOKUP(B319,'[1]Pivot HorizontalMRP'!$A$4:$I$2529,9,0),0)</f>
        <v>1508352</v>
      </c>
      <c r="U319" s="1">
        <f t="shared" si="20"/>
        <v>-1501952</v>
      </c>
      <c r="V319" s="24">
        <v>1.7600000000000001E-3</v>
      </c>
      <c r="W319" s="24"/>
      <c r="X319" s="24">
        <f t="shared" si="23"/>
        <v>-1.7600000000000001E-3</v>
      </c>
      <c r="Y319" s="24"/>
      <c r="Z319" s="24"/>
      <c r="AA319" s="24">
        <v>3.2000000000000002E-3</v>
      </c>
      <c r="AB319" s="24"/>
      <c r="AC319" s="25"/>
      <c r="AD319" s="26"/>
      <c r="AE319" s="26"/>
      <c r="AF319" s="26"/>
      <c r="AG319" s="24"/>
      <c r="AH319" s="24"/>
      <c r="AI319" s="26"/>
      <c r="AJ319" s="27"/>
      <c r="AK319" s="27"/>
      <c r="AL319" s="26"/>
      <c r="AM319" s="26"/>
      <c r="AN319" s="24"/>
      <c r="AO319" s="24" t="str">
        <f t="shared" si="24"/>
        <v>Sanmina</v>
      </c>
      <c r="AP319" s="1" t="s">
        <v>1110</v>
      </c>
      <c r="BF319" s="1" t="s">
        <v>68</v>
      </c>
      <c r="BG319" s="28" t="s">
        <v>69</v>
      </c>
    </row>
    <row r="320" spans="1:59" ht="12.75" customHeight="1" x14ac:dyDescent="0.2">
      <c r="A320" s="1" t="s">
        <v>1340</v>
      </c>
      <c r="B320" s="1" t="s">
        <v>1341</v>
      </c>
      <c r="C320" s="1" t="s">
        <v>62</v>
      </c>
      <c r="D320" s="1" t="s">
        <v>1108</v>
      </c>
      <c r="E320" s="1" t="s">
        <v>1342</v>
      </c>
      <c r="F320" s="1" t="s">
        <v>1343</v>
      </c>
      <c r="G320" s="1">
        <v>181</v>
      </c>
      <c r="H320" s="1">
        <v>2000</v>
      </c>
      <c r="I320" s="2" t="s">
        <v>1123</v>
      </c>
      <c r="K320" s="1">
        <f>IFERROR(VLOOKUP(B320,'[1]Pivot HorizontalMRP'!$A$4:$B$2531,2,0),0)</f>
        <v>0</v>
      </c>
      <c r="L320" s="1">
        <f>IFERROR(VLOOKUP(B320,'[1]Pivot HorizontalMRP'!$A$4:$C$2531,3,0),0)</f>
        <v>10163</v>
      </c>
      <c r="M320" s="1">
        <f>IFERROR(VLOOKUP(B320,'[1]Pivot HorizontalMRP'!$A$4:$D$2531,4,0),0)</f>
        <v>0</v>
      </c>
      <c r="N320" s="1">
        <f>IFERROR(VLOOKUP(B320,'[1]Pivot HorizontalMRP'!$A$4:$E$2531,5,0),0)</f>
        <v>0</v>
      </c>
      <c r="O320" s="1">
        <f t="shared" si="21"/>
        <v>10163</v>
      </c>
      <c r="P320" s="1">
        <f t="shared" si="22"/>
        <v>10163</v>
      </c>
      <c r="Q320" s="1">
        <f>IFERROR(VLOOKUP(B320,'[1]Pivot HorizontalMRP'!$A$4:$F$2529,6,0),0)</f>
        <v>1095</v>
      </c>
      <c r="R320" s="1">
        <f>IFERROR(VLOOKUP(B320,'[1]Pivot HorizontalMRP'!$A$4:$G$2529,7,0),0)</f>
        <v>1536</v>
      </c>
      <c r="S320" s="1">
        <f>IFERROR(VLOOKUP(B320,'[1]Pivot HorizontalMRP'!$A$4:$H$2529,8,0),0)</f>
        <v>1773</v>
      </c>
      <c r="T320" s="1">
        <f>IFERROR(VLOOKUP(B320,'[1]Pivot HorizontalMRP'!$A$4:$I$2529,9,0),0)</f>
        <v>1212</v>
      </c>
      <c r="U320" s="1">
        <f t="shared" si="20"/>
        <v>7532</v>
      </c>
      <c r="V320" s="24">
        <v>5.2699999999999997E-2</v>
      </c>
      <c r="W320" s="24"/>
      <c r="X320" s="24">
        <f t="shared" si="23"/>
        <v>-5.2699999999999997E-2</v>
      </c>
      <c r="Y320" s="24"/>
      <c r="Z320" s="24"/>
      <c r="AA320" s="24"/>
      <c r="AB320" s="24"/>
      <c r="AC320" s="25"/>
      <c r="AD320" s="26"/>
      <c r="AE320" s="26"/>
      <c r="AF320" s="26"/>
      <c r="AG320" s="24"/>
      <c r="AH320" s="24"/>
      <c r="AI320" s="26"/>
      <c r="AJ320" s="27"/>
      <c r="AK320" s="27"/>
      <c r="AL320" s="26"/>
      <c r="AM320" s="26"/>
      <c r="AN320" s="24"/>
      <c r="AO320" s="24" t="str">
        <f t="shared" si="24"/>
        <v>Sanmina</v>
      </c>
      <c r="AP320" s="1" t="s">
        <v>1110</v>
      </c>
      <c r="BF320" s="1" t="s">
        <v>68</v>
      </c>
      <c r="BG320" s="28" t="s">
        <v>69</v>
      </c>
    </row>
    <row r="321" spans="1:59" ht="12.75" customHeight="1" x14ac:dyDescent="0.2">
      <c r="A321" s="1" t="s">
        <v>1344</v>
      </c>
      <c r="B321" s="1" t="s">
        <v>1345</v>
      </c>
      <c r="C321" s="1" t="s">
        <v>62</v>
      </c>
      <c r="D321" s="1" t="s">
        <v>1108</v>
      </c>
      <c r="E321" s="1" t="s">
        <v>1346</v>
      </c>
      <c r="F321" s="1" t="s">
        <v>1347</v>
      </c>
      <c r="G321" s="1">
        <v>100</v>
      </c>
      <c r="H321" s="1">
        <v>10000</v>
      </c>
      <c r="I321" s="2" t="s">
        <v>1123</v>
      </c>
      <c r="K321" s="1">
        <f>IFERROR(VLOOKUP(B321,'[1]Pivot HorizontalMRP'!$A$4:$B$2531,2,0),0)</f>
        <v>0</v>
      </c>
      <c r="L321" s="1">
        <f>IFERROR(VLOOKUP(B321,'[1]Pivot HorizontalMRP'!$A$4:$C$2531,3,0),0)</f>
        <v>170454</v>
      </c>
      <c r="M321" s="1">
        <f>IFERROR(VLOOKUP(B321,'[1]Pivot HorizontalMRP'!$A$4:$D$2531,4,0),0)</f>
        <v>190000</v>
      </c>
      <c r="N321" s="1">
        <f>IFERROR(VLOOKUP(B321,'[1]Pivot HorizontalMRP'!$A$4:$E$2531,5,0),0)</f>
        <v>110000</v>
      </c>
      <c r="O321" s="1">
        <f t="shared" si="21"/>
        <v>360454</v>
      </c>
      <c r="P321" s="1">
        <f t="shared" si="22"/>
        <v>470454</v>
      </c>
      <c r="Q321" s="1">
        <f>IFERROR(VLOOKUP(B321,'[1]Pivot HorizontalMRP'!$A$4:$F$2529,6,0),0)</f>
        <v>259367</v>
      </c>
      <c r="R321" s="1">
        <f>IFERROR(VLOOKUP(B321,'[1]Pivot HorizontalMRP'!$A$4:$G$2529,7,0),0)</f>
        <v>132128</v>
      </c>
      <c r="S321" s="1">
        <f>IFERROR(VLOOKUP(B321,'[1]Pivot HorizontalMRP'!$A$4:$H$2529,8,0),0)</f>
        <v>108890</v>
      </c>
      <c r="T321" s="1">
        <f>IFERROR(VLOOKUP(B321,'[1]Pivot HorizontalMRP'!$A$4:$I$2529,9,0),0)</f>
        <v>63990</v>
      </c>
      <c r="U321" s="1">
        <f t="shared" si="20"/>
        <v>-31041</v>
      </c>
      <c r="V321" s="24">
        <v>1.2999999999999999E-3</v>
      </c>
      <c r="W321" s="24"/>
      <c r="X321" s="24">
        <f t="shared" si="23"/>
        <v>-1.2999999999999999E-3</v>
      </c>
      <c r="Y321" s="24"/>
      <c r="Z321" s="24"/>
      <c r="AA321" s="24">
        <v>1.2999999999999999E-3</v>
      </c>
      <c r="AB321" s="24"/>
      <c r="AC321" s="25"/>
      <c r="AD321" s="26"/>
      <c r="AE321" s="26"/>
      <c r="AF321" s="26"/>
      <c r="AG321" s="24"/>
      <c r="AH321" s="24"/>
      <c r="AI321" s="26"/>
      <c r="AJ321" s="27"/>
      <c r="AK321" s="27"/>
      <c r="AL321" s="26"/>
      <c r="AM321" s="26"/>
      <c r="AN321" s="24"/>
      <c r="AO321" s="24" t="str">
        <f t="shared" si="24"/>
        <v>Sanmina</v>
      </c>
      <c r="AP321" s="1" t="s">
        <v>1110</v>
      </c>
      <c r="BF321" s="1" t="s">
        <v>68</v>
      </c>
      <c r="BG321" s="28" t="s">
        <v>69</v>
      </c>
    </row>
    <row r="322" spans="1:59" ht="12.75" customHeight="1" x14ac:dyDescent="0.2">
      <c r="A322" s="1" t="s">
        <v>1348</v>
      </c>
      <c r="B322" s="1" t="s">
        <v>1349</v>
      </c>
      <c r="C322" s="1" t="s">
        <v>62</v>
      </c>
      <c r="D322" s="1" t="s">
        <v>1108</v>
      </c>
      <c r="E322" s="1" t="s">
        <v>1350</v>
      </c>
      <c r="F322" s="1" t="s">
        <v>1351</v>
      </c>
      <c r="G322" s="1">
        <v>100</v>
      </c>
      <c r="H322" s="1">
        <v>20000</v>
      </c>
      <c r="I322" s="2" t="s">
        <v>1123</v>
      </c>
      <c r="K322" s="1">
        <f>IFERROR(VLOOKUP(B322,'[1]Pivot HorizontalMRP'!$A$4:$B$2531,2,0),0)</f>
        <v>0</v>
      </c>
      <c r="L322" s="1">
        <f>IFERROR(VLOOKUP(B322,'[1]Pivot HorizontalMRP'!$A$4:$C$2531,3,0),0)</f>
        <v>159680</v>
      </c>
      <c r="M322" s="1">
        <f>IFERROR(VLOOKUP(B322,'[1]Pivot HorizontalMRP'!$A$4:$D$2531,4,0),0)</f>
        <v>0</v>
      </c>
      <c r="N322" s="1">
        <f>IFERROR(VLOOKUP(B322,'[1]Pivot HorizontalMRP'!$A$4:$E$2531,5,0),0)</f>
        <v>0</v>
      </c>
      <c r="O322" s="1">
        <f t="shared" si="21"/>
        <v>159680</v>
      </c>
      <c r="P322" s="1">
        <f t="shared" si="22"/>
        <v>159680</v>
      </c>
      <c r="Q322" s="1">
        <f>IFERROR(VLOOKUP(B322,'[1]Pivot HorizontalMRP'!$A$4:$F$2529,6,0),0)</f>
        <v>48963</v>
      </c>
      <c r="R322" s="1">
        <f>IFERROR(VLOOKUP(B322,'[1]Pivot HorizontalMRP'!$A$4:$G$2529,7,0),0)</f>
        <v>28662</v>
      </c>
      <c r="S322" s="1">
        <f>IFERROR(VLOOKUP(B322,'[1]Pivot HorizontalMRP'!$A$4:$H$2529,8,0),0)</f>
        <v>27710</v>
      </c>
      <c r="T322" s="1">
        <f>IFERROR(VLOOKUP(B322,'[1]Pivot HorizontalMRP'!$A$4:$I$2529,9,0),0)</f>
        <v>19841</v>
      </c>
      <c r="U322" s="1">
        <f t="shared" ref="U322:U385" si="25">IF(I322="delivery",O322-SUM(Q322+R322),IF(I322="PO",P322-SUM(Q322:R322)))</f>
        <v>82055</v>
      </c>
      <c r="V322" s="24">
        <v>8.0000000000000004E-4</v>
      </c>
      <c r="W322" s="24"/>
      <c r="X322" s="24">
        <f t="shared" si="23"/>
        <v>-8.0000000000000004E-4</v>
      </c>
      <c r="Y322" s="24"/>
      <c r="Z322" s="24"/>
      <c r="AA322" s="24">
        <v>6.2E-4</v>
      </c>
      <c r="AB322" s="24"/>
      <c r="AC322" s="25"/>
      <c r="AD322" s="26"/>
      <c r="AE322" s="26"/>
      <c r="AF322" s="26"/>
      <c r="AG322" s="24"/>
      <c r="AH322" s="24"/>
      <c r="AI322" s="26"/>
      <c r="AJ322" s="27"/>
      <c r="AK322" s="27"/>
      <c r="AL322" s="26"/>
      <c r="AM322" s="26"/>
      <c r="AN322" s="24"/>
      <c r="AO322" s="24" t="str">
        <f t="shared" si="24"/>
        <v>Sanmina</v>
      </c>
      <c r="AP322" s="1" t="s">
        <v>1110</v>
      </c>
      <c r="BF322" s="1" t="s">
        <v>68</v>
      </c>
      <c r="BG322" s="28" t="s">
        <v>69</v>
      </c>
    </row>
    <row r="323" spans="1:59" ht="12.75" customHeight="1" x14ac:dyDescent="0.2">
      <c r="A323" s="1" t="s">
        <v>1352</v>
      </c>
      <c r="B323" s="1" t="s">
        <v>1353</v>
      </c>
      <c r="C323" s="1" t="s">
        <v>62</v>
      </c>
      <c r="D323" s="1" t="s">
        <v>1108</v>
      </c>
      <c r="E323" s="1" t="s">
        <v>1354</v>
      </c>
      <c r="F323" s="1" t="s">
        <v>1355</v>
      </c>
      <c r="G323" s="1">
        <v>153</v>
      </c>
      <c r="H323" s="1">
        <v>1000</v>
      </c>
      <c r="I323" s="2" t="s">
        <v>1123</v>
      </c>
      <c r="K323" s="1">
        <f>IFERROR(VLOOKUP(B323,'[1]Pivot HorizontalMRP'!$A$4:$B$2531,2,0),0)</f>
        <v>0</v>
      </c>
      <c r="L323" s="1">
        <f>IFERROR(VLOOKUP(B323,'[1]Pivot HorizontalMRP'!$A$4:$C$2531,3,0),0)</f>
        <v>8763259</v>
      </c>
      <c r="M323" s="1">
        <f>IFERROR(VLOOKUP(B323,'[1]Pivot HorizontalMRP'!$A$4:$D$2531,4,0),0)</f>
        <v>2865000</v>
      </c>
      <c r="N323" s="1">
        <f>IFERROR(VLOOKUP(B323,'[1]Pivot HorizontalMRP'!$A$4:$E$2531,5,0),0)</f>
        <v>9480000</v>
      </c>
      <c r="O323" s="1">
        <f t="shared" ref="O323:O386" si="26">K323+L323+M323</f>
        <v>11628259</v>
      </c>
      <c r="P323" s="1">
        <f t="shared" ref="P323:P386" si="27">K323+L323+M323+N323</f>
        <v>21108259</v>
      </c>
      <c r="Q323" s="1">
        <f>IFERROR(VLOOKUP(B323,'[1]Pivot HorizontalMRP'!$A$4:$F$2529,6,0),0)</f>
        <v>15130100</v>
      </c>
      <c r="R323" s="1">
        <f>IFERROR(VLOOKUP(B323,'[1]Pivot HorizontalMRP'!$A$4:$G$2529,7,0),0)</f>
        <v>6202133</v>
      </c>
      <c r="S323" s="1">
        <f>IFERROR(VLOOKUP(B323,'[1]Pivot HorizontalMRP'!$A$4:$H$2529,8,0),0)</f>
        <v>5574574</v>
      </c>
      <c r="T323" s="1">
        <f>IFERROR(VLOOKUP(B323,'[1]Pivot HorizontalMRP'!$A$4:$I$2529,9,0),0)</f>
        <v>3617446</v>
      </c>
      <c r="U323" s="1">
        <f t="shared" si="25"/>
        <v>-9703974</v>
      </c>
      <c r="V323" s="24">
        <v>1.6100000000000001E-3</v>
      </c>
      <c r="W323" s="24"/>
      <c r="X323" s="24">
        <f t="shared" ref="X323:X386" si="28">W323-V323</f>
        <v>-1.6100000000000001E-3</v>
      </c>
      <c r="Y323" s="24"/>
      <c r="Z323" s="24"/>
      <c r="AA323" s="24">
        <v>3.2000000000000002E-3</v>
      </c>
      <c r="AB323" s="24"/>
      <c r="AC323" s="25"/>
      <c r="AD323" s="26"/>
      <c r="AE323" s="26"/>
      <c r="AF323" s="26"/>
      <c r="AG323" s="24"/>
      <c r="AH323" s="24"/>
      <c r="AI323" s="26"/>
      <c r="AJ323" s="27"/>
      <c r="AK323" s="27"/>
      <c r="AL323" s="26"/>
      <c r="AM323" s="26"/>
      <c r="AN323" s="24"/>
      <c r="AO323" s="24" t="str">
        <f t="shared" ref="AO323:AO386" si="29">D323</f>
        <v>Sanmina</v>
      </c>
      <c r="AP323" s="1" t="s">
        <v>1110</v>
      </c>
      <c r="BF323" s="1" t="s">
        <v>68</v>
      </c>
      <c r="BG323" s="28" t="s">
        <v>69</v>
      </c>
    </row>
    <row r="324" spans="1:59" ht="12.75" customHeight="1" x14ac:dyDescent="0.2">
      <c r="A324" s="1" t="s">
        <v>1356</v>
      </c>
      <c r="B324" s="1" t="s">
        <v>1357</v>
      </c>
      <c r="C324" s="1" t="s">
        <v>62</v>
      </c>
      <c r="D324" s="1" t="s">
        <v>1108</v>
      </c>
      <c r="E324" s="1" t="s">
        <v>1358</v>
      </c>
      <c r="F324" s="1" t="s">
        <v>1359</v>
      </c>
      <c r="G324" s="1">
        <v>188</v>
      </c>
      <c r="H324" s="1">
        <v>15000</v>
      </c>
      <c r="I324" s="2" t="s">
        <v>1123</v>
      </c>
      <c r="K324" s="1">
        <f>IFERROR(VLOOKUP(B324,'[1]Pivot HorizontalMRP'!$A$4:$B$2531,2,0),0)</f>
        <v>0</v>
      </c>
      <c r="L324" s="1">
        <f>IFERROR(VLOOKUP(B324,'[1]Pivot HorizontalMRP'!$A$4:$C$2531,3,0),0)</f>
        <v>115462</v>
      </c>
      <c r="M324" s="1">
        <f>IFERROR(VLOOKUP(B324,'[1]Pivot HorizontalMRP'!$A$4:$D$2531,4,0),0)</f>
        <v>0</v>
      </c>
      <c r="N324" s="1">
        <f>IFERROR(VLOOKUP(B324,'[1]Pivot HorizontalMRP'!$A$4:$E$2531,5,0),0)</f>
        <v>0</v>
      </c>
      <c r="O324" s="1">
        <f t="shared" si="26"/>
        <v>115462</v>
      </c>
      <c r="P324" s="1">
        <f t="shared" si="27"/>
        <v>115462</v>
      </c>
      <c r="Q324" s="1">
        <f>IFERROR(VLOOKUP(B324,'[1]Pivot HorizontalMRP'!$A$4:$F$2529,6,0),0)</f>
        <v>57474</v>
      </c>
      <c r="R324" s="1">
        <f>IFERROR(VLOOKUP(B324,'[1]Pivot HorizontalMRP'!$A$4:$G$2529,7,0),0)</f>
        <v>46925</v>
      </c>
      <c r="S324" s="1">
        <f>IFERROR(VLOOKUP(B324,'[1]Pivot HorizontalMRP'!$A$4:$H$2529,8,0),0)</f>
        <v>54792</v>
      </c>
      <c r="T324" s="1">
        <f>IFERROR(VLOOKUP(B324,'[1]Pivot HorizontalMRP'!$A$4:$I$2529,9,0),0)</f>
        <v>37151</v>
      </c>
      <c r="U324" s="1">
        <f t="shared" si="25"/>
        <v>11063</v>
      </c>
      <c r="V324" s="24">
        <v>1E-3</v>
      </c>
      <c r="W324" s="24"/>
      <c r="X324" s="24">
        <f t="shared" si="28"/>
        <v>-1E-3</v>
      </c>
      <c r="Y324" s="24"/>
      <c r="Z324" s="24"/>
      <c r="AA324" s="24">
        <v>9.2000000000000003E-4</v>
      </c>
      <c r="AB324" s="24"/>
      <c r="AC324" s="25"/>
      <c r="AD324" s="26"/>
      <c r="AE324" s="26"/>
      <c r="AF324" s="26"/>
      <c r="AG324" s="24"/>
      <c r="AH324" s="24"/>
      <c r="AI324" s="26"/>
      <c r="AJ324" s="27"/>
      <c r="AK324" s="27"/>
      <c r="AL324" s="26"/>
      <c r="AM324" s="26"/>
      <c r="AN324" s="24"/>
      <c r="AO324" s="24" t="str">
        <f t="shared" si="29"/>
        <v>Sanmina</v>
      </c>
      <c r="AP324" s="1" t="s">
        <v>1110</v>
      </c>
      <c r="BF324" s="1" t="s">
        <v>68</v>
      </c>
      <c r="BG324" s="28" t="s">
        <v>69</v>
      </c>
    </row>
    <row r="325" spans="1:59" ht="12.75" customHeight="1" x14ac:dyDescent="0.2">
      <c r="A325" s="1" t="s">
        <v>1360</v>
      </c>
      <c r="B325" s="1" t="s">
        <v>1361</v>
      </c>
      <c r="C325" s="1" t="s">
        <v>62</v>
      </c>
      <c r="D325" s="1" t="s">
        <v>1108</v>
      </c>
      <c r="E325" s="1" t="s">
        <v>1362</v>
      </c>
      <c r="F325" s="1" t="s">
        <v>1363</v>
      </c>
      <c r="G325" s="1">
        <v>73</v>
      </c>
      <c r="H325" s="1">
        <v>3500</v>
      </c>
      <c r="I325" s="2" t="s">
        <v>1123</v>
      </c>
      <c r="K325" s="1">
        <f>IFERROR(VLOOKUP(B325,'[1]Pivot HorizontalMRP'!$A$4:$B$2531,2,0),0)</f>
        <v>0</v>
      </c>
      <c r="L325" s="1">
        <f>IFERROR(VLOOKUP(B325,'[1]Pivot HorizontalMRP'!$A$4:$C$2531,3,0),0)</f>
        <v>169086</v>
      </c>
      <c r="M325" s="1">
        <f>IFERROR(VLOOKUP(B325,'[1]Pivot HorizontalMRP'!$A$4:$D$2531,4,0),0)</f>
        <v>255500</v>
      </c>
      <c r="N325" s="1">
        <f>IFERROR(VLOOKUP(B325,'[1]Pivot HorizontalMRP'!$A$4:$E$2531,5,0),0)</f>
        <v>49000</v>
      </c>
      <c r="O325" s="1">
        <f t="shared" si="26"/>
        <v>424586</v>
      </c>
      <c r="P325" s="1">
        <f t="shared" si="27"/>
        <v>473586</v>
      </c>
      <c r="Q325" s="1">
        <f>IFERROR(VLOOKUP(B325,'[1]Pivot HorizontalMRP'!$A$4:$F$2529,6,0),0)</f>
        <v>276758</v>
      </c>
      <c r="R325" s="1">
        <f>IFERROR(VLOOKUP(B325,'[1]Pivot HorizontalMRP'!$A$4:$G$2529,7,0),0)</f>
        <v>141366</v>
      </c>
      <c r="S325" s="1">
        <f>IFERROR(VLOOKUP(B325,'[1]Pivot HorizontalMRP'!$A$4:$H$2529,8,0),0)</f>
        <v>127440</v>
      </c>
      <c r="T325" s="1">
        <f>IFERROR(VLOOKUP(B325,'[1]Pivot HorizontalMRP'!$A$4:$I$2529,9,0),0)</f>
        <v>83288</v>
      </c>
      <c r="U325" s="1">
        <f t="shared" si="25"/>
        <v>6462</v>
      </c>
      <c r="V325" s="24">
        <v>0.19700000000000001</v>
      </c>
      <c r="W325" s="24"/>
      <c r="X325" s="24">
        <f t="shared" si="28"/>
        <v>-0.19700000000000001</v>
      </c>
      <c r="Y325" s="24"/>
      <c r="Z325" s="24"/>
      <c r="AA325" s="24">
        <v>0.27</v>
      </c>
      <c r="AB325" s="24"/>
      <c r="AC325" s="25"/>
      <c r="AD325" s="26"/>
      <c r="AE325" s="26"/>
      <c r="AF325" s="26"/>
      <c r="AG325" s="24"/>
      <c r="AH325" s="24"/>
      <c r="AI325" s="26"/>
      <c r="AJ325" s="27"/>
      <c r="AK325" s="27"/>
      <c r="AL325" s="26"/>
      <c r="AM325" s="26"/>
      <c r="AN325" s="24"/>
      <c r="AO325" s="24" t="str">
        <f t="shared" si="29"/>
        <v>Sanmina</v>
      </c>
      <c r="AP325" s="1" t="s">
        <v>1110</v>
      </c>
      <c r="BF325" s="1" t="s">
        <v>68</v>
      </c>
      <c r="BG325" s="28" t="s">
        <v>69</v>
      </c>
    </row>
    <row r="326" spans="1:59" ht="12.75" customHeight="1" x14ac:dyDescent="0.2">
      <c r="A326" s="1" t="s">
        <v>1364</v>
      </c>
      <c r="B326" s="1" t="s">
        <v>1365</v>
      </c>
      <c r="C326" s="1" t="s">
        <v>62</v>
      </c>
      <c r="D326" s="1" t="s">
        <v>1108</v>
      </c>
      <c r="E326" s="1" t="s">
        <v>1366</v>
      </c>
      <c r="F326" s="1" t="s">
        <v>1367</v>
      </c>
      <c r="G326" s="1">
        <v>100</v>
      </c>
      <c r="H326" s="1">
        <v>10000</v>
      </c>
      <c r="I326" s="2" t="s">
        <v>1123</v>
      </c>
      <c r="K326" s="1">
        <f>IFERROR(VLOOKUP(B326,'[1]Pivot HorizontalMRP'!$A$4:$B$2531,2,0),0)</f>
        <v>0</v>
      </c>
      <c r="L326" s="1">
        <f>IFERROR(VLOOKUP(B326,'[1]Pivot HorizontalMRP'!$A$4:$C$2531,3,0),0)</f>
        <v>114082</v>
      </c>
      <c r="M326" s="1">
        <f>IFERROR(VLOOKUP(B326,'[1]Pivot HorizontalMRP'!$A$4:$D$2531,4,0),0)</f>
        <v>90000</v>
      </c>
      <c r="N326" s="1">
        <f>IFERROR(VLOOKUP(B326,'[1]Pivot HorizontalMRP'!$A$4:$E$2531,5,0),0)</f>
        <v>170000</v>
      </c>
      <c r="O326" s="1">
        <f t="shared" si="26"/>
        <v>204082</v>
      </c>
      <c r="P326" s="1">
        <f t="shared" si="27"/>
        <v>374082</v>
      </c>
      <c r="Q326" s="1">
        <f>IFERROR(VLOOKUP(B326,'[1]Pivot HorizontalMRP'!$A$4:$F$2529,6,0),0)</f>
        <v>164738</v>
      </c>
      <c r="R326" s="1">
        <f>IFERROR(VLOOKUP(B326,'[1]Pivot HorizontalMRP'!$A$4:$G$2529,7,0),0)</f>
        <v>78489</v>
      </c>
      <c r="S326" s="1">
        <f>IFERROR(VLOOKUP(B326,'[1]Pivot HorizontalMRP'!$A$4:$H$2529,8,0),0)</f>
        <v>81703</v>
      </c>
      <c r="T326" s="1">
        <f>IFERROR(VLOOKUP(B326,'[1]Pivot HorizontalMRP'!$A$4:$I$2529,9,0),0)</f>
        <v>65167</v>
      </c>
      <c r="U326" s="1">
        <f t="shared" si="25"/>
        <v>-39145</v>
      </c>
      <c r="V326" s="24">
        <v>6.9999999999999999E-4</v>
      </c>
      <c r="W326" s="24"/>
      <c r="X326" s="24">
        <f t="shared" si="28"/>
        <v>-6.9999999999999999E-4</v>
      </c>
      <c r="Y326" s="24"/>
      <c r="Z326" s="24"/>
      <c r="AA326" s="24">
        <v>6.9999999999999999E-4</v>
      </c>
      <c r="AB326" s="24"/>
      <c r="AC326" s="25"/>
      <c r="AD326" s="26"/>
      <c r="AE326" s="26"/>
      <c r="AF326" s="26"/>
      <c r="AG326" s="24"/>
      <c r="AH326" s="24"/>
      <c r="AI326" s="26"/>
      <c r="AJ326" s="27"/>
      <c r="AK326" s="27"/>
      <c r="AL326" s="26"/>
      <c r="AM326" s="26"/>
      <c r="AN326" s="24"/>
      <c r="AO326" s="24" t="str">
        <f t="shared" si="29"/>
        <v>Sanmina</v>
      </c>
      <c r="AP326" s="1" t="s">
        <v>1110</v>
      </c>
      <c r="BF326" s="1" t="s">
        <v>68</v>
      </c>
      <c r="BG326" s="28" t="s">
        <v>69</v>
      </c>
    </row>
    <row r="327" spans="1:59" ht="12.75" customHeight="1" x14ac:dyDescent="0.2">
      <c r="A327" s="1" t="s">
        <v>1368</v>
      </c>
      <c r="B327" s="1" t="s">
        <v>1369</v>
      </c>
      <c r="C327" s="1" t="s">
        <v>62</v>
      </c>
      <c r="D327" s="1" t="s">
        <v>1108</v>
      </c>
      <c r="E327" s="1" t="s">
        <v>1370</v>
      </c>
      <c r="F327" s="1" t="s">
        <v>1371</v>
      </c>
      <c r="G327" s="1">
        <v>201</v>
      </c>
      <c r="H327" s="1">
        <v>50000</v>
      </c>
      <c r="I327" s="2" t="s">
        <v>1123</v>
      </c>
      <c r="K327" s="1">
        <f>IFERROR(VLOOKUP(B327,'[1]Pivot HorizontalMRP'!$A$4:$B$2531,2,0),0)</f>
        <v>0</v>
      </c>
      <c r="L327" s="1">
        <f>IFERROR(VLOOKUP(B327,'[1]Pivot HorizontalMRP'!$A$4:$C$2531,3,0),0)</f>
        <v>9357</v>
      </c>
      <c r="M327" s="1">
        <f>IFERROR(VLOOKUP(B327,'[1]Pivot HorizontalMRP'!$A$4:$D$2531,4,0),0)</f>
        <v>0</v>
      </c>
      <c r="N327" s="1">
        <f>IFERROR(VLOOKUP(B327,'[1]Pivot HorizontalMRP'!$A$4:$E$2531,5,0),0)</f>
        <v>0</v>
      </c>
      <c r="O327" s="1">
        <f t="shared" si="26"/>
        <v>9357</v>
      </c>
      <c r="P327" s="1">
        <f t="shared" si="27"/>
        <v>9357</v>
      </c>
      <c r="Q327" s="1">
        <f>IFERROR(VLOOKUP(B327,'[1]Pivot HorizontalMRP'!$A$4:$F$2529,6,0),0)</f>
        <v>365</v>
      </c>
      <c r="R327" s="1">
        <f>IFERROR(VLOOKUP(B327,'[1]Pivot HorizontalMRP'!$A$4:$G$2529,7,0),0)</f>
        <v>512</v>
      </c>
      <c r="S327" s="1">
        <f>IFERROR(VLOOKUP(B327,'[1]Pivot HorizontalMRP'!$A$4:$H$2529,8,0),0)</f>
        <v>591</v>
      </c>
      <c r="T327" s="1">
        <f>IFERROR(VLOOKUP(B327,'[1]Pivot HorizontalMRP'!$A$4:$I$2529,9,0),0)</f>
        <v>404</v>
      </c>
      <c r="U327" s="1">
        <f t="shared" si="25"/>
        <v>8480</v>
      </c>
      <c r="V327" s="24">
        <v>3.3800000000000002E-3</v>
      </c>
      <c r="W327" s="24"/>
      <c r="X327" s="24">
        <f t="shared" si="28"/>
        <v>-3.3800000000000002E-3</v>
      </c>
      <c r="Y327" s="24"/>
      <c r="Z327" s="24"/>
      <c r="AA327" s="24"/>
      <c r="AB327" s="24"/>
      <c r="AC327" s="25"/>
      <c r="AD327" s="26"/>
      <c r="AE327" s="26"/>
      <c r="AF327" s="26"/>
      <c r="AG327" s="24"/>
      <c r="AH327" s="24"/>
      <c r="AI327" s="26"/>
      <c r="AJ327" s="27"/>
      <c r="AK327" s="27"/>
      <c r="AL327" s="26"/>
      <c r="AM327" s="26"/>
      <c r="AN327" s="24"/>
      <c r="AO327" s="24" t="str">
        <f t="shared" si="29"/>
        <v>Sanmina</v>
      </c>
      <c r="AP327" s="1" t="s">
        <v>1110</v>
      </c>
      <c r="BF327" s="1" t="s">
        <v>68</v>
      </c>
      <c r="BG327" s="28" t="s">
        <v>69</v>
      </c>
    </row>
    <row r="328" spans="1:59" ht="12.75" customHeight="1" x14ac:dyDescent="0.2">
      <c r="A328" s="1" t="s">
        <v>1372</v>
      </c>
      <c r="B328" s="1" t="s">
        <v>1373</v>
      </c>
      <c r="C328" s="1" t="s">
        <v>62</v>
      </c>
      <c r="D328" s="1" t="s">
        <v>1108</v>
      </c>
      <c r="E328" s="1" t="s">
        <v>1374</v>
      </c>
      <c r="F328" s="1" t="s">
        <v>1375</v>
      </c>
      <c r="G328" s="1">
        <v>100</v>
      </c>
      <c r="H328" s="1">
        <v>10000</v>
      </c>
      <c r="I328" s="2" t="s">
        <v>1123</v>
      </c>
      <c r="K328" s="1">
        <f>IFERROR(VLOOKUP(B328,'[1]Pivot HorizontalMRP'!$A$4:$B$2531,2,0),0)</f>
        <v>0</v>
      </c>
      <c r="L328" s="1">
        <f>IFERROR(VLOOKUP(B328,'[1]Pivot HorizontalMRP'!$A$4:$C$2531,3,0),0)</f>
        <v>100312</v>
      </c>
      <c r="M328" s="1">
        <f>IFERROR(VLOOKUP(B328,'[1]Pivot HorizontalMRP'!$A$4:$D$2531,4,0),0)</f>
        <v>0</v>
      </c>
      <c r="N328" s="1">
        <f>IFERROR(VLOOKUP(B328,'[1]Pivot HorizontalMRP'!$A$4:$E$2531,5,0),0)</f>
        <v>0</v>
      </c>
      <c r="O328" s="1">
        <f t="shared" si="26"/>
        <v>100312</v>
      </c>
      <c r="P328" s="1">
        <f t="shared" si="27"/>
        <v>100312</v>
      </c>
      <c r="Q328" s="1">
        <f>IFERROR(VLOOKUP(B328,'[1]Pivot HorizontalMRP'!$A$4:$F$2529,6,0),0)</f>
        <v>12500</v>
      </c>
      <c r="R328" s="1">
        <f>IFERROR(VLOOKUP(B328,'[1]Pivot HorizontalMRP'!$A$4:$G$2529,7,0),0)</f>
        <v>6711</v>
      </c>
      <c r="S328" s="1">
        <f>IFERROR(VLOOKUP(B328,'[1]Pivot HorizontalMRP'!$A$4:$H$2529,8,0),0)</f>
        <v>6212</v>
      </c>
      <c r="T328" s="1">
        <f>IFERROR(VLOOKUP(B328,'[1]Pivot HorizontalMRP'!$A$4:$I$2529,9,0),0)</f>
        <v>5045</v>
      </c>
      <c r="U328" s="1">
        <f t="shared" si="25"/>
        <v>81101</v>
      </c>
      <c r="V328" s="24">
        <v>1.09E-3</v>
      </c>
      <c r="W328" s="24"/>
      <c r="X328" s="24">
        <f t="shared" si="28"/>
        <v>-1.09E-3</v>
      </c>
      <c r="Y328" s="24"/>
      <c r="Z328" s="24"/>
      <c r="AA328" s="24"/>
      <c r="AB328" s="24"/>
      <c r="AC328" s="25"/>
      <c r="AD328" s="26"/>
      <c r="AE328" s="26"/>
      <c r="AF328" s="26"/>
      <c r="AG328" s="24"/>
      <c r="AH328" s="24"/>
      <c r="AI328" s="26"/>
      <c r="AJ328" s="27"/>
      <c r="AK328" s="27"/>
      <c r="AL328" s="26"/>
      <c r="AM328" s="26"/>
      <c r="AN328" s="24"/>
      <c r="AO328" s="24" t="str">
        <f t="shared" si="29"/>
        <v>Sanmina</v>
      </c>
      <c r="AP328" s="1" t="s">
        <v>1110</v>
      </c>
      <c r="BF328" s="1" t="s">
        <v>68</v>
      </c>
      <c r="BG328" s="28" t="s">
        <v>69</v>
      </c>
    </row>
    <row r="329" spans="1:59" ht="12.75" customHeight="1" x14ac:dyDescent="0.2">
      <c r="A329" s="1" t="s">
        <v>1376</v>
      </c>
      <c r="B329" s="1" t="s">
        <v>1377</v>
      </c>
      <c r="C329" s="1" t="s">
        <v>62</v>
      </c>
      <c r="D329" s="1" t="s">
        <v>1108</v>
      </c>
      <c r="E329" s="1" t="s">
        <v>1378</v>
      </c>
      <c r="F329" s="1" t="s">
        <v>1379</v>
      </c>
      <c r="G329" s="1">
        <v>121</v>
      </c>
      <c r="H329" s="1">
        <v>15000</v>
      </c>
      <c r="I329" s="2" t="s">
        <v>1123</v>
      </c>
      <c r="K329" s="1">
        <f>IFERROR(VLOOKUP(B329,'[1]Pivot HorizontalMRP'!$A$4:$B$2531,2,0),0)</f>
        <v>0</v>
      </c>
      <c r="L329" s="1">
        <f>IFERROR(VLOOKUP(B329,'[1]Pivot HorizontalMRP'!$A$4:$C$2531,3,0),0)</f>
        <v>1260840</v>
      </c>
      <c r="M329" s="1">
        <f>IFERROR(VLOOKUP(B329,'[1]Pivot HorizontalMRP'!$A$4:$D$2531,4,0),0)</f>
        <v>0</v>
      </c>
      <c r="N329" s="1">
        <f>IFERROR(VLOOKUP(B329,'[1]Pivot HorizontalMRP'!$A$4:$E$2531,5,0),0)</f>
        <v>0</v>
      </c>
      <c r="O329" s="1">
        <f t="shared" si="26"/>
        <v>1260840</v>
      </c>
      <c r="P329" s="1">
        <f t="shared" si="27"/>
        <v>1260840</v>
      </c>
      <c r="Q329" s="1">
        <f>IFERROR(VLOOKUP(B329,'[1]Pivot HorizontalMRP'!$A$4:$F$2529,6,0),0)</f>
        <v>2290</v>
      </c>
      <c r="R329" s="1">
        <f>IFERROR(VLOOKUP(B329,'[1]Pivot HorizontalMRP'!$A$4:$G$2529,7,0),0)</f>
        <v>2300</v>
      </c>
      <c r="S329" s="1">
        <f>IFERROR(VLOOKUP(B329,'[1]Pivot HorizontalMRP'!$A$4:$H$2529,8,0),0)</f>
        <v>3200</v>
      </c>
      <c r="T329" s="1">
        <f>IFERROR(VLOOKUP(B329,'[1]Pivot HorizontalMRP'!$A$4:$I$2529,9,0),0)</f>
        <v>4080</v>
      </c>
      <c r="U329" s="1">
        <f t="shared" si="25"/>
        <v>1256250</v>
      </c>
      <c r="V329" s="24">
        <v>1.72E-3</v>
      </c>
      <c r="W329" s="24"/>
      <c r="X329" s="24">
        <f t="shared" si="28"/>
        <v>-1.72E-3</v>
      </c>
      <c r="Y329" s="24"/>
      <c r="Z329" s="24"/>
      <c r="AA329" s="24"/>
      <c r="AB329" s="24"/>
      <c r="AC329" s="25"/>
      <c r="AD329" s="26"/>
      <c r="AE329" s="26"/>
      <c r="AF329" s="26"/>
      <c r="AG329" s="24"/>
      <c r="AH329" s="24"/>
      <c r="AI329" s="26"/>
      <c r="AJ329" s="27"/>
      <c r="AK329" s="27"/>
      <c r="AL329" s="26"/>
      <c r="AM329" s="26"/>
      <c r="AN329" s="24"/>
      <c r="AO329" s="24" t="str">
        <f t="shared" si="29"/>
        <v>Sanmina</v>
      </c>
      <c r="AP329" s="1" t="s">
        <v>1110</v>
      </c>
      <c r="BF329" s="1" t="s">
        <v>68</v>
      </c>
      <c r="BG329" s="28" t="s">
        <v>69</v>
      </c>
    </row>
    <row r="330" spans="1:59" ht="12.75" customHeight="1" x14ac:dyDescent="0.2">
      <c r="A330" s="1" t="s">
        <v>1380</v>
      </c>
      <c r="B330" s="1" t="s">
        <v>1381</v>
      </c>
      <c r="C330" s="1" t="s">
        <v>62</v>
      </c>
      <c r="D330" s="1" t="s">
        <v>1108</v>
      </c>
      <c r="E330" s="1" t="s">
        <v>1382</v>
      </c>
      <c r="F330" s="1" t="s">
        <v>1383</v>
      </c>
      <c r="G330" s="1">
        <v>100</v>
      </c>
      <c r="H330" s="1">
        <v>3000</v>
      </c>
      <c r="I330" s="2" t="s">
        <v>1123</v>
      </c>
      <c r="K330" s="1">
        <f>IFERROR(VLOOKUP(B330,'[1]Pivot HorizontalMRP'!$A$4:$B$2531,2,0),0)</f>
        <v>0</v>
      </c>
      <c r="L330" s="1">
        <f>IFERROR(VLOOKUP(B330,'[1]Pivot HorizontalMRP'!$A$4:$C$2531,3,0),0)</f>
        <v>9307</v>
      </c>
      <c r="M330" s="1">
        <f>IFERROR(VLOOKUP(B330,'[1]Pivot HorizontalMRP'!$A$4:$D$2531,4,0),0)</f>
        <v>0</v>
      </c>
      <c r="N330" s="1">
        <f>IFERROR(VLOOKUP(B330,'[1]Pivot HorizontalMRP'!$A$4:$E$2531,5,0),0)</f>
        <v>13000</v>
      </c>
      <c r="O330" s="1">
        <f t="shared" si="26"/>
        <v>9307</v>
      </c>
      <c r="P330" s="1">
        <f t="shared" si="27"/>
        <v>22307</v>
      </c>
      <c r="Q330" s="1">
        <f>IFERROR(VLOOKUP(B330,'[1]Pivot HorizontalMRP'!$A$4:$F$2529,6,0),0)</f>
        <v>12354</v>
      </c>
      <c r="R330" s="1">
        <f>IFERROR(VLOOKUP(B330,'[1]Pivot HorizontalMRP'!$A$4:$G$2529,7,0),0)</f>
        <v>5380</v>
      </c>
      <c r="S330" s="1">
        <f>IFERROR(VLOOKUP(B330,'[1]Pivot HorizontalMRP'!$A$4:$H$2529,8,0),0)</f>
        <v>4656</v>
      </c>
      <c r="T330" s="1">
        <f>IFERROR(VLOOKUP(B330,'[1]Pivot HorizontalMRP'!$A$4:$I$2529,9,0),0)</f>
        <v>1880</v>
      </c>
      <c r="U330" s="1">
        <f t="shared" si="25"/>
        <v>-8427</v>
      </c>
      <c r="V330" s="24">
        <v>0.1673</v>
      </c>
      <c r="W330" s="24"/>
      <c r="X330" s="24">
        <f t="shared" si="28"/>
        <v>-0.1673</v>
      </c>
      <c r="Y330" s="24"/>
      <c r="Z330" s="24"/>
      <c r="AA330" s="24"/>
      <c r="AB330" s="24"/>
      <c r="AC330" s="25"/>
      <c r="AD330" s="26"/>
      <c r="AE330" s="26"/>
      <c r="AF330" s="26"/>
      <c r="AG330" s="24"/>
      <c r="AH330" s="24"/>
      <c r="AI330" s="26"/>
      <c r="AJ330" s="27"/>
      <c r="AK330" s="27"/>
      <c r="AL330" s="26"/>
      <c r="AM330" s="26"/>
      <c r="AN330" s="24"/>
      <c r="AO330" s="24" t="str">
        <f t="shared" si="29"/>
        <v>Sanmina</v>
      </c>
      <c r="AP330" s="1" t="s">
        <v>1110</v>
      </c>
      <c r="BF330" s="1" t="s">
        <v>68</v>
      </c>
      <c r="BG330" s="28" t="s">
        <v>69</v>
      </c>
    </row>
    <row r="331" spans="1:59" ht="12.75" customHeight="1" x14ac:dyDescent="0.2">
      <c r="A331" s="1" t="s">
        <v>1384</v>
      </c>
      <c r="B331" s="1" t="s">
        <v>1385</v>
      </c>
      <c r="C331" s="1" t="s">
        <v>62</v>
      </c>
      <c r="D331" s="1" t="s">
        <v>1108</v>
      </c>
      <c r="E331" s="1" t="s">
        <v>1386</v>
      </c>
      <c r="F331" s="1" t="s">
        <v>1387</v>
      </c>
      <c r="G331" s="1">
        <v>100</v>
      </c>
      <c r="H331" s="1">
        <v>2000</v>
      </c>
      <c r="I331" s="2" t="s">
        <v>1123</v>
      </c>
      <c r="K331" s="1">
        <f>IFERROR(VLOOKUP(B331,'[1]Pivot HorizontalMRP'!$A$4:$B$2531,2,0),0)</f>
        <v>0</v>
      </c>
      <c r="L331" s="1">
        <f>IFERROR(VLOOKUP(B331,'[1]Pivot HorizontalMRP'!$A$4:$C$2531,3,0),0)</f>
        <v>17920</v>
      </c>
      <c r="M331" s="1">
        <f>IFERROR(VLOOKUP(B331,'[1]Pivot HorizontalMRP'!$A$4:$D$2531,4,0),0)</f>
        <v>4000</v>
      </c>
      <c r="N331" s="1">
        <f>IFERROR(VLOOKUP(B331,'[1]Pivot HorizontalMRP'!$A$4:$E$2531,5,0),0)</f>
        <v>8000</v>
      </c>
      <c r="O331" s="1">
        <f t="shared" si="26"/>
        <v>21920</v>
      </c>
      <c r="P331" s="1">
        <f t="shared" si="27"/>
        <v>29920</v>
      </c>
      <c r="Q331" s="1">
        <f>IFERROR(VLOOKUP(B331,'[1]Pivot HorizontalMRP'!$A$4:$F$2529,6,0),0)</f>
        <v>7802</v>
      </c>
      <c r="R331" s="1">
        <f>IFERROR(VLOOKUP(B331,'[1]Pivot HorizontalMRP'!$A$4:$G$2529,7,0),0)</f>
        <v>4597</v>
      </c>
      <c r="S331" s="1">
        <f>IFERROR(VLOOKUP(B331,'[1]Pivot HorizontalMRP'!$A$4:$H$2529,8,0),0)</f>
        <v>4439</v>
      </c>
      <c r="T331" s="1">
        <f>IFERROR(VLOOKUP(B331,'[1]Pivot HorizontalMRP'!$A$4:$I$2529,9,0),0)</f>
        <v>3336</v>
      </c>
      <c r="U331" s="1">
        <f t="shared" si="25"/>
        <v>9521</v>
      </c>
      <c r="V331" s="24">
        <v>3.56E-2</v>
      </c>
      <c r="W331" s="24"/>
      <c r="X331" s="24">
        <f t="shared" si="28"/>
        <v>-3.56E-2</v>
      </c>
      <c r="Y331" s="24"/>
      <c r="Z331" s="24"/>
      <c r="AA331" s="24">
        <v>3.56E-2</v>
      </c>
      <c r="AB331" s="24"/>
      <c r="AC331" s="25"/>
      <c r="AD331" s="26"/>
      <c r="AE331" s="26"/>
      <c r="AF331" s="26"/>
      <c r="AG331" s="24"/>
      <c r="AH331" s="24"/>
      <c r="AI331" s="26"/>
      <c r="AJ331" s="27"/>
      <c r="AK331" s="27"/>
      <c r="AL331" s="26"/>
      <c r="AM331" s="26"/>
      <c r="AN331" s="24"/>
      <c r="AO331" s="24" t="str">
        <f t="shared" si="29"/>
        <v>Sanmina</v>
      </c>
      <c r="AP331" s="1" t="s">
        <v>1110</v>
      </c>
      <c r="BF331" s="1" t="s">
        <v>68</v>
      </c>
      <c r="BG331" s="28" t="s">
        <v>69</v>
      </c>
    </row>
    <row r="332" spans="1:59" ht="12.75" customHeight="1" x14ac:dyDescent="0.2">
      <c r="A332" s="1" t="s">
        <v>1388</v>
      </c>
      <c r="B332" s="1" t="s">
        <v>1389</v>
      </c>
      <c r="C332" s="1" t="s">
        <v>62</v>
      </c>
      <c r="D332" s="1" t="s">
        <v>1108</v>
      </c>
      <c r="E332" s="1" t="s">
        <v>1390</v>
      </c>
      <c r="F332" s="1" t="s">
        <v>1391</v>
      </c>
      <c r="G332" s="1">
        <v>216</v>
      </c>
      <c r="H332" s="1">
        <v>3000</v>
      </c>
      <c r="I332" s="2" t="s">
        <v>1123</v>
      </c>
      <c r="K332" s="1">
        <f>IFERROR(VLOOKUP(B332,'[1]Pivot HorizontalMRP'!$A$4:$B$2531,2,0),0)</f>
        <v>0</v>
      </c>
      <c r="L332" s="1">
        <f>IFERROR(VLOOKUP(B332,'[1]Pivot HorizontalMRP'!$A$4:$C$2531,3,0),0)</f>
        <v>8364</v>
      </c>
      <c r="M332" s="1">
        <f>IFERROR(VLOOKUP(B332,'[1]Pivot HorizontalMRP'!$A$4:$D$2531,4,0),0)</f>
        <v>0</v>
      </c>
      <c r="N332" s="1">
        <f>IFERROR(VLOOKUP(B332,'[1]Pivot HorizontalMRP'!$A$4:$E$2531,5,0),0)</f>
        <v>0</v>
      </c>
      <c r="O332" s="1">
        <f t="shared" si="26"/>
        <v>8364</v>
      </c>
      <c r="P332" s="1">
        <f t="shared" si="27"/>
        <v>8364</v>
      </c>
      <c r="Q332" s="1">
        <f>IFERROR(VLOOKUP(B332,'[1]Pivot HorizontalMRP'!$A$4:$F$2529,6,0),0)</f>
        <v>2650</v>
      </c>
      <c r="R332" s="1">
        <f>IFERROR(VLOOKUP(B332,'[1]Pivot HorizontalMRP'!$A$4:$G$2529,7,0),0)</f>
        <v>3806</v>
      </c>
      <c r="S332" s="1">
        <f>IFERROR(VLOOKUP(B332,'[1]Pivot HorizontalMRP'!$A$4:$H$2529,8,0),0)</f>
        <v>4431</v>
      </c>
      <c r="T332" s="1">
        <f>IFERROR(VLOOKUP(B332,'[1]Pivot HorizontalMRP'!$A$4:$I$2529,9,0),0)</f>
        <v>2978</v>
      </c>
      <c r="U332" s="1">
        <f t="shared" si="25"/>
        <v>1908</v>
      </c>
      <c r="V332" s="24">
        <v>9.6299999999999997E-3</v>
      </c>
      <c r="W332" s="24"/>
      <c r="X332" s="24">
        <f t="shared" si="28"/>
        <v>-9.6299999999999997E-3</v>
      </c>
      <c r="Y332" s="24"/>
      <c r="Z332" s="24"/>
      <c r="AA332" s="24">
        <v>9.6299999999999997E-3</v>
      </c>
      <c r="AB332" s="24"/>
      <c r="AC332" s="25"/>
      <c r="AD332" s="26"/>
      <c r="AE332" s="26"/>
      <c r="AF332" s="26"/>
      <c r="AG332" s="24"/>
      <c r="AH332" s="24"/>
      <c r="AI332" s="26"/>
      <c r="AJ332" s="27"/>
      <c r="AK332" s="27"/>
      <c r="AL332" s="26"/>
      <c r="AM332" s="26"/>
      <c r="AN332" s="24"/>
      <c r="AO332" s="24" t="str">
        <f t="shared" si="29"/>
        <v>Sanmina</v>
      </c>
      <c r="AP332" s="1" t="s">
        <v>1110</v>
      </c>
      <c r="BF332" s="1" t="s">
        <v>68</v>
      </c>
      <c r="BG332" s="28" t="s">
        <v>69</v>
      </c>
    </row>
    <row r="333" spans="1:59" ht="12.75" customHeight="1" x14ac:dyDescent="0.2">
      <c r="A333" s="1" t="s">
        <v>1392</v>
      </c>
      <c r="B333" s="1" t="s">
        <v>1393</v>
      </c>
      <c r="C333" s="1" t="s">
        <v>62</v>
      </c>
      <c r="D333" s="1" t="s">
        <v>1108</v>
      </c>
      <c r="E333" s="1" t="s">
        <v>1394</v>
      </c>
      <c r="F333" s="1" t="s">
        <v>1395</v>
      </c>
      <c r="G333" s="1">
        <v>100</v>
      </c>
      <c r="H333" s="1">
        <v>10000</v>
      </c>
      <c r="I333" s="2" t="s">
        <v>1123</v>
      </c>
      <c r="K333" s="1">
        <f>IFERROR(VLOOKUP(B333,'[1]Pivot HorizontalMRP'!$A$4:$B$2531,2,0),0)</f>
        <v>0</v>
      </c>
      <c r="L333" s="1">
        <f>IFERROR(VLOOKUP(B333,'[1]Pivot HorizontalMRP'!$A$4:$C$2531,3,0),0)</f>
        <v>200919</v>
      </c>
      <c r="M333" s="1">
        <f>IFERROR(VLOOKUP(B333,'[1]Pivot HorizontalMRP'!$A$4:$D$2531,4,0),0)</f>
        <v>30000</v>
      </c>
      <c r="N333" s="1">
        <f>IFERROR(VLOOKUP(B333,'[1]Pivot HorizontalMRP'!$A$4:$E$2531,5,0),0)</f>
        <v>0</v>
      </c>
      <c r="O333" s="1">
        <f t="shared" si="26"/>
        <v>230919</v>
      </c>
      <c r="P333" s="1">
        <f t="shared" si="27"/>
        <v>230919</v>
      </c>
      <c r="Q333" s="1">
        <f>IFERROR(VLOOKUP(B333,'[1]Pivot HorizontalMRP'!$A$4:$F$2529,6,0),0)</f>
        <v>74607</v>
      </c>
      <c r="R333" s="1">
        <f>IFERROR(VLOOKUP(B333,'[1]Pivot HorizontalMRP'!$A$4:$G$2529,7,0),0)</f>
        <v>38730</v>
      </c>
      <c r="S333" s="1">
        <f>IFERROR(VLOOKUP(B333,'[1]Pivot HorizontalMRP'!$A$4:$H$2529,8,0),0)</f>
        <v>37256</v>
      </c>
      <c r="T333" s="1">
        <f>IFERROR(VLOOKUP(B333,'[1]Pivot HorizontalMRP'!$A$4:$I$2529,9,0),0)</f>
        <v>23360</v>
      </c>
      <c r="U333" s="1">
        <f t="shared" si="25"/>
        <v>117582</v>
      </c>
      <c r="V333" s="24">
        <v>2.5999999999999999E-3</v>
      </c>
      <c r="W333" s="24"/>
      <c r="X333" s="24">
        <f t="shared" si="28"/>
        <v>-2.5999999999999999E-3</v>
      </c>
      <c r="Y333" s="24"/>
      <c r="Z333" s="24"/>
      <c r="AA333" s="24">
        <v>2.5600000000000002E-3</v>
      </c>
      <c r="AB333" s="24"/>
      <c r="AC333" s="25"/>
      <c r="AD333" s="26"/>
      <c r="AE333" s="26"/>
      <c r="AF333" s="26"/>
      <c r="AG333" s="24"/>
      <c r="AH333" s="24"/>
      <c r="AI333" s="26"/>
      <c r="AJ333" s="27"/>
      <c r="AK333" s="27"/>
      <c r="AL333" s="26"/>
      <c r="AM333" s="26"/>
      <c r="AN333" s="24"/>
      <c r="AO333" s="24" t="str">
        <f t="shared" si="29"/>
        <v>Sanmina</v>
      </c>
      <c r="AP333" s="1" t="s">
        <v>1110</v>
      </c>
      <c r="BF333" s="1" t="s">
        <v>68</v>
      </c>
      <c r="BG333" s="28" t="s">
        <v>69</v>
      </c>
    </row>
    <row r="334" spans="1:59" ht="12.75" customHeight="1" x14ac:dyDescent="0.2">
      <c r="A334" s="1" t="s">
        <v>1396</v>
      </c>
      <c r="B334" s="1" t="s">
        <v>1397</v>
      </c>
      <c r="C334" s="1" t="s">
        <v>62</v>
      </c>
      <c r="D334" s="1" t="s">
        <v>1108</v>
      </c>
      <c r="E334" s="1" t="s">
        <v>1398</v>
      </c>
      <c r="F334" s="1" t="s">
        <v>1399</v>
      </c>
      <c r="G334" s="1">
        <v>100</v>
      </c>
      <c r="H334" s="1">
        <v>10000</v>
      </c>
      <c r="I334" s="2" t="s">
        <v>1123</v>
      </c>
      <c r="K334" s="1">
        <f>IFERROR(VLOOKUP(B334,'[1]Pivot HorizontalMRP'!$A$4:$B$2531,2,0),0)</f>
        <v>0</v>
      </c>
      <c r="L334" s="1">
        <f>IFERROR(VLOOKUP(B334,'[1]Pivot HorizontalMRP'!$A$4:$C$2531,3,0),0)</f>
        <v>916002</v>
      </c>
      <c r="M334" s="1">
        <f>IFERROR(VLOOKUP(B334,'[1]Pivot HorizontalMRP'!$A$4:$D$2531,4,0),0)</f>
        <v>2180000</v>
      </c>
      <c r="N334" s="1">
        <f>IFERROR(VLOOKUP(B334,'[1]Pivot HorizontalMRP'!$A$4:$E$2531,5,0),0)</f>
        <v>1450000</v>
      </c>
      <c r="O334" s="1">
        <f t="shared" si="26"/>
        <v>3096002</v>
      </c>
      <c r="P334" s="1">
        <f t="shared" si="27"/>
        <v>4546002</v>
      </c>
      <c r="Q334" s="1">
        <f>IFERROR(VLOOKUP(B334,'[1]Pivot HorizontalMRP'!$A$4:$F$2529,6,0),0)</f>
        <v>1712452</v>
      </c>
      <c r="R334" s="1">
        <f>IFERROR(VLOOKUP(B334,'[1]Pivot HorizontalMRP'!$A$4:$G$2529,7,0),0)</f>
        <v>1146341</v>
      </c>
      <c r="S334" s="1">
        <f>IFERROR(VLOOKUP(B334,'[1]Pivot HorizontalMRP'!$A$4:$H$2529,8,0),0)</f>
        <v>1128434</v>
      </c>
      <c r="T334" s="1">
        <f>IFERROR(VLOOKUP(B334,'[1]Pivot HorizontalMRP'!$A$4:$I$2529,9,0),0)</f>
        <v>900615</v>
      </c>
      <c r="U334" s="1">
        <f t="shared" si="25"/>
        <v>237209</v>
      </c>
      <c r="V334" s="24">
        <v>7.2000000000000005E-4</v>
      </c>
      <c r="W334" s="24"/>
      <c r="X334" s="24">
        <f t="shared" si="28"/>
        <v>-7.2000000000000005E-4</v>
      </c>
      <c r="Y334" s="24"/>
      <c r="Z334" s="24"/>
      <c r="AA334" s="24">
        <v>1.6100000000000001E-3</v>
      </c>
      <c r="AB334" s="24"/>
      <c r="AC334" s="25"/>
      <c r="AD334" s="26"/>
      <c r="AE334" s="26"/>
      <c r="AF334" s="26"/>
      <c r="AG334" s="24"/>
      <c r="AH334" s="24"/>
      <c r="AI334" s="26"/>
      <c r="AJ334" s="27"/>
      <c r="AK334" s="27"/>
      <c r="AL334" s="26"/>
      <c r="AM334" s="26"/>
      <c r="AN334" s="24"/>
      <c r="AO334" s="24" t="str">
        <f t="shared" si="29"/>
        <v>Sanmina</v>
      </c>
      <c r="AP334" s="1" t="s">
        <v>1110</v>
      </c>
      <c r="BF334" s="1" t="s">
        <v>68</v>
      </c>
      <c r="BG334" s="28" t="s">
        <v>69</v>
      </c>
    </row>
    <row r="335" spans="1:59" ht="12.75" customHeight="1" x14ac:dyDescent="0.2">
      <c r="A335" s="1" t="s">
        <v>1400</v>
      </c>
      <c r="B335" s="1" t="s">
        <v>1401</v>
      </c>
      <c r="C335" s="1" t="s">
        <v>62</v>
      </c>
      <c r="D335" s="1" t="s">
        <v>1108</v>
      </c>
      <c r="E335" s="1" t="s">
        <v>1402</v>
      </c>
      <c r="F335" s="1" t="s">
        <v>1403</v>
      </c>
      <c r="G335" s="1">
        <v>100</v>
      </c>
      <c r="H335" s="1">
        <v>100000</v>
      </c>
      <c r="I335" s="2" t="s">
        <v>1123</v>
      </c>
      <c r="K335" s="1">
        <f>IFERROR(VLOOKUP(B335,'[1]Pivot HorizontalMRP'!$A$4:$B$2531,2,0),0)</f>
        <v>0</v>
      </c>
      <c r="L335" s="1">
        <f>IFERROR(VLOOKUP(B335,'[1]Pivot HorizontalMRP'!$A$4:$C$2531,3,0),0)</f>
        <v>213834</v>
      </c>
      <c r="M335" s="1">
        <f>IFERROR(VLOOKUP(B335,'[1]Pivot HorizontalMRP'!$A$4:$D$2531,4,0),0)</f>
        <v>90000</v>
      </c>
      <c r="N335" s="1">
        <f>IFERROR(VLOOKUP(B335,'[1]Pivot HorizontalMRP'!$A$4:$E$2531,5,0),0)</f>
        <v>60000</v>
      </c>
      <c r="O335" s="1">
        <f t="shared" si="26"/>
        <v>303834</v>
      </c>
      <c r="P335" s="1">
        <f t="shared" si="27"/>
        <v>363834</v>
      </c>
      <c r="Q335" s="1">
        <f>IFERROR(VLOOKUP(B335,'[1]Pivot HorizontalMRP'!$A$4:$F$2529,6,0),0)</f>
        <v>141932</v>
      </c>
      <c r="R335" s="1">
        <f>IFERROR(VLOOKUP(B335,'[1]Pivot HorizontalMRP'!$A$4:$G$2529,7,0),0)</f>
        <v>58341</v>
      </c>
      <c r="S335" s="1">
        <f>IFERROR(VLOOKUP(B335,'[1]Pivot HorizontalMRP'!$A$4:$H$2529,8,0),0)</f>
        <v>46351</v>
      </c>
      <c r="T335" s="1">
        <f>IFERROR(VLOOKUP(B335,'[1]Pivot HorizontalMRP'!$A$4:$I$2529,9,0),0)</f>
        <v>29294</v>
      </c>
      <c r="U335" s="1">
        <f t="shared" si="25"/>
        <v>103561</v>
      </c>
      <c r="V335" s="24">
        <v>3.1700000000000001E-3</v>
      </c>
      <c r="W335" s="24"/>
      <c r="X335" s="24">
        <f t="shared" si="28"/>
        <v>-3.1700000000000001E-3</v>
      </c>
      <c r="Y335" s="24"/>
      <c r="Z335" s="24"/>
      <c r="AA335" s="24">
        <v>2.0500000000000002E-3</v>
      </c>
      <c r="AB335" s="24"/>
      <c r="AC335" s="25"/>
      <c r="AD335" s="26"/>
      <c r="AE335" s="26"/>
      <c r="AF335" s="26"/>
      <c r="AG335" s="24"/>
      <c r="AH335" s="24"/>
      <c r="AI335" s="26"/>
      <c r="AJ335" s="27"/>
      <c r="AK335" s="27"/>
      <c r="AL335" s="26"/>
      <c r="AM335" s="26"/>
      <c r="AN335" s="24"/>
      <c r="AO335" s="24" t="str">
        <f t="shared" si="29"/>
        <v>Sanmina</v>
      </c>
      <c r="AP335" s="1" t="s">
        <v>1110</v>
      </c>
      <c r="BF335" s="1" t="s">
        <v>68</v>
      </c>
      <c r="BG335" s="28" t="s">
        <v>69</v>
      </c>
    </row>
    <row r="336" spans="1:59" ht="12.75" customHeight="1" x14ac:dyDescent="0.2">
      <c r="A336" s="1" t="s">
        <v>1404</v>
      </c>
      <c r="B336" s="1" t="s">
        <v>1405</v>
      </c>
      <c r="C336" s="1" t="s">
        <v>62</v>
      </c>
      <c r="D336" s="1" t="s">
        <v>1108</v>
      </c>
      <c r="E336" s="1" t="s">
        <v>1406</v>
      </c>
      <c r="F336" s="1" t="s">
        <v>1407</v>
      </c>
      <c r="G336" s="1">
        <v>100</v>
      </c>
      <c r="H336" s="1">
        <v>50000</v>
      </c>
      <c r="I336" s="2" t="s">
        <v>1123</v>
      </c>
      <c r="K336" s="1">
        <f>IFERROR(VLOOKUP(B336,'[1]Pivot HorizontalMRP'!$A$4:$B$2531,2,0),0)</f>
        <v>0</v>
      </c>
      <c r="L336" s="1">
        <f>IFERROR(VLOOKUP(B336,'[1]Pivot HorizontalMRP'!$A$4:$C$2531,3,0),0)</f>
        <v>63413</v>
      </c>
      <c r="M336" s="1">
        <f>IFERROR(VLOOKUP(B336,'[1]Pivot HorizontalMRP'!$A$4:$D$2531,4,0),0)</f>
        <v>10000</v>
      </c>
      <c r="N336" s="1">
        <f>IFERROR(VLOOKUP(B336,'[1]Pivot HorizontalMRP'!$A$4:$E$2531,5,0),0)</f>
        <v>0</v>
      </c>
      <c r="O336" s="1">
        <f t="shared" si="26"/>
        <v>73413</v>
      </c>
      <c r="P336" s="1">
        <f t="shared" si="27"/>
        <v>73413</v>
      </c>
      <c r="Q336" s="1">
        <f>IFERROR(VLOOKUP(B336,'[1]Pivot HorizontalMRP'!$A$4:$F$2529,6,0),0)</f>
        <v>11896</v>
      </c>
      <c r="R336" s="1">
        <f>IFERROR(VLOOKUP(B336,'[1]Pivot HorizontalMRP'!$A$4:$G$2529,7,0),0)</f>
        <v>5768</v>
      </c>
      <c r="S336" s="1">
        <f>IFERROR(VLOOKUP(B336,'[1]Pivot HorizontalMRP'!$A$4:$H$2529,8,0),0)</f>
        <v>4308</v>
      </c>
      <c r="T336" s="1">
        <f>IFERROR(VLOOKUP(B336,'[1]Pivot HorizontalMRP'!$A$4:$I$2529,9,0),0)</f>
        <v>2930</v>
      </c>
      <c r="U336" s="1">
        <f t="shared" si="25"/>
        <v>55749</v>
      </c>
      <c r="V336" s="24">
        <v>2.7899999999999999E-3</v>
      </c>
      <c r="W336" s="24"/>
      <c r="X336" s="24">
        <f t="shared" si="28"/>
        <v>-2.7899999999999999E-3</v>
      </c>
      <c r="Y336" s="24"/>
      <c r="Z336" s="24"/>
      <c r="AA336" s="24"/>
      <c r="AB336" s="24"/>
      <c r="AC336" s="25"/>
      <c r="AD336" s="26"/>
      <c r="AE336" s="26"/>
      <c r="AF336" s="26"/>
      <c r="AG336" s="24"/>
      <c r="AH336" s="24"/>
      <c r="AI336" s="26"/>
      <c r="AJ336" s="27"/>
      <c r="AK336" s="27"/>
      <c r="AL336" s="26"/>
      <c r="AM336" s="26"/>
      <c r="AN336" s="24"/>
      <c r="AO336" s="24" t="str">
        <f t="shared" si="29"/>
        <v>Sanmina</v>
      </c>
      <c r="AP336" s="1" t="s">
        <v>1110</v>
      </c>
      <c r="BF336" s="1" t="s">
        <v>68</v>
      </c>
      <c r="BG336" s="28" t="s">
        <v>69</v>
      </c>
    </row>
    <row r="337" spans="1:59" ht="12.75" customHeight="1" x14ac:dyDescent="0.2">
      <c r="A337" s="1" t="s">
        <v>1408</v>
      </c>
      <c r="B337" s="1" t="s">
        <v>1409</v>
      </c>
      <c r="C337" s="1" t="s">
        <v>62</v>
      </c>
      <c r="D337" s="1" t="s">
        <v>1108</v>
      </c>
      <c r="E337" s="1" t="s">
        <v>1410</v>
      </c>
      <c r="F337" s="1" t="s">
        <v>1411</v>
      </c>
      <c r="G337" s="1">
        <v>100</v>
      </c>
      <c r="H337" s="1">
        <v>10000</v>
      </c>
      <c r="I337" s="2" t="s">
        <v>1123</v>
      </c>
      <c r="K337" s="1">
        <f>IFERROR(VLOOKUP(B337,'[1]Pivot HorizontalMRP'!$A$4:$B$2531,2,0),0)</f>
        <v>0</v>
      </c>
      <c r="L337" s="1">
        <f>IFERROR(VLOOKUP(B337,'[1]Pivot HorizontalMRP'!$A$4:$C$2531,3,0),0)</f>
        <v>30103</v>
      </c>
      <c r="M337" s="1">
        <f>IFERROR(VLOOKUP(B337,'[1]Pivot HorizontalMRP'!$A$4:$D$2531,4,0),0)</f>
        <v>10000</v>
      </c>
      <c r="N337" s="1">
        <f>IFERROR(VLOOKUP(B337,'[1]Pivot HorizontalMRP'!$A$4:$E$2531,5,0),0)</f>
        <v>30000</v>
      </c>
      <c r="O337" s="1">
        <f t="shared" si="26"/>
        <v>40103</v>
      </c>
      <c r="P337" s="1">
        <f t="shared" si="27"/>
        <v>70103</v>
      </c>
      <c r="Q337" s="1">
        <f>IFERROR(VLOOKUP(B337,'[1]Pivot HorizontalMRP'!$A$4:$F$2529,6,0),0)</f>
        <v>13057</v>
      </c>
      <c r="R337" s="1">
        <f>IFERROR(VLOOKUP(B337,'[1]Pivot HorizontalMRP'!$A$4:$G$2529,7,0),0)</f>
        <v>4754</v>
      </c>
      <c r="S337" s="1">
        <f>IFERROR(VLOOKUP(B337,'[1]Pivot HorizontalMRP'!$A$4:$H$2529,8,0),0)</f>
        <v>3426</v>
      </c>
      <c r="T337" s="1">
        <f>IFERROR(VLOOKUP(B337,'[1]Pivot HorizontalMRP'!$A$4:$I$2529,9,0),0)</f>
        <v>2521</v>
      </c>
      <c r="U337" s="1">
        <f t="shared" si="25"/>
        <v>22292</v>
      </c>
      <c r="V337" s="24">
        <v>2.8E-3</v>
      </c>
      <c r="W337" s="24"/>
      <c r="X337" s="24">
        <f t="shared" si="28"/>
        <v>-2.8E-3</v>
      </c>
      <c r="Y337" s="24"/>
      <c r="Z337" s="24"/>
      <c r="AA337" s="24">
        <v>2.8E-3</v>
      </c>
      <c r="AB337" s="24"/>
      <c r="AC337" s="25"/>
      <c r="AD337" s="26"/>
      <c r="AE337" s="26"/>
      <c r="AF337" s="26"/>
      <c r="AG337" s="24"/>
      <c r="AH337" s="24"/>
      <c r="AI337" s="26"/>
      <c r="AJ337" s="27"/>
      <c r="AK337" s="27"/>
      <c r="AL337" s="26"/>
      <c r="AM337" s="26"/>
      <c r="AN337" s="24"/>
      <c r="AO337" s="24" t="str">
        <f t="shared" si="29"/>
        <v>Sanmina</v>
      </c>
      <c r="AP337" s="1" t="s">
        <v>1110</v>
      </c>
      <c r="BF337" s="1" t="s">
        <v>68</v>
      </c>
      <c r="BG337" s="28" t="s">
        <v>69</v>
      </c>
    </row>
    <row r="338" spans="1:59" ht="12.75" customHeight="1" x14ac:dyDescent="0.2">
      <c r="A338" s="1" t="s">
        <v>1412</v>
      </c>
      <c r="B338" s="1" t="s">
        <v>1413</v>
      </c>
      <c r="C338" s="1" t="s">
        <v>62</v>
      </c>
      <c r="D338" s="1" t="s">
        <v>1108</v>
      </c>
      <c r="E338" s="1" t="s">
        <v>1414</v>
      </c>
      <c r="F338" s="1" t="s">
        <v>1415</v>
      </c>
      <c r="G338" s="1">
        <v>100</v>
      </c>
      <c r="H338" s="1">
        <v>20000</v>
      </c>
      <c r="I338" s="2" t="s">
        <v>1123</v>
      </c>
      <c r="K338" s="1">
        <f>IFERROR(VLOOKUP(B338,'[1]Pivot HorizontalMRP'!$A$4:$B$2531,2,0),0)</f>
        <v>0</v>
      </c>
      <c r="L338" s="1">
        <f>IFERROR(VLOOKUP(B338,'[1]Pivot HorizontalMRP'!$A$4:$C$2531,3,0),0)</f>
        <v>141696</v>
      </c>
      <c r="M338" s="1">
        <f>IFERROR(VLOOKUP(B338,'[1]Pivot HorizontalMRP'!$A$4:$D$2531,4,0),0)</f>
        <v>50000</v>
      </c>
      <c r="N338" s="1">
        <f>IFERROR(VLOOKUP(B338,'[1]Pivot HorizontalMRP'!$A$4:$E$2531,5,0),0)</f>
        <v>130000</v>
      </c>
      <c r="O338" s="1">
        <f t="shared" si="26"/>
        <v>191696</v>
      </c>
      <c r="P338" s="1">
        <f t="shared" si="27"/>
        <v>321696</v>
      </c>
      <c r="Q338" s="1">
        <f>IFERROR(VLOOKUP(B338,'[1]Pivot HorizontalMRP'!$A$4:$F$2529,6,0),0)</f>
        <v>68757</v>
      </c>
      <c r="R338" s="1">
        <f>IFERROR(VLOOKUP(B338,'[1]Pivot HorizontalMRP'!$A$4:$G$2529,7,0),0)</f>
        <v>94688</v>
      </c>
      <c r="S338" s="1">
        <f>IFERROR(VLOOKUP(B338,'[1]Pivot HorizontalMRP'!$A$4:$H$2529,8,0),0)</f>
        <v>72184</v>
      </c>
      <c r="T338" s="1">
        <f>IFERROR(VLOOKUP(B338,'[1]Pivot HorizontalMRP'!$A$4:$I$2529,9,0),0)</f>
        <v>55738</v>
      </c>
      <c r="U338" s="1">
        <f t="shared" si="25"/>
        <v>28251</v>
      </c>
      <c r="V338" s="24">
        <v>1.1999999999999999E-3</v>
      </c>
      <c r="W338" s="24"/>
      <c r="X338" s="24">
        <f t="shared" si="28"/>
        <v>-1.1999999999999999E-3</v>
      </c>
      <c r="Y338" s="24"/>
      <c r="Z338" s="24"/>
      <c r="AA338" s="24">
        <v>5.1000000000000004E-4</v>
      </c>
      <c r="AB338" s="24"/>
      <c r="AC338" s="25"/>
      <c r="AD338" s="26"/>
      <c r="AE338" s="26"/>
      <c r="AF338" s="26"/>
      <c r="AG338" s="24"/>
      <c r="AH338" s="24"/>
      <c r="AI338" s="26"/>
      <c r="AJ338" s="27"/>
      <c r="AK338" s="27"/>
      <c r="AL338" s="26"/>
      <c r="AM338" s="26"/>
      <c r="AN338" s="24"/>
      <c r="AO338" s="24" t="str">
        <f t="shared" si="29"/>
        <v>Sanmina</v>
      </c>
      <c r="AP338" s="1" t="s">
        <v>1110</v>
      </c>
      <c r="BF338" s="1" t="s">
        <v>68</v>
      </c>
      <c r="BG338" s="28" t="s">
        <v>69</v>
      </c>
    </row>
    <row r="339" spans="1:59" ht="12.75" customHeight="1" x14ac:dyDescent="0.2">
      <c r="A339" s="1" t="s">
        <v>1416</v>
      </c>
      <c r="B339" s="1" t="s">
        <v>1417</v>
      </c>
      <c r="C339" s="1" t="s">
        <v>62</v>
      </c>
      <c r="D339" s="1" t="s">
        <v>1108</v>
      </c>
      <c r="E339" s="1" t="s">
        <v>1418</v>
      </c>
      <c r="F339" s="1" t="s">
        <v>1419</v>
      </c>
      <c r="G339" s="1">
        <v>100</v>
      </c>
      <c r="H339" s="1">
        <v>10000</v>
      </c>
      <c r="I339" s="2" t="s">
        <v>1123</v>
      </c>
      <c r="K339" s="1">
        <f>IFERROR(VLOOKUP(B339,'[1]Pivot HorizontalMRP'!$A$4:$B$2531,2,0),0)</f>
        <v>0</v>
      </c>
      <c r="L339" s="1">
        <f>IFERROR(VLOOKUP(B339,'[1]Pivot HorizontalMRP'!$A$4:$C$2531,3,0),0)</f>
        <v>18374</v>
      </c>
      <c r="M339" s="1">
        <f>IFERROR(VLOOKUP(B339,'[1]Pivot HorizontalMRP'!$A$4:$D$2531,4,0),0)</f>
        <v>20000</v>
      </c>
      <c r="N339" s="1">
        <f>IFERROR(VLOOKUP(B339,'[1]Pivot HorizontalMRP'!$A$4:$E$2531,5,0),0)</f>
        <v>40000</v>
      </c>
      <c r="O339" s="1">
        <f t="shared" si="26"/>
        <v>38374</v>
      </c>
      <c r="P339" s="1">
        <f t="shared" si="27"/>
        <v>78374</v>
      </c>
      <c r="Q339" s="1">
        <f>IFERROR(VLOOKUP(B339,'[1]Pivot HorizontalMRP'!$A$4:$F$2529,6,0),0)</f>
        <v>26439</v>
      </c>
      <c r="R339" s="1">
        <f>IFERROR(VLOOKUP(B339,'[1]Pivot HorizontalMRP'!$A$4:$G$2529,7,0),0)</f>
        <v>11249</v>
      </c>
      <c r="S339" s="1">
        <f>IFERROR(VLOOKUP(B339,'[1]Pivot HorizontalMRP'!$A$4:$H$2529,8,0),0)</f>
        <v>9318</v>
      </c>
      <c r="T339" s="1">
        <f>IFERROR(VLOOKUP(B339,'[1]Pivot HorizontalMRP'!$A$4:$I$2529,9,0),0)</f>
        <v>5069</v>
      </c>
      <c r="U339" s="1">
        <f t="shared" si="25"/>
        <v>686</v>
      </c>
      <c r="V339" s="24">
        <v>1.0499999999999999E-3</v>
      </c>
      <c r="W339" s="24"/>
      <c r="X339" s="24">
        <f t="shared" si="28"/>
        <v>-1.0499999999999999E-3</v>
      </c>
      <c r="Y339" s="24"/>
      <c r="Z339" s="24"/>
      <c r="AA339" s="24"/>
      <c r="AB339" s="24"/>
      <c r="AC339" s="25"/>
      <c r="AD339" s="26"/>
      <c r="AE339" s="26"/>
      <c r="AF339" s="26"/>
      <c r="AG339" s="24"/>
      <c r="AH339" s="24"/>
      <c r="AI339" s="26"/>
      <c r="AJ339" s="27"/>
      <c r="AK339" s="27"/>
      <c r="AL339" s="26"/>
      <c r="AM339" s="26"/>
      <c r="AN339" s="24"/>
      <c r="AO339" s="24" t="str">
        <f t="shared" si="29"/>
        <v>Sanmina</v>
      </c>
      <c r="AP339" s="1" t="s">
        <v>1110</v>
      </c>
      <c r="BF339" s="1" t="s">
        <v>68</v>
      </c>
      <c r="BG339" s="28" t="s">
        <v>69</v>
      </c>
    </row>
    <row r="340" spans="1:59" ht="12.75" customHeight="1" x14ac:dyDescent="0.2">
      <c r="A340" s="1" t="s">
        <v>1420</v>
      </c>
      <c r="B340" s="1" t="s">
        <v>1421</v>
      </c>
      <c r="C340" s="1" t="s">
        <v>62</v>
      </c>
      <c r="D340" s="1" t="s">
        <v>1108</v>
      </c>
      <c r="E340" s="1" t="s">
        <v>1422</v>
      </c>
      <c r="F340" s="1" t="s">
        <v>1423</v>
      </c>
      <c r="G340" s="1">
        <v>100</v>
      </c>
      <c r="H340" s="1">
        <v>10000</v>
      </c>
      <c r="I340" s="2" t="s">
        <v>1123</v>
      </c>
      <c r="K340" s="1">
        <f>IFERROR(VLOOKUP(B340,'[1]Pivot HorizontalMRP'!$A$4:$B$2531,2,0),0)</f>
        <v>0</v>
      </c>
      <c r="L340" s="1">
        <f>IFERROR(VLOOKUP(B340,'[1]Pivot HorizontalMRP'!$A$4:$C$2531,3,0),0)</f>
        <v>33472</v>
      </c>
      <c r="M340" s="1">
        <f>IFERROR(VLOOKUP(B340,'[1]Pivot HorizontalMRP'!$A$4:$D$2531,4,0),0)</f>
        <v>40000</v>
      </c>
      <c r="N340" s="1">
        <f>IFERROR(VLOOKUP(B340,'[1]Pivot HorizontalMRP'!$A$4:$E$2531,5,0),0)</f>
        <v>0</v>
      </c>
      <c r="O340" s="1">
        <f t="shared" si="26"/>
        <v>73472</v>
      </c>
      <c r="P340" s="1">
        <f t="shared" si="27"/>
        <v>73472</v>
      </c>
      <c r="Q340" s="1">
        <f>IFERROR(VLOOKUP(B340,'[1]Pivot HorizontalMRP'!$A$4:$F$2529,6,0),0)</f>
        <v>11170</v>
      </c>
      <c r="R340" s="1">
        <f>IFERROR(VLOOKUP(B340,'[1]Pivot HorizontalMRP'!$A$4:$G$2529,7,0),0)</f>
        <v>8377</v>
      </c>
      <c r="S340" s="1">
        <f>IFERROR(VLOOKUP(B340,'[1]Pivot HorizontalMRP'!$A$4:$H$2529,8,0),0)</f>
        <v>8891</v>
      </c>
      <c r="T340" s="1">
        <f>IFERROR(VLOOKUP(B340,'[1]Pivot HorizontalMRP'!$A$4:$I$2529,9,0),0)</f>
        <v>6833</v>
      </c>
      <c r="U340" s="1">
        <f t="shared" si="25"/>
        <v>53925</v>
      </c>
      <c r="V340" s="24">
        <v>6.9999999999999999E-4</v>
      </c>
      <c r="W340" s="24"/>
      <c r="X340" s="24">
        <f t="shared" si="28"/>
        <v>-6.9999999999999999E-4</v>
      </c>
      <c r="Y340" s="24"/>
      <c r="Z340" s="24"/>
      <c r="AA340" s="24"/>
      <c r="AB340" s="24"/>
      <c r="AC340" s="25"/>
      <c r="AD340" s="26"/>
      <c r="AE340" s="26"/>
      <c r="AF340" s="26"/>
      <c r="AG340" s="24"/>
      <c r="AH340" s="24"/>
      <c r="AI340" s="26"/>
      <c r="AJ340" s="27"/>
      <c r="AK340" s="27"/>
      <c r="AL340" s="26"/>
      <c r="AM340" s="26"/>
      <c r="AN340" s="24"/>
      <c r="AO340" s="24" t="str">
        <f t="shared" si="29"/>
        <v>Sanmina</v>
      </c>
      <c r="AP340" s="1" t="s">
        <v>1110</v>
      </c>
      <c r="BF340" s="1" t="s">
        <v>68</v>
      </c>
      <c r="BG340" s="28" t="s">
        <v>69</v>
      </c>
    </row>
    <row r="341" spans="1:59" ht="12.75" customHeight="1" x14ac:dyDescent="0.2">
      <c r="A341" s="1" t="s">
        <v>1424</v>
      </c>
      <c r="B341" s="1" t="s">
        <v>1425</v>
      </c>
      <c r="C341" s="1" t="s">
        <v>62</v>
      </c>
      <c r="D341" s="1" t="s">
        <v>1108</v>
      </c>
      <c r="E341" s="1" t="s">
        <v>1426</v>
      </c>
      <c r="F341" s="1" t="s">
        <v>1427</v>
      </c>
      <c r="G341" s="1">
        <v>100</v>
      </c>
      <c r="H341" s="1">
        <v>10000</v>
      </c>
      <c r="I341" s="2" t="s">
        <v>1123</v>
      </c>
      <c r="K341" s="1">
        <f>IFERROR(VLOOKUP(B341,'[1]Pivot HorizontalMRP'!$A$4:$B$2531,2,0),0)</f>
        <v>0</v>
      </c>
      <c r="L341" s="1">
        <f>IFERROR(VLOOKUP(B341,'[1]Pivot HorizontalMRP'!$A$4:$C$2531,3,0),0)</f>
        <v>328</v>
      </c>
      <c r="M341" s="1">
        <f>IFERROR(VLOOKUP(B341,'[1]Pivot HorizontalMRP'!$A$4:$D$2531,4,0),0)</f>
        <v>0</v>
      </c>
      <c r="N341" s="1">
        <f>IFERROR(VLOOKUP(B341,'[1]Pivot HorizontalMRP'!$A$4:$E$2531,5,0),0)</f>
        <v>0</v>
      </c>
      <c r="O341" s="1">
        <f t="shared" si="26"/>
        <v>328</v>
      </c>
      <c r="P341" s="1">
        <f t="shared" si="27"/>
        <v>328</v>
      </c>
      <c r="Q341" s="1">
        <f>IFERROR(VLOOKUP(B341,'[1]Pivot HorizontalMRP'!$A$4:$F$2529,6,0),0)</f>
        <v>56</v>
      </c>
      <c r="R341" s="1">
        <f>IFERROR(VLOOKUP(B341,'[1]Pivot HorizontalMRP'!$A$4:$G$2529,7,0),0)</f>
        <v>290</v>
      </c>
      <c r="S341" s="1">
        <f>IFERROR(VLOOKUP(B341,'[1]Pivot HorizontalMRP'!$A$4:$H$2529,8,0),0)</f>
        <v>148</v>
      </c>
      <c r="T341" s="1">
        <f>IFERROR(VLOOKUP(B341,'[1]Pivot HorizontalMRP'!$A$4:$I$2529,9,0),0)</f>
        <v>108</v>
      </c>
      <c r="U341" s="1">
        <f t="shared" si="25"/>
        <v>-18</v>
      </c>
      <c r="V341" s="24">
        <v>3.6600000000000001E-3</v>
      </c>
      <c r="W341" s="24"/>
      <c r="X341" s="24">
        <f t="shared" si="28"/>
        <v>-3.6600000000000001E-3</v>
      </c>
      <c r="Y341" s="24"/>
      <c r="Z341" s="24"/>
      <c r="AA341" s="24"/>
      <c r="AB341" s="24"/>
      <c r="AC341" s="25"/>
      <c r="AD341" s="26"/>
      <c r="AE341" s="26"/>
      <c r="AF341" s="26"/>
      <c r="AG341" s="24"/>
      <c r="AH341" s="24"/>
      <c r="AI341" s="26"/>
      <c r="AJ341" s="27"/>
      <c r="AK341" s="27"/>
      <c r="AL341" s="26"/>
      <c r="AM341" s="26"/>
      <c r="AN341" s="24"/>
      <c r="AO341" s="24" t="str">
        <f t="shared" si="29"/>
        <v>Sanmina</v>
      </c>
      <c r="AP341" s="1" t="s">
        <v>1110</v>
      </c>
      <c r="BF341" s="1" t="s">
        <v>68</v>
      </c>
      <c r="BG341" s="28" t="s">
        <v>69</v>
      </c>
    </row>
    <row r="342" spans="1:59" ht="12.75" customHeight="1" x14ac:dyDescent="0.2">
      <c r="A342" s="1" t="s">
        <v>1428</v>
      </c>
      <c r="B342" s="1" t="s">
        <v>1429</v>
      </c>
      <c r="C342" s="1" t="s">
        <v>62</v>
      </c>
      <c r="D342" s="1" t="s">
        <v>1108</v>
      </c>
      <c r="E342" s="1" t="s">
        <v>1430</v>
      </c>
      <c r="F342" s="1" t="s">
        <v>1431</v>
      </c>
      <c r="G342" s="1">
        <v>100</v>
      </c>
      <c r="H342" s="1">
        <v>4000</v>
      </c>
      <c r="I342" s="2" t="s">
        <v>1123</v>
      </c>
      <c r="K342" s="1">
        <f>IFERROR(VLOOKUP(B342,'[1]Pivot HorizontalMRP'!$A$4:$B$2531,2,0),0)</f>
        <v>0</v>
      </c>
      <c r="L342" s="1">
        <f>IFERROR(VLOOKUP(B342,'[1]Pivot HorizontalMRP'!$A$4:$C$2531,3,0),0)</f>
        <v>545111</v>
      </c>
      <c r="M342" s="1">
        <f>IFERROR(VLOOKUP(B342,'[1]Pivot HorizontalMRP'!$A$4:$D$2531,4,0),0)</f>
        <v>192000</v>
      </c>
      <c r="N342" s="1">
        <f>IFERROR(VLOOKUP(B342,'[1]Pivot HorizontalMRP'!$A$4:$E$2531,5,0),0)</f>
        <v>884000</v>
      </c>
      <c r="O342" s="1">
        <f t="shared" si="26"/>
        <v>737111</v>
      </c>
      <c r="P342" s="1">
        <f t="shared" si="27"/>
        <v>1621111</v>
      </c>
      <c r="Q342" s="1">
        <f>IFERROR(VLOOKUP(B342,'[1]Pivot HorizontalMRP'!$A$4:$F$2529,6,0),0)</f>
        <v>676475</v>
      </c>
      <c r="R342" s="1">
        <f>IFERROR(VLOOKUP(B342,'[1]Pivot HorizontalMRP'!$A$4:$G$2529,7,0),0)</f>
        <v>265439</v>
      </c>
      <c r="S342" s="1">
        <f>IFERROR(VLOOKUP(B342,'[1]Pivot HorizontalMRP'!$A$4:$H$2529,8,0),0)</f>
        <v>218703</v>
      </c>
      <c r="T342" s="1">
        <f>IFERROR(VLOOKUP(B342,'[1]Pivot HorizontalMRP'!$A$4:$I$2529,9,0),0)</f>
        <v>135303</v>
      </c>
      <c r="U342" s="1">
        <f t="shared" si="25"/>
        <v>-204803</v>
      </c>
      <c r="V342" s="24">
        <v>6.4999999999999997E-3</v>
      </c>
      <c r="W342" s="24"/>
      <c r="X342" s="24">
        <f t="shared" si="28"/>
        <v>-6.4999999999999997E-3</v>
      </c>
      <c r="Y342" s="24"/>
      <c r="Z342" s="24"/>
      <c r="AA342" s="24">
        <v>4.4799999999999996E-3</v>
      </c>
      <c r="AB342" s="24"/>
      <c r="AC342" s="25"/>
      <c r="AD342" s="26"/>
      <c r="AE342" s="26"/>
      <c r="AF342" s="26"/>
      <c r="AG342" s="24"/>
      <c r="AH342" s="24"/>
      <c r="AI342" s="26"/>
      <c r="AJ342" s="27"/>
      <c r="AK342" s="27"/>
      <c r="AL342" s="26"/>
      <c r="AM342" s="26"/>
      <c r="AN342" s="24"/>
      <c r="AO342" s="24" t="str">
        <f t="shared" si="29"/>
        <v>Sanmina</v>
      </c>
      <c r="AP342" s="1" t="s">
        <v>1110</v>
      </c>
      <c r="BF342" s="1" t="s">
        <v>68</v>
      </c>
      <c r="BG342" s="28" t="s">
        <v>69</v>
      </c>
    </row>
    <row r="343" spans="1:59" ht="12.75" customHeight="1" x14ac:dyDescent="0.2">
      <c r="A343" s="1" t="s">
        <v>1432</v>
      </c>
      <c r="B343" s="1" t="s">
        <v>1433</v>
      </c>
      <c r="C343" s="1" t="s">
        <v>62</v>
      </c>
      <c r="D343" s="1" t="s">
        <v>1108</v>
      </c>
      <c r="E343" s="1" t="s">
        <v>1434</v>
      </c>
      <c r="F343" s="1" t="s">
        <v>1435</v>
      </c>
      <c r="G343" s="1">
        <v>100</v>
      </c>
      <c r="H343" s="1">
        <v>10000</v>
      </c>
      <c r="I343" s="2" t="s">
        <v>1123</v>
      </c>
      <c r="K343" s="1">
        <f>IFERROR(VLOOKUP(B343,'[1]Pivot HorizontalMRP'!$A$4:$B$2531,2,0),0)</f>
        <v>0</v>
      </c>
      <c r="L343" s="1">
        <f>IFERROR(VLOOKUP(B343,'[1]Pivot HorizontalMRP'!$A$4:$C$2531,3,0),0)</f>
        <v>2368345</v>
      </c>
      <c r="M343" s="1">
        <f>IFERROR(VLOOKUP(B343,'[1]Pivot HorizontalMRP'!$A$4:$D$2531,4,0),0)</f>
        <v>1510000</v>
      </c>
      <c r="N343" s="1">
        <f>IFERROR(VLOOKUP(B343,'[1]Pivot HorizontalMRP'!$A$4:$E$2531,5,0),0)</f>
        <v>510000</v>
      </c>
      <c r="O343" s="1">
        <f t="shared" si="26"/>
        <v>3878345</v>
      </c>
      <c r="P343" s="1">
        <f t="shared" si="27"/>
        <v>4388345</v>
      </c>
      <c r="Q343" s="1">
        <f>IFERROR(VLOOKUP(B343,'[1]Pivot HorizontalMRP'!$A$4:$F$2529,6,0),0)</f>
        <v>3458445</v>
      </c>
      <c r="R343" s="1">
        <f>IFERROR(VLOOKUP(B343,'[1]Pivot HorizontalMRP'!$A$4:$G$2529,7,0),0)</f>
        <v>1546936</v>
      </c>
      <c r="S343" s="1">
        <f>IFERROR(VLOOKUP(B343,'[1]Pivot HorizontalMRP'!$A$4:$H$2529,8,0),0)</f>
        <v>1480514</v>
      </c>
      <c r="T343" s="1">
        <f>IFERROR(VLOOKUP(B343,'[1]Pivot HorizontalMRP'!$A$4:$I$2529,9,0),0)</f>
        <v>829559</v>
      </c>
      <c r="U343" s="1">
        <f t="shared" si="25"/>
        <v>-1127036</v>
      </c>
      <c r="V343" s="24">
        <v>1.32E-3</v>
      </c>
      <c r="W343" s="24"/>
      <c r="X343" s="24">
        <f t="shared" si="28"/>
        <v>-1.32E-3</v>
      </c>
      <c r="Y343" s="24"/>
      <c r="Z343" s="24"/>
      <c r="AA343" s="24">
        <v>7.5000000000000002E-4</v>
      </c>
      <c r="AB343" s="24"/>
      <c r="AC343" s="25"/>
      <c r="AD343" s="26"/>
      <c r="AE343" s="26"/>
      <c r="AF343" s="26"/>
      <c r="AG343" s="24"/>
      <c r="AH343" s="24"/>
      <c r="AI343" s="26"/>
      <c r="AJ343" s="27"/>
      <c r="AK343" s="27"/>
      <c r="AL343" s="26"/>
      <c r="AM343" s="26"/>
      <c r="AN343" s="24"/>
      <c r="AO343" s="24" t="str">
        <f t="shared" si="29"/>
        <v>Sanmina</v>
      </c>
      <c r="AP343" s="1" t="s">
        <v>1110</v>
      </c>
      <c r="BF343" s="1" t="s">
        <v>68</v>
      </c>
      <c r="BG343" s="28" t="s">
        <v>69</v>
      </c>
    </row>
    <row r="344" spans="1:59" ht="12.75" customHeight="1" x14ac:dyDescent="0.2">
      <c r="A344" s="1" t="s">
        <v>1436</v>
      </c>
      <c r="B344" s="1" t="s">
        <v>1437</v>
      </c>
      <c r="C344" s="1" t="s">
        <v>62</v>
      </c>
      <c r="D344" s="1" t="s">
        <v>1108</v>
      </c>
      <c r="E344" s="1" t="s">
        <v>1438</v>
      </c>
      <c r="F344" s="1" t="s">
        <v>1439</v>
      </c>
      <c r="G344" s="1">
        <v>100</v>
      </c>
      <c r="H344" s="1">
        <v>100000</v>
      </c>
      <c r="I344" s="2" t="s">
        <v>1123</v>
      </c>
      <c r="K344" s="1">
        <f>IFERROR(VLOOKUP(B344,'[1]Pivot HorizontalMRP'!$A$4:$B$2531,2,0),0)</f>
        <v>0</v>
      </c>
      <c r="L344" s="1">
        <f>IFERROR(VLOOKUP(B344,'[1]Pivot HorizontalMRP'!$A$4:$C$2531,3,0),0)</f>
        <v>1070982</v>
      </c>
      <c r="M344" s="1">
        <f>IFERROR(VLOOKUP(B344,'[1]Pivot HorizontalMRP'!$A$4:$D$2531,4,0),0)</f>
        <v>230000</v>
      </c>
      <c r="N344" s="1">
        <f>IFERROR(VLOOKUP(B344,'[1]Pivot HorizontalMRP'!$A$4:$E$2531,5,0),0)</f>
        <v>320000</v>
      </c>
      <c r="O344" s="1">
        <f t="shared" si="26"/>
        <v>1300982</v>
      </c>
      <c r="P344" s="1">
        <f t="shared" si="27"/>
        <v>1620982</v>
      </c>
      <c r="Q344" s="1">
        <f>IFERROR(VLOOKUP(B344,'[1]Pivot HorizontalMRP'!$A$4:$F$2529,6,0),0)</f>
        <v>934806</v>
      </c>
      <c r="R344" s="1">
        <f>IFERROR(VLOOKUP(B344,'[1]Pivot HorizontalMRP'!$A$4:$G$2529,7,0),0)</f>
        <v>356047</v>
      </c>
      <c r="S344" s="1">
        <f>IFERROR(VLOOKUP(B344,'[1]Pivot HorizontalMRP'!$A$4:$H$2529,8,0),0)</f>
        <v>292711</v>
      </c>
      <c r="T344" s="1">
        <f>IFERROR(VLOOKUP(B344,'[1]Pivot HorizontalMRP'!$A$4:$I$2529,9,0),0)</f>
        <v>223969</v>
      </c>
      <c r="U344" s="1">
        <f t="shared" si="25"/>
        <v>10129</v>
      </c>
      <c r="V344" s="24">
        <v>2.8999999999999998E-3</v>
      </c>
      <c r="W344" s="24"/>
      <c r="X344" s="24">
        <f t="shared" si="28"/>
        <v>-2.8999999999999998E-3</v>
      </c>
      <c r="Y344" s="24"/>
      <c r="Z344" s="24"/>
      <c r="AA344" s="24">
        <v>6.8000000000000005E-4</v>
      </c>
      <c r="AB344" s="24"/>
      <c r="AC344" s="25"/>
      <c r="AD344" s="26"/>
      <c r="AE344" s="26"/>
      <c r="AF344" s="26"/>
      <c r="AG344" s="24"/>
      <c r="AH344" s="24"/>
      <c r="AI344" s="26"/>
      <c r="AJ344" s="27"/>
      <c r="AK344" s="27"/>
      <c r="AL344" s="26"/>
      <c r="AM344" s="26"/>
      <c r="AN344" s="24"/>
      <c r="AO344" s="24" t="str">
        <f t="shared" si="29"/>
        <v>Sanmina</v>
      </c>
      <c r="AP344" s="1" t="s">
        <v>1110</v>
      </c>
      <c r="BF344" s="1" t="s">
        <v>68</v>
      </c>
      <c r="BG344" s="28" t="s">
        <v>69</v>
      </c>
    </row>
    <row r="345" spans="1:59" ht="12.75" customHeight="1" x14ac:dyDescent="0.2">
      <c r="A345" s="1" t="s">
        <v>1440</v>
      </c>
      <c r="B345" s="1" t="s">
        <v>1441</v>
      </c>
      <c r="C345" s="1" t="s">
        <v>62</v>
      </c>
      <c r="D345" s="1" t="s">
        <v>1108</v>
      </c>
      <c r="E345" s="1" t="s">
        <v>1442</v>
      </c>
      <c r="F345" s="1" t="s">
        <v>1443</v>
      </c>
      <c r="G345" s="1">
        <v>163</v>
      </c>
      <c r="H345" s="1">
        <v>10000</v>
      </c>
      <c r="I345" s="2" t="s">
        <v>1123</v>
      </c>
      <c r="K345" s="1">
        <f>IFERROR(VLOOKUP(B345,'[1]Pivot HorizontalMRP'!$A$4:$B$2531,2,0),0)</f>
        <v>0</v>
      </c>
      <c r="L345" s="1">
        <f>IFERROR(VLOOKUP(B345,'[1]Pivot HorizontalMRP'!$A$4:$C$2531,3,0),0)</f>
        <v>47856</v>
      </c>
      <c r="M345" s="1">
        <f>IFERROR(VLOOKUP(B345,'[1]Pivot HorizontalMRP'!$A$4:$D$2531,4,0),0)</f>
        <v>50000</v>
      </c>
      <c r="N345" s="1">
        <f>IFERROR(VLOOKUP(B345,'[1]Pivot HorizontalMRP'!$A$4:$E$2531,5,0),0)</f>
        <v>20000</v>
      </c>
      <c r="O345" s="1">
        <f t="shared" si="26"/>
        <v>97856</v>
      </c>
      <c r="P345" s="1">
        <f t="shared" si="27"/>
        <v>117856</v>
      </c>
      <c r="Q345" s="1">
        <f>IFERROR(VLOOKUP(B345,'[1]Pivot HorizontalMRP'!$A$4:$F$2529,6,0),0)</f>
        <v>40622</v>
      </c>
      <c r="R345" s="1">
        <f>IFERROR(VLOOKUP(B345,'[1]Pivot HorizontalMRP'!$A$4:$G$2529,7,0),0)</f>
        <v>23945</v>
      </c>
      <c r="S345" s="1">
        <f>IFERROR(VLOOKUP(B345,'[1]Pivot HorizontalMRP'!$A$4:$H$2529,8,0),0)</f>
        <v>24718</v>
      </c>
      <c r="T345" s="1">
        <f>IFERROR(VLOOKUP(B345,'[1]Pivot HorizontalMRP'!$A$4:$I$2529,9,0),0)</f>
        <v>19102</v>
      </c>
      <c r="U345" s="1">
        <f t="shared" si="25"/>
        <v>33289</v>
      </c>
      <c r="V345" s="24">
        <v>3.3E-3</v>
      </c>
      <c r="W345" s="24"/>
      <c r="X345" s="24">
        <f t="shared" si="28"/>
        <v>-3.3E-3</v>
      </c>
      <c r="Y345" s="24"/>
      <c r="Z345" s="24"/>
      <c r="AA345" s="24">
        <v>2.2499999999999998E-3</v>
      </c>
      <c r="AB345" s="24"/>
      <c r="AC345" s="25"/>
      <c r="AD345" s="26"/>
      <c r="AE345" s="26"/>
      <c r="AF345" s="26"/>
      <c r="AG345" s="24"/>
      <c r="AH345" s="24"/>
      <c r="AI345" s="26"/>
      <c r="AJ345" s="27"/>
      <c r="AK345" s="27"/>
      <c r="AL345" s="26"/>
      <c r="AM345" s="26"/>
      <c r="AN345" s="24"/>
      <c r="AO345" s="24" t="str">
        <f t="shared" si="29"/>
        <v>Sanmina</v>
      </c>
      <c r="AP345" s="1" t="s">
        <v>1110</v>
      </c>
      <c r="BF345" s="1" t="s">
        <v>68</v>
      </c>
      <c r="BG345" s="28" t="s">
        <v>69</v>
      </c>
    </row>
    <row r="346" spans="1:59" ht="12.75" customHeight="1" x14ac:dyDescent="0.2">
      <c r="A346" s="1" t="s">
        <v>1444</v>
      </c>
      <c r="B346" s="1" t="s">
        <v>1445</v>
      </c>
      <c r="C346" s="1" t="s">
        <v>62</v>
      </c>
      <c r="D346" s="1" t="s">
        <v>1108</v>
      </c>
      <c r="E346" s="1" t="s">
        <v>1446</v>
      </c>
      <c r="F346" s="1" t="s">
        <v>1447</v>
      </c>
      <c r="G346" s="1">
        <v>181</v>
      </c>
      <c r="H346" s="1">
        <v>90000</v>
      </c>
      <c r="I346" s="2" t="s">
        <v>1123</v>
      </c>
      <c r="K346" s="1">
        <f>IFERROR(VLOOKUP(B346,'[1]Pivot HorizontalMRP'!$A$4:$B$2531,2,0),0)</f>
        <v>0</v>
      </c>
      <c r="L346" s="1">
        <f>IFERROR(VLOOKUP(B346,'[1]Pivot HorizontalMRP'!$A$4:$C$2531,3,0),0)</f>
        <v>49405</v>
      </c>
      <c r="M346" s="1">
        <f>IFERROR(VLOOKUP(B346,'[1]Pivot HorizontalMRP'!$A$4:$D$2531,4,0),0)</f>
        <v>0</v>
      </c>
      <c r="N346" s="1">
        <f>IFERROR(VLOOKUP(B346,'[1]Pivot HorizontalMRP'!$A$4:$E$2531,5,0),0)</f>
        <v>0</v>
      </c>
      <c r="O346" s="1">
        <f t="shared" si="26"/>
        <v>49405</v>
      </c>
      <c r="P346" s="1">
        <f t="shared" si="27"/>
        <v>49405</v>
      </c>
      <c r="Q346" s="1">
        <f>IFERROR(VLOOKUP(B346,'[1]Pivot HorizontalMRP'!$A$4:$F$2529,6,0),0)</f>
        <v>0</v>
      </c>
      <c r="R346" s="1">
        <f>IFERROR(VLOOKUP(B346,'[1]Pivot HorizontalMRP'!$A$4:$G$2529,7,0),0)</f>
        <v>0</v>
      </c>
      <c r="S346" s="1">
        <f>IFERROR(VLOOKUP(B346,'[1]Pivot HorizontalMRP'!$A$4:$H$2529,8,0),0)</f>
        <v>0</v>
      </c>
      <c r="T346" s="1">
        <f>IFERROR(VLOOKUP(B346,'[1]Pivot HorizontalMRP'!$A$4:$I$2529,9,0),0)</f>
        <v>0</v>
      </c>
      <c r="U346" s="1">
        <f t="shared" si="25"/>
        <v>49405</v>
      </c>
      <c r="V346" s="24">
        <v>3.4199999999999999E-3</v>
      </c>
      <c r="W346" s="24"/>
      <c r="X346" s="24">
        <f t="shared" si="28"/>
        <v>-3.4199999999999999E-3</v>
      </c>
      <c r="Y346" s="24"/>
      <c r="Z346" s="24"/>
      <c r="AA346" s="24"/>
      <c r="AB346" s="24"/>
      <c r="AC346" s="25"/>
      <c r="AD346" s="26"/>
      <c r="AE346" s="26"/>
      <c r="AF346" s="26"/>
      <c r="AG346" s="24"/>
      <c r="AH346" s="24"/>
      <c r="AI346" s="26"/>
      <c r="AJ346" s="27"/>
      <c r="AK346" s="27"/>
      <c r="AL346" s="26"/>
      <c r="AM346" s="26"/>
      <c r="AN346" s="24"/>
      <c r="AO346" s="24" t="str">
        <f t="shared" si="29"/>
        <v>Sanmina</v>
      </c>
      <c r="AP346" s="1" t="s">
        <v>1110</v>
      </c>
      <c r="BF346" s="1" t="s">
        <v>68</v>
      </c>
      <c r="BG346" s="28" t="s">
        <v>69</v>
      </c>
    </row>
    <row r="347" spans="1:59" ht="12.75" customHeight="1" x14ac:dyDescent="0.2">
      <c r="A347" s="1" t="s">
        <v>1448</v>
      </c>
      <c r="B347" s="1" t="s">
        <v>1449</v>
      </c>
      <c r="C347" s="1" t="s">
        <v>62</v>
      </c>
      <c r="D347" s="1" t="s">
        <v>1108</v>
      </c>
      <c r="E347" s="1" t="s">
        <v>1450</v>
      </c>
      <c r="F347" s="1" t="s">
        <v>1451</v>
      </c>
      <c r="G347" s="1">
        <v>100</v>
      </c>
      <c r="H347" s="1">
        <v>10000</v>
      </c>
      <c r="I347" s="2" t="s">
        <v>1123</v>
      </c>
      <c r="K347" s="1">
        <f>IFERROR(VLOOKUP(B347,'[1]Pivot HorizontalMRP'!$A$4:$B$2531,2,0),0)</f>
        <v>0</v>
      </c>
      <c r="L347" s="1">
        <f>IFERROR(VLOOKUP(B347,'[1]Pivot HorizontalMRP'!$A$4:$C$2531,3,0),0)</f>
        <v>969626</v>
      </c>
      <c r="M347" s="1">
        <f>IFERROR(VLOOKUP(B347,'[1]Pivot HorizontalMRP'!$A$4:$D$2531,4,0),0)</f>
        <v>450000</v>
      </c>
      <c r="N347" s="1">
        <f>IFERROR(VLOOKUP(B347,'[1]Pivot HorizontalMRP'!$A$4:$E$2531,5,0),0)</f>
        <v>800000</v>
      </c>
      <c r="O347" s="1">
        <f t="shared" si="26"/>
        <v>1419626</v>
      </c>
      <c r="P347" s="1">
        <f t="shared" si="27"/>
        <v>2219626</v>
      </c>
      <c r="Q347" s="1">
        <f>IFERROR(VLOOKUP(B347,'[1]Pivot HorizontalMRP'!$A$4:$F$2529,6,0),0)</f>
        <v>1195804</v>
      </c>
      <c r="R347" s="1">
        <f>IFERROR(VLOOKUP(B347,'[1]Pivot HorizontalMRP'!$A$4:$G$2529,7,0),0)</f>
        <v>502080</v>
      </c>
      <c r="S347" s="1">
        <f>IFERROR(VLOOKUP(B347,'[1]Pivot HorizontalMRP'!$A$4:$H$2529,8,0),0)</f>
        <v>435942</v>
      </c>
      <c r="T347" s="1">
        <f>IFERROR(VLOOKUP(B347,'[1]Pivot HorizontalMRP'!$A$4:$I$2529,9,0),0)</f>
        <v>345462</v>
      </c>
      <c r="U347" s="1">
        <f t="shared" si="25"/>
        <v>-278258</v>
      </c>
      <c r="V347" s="24">
        <v>2.5300000000000001E-3</v>
      </c>
      <c r="W347" s="24"/>
      <c r="X347" s="24">
        <f t="shared" si="28"/>
        <v>-2.5300000000000001E-3</v>
      </c>
      <c r="Y347" s="24"/>
      <c r="Z347" s="24"/>
      <c r="AA347" s="24"/>
      <c r="AB347" s="24"/>
      <c r="AC347" s="25"/>
      <c r="AD347" s="26"/>
      <c r="AE347" s="26"/>
      <c r="AF347" s="26"/>
      <c r="AG347" s="24"/>
      <c r="AH347" s="24"/>
      <c r="AI347" s="26"/>
      <c r="AJ347" s="27"/>
      <c r="AK347" s="27"/>
      <c r="AL347" s="26"/>
      <c r="AM347" s="26"/>
      <c r="AN347" s="24"/>
      <c r="AO347" s="24" t="str">
        <f t="shared" si="29"/>
        <v>Sanmina</v>
      </c>
      <c r="AP347" s="1" t="s">
        <v>1110</v>
      </c>
      <c r="BF347" s="1" t="s">
        <v>68</v>
      </c>
      <c r="BG347" s="28" t="s">
        <v>69</v>
      </c>
    </row>
    <row r="348" spans="1:59" ht="12.75" customHeight="1" x14ac:dyDescent="0.2">
      <c r="A348" s="1" t="s">
        <v>1452</v>
      </c>
      <c r="B348" s="1" t="s">
        <v>1453</v>
      </c>
      <c r="C348" s="1" t="s">
        <v>62</v>
      </c>
      <c r="D348" s="1" t="s">
        <v>1108</v>
      </c>
      <c r="E348" s="1" t="s">
        <v>1454</v>
      </c>
      <c r="F348" s="1" t="s">
        <v>1455</v>
      </c>
      <c r="G348" s="1">
        <v>100</v>
      </c>
      <c r="H348" s="1">
        <v>80000</v>
      </c>
      <c r="I348" s="2" t="s">
        <v>66</v>
      </c>
      <c r="K348" s="1">
        <f>IFERROR(VLOOKUP(B348,'[1]Pivot HorizontalMRP'!$A$4:$B$2531,2,0),0)</f>
        <v>0</v>
      </c>
      <c r="L348" s="1">
        <f>IFERROR(VLOOKUP(B348,'[1]Pivot HorizontalMRP'!$A$4:$C$2531,3,0),0)</f>
        <v>17207</v>
      </c>
      <c r="M348" s="1">
        <f>IFERROR(VLOOKUP(B348,'[1]Pivot HorizontalMRP'!$A$4:$D$2531,4,0),0)</f>
        <v>0</v>
      </c>
      <c r="N348" s="1">
        <f>IFERROR(VLOOKUP(B348,'[1]Pivot HorizontalMRP'!$A$4:$E$2531,5,0),0)</f>
        <v>0</v>
      </c>
      <c r="O348" s="1">
        <f t="shared" si="26"/>
        <v>17207</v>
      </c>
      <c r="P348" s="1">
        <f t="shared" si="27"/>
        <v>17207</v>
      </c>
      <c r="Q348" s="1">
        <f>IFERROR(VLOOKUP(B348,'[1]Pivot HorizontalMRP'!$A$4:$F$2529,6,0),0)</f>
        <v>0</v>
      </c>
      <c r="R348" s="1">
        <f>IFERROR(VLOOKUP(B348,'[1]Pivot HorizontalMRP'!$A$4:$G$2529,7,0),0)</f>
        <v>0</v>
      </c>
      <c r="S348" s="1">
        <f>IFERROR(VLOOKUP(B348,'[1]Pivot HorizontalMRP'!$A$4:$H$2529,8,0),0)</f>
        <v>0</v>
      </c>
      <c r="T348" s="1">
        <f>IFERROR(VLOOKUP(B348,'[1]Pivot HorizontalMRP'!$A$4:$I$2529,9,0),0)</f>
        <v>0</v>
      </c>
      <c r="U348" s="1">
        <f t="shared" si="25"/>
        <v>17207</v>
      </c>
      <c r="V348" s="24">
        <v>3.0000000000000001E-3</v>
      </c>
      <c r="W348" s="24"/>
      <c r="X348" s="24">
        <f t="shared" si="28"/>
        <v>-3.0000000000000001E-3</v>
      </c>
      <c r="Y348" s="24"/>
      <c r="Z348" s="24"/>
      <c r="AA348" s="24"/>
      <c r="AB348" s="24"/>
      <c r="AC348" s="25"/>
      <c r="AD348" s="26"/>
      <c r="AE348" s="26"/>
      <c r="AF348" s="26"/>
      <c r="AG348" s="24"/>
      <c r="AH348" s="24"/>
      <c r="AI348" s="26"/>
      <c r="AJ348" s="27"/>
      <c r="AK348" s="27"/>
      <c r="AL348" s="26"/>
      <c r="AM348" s="26"/>
      <c r="AN348" s="24"/>
      <c r="AO348" s="24" t="str">
        <f t="shared" si="29"/>
        <v>Sanmina</v>
      </c>
      <c r="AP348" s="1" t="s">
        <v>1110</v>
      </c>
      <c r="BF348" s="1" t="s">
        <v>68</v>
      </c>
      <c r="BG348" s="28" t="s">
        <v>69</v>
      </c>
    </row>
    <row r="349" spans="1:59" ht="12.75" customHeight="1" x14ac:dyDescent="0.2">
      <c r="A349" s="1" t="s">
        <v>1456</v>
      </c>
      <c r="B349" s="1" t="s">
        <v>1457</v>
      </c>
      <c r="C349" s="1" t="s">
        <v>62</v>
      </c>
      <c r="D349" s="1" t="s">
        <v>1108</v>
      </c>
      <c r="E349" s="1" t="s">
        <v>1458</v>
      </c>
      <c r="F349" s="1" t="s">
        <v>1459</v>
      </c>
      <c r="G349" s="1">
        <v>163</v>
      </c>
      <c r="H349" s="1">
        <v>10000</v>
      </c>
      <c r="I349" s="2" t="s">
        <v>1123</v>
      </c>
      <c r="K349" s="1">
        <f>IFERROR(VLOOKUP(B349,'[1]Pivot HorizontalMRP'!$A$4:$B$2531,2,0),0)</f>
        <v>0</v>
      </c>
      <c r="L349" s="1">
        <f>IFERROR(VLOOKUP(B349,'[1]Pivot HorizontalMRP'!$A$4:$C$2531,3,0),0)</f>
        <v>23020</v>
      </c>
      <c r="M349" s="1">
        <f>IFERROR(VLOOKUP(B349,'[1]Pivot HorizontalMRP'!$A$4:$D$2531,4,0),0)</f>
        <v>10000</v>
      </c>
      <c r="N349" s="1">
        <f>IFERROR(VLOOKUP(B349,'[1]Pivot HorizontalMRP'!$A$4:$E$2531,5,0),0)</f>
        <v>0</v>
      </c>
      <c r="O349" s="1">
        <f t="shared" si="26"/>
        <v>33020</v>
      </c>
      <c r="P349" s="1">
        <f t="shared" si="27"/>
        <v>33020</v>
      </c>
      <c r="Q349" s="1">
        <f>IFERROR(VLOOKUP(B349,'[1]Pivot HorizontalMRP'!$A$4:$F$2529,6,0),0)</f>
        <v>14720</v>
      </c>
      <c r="R349" s="1">
        <f>IFERROR(VLOOKUP(B349,'[1]Pivot HorizontalMRP'!$A$4:$G$2529,7,0),0)</f>
        <v>5575</v>
      </c>
      <c r="S349" s="1">
        <f>IFERROR(VLOOKUP(B349,'[1]Pivot HorizontalMRP'!$A$4:$H$2529,8,0),0)</f>
        <v>4240</v>
      </c>
      <c r="T349" s="1">
        <f>IFERROR(VLOOKUP(B349,'[1]Pivot HorizontalMRP'!$A$4:$I$2529,9,0),0)</f>
        <v>2443</v>
      </c>
      <c r="U349" s="1">
        <f t="shared" si="25"/>
        <v>12725</v>
      </c>
      <c r="V349" s="24">
        <v>3.5599999999999998E-3</v>
      </c>
      <c r="W349" s="24"/>
      <c r="X349" s="24">
        <f t="shared" si="28"/>
        <v>-3.5599999999999998E-3</v>
      </c>
      <c r="Y349" s="24"/>
      <c r="Z349" s="24"/>
      <c r="AA349" s="24">
        <v>1.1999999999999999E-3</v>
      </c>
      <c r="AB349" s="24"/>
      <c r="AC349" s="25"/>
      <c r="AD349" s="26"/>
      <c r="AE349" s="26"/>
      <c r="AF349" s="26"/>
      <c r="AG349" s="24"/>
      <c r="AH349" s="24"/>
      <c r="AI349" s="26"/>
      <c r="AJ349" s="27"/>
      <c r="AK349" s="27"/>
      <c r="AL349" s="26"/>
      <c r="AM349" s="26"/>
      <c r="AN349" s="24"/>
      <c r="AO349" s="24" t="str">
        <f t="shared" si="29"/>
        <v>Sanmina</v>
      </c>
      <c r="AP349" s="1" t="s">
        <v>1110</v>
      </c>
      <c r="BF349" s="1" t="s">
        <v>68</v>
      </c>
      <c r="BG349" s="28" t="s">
        <v>69</v>
      </c>
    </row>
    <row r="350" spans="1:59" ht="12.75" customHeight="1" x14ac:dyDescent="0.2">
      <c r="A350" s="1" t="s">
        <v>1460</v>
      </c>
      <c r="B350" s="1" t="s">
        <v>1461</v>
      </c>
      <c r="C350" s="1" t="s">
        <v>62</v>
      </c>
      <c r="D350" s="1" t="s">
        <v>1108</v>
      </c>
      <c r="E350" s="1" t="s">
        <v>1462</v>
      </c>
      <c r="F350" s="1" t="s">
        <v>1463</v>
      </c>
      <c r="G350" s="1">
        <v>201</v>
      </c>
      <c r="H350" s="1">
        <v>10000</v>
      </c>
      <c r="I350" s="2" t="s">
        <v>66</v>
      </c>
      <c r="K350" s="1">
        <f>IFERROR(VLOOKUP(B350,'[1]Pivot HorizontalMRP'!$A$4:$B$2531,2,0),0)</f>
        <v>0</v>
      </c>
      <c r="L350" s="1">
        <f>IFERROR(VLOOKUP(B350,'[1]Pivot HorizontalMRP'!$A$4:$C$2531,3,0),0)</f>
        <v>16944</v>
      </c>
      <c r="M350" s="1">
        <f>IFERROR(VLOOKUP(B350,'[1]Pivot HorizontalMRP'!$A$4:$D$2531,4,0),0)</f>
        <v>0</v>
      </c>
      <c r="N350" s="1">
        <f>IFERROR(VLOOKUP(B350,'[1]Pivot HorizontalMRP'!$A$4:$E$2531,5,0),0)</f>
        <v>0</v>
      </c>
      <c r="O350" s="1">
        <f t="shared" si="26"/>
        <v>16944</v>
      </c>
      <c r="P350" s="1">
        <f t="shared" si="27"/>
        <v>16944</v>
      </c>
      <c r="Q350" s="1">
        <f>IFERROR(VLOOKUP(B350,'[1]Pivot HorizontalMRP'!$A$4:$F$2529,6,0),0)</f>
        <v>15</v>
      </c>
      <c r="R350" s="1">
        <f>IFERROR(VLOOKUP(B350,'[1]Pivot HorizontalMRP'!$A$4:$G$2529,7,0),0)</f>
        <v>48</v>
      </c>
      <c r="S350" s="1">
        <f>IFERROR(VLOOKUP(B350,'[1]Pivot HorizontalMRP'!$A$4:$H$2529,8,0),0)</f>
        <v>48</v>
      </c>
      <c r="T350" s="1">
        <f>IFERROR(VLOOKUP(B350,'[1]Pivot HorizontalMRP'!$A$4:$I$2529,9,0),0)</f>
        <v>0</v>
      </c>
      <c r="U350" s="1">
        <f t="shared" si="25"/>
        <v>16881</v>
      </c>
      <c r="V350" s="24">
        <v>7.9399999999999991E-3</v>
      </c>
      <c r="W350" s="24"/>
      <c r="X350" s="24">
        <f t="shared" si="28"/>
        <v>-7.9399999999999991E-3</v>
      </c>
      <c r="Y350" s="24"/>
      <c r="Z350" s="24"/>
      <c r="AA350" s="24"/>
      <c r="AB350" s="24"/>
      <c r="AC350" s="25"/>
      <c r="AD350" s="26"/>
      <c r="AE350" s="26"/>
      <c r="AF350" s="26"/>
      <c r="AG350" s="24"/>
      <c r="AH350" s="24"/>
      <c r="AI350" s="26"/>
      <c r="AJ350" s="27"/>
      <c r="AK350" s="27"/>
      <c r="AL350" s="26"/>
      <c r="AM350" s="26"/>
      <c r="AN350" s="24"/>
      <c r="AO350" s="24" t="str">
        <f t="shared" si="29"/>
        <v>Sanmina</v>
      </c>
      <c r="AP350" s="1" t="s">
        <v>1110</v>
      </c>
      <c r="BF350" s="1" t="s">
        <v>68</v>
      </c>
      <c r="BG350" s="28" t="s">
        <v>69</v>
      </c>
    </row>
    <row r="351" spans="1:59" ht="12.75" customHeight="1" x14ac:dyDescent="0.2">
      <c r="A351" s="1" t="s">
        <v>1464</v>
      </c>
      <c r="B351" s="1" t="s">
        <v>1465</v>
      </c>
      <c r="C351" s="1" t="s">
        <v>62</v>
      </c>
      <c r="D351" s="1" t="s">
        <v>1108</v>
      </c>
      <c r="E351" s="1" t="s">
        <v>1466</v>
      </c>
      <c r="F351" s="1" t="s">
        <v>1467</v>
      </c>
      <c r="G351" s="1">
        <v>100</v>
      </c>
      <c r="H351" s="1">
        <v>10000</v>
      </c>
      <c r="I351" s="2" t="s">
        <v>1123</v>
      </c>
      <c r="K351" s="1">
        <f>IFERROR(VLOOKUP(B351,'[1]Pivot HorizontalMRP'!$A$4:$B$2531,2,0),0)</f>
        <v>0</v>
      </c>
      <c r="L351" s="1">
        <f>IFERROR(VLOOKUP(B351,'[1]Pivot HorizontalMRP'!$A$4:$C$2531,3,0),0)</f>
        <v>26087</v>
      </c>
      <c r="M351" s="1">
        <f>IFERROR(VLOOKUP(B351,'[1]Pivot HorizontalMRP'!$A$4:$D$2531,4,0),0)</f>
        <v>0</v>
      </c>
      <c r="N351" s="1">
        <f>IFERROR(VLOOKUP(B351,'[1]Pivot HorizontalMRP'!$A$4:$E$2531,5,0),0)</f>
        <v>0</v>
      </c>
      <c r="O351" s="1">
        <f t="shared" si="26"/>
        <v>26087</v>
      </c>
      <c r="P351" s="1">
        <f t="shared" si="27"/>
        <v>26087</v>
      </c>
      <c r="Q351" s="1">
        <f>IFERROR(VLOOKUP(B351,'[1]Pivot HorizontalMRP'!$A$4:$F$2529,6,0),0)</f>
        <v>423</v>
      </c>
      <c r="R351" s="1">
        <f>IFERROR(VLOOKUP(B351,'[1]Pivot HorizontalMRP'!$A$4:$G$2529,7,0),0)</f>
        <v>318</v>
      </c>
      <c r="S351" s="1">
        <f>IFERROR(VLOOKUP(B351,'[1]Pivot HorizontalMRP'!$A$4:$H$2529,8,0),0)</f>
        <v>518</v>
      </c>
      <c r="T351" s="1">
        <f>IFERROR(VLOOKUP(B351,'[1]Pivot HorizontalMRP'!$A$4:$I$2529,9,0),0)</f>
        <v>129</v>
      </c>
      <c r="U351" s="1">
        <f t="shared" si="25"/>
        <v>25346</v>
      </c>
      <c r="V351" s="24">
        <v>3.5999999999999999E-3</v>
      </c>
      <c r="W351" s="24"/>
      <c r="X351" s="24">
        <f t="shared" si="28"/>
        <v>-3.5999999999999999E-3</v>
      </c>
      <c r="Y351" s="24"/>
      <c r="Z351" s="24"/>
      <c r="AA351" s="24">
        <v>8.9999999999999998E-4</v>
      </c>
      <c r="AB351" s="24"/>
      <c r="AC351" s="25"/>
      <c r="AD351" s="26"/>
      <c r="AE351" s="26"/>
      <c r="AF351" s="26"/>
      <c r="AG351" s="24"/>
      <c r="AH351" s="24"/>
      <c r="AI351" s="26"/>
      <c r="AJ351" s="27"/>
      <c r="AK351" s="27"/>
      <c r="AL351" s="26"/>
      <c r="AM351" s="26"/>
      <c r="AN351" s="24"/>
      <c r="AO351" s="24" t="str">
        <f t="shared" si="29"/>
        <v>Sanmina</v>
      </c>
      <c r="AP351" s="1" t="s">
        <v>1110</v>
      </c>
      <c r="BF351" s="1" t="s">
        <v>68</v>
      </c>
      <c r="BG351" s="28" t="s">
        <v>69</v>
      </c>
    </row>
    <row r="352" spans="1:59" ht="12.75" customHeight="1" x14ac:dyDescent="0.2">
      <c r="A352" s="1" t="s">
        <v>1468</v>
      </c>
      <c r="B352" s="1" t="s">
        <v>1469</v>
      </c>
      <c r="C352" s="1" t="s">
        <v>62</v>
      </c>
      <c r="D352" s="1" t="s">
        <v>1108</v>
      </c>
      <c r="E352" s="1" t="s">
        <v>1470</v>
      </c>
      <c r="F352" s="1" t="s">
        <v>1471</v>
      </c>
      <c r="G352" s="1">
        <v>100</v>
      </c>
      <c r="H352" s="1">
        <v>1000</v>
      </c>
      <c r="I352" s="2" t="s">
        <v>1123</v>
      </c>
      <c r="K352" s="1">
        <f>IFERROR(VLOOKUP(B352,'[1]Pivot HorizontalMRP'!$A$4:$B$2531,2,0),0)</f>
        <v>0</v>
      </c>
      <c r="L352" s="1">
        <f>IFERROR(VLOOKUP(B352,'[1]Pivot HorizontalMRP'!$A$4:$C$2531,3,0),0)</f>
        <v>291630</v>
      </c>
      <c r="M352" s="1">
        <f>IFERROR(VLOOKUP(B352,'[1]Pivot HorizontalMRP'!$A$4:$D$2531,4,0),0)</f>
        <v>194000</v>
      </c>
      <c r="N352" s="1">
        <f>IFERROR(VLOOKUP(B352,'[1]Pivot HorizontalMRP'!$A$4:$E$2531,5,0),0)</f>
        <v>90000</v>
      </c>
      <c r="O352" s="1">
        <f t="shared" si="26"/>
        <v>485630</v>
      </c>
      <c r="P352" s="1">
        <f t="shared" si="27"/>
        <v>575630</v>
      </c>
      <c r="Q352" s="1">
        <f>IFERROR(VLOOKUP(B352,'[1]Pivot HorizontalMRP'!$A$4:$F$2529,6,0),0)</f>
        <v>436237</v>
      </c>
      <c r="R352" s="1">
        <f>IFERROR(VLOOKUP(B352,'[1]Pivot HorizontalMRP'!$A$4:$G$2529,7,0),0)</f>
        <v>165472</v>
      </c>
      <c r="S352" s="1">
        <f>IFERROR(VLOOKUP(B352,'[1]Pivot HorizontalMRP'!$A$4:$H$2529,8,0),0)</f>
        <v>131106</v>
      </c>
      <c r="T352" s="1">
        <f>IFERROR(VLOOKUP(B352,'[1]Pivot HorizontalMRP'!$A$4:$I$2529,9,0),0)</f>
        <v>74817</v>
      </c>
      <c r="U352" s="1">
        <f t="shared" si="25"/>
        <v>-116079</v>
      </c>
      <c r="V352" s="24">
        <v>5.21E-2</v>
      </c>
      <c r="W352" s="24"/>
      <c r="X352" s="24">
        <f t="shared" si="28"/>
        <v>-5.21E-2</v>
      </c>
      <c r="Y352" s="24"/>
      <c r="Z352" s="24"/>
      <c r="AA352" s="24">
        <v>5.11E-2</v>
      </c>
      <c r="AB352" s="24"/>
      <c r="AC352" s="25"/>
      <c r="AD352" s="26"/>
      <c r="AE352" s="26"/>
      <c r="AF352" s="26"/>
      <c r="AG352" s="24"/>
      <c r="AH352" s="24"/>
      <c r="AI352" s="26"/>
      <c r="AJ352" s="27"/>
      <c r="AK352" s="27"/>
      <c r="AL352" s="26"/>
      <c r="AM352" s="26"/>
      <c r="AN352" s="24"/>
      <c r="AO352" s="24" t="str">
        <f t="shared" si="29"/>
        <v>Sanmina</v>
      </c>
      <c r="AP352" s="1" t="s">
        <v>1110</v>
      </c>
      <c r="BF352" s="1" t="s">
        <v>68</v>
      </c>
      <c r="BG352" s="28" t="s">
        <v>69</v>
      </c>
    </row>
    <row r="353" spans="1:59" ht="12.75" customHeight="1" x14ac:dyDescent="0.2">
      <c r="A353" s="1" t="s">
        <v>1472</v>
      </c>
      <c r="B353" s="1" t="s">
        <v>1473</v>
      </c>
      <c r="C353" s="1" t="s">
        <v>62</v>
      </c>
      <c r="D353" s="1" t="s">
        <v>1108</v>
      </c>
      <c r="E353" s="1" t="s">
        <v>1474</v>
      </c>
      <c r="F353" s="1" t="s">
        <v>1475</v>
      </c>
      <c r="G353" s="1">
        <v>100</v>
      </c>
      <c r="H353" s="1">
        <v>10000</v>
      </c>
      <c r="I353" s="2" t="s">
        <v>1123</v>
      </c>
      <c r="K353" s="1">
        <f>IFERROR(VLOOKUP(B353,'[1]Pivot HorizontalMRP'!$A$4:$B$2531,2,0),0)</f>
        <v>0</v>
      </c>
      <c r="L353" s="1">
        <f>IFERROR(VLOOKUP(B353,'[1]Pivot HorizontalMRP'!$A$4:$C$2531,3,0),0)</f>
        <v>38764</v>
      </c>
      <c r="M353" s="1">
        <f>IFERROR(VLOOKUP(B353,'[1]Pivot HorizontalMRP'!$A$4:$D$2531,4,0),0)</f>
        <v>0</v>
      </c>
      <c r="N353" s="1">
        <f>IFERROR(VLOOKUP(B353,'[1]Pivot HorizontalMRP'!$A$4:$E$2531,5,0),0)</f>
        <v>10000</v>
      </c>
      <c r="O353" s="1">
        <f t="shared" si="26"/>
        <v>38764</v>
      </c>
      <c r="P353" s="1">
        <f t="shared" si="27"/>
        <v>48764</v>
      </c>
      <c r="Q353" s="1">
        <f>IFERROR(VLOOKUP(B353,'[1]Pivot HorizontalMRP'!$A$4:$F$2529,6,0),0)</f>
        <v>8911</v>
      </c>
      <c r="R353" s="1">
        <f>IFERROR(VLOOKUP(B353,'[1]Pivot HorizontalMRP'!$A$4:$G$2529,7,0),0)</f>
        <v>6419</v>
      </c>
      <c r="S353" s="1">
        <f>IFERROR(VLOOKUP(B353,'[1]Pivot HorizontalMRP'!$A$4:$H$2529,8,0),0)</f>
        <v>6847</v>
      </c>
      <c r="T353" s="1">
        <f>IFERROR(VLOOKUP(B353,'[1]Pivot HorizontalMRP'!$A$4:$I$2529,9,0),0)</f>
        <v>4949</v>
      </c>
      <c r="U353" s="1">
        <f t="shared" si="25"/>
        <v>23434</v>
      </c>
      <c r="V353" s="24">
        <v>3.7499999999999999E-3</v>
      </c>
      <c r="W353" s="24"/>
      <c r="X353" s="24">
        <f t="shared" si="28"/>
        <v>-3.7499999999999999E-3</v>
      </c>
      <c r="Y353" s="24"/>
      <c r="Z353" s="24"/>
      <c r="AA353" s="24"/>
      <c r="AB353" s="24"/>
      <c r="AC353" s="25"/>
      <c r="AD353" s="26"/>
      <c r="AE353" s="26"/>
      <c r="AF353" s="26"/>
      <c r="AG353" s="24"/>
      <c r="AH353" s="24"/>
      <c r="AI353" s="26"/>
      <c r="AJ353" s="27"/>
      <c r="AK353" s="27"/>
      <c r="AL353" s="26"/>
      <c r="AM353" s="26"/>
      <c r="AN353" s="24"/>
      <c r="AO353" s="24" t="str">
        <f t="shared" si="29"/>
        <v>Sanmina</v>
      </c>
      <c r="AP353" s="1" t="s">
        <v>1110</v>
      </c>
      <c r="BF353" s="1" t="s">
        <v>68</v>
      </c>
      <c r="BG353" s="28" t="s">
        <v>69</v>
      </c>
    </row>
    <row r="354" spans="1:59" ht="12.75" customHeight="1" x14ac:dyDescent="0.2">
      <c r="A354" s="1" t="s">
        <v>1476</v>
      </c>
      <c r="B354" s="1" t="s">
        <v>1477</v>
      </c>
      <c r="C354" s="1" t="s">
        <v>62</v>
      </c>
      <c r="D354" s="1" t="s">
        <v>1108</v>
      </c>
      <c r="E354" s="1" t="s">
        <v>1478</v>
      </c>
      <c r="F354" s="1" t="s">
        <v>1479</v>
      </c>
      <c r="G354" s="1">
        <v>100</v>
      </c>
      <c r="H354" s="1">
        <v>40000</v>
      </c>
      <c r="I354" s="2" t="s">
        <v>1123</v>
      </c>
      <c r="K354" s="1">
        <f>IFERROR(VLOOKUP(B354,'[1]Pivot HorizontalMRP'!$A$4:$B$2531,2,0),0)</f>
        <v>0</v>
      </c>
      <c r="L354" s="1">
        <f>IFERROR(VLOOKUP(B354,'[1]Pivot HorizontalMRP'!$A$4:$C$2531,3,0),0)</f>
        <v>163285</v>
      </c>
      <c r="M354" s="1">
        <f>IFERROR(VLOOKUP(B354,'[1]Pivot HorizontalMRP'!$A$4:$D$2531,4,0),0)</f>
        <v>196000</v>
      </c>
      <c r="N354" s="1">
        <f>IFERROR(VLOOKUP(B354,'[1]Pivot HorizontalMRP'!$A$4:$E$2531,5,0),0)</f>
        <v>24000</v>
      </c>
      <c r="O354" s="1">
        <f t="shared" si="26"/>
        <v>359285</v>
      </c>
      <c r="P354" s="1">
        <f t="shared" si="27"/>
        <v>383285</v>
      </c>
      <c r="Q354" s="1">
        <f>IFERROR(VLOOKUP(B354,'[1]Pivot HorizontalMRP'!$A$4:$F$2529,6,0),0)</f>
        <v>281116</v>
      </c>
      <c r="R354" s="1">
        <f>IFERROR(VLOOKUP(B354,'[1]Pivot HorizontalMRP'!$A$4:$G$2529,7,0),0)</f>
        <v>110648</v>
      </c>
      <c r="S354" s="1">
        <f>IFERROR(VLOOKUP(B354,'[1]Pivot HorizontalMRP'!$A$4:$H$2529,8,0),0)</f>
        <v>88492</v>
      </c>
      <c r="T354" s="1">
        <f>IFERROR(VLOOKUP(B354,'[1]Pivot HorizontalMRP'!$A$4:$I$2529,9,0),0)</f>
        <v>55345</v>
      </c>
      <c r="U354" s="1">
        <f t="shared" si="25"/>
        <v>-32479</v>
      </c>
      <c r="V354" s="24">
        <v>3.7000000000000002E-3</v>
      </c>
      <c r="W354" s="24"/>
      <c r="X354" s="24">
        <f t="shared" si="28"/>
        <v>-3.7000000000000002E-3</v>
      </c>
      <c r="Y354" s="24"/>
      <c r="Z354" s="24"/>
      <c r="AA354" s="24">
        <v>2.5899999999999999E-3</v>
      </c>
      <c r="AB354" s="24"/>
      <c r="AC354" s="25"/>
      <c r="AD354" s="26"/>
      <c r="AE354" s="26"/>
      <c r="AF354" s="26"/>
      <c r="AG354" s="24"/>
      <c r="AH354" s="24"/>
      <c r="AI354" s="26"/>
      <c r="AJ354" s="27"/>
      <c r="AK354" s="27"/>
      <c r="AL354" s="26"/>
      <c r="AM354" s="26"/>
      <c r="AN354" s="24"/>
      <c r="AO354" s="24" t="str">
        <f t="shared" si="29"/>
        <v>Sanmina</v>
      </c>
      <c r="AP354" s="1" t="s">
        <v>1110</v>
      </c>
      <c r="BF354" s="1" t="s">
        <v>68</v>
      </c>
      <c r="BG354" s="28" t="s">
        <v>69</v>
      </c>
    </row>
    <row r="355" spans="1:59" ht="12.75" customHeight="1" x14ac:dyDescent="0.2">
      <c r="A355" s="1" t="s">
        <v>1480</v>
      </c>
      <c r="B355" s="1" t="s">
        <v>1481</v>
      </c>
      <c r="C355" s="1" t="s">
        <v>62</v>
      </c>
      <c r="D355" s="1" t="s">
        <v>1108</v>
      </c>
      <c r="E355" s="1" t="s">
        <v>1482</v>
      </c>
      <c r="F355" s="1" t="s">
        <v>1483</v>
      </c>
      <c r="G355" s="1">
        <v>100</v>
      </c>
      <c r="H355" s="1">
        <v>2000</v>
      </c>
      <c r="I355" s="2" t="s">
        <v>1123</v>
      </c>
      <c r="K355" s="1">
        <f>IFERROR(VLOOKUP(B355,'[1]Pivot HorizontalMRP'!$A$4:$B$2531,2,0),0)</f>
        <v>0</v>
      </c>
      <c r="L355" s="1">
        <f>IFERROR(VLOOKUP(B355,'[1]Pivot HorizontalMRP'!$A$4:$C$2531,3,0),0)</f>
        <v>741906</v>
      </c>
      <c r="M355" s="1">
        <f>IFERROR(VLOOKUP(B355,'[1]Pivot HorizontalMRP'!$A$4:$D$2531,4,0),0)</f>
        <v>1854000</v>
      </c>
      <c r="N355" s="1">
        <f>IFERROR(VLOOKUP(B355,'[1]Pivot HorizontalMRP'!$A$4:$E$2531,5,0),0)</f>
        <v>476000</v>
      </c>
      <c r="O355" s="1">
        <f t="shared" si="26"/>
        <v>2595906</v>
      </c>
      <c r="P355" s="1">
        <f t="shared" si="27"/>
        <v>3071906</v>
      </c>
      <c r="Q355" s="1">
        <f>IFERROR(VLOOKUP(B355,'[1]Pivot HorizontalMRP'!$A$4:$F$2529,6,0),0)</f>
        <v>2152369</v>
      </c>
      <c r="R355" s="1">
        <f>IFERROR(VLOOKUP(B355,'[1]Pivot HorizontalMRP'!$A$4:$G$2529,7,0),0)</f>
        <v>889883</v>
      </c>
      <c r="S355" s="1">
        <f>IFERROR(VLOOKUP(B355,'[1]Pivot HorizontalMRP'!$A$4:$H$2529,8,0),0)</f>
        <v>609291</v>
      </c>
      <c r="T355" s="1">
        <f>IFERROR(VLOOKUP(B355,'[1]Pivot HorizontalMRP'!$A$4:$I$2529,9,0),0)</f>
        <v>424609</v>
      </c>
      <c r="U355" s="1">
        <f t="shared" si="25"/>
        <v>-446346</v>
      </c>
      <c r="V355" s="24">
        <v>7.7179999999999999E-2</v>
      </c>
      <c r="W355" s="24"/>
      <c r="X355" s="24">
        <f t="shared" si="28"/>
        <v>-7.7179999999999999E-2</v>
      </c>
      <c r="Y355" s="24"/>
      <c r="Z355" s="24"/>
      <c r="AA355" s="24">
        <v>7.4569999999999997E-2</v>
      </c>
      <c r="AB355" s="24"/>
      <c r="AC355" s="25"/>
      <c r="AD355" s="26"/>
      <c r="AE355" s="26"/>
      <c r="AF355" s="26"/>
      <c r="AG355" s="24"/>
      <c r="AH355" s="24"/>
      <c r="AI355" s="26"/>
      <c r="AJ355" s="27"/>
      <c r="AK355" s="27"/>
      <c r="AL355" s="26"/>
      <c r="AM355" s="26"/>
      <c r="AN355" s="24"/>
      <c r="AO355" s="24" t="str">
        <f t="shared" si="29"/>
        <v>Sanmina</v>
      </c>
      <c r="AP355" s="1" t="s">
        <v>1110</v>
      </c>
      <c r="BF355" s="1" t="s">
        <v>68</v>
      </c>
      <c r="BG355" s="28" t="s">
        <v>69</v>
      </c>
    </row>
    <row r="356" spans="1:59" ht="12.75" customHeight="1" x14ac:dyDescent="0.2">
      <c r="A356" s="1" t="s">
        <v>1484</v>
      </c>
      <c r="B356" s="1" t="s">
        <v>1485</v>
      </c>
      <c r="C356" s="1" t="s">
        <v>62</v>
      </c>
      <c r="D356" s="1" t="s">
        <v>1108</v>
      </c>
      <c r="E356" s="1" t="s">
        <v>1486</v>
      </c>
      <c r="F356" s="1" t="s">
        <v>1487</v>
      </c>
      <c r="G356" s="1">
        <v>100</v>
      </c>
      <c r="H356" s="1">
        <v>4000</v>
      </c>
      <c r="I356" s="2" t="s">
        <v>1123</v>
      </c>
      <c r="K356" s="1">
        <f>IFERROR(VLOOKUP(B356,'[1]Pivot HorizontalMRP'!$A$4:$B$2531,2,0),0)</f>
        <v>0</v>
      </c>
      <c r="L356" s="1">
        <f>IFERROR(VLOOKUP(B356,'[1]Pivot HorizontalMRP'!$A$4:$C$2531,3,0),0)</f>
        <v>1239</v>
      </c>
      <c r="M356" s="1">
        <f>IFERROR(VLOOKUP(B356,'[1]Pivot HorizontalMRP'!$A$4:$D$2531,4,0),0)</f>
        <v>4000</v>
      </c>
      <c r="N356" s="1">
        <f>IFERROR(VLOOKUP(B356,'[1]Pivot HorizontalMRP'!$A$4:$E$2531,5,0),0)</f>
        <v>0</v>
      </c>
      <c r="O356" s="1">
        <f t="shared" si="26"/>
        <v>5239</v>
      </c>
      <c r="P356" s="1">
        <f t="shared" si="27"/>
        <v>5239</v>
      </c>
      <c r="Q356" s="1">
        <f>IFERROR(VLOOKUP(B356,'[1]Pivot HorizontalMRP'!$A$4:$F$2529,6,0),0)</f>
        <v>996</v>
      </c>
      <c r="R356" s="1">
        <f>IFERROR(VLOOKUP(B356,'[1]Pivot HorizontalMRP'!$A$4:$G$2529,7,0),0)</f>
        <v>356</v>
      </c>
      <c r="S356" s="1">
        <f>IFERROR(VLOOKUP(B356,'[1]Pivot HorizontalMRP'!$A$4:$H$2529,8,0),0)</f>
        <v>398</v>
      </c>
      <c r="T356" s="1">
        <f>IFERROR(VLOOKUP(B356,'[1]Pivot HorizontalMRP'!$A$4:$I$2529,9,0),0)</f>
        <v>312</v>
      </c>
      <c r="U356" s="1">
        <f t="shared" si="25"/>
        <v>3887</v>
      </c>
      <c r="V356" s="24">
        <v>9.5999999999999992E-3</v>
      </c>
      <c r="W356" s="24"/>
      <c r="X356" s="24">
        <f t="shared" si="28"/>
        <v>-9.5999999999999992E-3</v>
      </c>
      <c r="Y356" s="24"/>
      <c r="Z356" s="24"/>
      <c r="AA356" s="24"/>
      <c r="AB356" s="24"/>
      <c r="AC356" s="25"/>
      <c r="AD356" s="26"/>
      <c r="AE356" s="26"/>
      <c r="AF356" s="26"/>
      <c r="AG356" s="24"/>
      <c r="AH356" s="24"/>
      <c r="AI356" s="26"/>
      <c r="AJ356" s="27"/>
      <c r="AK356" s="27"/>
      <c r="AL356" s="26"/>
      <c r="AM356" s="26"/>
      <c r="AN356" s="24"/>
      <c r="AO356" s="24" t="str">
        <f t="shared" si="29"/>
        <v>Sanmina</v>
      </c>
      <c r="AP356" s="1" t="s">
        <v>1110</v>
      </c>
      <c r="BF356" s="1" t="s">
        <v>68</v>
      </c>
      <c r="BG356" s="28" t="s">
        <v>69</v>
      </c>
    </row>
    <row r="357" spans="1:59" ht="12.75" customHeight="1" x14ac:dyDescent="0.2">
      <c r="A357" s="1" t="s">
        <v>1488</v>
      </c>
      <c r="B357" s="1" t="s">
        <v>1489</v>
      </c>
      <c r="C357" s="1" t="s">
        <v>62</v>
      </c>
      <c r="D357" s="1" t="s">
        <v>1108</v>
      </c>
      <c r="E357" s="1" t="s">
        <v>1490</v>
      </c>
      <c r="F357" s="1" t="s">
        <v>1491</v>
      </c>
      <c r="G357" s="1">
        <v>133</v>
      </c>
      <c r="H357" s="1">
        <v>1000</v>
      </c>
      <c r="I357" s="2" t="s">
        <v>1123</v>
      </c>
      <c r="K357" s="1">
        <f>IFERROR(VLOOKUP(B357,'[1]Pivot HorizontalMRP'!$A$4:$B$2531,2,0),0)</f>
        <v>0</v>
      </c>
      <c r="L357" s="1">
        <f>IFERROR(VLOOKUP(B357,'[1]Pivot HorizontalMRP'!$A$4:$C$2531,3,0),0)</f>
        <v>4152288</v>
      </c>
      <c r="M357" s="1">
        <f>IFERROR(VLOOKUP(B357,'[1]Pivot HorizontalMRP'!$A$4:$D$2531,4,0),0)</f>
        <v>5555501</v>
      </c>
      <c r="N357" s="1">
        <f>IFERROR(VLOOKUP(B357,'[1]Pivot HorizontalMRP'!$A$4:$E$2531,5,0),0)</f>
        <v>600000</v>
      </c>
      <c r="O357" s="1">
        <f t="shared" si="26"/>
        <v>9707789</v>
      </c>
      <c r="P357" s="1">
        <f t="shared" si="27"/>
        <v>10307789</v>
      </c>
      <c r="Q357" s="1">
        <f>IFERROR(VLOOKUP(B357,'[1]Pivot HorizontalMRP'!$A$4:$F$2529,6,0),0)</f>
        <v>7411830</v>
      </c>
      <c r="R357" s="1">
        <f>IFERROR(VLOOKUP(B357,'[1]Pivot HorizontalMRP'!$A$4:$G$2529,7,0),0)</f>
        <v>3359374</v>
      </c>
      <c r="S357" s="1">
        <f>IFERROR(VLOOKUP(B357,'[1]Pivot HorizontalMRP'!$A$4:$H$2529,8,0),0)</f>
        <v>2800501</v>
      </c>
      <c r="T357" s="1">
        <f>IFERROR(VLOOKUP(B357,'[1]Pivot HorizontalMRP'!$A$4:$I$2529,9,0),0)</f>
        <v>2026197</v>
      </c>
      <c r="U357" s="1">
        <f t="shared" si="25"/>
        <v>-1063415</v>
      </c>
      <c r="V357" s="24">
        <v>9.5E-4</v>
      </c>
      <c r="W357" s="24"/>
      <c r="X357" s="24">
        <f t="shared" si="28"/>
        <v>-9.5E-4</v>
      </c>
      <c r="Y357" s="24"/>
      <c r="Z357" s="24"/>
      <c r="AA357" s="24">
        <v>6.9999999999999999E-4</v>
      </c>
      <c r="AB357" s="24"/>
      <c r="AC357" s="25"/>
      <c r="AD357" s="26"/>
      <c r="AE357" s="26"/>
      <c r="AF357" s="26"/>
      <c r="AG357" s="24"/>
      <c r="AH357" s="24"/>
      <c r="AI357" s="26"/>
      <c r="AJ357" s="27"/>
      <c r="AK357" s="27"/>
      <c r="AL357" s="26"/>
      <c r="AM357" s="26"/>
      <c r="AN357" s="24"/>
      <c r="AO357" s="24" t="str">
        <f t="shared" si="29"/>
        <v>Sanmina</v>
      </c>
      <c r="AP357" s="1" t="s">
        <v>1110</v>
      </c>
      <c r="BF357" s="1" t="s">
        <v>68</v>
      </c>
      <c r="BG357" s="28" t="s">
        <v>69</v>
      </c>
    </row>
    <row r="358" spans="1:59" ht="12.75" customHeight="1" x14ac:dyDescent="0.2">
      <c r="A358" s="1" t="s">
        <v>1492</v>
      </c>
      <c r="B358" s="1" t="s">
        <v>1493</v>
      </c>
      <c r="C358" s="1" t="s">
        <v>62</v>
      </c>
      <c r="D358" s="1" t="s">
        <v>1108</v>
      </c>
      <c r="E358" s="1" t="s">
        <v>1494</v>
      </c>
      <c r="F358" s="1" t="s">
        <v>1495</v>
      </c>
      <c r="G358" s="1">
        <v>123</v>
      </c>
      <c r="H358" s="1">
        <v>4000</v>
      </c>
      <c r="I358" s="2" t="s">
        <v>1123</v>
      </c>
      <c r="K358" s="1">
        <f>IFERROR(VLOOKUP(B358,'[1]Pivot HorizontalMRP'!$A$4:$B$2531,2,0),0)</f>
        <v>0</v>
      </c>
      <c r="L358" s="1">
        <f>IFERROR(VLOOKUP(B358,'[1]Pivot HorizontalMRP'!$A$4:$C$2531,3,0),0)</f>
        <v>7274</v>
      </c>
      <c r="M358" s="1">
        <f>IFERROR(VLOOKUP(B358,'[1]Pivot HorizontalMRP'!$A$4:$D$2531,4,0),0)</f>
        <v>0</v>
      </c>
      <c r="N358" s="1">
        <f>IFERROR(VLOOKUP(B358,'[1]Pivot HorizontalMRP'!$A$4:$E$2531,5,0),0)</f>
        <v>0</v>
      </c>
      <c r="O358" s="1">
        <f t="shared" si="26"/>
        <v>7274</v>
      </c>
      <c r="P358" s="1">
        <f t="shared" si="27"/>
        <v>7274</v>
      </c>
      <c r="Q358" s="1">
        <f>IFERROR(VLOOKUP(B358,'[1]Pivot HorizontalMRP'!$A$4:$F$2529,6,0),0)</f>
        <v>1470</v>
      </c>
      <c r="R358" s="1">
        <f>IFERROR(VLOOKUP(B358,'[1]Pivot HorizontalMRP'!$A$4:$G$2529,7,0),0)</f>
        <v>1268</v>
      </c>
      <c r="S358" s="1">
        <f>IFERROR(VLOOKUP(B358,'[1]Pivot HorizontalMRP'!$A$4:$H$2529,8,0),0)</f>
        <v>1562</v>
      </c>
      <c r="T358" s="1">
        <f>IFERROR(VLOOKUP(B358,'[1]Pivot HorizontalMRP'!$A$4:$I$2529,9,0),0)</f>
        <v>1074</v>
      </c>
      <c r="U358" s="1">
        <f t="shared" si="25"/>
        <v>4536</v>
      </c>
      <c r="V358" s="24">
        <v>3.0000000000000001E-3</v>
      </c>
      <c r="W358" s="24"/>
      <c r="X358" s="24">
        <f t="shared" si="28"/>
        <v>-3.0000000000000001E-3</v>
      </c>
      <c r="Y358" s="24"/>
      <c r="Z358" s="24"/>
      <c r="AA358" s="24"/>
      <c r="AB358" s="24"/>
      <c r="AC358" s="25"/>
      <c r="AD358" s="26"/>
      <c r="AE358" s="26"/>
      <c r="AF358" s="26"/>
      <c r="AG358" s="24"/>
      <c r="AH358" s="24"/>
      <c r="AI358" s="26"/>
      <c r="AJ358" s="27"/>
      <c r="AK358" s="27"/>
      <c r="AL358" s="26"/>
      <c r="AM358" s="26"/>
      <c r="AN358" s="24"/>
      <c r="AO358" s="24" t="str">
        <f t="shared" si="29"/>
        <v>Sanmina</v>
      </c>
      <c r="AP358" s="1" t="s">
        <v>1110</v>
      </c>
      <c r="BF358" s="1" t="s">
        <v>68</v>
      </c>
      <c r="BG358" s="28" t="s">
        <v>69</v>
      </c>
    </row>
    <row r="359" spans="1:59" ht="12.75" customHeight="1" x14ac:dyDescent="0.2">
      <c r="A359" s="1" t="s">
        <v>1496</v>
      </c>
      <c r="B359" s="1" t="s">
        <v>1497</v>
      </c>
      <c r="C359" s="1" t="s">
        <v>62</v>
      </c>
      <c r="D359" s="1" t="s">
        <v>1108</v>
      </c>
      <c r="E359" s="1" t="s">
        <v>1498</v>
      </c>
      <c r="F359" s="1" t="s">
        <v>1499</v>
      </c>
      <c r="G359" s="1">
        <v>138</v>
      </c>
      <c r="H359" s="1">
        <v>10000</v>
      </c>
      <c r="I359" s="2" t="s">
        <v>1123</v>
      </c>
      <c r="K359" s="1">
        <f>IFERROR(VLOOKUP(B359,'[1]Pivot HorizontalMRP'!$A$4:$B$2531,2,0),0)</f>
        <v>0</v>
      </c>
      <c r="L359" s="1">
        <f>IFERROR(VLOOKUP(B359,'[1]Pivot HorizontalMRP'!$A$4:$C$2531,3,0),0)</f>
        <v>308069</v>
      </c>
      <c r="M359" s="1">
        <f>IFERROR(VLOOKUP(B359,'[1]Pivot HorizontalMRP'!$A$4:$D$2531,4,0),0)</f>
        <v>130000</v>
      </c>
      <c r="N359" s="1">
        <f>IFERROR(VLOOKUP(B359,'[1]Pivot HorizontalMRP'!$A$4:$E$2531,5,0),0)</f>
        <v>1010000</v>
      </c>
      <c r="O359" s="1">
        <f t="shared" si="26"/>
        <v>438069</v>
      </c>
      <c r="P359" s="1">
        <f t="shared" si="27"/>
        <v>1448069</v>
      </c>
      <c r="Q359" s="1">
        <f>IFERROR(VLOOKUP(B359,'[1]Pivot HorizontalMRP'!$A$4:$F$2529,6,0),0)</f>
        <v>858678</v>
      </c>
      <c r="R359" s="1">
        <f>IFERROR(VLOOKUP(B359,'[1]Pivot HorizontalMRP'!$A$4:$G$2529,7,0),0)</f>
        <v>349921</v>
      </c>
      <c r="S359" s="1">
        <f>IFERROR(VLOOKUP(B359,'[1]Pivot HorizontalMRP'!$A$4:$H$2529,8,0),0)</f>
        <v>194538</v>
      </c>
      <c r="T359" s="1">
        <f>IFERROR(VLOOKUP(B359,'[1]Pivot HorizontalMRP'!$A$4:$I$2529,9,0),0)</f>
        <v>164823</v>
      </c>
      <c r="U359" s="1">
        <f t="shared" si="25"/>
        <v>-770530</v>
      </c>
      <c r="V359" s="24">
        <v>7.1000000000000002E-4</v>
      </c>
      <c r="W359" s="24"/>
      <c r="X359" s="24">
        <f t="shared" si="28"/>
        <v>-7.1000000000000002E-4</v>
      </c>
      <c r="Y359" s="24"/>
      <c r="Z359" s="24"/>
      <c r="AA359" s="24">
        <v>6.0999999999999997E-4</v>
      </c>
      <c r="AB359" s="24"/>
      <c r="AC359" s="25"/>
      <c r="AD359" s="26"/>
      <c r="AE359" s="26"/>
      <c r="AF359" s="26"/>
      <c r="AG359" s="24"/>
      <c r="AH359" s="24"/>
      <c r="AI359" s="26"/>
      <c r="AJ359" s="27"/>
      <c r="AK359" s="27"/>
      <c r="AL359" s="26"/>
      <c r="AM359" s="26"/>
      <c r="AN359" s="24"/>
      <c r="AO359" s="24" t="str">
        <f t="shared" si="29"/>
        <v>Sanmina</v>
      </c>
      <c r="AP359" s="1" t="s">
        <v>1110</v>
      </c>
      <c r="BF359" s="1" t="s">
        <v>68</v>
      </c>
      <c r="BG359" s="28" t="s">
        <v>69</v>
      </c>
    </row>
    <row r="360" spans="1:59" ht="12.75" customHeight="1" x14ac:dyDescent="0.2">
      <c r="A360" s="1" t="s">
        <v>1500</v>
      </c>
      <c r="B360" s="1" t="s">
        <v>1501</v>
      </c>
      <c r="C360" s="1" t="s">
        <v>62</v>
      </c>
      <c r="D360" s="1" t="s">
        <v>1108</v>
      </c>
      <c r="E360" s="1" t="s">
        <v>1502</v>
      </c>
      <c r="F360" s="1" t="s">
        <v>1503</v>
      </c>
      <c r="G360" s="1">
        <v>216</v>
      </c>
      <c r="H360" s="1">
        <v>2000</v>
      </c>
      <c r="I360" s="2" t="s">
        <v>1123</v>
      </c>
      <c r="K360" s="1">
        <f>IFERROR(VLOOKUP(B360,'[1]Pivot HorizontalMRP'!$A$4:$B$2531,2,0),0)</f>
        <v>0</v>
      </c>
      <c r="L360" s="1">
        <f>IFERROR(VLOOKUP(B360,'[1]Pivot HorizontalMRP'!$A$4:$C$2531,3,0),0)</f>
        <v>4598</v>
      </c>
      <c r="M360" s="1">
        <f>IFERROR(VLOOKUP(B360,'[1]Pivot HorizontalMRP'!$A$4:$D$2531,4,0),0)</f>
        <v>0</v>
      </c>
      <c r="N360" s="1">
        <f>IFERROR(VLOOKUP(B360,'[1]Pivot HorizontalMRP'!$A$4:$E$2531,5,0),0)</f>
        <v>0</v>
      </c>
      <c r="O360" s="1">
        <f t="shared" si="26"/>
        <v>4598</v>
      </c>
      <c r="P360" s="1">
        <f t="shared" si="27"/>
        <v>4598</v>
      </c>
      <c r="Q360" s="1">
        <f>IFERROR(VLOOKUP(B360,'[1]Pivot HorizontalMRP'!$A$4:$F$2529,6,0),0)</f>
        <v>365</v>
      </c>
      <c r="R360" s="1">
        <f>IFERROR(VLOOKUP(B360,'[1]Pivot HorizontalMRP'!$A$4:$G$2529,7,0),0)</f>
        <v>512</v>
      </c>
      <c r="S360" s="1">
        <f>IFERROR(VLOOKUP(B360,'[1]Pivot HorizontalMRP'!$A$4:$H$2529,8,0),0)</f>
        <v>591</v>
      </c>
      <c r="T360" s="1">
        <f>IFERROR(VLOOKUP(B360,'[1]Pivot HorizontalMRP'!$A$4:$I$2529,9,0),0)</f>
        <v>404</v>
      </c>
      <c r="U360" s="1">
        <f t="shared" si="25"/>
        <v>3721</v>
      </c>
      <c r="V360" s="24">
        <v>1.2930000000000001E-2</v>
      </c>
      <c r="W360" s="24"/>
      <c r="X360" s="24">
        <f t="shared" si="28"/>
        <v>-1.2930000000000001E-2</v>
      </c>
      <c r="Y360" s="24"/>
      <c r="Z360" s="24"/>
      <c r="AA360" s="24"/>
      <c r="AB360" s="24"/>
      <c r="AC360" s="25"/>
      <c r="AD360" s="26"/>
      <c r="AE360" s="26"/>
      <c r="AF360" s="26"/>
      <c r="AG360" s="24"/>
      <c r="AH360" s="24"/>
      <c r="AI360" s="26"/>
      <c r="AJ360" s="27"/>
      <c r="AK360" s="27"/>
      <c r="AL360" s="26"/>
      <c r="AM360" s="26"/>
      <c r="AN360" s="24"/>
      <c r="AO360" s="24" t="str">
        <f t="shared" si="29"/>
        <v>Sanmina</v>
      </c>
      <c r="AP360" s="1" t="s">
        <v>1110</v>
      </c>
      <c r="BF360" s="1" t="s">
        <v>68</v>
      </c>
      <c r="BG360" s="28" t="s">
        <v>69</v>
      </c>
    </row>
    <row r="361" spans="1:59" ht="12.75" customHeight="1" x14ac:dyDescent="0.2">
      <c r="A361" s="1" t="s">
        <v>1504</v>
      </c>
      <c r="B361" s="1" t="s">
        <v>1505</v>
      </c>
      <c r="C361" s="1" t="s">
        <v>62</v>
      </c>
      <c r="D361" s="1" t="s">
        <v>1108</v>
      </c>
      <c r="E361" s="1" t="s">
        <v>1506</v>
      </c>
      <c r="F361" s="1" t="s">
        <v>1507</v>
      </c>
      <c r="G361" s="1">
        <v>100</v>
      </c>
      <c r="H361" s="1">
        <v>10000</v>
      </c>
      <c r="I361" s="2" t="s">
        <v>1123</v>
      </c>
      <c r="K361" s="1">
        <f>IFERROR(VLOOKUP(B361,'[1]Pivot HorizontalMRP'!$A$4:$B$2531,2,0),0)</f>
        <v>0</v>
      </c>
      <c r="L361" s="1">
        <f>IFERROR(VLOOKUP(B361,'[1]Pivot HorizontalMRP'!$A$4:$C$2531,3,0),0)</f>
        <v>19342</v>
      </c>
      <c r="M361" s="1">
        <f>IFERROR(VLOOKUP(B361,'[1]Pivot HorizontalMRP'!$A$4:$D$2531,4,0),0)</f>
        <v>40000</v>
      </c>
      <c r="N361" s="1">
        <f>IFERROR(VLOOKUP(B361,'[1]Pivot HorizontalMRP'!$A$4:$E$2531,5,0),0)</f>
        <v>0</v>
      </c>
      <c r="O361" s="1">
        <f t="shared" si="26"/>
        <v>59342</v>
      </c>
      <c r="P361" s="1">
        <f t="shared" si="27"/>
        <v>59342</v>
      </c>
      <c r="Q361" s="1">
        <f>IFERROR(VLOOKUP(B361,'[1]Pivot HorizontalMRP'!$A$4:$F$2529,6,0),0)</f>
        <v>26417</v>
      </c>
      <c r="R361" s="1">
        <f>IFERROR(VLOOKUP(B361,'[1]Pivot HorizontalMRP'!$A$4:$G$2529,7,0),0)</f>
        <v>11212</v>
      </c>
      <c r="S361" s="1">
        <f>IFERROR(VLOOKUP(B361,'[1]Pivot HorizontalMRP'!$A$4:$H$2529,8,0),0)</f>
        <v>10207</v>
      </c>
      <c r="T361" s="1">
        <f>IFERROR(VLOOKUP(B361,'[1]Pivot HorizontalMRP'!$A$4:$I$2529,9,0),0)</f>
        <v>4771</v>
      </c>
      <c r="U361" s="1">
        <f t="shared" si="25"/>
        <v>21713</v>
      </c>
      <c r="V361" s="24">
        <v>1.8E-3</v>
      </c>
      <c r="W361" s="24"/>
      <c r="X361" s="24">
        <f t="shared" si="28"/>
        <v>-1.8E-3</v>
      </c>
      <c r="Y361" s="24"/>
      <c r="Z361" s="24"/>
      <c r="AA361" s="24"/>
      <c r="AB361" s="24"/>
      <c r="AC361" s="25"/>
      <c r="AD361" s="26"/>
      <c r="AE361" s="26"/>
      <c r="AF361" s="26"/>
      <c r="AG361" s="24"/>
      <c r="AH361" s="24"/>
      <c r="AI361" s="26"/>
      <c r="AJ361" s="27"/>
      <c r="AK361" s="27"/>
      <c r="AL361" s="26"/>
      <c r="AM361" s="26"/>
      <c r="AN361" s="24"/>
      <c r="AO361" s="24" t="str">
        <f t="shared" si="29"/>
        <v>Sanmina</v>
      </c>
      <c r="AP361" s="1" t="s">
        <v>1110</v>
      </c>
      <c r="BF361" s="1" t="s">
        <v>68</v>
      </c>
      <c r="BG361" s="28" t="s">
        <v>69</v>
      </c>
    </row>
    <row r="362" spans="1:59" ht="12.75" customHeight="1" x14ac:dyDescent="0.2">
      <c r="A362" s="1" t="s">
        <v>1508</v>
      </c>
      <c r="B362" s="1" t="s">
        <v>1509</v>
      </c>
      <c r="C362" s="1" t="s">
        <v>62</v>
      </c>
      <c r="D362" s="1" t="s">
        <v>1108</v>
      </c>
      <c r="E362" s="1" t="s">
        <v>1510</v>
      </c>
      <c r="F362" s="1" t="s">
        <v>1511</v>
      </c>
      <c r="G362" s="1">
        <v>161</v>
      </c>
      <c r="H362" s="1">
        <v>4000</v>
      </c>
      <c r="I362" s="2" t="s">
        <v>1123</v>
      </c>
      <c r="K362" s="1">
        <f>IFERROR(VLOOKUP(B362,'[1]Pivot HorizontalMRP'!$A$4:$B$2531,2,0),0)</f>
        <v>0</v>
      </c>
      <c r="L362" s="1">
        <f>IFERROR(VLOOKUP(B362,'[1]Pivot HorizontalMRP'!$A$4:$C$2531,3,0),0)</f>
        <v>3515</v>
      </c>
      <c r="M362" s="1">
        <f>IFERROR(VLOOKUP(B362,'[1]Pivot HorizontalMRP'!$A$4:$D$2531,4,0),0)</f>
        <v>0</v>
      </c>
      <c r="N362" s="1">
        <f>IFERROR(VLOOKUP(B362,'[1]Pivot HorizontalMRP'!$A$4:$E$2531,5,0),0)</f>
        <v>0</v>
      </c>
      <c r="O362" s="1">
        <f t="shared" si="26"/>
        <v>3515</v>
      </c>
      <c r="P362" s="1">
        <f t="shared" si="27"/>
        <v>3515</v>
      </c>
      <c r="Q362" s="1">
        <f>IFERROR(VLOOKUP(B362,'[1]Pivot HorizontalMRP'!$A$4:$F$2529,6,0),0)</f>
        <v>159</v>
      </c>
      <c r="R362" s="1">
        <f>IFERROR(VLOOKUP(B362,'[1]Pivot HorizontalMRP'!$A$4:$G$2529,7,0),0)</f>
        <v>200</v>
      </c>
      <c r="S362" s="1">
        <f>IFERROR(VLOOKUP(B362,'[1]Pivot HorizontalMRP'!$A$4:$H$2529,8,0),0)</f>
        <v>300</v>
      </c>
      <c r="T362" s="1">
        <f>IFERROR(VLOOKUP(B362,'[1]Pivot HorizontalMRP'!$A$4:$I$2529,9,0),0)</f>
        <v>396</v>
      </c>
      <c r="U362" s="1">
        <f t="shared" si="25"/>
        <v>3156</v>
      </c>
      <c r="V362" s="24">
        <v>1.03E-2</v>
      </c>
      <c r="W362" s="24"/>
      <c r="X362" s="24">
        <f t="shared" si="28"/>
        <v>-1.03E-2</v>
      </c>
      <c r="Y362" s="24"/>
      <c r="Z362" s="24"/>
      <c r="AA362" s="24"/>
      <c r="AB362" s="24"/>
      <c r="AC362" s="25"/>
      <c r="AD362" s="26"/>
      <c r="AE362" s="26"/>
      <c r="AF362" s="26"/>
      <c r="AG362" s="24"/>
      <c r="AH362" s="24"/>
      <c r="AI362" s="26"/>
      <c r="AJ362" s="27"/>
      <c r="AK362" s="27"/>
      <c r="AL362" s="26"/>
      <c r="AM362" s="26"/>
      <c r="AN362" s="24"/>
      <c r="AO362" s="24" t="str">
        <f t="shared" si="29"/>
        <v>Sanmina</v>
      </c>
      <c r="AP362" s="1" t="s">
        <v>1110</v>
      </c>
      <c r="BF362" s="1" t="s">
        <v>68</v>
      </c>
      <c r="BG362" s="28" t="s">
        <v>69</v>
      </c>
    </row>
    <row r="363" spans="1:59" ht="12.75" customHeight="1" x14ac:dyDescent="0.2">
      <c r="A363" s="1" t="s">
        <v>1512</v>
      </c>
      <c r="B363" s="1" t="s">
        <v>1513</v>
      </c>
      <c r="C363" s="1" t="s">
        <v>62</v>
      </c>
      <c r="D363" s="1" t="s">
        <v>1108</v>
      </c>
      <c r="E363" s="1" t="s">
        <v>1514</v>
      </c>
      <c r="F363" s="1" t="s">
        <v>1515</v>
      </c>
      <c r="G363" s="1">
        <v>138</v>
      </c>
      <c r="H363" s="1">
        <v>10000</v>
      </c>
      <c r="I363" s="2" t="s">
        <v>1123</v>
      </c>
      <c r="K363" s="1">
        <f>IFERROR(VLOOKUP(B363,'[1]Pivot HorizontalMRP'!$A$4:$B$2531,2,0),0)</f>
        <v>0</v>
      </c>
      <c r="L363" s="1">
        <f>IFERROR(VLOOKUP(B363,'[1]Pivot HorizontalMRP'!$A$4:$C$2531,3,0),0)</f>
        <v>116072</v>
      </c>
      <c r="M363" s="1">
        <f>IFERROR(VLOOKUP(B363,'[1]Pivot HorizontalMRP'!$A$4:$D$2531,4,0),0)</f>
        <v>50000</v>
      </c>
      <c r="N363" s="1">
        <f>IFERROR(VLOOKUP(B363,'[1]Pivot HorizontalMRP'!$A$4:$E$2531,5,0),0)</f>
        <v>100000</v>
      </c>
      <c r="O363" s="1">
        <f t="shared" si="26"/>
        <v>166072</v>
      </c>
      <c r="P363" s="1">
        <f t="shared" si="27"/>
        <v>266072</v>
      </c>
      <c r="Q363" s="1">
        <f>IFERROR(VLOOKUP(B363,'[1]Pivot HorizontalMRP'!$A$4:$F$2529,6,0),0)</f>
        <v>150737</v>
      </c>
      <c r="R363" s="1">
        <f>IFERROR(VLOOKUP(B363,'[1]Pivot HorizontalMRP'!$A$4:$G$2529,7,0),0)</f>
        <v>63888</v>
      </c>
      <c r="S363" s="1">
        <f>IFERROR(VLOOKUP(B363,'[1]Pivot HorizontalMRP'!$A$4:$H$2529,8,0),0)</f>
        <v>54286</v>
      </c>
      <c r="T363" s="1">
        <f>IFERROR(VLOOKUP(B363,'[1]Pivot HorizontalMRP'!$A$4:$I$2529,9,0),0)</f>
        <v>33589</v>
      </c>
      <c r="U363" s="1">
        <f t="shared" si="25"/>
        <v>-48553</v>
      </c>
      <c r="V363" s="24">
        <v>3.3800000000000002E-3</v>
      </c>
      <c r="W363" s="24"/>
      <c r="X363" s="24">
        <f t="shared" si="28"/>
        <v>-3.3800000000000002E-3</v>
      </c>
      <c r="Y363" s="24"/>
      <c r="Z363" s="24"/>
      <c r="AA363" s="24"/>
      <c r="AB363" s="24"/>
      <c r="AC363" s="25"/>
      <c r="AD363" s="26"/>
      <c r="AE363" s="26"/>
      <c r="AF363" s="26"/>
      <c r="AG363" s="24"/>
      <c r="AH363" s="24"/>
      <c r="AI363" s="26"/>
      <c r="AJ363" s="27"/>
      <c r="AK363" s="27"/>
      <c r="AL363" s="26"/>
      <c r="AM363" s="26"/>
      <c r="AN363" s="24"/>
      <c r="AO363" s="24" t="str">
        <f t="shared" si="29"/>
        <v>Sanmina</v>
      </c>
      <c r="AP363" s="1" t="s">
        <v>1110</v>
      </c>
      <c r="BF363" s="1" t="s">
        <v>68</v>
      </c>
      <c r="BG363" s="28" t="s">
        <v>69</v>
      </c>
    </row>
    <row r="364" spans="1:59" ht="12.75" customHeight="1" x14ac:dyDescent="0.2">
      <c r="A364" s="1" t="s">
        <v>1516</v>
      </c>
      <c r="B364" s="1" t="s">
        <v>1517</v>
      </c>
      <c r="C364" s="1" t="s">
        <v>62</v>
      </c>
      <c r="D364" s="1" t="s">
        <v>1108</v>
      </c>
      <c r="E364" s="1" t="s">
        <v>1518</v>
      </c>
      <c r="F364" s="1" t="s">
        <v>1519</v>
      </c>
      <c r="G364" s="1">
        <v>201</v>
      </c>
      <c r="H364" s="1">
        <v>10000</v>
      </c>
      <c r="I364" s="2" t="s">
        <v>1123</v>
      </c>
      <c r="K364" s="1">
        <f>IFERROR(VLOOKUP(B364,'[1]Pivot HorizontalMRP'!$A$4:$B$2531,2,0),0)</f>
        <v>0</v>
      </c>
      <c r="L364" s="1">
        <f>IFERROR(VLOOKUP(B364,'[1]Pivot HorizontalMRP'!$A$4:$C$2531,3,0),0)</f>
        <v>8804</v>
      </c>
      <c r="M364" s="1">
        <f>IFERROR(VLOOKUP(B364,'[1]Pivot HorizontalMRP'!$A$4:$D$2531,4,0),0)</f>
        <v>10000</v>
      </c>
      <c r="N364" s="1">
        <f>IFERROR(VLOOKUP(B364,'[1]Pivot HorizontalMRP'!$A$4:$E$2531,5,0),0)</f>
        <v>10000</v>
      </c>
      <c r="O364" s="1">
        <f t="shared" si="26"/>
        <v>18804</v>
      </c>
      <c r="P364" s="1">
        <f t="shared" si="27"/>
        <v>28804</v>
      </c>
      <c r="Q364" s="1">
        <f>IFERROR(VLOOKUP(B364,'[1]Pivot HorizontalMRP'!$A$4:$F$2529,6,0),0)</f>
        <v>16036</v>
      </c>
      <c r="R364" s="1">
        <f>IFERROR(VLOOKUP(B364,'[1]Pivot HorizontalMRP'!$A$4:$G$2529,7,0),0)</f>
        <v>8785</v>
      </c>
      <c r="S364" s="1">
        <f>IFERROR(VLOOKUP(B364,'[1]Pivot HorizontalMRP'!$A$4:$H$2529,8,0),0)</f>
        <v>7070</v>
      </c>
      <c r="T364" s="1">
        <f>IFERROR(VLOOKUP(B364,'[1]Pivot HorizontalMRP'!$A$4:$I$2529,9,0),0)</f>
        <v>6444</v>
      </c>
      <c r="U364" s="1">
        <f t="shared" si="25"/>
        <v>-6017</v>
      </c>
      <c r="V364" s="24">
        <v>4.4000000000000003E-3</v>
      </c>
      <c r="W364" s="24"/>
      <c r="X364" s="24">
        <f t="shared" si="28"/>
        <v>-4.4000000000000003E-3</v>
      </c>
      <c r="Y364" s="24"/>
      <c r="Z364" s="24"/>
      <c r="AA364" s="24"/>
      <c r="AB364" s="24"/>
      <c r="AC364" s="25"/>
      <c r="AD364" s="26"/>
      <c r="AE364" s="26"/>
      <c r="AF364" s="26"/>
      <c r="AG364" s="24"/>
      <c r="AH364" s="24"/>
      <c r="AI364" s="26"/>
      <c r="AJ364" s="27"/>
      <c r="AK364" s="27"/>
      <c r="AL364" s="26"/>
      <c r="AM364" s="26"/>
      <c r="AN364" s="24"/>
      <c r="AO364" s="24" t="str">
        <f t="shared" si="29"/>
        <v>Sanmina</v>
      </c>
      <c r="AP364" s="1" t="s">
        <v>1110</v>
      </c>
      <c r="BF364" s="1" t="s">
        <v>68</v>
      </c>
      <c r="BG364" s="28" t="s">
        <v>69</v>
      </c>
    </row>
    <row r="365" spans="1:59" ht="12.75" customHeight="1" x14ac:dyDescent="0.2">
      <c r="A365" s="1" t="s">
        <v>1520</v>
      </c>
      <c r="B365" s="1" t="s">
        <v>1521</v>
      </c>
      <c r="C365" s="1" t="s">
        <v>62</v>
      </c>
      <c r="D365" s="1" t="s">
        <v>1108</v>
      </c>
      <c r="E365" s="1" t="s">
        <v>1522</v>
      </c>
      <c r="F365" s="1" t="s">
        <v>1523</v>
      </c>
      <c r="G365" s="1">
        <v>100</v>
      </c>
      <c r="H365" s="1">
        <v>2000</v>
      </c>
      <c r="I365" s="2" t="s">
        <v>1123</v>
      </c>
      <c r="K365" s="1">
        <f>IFERROR(VLOOKUP(B365,'[1]Pivot HorizontalMRP'!$A$4:$B$2531,2,0),0)</f>
        <v>0</v>
      </c>
      <c r="L365" s="1">
        <f>IFERROR(VLOOKUP(B365,'[1]Pivot HorizontalMRP'!$A$4:$C$2531,3,0),0)</f>
        <v>515350</v>
      </c>
      <c r="M365" s="1">
        <f>IFERROR(VLOOKUP(B365,'[1]Pivot HorizontalMRP'!$A$4:$D$2531,4,0),0)</f>
        <v>0</v>
      </c>
      <c r="N365" s="1">
        <f>IFERROR(VLOOKUP(B365,'[1]Pivot HorizontalMRP'!$A$4:$E$2531,5,0),0)</f>
        <v>0</v>
      </c>
      <c r="O365" s="1">
        <f t="shared" si="26"/>
        <v>515350</v>
      </c>
      <c r="P365" s="1">
        <f t="shared" si="27"/>
        <v>515350</v>
      </c>
      <c r="Q365" s="1">
        <f>IFERROR(VLOOKUP(B365,'[1]Pivot HorizontalMRP'!$A$4:$F$2529,6,0),0)</f>
        <v>68568</v>
      </c>
      <c r="R365" s="1">
        <f>IFERROR(VLOOKUP(B365,'[1]Pivot HorizontalMRP'!$A$4:$G$2529,7,0),0)</f>
        <v>34003</v>
      </c>
      <c r="S365" s="1">
        <f>IFERROR(VLOOKUP(B365,'[1]Pivot HorizontalMRP'!$A$4:$H$2529,8,0),0)</f>
        <v>36181</v>
      </c>
      <c r="T365" s="1">
        <f>IFERROR(VLOOKUP(B365,'[1]Pivot HorizontalMRP'!$A$4:$I$2529,9,0),0)</f>
        <v>19149</v>
      </c>
      <c r="U365" s="1">
        <f t="shared" si="25"/>
        <v>412779</v>
      </c>
      <c r="V365" s="24">
        <v>7.0999999999999994E-2</v>
      </c>
      <c r="W365" s="24"/>
      <c r="X365" s="24">
        <f t="shared" si="28"/>
        <v>-7.0999999999999994E-2</v>
      </c>
      <c r="Y365" s="24"/>
      <c r="Z365" s="24"/>
      <c r="AA365" s="24"/>
      <c r="AB365" s="24"/>
      <c r="AC365" s="25"/>
      <c r="AD365" s="26"/>
      <c r="AE365" s="26"/>
      <c r="AF365" s="26"/>
      <c r="AG365" s="24"/>
      <c r="AH365" s="24"/>
      <c r="AI365" s="26"/>
      <c r="AJ365" s="27"/>
      <c r="AK365" s="27"/>
      <c r="AL365" s="26"/>
      <c r="AM365" s="26"/>
      <c r="AN365" s="24"/>
      <c r="AO365" s="24" t="str">
        <f t="shared" si="29"/>
        <v>Sanmina</v>
      </c>
      <c r="AP365" s="1" t="s">
        <v>1110</v>
      </c>
      <c r="BF365" s="1" t="s">
        <v>68</v>
      </c>
      <c r="BG365" s="28" t="s">
        <v>69</v>
      </c>
    </row>
    <row r="366" spans="1:59" ht="12.75" customHeight="1" x14ac:dyDescent="0.2">
      <c r="A366" s="1" t="s">
        <v>1524</v>
      </c>
      <c r="B366" s="1" t="s">
        <v>1525</v>
      </c>
      <c r="C366" s="1" t="s">
        <v>62</v>
      </c>
      <c r="D366" s="1" t="s">
        <v>1108</v>
      </c>
      <c r="E366" s="1" t="s">
        <v>1526</v>
      </c>
      <c r="F366" s="1" t="s">
        <v>1527</v>
      </c>
      <c r="G366" s="1">
        <v>100</v>
      </c>
      <c r="H366" s="1">
        <v>10000</v>
      </c>
      <c r="I366" s="2" t="s">
        <v>1123</v>
      </c>
      <c r="K366" s="1">
        <f>IFERROR(VLOOKUP(B366,'[1]Pivot HorizontalMRP'!$A$4:$B$2531,2,0),0)</f>
        <v>0</v>
      </c>
      <c r="L366" s="1">
        <f>IFERROR(VLOOKUP(B366,'[1]Pivot HorizontalMRP'!$A$4:$C$2531,3,0),0)</f>
        <v>182800</v>
      </c>
      <c r="M366" s="1">
        <f>IFERROR(VLOOKUP(B366,'[1]Pivot HorizontalMRP'!$A$4:$D$2531,4,0),0)</f>
        <v>60000</v>
      </c>
      <c r="N366" s="1">
        <f>IFERROR(VLOOKUP(B366,'[1]Pivot HorizontalMRP'!$A$4:$E$2531,5,0),0)</f>
        <v>60000</v>
      </c>
      <c r="O366" s="1">
        <f t="shared" si="26"/>
        <v>242800</v>
      </c>
      <c r="P366" s="1">
        <f t="shared" si="27"/>
        <v>302800</v>
      </c>
      <c r="Q366" s="1">
        <f>IFERROR(VLOOKUP(B366,'[1]Pivot HorizontalMRP'!$A$4:$F$2529,6,0),0)</f>
        <v>82653</v>
      </c>
      <c r="R366" s="1">
        <f>IFERROR(VLOOKUP(B366,'[1]Pivot HorizontalMRP'!$A$4:$G$2529,7,0),0)</f>
        <v>37453</v>
      </c>
      <c r="S366" s="1">
        <f>IFERROR(VLOOKUP(B366,'[1]Pivot HorizontalMRP'!$A$4:$H$2529,8,0),0)</f>
        <v>34324</v>
      </c>
      <c r="T366" s="1">
        <f>IFERROR(VLOOKUP(B366,'[1]Pivot HorizontalMRP'!$A$4:$I$2529,9,0),0)</f>
        <v>24527</v>
      </c>
      <c r="U366" s="1">
        <f t="shared" si="25"/>
        <v>122694</v>
      </c>
      <c r="V366" s="24">
        <v>3.5999999999999999E-3</v>
      </c>
      <c r="W366" s="24"/>
      <c r="X366" s="24">
        <f t="shared" si="28"/>
        <v>-3.5999999999999999E-3</v>
      </c>
      <c r="Y366" s="24"/>
      <c r="Z366" s="24"/>
      <c r="AA366" s="24">
        <v>2.96E-3</v>
      </c>
      <c r="AB366" s="24"/>
      <c r="AC366" s="25"/>
      <c r="AD366" s="26"/>
      <c r="AE366" s="26"/>
      <c r="AF366" s="26"/>
      <c r="AG366" s="24"/>
      <c r="AH366" s="24"/>
      <c r="AI366" s="26"/>
      <c r="AJ366" s="27"/>
      <c r="AK366" s="27"/>
      <c r="AL366" s="26"/>
      <c r="AM366" s="26"/>
      <c r="AN366" s="24"/>
      <c r="AO366" s="24" t="str">
        <f t="shared" si="29"/>
        <v>Sanmina</v>
      </c>
      <c r="AP366" s="1" t="s">
        <v>1110</v>
      </c>
      <c r="BF366" s="1" t="s">
        <v>68</v>
      </c>
      <c r="BG366" s="28" t="s">
        <v>69</v>
      </c>
    </row>
    <row r="367" spans="1:59" ht="12.75" customHeight="1" x14ac:dyDescent="0.2">
      <c r="A367" s="1" t="s">
        <v>1528</v>
      </c>
      <c r="B367" s="1" t="s">
        <v>1529</v>
      </c>
      <c r="C367" s="1" t="s">
        <v>62</v>
      </c>
      <c r="D367" s="1" t="s">
        <v>1108</v>
      </c>
      <c r="E367" s="1" t="s">
        <v>1530</v>
      </c>
      <c r="F367" s="1" t="s">
        <v>1531</v>
      </c>
      <c r="G367" s="1">
        <v>201</v>
      </c>
      <c r="H367" s="1">
        <v>10000</v>
      </c>
      <c r="I367" s="2" t="s">
        <v>1123</v>
      </c>
      <c r="K367" s="1">
        <f>IFERROR(VLOOKUP(B367,'[1]Pivot HorizontalMRP'!$A$4:$B$2531,2,0),0)</f>
        <v>0</v>
      </c>
      <c r="L367" s="1">
        <f>IFERROR(VLOOKUP(B367,'[1]Pivot HorizontalMRP'!$A$4:$C$2531,3,0),0)</f>
        <v>11747</v>
      </c>
      <c r="M367" s="1">
        <f>IFERROR(VLOOKUP(B367,'[1]Pivot HorizontalMRP'!$A$4:$D$2531,4,0),0)</f>
        <v>0</v>
      </c>
      <c r="N367" s="1">
        <f>IFERROR(VLOOKUP(B367,'[1]Pivot HorizontalMRP'!$A$4:$E$2531,5,0),0)</f>
        <v>0</v>
      </c>
      <c r="O367" s="1">
        <f t="shared" si="26"/>
        <v>11747</v>
      </c>
      <c r="P367" s="1">
        <f t="shared" si="27"/>
        <v>11747</v>
      </c>
      <c r="Q367" s="1">
        <f>IFERROR(VLOOKUP(B367,'[1]Pivot HorizontalMRP'!$A$4:$F$2529,6,0),0)</f>
        <v>1606</v>
      </c>
      <c r="R367" s="1">
        <f>IFERROR(VLOOKUP(B367,'[1]Pivot HorizontalMRP'!$A$4:$G$2529,7,0),0)</f>
        <v>2582</v>
      </c>
      <c r="S367" s="1">
        <f>IFERROR(VLOOKUP(B367,'[1]Pivot HorizontalMRP'!$A$4:$H$2529,8,0),0)</f>
        <v>1841</v>
      </c>
      <c r="T367" s="1">
        <f>IFERROR(VLOOKUP(B367,'[1]Pivot HorizontalMRP'!$A$4:$I$2529,9,0),0)</f>
        <v>1476</v>
      </c>
      <c r="U367" s="1">
        <f t="shared" si="25"/>
        <v>7559</v>
      </c>
      <c r="V367" s="24">
        <v>4.5199999999999997E-3</v>
      </c>
      <c r="W367" s="24"/>
      <c r="X367" s="24">
        <f t="shared" si="28"/>
        <v>-4.5199999999999997E-3</v>
      </c>
      <c r="Y367" s="24"/>
      <c r="Z367" s="24"/>
      <c r="AA367" s="24"/>
      <c r="AB367" s="24"/>
      <c r="AC367" s="25"/>
      <c r="AD367" s="26"/>
      <c r="AE367" s="26"/>
      <c r="AF367" s="26"/>
      <c r="AG367" s="24"/>
      <c r="AH367" s="24"/>
      <c r="AI367" s="26"/>
      <c r="AJ367" s="27"/>
      <c r="AK367" s="27"/>
      <c r="AL367" s="26"/>
      <c r="AM367" s="26"/>
      <c r="AN367" s="24"/>
      <c r="AO367" s="24" t="str">
        <f t="shared" si="29"/>
        <v>Sanmina</v>
      </c>
      <c r="AP367" s="1" t="s">
        <v>1110</v>
      </c>
      <c r="BF367" s="1" t="s">
        <v>68</v>
      </c>
      <c r="BG367" s="28" t="s">
        <v>69</v>
      </c>
    </row>
    <row r="368" spans="1:59" ht="12.75" customHeight="1" x14ac:dyDescent="0.2">
      <c r="A368" s="1" t="s">
        <v>1532</v>
      </c>
      <c r="B368" s="1" t="s">
        <v>1533</v>
      </c>
      <c r="C368" s="1" t="s">
        <v>62</v>
      </c>
      <c r="D368" s="1" t="s">
        <v>1108</v>
      </c>
      <c r="E368" s="1" t="s">
        <v>1534</v>
      </c>
      <c r="F368" s="1" t="s">
        <v>1535</v>
      </c>
      <c r="G368" s="1">
        <v>226</v>
      </c>
      <c r="H368" s="1">
        <v>20000</v>
      </c>
      <c r="I368" s="2" t="s">
        <v>1123</v>
      </c>
      <c r="K368" s="1">
        <f>IFERROR(VLOOKUP(B368,'[1]Pivot HorizontalMRP'!$A$4:$B$2531,2,0),0)</f>
        <v>0</v>
      </c>
      <c r="L368" s="1">
        <f>IFERROR(VLOOKUP(B368,'[1]Pivot HorizontalMRP'!$A$4:$C$2531,3,0),0)</f>
        <v>41612</v>
      </c>
      <c r="M368" s="1">
        <f>IFERROR(VLOOKUP(B368,'[1]Pivot HorizontalMRP'!$A$4:$D$2531,4,0),0)</f>
        <v>0</v>
      </c>
      <c r="N368" s="1">
        <f>IFERROR(VLOOKUP(B368,'[1]Pivot HorizontalMRP'!$A$4:$E$2531,5,0),0)</f>
        <v>0</v>
      </c>
      <c r="O368" s="1">
        <f t="shared" si="26"/>
        <v>41612</v>
      </c>
      <c r="P368" s="1">
        <f t="shared" si="27"/>
        <v>41612</v>
      </c>
      <c r="Q368" s="1">
        <f>IFERROR(VLOOKUP(B368,'[1]Pivot HorizontalMRP'!$A$4:$F$2529,6,0),0)</f>
        <v>11832</v>
      </c>
      <c r="R368" s="1">
        <f>IFERROR(VLOOKUP(B368,'[1]Pivot HorizontalMRP'!$A$4:$G$2529,7,0),0)</f>
        <v>4272</v>
      </c>
      <c r="S368" s="1">
        <f>IFERROR(VLOOKUP(B368,'[1]Pivot HorizontalMRP'!$A$4:$H$2529,8,0),0)</f>
        <v>4776</v>
      </c>
      <c r="T368" s="1">
        <f>IFERROR(VLOOKUP(B368,'[1]Pivot HorizontalMRP'!$A$4:$I$2529,9,0),0)</f>
        <v>3744</v>
      </c>
      <c r="U368" s="1">
        <f t="shared" si="25"/>
        <v>25508</v>
      </c>
      <c r="V368" s="24">
        <v>5.5E-2</v>
      </c>
      <c r="W368" s="24"/>
      <c r="X368" s="24">
        <f t="shared" si="28"/>
        <v>-5.5E-2</v>
      </c>
      <c r="Y368" s="24"/>
      <c r="Z368" s="24"/>
      <c r="AA368" s="24">
        <v>3.3390000000000003E-2</v>
      </c>
      <c r="AB368" s="24"/>
      <c r="AC368" s="25"/>
      <c r="AD368" s="26"/>
      <c r="AE368" s="26"/>
      <c r="AF368" s="26"/>
      <c r="AG368" s="24"/>
      <c r="AH368" s="24"/>
      <c r="AI368" s="26"/>
      <c r="AJ368" s="27"/>
      <c r="AK368" s="27"/>
      <c r="AL368" s="26"/>
      <c r="AM368" s="26"/>
      <c r="AN368" s="24"/>
      <c r="AO368" s="24" t="str">
        <f t="shared" si="29"/>
        <v>Sanmina</v>
      </c>
      <c r="AP368" s="1" t="s">
        <v>1110</v>
      </c>
      <c r="BF368" s="1" t="s">
        <v>68</v>
      </c>
      <c r="BG368" s="28" t="s">
        <v>69</v>
      </c>
    </row>
    <row r="369" spans="1:59" ht="12.75" customHeight="1" x14ac:dyDescent="0.2">
      <c r="A369" s="1" t="s">
        <v>1536</v>
      </c>
      <c r="B369" s="1" t="s">
        <v>1537</v>
      </c>
      <c r="C369" s="1" t="s">
        <v>62</v>
      </c>
      <c r="D369" s="1" t="s">
        <v>1108</v>
      </c>
      <c r="E369" s="1" t="s">
        <v>1538</v>
      </c>
      <c r="F369" s="1" t="s">
        <v>1539</v>
      </c>
      <c r="G369" s="1">
        <v>98</v>
      </c>
      <c r="H369" s="1">
        <v>3000</v>
      </c>
      <c r="I369" s="2" t="s">
        <v>1123</v>
      </c>
      <c r="K369" s="1">
        <f>IFERROR(VLOOKUP(B369,'[1]Pivot HorizontalMRP'!$A$4:$B$2531,2,0),0)</f>
        <v>0</v>
      </c>
      <c r="L369" s="1">
        <f>IFERROR(VLOOKUP(B369,'[1]Pivot HorizontalMRP'!$A$4:$C$2531,3,0),0)</f>
        <v>107843</v>
      </c>
      <c r="M369" s="1">
        <f>IFERROR(VLOOKUP(B369,'[1]Pivot HorizontalMRP'!$A$4:$D$2531,4,0),0)</f>
        <v>165000</v>
      </c>
      <c r="N369" s="1">
        <f>IFERROR(VLOOKUP(B369,'[1]Pivot HorizontalMRP'!$A$4:$E$2531,5,0),0)</f>
        <v>0</v>
      </c>
      <c r="O369" s="1">
        <f t="shared" si="26"/>
        <v>272843</v>
      </c>
      <c r="P369" s="1">
        <f t="shared" si="27"/>
        <v>272843</v>
      </c>
      <c r="Q369" s="1">
        <f>IFERROR(VLOOKUP(B369,'[1]Pivot HorizontalMRP'!$A$4:$F$2529,6,0),0)</f>
        <v>197874</v>
      </c>
      <c r="R369" s="1">
        <f>IFERROR(VLOOKUP(B369,'[1]Pivot HorizontalMRP'!$A$4:$G$2529,7,0),0)</f>
        <v>84161</v>
      </c>
      <c r="S369" s="1">
        <f>IFERROR(VLOOKUP(B369,'[1]Pivot HorizontalMRP'!$A$4:$H$2529,8,0),0)</f>
        <v>59945</v>
      </c>
      <c r="T369" s="1">
        <f>IFERROR(VLOOKUP(B369,'[1]Pivot HorizontalMRP'!$A$4:$I$2529,9,0),0)</f>
        <v>49689</v>
      </c>
      <c r="U369" s="1">
        <f t="shared" si="25"/>
        <v>-9192</v>
      </c>
      <c r="V369" s="24">
        <v>8.115E-2</v>
      </c>
      <c r="W369" s="24"/>
      <c r="X369" s="24">
        <f t="shared" si="28"/>
        <v>-8.115E-2</v>
      </c>
      <c r="Y369" s="24"/>
      <c r="Z369" s="24"/>
      <c r="AA369" s="24"/>
      <c r="AB369" s="24"/>
      <c r="AC369" s="25"/>
      <c r="AD369" s="26"/>
      <c r="AE369" s="26"/>
      <c r="AF369" s="26"/>
      <c r="AG369" s="24"/>
      <c r="AH369" s="24"/>
      <c r="AI369" s="26"/>
      <c r="AJ369" s="27"/>
      <c r="AK369" s="27"/>
      <c r="AL369" s="26"/>
      <c r="AM369" s="26"/>
      <c r="AN369" s="24"/>
      <c r="AO369" s="24" t="str">
        <f t="shared" si="29"/>
        <v>Sanmina</v>
      </c>
      <c r="AP369" s="1" t="s">
        <v>1110</v>
      </c>
      <c r="BF369" s="1" t="s">
        <v>68</v>
      </c>
      <c r="BG369" s="28" t="s">
        <v>69</v>
      </c>
    </row>
    <row r="370" spans="1:59" ht="12.75" customHeight="1" x14ac:dyDescent="0.2">
      <c r="A370" s="1" t="s">
        <v>1540</v>
      </c>
      <c r="B370" s="1" t="s">
        <v>1541</v>
      </c>
      <c r="C370" s="1" t="s">
        <v>62</v>
      </c>
      <c r="D370" s="1" t="s">
        <v>1108</v>
      </c>
      <c r="E370" s="1" t="s">
        <v>1542</v>
      </c>
      <c r="F370" s="1" t="s">
        <v>1543</v>
      </c>
      <c r="G370" s="1">
        <v>226</v>
      </c>
      <c r="H370" s="1">
        <v>4000</v>
      </c>
      <c r="I370" s="2" t="s">
        <v>1123</v>
      </c>
      <c r="K370" s="1">
        <f>IFERROR(VLOOKUP(B370,'[1]Pivot HorizontalMRP'!$A$4:$B$2531,2,0),0)</f>
        <v>0</v>
      </c>
      <c r="L370" s="1">
        <f>IFERROR(VLOOKUP(B370,'[1]Pivot HorizontalMRP'!$A$4:$C$2531,3,0),0)</f>
        <v>518789</v>
      </c>
      <c r="M370" s="1">
        <f>IFERROR(VLOOKUP(B370,'[1]Pivot HorizontalMRP'!$A$4:$D$2531,4,0),0)</f>
        <v>734000</v>
      </c>
      <c r="N370" s="1">
        <f>IFERROR(VLOOKUP(B370,'[1]Pivot HorizontalMRP'!$A$4:$E$2531,5,0),0)</f>
        <v>866000</v>
      </c>
      <c r="O370" s="1">
        <f t="shared" si="26"/>
        <v>1252789</v>
      </c>
      <c r="P370" s="1">
        <f t="shared" si="27"/>
        <v>2118789</v>
      </c>
      <c r="Q370" s="1">
        <f>IFERROR(VLOOKUP(B370,'[1]Pivot HorizontalMRP'!$A$4:$F$2529,6,0),0)</f>
        <v>943992</v>
      </c>
      <c r="R370" s="1">
        <f>IFERROR(VLOOKUP(B370,'[1]Pivot HorizontalMRP'!$A$4:$G$2529,7,0),0)</f>
        <v>449696</v>
      </c>
      <c r="S370" s="1">
        <f>IFERROR(VLOOKUP(B370,'[1]Pivot HorizontalMRP'!$A$4:$H$2529,8,0),0)</f>
        <v>446462</v>
      </c>
      <c r="T370" s="1">
        <f>IFERROR(VLOOKUP(B370,'[1]Pivot HorizontalMRP'!$A$4:$I$2529,9,0),0)</f>
        <v>311386</v>
      </c>
      <c r="U370" s="1">
        <f t="shared" si="25"/>
        <v>-140899</v>
      </c>
      <c r="V370" s="24">
        <v>1.4E-2</v>
      </c>
      <c r="W370" s="24"/>
      <c r="X370" s="24">
        <f t="shared" si="28"/>
        <v>-1.4E-2</v>
      </c>
      <c r="Y370" s="24"/>
      <c r="Z370" s="24"/>
      <c r="AA370" s="24">
        <v>1.5609999999999999E-2</v>
      </c>
      <c r="AB370" s="24"/>
      <c r="AC370" s="25"/>
      <c r="AD370" s="26"/>
      <c r="AE370" s="26"/>
      <c r="AF370" s="26"/>
      <c r="AG370" s="24"/>
      <c r="AH370" s="24"/>
      <c r="AI370" s="26"/>
      <c r="AJ370" s="27"/>
      <c r="AK370" s="27"/>
      <c r="AL370" s="26"/>
      <c r="AM370" s="26"/>
      <c r="AN370" s="24"/>
      <c r="AO370" s="24" t="str">
        <f t="shared" si="29"/>
        <v>Sanmina</v>
      </c>
      <c r="AP370" s="1" t="s">
        <v>1110</v>
      </c>
      <c r="BF370" s="1" t="s">
        <v>68</v>
      </c>
      <c r="BG370" s="28" t="s">
        <v>69</v>
      </c>
    </row>
    <row r="371" spans="1:59" ht="12.75" customHeight="1" x14ac:dyDescent="0.2">
      <c r="A371" s="1" t="s">
        <v>1544</v>
      </c>
      <c r="B371" s="1" t="s">
        <v>1545</v>
      </c>
      <c r="C371" s="1" t="s">
        <v>62</v>
      </c>
      <c r="D371" s="1" t="s">
        <v>1108</v>
      </c>
      <c r="E371" s="1" t="s">
        <v>1546</v>
      </c>
      <c r="F371" s="1" t="s">
        <v>1547</v>
      </c>
      <c r="G371" s="1">
        <v>100</v>
      </c>
      <c r="H371" s="1">
        <v>10000</v>
      </c>
      <c r="I371" s="2" t="s">
        <v>1123</v>
      </c>
      <c r="K371" s="1">
        <f>IFERROR(VLOOKUP(B371,'[1]Pivot HorizontalMRP'!$A$4:$B$2531,2,0),0)</f>
        <v>0</v>
      </c>
      <c r="L371" s="1">
        <f>IFERROR(VLOOKUP(B371,'[1]Pivot HorizontalMRP'!$A$4:$C$2531,3,0),0)</f>
        <v>27038</v>
      </c>
      <c r="M371" s="1">
        <f>IFERROR(VLOOKUP(B371,'[1]Pivot HorizontalMRP'!$A$4:$D$2531,4,0),0)</f>
        <v>10000</v>
      </c>
      <c r="N371" s="1">
        <f>IFERROR(VLOOKUP(B371,'[1]Pivot HorizontalMRP'!$A$4:$E$2531,5,0),0)</f>
        <v>10000</v>
      </c>
      <c r="O371" s="1">
        <f t="shared" si="26"/>
        <v>37038</v>
      </c>
      <c r="P371" s="1">
        <f t="shared" si="27"/>
        <v>47038</v>
      </c>
      <c r="Q371" s="1">
        <f>IFERROR(VLOOKUP(B371,'[1]Pivot HorizontalMRP'!$A$4:$F$2529,6,0),0)</f>
        <v>15359</v>
      </c>
      <c r="R371" s="1">
        <f>IFERROR(VLOOKUP(B371,'[1]Pivot HorizontalMRP'!$A$4:$G$2529,7,0),0)</f>
        <v>7952</v>
      </c>
      <c r="S371" s="1">
        <f>IFERROR(VLOOKUP(B371,'[1]Pivot HorizontalMRP'!$A$4:$H$2529,8,0),0)</f>
        <v>8568</v>
      </c>
      <c r="T371" s="1">
        <f>IFERROR(VLOOKUP(B371,'[1]Pivot HorizontalMRP'!$A$4:$I$2529,9,0),0)</f>
        <v>5973</v>
      </c>
      <c r="U371" s="1">
        <f t="shared" si="25"/>
        <v>13727</v>
      </c>
      <c r="V371" s="24">
        <v>2.8999999999999998E-3</v>
      </c>
      <c r="W371" s="24"/>
      <c r="X371" s="24">
        <f t="shared" si="28"/>
        <v>-2.8999999999999998E-3</v>
      </c>
      <c r="Y371" s="24"/>
      <c r="Z371" s="24"/>
      <c r="AA371" s="24">
        <v>2E-3</v>
      </c>
      <c r="AB371" s="24"/>
      <c r="AC371" s="25"/>
      <c r="AD371" s="26"/>
      <c r="AE371" s="26"/>
      <c r="AF371" s="26"/>
      <c r="AG371" s="24"/>
      <c r="AH371" s="24"/>
      <c r="AI371" s="26"/>
      <c r="AJ371" s="27"/>
      <c r="AK371" s="27"/>
      <c r="AL371" s="26"/>
      <c r="AM371" s="26"/>
      <c r="AN371" s="24"/>
      <c r="AO371" s="24" t="str">
        <f t="shared" si="29"/>
        <v>Sanmina</v>
      </c>
      <c r="AP371" s="1" t="s">
        <v>1110</v>
      </c>
      <c r="BF371" s="1" t="s">
        <v>68</v>
      </c>
      <c r="BG371" s="28" t="s">
        <v>69</v>
      </c>
    </row>
    <row r="372" spans="1:59" ht="12.75" customHeight="1" x14ac:dyDescent="0.2">
      <c r="A372" s="1" t="s">
        <v>1548</v>
      </c>
      <c r="B372" s="1" t="s">
        <v>1549</v>
      </c>
      <c r="C372" s="1" t="s">
        <v>62</v>
      </c>
      <c r="D372" s="1" t="s">
        <v>1108</v>
      </c>
      <c r="E372" s="1" t="s">
        <v>1550</v>
      </c>
      <c r="F372" s="1" t="s">
        <v>1551</v>
      </c>
      <c r="G372" s="1">
        <v>100</v>
      </c>
      <c r="H372" s="1">
        <v>30000</v>
      </c>
      <c r="I372" s="2" t="s">
        <v>1123</v>
      </c>
      <c r="K372" s="1">
        <f>IFERROR(VLOOKUP(B372,'[1]Pivot HorizontalMRP'!$A$4:$B$2531,2,0),0)</f>
        <v>0</v>
      </c>
      <c r="L372" s="1">
        <f>IFERROR(VLOOKUP(B372,'[1]Pivot HorizontalMRP'!$A$4:$C$2531,3,0),0)</f>
        <v>47184</v>
      </c>
      <c r="M372" s="1">
        <f>IFERROR(VLOOKUP(B372,'[1]Pivot HorizontalMRP'!$A$4:$D$2531,4,0),0)</f>
        <v>30000</v>
      </c>
      <c r="N372" s="1">
        <f>IFERROR(VLOOKUP(B372,'[1]Pivot HorizontalMRP'!$A$4:$E$2531,5,0),0)</f>
        <v>0</v>
      </c>
      <c r="O372" s="1">
        <f t="shared" si="26"/>
        <v>77184</v>
      </c>
      <c r="P372" s="1">
        <f t="shared" si="27"/>
        <v>77184</v>
      </c>
      <c r="Q372" s="1">
        <f>IFERROR(VLOOKUP(B372,'[1]Pivot HorizontalMRP'!$A$4:$F$2529,6,0),0)</f>
        <v>17723</v>
      </c>
      <c r="R372" s="1">
        <f>IFERROR(VLOOKUP(B372,'[1]Pivot HorizontalMRP'!$A$4:$G$2529,7,0),0)</f>
        <v>10605</v>
      </c>
      <c r="S372" s="1">
        <f>IFERROR(VLOOKUP(B372,'[1]Pivot HorizontalMRP'!$A$4:$H$2529,8,0),0)</f>
        <v>10596</v>
      </c>
      <c r="T372" s="1">
        <f>IFERROR(VLOOKUP(B372,'[1]Pivot HorizontalMRP'!$A$4:$I$2529,9,0),0)</f>
        <v>4571</v>
      </c>
      <c r="U372" s="1">
        <f t="shared" si="25"/>
        <v>48856</v>
      </c>
      <c r="V372" s="24">
        <v>2.5000000000000001E-3</v>
      </c>
      <c r="W372" s="24"/>
      <c r="X372" s="24">
        <f t="shared" si="28"/>
        <v>-2.5000000000000001E-3</v>
      </c>
      <c r="Y372" s="24"/>
      <c r="Z372" s="24"/>
      <c r="AA372" s="24">
        <v>2.8500000000000001E-3</v>
      </c>
      <c r="AB372" s="24"/>
      <c r="AC372" s="25"/>
      <c r="AD372" s="26"/>
      <c r="AE372" s="26"/>
      <c r="AF372" s="26"/>
      <c r="AG372" s="24"/>
      <c r="AH372" s="24"/>
      <c r="AI372" s="26"/>
      <c r="AJ372" s="27"/>
      <c r="AK372" s="27"/>
      <c r="AL372" s="26"/>
      <c r="AM372" s="26"/>
      <c r="AN372" s="24"/>
      <c r="AO372" s="24" t="str">
        <f t="shared" si="29"/>
        <v>Sanmina</v>
      </c>
      <c r="AP372" s="1" t="s">
        <v>1110</v>
      </c>
      <c r="BF372" s="1" t="s">
        <v>68</v>
      </c>
      <c r="BG372" s="28" t="s">
        <v>69</v>
      </c>
    </row>
    <row r="373" spans="1:59" ht="12.75" customHeight="1" x14ac:dyDescent="0.2">
      <c r="A373" s="1" t="s">
        <v>1552</v>
      </c>
      <c r="B373" s="1" t="s">
        <v>1553</v>
      </c>
      <c r="C373" s="1" t="s">
        <v>62</v>
      </c>
      <c r="D373" s="1" t="s">
        <v>1108</v>
      </c>
      <c r="E373" s="1" t="s">
        <v>1554</v>
      </c>
      <c r="F373" s="1" t="s">
        <v>1555</v>
      </c>
      <c r="G373" s="1">
        <v>226</v>
      </c>
      <c r="H373" s="1">
        <v>4000</v>
      </c>
      <c r="I373" s="2" t="s">
        <v>1123</v>
      </c>
      <c r="K373" s="1">
        <f>IFERROR(VLOOKUP(B373,'[1]Pivot HorizontalMRP'!$A$4:$B$2531,2,0),0)</f>
        <v>0</v>
      </c>
      <c r="L373" s="1">
        <f>IFERROR(VLOOKUP(B373,'[1]Pivot HorizontalMRP'!$A$4:$C$2531,3,0),0)</f>
        <v>90873</v>
      </c>
      <c r="M373" s="1">
        <f>IFERROR(VLOOKUP(B373,'[1]Pivot HorizontalMRP'!$A$4:$D$2531,4,0),0)</f>
        <v>54000</v>
      </c>
      <c r="N373" s="1">
        <f>IFERROR(VLOOKUP(B373,'[1]Pivot HorizontalMRP'!$A$4:$E$2531,5,0),0)</f>
        <v>52000</v>
      </c>
      <c r="O373" s="1">
        <f t="shared" si="26"/>
        <v>144873</v>
      </c>
      <c r="P373" s="1">
        <f t="shared" si="27"/>
        <v>196873</v>
      </c>
      <c r="Q373" s="1">
        <f>IFERROR(VLOOKUP(B373,'[1]Pivot HorizontalMRP'!$A$4:$F$2529,6,0),0)</f>
        <v>89251</v>
      </c>
      <c r="R373" s="1">
        <f>IFERROR(VLOOKUP(B373,'[1]Pivot HorizontalMRP'!$A$4:$G$2529,7,0),0)</f>
        <v>38706</v>
      </c>
      <c r="S373" s="1">
        <f>IFERROR(VLOOKUP(B373,'[1]Pivot HorizontalMRP'!$A$4:$H$2529,8,0),0)</f>
        <v>32453</v>
      </c>
      <c r="T373" s="1">
        <f>IFERROR(VLOOKUP(B373,'[1]Pivot HorizontalMRP'!$A$4:$I$2529,9,0),0)</f>
        <v>19849</v>
      </c>
      <c r="U373" s="1">
        <f t="shared" si="25"/>
        <v>16916</v>
      </c>
      <c r="V373" s="24">
        <v>1.4370000000000001E-2</v>
      </c>
      <c r="W373" s="24"/>
      <c r="X373" s="24">
        <f t="shared" si="28"/>
        <v>-1.4370000000000001E-2</v>
      </c>
      <c r="Y373" s="24"/>
      <c r="Z373" s="24"/>
      <c r="AA373" s="24">
        <v>7.3499999999999998E-3</v>
      </c>
      <c r="AB373" s="24"/>
      <c r="AC373" s="25"/>
      <c r="AD373" s="26"/>
      <c r="AE373" s="26"/>
      <c r="AF373" s="26"/>
      <c r="AG373" s="24"/>
      <c r="AH373" s="24"/>
      <c r="AI373" s="26"/>
      <c r="AJ373" s="27"/>
      <c r="AK373" s="27"/>
      <c r="AL373" s="26"/>
      <c r="AM373" s="26"/>
      <c r="AN373" s="24"/>
      <c r="AO373" s="24" t="str">
        <f t="shared" si="29"/>
        <v>Sanmina</v>
      </c>
      <c r="AP373" s="1" t="s">
        <v>1110</v>
      </c>
      <c r="BF373" s="1" t="s">
        <v>68</v>
      </c>
      <c r="BG373" s="28" t="s">
        <v>69</v>
      </c>
    </row>
    <row r="374" spans="1:59" ht="12.75" customHeight="1" x14ac:dyDescent="0.2">
      <c r="A374" s="1" t="s">
        <v>1556</v>
      </c>
      <c r="B374" s="1" t="s">
        <v>1557</v>
      </c>
      <c r="C374" s="1" t="s">
        <v>62</v>
      </c>
      <c r="D374" s="1" t="s">
        <v>1108</v>
      </c>
      <c r="E374" s="1" t="s">
        <v>1558</v>
      </c>
      <c r="F374" s="1" t="s">
        <v>1559</v>
      </c>
      <c r="G374" s="1">
        <v>223</v>
      </c>
      <c r="H374" s="1">
        <v>15000</v>
      </c>
      <c r="I374" s="2" t="s">
        <v>1123</v>
      </c>
      <c r="K374" s="1">
        <f>IFERROR(VLOOKUP(B374,'[1]Pivot HorizontalMRP'!$A$4:$B$2531,2,0),0)</f>
        <v>0</v>
      </c>
      <c r="L374" s="1">
        <f>IFERROR(VLOOKUP(B374,'[1]Pivot HorizontalMRP'!$A$4:$C$2531,3,0),0)</f>
        <v>3062497</v>
      </c>
      <c r="M374" s="1">
        <f>IFERROR(VLOOKUP(B374,'[1]Pivot HorizontalMRP'!$A$4:$D$2531,4,0),0)</f>
        <v>2310000</v>
      </c>
      <c r="N374" s="1">
        <f>IFERROR(VLOOKUP(B374,'[1]Pivot HorizontalMRP'!$A$4:$E$2531,5,0),0)</f>
        <v>4695000</v>
      </c>
      <c r="O374" s="1">
        <f t="shared" si="26"/>
        <v>5372497</v>
      </c>
      <c r="P374" s="1">
        <f t="shared" si="27"/>
        <v>10067497</v>
      </c>
      <c r="Q374" s="1">
        <f>IFERROR(VLOOKUP(B374,'[1]Pivot HorizontalMRP'!$A$4:$F$2529,6,0),0)</f>
        <v>4578766</v>
      </c>
      <c r="R374" s="1">
        <f>IFERROR(VLOOKUP(B374,'[1]Pivot HorizontalMRP'!$A$4:$G$2529,7,0),0)</f>
        <v>1856315</v>
      </c>
      <c r="S374" s="1">
        <f>IFERROR(VLOOKUP(B374,'[1]Pivot HorizontalMRP'!$A$4:$H$2529,8,0),0)</f>
        <v>1365443</v>
      </c>
      <c r="T374" s="1">
        <f>IFERROR(VLOOKUP(B374,'[1]Pivot HorizontalMRP'!$A$4:$I$2529,9,0),0)</f>
        <v>1012220</v>
      </c>
      <c r="U374" s="1">
        <f t="shared" si="25"/>
        <v>-1062584</v>
      </c>
      <c r="V374" s="24">
        <v>7.0000000000000001E-3</v>
      </c>
      <c r="W374" s="24"/>
      <c r="X374" s="24">
        <f t="shared" si="28"/>
        <v>-7.0000000000000001E-3</v>
      </c>
      <c r="Y374" s="24"/>
      <c r="Z374" s="24"/>
      <c r="AA374" s="24">
        <v>1E-3</v>
      </c>
      <c r="AB374" s="24"/>
      <c r="AC374" s="25"/>
      <c r="AD374" s="26"/>
      <c r="AE374" s="26"/>
      <c r="AF374" s="26"/>
      <c r="AG374" s="24"/>
      <c r="AH374" s="24"/>
      <c r="AI374" s="26"/>
      <c r="AJ374" s="27"/>
      <c r="AK374" s="27"/>
      <c r="AL374" s="26"/>
      <c r="AM374" s="26"/>
      <c r="AN374" s="24"/>
      <c r="AO374" s="24" t="str">
        <f t="shared" si="29"/>
        <v>Sanmina</v>
      </c>
      <c r="AP374" s="1" t="s">
        <v>1110</v>
      </c>
      <c r="BF374" s="1" t="s">
        <v>68</v>
      </c>
      <c r="BG374" s="28" t="s">
        <v>69</v>
      </c>
    </row>
    <row r="375" spans="1:59" ht="12.75" customHeight="1" x14ac:dyDescent="0.2">
      <c r="A375" s="1" t="s">
        <v>1560</v>
      </c>
      <c r="B375" s="1" t="s">
        <v>1561</v>
      </c>
      <c r="C375" s="1" t="s">
        <v>62</v>
      </c>
      <c r="D375" s="1" t="s">
        <v>1108</v>
      </c>
      <c r="E375" s="1" t="s">
        <v>1562</v>
      </c>
      <c r="F375" s="1" t="s">
        <v>1563</v>
      </c>
      <c r="G375" s="1">
        <v>188</v>
      </c>
      <c r="H375" s="1">
        <v>15000</v>
      </c>
      <c r="I375" s="2" t="s">
        <v>1123</v>
      </c>
      <c r="K375" s="1">
        <f>IFERROR(VLOOKUP(B375,'[1]Pivot HorizontalMRP'!$A$4:$B$2531,2,0),0)</f>
        <v>0</v>
      </c>
      <c r="L375" s="1">
        <f>IFERROR(VLOOKUP(B375,'[1]Pivot HorizontalMRP'!$A$4:$C$2531,3,0),0)</f>
        <v>454134</v>
      </c>
      <c r="M375" s="1">
        <f>IFERROR(VLOOKUP(B375,'[1]Pivot HorizontalMRP'!$A$4:$D$2531,4,0),0)</f>
        <v>225000</v>
      </c>
      <c r="N375" s="1">
        <f>IFERROR(VLOOKUP(B375,'[1]Pivot HorizontalMRP'!$A$4:$E$2531,5,0),0)</f>
        <v>345000</v>
      </c>
      <c r="O375" s="1">
        <f t="shared" si="26"/>
        <v>679134</v>
      </c>
      <c r="P375" s="1">
        <f t="shared" si="27"/>
        <v>1024134</v>
      </c>
      <c r="Q375" s="1">
        <f>IFERROR(VLOOKUP(B375,'[1]Pivot HorizontalMRP'!$A$4:$F$2529,6,0),0)</f>
        <v>655772</v>
      </c>
      <c r="R375" s="1">
        <f>IFERROR(VLOOKUP(B375,'[1]Pivot HorizontalMRP'!$A$4:$G$2529,7,0),0)</f>
        <v>250464</v>
      </c>
      <c r="S375" s="1">
        <f>IFERROR(VLOOKUP(B375,'[1]Pivot HorizontalMRP'!$A$4:$H$2529,8,0),0)</f>
        <v>165572</v>
      </c>
      <c r="T375" s="1">
        <f>IFERROR(VLOOKUP(B375,'[1]Pivot HorizontalMRP'!$A$4:$I$2529,9,0),0)</f>
        <v>132984</v>
      </c>
      <c r="U375" s="1">
        <f t="shared" si="25"/>
        <v>-227102</v>
      </c>
      <c r="V375" s="24">
        <v>2.2000000000000001E-3</v>
      </c>
      <c r="W375" s="24"/>
      <c r="X375" s="24">
        <f t="shared" si="28"/>
        <v>-2.2000000000000001E-3</v>
      </c>
      <c r="Y375" s="24"/>
      <c r="Z375" s="24"/>
      <c r="AA375" s="24"/>
      <c r="AB375" s="24"/>
      <c r="AC375" s="25"/>
      <c r="AD375" s="26"/>
      <c r="AE375" s="26"/>
      <c r="AF375" s="26"/>
      <c r="AG375" s="24"/>
      <c r="AH375" s="24"/>
      <c r="AI375" s="26"/>
      <c r="AJ375" s="27"/>
      <c r="AK375" s="27"/>
      <c r="AL375" s="26"/>
      <c r="AM375" s="26"/>
      <c r="AN375" s="24"/>
      <c r="AO375" s="24" t="str">
        <f t="shared" si="29"/>
        <v>Sanmina</v>
      </c>
      <c r="AP375" s="1" t="s">
        <v>1110</v>
      </c>
      <c r="BF375" s="1" t="s">
        <v>68</v>
      </c>
      <c r="BG375" s="28" t="s">
        <v>69</v>
      </c>
    </row>
    <row r="376" spans="1:59" ht="12.75" customHeight="1" x14ac:dyDescent="0.2">
      <c r="A376" s="1" t="s">
        <v>1564</v>
      </c>
      <c r="B376" s="1" t="s">
        <v>1565</v>
      </c>
      <c r="C376" s="1" t="s">
        <v>62</v>
      </c>
      <c r="D376" s="1" t="s">
        <v>1108</v>
      </c>
      <c r="E376" s="1" t="s">
        <v>1566</v>
      </c>
      <c r="F376" s="1" t="s">
        <v>1567</v>
      </c>
      <c r="G376" s="1">
        <v>123</v>
      </c>
      <c r="H376" s="1">
        <v>10000</v>
      </c>
      <c r="I376" s="2" t="s">
        <v>1123</v>
      </c>
      <c r="K376" s="1">
        <f>IFERROR(VLOOKUP(B376,'[1]Pivot HorizontalMRP'!$A$4:$B$2531,2,0),0)</f>
        <v>0</v>
      </c>
      <c r="L376" s="1">
        <f>IFERROR(VLOOKUP(B376,'[1]Pivot HorizontalMRP'!$A$4:$C$2531,3,0),0)</f>
        <v>108298</v>
      </c>
      <c r="M376" s="1">
        <f>IFERROR(VLOOKUP(B376,'[1]Pivot HorizontalMRP'!$A$4:$D$2531,4,0),0)</f>
        <v>843502</v>
      </c>
      <c r="N376" s="1">
        <f>IFERROR(VLOOKUP(B376,'[1]Pivot HorizontalMRP'!$A$4:$E$2531,5,0),0)</f>
        <v>510000</v>
      </c>
      <c r="O376" s="1">
        <f t="shared" si="26"/>
        <v>951800</v>
      </c>
      <c r="P376" s="1">
        <f t="shared" si="27"/>
        <v>1461800</v>
      </c>
      <c r="Q376" s="1">
        <f>IFERROR(VLOOKUP(B376,'[1]Pivot HorizontalMRP'!$A$4:$F$2529,6,0),0)</f>
        <v>946192</v>
      </c>
      <c r="R376" s="1">
        <f>IFERROR(VLOOKUP(B376,'[1]Pivot HorizontalMRP'!$A$4:$G$2529,7,0),0)</f>
        <v>354832</v>
      </c>
      <c r="S376" s="1">
        <f>IFERROR(VLOOKUP(B376,'[1]Pivot HorizontalMRP'!$A$4:$H$2529,8,0),0)</f>
        <v>210992</v>
      </c>
      <c r="T376" s="1">
        <f>IFERROR(VLOOKUP(B376,'[1]Pivot HorizontalMRP'!$A$4:$I$2529,9,0),0)</f>
        <v>170320</v>
      </c>
      <c r="U376" s="1">
        <f t="shared" si="25"/>
        <v>-349224</v>
      </c>
      <c r="V376" s="24">
        <v>6.9999999999999999E-4</v>
      </c>
      <c r="W376" s="24"/>
      <c r="X376" s="24">
        <f t="shared" si="28"/>
        <v>-6.9999999999999999E-4</v>
      </c>
      <c r="Y376" s="24"/>
      <c r="Z376" s="24"/>
      <c r="AA376" s="24">
        <v>5.5500000000000002E-3</v>
      </c>
      <c r="AB376" s="24"/>
      <c r="AC376" s="25"/>
      <c r="AD376" s="26"/>
      <c r="AE376" s="26"/>
      <c r="AF376" s="26"/>
      <c r="AG376" s="24"/>
      <c r="AH376" s="24"/>
      <c r="AI376" s="26"/>
      <c r="AJ376" s="27"/>
      <c r="AK376" s="27"/>
      <c r="AL376" s="26"/>
      <c r="AM376" s="26"/>
      <c r="AN376" s="24"/>
      <c r="AO376" s="24" t="str">
        <f t="shared" si="29"/>
        <v>Sanmina</v>
      </c>
      <c r="AP376" s="1" t="s">
        <v>1110</v>
      </c>
      <c r="BF376" s="1" t="s">
        <v>68</v>
      </c>
      <c r="BG376" s="28" t="s">
        <v>69</v>
      </c>
    </row>
    <row r="377" spans="1:59" ht="12.75" customHeight="1" x14ac:dyDescent="0.2">
      <c r="A377" s="1" t="s">
        <v>1568</v>
      </c>
      <c r="B377" s="1" t="s">
        <v>1569</v>
      </c>
      <c r="C377" s="1" t="s">
        <v>62</v>
      </c>
      <c r="D377" s="1" t="s">
        <v>1108</v>
      </c>
      <c r="E377" s="1" t="s">
        <v>1570</v>
      </c>
      <c r="F377" s="1" t="s">
        <v>1571</v>
      </c>
      <c r="G377" s="1">
        <v>63</v>
      </c>
      <c r="H377" s="1">
        <v>500</v>
      </c>
      <c r="I377" s="2" t="s">
        <v>1123</v>
      </c>
      <c r="K377" s="1">
        <f>IFERROR(VLOOKUP(B377,'[1]Pivot HorizontalMRP'!$A$4:$B$2531,2,0),0)</f>
        <v>0</v>
      </c>
      <c r="L377" s="1">
        <f>IFERROR(VLOOKUP(B377,'[1]Pivot HorizontalMRP'!$A$4:$C$2531,3,0),0)</f>
        <v>1448</v>
      </c>
      <c r="M377" s="1">
        <f>IFERROR(VLOOKUP(B377,'[1]Pivot HorizontalMRP'!$A$4:$D$2531,4,0),0)</f>
        <v>1000</v>
      </c>
      <c r="N377" s="1">
        <f>IFERROR(VLOOKUP(B377,'[1]Pivot HorizontalMRP'!$A$4:$E$2531,5,0),0)</f>
        <v>1000</v>
      </c>
      <c r="O377" s="1">
        <f t="shared" si="26"/>
        <v>2448</v>
      </c>
      <c r="P377" s="1">
        <f t="shared" si="27"/>
        <v>3448</v>
      </c>
      <c r="Q377" s="1">
        <f>IFERROR(VLOOKUP(B377,'[1]Pivot HorizontalMRP'!$A$4:$F$2529,6,0),0)</f>
        <v>2544</v>
      </c>
      <c r="R377" s="1">
        <f>IFERROR(VLOOKUP(B377,'[1]Pivot HorizontalMRP'!$A$4:$G$2529,7,0),0)</f>
        <v>288</v>
      </c>
      <c r="S377" s="1">
        <f>IFERROR(VLOOKUP(B377,'[1]Pivot HorizontalMRP'!$A$4:$H$2529,8,0),0)</f>
        <v>0</v>
      </c>
      <c r="T377" s="1">
        <f>IFERROR(VLOOKUP(B377,'[1]Pivot HorizontalMRP'!$A$4:$I$2529,9,0),0)</f>
        <v>0</v>
      </c>
      <c r="U377" s="1">
        <f t="shared" si="25"/>
        <v>-384</v>
      </c>
      <c r="V377" s="24">
        <v>0.65688000000000002</v>
      </c>
      <c r="W377" s="24"/>
      <c r="X377" s="24">
        <f t="shared" si="28"/>
        <v>-0.65688000000000002</v>
      </c>
      <c r="Y377" s="24"/>
      <c r="Z377" s="24"/>
      <c r="AA377" s="24"/>
      <c r="AB377" s="24"/>
      <c r="AC377" s="25"/>
      <c r="AD377" s="26"/>
      <c r="AE377" s="26"/>
      <c r="AF377" s="26"/>
      <c r="AG377" s="24"/>
      <c r="AH377" s="24"/>
      <c r="AI377" s="26"/>
      <c r="AJ377" s="27"/>
      <c r="AK377" s="27"/>
      <c r="AL377" s="26"/>
      <c r="AM377" s="26"/>
      <c r="AN377" s="24"/>
      <c r="AO377" s="24" t="str">
        <f t="shared" si="29"/>
        <v>Sanmina</v>
      </c>
      <c r="AP377" s="1" t="s">
        <v>1110</v>
      </c>
      <c r="BF377" s="1" t="s">
        <v>68</v>
      </c>
      <c r="BG377" s="28" t="s">
        <v>69</v>
      </c>
    </row>
    <row r="378" spans="1:59" ht="12.75" customHeight="1" x14ac:dyDescent="0.2">
      <c r="A378" s="1" t="s">
        <v>1572</v>
      </c>
      <c r="B378" s="1" t="s">
        <v>1573</v>
      </c>
      <c r="C378" s="1" t="s">
        <v>62</v>
      </c>
      <c r="D378" s="1" t="s">
        <v>1108</v>
      </c>
      <c r="E378" s="1" t="s">
        <v>1574</v>
      </c>
      <c r="F378" s="1" t="s">
        <v>1575</v>
      </c>
      <c r="G378" s="1">
        <v>100</v>
      </c>
      <c r="H378" s="1">
        <v>10000</v>
      </c>
      <c r="I378" s="2" t="s">
        <v>1123</v>
      </c>
      <c r="K378" s="1">
        <f>IFERROR(VLOOKUP(B378,'[1]Pivot HorizontalMRP'!$A$4:$B$2531,2,0),0)</f>
        <v>0</v>
      </c>
      <c r="L378" s="1">
        <f>IFERROR(VLOOKUP(B378,'[1]Pivot HorizontalMRP'!$A$4:$C$2531,3,0),0)</f>
        <v>111816</v>
      </c>
      <c r="M378" s="1">
        <f>IFERROR(VLOOKUP(B378,'[1]Pivot HorizontalMRP'!$A$4:$D$2531,4,0),0)</f>
        <v>260000</v>
      </c>
      <c r="N378" s="1">
        <f>IFERROR(VLOOKUP(B378,'[1]Pivot HorizontalMRP'!$A$4:$E$2531,5,0),0)</f>
        <v>0</v>
      </c>
      <c r="O378" s="1">
        <f t="shared" si="26"/>
        <v>371816</v>
      </c>
      <c r="P378" s="1">
        <f t="shared" si="27"/>
        <v>371816</v>
      </c>
      <c r="Q378" s="1">
        <f>IFERROR(VLOOKUP(B378,'[1]Pivot HorizontalMRP'!$A$4:$F$2529,6,0),0)</f>
        <v>203448</v>
      </c>
      <c r="R378" s="1">
        <f>IFERROR(VLOOKUP(B378,'[1]Pivot HorizontalMRP'!$A$4:$G$2529,7,0),0)</f>
        <v>94362</v>
      </c>
      <c r="S378" s="1">
        <f>IFERROR(VLOOKUP(B378,'[1]Pivot HorizontalMRP'!$A$4:$H$2529,8,0),0)</f>
        <v>88325</v>
      </c>
      <c r="T378" s="1">
        <f>IFERROR(VLOOKUP(B378,'[1]Pivot HorizontalMRP'!$A$4:$I$2529,9,0),0)</f>
        <v>71217</v>
      </c>
      <c r="U378" s="1">
        <f t="shared" si="25"/>
        <v>74006</v>
      </c>
      <c r="V378" s="24">
        <v>1.1000000000000001E-3</v>
      </c>
      <c r="W378" s="24"/>
      <c r="X378" s="24">
        <f t="shared" si="28"/>
        <v>-1.1000000000000001E-3</v>
      </c>
      <c r="Y378" s="24"/>
      <c r="Z378" s="24"/>
      <c r="AA378" s="24">
        <v>5.5999999999999995E-4</v>
      </c>
      <c r="AB378" s="24"/>
      <c r="AC378" s="25"/>
      <c r="AD378" s="26"/>
      <c r="AE378" s="26"/>
      <c r="AF378" s="26"/>
      <c r="AG378" s="24"/>
      <c r="AH378" s="24"/>
      <c r="AI378" s="26"/>
      <c r="AJ378" s="27"/>
      <c r="AK378" s="27"/>
      <c r="AL378" s="26"/>
      <c r="AM378" s="26"/>
      <c r="AN378" s="24"/>
      <c r="AO378" s="24" t="str">
        <f t="shared" si="29"/>
        <v>Sanmina</v>
      </c>
      <c r="AP378" s="1" t="s">
        <v>1110</v>
      </c>
      <c r="BF378" s="1" t="s">
        <v>68</v>
      </c>
      <c r="BG378" s="28" t="s">
        <v>69</v>
      </c>
    </row>
    <row r="379" spans="1:59" ht="12.75" customHeight="1" x14ac:dyDescent="0.2">
      <c r="A379" s="1" t="s">
        <v>1576</v>
      </c>
      <c r="B379" s="1" t="s">
        <v>1577</v>
      </c>
      <c r="C379" s="1" t="s">
        <v>62</v>
      </c>
      <c r="D379" s="1" t="s">
        <v>1108</v>
      </c>
      <c r="E379" s="1" t="s">
        <v>1578</v>
      </c>
      <c r="F379" s="1" t="s">
        <v>1579</v>
      </c>
      <c r="G379" s="1">
        <v>23</v>
      </c>
      <c r="H379" s="1">
        <v>400</v>
      </c>
      <c r="I379" s="2" t="s">
        <v>66</v>
      </c>
      <c r="K379" s="1">
        <f>IFERROR(VLOOKUP(B379,'[1]Pivot HorizontalMRP'!$A$4:$B$2531,2,0),0)</f>
        <v>0</v>
      </c>
      <c r="L379" s="1">
        <f>IFERROR(VLOOKUP(B379,'[1]Pivot HorizontalMRP'!$A$4:$C$2531,3,0),0)</f>
        <v>1721</v>
      </c>
      <c r="M379" s="1">
        <f>IFERROR(VLOOKUP(B379,'[1]Pivot HorizontalMRP'!$A$4:$D$2531,4,0),0)</f>
        <v>0</v>
      </c>
      <c r="N379" s="1">
        <f>IFERROR(VLOOKUP(B379,'[1]Pivot HorizontalMRP'!$A$4:$E$2531,5,0),0)</f>
        <v>0</v>
      </c>
      <c r="O379" s="1">
        <f t="shared" si="26"/>
        <v>1721</v>
      </c>
      <c r="P379" s="1">
        <f t="shared" si="27"/>
        <v>1721</v>
      </c>
      <c r="Q379" s="1">
        <f>IFERROR(VLOOKUP(B379,'[1]Pivot HorizontalMRP'!$A$4:$F$2529,6,0),0)</f>
        <v>0</v>
      </c>
      <c r="R379" s="1">
        <f>IFERROR(VLOOKUP(B379,'[1]Pivot HorizontalMRP'!$A$4:$G$2529,7,0),0)</f>
        <v>0</v>
      </c>
      <c r="S379" s="1">
        <f>IFERROR(VLOOKUP(B379,'[1]Pivot HorizontalMRP'!$A$4:$H$2529,8,0),0)</f>
        <v>0</v>
      </c>
      <c r="T379" s="1">
        <f>IFERROR(VLOOKUP(B379,'[1]Pivot HorizontalMRP'!$A$4:$I$2529,9,0),0)</f>
        <v>0</v>
      </c>
      <c r="U379" s="1">
        <f t="shared" si="25"/>
        <v>1721</v>
      </c>
      <c r="V379" s="24">
        <v>1.0412999999999999</v>
      </c>
      <c r="W379" s="24"/>
      <c r="X379" s="24">
        <f t="shared" si="28"/>
        <v>-1.0412999999999999</v>
      </c>
      <c r="Y379" s="24"/>
      <c r="Z379" s="24"/>
      <c r="AA379" s="24"/>
      <c r="AB379" s="24"/>
      <c r="AC379" s="25"/>
      <c r="AD379" s="26"/>
      <c r="AE379" s="26"/>
      <c r="AF379" s="26"/>
      <c r="AG379" s="24"/>
      <c r="AH379" s="24"/>
      <c r="AI379" s="26"/>
      <c r="AJ379" s="27"/>
      <c r="AK379" s="27"/>
      <c r="AL379" s="26"/>
      <c r="AM379" s="26"/>
      <c r="AN379" s="24"/>
      <c r="AO379" s="24" t="str">
        <f t="shared" si="29"/>
        <v>Sanmina</v>
      </c>
      <c r="AP379" s="1" t="s">
        <v>1110</v>
      </c>
      <c r="BF379" s="1" t="s">
        <v>68</v>
      </c>
      <c r="BG379" s="28" t="s">
        <v>69</v>
      </c>
    </row>
    <row r="380" spans="1:59" ht="12.75" customHeight="1" x14ac:dyDescent="0.2">
      <c r="A380" s="1" t="s">
        <v>1580</v>
      </c>
      <c r="B380" s="1" t="s">
        <v>1581</v>
      </c>
      <c r="C380" s="1" t="s">
        <v>62</v>
      </c>
      <c r="D380" s="1" t="s">
        <v>1108</v>
      </c>
      <c r="E380" s="1" t="s">
        <v>1582</v>
      </c>
      <c r="F380" s="1" t="s">
        <v>1583</v>
      </c>
      <c r="G380" s="1">
        <v>100</v>
      </c>
      <c r="H380" s="1">
        <v>10000</v>
      </c>
      <c r="I380" s="2" t="s">
        <v>1123</v>
      </c>
      <c r="K380" s="1">
        <f>IFERROR(VLOOKUP(B380,'[1]Pivot HorizontalMRP'!$A$4:$B$2531,2,0),0)</f>
        <v>0</v>
      </c>
      <c r="L380" s="1">
        <f>IFERROR(VLOOKUP(B380,'[1]Pivot HorizontalMRP'!$A$4:$C$2531,3,0),0)</f>
        <v>37283</v>
      </c>
      <c r="M380" s="1">
        <f>IFERROR(VLOOKUP(B380,'[1]Pivot HorizontalMRP'!$A$4:$D$2531,4,0),0)</f>
        <v>30000</v>
      </c>
      <c r="N380" s="1">
        <f>IFERROR(VLOOKUP(B380,'[1]Pivot HorizontalMRP'!$A$4:$E$2531,5,0),0)</f>
        <v>0</v>
      </c>
      <c r="O380" s="1">
        <f t="shared" si="26"/>
        <v>67283</v>
      </c>
      <c r="P380" s="1">
        <f t="shared" si="27"/>
        <v>67283</v>
      </c>
      <c r="Q380" s="1">
        <f>IFERROR(VLOOKUP(B380,'[1]Pivot HorizontalMRP'!$A$4:$F$2529,6,0),0)</f>
        <v>23473</v>
      </c>
      <c r="R380" s="1">
        <f>IFERROR(VLOOKUP(B380,'[1]Pivot HorizontalMRP'!$A$4:$G$2529,7,0),0)</f>
        <v>11002</v>
      </c>
      <c r="S380" s="1">
        <f>IFERROR(VLOOKUP(B380,'[1]Pivot HorizontalMRP'!$A$4:$H$2529,8,0),0)</f>
        <v>12436</v>
      </c>
      <c r="T380" s="1">
        <f>IFERROR(VLOOKUP(B380,'[1]Pivot HorizontalMRP'!$A$4:$I$2529,9,0),0)</f>
        <v>9960</v>
      </c>
      <c r="U380" s="1">
        <f t="shared" si="25"/>
        <v>32808</v>
      </c>
      <c r="V380" s="24">
        <v>8.3700000000000007E-3</v>
      </c>
      <c r="W380" s="24"/>
      <c r="X380" s="24">
        <f t="shared" si="28"/>
        <v>-8.3700000000000007E-3</v>
      </c>
      <c r="Y380" s="24"/>
      <c r="Z380" s="24"/>
      <c r="AA380" s="24">
        <v>1.1999999999999999E-3</v>
      </c>
      <c r="AB380" s="24"/>
      <c r="AC380" s="25"/>
      <c r="AD380" s="26"/>
      <c r="AE380" s="26"/>
      <c r="AF380" s="26"/>
      <c r="AG380" s="24"/>
      <c r="AH380" s="24"/>
      <c r="AI380" s="26"/>
      <c r="AJ380" s="27"/>
      <c r="AK380" s="27"/>
      <c r="AL380" s="26"/>
      <c r="AM380" s="26"/>
      <c r="AN380" s="24"/>
      <c r="AO380" s="24" t="str">
        <f t="shared" si="29"/>
        <v>Sanmina</v>
      </c>
      <c r="AP380" s="1" t="s">
        <v>1110</v>
      </c>
      <c r="BF380" s="1" t="s">
        <v>68</v>
      </c>
      <c r="BG380" s="28" t="s">
        <v>69</v>
      </c>
    </row>
    <row r="381" spans="1:59" ht="12.75" customHeight="1" x14ac:dyDescent="0.2">
      <c r="A381" s="1" t="s">
        <v>1584</v>
      </c>
      <c r="B381" s="1" t="s">
        <v>1585</v>
      </c>
      <c r="C381" s="1" t="s">
        <v>62</v>
      </c>
      <c r="D381" s="1" t="s">
        <v>1108</v>
      </c>
      <c r="E381" s="1" t="s">
        <v>1586</v>
      </c>
      <c r="F381" s="1" t="s">
        <v>1587</v>
      </c>
      <c r="G381" s="1">
        <v>123</v>
      </c>
      <c r="H381" s="1">
        <v>10000</v>
      </c>
      <c r="I381" s="2" t="s">
        <v>1123</v>
      </c>
      <c r="K381" s="1">
        <f>IFERROR(VLOOKUP(B381,'[1]Pivot HorizontalMRP'!$A$4:$B$2531,2,0),0)</f>
        <v>0</v>
      </c>
      <c r="L381" s="1">
        <f>IFERROR(VLOOKUP(B381,'[1]Pivot HorizontalMRP'!$A$4:$C$2531,3,0),0)</f>
        <v>85223</v>
      </c>
      <c r="M381" s="1">
        <f>IFERROR(VLOOKUP(B381,'[1]Pivot HorizontalMRP'!$A$4:$D$2531,4,0),0)</f>
        <v>80000</v>
      </c>
      <c r="N381" s="1">
        <f>IFERROR(VLOOKUP(B381,'[1]Pivot HorizontalMRP'!$A$4:$E$2531,5,0),0)</f>
        <v>80000</v>
      </c>
      <c r="O381" s="1">
        <f t="shared" si="26"/>
        <v>165223</v>
      </c>
      <c r="P381" s="1">
        <f t="shared" si="27"/>
        <v>245223</v>
      </c>
      <c r="Q381" s="1">
        <f>IFERROR(VLOOKUP(B381,'[1]Pivot HorizontalMRP'!$A$4:$F$2529,6,0),0)</f>
        <v>191816</v>
      </c>
      <c r="R381" s="1">
        <f>IFERROR(VLOOKUP(B381,'[1]Pivot HorizontalMRP'!$A$4:$G$2529,7,0),0)</f>
        <v>84236</v>
      </c>
      <c r="S381" s="1">
        <f>IFERROR(VLOOKUP(B381,'[1]Pivot HorizontalMRP'!$A$4:$H$2529,8,0),0)</f>
        <v>86828</v>
      </c>
      <c r="T381" s="1">
        <f>IFERROR(VLOOKUP(B381,'[1]Pivot HorizontalMRP'!$A$4:$I$2529,9,0),0)</f>
        <v>64618</v>
      </c>
      <c r="U381" s="1">
        <f t="shared" si="25"/>
        <v>-110829</v>
      </c>
      <c r="V381" s="24">
        <v>1.8E-3</v>
      </c>
      <c r="W381" s="24"/>
      <c r="X381" s="24">
        <f t="shared" si="28"/>
        <v>-1.8E-3</v>
      </c>
      <c r="Y381" s="24"/>
      <c r="Z381" s="24"/>
      <c r="AA381" s="24">
        <v>1.5E-3</v>
      </c>
      <c r="AB381" s="24"/>
      <c r="AC381" s="25"/>
      <c r="AD381" s="26"/>
      <c r="AE381" s="26"/>
      <c r="AF381" s="26"/>
      <c r="AG381" s="24"/>
      <c r="AH381" s="24"/>
      <c r="AI381" s="26"/>
      <c r="AJ381" s="27"/>
      <c r="AK381" s="27"/>
      <c r="AL381" s="26"/>
      <c r="AM381" s="26"/>
      <c r="AN381" s="24"/>
      <c r="AO381" s="24" t="str">
        <f t="shared" si="29"/>
        <v>Sanmina</v>
      </c>
      <c r="AP381" s="1" t="s">
        <v>1110</v>
      </c>
      <c r="BF381" s="1" t="s">
        <v>68</v>
      </c>
      <c r="BG381" s="28" t="s">
        <v>69</v>
      </c>
    </row>
    <row r="382" spans="1:59" ht="12.75" customHeight="1" x14ac:dyDescent="0.2">
      <c r="A382" s="1" t="s">
        <v>1588</v>
      </c>
      <c r="B382" s="1" t="s">
        <v>1589</v>
      </c>
      <c r="C382" s="1" t="s">
        <v>62</v>
      </c>
      <c r="D382" s="1" t="s">
        <v>1108</v>
      </c>
      <c r="E382" s="1" t="s">
        <v>1590</v>
      </c>
      <c r="F382" s="1" t="s">
        <v>1591</v>
      </c>
      <c r="G382" s="1">
        <v>100</v>
      </c>
      <c r="H382" s="1">
        <v>100000</v>
      </c>
      <c r="I382" s="2" t="s">
        <v>1123</v>
      </c>
      <c r="K382" s="1">
        <f>IFERROR(VLOOKUP(B382,'[1]Pivot HorizontalMRP'!$A$4:$B$2531,2,0),0)</f>
        <v>0</v>
      </c>
      <c r="L382" s="1">
        <f>IFERROR(VLOOKUP(B382,'[1]Pivot HorizontalMRP'!$A$4:$C$2531,3,0),0)</f>
        <v>59003</v>
      </c>
      <c r="M382" s="1">
        <f>IFERROR(VLOOKUP(B382,'[1]Pivot HorizontalMRP'!$A$4:$D$2531,4,0),0)</f>
        <v>0</v>
      </c>
      <c r="N382" s="1">
        <f>IFERROR(VLOOKUP(B382,'[1]Pivot HorizontalMRP'!$A$4:$E$2531,5,0),0)</f>
        <v>0</v>
      </c>
      <c r="O382" s="1">
        <f t="shared" si="26"/>
        <v>59003</v>
      </c>
      <c r="P382" s="1">
        <f t="shared" si="27"/>
        <v>59003</v>
      </c>
      <c r="Q382" s="1">
        <f>IFERROR(VLOOKUP(B382,'[1]Pivot HorizontalMRP'!$A$4:$F$2529,6,0),0)</f>
        <v>2185</v>
      </c>
      <c r="R382" s="1">
        <f>IFERROR(VLOOKUP(B382,'[1]Pivot HorizontalMRP'!$A$4:$G$2529,7,0),0)</f>
        <v>1874</v>
      </c>
      <c r="S382" s="1">
        <f>IFERROR(VLOOKUP(B382,'[1]Pivot HorizontalMRP'!$A$4:$H$2529,8,0),0)</f>
        <v>2618</v>
      </c>
      <c r="T382" s="1">
        <f>IFERROR(VLOOKUP(B382,'[1]Pivot HorizontalMRP'!$A$4:$I$2529,9,0),0)</f>
        <v>2019</v>
      </c>
      <c r="U382" s="1">
        <f t="shared" si="25"/>
        <v>54944</v>
      </c>
      <c r="V382" s="24">
        <v>1.9699999999999999E-2</v>
      </c>
      <c r="W382" s="24"/>
      <c r="X382" s="24">
        <f t="shared" si="28"/>
        <v>-1.9699999999999999E-2</v>
      </c>
      <c r="Y382" s="24"/>
      <c r="Z382" s="24"/>
      <c r="AA382" s="24"/>
      <c r="AB382" s="24"/>
      <c r="AC382" s="25"/>
      <c r="AD382" s="26"/>
      <c r="AE382" s="26"/>
      <c r="AF382" s="26"/>
      <c r="AG382" s="24"/>
      <c r="AH382" s="24"/>
      <c r="AI382" s="26"/>
      <c r="AJ382" s="27"/>
      <c r="AK382" s="27"/>
      <c r="AL382" s="26"/>
      <c r="AM382" s="26"/>
      <c r="AN382" s="24"/>
      <c r="AO382" s="24" t="str">
        <f t="shared" si="29"/>
        <v>Sanmina</v>
      </c>
      <c r="AP382" s="1" t="s">
        <v>1110</v>
      </c>
      <c r="BF382" s="1" t="s">
        <v>68</v>
      </c>
      <c r="BG382" s="28" t="s">
        <v>69</v>
      </c>
    </row>
    <row r="383" spans="1:59" ht="12.75" customHeight="1" x14ac:dyDescent="0.2">
      <c r="A383" s="1" t="s">
        <v>1592</v>
      </c>
      <c r="B383" s="1" t="s">
        <v>1593</v>
      </c>
      <c r="C383" s="1" t="s">
        <v>62</v>
      </c>
      <c r="D383" s="1" t="s">
        <v>1108</v>
      </c>
      <c r="E383" s="1" t="s">
        <v>1594</v>
      </c>
      <c r="F383" s="1" t="s">
        <v>1595</v>
      </c>
      <c r="G383" s="1">
        <v>100</v>
      </c>
      <c r="H383" s="1">
        <v>2000</v>
      </c>
      <c r="I383" s="2" t="s">
        <v>1123</v>
      </c>
      <c r="K383" s="1">
        <f>IFERROR(VLOOKUP(B383,'[1]Pivot HorizontalMRP'!$A$4:$B$2531,2,0),0)</f>
        <v>0</v>
      </c>
      <c r="L383" s="1">
        <f>IFERROR(VLOOKUP(B383,'[1]Pivot HorizontalMRP'!$A$4:$C$2531,3,0),0)</f>
        <v>268599</v>
      </c>
      <c r="M383" s="1">
        <f>IFERROR(VLOOKUP(B383,'[1]Pivot HorizontalMRP'!$A$4:$D$2531,4,0),0)</f>
        <v>184000</v>
      </c>
      <c r="N383" s="1">
        <f>IFERROR(VLOOKUP(B383,'[1]Pivot HorizontalMRP'!$A$4:$E$2531,5,0),0)</f>
        <v>128000</v>
      </c>
      <c r="O383" s="1">
        <f t="shared" si="26"/>
        <v>452599</v>
      </c>
      <c r="P383" s="1">
        <f t="shared" si="27"/>
        <v>580599</v>
      </c>
      <c r="Q383" s="1">
        <f>IFERROR(VLOOKUP(B383,'[1]Pivot HorizontalMRP'!$A$4:$F$2529,6,0),0)</f>
        <v>521910</v>
      </c>
      <c r="R383" s="1">
        <f>IFERROR(VLOOKUP(B383,'[1]Pivot HorizontalMRP'!$A$4:$G$2529,7,0),0)</f>
        <v>236785</v>
      </c>
      <c r="S383" s="1">
        <f>IFERROR(VLOOKUP(B383,'[1]Pivot HorizontalMRP'!$A$4:$H$2529,8,0),0)</f>
        <v>198529</v>
      </c>
      <c r="T383" s="1">
        <f>IFERROR(VLOOKUP(B383,'[1]Pivot HorizontalMRP'!$A$4:$I$2529,9,0),0)</f>
        <v>99911</v>
      </c>
      <c r="U383" s="1">
        <f t="shared" si="25"/>
        <v>-306096</v>
      </c>
      <c r="V383" s="24">
        <v>1.789E-2</v>
      </c>
      <c r="W383" s="24"/>
      <c r="X383" s="24">
        <f t="shared" si="28"/>
        <v>-1.789E-2</v>
      </c>
      <c r="Y383" s="24"/>
      <c r="Z383" s="24"/>
      <c r="AA383" s="24">
        <v>1.789E-2</v>
      </c>
      <c r="AB383" s="24"/>
      <c r="AC383" s="25"/>
      <c r="AD383" s="26"/>
      <c r="AE383" s="26"/>
      <c r="AF383" s="26"/>
      <c r="AG383" s="24"/>
      <c r="AH383" s="24"/>
      <c r="AI383" s="26"/>
      <c r="AJ383" s="27"/>
      <c r="AK383" s="27"/>
      <c r="AL383" s="26"/>
      <c r="AM383" s="26"/>
      <c r="AN383" s="24"/>
      <c r="AO383" s="24" t="str">
        <f t="shared" si="29"/>
        <v>Sanmina</v>
      </c>
      <c r="AP383" s="1" t="s">
        <v>1110</v>
      </c>
      <c r="BF383" s="1" t="s">
        <v>68</v>
      </c>
      <c r="BG383" s="28" t="s">
        <v>69</v>
      </c>
    </row>
    <row r="384" spans="1:59" ht="12.75" customHeight="1" x14ac:dyDescent="0.2">
      <c r="A384" s="1" t="s">
        <v>1596</v>
      </c>
      <c r="B384" s="1" t="s">
        <v>1597</v>
      </c>
      <c r="C384" s="1" t="s">
        <v>62</v>
      </c>
      <c r="D384" s="1" t="s">
        <v>1108</v>
      </c>
      <c r="E384" s="1" t="s">
        <v>1598</v>
      </c>
      <c r="F384" s="1" t="s">
        <v>1599</v>
      </c>
      <c r="G384" s="1">
        <v>216</v>
      </c>
      <c r="H384" s="1">
        <v>4000</v>
      </c>
      <c r="I384" s="2" t="s">
        <v>1123</v>
      </c>
      <c r="K384" s="1">
        <f>IFERROR(VLOOKUP(B384,'[1]Pivot HorizontalMRP'!$A$4:$B$2531,2,0),0)</f>
        <v>0</v>
      </c>
      <c r="L384" s="1">
        <f>IFERROR(VLOOKUP(B384,'[1]Pivot HorizontalMRP'!$A$4:$C$2531,3,0),0)</f>
        <v>11744</v>
      </c>
      <c r="M384" s="1">
        <f>IFERROR(VLOOKUP(B384,'[1]Pivot HorizontalMRP'!$A$4:$D$2531,4,0),0)</f>
        <v>0</v>
      </c>
      <c r="N384" s="1">
        <f>IFERROR(VLOOKUP(B384,'[1]Pivot HorizontalMRP'!$A$4:$E$2531,5,0),0)</f>
        <v>0</v>
      </c>
      <c r="O384" s="1">
        <f t="shared" si="26"/>
        <v>11744</v>
      </c>
      <c r="P384" s="1">
        <f t="shared" si="27"/>
        <v>11744</v>
      </c>
      <c r="Q384" s="1">
        <f>IFERROR(VLOOKUP(B384,'[1]Pivot HorizontalMRP'!$A$4:$F$2529,6,0),0)</f>
        <v>410</v>
      </c>
      <c r="R384" s="1">
        <f>IFERROR(VLOOKUP(B384,'[1]Pivot HorizontalMRP'!$A$4:$G$2529,7,0),0)</f>
        <v>144</v>
      </c>
      <c r="S384" s="1">
        <f>IFERROR(VLOOKUP(B384,'[1]Pivot HorizontalMRP'!$A$4:$H$2529,8,0),0)</f>
        <v>192</v>
      </c>
      <c r="T384" s="1">
        <f>IFERROR(VLOOKUP(B384,'[1]Pivot HorizontalMRP'!$A$4:$I$2529,9,0),0)</f>
        <v>48</v>
      </c>
      <c r="U384" s="1">
        <f t="shared" si="25"/>
        <v>11190</v>
      </c>
      <c r="V384" s="24">
        <v>6.3800000000000003E-3</v>
      </c>
      <c r="W384" s="24"/>
      <c r="X384" s="24">
        <f t="shared" si="28"/>
        <v>-6.3800000000000003E-3</v>
      </c>
      <c r="Y384" s="24"/>
      <c r="Z384" s="24"/>
      <c r="AA384" s="24"/>
      <c r="AB384" s="24"/>
      <c r="AC384" s="25"/>
      <c r="AD384" s="26"/>
      <c r="AE384" s="26"/>
      <c r="AF384" s="26"/>
      <c r="AG384" s="24"/>
      <c r="AH384" s="24"/>
      <c r="AI384" s="26"/>
      <c r="AJ384" s="27"/>
      <c r="AK384" s="27"/>
      <c r="AL384" s="26"/>
      <c r="AM384" s="26"/>
      <c r="AN384" s="24"/>
      <c r="AO384" s="24" t="str">
        <f t="shared" si="29"/>
        <v>Sanmina</v>
      </c>
      <c r="AP384" s="1" t="s">
        <v>1110</v>
      </c>
      <c r="BF384" s="1" t="s">
        <v>68</v>
      </c>
      <c r="BG384" s="28" t="s">
        <v>69</v>
      </c>
    </row>
    <row r="385" spans="1:59" ht="12.75" customHeight="1" x14ac:dyDescent="0.2">
      <c r="A385" s="1" t="s">
        <v>1600</v>
      </c>
      <c r="B385" s="1" t="s">
        <v>1601</v>
      </c>
      <c r="C385" s="1" t="s">
        <v>62</v>
      </c>
      <c r="D385" s="1" t="s">
        <v>1108</v>
      </c>
      <c r="E385" s="1" t="s">
        <v>1602</v>
      </c>
      <c r="F385" s="1" t="s">
        <v>1603</v>
      </c>
      <c r="G385" s="1">
        <v>83</v>
      </c>
      <c r="H385" s="1">
        <v>200</v>
      </c>
      <c r="I385" s="2" t="s">
        <v>1123</v>
      </c>
      <c r="K385" s="1">
        <f>IFERROR(VLOOKUP(B385,'[1]Pivot HorizontalMRP'!$A$4:$B$2531,2,0),0)</f>
        <v>0</v>
      </c>
      <c r="L385" s="1">
        <f>IFERROR(VLOOKUP(B385,'[1]Pivot HorizontalMRP'!$A$4:$C$2531,3,0),0)</f>
        <v>3347</v>
      </c>
      <c r="M385" s="1">
        <f>IFERROR(VLOOKUP(B385,'[1]Pivot HorizontalMRP'!$A$4:$D$2531,4,0),0)</f>
        <v>5200</v>
      </c>
      <c r="N385" s="1">
        <f>IFERROR(VLOOKUP(B385,'[1]Pivot HorizontalMRP'!$A$4:$E$2531,5,0),0)</f>
        <v>0</v>
      </c>
      <c r="O385" s="1">
        <f t="shared" si="26"/>
        <v>8547</v>
      </c>
      <c r="P385" s="1">
        <f t="shared" si="27"/>
        <v>8547</v>
      </c>
      <c r="Q385" s="1">
        <f>IFERROR(VLOOKUP(B385,'[1]Pivot HorizontalMRP'!$A$4:$F$2529,6,0),0)</f>
        <v>2231</v>
      </c>
      <c r="R385" s="1">
        <f>IFERROR(VLOOKUP(B385,'[1]Pivot HorizontalMRP'!$A$4:$G$2529,7,0),0)</f>
        <v>1704</v>
      </c>
      <c r="S385" s="1">
        <f>IFERROR(VLOOKUP(B385,'[1]Pivot HorizontalMRP'!$A$4:$H$2529,8,0),0)</f>
        <v>1934</v>
      </c>
      <c r="T385" s="1">
        <f>IFERROR(VLOOKUP(B385,'[1]Pivot HorizontalMRP'!$A$4:$I$2529,9,0),0)</f>
        <v>1367</v>
      </c>
      <c r="U385" s="1">
        <f t="shared" si="25"/>
        <v>4612</v>
      </c>
      <c r="V385" s="24">
        <v>0.33200000000000002</v>
      </c>
      <c r="W385" s="24"/>
      <c r="X385" s="24">
        <f t="shared" si="28"/>
        <v>-0.33200000000000002</v>
      </c>
      <c r="Y385" s="24"/>
      <c r="Z385" s="24"/>
      <c r="AA385" s="24"/>
      <c r="AB385" s="24"/>
      <c r="AC385" s="25"/>
      <c r="AD385" s="26"/>
      <c r="AE385" s="26"/>
      <c r="AF385" s="26"/>
      <c r="AG385" s="24"/>
      <c r="AH385" s="24"/>
      <c r="AI385" s="26"/>
      <c r="AJ385" s="27"/>
      <c r="AK385" s="27"/>
      <c r="AL385" s="26"/>
      <c r="AM385" s="26"/>
      <c r="AN385" s="24"/>
      <c r="AO385" s="24" t="str">
        <f t="shared" si="29"/>
        <v>Sanmina</v>
      </c>
      <c r="AP385" s="1" t="s">
        <v>1110</v>
      </c>
      <c r="BF385" s="1" t="s">
        <v>68</v>
      </c>
      <c r="BG385" s="28" t="s">
        <v>69</v>
      </c>
    </row>
    <row r="386" spans="1:59" ht="12.75" customHeight="1" x14ac:dyDescent="0.2">
      <c r="A386" s="1" t="s">
        <v>1604</v>
      </c>
      <c r="B386" s="1" t="s">
        <v>1605</v>
      </c>
      <c r="C386" s="1" t="s">
        <v>62</v>
      </c>
      <c r="D386" s="1" t="s">
        <v>1108</v>
      </c>
      <c r="E386" s="1" t="s">
        <v>1606</v>
      </c>
      <c r="F386" s="1" t="s">
        <v>1607</v>
      </c>
      <c r="G386" s="1">
        <v>91</v>
      </c>
      <c r="H386" s="1">
        <v>2000</v>
      </c>
      <c r="I386" s="2" t="s">
        <v>66</v>
      </c>
      <c r="K386" s="1">
        <f>IFERROR(VLOOKUP(B386,'[1]Pivot HorizontalMRP'!$A$4:$B$2531,2,0),0)</f>
        <v>0</v>
      </c>
      <c r="L386" s="1">
        <f>IFERROR(VLOOKUP(B386,'[1]Pivot HorizontalMRP'!$A$4:$C$2531,3,0),0)</f>
        <v>39041</v>
      </c>
      <c r="M386" s="1">
        <f>IFERROR(VLOOKUP(B386,'[1]Pivot HorizontalMRP'!$A$4:$D$2531,4,0),0)</f>
        <v>0</v>
      </c>
      <c r="N386" s="1">
        <f>IFERROR(VLOOKUP(B386,'[1]Pivot HorizontalMRP'!$A$4:$E$2531,5,0),0)</f>
        <v>8000</v>
      </c>
      <c r="O386" s="1">
        <f t="shared" si="26"/>
        <v>39041</v>
      </c>
      <c r="P386" s="1">
        <f t="shared" si="27"/>
        <v>47041</v>
      </c>
      <c r="Q386" s="1">
        <f>IFERROR(VLOOKUP(B386,'[1]Pivot HorizontalMRP'!$A$4:$F$2529,6,0),0)</f>
        <v>20195</v>
      </c>
      <c r="R386" s="1">
        <f>IFERROR(VLOOKUP(B386,'[1]Pivot HorizontalMRP'!$A$4:$G$2529,7,0),0)</f>
        <v>11519</v>
      </c>
      <c r="S386" s="1">
        <f>IFERROR(VLOOKUP(B386,'[1]Pivot HorizontalMRP'!$A$4:$H$2529,8,0),0)</f>
        <v>29527</v>
      </c>
      <c r="T386" s="1">
        <f>IFERROR(VLOOKUP(B386,'[1]Pivot HorizontalMRP'!$A$4:$I$2529,9,0),0)</f>
        <v>13119</v>
      </c>
      <c r="U386" s="1">
        <f t="shared" ref="U386:U449" si="30">IF(I386="delivery",O386-SUM(Q386+R386),IF(I386="PO",P386-SUM(Q386:R386)))</f>
        <v>15327</v>
      </c>
      <c r="V386" s="24">
        <v>0.16420000000000001</v>
      </c>
      <c r="W386" s="24"/>
      <c r="X386" s="24">
        <f t="shared" si="28"/>
        <v>-0.16420000000000001</v>
      </c>
      <c r="Y386" s="24"/>
      <c r="Z386" s="24"/>
      <c r="AA386" s="24"/>
      <c r="AB386" s="24"/>
      <c r="AC386" s="25"/>
      <c r="AD386" s="26"/>
      <c r="AE386" s="26"/>
      <c r="AF386" s="26"/>
      <c r="AG386" s="24"/>
      <c r="AH386" s="24"/>
      <c r="AI386" s="26"/>
      <c r="AJ386" s="27"/>
      <c r="AK386" s="27"/>
      <c r="AL386" s="26"/>
      <c r="AM386" s="26"/>
      <c r="AN386" s="24"/>
      <c r="AO386" s="24" t="str">
        <f t="shared" si="29"/>
        <v>Sanmina</v>
      </c>
      <c r="AP386" s="1" t="s">
        <v>1110</v>
      </c>
      <c r="BF386" s="1" t="s">
        <v>68</v>
      </c>
      <c r="BG386" s="28" t="s">
        <v>69</v>
      </c>
    </row>
    <row r="387" spans="1:59" ht="12.75" customHeight="1" x14ac:dyDescent="0.2">
      <c r="A387" s="1" t="s">
        <v>1608</v>
      </c>
      <c r="B387" s="1" t="s">
        <v>1609</v>
      </c>
      <c r="C387" s="1" t="s">
        <v>62</v>
      </c>
      <c r="D387" s="1" t="s">
        <v>1108</v>
      </c>
      <c r="E387" s="1" t="s">
        <v>1610</v>
      </c>
      <c r="F387" s="1" t="s">
        <v>1611</v>
      </c>
      <c r="G387" s="1">
        <v>201</v>
      </c>
      <c r="H387" s="1">
        <v>10000</v>
      </c>
      <c r="I387" s="2" t="s">
        <v>1123</v>
      </c>
      <c r="K387" s="1">
        <f>IFERROR(VLOOKUP(B387,'[1]Pivot HorizontalMRP'!$A$4:$B$2531,2,0),0)</f>
        <v>0</v>
      </c>
      <c r="L387" s="1">
        <f>IFERROR(VLOOKUP(B387,'[1]Pivot HorizontalMRP'!$A$4:$C$2531,3,0),0)</f>
        <v>52253</v>
      </c>
      <c r="M387" s="1">
        <f>IFERROR(VLOOKUP(B387,'[1]Pivot HorizontalMRP'!$A$4:$D$2531,4,0),0)</f>
        <v>0</v>
      </c>
      <c r="N387" s="1">
        <f>IFERROR(VLOOKUP(B387,'[1]Pivot HorizontalMRP'!$A$4:$E$2531,5,0),0)</f>
        <v>0</v>
      </c>
      <c r="O387" s="1">
        <f t="shared" ref="O387:O450" si="31">K387+L387+M387</f>
        <v>52253</v>
      </c>
      <c r="P387" s="1">
        <f t="shared" ref="P387:P450" si="32">K387+L387+M387+N387</f>
        <v>52253</v>
      </c>
      <c r="Q387" s="1">
        <f>IFERROR(VLOOKUP(B387,'[1]Pivot HorizontalMRP'!$A$4:$F$2529,6,0),0)</f>
        <v>8176</v>
      </c>
      <c r="R387" s="1">
        <f>IFERROR(VLOOKUP(B387,'[1]Pivot HorizontalMRP'!$A$4:$G$2529,7,0),0)</f>
        <v>3136</v>
      </c>
      <c r="S387" s="1">
        <f>IFERROR(VLOOKUP(B387,'[1]Pivot HorizontalMRP'!$A$4:$H$2529,8,0),0)</f>
        <v>3142</v>
      </c>
      <c r="T387" s="1">
        <f>IFERROR(VLOOKUP(B387,'[1]Pivot HorizontalMRP'!$A$4:$I$2529,9,0),0)</f>
        <v>2312</v>
      </c>
      <c r="U387" s="1">
        <f t="shared" si="30"/>
        <v>40941</v>
      </c>
      <c r="V387" s="24">
        <v>3.3E-3</v>
      </c>
      <c r="W387" s="24"/>
      <c r="X387" s="24">
        <f t="shared" ref="X387:X450" si="33">W387-V387</f>
        <v>-3.3E-3</v>
      </c>
      <c r="Y387" s="24"/>
      <c r="Z387" s="24"/>
      <c r="AA387" s="24">
        <v>3.3E-3</v>
      </c>
      <c r="AB387" s="24"/>
      <c r="AC387" s="25"/>
      <c r="AD387" s="26"/>
      <c r="AE387" s="26"/>
      <c r="AF387" s="26"/>
      <c r="AG387" s="24"/>
      <c r="AH387" s="24"/>
      <c r="AI387" s="26"/>
      <c r="AJ387" s="27"/>
      <c r="AK387" s="27"/>
      <c r="AL387" s="26"/>
      <c r="AM387" s="26"/>
      <c r="AN387" s="24"/>
      <c r="AO387" s="24" t="str">
        <f t="shared" ref="AO387:AO450" si="34">D387</f>
        <v>Sanmina</v>
      </c>
      <c r="AP387" s="1" t="s">
        <v>1110</v>
      </c>
      <c r="BF387" s="1" t="s">
        <v>68</v>
      </c>
      <c r="BG387" s="28" t="s">
        <v>69</v>
      </c>
    </row>
    <row r="388" spans="1:59" ht="12.75" customHeight="1" x14ac:dyDescent="0.2">
      <c r="A388" s="1" t="s">
        <v>1612</v>
      </c>
      <c r="B388" s="1" t="s">
        <v>1613</v>
      </c>
      <c r="C388" s="1" t="s">
        <v>62</v>
      </c>
      <c r="D388" s="1" t="s">
        <v>1108</v>
      </c>
      <c r="E388" s="1" t="s">
        <v>1614</v>
      </c>
      <c r="F388" s="1" t="s">
        <v>1615</v>
      </c>
      <c r="G388" s="1">
        <v>100</v>
      </c>
      <c r="H388" s="1">
        <v>100000</v>
      </c>
      <c r="I388" s="2" t="s">
        <v>1123</v>
      </c>
      <c r="K388" s="1">
        <f>IFERROR(VLOOKUP(B388,'[1]Pivot HorizontalMRP'!$A$4:$B$2531,2,0),0)</f>
        <v>0</v>
      </c>
      <c r="L388" s="1">
        <f>IFERROR(VLOOKUP(B388,'[1]Pivot HorizontalMRP'!$A$4:$C$2531,3,0),0)</f>
        <v>841512</v>
      </c>
      <c r="M388" s="1">
        <f>IFERROR(VLOOKUP(B388,'[1]Pivot HorizontalMRP'!$A$4:$D$2531,4,0),0)</f>
        <v>780000</v>
      </c>
      <c r="N388" s="1">
        <f>IFERROR(VLOOKUP(B388,'[1]Pivot HorizontalMRP'!$A$4:$E$2531,5,0),0)</f>
        <v>380000</v>
      </c>
      <c r="O388" s="1">
        <f t="shared" si="31"/>
        <v>1621512</v>
      </c>
      <c r="P388" s="1">
        <f t="shared" si="32"/>
        <v>2001512</v>
      </c>
      <c r="Q388" s="1">
        <f>IFERROR(VLOOKUP(B388,'[1]Pivot HorizontalMRP'!$A$4:$F$2529,6,0),0)</f>
        <v>229041</v>
      </c>
      <c r="R388" s="1">
        <f>IFERROR(VLOOKUP(B388,'[1]Pivot HorizontalMRP'!$A$4:$G$2529,7,0),0)</f>
        <v>112152</v>
      </c>
      <c r="S388" s="1">
        <f>IFERROR(VLOOKUP(B388,'[1]Pivot HorizontalMRP'!$A$4:$H$2529,8,0),0)</f>
        <v>63934</v>
      </c>
      <c r="T388" s="1">
        <f>IFERROR(VLOOKUP(B388,'[1]Pivot HorizontalMRP'!$A$4:$I$2529,9,0),0)</f>
        <v>46171</v>
      </c>
      <c r="U388" s="1">
        <f t="shared" si="30"/>
        <v>1280319</v>
      </c>
      <c r="V388" s="24">
        <v>1.0500000000000001E-2</v>
      </c>
      <c r="W388" s="24"/>
      <c r="X388" s="24">
        <f t="shared" si="33"/>
        <v>-1.0500000000000001E-2</v>
      </c>
      <c r="Y388" s="24"/>
      <c r="Z388" s="24"/>
      <c r="AA388" s="24"/>
      <c r="AB388" s="24"/>
      <c r="AC388" s="25"/>
      <c r="AD388" s="26"/>
      <c r="AE388" s="26"/>
      <c r="AF388" s="26"/>
      <c r="AG388" s="24"/>
      <c r="AH388" s="24"/>
      <c r="AI388" s="26"/>
      <c r="AJ388" s="27"/>
      <c r="AK388" s="27"/>
      <c r="AL388" s="26"/>
      <c r="AM388" s="26"/>
      <c r="AN388" s="24"/>
      <c r="AO388" s="24" t="str">
        <f t="shared" si="34"/>
        <v>Sanmina</v>
      </c>
      <c r="AP388" s="1" t="s">
        <v>1110</v>
      </c>
      <c r="BF388" s="1" t="s">
        <v>68</v>
      </c>
      <c r="BG388" s="28" t="s">
        <v>69</v>
      </c>
    </row>
    <row r="389" spans="1:59" ht="12.75" customHeight="1" x14ac:dyDescent="0.2">
      <c r="A389" s="1" t="s">
        <v>1616</v>
      </c>
      <c r="B389" s="1" t="s">
        <v>1617</v>
      </c>
      <c r="C389" s="1" t="s">
        <v>62</v>
      </c>
      <c r="D389" s="1" t="s">
        <v>1108</v>
      </c>
      <c r="E389" s="1" t="s">
        <v>1618</v>
      </c>
      <c r="F389" s="1" t="s">
        <v>1619</v>
      </c>
      <c r="G389" s="1">
        <v>100</v>
      </c>
      <c r="H389" s="1">
        <v>3000</v>
      </c>
      <c r="I389" s="2" t="s">
        <v>1123</v>
      </c>
      <c r="K389" s="1">
        <f>IFERROR(VLOOKUP(B389,'[1]Pivot HorizontalMRP'!$A$4:$B$2531,2,0),0)</f>
        <v>0</v>
      </c>
      <c r="L389" s="1">
        <f>IFERROR(VLOOKUP(B389,'[1]Pivot HorizontalMRP'!$A$4:$C$2531,3,0),0)</f>
        <v>733082</v>
      </c>
      <c r="M389" s="1">
        <f>IFERROR(VLOOKUP(B389,'[1]Pivot HorizontalMRP'!$A$4:$D$2531,4,0),0)</f>
        <v>192000</v>
      </c>
      <c r="N389" s="1">
        <f>IFERROR(VLOOKUP(B389,'[1]Pivot HorizontalMRP'!$A$4:$E$2531,5,0),0)</f>
        <v>0</v>
      </c>
      <c r="O389" s="1">
        <f t="shared" si="31"/>
        <v>925082</v>
      </c>
      <c r="P389" s="1">
        <f t="shared" si="32"/>
        <v>925082</v>
      </c>
      <c r="Q389" s="1">
        <f>IFERROR(VLOOKUP(B389,'[1]Pivot HorizontalMRP'!$A$4:$F$2529,6,0),0)</f>
        <v>541875</v>
      </c>
      <c r="R389" s="1">
        <f>IFERROR(VLOOKUP(B389,'[1]Pivot HorizontalMRP'!$A$4:$G$2529,7,0),0)</f>
        <v>466942</v>
      </c>
      <c r="S389" s="1">
        <f>IFERROR(VLOOKUP(B389,'[1]Pivot HorizontalMRP'!$A$4:$H$2529,8,0),0)</f>
        <v>393544</v>
      </c>
      <c r="T389" s="1">
        <f>IFERROR(VLOOKUP(B389,'[1]Pivot HorizontalMRP'!$A$4:$I$2529,9,0),0)</f>
        <v>254691</v>
      </c>
      <c r="U389" s="1">
        <f t="shared" si="30"/>
        <v>-83735</v>
      </c>
      <c r="V389" s="24">
        <v>1.8249999999999999E-2</v>
      </c>
      <c r="W389" s="24"/>
      <c r="X389" s="24">
        <f t="shared" si="33"/>
        <v>-1.8249999999999999E-2</v>
      </c>
      <c r="Y389" s="24"/>
      <c r="Z389" s="24"/>
      <c r="AA389" s="24"/>
      <c r="AB389" s="24"/>
      <c r="AC389" s="25"/>
      <c r="AD389" s="26"/>
      <c r="AE389" s="26"/>
      <c r="AF389" s="26"/>
      <c r="AG389" s="24"/>
      <c r="AH389" s="24"/>
      <c r="AI389" s="26"/>
      <c r="AJ389" s="27"/>
      <c r="AK389" s="27"/>
      <c r="AL389" s="26"/>
      <c r="AM389" s="26"/>
      <c r="AN389" s="24"/>
      <c r="AO389" s="24" t="str">
        <f t="shared" si="34"/>
        <v>Sanmina</v>
      </c>
      <c r="AP389" s="1" t="s">
        <v>1110</v>
      </c>
      <c r="BF389" s="1" t="s">
        <v>68</v>
      </c>
      <c r="BG389" s="28" t="s">
        <v>69</v>
      </c>
    </row>
    <row r="390" spans="1:59" ht="12.75" customHeight="1" x14ac:dyDescent="0.2">
      <c r="A390" s="1" t="s">
        <v>1620</v>
      </c>
      <c r="B390" s="1" t="s">
        <v>1621</v>
      </c>
      <c r="C390" s="1" t="s">
        <v>62</v>
      </c>
      <c r="D390" s="1" t="s">
        <v>1108</v>
      </c>
      <c r="E390" s="1" t="s">
        <v>1622</v>
      </c>
      <c r="F390" s="1" t="s">
        <v>1623</v>
      </c>
      <c r="G390" s="1">
        <v>103</v>
      </c>
      <c r="H390" s="1">
        <v>3000</v>
      </c>
      <c r="I390" s="2" t="s">
        <v>1123</v>
      </c>
      <c r="K390" s="1">
        <f>IFERROR(VLOOKUP(B390,'[1]Pivot HorizontalMRP'!$A$4:$B$2531,2,0),0)</f>
        <v>0</v>
      </c>
      <c r="L390" s="1">
        <f>IFERROR(VLOOKUP(B390,'[1]Pivot HorizontalMRP'!$A$4:$C$2531,3,0),0)</f>
        <v>56492</v>
      </c>
      <c r="M390" s="1">
        <f>IFERROR(VLOOKUP(B390,'[1]Pivot HorizontalMRP'!$A$4:$D$2531,4,0),0)</f>
        <v>36000</v>
      </c>
      <c r="N390" s="1">
        <f>IFERROR(VLOOKUP(B390,'[1]Pivot HorizontalMRP'!$A$4:$E$2531,5,0),0)</f>
        <v>30000</v>
      </c>
      <c r="O390" s="1">
        <f t="shared" si="31"/>
        <v>92492</v>
      </c>
      <c r="P390" s="1">
        <f t="shared" si="32"/>
        <v>122492</v>
      </c>
      <c r="Q390" s="1">
        <f>IFERROR(VLOOKUP(B390,'[1]Pivot HorizontalMRP'!$A$4:$F$2529,6,0),0)</f>
        <v>65452</v>
      </c>
      <c r="R390" s="1">
        <f>IFERROR(VLOOKUP(B390,'[1]Pivot HorizontalMRP'!$A$4:$G$2529,7,0),0)</f>
        <v>27108</v>
      </c>
      <c r="S390" s="1">
        <f>IFERROR(VLOOKUP(B390,'[1]Pivot HorizontalMRP'!$A$4:$H$2529,8,0),0)</f>
        <v>30228</v>
      </c>
      <c r="T390" s="1">
        <f>IFERROR(VLOOKUP(B390,'[1]Pivot HorizontalMRP'!$A$4:$I$2529,9,0),0)</f>
        <v>23868</v>
      </c>
      <c r="U390" s="1">
        <f t="shared" si="30"/>
        <v>-68</v>
      </c>
      <c r="V390" s="24">
        <v>0.14449999999999999</v>
      </c>
      <c r="W390" s="24"/>
      <c r="X390" s="24">
        <f t="shared" si="33"/>
        <v>-0.14449999999999999</v>
      </c>
      <c r="Y390" s="24"/>
      <c r="Z390" s="24"/>
      <c r="AA390" s="24">
        <v>0.14449999999999999</v>
      </c>
      <c r="AB390" s="24"/>
      <c r="AC390" s="25"/>
      <c r="AD390" s="26"/>
      <c r="AE390" s="26"/>
      <c r="AF390" s="26"/>
      <c r="AG390" s="24"/>
      <c r="AH390" s="24"/>
      <c r="AI390" s="26"/>
      <c r="AJ390" s="27"/>
      <c r="AK390" s="27"/>
      <c r="AL390" s="26"/>
      <c r="AM390" s="26"/>
      <c r="AN390" s="24"/>
      <c r="AO390" s="24" t="str">
        <f t="shared" si="34"/>
        <v>Sanmina</v>
      </c>
      <c r="AP390" s="1" t="s">
        <v>1110</v>
      </c>
      <c r="BF390" s="1" t="s">
        <v>68</v>
      </c>
      <c r="BG390" s="28" t="s">
        <v>69</v>
      </c>
    </row>
    <row r="391" spans="1:59" ht="12.75" customHeight="1" x14ac:dyDescent="0.2">
      <c r="A391" s="1" t="s">
        <v>1624</v>
      </c>
      <c r="B391" s="1" t="s">
        <v>1625</v>
      </c>
      <c r="C391" s="1" t="s">
        <v>62</v>
      </c>
      <c r="D391" s="1" t="s">
        <v>1108</v>
      </c>
      <c r="E391" s="1" t="s">
        <v>1626</v>
      </c>
      <c r="F391" s="1" t="s">
        <v>1627</v>
      </c>
      <c r="G391" s="1">
        <v>216</v>
      </c>
      <c r="H391" s="1">
        <v>4000</v>
      </c>
      <c r="I391" s="2" t="s">
        <v>1123</v>
      </c>
      <c r="K391" s="1">
        <f>IFERROR(VLOOKUP(B391,'[1]Pivot HorizontalMRP'!$A$4:$B$2531,2,0),0)</f>
        <v>0</v>
      </c>
      <c r="L391" s="1">
        <f>IFERROR(VLOOKUP(B391,'[1]Pivot HorizontalMRP'!$A$4:$C$2531,3,0),0)</f>
        <v>4646</v>
      </c>
      <c r="M391" s="1">
        <f>IFERROR(VLOOKUP(B391,'[1]Pivot HorizontalMRP'!$A$4:$D$2531,4,0),0)</f>
        <v>0</v>
      </c>
      <c r="N391" s="1">
        <f>IFERROR(VLOOKUP(B391,'[1]Pivot HorizontalMRP'!$A$4:$E$2531,5,0),0)</f>
        <v>0</v>
      </c>
      <c r="O391" s="1">
        <f t="shared" si="31"/>
        <v>4646</v>
      </c>
      <c r="P391" s="1">
        <f t="shared" si="32"/>
        <v>4646</v>
      </c>
      <c r="Q391" s="1">
        <f>IFERROR(VLOOKUP(B391,'[1]Pivot HorizontalMRP'!$A$4:$F$2529,6,0),0)</f>
        <v>44</v>
      </c>
      <c r="R391" s="1">
        <f>IFERROR(VLOOKUP(B391,'[1]Pivot HorizontalMRP'!$A$4:$G$2529,7,0),0)</f>
        <v>0</v>
      </c>
      <c r="S391" s="1">
        <f>IFERROR(VLOOKUP(B391,'[1]Pivot HorizontalMRP'!$A$4:$H$2529,8,0),0)</f>
        <v>0</v>
      </c>
      <c r="T391" s="1">
        <f>IFERROR(VLOOKUP(B391,'[1]Pivot HorizontalMRP'!$A$4:$I$2529,9,0),0)</f>
        <v>0</v>
      </c>
      <c r="U391" s="1">
        <f t="shared" si="30"/>
        <v>4602</v>
      </c>
      <c r="V391" s="24">
        <v>1.068E-2</v>
      </c>
      <c r="W391" s="24"/>
      <c r="X391" s="24">
        <f t="shared" si="33"/>
        <v>-1.068E-2</v>
      </c>
      <c r="Y391" s="24"/>
      <c r="Z391" s="24"/>
      <c r="AA391" s="24"/>
      <c r="AB391" s="24"/>
      <c r="AC391" s="25"/>
      <c r="AD391" s="26"/>
      <c r="AE391" s="26"/>
      <c r="AF391" s="26"/>
      <c r="AG391" s="24"/>
      <c r="AH391" s="24"/>
      <c r="AI391" s="26"/>
      <c r="AJ391" s="27"/>
      <c r="AK391" s="27"/>
      <c r="AL391" s="26"/>
      <c r="AM391" s="26"/>
      <c r="AN391" s="24"/>
      <c r="AO391" s="24" t="str">
        <f t="shared" si="34"/>
        <v>Sanmina</v>
      </c>
      <c r="AP391" s="1" t="s">
        <v>1110</v>
      </c>
      <c r="BF391" s="1" t="s">
        <v>68</v>
      </c>
      <c r="BG391" s="28" t="s">
        <v>69</v>
      </c>
    </row>
    <row r="392" spans="1:59" ht="12.75" customHeight="1" x14ac:dyDescent="0.2">
      <c r="A392" s="1" t="s">
        <v>1628</v>
      </c>
      <c r="B392" s="1" t="s">
        <v>1629</v>
      </c>
      <c r="C392" s="1" t="s">
        <v>62</v>
      </c>
      <c r="D392" s="1" t="s">
        <v>1108</v>
      </c>
      <c r="E392" s="1" t="s">
        <v>1630</v>
      </c>
      <c r="F392" s="1" t="s">
        <v>1631</v>
      </c>
      <c r="G392" s="1">
        <v>128</v>
      </c>
      <c r="H392" s="1">
        <v>1</v>
      </c>
      <c r="I392" s="2" t="s">
        <v>66</v>
      </c>
      <c r="K392" s="1">
        <f>IFERROR(VLOOKUP(B392,'[1]Pivot HorizontalMRP'!$A$4:$B$2531,2,0),0)</f>
        <v>0</v>
      </c>
      <c r="L392" s="1">
        <f>IFERROR(VLOOKUP(B392,'[1]Pivot HorizontalMRP'!$A$4:$C$2531,3,0),0)</f>
        <v>10168</v>
      </c>
      <c r="M392" s="1">
        <f>IFERROR(VLOOKUP(B392,'[1]Pivot HorizontalMRP'!$A$4:$D$2531,4,0),0)</f>
        <v>0</v>
      </c>
      <c r="N392" s="1">
        <f>IFERROR(VLOOKUP(B392,'[1]Pivot HorizontalMRP'!$A$4:$E$2531,5,0),0)</f>
        <v>0</v>
      </c>
      <c r="O392" s="1">
        <f t="shared" si="31"/>
        <v>10168</v>
      </c>
      <c r="P392" s="1">
        <f t="shared" si="32"/>
        <v>10168</v>
      </c>
      <c r="Q392" s="1">
        <f>IFERROR(VLOOKUP(B392,'[1]Pivot HorizontalMRP'!$A$4:$F$2529,6,0),0)</f>
        <v>1152</v>
      </c>
      <c r="R392" s="1">
        <f>IFERROR(VLOOKUP(B392,'[1]Pivot HorizontalMRP'!$A$4:$G$2529,7,0),0)</f>
        <v>1800</v>
      </c>
      <c r="S392" s="1">
        <f>IFERROR(VLOOKUP(B392,'[1]Pivot HorizontalMRP'!$A$4:$H$2529,8,0),0)</f>
        <v>1360</v>
      </c>
      <c r="T392" s="1">
        <f>IFERROR(VLOOKUP(B392,'[1]Pivot HorizontalMRP'!$A$4:$I$2529,9,0),0)</f>
        <v>1072</v>
      </c>
      <c r="U392" s="1">
        <f t="shared" si="30"/>
        <v>7216</v>
      </c>
      <c r="V392" s="24">
        <v>7.79E-3</v>
      </c>
      <c r="W392" s="24"/>
      <c r="X392" s="24">
        <f t="shared" si="33"/>
        <v>-7.79E-3</v>
      </c>
      <c r="Y392" s="24"/>
      <c r="Z392" s="24"/>
      <c r="AA392" s="24">
        <v>6.1000000000000004E-3</v>
      </c>
      <c r="AB392" s="24"/>
      <c r="AC392" s="25"/>
      <c r="AD392" s="26"/>
      <c r="AE392" s="26"/>
      <c r="AF392" s="26"/>
      <c r="AG392" s="24"/>
      <c r="AH392" s="24"/>
      <c r="AI392" s="26"/>
      <c r="AJ392" s="27"/>
      <c r="AK392" s="27"/>
      <c r="AL392" s="26"/>
      <c r="AM392" s="26"/>
      <c r="AN392" s="24"/>
      <c r="AO392" s="24" t="str">
        <f t="shared" si="34"/>
        <v>Sanmina</v>
      </c>
      <c r="AP392" s="1" t="s">
        <v>1110</v>
      </c>
      <c r="BF392" s="1" t="s">
        <v>68</v>
      </c>
      <c r="BG392" s="28" t="s">
        <v>69</v>
      </c>
    </row>
    <row r="393" spans="1:59" ht="12.75" customHeight="1" x14ac:dyDescent="0.2">
      <c r="A393" s="1" t="s">
        <v>1632</v>
      </c>
      <c r="B393" s="1" t="s">
        <v>1633</v>
      </c>
      <c r="C393" s="1" t="s">
        <v>62</v>
      </c>
      <c r="D393" s="1" t="s">
        <v>1108</v>
      </c>
      <c r="E393" s="1" t="s">
        <v>1634</v>
      </c>
      <c r="F393" s="1" t="s">
        <v>1635</v>
      </c>
      <c r="G393" s="1">
        <v>144</v>
      </c>
      <c r="H393" s="1">
        <v>12000</v>
      </c>
      <c r="I393" s="2" t="s">
        <v>1123</v>
      </c>
      <c r="K393" s="1">
        <f>IFERROR(VLOOKUP(B393,'[1]Pivot HorizontalMRP'!$A$4:$B$2531,2,0),0)</f>
        <v>0</v>
      </c>
      <c r="L393" s="1">
        <f>IFERROR(VLOOKUP(B393,'[1]Pivot HorizontalMRP'!$A$4:$C$2531,3,0),0)</f>
        <v>448238</v>
      </c>
      <c r="M393" s="1">
        <f>IFERROR(VLOOKUP(B393,'[1]Pivot HorizontalMRP'!$A$4:$D$2531,4,0),0)</f>
        <v>292000</v>
      </c>
      <c r="N393" s="1">
        <f>IFERROR(VLOOKUP(B393,'[1]Pivot HorizontalMRP'!$A$4:$E$2531,5,0),0)</f>
        <v>272000</v>
      </c>
      <c r="O393" s="1">
        <f t="shared" si="31"/>
        <v>740238</v>
      </c>
      <c r="P393" s="1">
        <f t="shared" si="32"/>
        <v>1012238</v>
      </c>
      <c r="Q393" s="1">
        <f>IFERROR(VLOOKUP(B393,'[1]Pivot HorizontalMRP'!$A$4:$F$2529,6,0),0)</f>
        <v>528970</v>
      </c>
      <c r="R393" s="1">
        <f>IFERROR(VLOOKUP(B393,'[1]Pivot HorizontalMRP'!$A$4:$G$2529,7,0),0)</f>
        <v>222630</v>
      </c>
      <c r="S393" s="1">
        <f>IFERROR(VLOOKUP(B393,'[1]Pivot HorizontalMRP'!$A$4:$H$2529,8,0),0)</f>
        <v>181114</v>
      </c>
      <c r="T393" s="1">
        <f>IFERROR(VLOOKUP(B393,'[1]Pivot HorizontalMRP'!$A$4:$I$2529,9,0),0)</f>
        <v>106638</v>
      </c>
      <c r="U393" s="1">
        <f t="shared" si="30"/>
        <v>-11362</v>
      </c>
      <c r="V393" s="24">
        <v>5.5999999999999999E-3</v>
      </c>
      <c r="W393" s="24"/>
      <c r="X393" s="24">
        <f t="shared" si="33"/>
        <v>-5.5999999999999999E-3</v>
      </c>
      <c r="Y393" s="24"/>
      <c r="Z393" s="24"/>
      <c r="AA393" s="24">
        <v>5.5999999999999999E-3</v>
      </c>
      <c r="AB393" s="24"/>
      <c r="AC393" s="25"/>
      <c r="AD393" s="26"/>
      <c r="AE393" s="26"/>
      <c r="AF393" s="26"/>
      <c r="AG393" s="24"/>
      <c r="AH393" s="24"/>
      <c r="AI393" s="26"/>
      <c r="AJ393" s="27"/>
      <c r="AK393" s="27"/>
      <c r="AL393" s="26"/>
      <c r="AM393" s="26"/>
      <c r="AN393" s="24"/>
      <c r="AO393" s="24" t="str">
        <f t="shared" si="34"/>
        <v>Sanmina</v>
      </c>
      <c r="AP393" s="1" t="s">
        <v>1110</v>
      </c>
      <c r="BF393" s="1" t="s">
        <v>68</v>
      </c>
      <c r="BG393" s="28" t="s">
        <v>69</v>
      </c>
    </row>
    <row r="394" spans="1:59" ht="12.75" customHeight="1" x14ac:dyDescent="0.2">
      <c r="A394" s="1" t="s">
        <v>1636</v>
      </c>
      <c r="B394" s="1" t="s">
        <v>1637</v>
      </c>
      <c r="C394" s="1" t="s">
        <v>62</v>
      </c>
      <c r="D394" s="1" t="s">
        <v>1108</v>
      </c>
      <c r="E394" s="1" t="s">
        <v>1638</v>
      </c>
      <c r="F394" s="1" t="s">
        <v>1639</v>
      </c>
      <c r="G394" s="1">
        <v>161</v>
      </c>
      <c r="H394" s="1">
        <v>15000</v>
      </c>
      <c r="I394" s="2" t="s">
        <v>66</v>
      </c>
      <c r="K394" s="1">
        <f>IFERROR(VLOOKUP(B394,'[1]Pivot HorizontalMRP'!$A$4:$B$2531,2,0),0)</f>
        <v>0</v>
      </c>
      <c r="L394" s="1">
        <f>IFERROR(VLOOKUP(B394,'[1]Pivot HorizontalMRP'!$A$4:$C$2531,3,0),0)</f>
        <v>13484</v>
      </c>
      <c r="M394" s="1">
        <f>IFERROR(VLOOKUP(B394,'[1]Pivot HorizontalMRP'!$A$4:$D$2531,4,0),0)</f>
        <v>0</v>
      </c>
      <c r="N394" s="1">
        <f>IFERROR(VLOOKUP(B394,'[1]Pivot HorizontalMRP'!$A$4:$E$2531,5,0),0)</f>
        <v>0</v>
      </c>
      <c r="O394" s="1">
        <f t="shared" si="31"/>
        <v>13484</v>
      </c>
      <c r="P394" s="1">
        <f t="shared" si="32"/>
        <v>13484</v>
      </c>
      <c r="Q394" s="1">
        <f>IFERROR(VLOOKUP(B394,'[1]Pivot HorizontalMRP'!$A$4:$F$2529,6,0),0)</f>
        <v>258</v>
      </c>
      <c r="R394" s="1">
        <f>IFERROR(VLOOKUP(B394,'[1]Pivot HorizontalMRP'!$A$4:$G$2529,7,0),0)</f>
        <v>0</v>
      </c>
      <c r="S394" s="1">
        <f>IFERROR(VLOOKUP(B394,'[1]Pivot HorizontalMRP'!$A$4:$H$2529,8,0),0)</f>
        <v>0</v>
      </c>
      <c r="T394" s="1">
        <f>IFERROR(VLOOKUP(B394,'[1]Pivot HorizontalMRP'!$A$4:$I$2529,9,0),0)</f>
        <v>0</v>
      </c>
      <c r="U394" s="1">
        <f t="shared" si="30"/>
        <v>13226</v>
      </c>
      <c r="V394" s="24">
        <v>1.5399999999999999E-3</v>
      </c>
      <c r="W394" s="24"/>
      <c r="X394" s="24">
        <f t="shared" si="33"/>
        <v>-1.5399999999999999E-3</v>
      </c>
      <c r="Y394" s="24"/>
      <c r="Z394" s="24"/>
      <c r="AA394" s="24"/>
      <c r="AB394" s="24"/>
      <c r="AC394" s="25"/>
      <c r="AD394" s="26"/>
      <c r="AE394" s="26"/>
      <c r="AF394" s="26"/>
      <c r="AG394" s="24"/>
      <c r="AH394" s="24"/>
      <c r="AI394" s="26"/>
      <c r="AJ394" s="27"/>
      <c r="AK394" s="27"/>
      <c r="AL394" s="26"/>
      <c r="AM394" s="26"/>
      <c r="AN394" s="24"/>
      <c r="AO394" s="24" t="str">
        <f t="shared" si="34"/>
        <v>Sanmina</v>
      </c>
      <c r="AP394" s="1" t="s">
        <v>1110</v>
      </c>
      <c r="BF394" s="1" t="s">
        <v>68</v>
      </c>
      <c r="BG394" s="28" t="s">
        <v>69</v>
      </c>
    </row>
    <row r="395" spans="1:59" ht="12.75" customHeight="1" x14ac:dyDescent="0.2">
      <c r="A395" s="1" t="s">
        <v>1640</v>
      </c>
      <c r="B395" s="1" t="s">
        <v>1641</v>
      </c>
      <c r="C395" s="1" t="s">
        <v>62</v>
      </c>
      <c r="D395" s="1" t="s">
        <v>1108</v>
      </c>
      <c r="E395" s="1" t="s">
        <v>1642</v>
      </c>
      <c r="F395" s="1" t="s">
        <v>1643</v>
      </c>
      <c r="G395" s="1">
        <v>153</v>
      </c>
      <c r="H395" s="1">
        <v>15000</v>
      </c>
      <c r="I395" s="2" t="s">
        <v>1123</v>
      </c>
      <c r="K395" s="1">
        <f>IFERROR(VLOOKUP(B395,'[1]Pivot HorizontalMRP'!$A$4:$B$2531,2,0),0)</f>
        <v>0</v>
      </c>
      <c r="L395" s="1">
        <f>IFERROR(VLOOKUP(B395,'[1]Pivot HorizontalMRP'!$A$4:$C$2531,3,0),0)</f>
        <v>12030</v>
      </c>
      <c r="M395" s="1">
        <f>IFERROR(VLOOKUP(B395,'[1]Pivot HorizontalMRP'!$A$4:$D$2531,4,0),0)</f>
        <v>0</v>
      </c>
      <c r="N395" s="1">
        <f>IFERROR(VLOOKUP(B395,'[1]Pivot HorizontalMRP'!$A$4:$E$2531,5,0),0)</f>
        <v>0</v>
      </c>
      <c r="O395" s="1">
        <f t="shared" si="31"/>
        <v>12030</v>
      </c>
      <c r="P395" s="1">
        <f t="shared" si="32"/>
        <v>12030</v>
      </c>
      <c r="Q395" s="1">
        <f>IFERROR(VLOOKUP(B395,'[1]Pivot HorizontalMRP'!$A$4:$F$2529,6,0),0)</f>
        <v>274</v>
      </c>
      <c r="R395" s="1">
        <f>IFERROR(VLOOKUP(B395,'[1]Pivot HorizontalMRP'!$A$4:$G$2529,7,0),0)</f>
        <v>0</v>
      </c>
      <c r="S395" s="1">
        <f>IFERROR(VLOOKUP(B395,'[1]Pivot HorizontalMRP'!$A$4:$H$2529,8,0),0)</f>
        <v>0</v>
      </c>
      <c r="T395" s="1">
        <f>IFERROR(VLOOKUP(B395,'[1]Pivot HorizontalMRP'!$A$4:$I$2529,9,0),0)</f>
        <v>0</v>
      </c>
      <c r="U395" s="1">
        <f t="shared" si="30"/>
        <v>11756</v>
      </c>
      <c r="V395" s="24">
        <v>2.3E-3</v>
      </c>
      <c r="W395" s="24"/>
      <c r="X395" s="24">
        <f t="shared" si="33"/>
        <v>-2.3E-3</v>
      </c>
      <c r="Y395" s="24"/>
      <c r="Z395" s="24"/>
      <c r="AA395" s="24"/>
      <c r="AB395" s="24"/>
      <c r="AC395" s="25"/>
      <c r="AD395" s="26"/>
      <c r="AE395" s="26"/>
      <c r="AF395" s="26"/>
      <c r="AG395" s="24"/>
      <c r="AH395" s="24"/>
      <c r="AI395" s="26"/>
      <c r="AJ395" s="27"/>
      <c r="AK395" s="27"/>
      <c r="AL395" s="26"/>
      <c r="AM395" s="26"/>
      <c r="AN395" s="24"/>
      <c r="AO395" s="24" t="str">
        <f t="shared" si="34"/>
        <v>Sanmina</v>
      </c>
      <c r="AP395" s="1" t="s">
        <v>1110</v>
      </c>
      <c r="BF395" s="1" t="s">
        <v>68</v>
      </c>
      <c r="BG395" s="28" t="s">
        <v>69</v>
      </c>
    </row>
    <row r="396" spans="1:59" ht="12.75" customHeight="1" x14ac:dyDescent="0.2">
      <c r="A396" s="1" t="s">
        <v>1644</v>
      </c>
      <c r="B396" s="1" t="s">
        <v>1645</v>
      </c>
      <c r="C396" s="1" t="s">
        <v>62</v>
      </c>
      <c r="D396" s="1" t="s">
        <v>1108</v>
      </c>
      <c r="E396" s="1" t="s">
        <v>1646</v>
      </c>
      <c r="F396" s="1" t="s">
        <v>1647</v>
      </c>
      <c r="G396" s="1">
        <v>201</v>
      </c>
      <c r="H396" s="1">
        <v>10000</v>
      </c>
      <c r="I396" s="2" t="s">
        <v>1123</v>
      </c>
      <c r="K396" s="1">
        <f>IFERROR(VLOOKUP(B396,'[1]Pivot HorizontalMRP'!$A$4:$B$2531,2,0),0)</f>
        <v>0</v>
      </c>
      <c r="L396" s="1">
        <f>IFERROR(VLOOKUP(B396,'[1]Pivot HorizontalMRP'!$A$4:$C$2531,3,0),0)</f>
        <v>114264</v>
      </c>
      <c r="M396" s="1">
        <f>IFERROR(VLOOKUP(B396,'[1]Pivot HorizontalMRP'!$A$4:$D$2531,4,0),0)</f>
        <v>0</v>
      </c>
      <c r="N396" s="1">
        <f>IFERROR(VLOOKUP(B396,'[1]Pivot HorizontalMRP'!$A$4:$E$2531,5,0),0)</f>
        <v>0</v>
      </c>
      <c r="O396" s="1">
        <f t="shared" si="31"/>
        <v>114264</v>
      </c>
      <c r="P396" s="1">
        <f t="shared" si="32"/>
        <v>114264</v>
      </c>
      <c r="Q396" s="1">
        <f>IFERROR(VLOOKUP(B396,'[1]Pivot HorizontalMRP'!$A$4:$F$2529,6,0),0)</f>
        <v>11666</v>
      </c>
      <c r="R396" s="1">
        <f>IFERROR(VLOOKUP(B396,'[1]Pivot HorizontalMRP'!$A$4:$G$2529,7,0),0)</f>
        <v>5180</v>
      </c>
      <c r="S396" s="1">
        <f>IFERROR(VLOOKUP(B396,'[1]Pivot HorizontalMRP'!$A$4:$H$2529,8,0),0)</f>
        <v>4795</v>
      </c>
      <c r="T396" s="1">
        <f>IFERROR(VLOOKUP(B396,'[1]Pivot HorizontalMRP'!$A$4:$I$2529,9,0),0)</f>
        <v>3384</v>
      </c>
      <c r="U396" s="1">
        <f t="shared" si="30"/>
        <v>97418</v>
      </c>
      <c r="V396" s="24">
        <v>2.97E-3</v>
      </c>
      <c r="W396" s="24"/>
      <c r="X396" s="24">
        <f t="shared" si="33"/>
        <v>-2.97E-3</v>
      </c>
      <c r="Y396" s="24"/>
      <c r="Z396" s="24"/>
      <c r="AA396" s="24"/>
      <c r="AB396" s="24"/>
      <c r="AC396" s="25"/>
      <c r="AD396" s="26"/>
      <c r="AE396" s="26"/>
      <c r="AF396" s="26"/>
      <c r="AG396" s="24"/>
      <c r="AH396" s="24"/>
      <c r="AI396" s="26"/>
      <c r="AJ396" s="27"/>
      <c r="AK396" s="27"/>
      <c r="AL396" s="26"/>
      <c r="AM396" s="26"/>
      <c r="AN396" s="24"/>
      <c r="AO396" s="24" t="str">
        <f t="shared" si="34"/>
        <v>Sanmina</v>
      </c>
      <c r="AP396" s="1" t="s">
        <v>1110</v>
      </c>
      <c r="BF396" s="1" t="s">
        <v>68</v>
      </c>
      <c r="BG396" s="28" t="s">
        <v>69</v>
      </c>
    </row>
    <row r="397" spans="1:59" ht="12.75" customHeight="1" x14ac:dyDescent="0.2">
      <c r="A397" s="1" t="s">
        <v>1648</v>
      </c>
      <c r="B397" s="1" t="s">
        <v>1649</v>
      </c>
      <c r="C397" s="1" t="s">
        <v>62</v>
      </c>
      <c r="D397" s="1" t="s">
        <v>1108</v>
      </c>
      <c r="E397" s="1" t="s">
        <v>1650</v>
      </c>
      <c r="F397" s="1" t="s">
        <v>1651</v>
      </c>
      <c r="G397" s="1">
        <v>73</v>
      </c>
      <c r="H397" s="1">
        <v>3500</v>
      </c>
      <c r="I397" s="2" t="s">
        <v>1123</v>
      </c>
      <c r="K397" s="1">
        <f>IFERROR(VLOOKUP(B397,'[1]Pivot HorizontalMRP'!$A$4:$B$2531,2,0),0)</f>
        <v>0</v>
      </c>
      <c r="L397" s="1">
        <f>IFERROR(VLOOKUP(B397,'[1]Pivot HorizontalMRP'!$A$4:$C$2531,3,0),0)</f>
        <v>27914</v>
      </c>
      <c r="M397" s="1">
        <f>IFERROR(VLOOKUP(B397,'[1]Pivot HorizontalMRP'!$A$4:$D$2531,4,0),0)</f>
        <v>17500</v>
      </c>
      <c r="N397" s="1">
        <f>IFERROR(VLOOKUP(B397,'[1]Pivot HorizontalMRP'!$A$4:$E$2531,5,0),0)</f>
        <v>0</v>
      </c>
      <c r="O397" s="1">
        <f t="shared" si="31"/>
        <v>45414</v>
      </c>
      <c r="P397" s="1">
        <f t="shared" si="32"/>
        <v>45414</v>
      </c>
      <c r="Q397" s="1">
        <f>IFERROR(VLOOKUP(B397,'[1]Pivot HorizontalMRP'!$A$4:$F$2529,6,0),0)</f>
        <v>37726</v>
      </c>
      <c r="R397" s="1">
        <f>IFERROR(VLOOKUP(B397,'[1]Pivot HorizontalMRP'!$A$4:$G$2529,7,0),0)</f>
        <v>13528</v>
      </c>
      <c r="S397" s="1">
        <f>IFERROR(VLOOKUP(B397,'[1]Pivot HorizontalMRP'!$A$4:$H$2529,8,0),0)</f>
        <v>15124</v>
      </c>
      <c r="T397" s="1">
        <f>IFERROR(VLOOKUP(B397,'[1]Pivot HorizontalMRP'!$A$4:$I$2529,9,0),0)</f>
        <v>11856</v>
      </c>
      <c r="U397" s="1">
        <f t="shared" si="30"/>
        <v>-5840</v>
      </c>
      <c r="V397" s="24">
        <v>0.2079</v>
      </c>
      <c r="W397" s="24"/>
      <c r="X397" s="24">
        <f t="shared" si="33"/>
        <v>-0.2079</v>
      </c>
      <c r="Y397" s="24"/>
      <c r="Z397" s="24"/>
      <c r="AA397" s="24"/>
      <c r="AB397" s="24"/>
      <c r="AC397" s="25"/>
      <c r="AD397" s="26"/>
      <c r="AE397" s="26"/>
      <c r="AF397" s="26"/>
      <c r="AG397" s="24"/>
      <c r="AH397" s="24"/>
      <c r="AI397" s="26"/>
      <c r="AJ397" s="27"/>
      <c r="AK397" s="27"/>
      <c r="AL397" s="26"/>
      <c r="AM397" s="26"/>
      <c r="AN397" s="24"/>
      <c r="AO397" s="24" t="str">
        <f t="shared" si="34"/>
        <v>Sanmina</v>
      </c>
      <c r="AP397" s="1" t="s">
        <v>1110</v>
      </c>
      <c r="BF397" s="1" t="s">
        <v>68</v>
      </c>
      <c r="BG397" s="28" t="s">
        <v>69</v>
      </c>
    </row>
    <row r="398" spans="1:59" ht="12.75" customHeight="1" x14ac:dyDescent="0.2">
      <c r="A398" s="1" t="s">
        <v>1652</v>
      </c>
      <c r="B398" s="1" t="s">
        <v>1653</v>
      </c>
      <c r="C398" s="1" t="s">
        <v>62</v>
      </c>
      <c r="D398" s="1" t="s">
        <v>1108</v>
      </c>
      <c r="E398" s="1" t="s">
        <v>1654</v>
      </c>
      <c r="F398" s="1" t="s">
        <v>1655</v>
      </c>
      <c r="G398" s="1">
        <v>163</v>
      </c>
      <c r="H398" s="1">
        <v>75000</v>
      </c>
      <c r="I398" s="2" t="s">
        <v>1123</v>
      </c>
      <c r="K398" s="1">
        <f>IFERROR(VLOOKUP(B398,'[1]Pivot HorizontalMRP'!$A$4:$B$2531,2,0),0)</f>
        <v>0</v>
      </c>
      <c r="L398" s="1">
        <f>IFERROR(VLOOKUP(B398,'[1]Pivot HorizontalMRP'!$A$4:$C$2531,3,0),0)</f>
        <v>420906</v>
      </c>
      <c r="M398" s="1">
        <f>IFERROR(VLOOKUP(B398,'[1]Pivot HorizontalMRP'!$A$4:$D$2531,4,0),0)</f>
        <v>345000</v>
      </c>
      <c r="N398" s="1">
        <f>IFERROR(VLOOKUP(B398,'[1]Pivot HorizontalMRP'!$A$4:$E$2531,5,0),0)</f>
        <v>0</v>
      </c>
      <c r="O398" s="1">
        <f t="shared" si="31"/>
        <v>765906</v>
      </c>
      <c r="P398" s="1">
        <f t="shared" si="32"/>
        <v>765906</v>
      </c>
      <c r="Q398" s="1">
        <f>IFERROR(VLOOKUP(B398,'[1]Pivot HorizontalMRP'!$A$4:$F$2529,6,0),0)</f>
        <v>361144</v>
      </c>
      <c r="R398" s="1">
        <f>IFERROR(VLOOKUP(B398,'[1]Pivot HorizontalMRP'!$A$4:$G$2529,7,0),0)</f>
        <v>119784</v>
      </c>
      <c r="S398" s="1">
        <f>IFERROR(VLOOKUP(B398,'[1]Pivot HorizontalMRP'!$A$4:$H$2529,8,0),0)</f>
        <v>82628</v>
      </c>
      <c r="T398" s="1">
        <f>IFERROR(VLOOKUP(B398,'[1]Pivot HorizontalMRP'!$A$4:$I$2529,9,0),0)</f>
        <v>53284</v>
      </c>
      <c r="U398" s="1">
        <f t="shared" si="30"/>
        <v>284978</v>
      </c>
      <c r="V398" s="24">
        <v>2.47E-3</v>
      </c>
      <c r="W398" s="24"/>
      <c r="X398" s="24">
        <f t="shared" si="33"/>
        <v>-2.47E-3</v>
      </c>
      <c r="Y398" s="24"/>
      <c r="Z398" s="24"/>
      <c r="AA398" s="24">
        <v>7.3999999999999999E-4</v>
      </c>
      <c r="AB398" s="24"/>
      <c r="AC398" s="25"/>
      <c r="AD398" s="26"/>
      <c r="AE398" s="26"/>
      <c r="AF398" s="26"/>
      <c r="AG398" s="24"/>
      <c r="AH398" s="24"/>
      <c r="AI398" s="26"/>
      <c r="AJ398" s="27"/>
      <c r="AK398" s="27"/>
      <c r="AL398" s="26"/>
      <c r="AM398" s="26"/>
      <c r="AN398" s="24"/>
      <c r="AO398" s="24" t="str">
        <f t="shared" si="34"/>
        <v>Sanmina</v>
      </c>
      <c r="AP398" s="1" t="s">
        <v>1110</v>
      </c>
      <c r="BF398" s="1" t="s">
        <v>68</v>
      </c>
      <c r="BG398" s="28" t="s">
        <v>69</v>
      </c>
    </row>
    <row r="399" spans="1:59" ht="12.75" customHeight="1" x14ac:dyDescent="0.2">
      <c r="A399" s="1" t="s">
        <v>1656</v>
      </c>
      <c r="B399" s="1" t="s">
        <v>1657</v>
      </c>
      <c r="C399" s="1" t="s">
        <v>62</v>
      </c>
      <c r="D399" s="1" t="s">
        <v>1108</v>
      </c>
      <c r="E399" s="1" t="s">
        <v>1658</v>
      </c>
      <c r="F399" s="1" t="s">
        <v>1659</v>
      </c>
      <c r="G399" s="1">
        <v>100</v>
      </c>
      <c r="H399" s="1">
        <v>100000</v>
      </c>
      <c r="I399" s="2" t="s">
        <v>1123</v>
      </c>
      <c r="K399" s="1">
        <f>IFERROR(VLOOKUP(B399,'[1]Pivot HorizontalMRP'!$A$4:$B$2531,2,0),0)</f>
        <v>0</v>
      </c>
      <c r="L399" s="1">
        <f>IFERROR(VLOOKUP(B399,'[1]Pivot HorizontalMRP'!$A$4:$C$2531,3,0),0)</f>
        <v>88426</v>
      </c>
      <c r="M399" s="1">
        <f>IFERROR(VLOOKUP(B399,'[1]Pivot HorizontalMRP'!$A$4:$D$2531,4,0),0)</f>
        <v>0</v>
      </c>
      <c r="N399" s="1">
        <f>IFERROR(VLOOKUP(B399,'[1]Pivot HorizontalMRP'!$A$4:$E$2531,5,0),0)</f>
        <v>160000</v>
      </c>
      <c r="O399" s="1">
        <f t="shared" si="31"/>
        <v>88426</v>
      </c>
      <c r="P399" s="1">
        <f t="shared" si="32"/>
        <v>248426</v>
      </c>
      <c r="Q399" s="1">
        <f>IFERROR(VLOOKUP(B399,'[1]Pivot HorizontalMRP'!$A$4:$F$2529,6,0),0)</f>
        <v>89386</v>
      </c>
      <c r="R399" s="1">
        <f>IFERROR(VLOOKUP(B399,'[1]Pivot HorizontalMRP'!$A$4:$G$2529,7,0),0)</f>
        <v>39811</v>
      </c>
      <c r="S399" s="1">
        <f>IFERROR(VLOOKUP(B399,'[1]Pivot HorizontalMRP'!$A$4:$H$2529,8,0),0)</f>
        <v>30752</v>
      </c>
      <c r="T399" s="1">
        <f>IFERROR(VLOOKUP(B399,'[1]Pivot HorizontalMRP'!$A$4:$I$2529,9,0),0)</f>
        <v>21103</v>
      </c>
      <c r="U399" s="1">
        <f t="shared" si="30"/>
        <v>-40771</v>
      </c>
      <c r="V399" s="24">
        <v>5.8E-4</v>
      </c>
      <c r="W399" s="24"/>
      <c r="X399" s="24">
        <f t="shared" si="33"/>
        <v>-5.8E-4</v>
      </c>
      <c r="Y399" s="24"/>
      <c r="Z399" s="24"/>
      <c r="AA399" s="24">
        <v>5.8E-4</v>
      </c>
      <c r="AB399" s="24"/>
      <c r="AC399" s="25"/>
      <c r="AD399" s="26"/>
      <c r="AE399" s="26"/>
      <c r="AF399" s="26"/>
      <c r="AG399" s="24"/>
      <c r="AH399" s="24"/>
      <c r="AI399" s="26"/>
      <c r="AJ399" s="27"/>
      <c r="AK399" s="27"/>
      <c r="AL399" s="26"/>
      <c r="AM399" s="26"/>
      <c r="AN399" s="24"/>
      <c r="AO399" s="24" t="str">
        <f t="shared" si="34"/>
        <v>Sanmina</v>
      </c>
      <c r="AP399" s="1" t="s">
        <v>1110</v>
      </c>
      <c r="BF399" s="1" t="s">
        <v>68</v>
      </c>
      <c r="BG399" s="28" t="s">
        <v>69</v>
      </c>
    </row>
    <row r="400" spans="1:59" ht="12.75" customHeight="1" x14ac:dyDescent="0.2">
      <c r="A400" s="1" t="s">
        <v>1660</v>
      </c>
      <c r="B400" s="1" t="s">
        <v>1661</v>
      </c>
      <c r="C400" s="1" t="s">
        <v>62</v>
      </c>
      <c r="D400" s="1" t="s">
        <v>1108</v>
      </c>
      <c r="E400" s="1" t="s">
        <v>1662</v>
      </c>
      <c r="F400" s="1" t="s">
        <v>1663</v>
      </c>
      <c r="G400" s="1">
        <v>123</v>
      </c>
      <c r="H400" s="1">
        <v>4000</v>
      </c>
      <c r="I400" s="2" t="s">
        <v>1123</v>
      </c>
      <c r="K400" s="1">
        <f>IFERROR(VLOOKUP(B400,'[1]Pivot HorizontalMRP'!$A$4:$B$2531,2,0),0)</f>
        <v>0</v>
      </c>
      <c r="L400" s="1">
        <f>IFERROR(VLOOKUP(B400,'[1]Pivot HorizontalMRP'!$A$4:$C$2531,3,0),0)</f>
        <v>36747</v>
      </c>
      <c r="M400" s="1">
        <f>IFERROR(VLOOKUP(B400,'[1]Pivot HorizontalMRP'!$A$4:$D$2531,4,0),0)</f>
        <v>36000</v>
      </c>
      <c r="N400" s="1">
        <f>IFERROR(VLOOKUP(B400,'[1]Pivot HorizontalMRP'!$A$4:$E$2531,5,0),0)</f>
        <v>108000</v>
      </c>
      <c r="O400" s="1">
        <f t="shared" si="31"/>
        <v>72747</v>
      </c>
      <c r="P400" s="1">
        <f t="shared" si="32"/>
        <v>180747</v>
      </c>
      <c r="Q400" s="1">
        <f>IFERROR(VLOOKUP(B400,'[1]Pivot HorizontalMRP'!$A$4:$F$2529,6,0),0)</f>
        <v>87797</v>
      </c>
      <c r="R400" s="1">
        <f>IFERROR(VLOOKUP(B400,'[1]Pivot HorizontalMRP'!$A$4:$G$2529,7,0),0)</f>
        <v>37449</v>
      </c>
      <c r="S400" s="1">
        <f>IFERROR(VLOOKUP(B400,'[1]Pivot HorizontalMRP'!$A$4:$H$2529,8,0),0)</f>
        <v>31846</v>
      </c>
      <c r="T400" s="1">
        <f>IFERROR(VLOOKUP(B400,'[1]Pivot HorizontalMRP'!$A$4:$I$2529,9,0),0)</f>
        <v>17981</v>
      </c>
      <c r="U400" s="1">
        <f t="shared" si="30"/>
        <v>-52499</v>
      </c>
      <c r="V400" s="24">
        <v>9.9000000000000008E-3</v>
      </c>
      <c r="W400" s="24"/>
      <c r="X400" s="24">
        <f t="shared" si="33"/>
        <v>-9.9000000000000008E-3</v>
      </c>
      <c r="Y400" s="24"/>
      <c r="Z400" s="24"/>
      <c r="AA400" s="24">
        <v>4.0000000000000001E-3</v>
      </c>
      <c r="AB400" s="24"/>
      <c r="AC400" s="25"/>
      <c r="AD400" s="26"/>
      <c r="AE400" s="26"/>
      <c r="AF400" s="26"/>
      <c r="AG400" s="24"/>
      <c r="AH400" s="24"/>
      <c r="AI400" s="26"/>
      <c r="AJ400" s="27"/>
      <c r="AK400" s="27"/>
      <c r="AL400" s="26"/>
      <c r="AM400" s="26"/>
      <c r="AN400" s="24"/>
      <c r="AO400" s="24" t="str">
        <f t="shared" si="34"/>
        <v>Sanmina</v>
      </c>
      <c r="AP400" s="1" t="s">
        <v>1110</v>
      </c>
      <c r="BF400" s="1" t="s">
        <v>68</v>
      </c>
      <c r="BG400" s="28" t="s">
        <v>69</v>
      </c>
    </row>
    <row r="401" spans="1:59" ht="12.75" customHeight="1" x14ac:dyDescent="0.2">
      <c r="A401" s="1" t="s">
        <v>1664</v>
      </c>
      <c r="B401" s="1" t="s">
        <v>1665</v>
      </c>
      <c r="C401" s="1" t="s">
        <v>62</v>
      </c>
      <c r="D401" s="1" t="s">
        <v>1108</v>
      </c>
      <c r="E401" s="1" t="s">
        <v>1666</v>
      </c>
      <c r="F401" s="1" t="s">
        <v>1667</v>
      </c>
      <c r="G401" s="1">
        <v>108</v>
      </c>
      <c r="H401" s="1">
        <v>1</v>
      </c>
      <c r="I401" s="2" t="s">
        <v>1123</v>
      </c>
      <c r="K401" s="1">
        <f>IFERROR(VLOOKUP(B401,'[1]Pivot HorizontalMRP'!$A$4:$B$2531,2,0),0)</f>
        <v>0</v>
      </c>
      <c r="L401" s="1">
        <f>IFERROR(VLOOKUP(B401,'[1]Pivot HorizontalMRP'!$A$4:$C$2531,3,0),0)</f>
        <v>2896100</v>
      </c>
      <c r="M401" s="1">
        <f>IFERROR(VLOOKUP(B401,'[1]Pivot HorizontalMRP'!$A$4:$D$2531,4,0),0)</f>
        <v>1190000</v>
      </c>
      <c r="N401" s="1">
        <f>IFERROR(VLOOKUP(B401,'[1]Pivot HorizontalMRP'!$A$4:$E$2531,5,0),0)</f>
        <v>0</v>
      </c>
      <c r="O401" s="1">
        <f t="shared" si="31"/>
        <v>4086100</v>
      </c>
      <c r="P401" s="1">
        <f t="shared" si="32"/>
        <v>4086100</v>
      </c>
      <c r="Q401" s="1">
        <f>IFERROR(VLOOKUP(B401,'[1]Pivot HorizontalMRP'!$A$4:$F$2529,6,0),0)</f>
        <v>2839143</v>
      </c>
      <c r="R401" s="1">
        <f>IFERROR(VLOOKUP(B401,'[1]Pivot HorizontalMRP'!$A$4:$G$2529,7,0),0)</f>
        <v>1624200</v>
      </c>
      <c r="S401" s="1">
        <f>IFERROR(VLOOKUP(B401,'[1]Pivot HorizontalMRP'!$A$4:$H$2529,8,0),0)</f>
        <v>1834206</v>
      </c>
      <c r="T401" s="1">
        <f>IFERROR(VLOOKUP(B401,'[1]Pivot HorizontalMRP'!$A$4:$I$2529,9,0),0)</f>
        <v>1360245</v>
      </c>
      <c r="U401" s="1">
        <f t="shared" si="30"/>
        <v>-377243</v>
      </c>
      <c r="V401" s="24">
        <v>2.8900000000000002E-3</v>
      </c>
      <c r="W401" s="24"/>
      <c r="X401" s="24">
        <f t="shared" si="33"/>
        <v>-2.8900000000000002E-3</v>
      </c>
      <c r="Y401" s="24"/>
      <c r="Z401" s="24"/>
      <c r="AA401" s="24">
        <v>2.9000000000000002E-3</v>
      </c>
      <c r="AB401" s="24"/>
      <c r="AC401" s="25"/>
      <c r="AD401" s="26"/>
      <c r="AE401" s="26"/>
      <c r="AF401" s="26"/>
      <c r="AG401" s="24"/>
      <c r="AH401" s="24"/>
      <c r="AI401" s="26"/>
      <c r="AJ401" s="27"/>
      <c r="AK401" s="27"/>
      <c r="AL401" s="26"/>
      <c r="AM401" s="26"/>
      <c r="AN401" s="24"/>
      <c r="AO401" s="24" t="str">
        <f t="shared" si="34"/>
        <v>Sanmina</v>
      </c>
      <c r="AP401" s="1" t="s">
        <v>1110</v>
      </c>
      <c r="BF401" s="1" t="s">
        <v>68</v>
      </c>
      <c r="BG401" s="28" t="s">
        <v>69</v>
      </c>
    </row>
    <row r="402" spans="1:59" ht="12.75" customHeight="1" x14ac:dyDescent="0.2">
      <c r="A402" s="1" t="s">
        <v>1668</v>
      </c>
      <c r="B402" s="1" t="s">
        <v>1669</v>
      </c>
      <c r="C402" s="1" t="s">
        <v>62</v>
      </c>
      <c r="D402" s="1" t="s">
        <v>1108</v>
      </c>
      <c r="E402" s="1" t="s">
        <v>1670</v>
      </c>
      <c r="F402" s="1" t="s">
        <v>1671</v>
      </c>
      <c r="G402" s="1">
        <v>100</v>
      </c>
      <c r="H402" s="1">
        <v>10000</v>
      </c>
      <c r="I402" s="2" t="s">
        <v>1123</v>
      </c>
      <c r="K402" s="1">
        <f>IFERROR(VLOOKUP(B402,'[1]Pivot HorizontalMRP'!$A$4:$B$2531,2,0),0)</f>
        <v>0</v>
      </c>
      <c r="L402" s="1">
        <f>IFERROR(VLOOKUP(B402,'[1]Pivot HorizontalMRP'!$A$4:$C$2531,3,0),0)</f>
        <v>82499</v>
      </c>
      <c r="M402" s="1">
        <f>IFERROR(VLOOKUP(B402,'[1]Pivot HorizontalMRP'!$A$4:$D$2531,4,0),0)</f>
        <v>0</v>
      </c>
      <c r="N402" s="1">
        <f>IFERROR(VLOOKUP(B402,'[1]Pivot HorizontalMRP'!$A$4:$E$2531,5,0),0)</f>
        <v>60000</v>
      </c>
      <c r="O402" s="1">
        <f t="shared" si="31"/>
        <v>82499</v>
      </c>
      <c r="P402" s="1">
        <f t="shared" si="32"/>
        <v>142499</v>
      </c>
      <c r="Q402" s="1">
        <f>IFERROR(VLOOKUP(B402,'[1]Pivot HorizontalMRP'!$A$4:$F$2529,6,0),0)</f>
        <v>46402</v>
      </c>
      <c r="R402" s="1">
        <f>IFERROR(VLOOKUP(B402,'[1]Pivot HorizontalMRP'!$A$4:$G$2529,7,0),0)</f>
        <v>26539</v>
      </c>
      <c r="S402" s="1">
        <f>IFERROR(VLOOKUP(B402,'[1]Pivot HorizontalMRP'!$A$4:$H$2529,8,0),0)</f>
        <v>25524</v>
      </c>
      <c r="T402" s="1">
        <f>IFERROR(VLOOKUP(B402,'[1]Pivot HorizontalMRP'!$A$4:$I$2529,9,0),0)</f>
        <v>12727</v>
      </c>
      <c r="U402" s="1">
        <f t="shared" si="30"/>
        <v>9558</v>
      </c>
      <c r="V402" s="24">
        <v>1.1000000000000001E-3</v>
      </c>
      <c r="W402" s="24"/>
      <c r="X402" s="24">
        <f t="shared" si="33"/>
        <v>-1.1000000000000001E-3</v>
      </c>
      <c r="Y402" s="24"/>
      <c r="Z402" s="24"/>
      <c r="AA402" s="24"/>
      <c r="AB402" s="24"/>
      <c r="AC402" s="25"/>
      <c r="AD402" s="26"/>
      <c r="AE402" s="26"/>
      <c r="AF402" s="26"/>
      <c r="AG402" s="24"/>
      <c r="AH402" s="24"/>
      <c r="AI402" s="26"/>
      <c r="AJ402" s="27"/>
      <c r="AK402" s="27"/>
      <c r="AL402" s="26"/>
      <c r="AM402" s="26"/>
      <c r="AN402" s="24"/>
      <c r="AO402" s="24" t="str">
        <f t="shared" si="34"/>
        <v>Sanmina</v>
      </c>
      <c r="AP402" s="1" t="s">
        <v>1110</v>
      </c>
      <c r="BF402" s="1" t="s">
        <v>68</v>
      </c>
      <c r="BG402" s="28" t="s">
        <v>69</v>
      </c>
    </row>
    <row r="403" spans="1:59" ht="12.75" customHeight="1" x14ac:dyDescent="0.2">
      <c r="A403" s="1" t="s">
        <v>1672</v>
      </c>
      <c r="B403" s="1" t="s">
        <v>1673</v>
      </c>
      <c r="C403" s="1" t="s">
        <v>62</v>
      </c>
      <c r="D403" s="1" t="s">
        <v>1108</v>
      </c>
      <c r="E403" s="1" t="s">
        <v>1674</v>
      </c>
      <c r="F403" s="1" t="s">
        <v>1675</v>
      </c>
      <c r="G403" s="1">
        <v>100</v>
      </c>
      <c r="H403" s="1">
        <v>4000</v>
      </c>
      <c r="I403" s="2" t="s">
        <v>1123</v>
      </c>
      <c r="K403" s="1">
        <f>IFERROR(VLOOKUP(B403,'[1]Pivot HorizontalMRP'!$A$4:$B$2531,2,0),0)</f>
        <v>0</v>
      </c>
      <c r="L403" s="1">
        <f>IFERROR(VLOOKUP(B403,'[1]Pivot HorizontalMRP'!$A$4:$C$2531,3,0),0)</f>
        <v>19415</v>
      </c>
      <c r="M403" s="1">
        <f>IFERROR(VLOOKUP(B403,'[1]Pivot HorizontalMRP'!$A$4:$D$2531,4,0),0)</f>
        <v>8000</v>
      </c>
      <c r="N403" s="1">
        <f>IFERROR(VLOOKUP(B403,'[1]Pivot HorizontalMRP'!$A$4:$E$2531,5,0),0)</f>
        <v>16000</v>
      </c>
      <c r="O403" s="1">
        <f t="shared" si="31"/>
        <v>27415</v>
      </c>
      <c r="P403" s="1">
        <f t="shared" si="32"/>
        <v>43415</v>
      </c>
      <c r="Q403" s="1">
        <f>IFERROR(VLOOKUP(B403,'[1]Pivot HorizontalMRP'!$A$4:$F$2529,6,0),0)</f>
        <v>12899</v>
      </c>
      <c r="R403" s="1">
        <f>IFERROR(VLOOKUP(B403,'[1]Pivot HorizontalMRP'!$A$4:$G$2529,7,0),0)</f>
        <v>4278</v>
      </c>
      <c r="S403" s="1">
        <f>IFERROR(VLOOKUP(B403,'[1]Pivot HorizontalMRP'!$A$4:$H$2529,8,0),0)</f>
        <v>2951</v>
      </c>
      <c r="T403" s="1">
        <f>IFERROR(VLOOKUP(B403,'[1]Pivot HorizontalMRP'!$A$4:$I$2529,9,0),0)</f>
        <v>1903</v>
      </c>
      <c r="U403" s="1">
        <f t="shared" si="30"/>
        <v>10238</v>
      </c>
      <c r="V403" s="24">
        <v>1.341E-2</v>
      </c>
      <c r="W403" s="24"/>
      <c r="X403" s="24">
        <f t="shared" si="33"/>
        <v>-1.341E-2</v>
      </c>
      <c r="Y403" s="24"/>
      <c r="Z403" s="24"/>
      <c r="AA403" s="24">
        <v>3.6099999999999999E-3</v>
      </c>
      <c r="AB403" s="24"/>
      <c r="AC403" s="25"/>
      <c r="AD403" s="26"/>
      <c r="AE403" s="26"/>
      <c r="AF403" s="26"/>
      <c r="AG403" s="24"/>
      <c r="AH403" s="24"/>
      <c r="AI403" s="26"/>
      <c r="AJ403" s="27"/>
      <c r="AK403" s="27"/>
      <c r="AL403" s="26"/>
      <c r="AM403" s="26"/>
      <c r="AN403" s="24"/>
      <c r="AO403" s="24" t="str">
        <f t="shared" si="34"/>
        <v>Sanmina</v>
      </c>
      <c r="AP403" s="1" t="s">
        <v>1110</v>
      </c>
      <c r="BF403" s="1" t="s">
        <v>68</v>
      </c>
      <c r="BG403" s="28" t="s">
        <v>69</v>
      </c>
    </row>
    <row r="404" spans="1:59" ht="12.75" customHeight="1" x14ac:dyDescent="0.2">
      <c r="A404" s="1" t="s">
        <v>1676</v>
      </c>
      <c r="B404" s="1" t="s">
        <v>1677</v>
      </c>
      <c r="C404" s="1" t="s">
        <v>62</v>
      </c>
      <c r="D404" s="1" t="s">
        <v>1108</v>
      </c>
      <c r="E404" s="1" t="s">
        <v>1678</v>
      </c>
      <c r="F404" s="1" t="s">
        <v>1679</v>
      </c>
      <c r="G404" s="1">
        <v>216</v>
      </c>
      <c r="H404" s="1">
        <v>4000</v>
      </c>
      <c r="I404" s="2" t="s">
        <v>1123</v>
      </c>
      <c r="K404" s="1">
        <f>IFERROR(VLOOKUP(B404,'[1]Pivot HorizontalMRP'!$A$4:$B$2531,2,0),0)</f>
        <v>0</v>
      </c>
      <c r="L404" s="1">
        <f>IFERROR(VLOOKUP(B404,'[1]Pivot HorizontalMRP'!$A$4:$C$2531,3,0),0)</f>
        <v>9795</v>
      </c>
      <c r="M404" s="1">
        <f>IFERROR(VLOOKUP(B404,'[1]Pivot HorizontalMRP'!$A$4:$D$2531,4,0),0)</f>
        <v>0</v>
      </c>
      <c r="N404" s="1">
        <f>IFERROR(VLOOKUP(B404,'[1]Pivot HorizontalMRP'!$A$4:$E$2531,5,0),0)</f>
        <v>0</v>
      </c>
      <c r="O404" s="1">
        <f t="shared" si="31"/>
        <v>9795</v>
      </c>
      <c r="P404" s="1">
        <f t="shared" si="32"/>
        <v>9795</v>
      </c>
      <c r="Q404" s="1">
        <f>IFERROR(VLOOKUP(B404,'[1]Pivot HorizontalMRP'!$A$4:$F$2529,6,0),0)</f>
        <v>1603</v>
      </c>
      <c r="R404" s="1">
        <f>IFERROR(VLOOKUP(B404,'[1]Pivot HorizontalMRP'!$A$4:$G$2529,7,0),0)</f>
        <v>558</v>
      </c>
      <c r="S404" s="1">
        <f>IFERROR(VLOOKUP(B404,'[1]Pivot HorizontalMRP'!$A$4:$H$2529,8,0),0)</f>
        <v>610</v>
      </c>
      <c r="T404" s="1">
        <f>IFERROR(VLOOKUP(B404,'[1]Pivot HorizontalMRP'!$A$4:$I$2529,9,0),0)</f>
        <v>255</v>
      </c>
      <c r="U404" s="1">
        <f t="shared" si="30"/>
        <v>7634</v>
      </c>
      <c r="V404" s="24">
        <v>1.0999999999999999E-2</v>
      </c>
      <c r="W404" s="24"/>
      <c r="X404" s="24">
        <f t="shared" si="33"/>
        <v>-1.0999999999999999E-2</v>
      </c>
      <c r="Y404" s="24"/>
      <c r="Z404" s="24"/>
      <c r="AA404" s="24">
        <v>1.0999999999999999E-2</v>
      </c>
      <c r="AB404" s="24"/>
      <c r="AC404" s="25"/>
      <c r="AD404" s="26"/>
      <c r="AE404" s="26"/>
      <c r="AF404" s="26"/>
      <c r="AG404" s="24"/>
      <c r="AH404" s="24"/>
      <c r="AI404" s="26"/>
      <c r="AJ404" s="27"/>
      <c r="AK404" s="27"/>
      <c r="AL404" s="26"/>
      <c r="AM404" s="26"/>
      <c r="AN404" s="24"/>
      <c r="AO404" s="24" t="str">
        <f t="shared" si="34"/>
        <v>Sanmina</v>
      </c>
      <c r="AP404" s="1" t="s">
        <v>1110</v>
      </c>
      <c r="BF404" s="1" t="s">
        <v>68</v>
      </c>
      <c r="BG404" s="28" t="s">
        <v>69</v>
      </c>
    </row>
    <row r="405" spans="1:59" ht="12.75" customHeight="1" x14ac:dyDescent="0.2">
      <c r="A405" s="1" t="s">
        <v>1680</v>
      </c>
      <c r="B405" s="1" t="s">
        <v>1681</v>
      </c>
      <c r="C405" s="1" t="s">
        <v>62</v>
      </c>
      <c r="D405" s="1" t="s">
        <v>1108</v>
      </c>
      <c r="E405" s="1" t="s">
        <v>1682</v>
      </c>
      <c r="F405" s="1" t="s">
        <v>1683</v>
      </c>
      <c r="G405" s="1">
        <v>133</v>
      </c>
      <c r="H405" s="1">
        <v>10000</v>
      </c>
      <c r="I405" s="2" t="s">
        <v>1123</v>
      </c>
      <c r="K405" s="1">
        <f>IFERROR(VLOOKUP(B405,'[1]Pivot HorizontalMRP'!$A$4:$B$2531,2,0),0)</f>
        <v>0</v>
      </c>
      <c r="L405" s="1">
        <f>IFERROR(VLOOKUP(B405,'[1]Pivot HorizontalMRP'!$A$4:$C$2531,3,0),0)</f>
        <v>1525567</v>
      </c>
      <c r="M405" s="1">
        <f>IFERROR(VLOOKUP(B405,'[1]Pivot HorizontalMRP'!$A$4:$D$2531,4,0),0)</f>
        <v>830000</v>
      </c>
      <c r="N405" s="1">
        <f>IFERROR(VLOOKUP(B405,'[1]Pivot HorizontalMRP'!$A$4:$E$2531,5,0),0)</f>
        <v>2680000</v>
      </c>
      <c r="O405" s="1">
        <f t="shared" si="31"/>
        <v>2355567</v>
      </c>
      <c r="P405" s="1">
        <f t="shared" si="32"/>
        <v>5035567</v>
      </c>
      <c r="Q405" s="1">
        <f>IFERROR(VLOOKUP(B405,'[1]Pivot HorizontalMRP'!$A$4:$F$2529,6,0),0)</f>
        <v>1546809</v>
      </c>
      <c r="R405" s="1">
        <f>IFERROR(VLOOKUP(B405,'[1]Pivot HorizontalMRP'!$A$4:$G$2529,7,0),0)</f>
        <v>1154843</v>
      </c>
      <c r="S405" s="1">
        <f>IFERROR(VLOOKUP(B405,'[1]Pivot HorizontalMRP'!$A$4:$H$2529,8,0),0)</f>
        <v>1223248</v>
      </c>
      <c r="T405" s="1">
        <f>IFERROR(VLOOKUP(B405,'[1]Pivot HorizontalMRP'!$A$4:$I$2529,9,0),0)</f>
        <v>1079582</v>
      </c>
      <c r="U405" s="1">
        <f t="shared" si="30"/>
        <v>-346085</v>
      </c>
      <c r="V405" s="24">
        <v>3.0999999999999999E-3</v>
      </c>
      <c r="W405" s="24"/>
      <c r="X405" s="24">
        <f t="shared" si="33"/>
        <v>-3.0999999999999999E-3</v>
      </c>
      <c r="Y405" s="24"/>
      <c r="Z405" s="24"/>
      <c r="AA405" s="24">
        <v>2.8999999999999998E-3</v>
      </c>
      <c r="AB405" s="24"/>
      <c r="AC405" s="25"/>
      <c r="AD405" s="26"/>
      <c r="AE405" s="26"/>
      <c r="AF405" s="26"/>
      <c r="AG405" s="24"/>
      <c r="AH405" s="24"/>
      <c r="AI405" s="26"/>
      <c r="AJ405" s="27"/>
      <c r="AK405" s="27"/>
      <c r="AL405" s="26"/>
      <c r="AM405" s="26"/>
      <c r="AN405" s="24"/>
      <c r="AO405" s="24" t="str">
        <f t="shared" si="34"/>
        <v>Sanmina</v>
      </c>
      <c r="AP405" s="1" t="s">
        <v>1110</v>
      </c>
      <c r="BF405" s="1" t="s">
        <v>68</v>
      </c>
      <c r="BG405" s="28" t="s">
        <v>69</v>
      </c>
    </row>
    <row r="406" spans="1:59" ht="12.75" customHeight="1" x14ac:dyDescent="0.2">
      <c r="A406" s="1" t="s">
        <v>1684</v>
      </c>
      <c r="B406" s="1" t="s">
        <v>1685</v>
      </c>
      <c r="C406" s="1" t="s">
        <v>62</v>
      </c>
      <c r="D406" s="1" t="s">
        <v>1108</v>
      </c>
      <c r="E406" s="1" t="s">
        <v>1686</v>
      </c>
      <c r="F406" s="1" t="s">
        <v>1687</v>
      </c>
      <c r="G406" s="1">
        <v>163</v>
      </c>
      <c r="H406" s="1">
        <v>10000</v>
      </c>
      <c r="I406" s="2" t="s">
        <v>1123</v>
      </c>
      <c r="K406" s="1">
        <f>IFERROR(VLOOKUP(B406,'[1]Pivot HorizontalMRP'!$A$4:$B$2531,2,0),0)</f>
        <v>0</v>
      </c>
      <c r="L406" s="1">
        <f>IFERROR(VLOOKUP(B406,'[1]Pivot HorizontalMRP'!$A$4:$C$2531,3,0),0)</f>
        <v>10552</v>
      </c>
      <c r="M406" s="1">
        <f>IFERROR(VLOOKUP(B406,'[1]Pivot HorizontalMRP'!$A$4:$D$2531,4,0),0)</f>
        <v>0</v>
      </c>
      <c r="N406" s="1">
        <f>IFERROR(VLOOKUP(B406,'[1]Pivot HorizontalMRP'!$A$4:$E$2531,5,0),0)</f>
        <v>0</v>
      </c>
      <c r="O406" s="1">
        <f t="shared" si="31"/>
        <v>10552</v>
      </c>
      <c r="P406" s="1">
        <f t="shared" si="32"/>
        <v>10552</v>
      </c>
      <c r="Q406" s="1">
        <f>IFERROR(VLOOKUP(B406,'[1]Pivot HorizontalMRP'!$A$4:$F$2529,6,0),0)</f>
        <v>558</v>
      </c>
      <c r="R406" s="1">
        <f>IFERROR(VLOOKUP(B406,'[1]Pivot HorizontalMRP'!$A$4:$G$2529,7,0),0)</f>
        <v>288</v>
      </c>
      <c r="S406" s="1">
        <f>IFERROR(VLOOKUP(B406,'[1]Pivot HorizontalMRP'!$A$4:$H$2529,8,0),0)</f>
        <v>384</v>
      </c>
      <c r="T406" s="1">
        <f>IFERROR(VLOOKUP(B406,'[1]Pivot HorizontalMRP'!$A$4:$I$2529,9,0),0)</f>
        <v>96</v>
      </c>
      <c r="U406" s="1">
        <f t="shared" si="30"/>
        <v>9706</v>
      </c>
      <c r="V406" s="24">
        <v>2.0999999999999999E-3</v>
      </c>
      <c r="W406" s="24"/>
      <c r="X406" s="24">
        <f t="shared" si="33"/>
        <v>-2.0999999999999999E-3</v>
      </c>
      <c r="Y406" s="24"/>
      <c r="Z406" s="24"/>
      <c r="AA406" s="24"/>
      <c r="AB406" s="24"/>
      <c r="AC406" s="25"/>
      <c r="AD406" s="26"/>
      <c r="AE406" s="26"/>
      <c r="AF406" s="26"/>
      <c r="AG406" s="24"/>
      <c r="AH406" s="24"/>
      <c r="AI406" s="26"/>
      <c r="AJ406" s="27"/>
      <c r="AK406" s="27"/>
      <c r="AL406" s="26"/>
      <c r="AM406" s="26"/>
      <c r="AN406" s="24"/>
      <c r="AO406" s="24" t="str">
        <f t="shared" si="34"/>
        <v>Sanmina</v>
      </c>
      <c r="AP406" s="1" t="s">
        <v>1110</v>
      </c>
      <c r="BF406" s="1" t="s">
        <v>68</v>
      </c>
      <c r="BG406" s="28" t="s">
        <v>69</v>
      </c>
    </row>
    <row r="407" spans="1:59" ht="12.75" customHeight="1" x14ac:dyDescent="0.2">
      <c r="A407" s="1" t="s">
        <v>1688</v>
      </c>
      <c r="B407" s="1" t="s">
        <v>1689</v>
      </c>
      <c r="C407" s="1" t="s">
        <v>62</v>
      </c>
      <c r="D407" s="1" t="s">
        <v>1108</v>
      </c>
      <c r="E407" s="1" t="s">
        <v>1690</v>
      </c>
      <c r="F407" s="1" t="s">
        <v>1691</v>
      </c>
      <c r="G407" s="1">
        <v>100</v>
      </c>
      <c r="H407" s="1">
        <v>10000</v>
      </c>
      <c r="I407" s="2" t="s">
        <v>1123</v>
      </c>
      <c r="K407" s="1">
        <f>IFERROR(VLOOKUP(B407,'[1]Pivot HorizontalMRP'!$A$4:$B$2531,2,0),0)</f>
        <v>0</v>
      </c>
      <c r="L407" s="1">
        <f>IFERROR(VLOOKUP(B407,'[1]Pivot HorizontalMRP'!$A$4:$C$2531,3,0),0)</f>
        <v>2507848</v>
      </c>
      <c r="M407" s="1">
        <f>IFERROR(VLOOKUP(B407,'[1]Pivot HorizontalMRP'!$A$4:$D$2531,4,0),0)</f>
        <v>2370000</v>
      </c>
      <c r="N407" s="1">
        <f>IFERROR(VLOOKUP(B407,'[1]Pivot HorizontalMRP'!$A$4:$E$2531,5,0),0)</f>
        <v>280000</v>
      </c>
      <c r="O407" s="1">
        <f t="shared" si="31"/>
        <v>4877848</v>
      </c>
      <c r="P407" s="1">
        <f t="shared" si="32"/>
        <v>5157848</v>
      </c>
      <c r="Q407" s="1">
        <f>IFERROR(VLOOKUP(B407,'[1]Pivot HorizontalMRP'!$A$4:$F$2529,6,0),0)</f>
        <v>2248511</v>
      </c>
      <c r="R407" s="1">
        <f>IFERROR(VLOOKUP(B407,'[1]Pivot HorizontalMRP'!$A$4:$G$2529,7,0),0)</f>
        <v>1727731</v>
      </c>
      <c r="S407" s="1">
        <f>IFERROR(VLOOKUP(B407,'[1]Pivot HorizontalMRP'!$A$4:$H$2529,8,0),0)</f>
        <v>1631968</v>
      </c>
      <c r="T407" s="1">
        <f>IFERROR(VLOOKUP(B407,'[1]Pivot HorizontalMRP'!$A$4:$I$2529,9,0),0)</f>
        <v>1260236</v>
      </c>
      <c r="U407" s="1">
        <f t="shared" si="30"/>
        <v>901606</v>
      </c>
      <c r="V407" s="24">
        <v>0.01</v>
      </c>
      <c r="W407" s="24"/>
      <c r="X407" s="24">
        <f t="shared" si="33"/>
        <v>-0.01</v>
      </c>
      <c r="Y407" s="24"/>
      <c r="Z407" s="24"/>
      <c r="AA407" s="24"/>
      <c r="AB407" s="24"/>
      <c r="AC407" s="25"/>
      <c r="AD407" s="26"/>
      <c r="AE407" s="26"/>
      <c r="AF407" s="26"/>
      <c r="AG407" s="24"/>
      <c r="AH407" s="24"/>
      <c r="AI407" s="26"/>
      <c r="AJ407" s="27"/>
      <c r="AK407" s="27"/>
      <c r="AL407" s="26"/>
      <c r="AM407" s="26"/>
      <c r="AN407" s="24"/>
      <c r="AO407" s="24" t="str">
        <f t="shared" si="34"/>
        <v>Sanmina</v>
      </c>
      <c r="AP407" s="1" t="s">
        <v>1110</v>
      </c>
      <c r="BF407" s="1" t="s">
        <v>68</v>
      </c>
      <c r="BG407" s="28" t="s">
        <v>69</v>
      </c>
    </row>
    <row r="408" spans="1:59" ht="12.75" customHeight="1" x14ac:dyDescent="0.2">
      <c r="A408" s="1" t="s">
        <v>1692</v>
      </c>
      <c r="B408" s="1" t="s">
        <v>1693</v>
      </c>
      <c r="C408" s="1" t="s">
        <v>62</v>
      </c>
      <c r="D408" s="1" t="s">
        <v>1108</v>
      </c>
      <c r="E408" s="1" t="s">
        <v>1694</v>
      </c>
      <c r="F408" s="1" t="s">
        <v>1695</v>
      </c>
      <c r="G408" s="1">
        <v>100</v>
      </c>
      <c r="H408" s="1">
        <v>100000</v>
      </c>
      <c r="I408" s="2" t="s">
        <v>1123</v>
      </c>
      <c r="K408" s="1">
        <f>IFERROR(VLOOKUP(B408,'[1]Pivot HorizontalMRP'!$A$4:$B$2531,2,0),0)</f>
        <v>0</v>
      </c>
      <c r="L408" s="1">
        <f>IFERROR(VLOOKUP(B408,'[1]Pivot HorizontalMRP'!$A$4:$C$2531,3,0),0)</f>
        <v>42632</v>
      </c>
      <c r="M408" s="1">
        <f>IFERROR(VLOOKUP(B408,'[1]Pivot HorizontalMRP'!$A$4:$D$2531,4,0),0)</f>
        <v>0</v>
      </c>
      <c r="N408" s="1">
        <f>IFERROR(VLOOKUP(B408,'[1]Pivot HorizontalMRP'!$A$4:$E$2531,5,0),0)</f>
        <v>10000</v>
      </c>
      <c r="O408" s="1">
        <f t="shared" si="31"/>
        <v>42632</v>
      </c>
      <c r="P408" s="1">
        <f t="shared" si="32"/>
        <v>52632</v>
      </c>
      <c r="Q408" s="1">
        <f>IFERROR(VLOOKUP(B408,'[1]Pivot HorizontalMRP'!$A$4:$F$2529,6,0),0)</f>
        <v>12910</v>
      </c>
      <c r="R408" s="1">
        <f>IFERROR(VLOOKUP(B408,'[1]Pivot HorizontalMRP'!$A$4:$G$2529,7,0),0)</f>
        <v>4522</v>
      </c>
      <c r="S408" s="1">
        <f>IFERROR(VLOOKUP(B408,'[1]Pivot HorizontalMRP'!$A$4:$H$2529,8,0),0)</f>
        <v>3141</v>
      </c>
      <c r="T408" s="1">
        <f>IFERROR(VLOOKUP(B408,'[1]Pivot HorizontalMRP'!$A$4:$I$2529,9,0),0)</f>
        <v>2017</v>
      </c>
      <c r="U408" s="1">
        <f t="shared" si="30"/>
        <v>25200</v>
      </c>
      <c r="V408" s="24">
        <v>1.0499999999999999E-3</v>
      </c>
      <c r="W408" s="24"/>
      <c r="X408" s="24">
        <f t="shared" si="33"/>
        <v>-1.0499999999999999E-3</v>
      </c>
      <c r="Y408" s="24"/>
      <c r="Z408" s="24"/>
      <c r="AA408" s="24">
        <v>1.0499999999999999E-3</v>
      </c>
      <c r="AB408" s="24"/>
      <c r="AC408" s="25"/>
      <c r="AD408" s="26"/>
      <c r="AE408" s="26"/>
      <c r="AF408" s="26"/>
      <c r="AG408" s="24"/>
      <c r="AH408" s="24"/>
      <c r="AI408" s="26"/>
      <c r="AJ408" s="27"/>
      <c r="AK408" s="27"/>
      <c r="AL408" s="26"/>
      <c r="AM408" s="26"/>
      <c r="AN408" s="24"/>
      <c r="AO408" s="24" t="str">
        <f t="shared" si="34"/>
        <v>Sanmina</v>
      </c>
      <c r="AP408" s="1" t="s">
        <v>1110</v>
      </c>
      <c r="BF408" s="1" t="s">
        <v>68</v>
      </c>
      <c r="BG408" s="28" t="s">
        <v>69</v>
      </c>
    </row>
    <row r="409" spans="1:59" ht="12.75" customHeight="1" x14ac:dyDescent="0.2">
      <c r="A409" s="1" t="s">
        <v>1696</v>
      </c>
      <c r="B409" s="1" t="s">
        <v>1697</v>
      </c>
      <c r="C409" s="1" t="s">
        <v>62</v>
      </c>
      <c r="D409" s="1" t="s">
        <v>1108</v>
      </c>
      <c r="E409" s="1" t="s">
        <v>1698</v>
      </c>
      <c r="F409" s="1" t="s">
        <v>1699</v>
      </c>
      <c r="G409" s="1">
        <v>188</v>
      </c>
      <c r="H409" s="1">
        <v>15000</v>
      </c>
      <c r="I409" s="2" t="s">
        <v>1123</v>
      </c>
      <c r="K409" s="1">
        <f>IFERROR(VLOOKUP(B409,'[1]Pivot HorizontalMRP'!$A$4:$B$2531,2,0),0)</f>
        <v>0</v>
      </c>
      <c r="L409" s="1">
        <f>IFERROR(VLOOKUP(B409,'[1]Pivot HorizontalMRP'!$A$4:$C$2531,3,0),0)</f>
        <v>3976897</v>
      </c>
      <c r="M409" s="1">
        <f>IFERROR(VLOOKUP(B409,'[1]Pivot HorizontalMRP'!$A$4:$D$2531,4,0),0)</f>
        <v>0</v>
      </c>
      <c r="N409" s="1">
        <f>IFERROR(VLOOKUP(B409,'[1]Pivot HorizontalMRP'!$A$4:$E$2531,5,0),0)</f>
        <v>1100000</v>
      </c>
      <c r="O409" s="1">
        <f t="shared" si="31"/>
        <v>3976897</v>
      </c>
      <c r="P409" s="1">
        <f t="shared" si="32"/>
        <v>5076897</v>
      </c>
      <c r="Q409" s="1">
        <f>IFERROR(VLOOKUP(B409,'[1]Pivot HorizontalMRP'!$A$4:$F$2529,6,0),0)</f>
        <v>2061423</v>
      </c>
      <c r="R409" s="1">
        <f>IFERROR(VLOOKUP(B409,'[1]Pivot HorizontalMRP'!$A$4:$G$2529,7,0),0)</f>
        <v>1516962</v>
      </c>
      <c r="S409" s="1">
        <f>IFERROR(VLOOKUP(B409,'[1]Pivot HorizontalMRP'!$A$4:$H$2529,8,0),0)</f>
        <v>1645407</v>
      </c>
      <c r="T409" s="1">
        <f>IFERROR(VLOOKUP(B409,'[1]Pivot HorizontalMRP'!$A$4:$I$2529,9,0),0)</f>
        <v>1046865</v>
      </c>
      <c r="U409" s="1">
        <f t="shared" si="30"/>
        <v>398512</v>
      </c>
      <c r="V409" s="24">
        <v>1.0399999999999999E-3</v>
      </c>
      <c r="W409" s="24"/>
      <c r="X409" s="24">
        <f t="shared" si="33"/>
        <v>-1.0399999999999999E-3</v>
      </c>
      <c r="Y409" s="24"/>
      <c r="Z409" s="24"/>
      <c r="AA409" s="24">
        <v>1.0399999999999999E-3</v>
      </c>
      <c r="AB409" s="24"/>
      <c r="AC409" s="25"/>
      <c r="AD409" s="26"/>
      <c r="AE409" s="26"/>
      <c r="AF409" s="26"/>
      <c r="AG409" s="24"/>
      <c r="AH409" s="24"/>
      <c r="AI409" s="26"/>
      <c r="AJ409" s="27"/>
      <c r="AK409" s="27"/>
      <c r="AL409" s="26"/>
      <c r="AM409" s="26"/>
      <c r="AN409" s="24"/>
      <c r="AO409" s="24" t="str">
        <f t="shared" si="34"/>
        <v>Sanmina</v>
      </c>
      <c r="AP409" s="1" t="s">
        <v>1110</v>
      </c>
      <c r="BF409" s="1" t="s">
        <v>68</v>
      </c>
      <c r="BG409" s="28" t="s">
        <v>69</v>
      </c>
    </row>
    <row r="410" spans="1:59" ht="12.75" customHeight="1" x14ac:dyDescent="0.2">
      <c r="A410" s="1" t="s">
        <v>1700</v>
      </c>
      <c r="B410" s="1" t="s">
        <v>1701</v>
      </c>
      <c r="C410" s="1" t="s">
        <v>62</v>
      </c>
      <c r="D410" s="1" t="s">
        <v>1108</v>
      </c>
      <c r="E410" s="1" t="s">
        <v>1218</v>
      </c>
      <c r="F410" s="1" t="s">
        <v>1702</v>
      </c>
      <c r="G410" s="1">
        <v>55</v>
      </c>
      <c r="H410" s="1">
        <v>1</v>
      </c>
      <c r="I410" s="2" t="s">
        <v>66</v>
      </c>
      <c r="K410" s="1">
        <f>IFERROR(VLOOKUP(B410,'[1]Pivot HorizontalMRP'!$A$4:$B$2531,2,0),0)</f>
        <v>0</v>
      </c>
      <c r="L410" s="1">
        <f>IFERROR(VLOOKUP(B410,'[1]Pivot HorizontalMRP'!$A$4:$C$2531,3,0),0)</f>
        <v>1685</v>
      </c>
      <c r="M410" s="1">
        <f>IFERROR(VLOOKUP(B410,'[1]Pivot HorizontalMRP'!$A$4:$D$2531,4,0),0)</f>
        <v>0</v>
      </c>
      <c r="N410" s="1">
        <f>IFERROR(VLOOKUP(B410,'[1]Pivot HorizontalMRP'!$A$4:$E$2531,5,0),0)</f>
        <v>0</v>
      </c>
      <c r="O410" s="1">
        <f t="shared" si="31"/>
        <v>1685</v>
      </c>
      <c r="P410" s="1">
        <f t="shared" si="32"/>
        <v>1685</v>
      </c>
      <c r="Q410" s="1">
        <f>IFERROR(VLOOKUP(B410,'[1]Pivot HorizontalMRP'!$A$4:$F$2529,6,0),0)</f>
        <v>1160</v>
      </c>
      <c r="R410" s="1">
        <f>IFERROR(VLOOKUP(B410,'[1]Pivot HorizontalMRP'!$A$4:$G$2529,7,0),0)</f>
        <v>800</v>
      </c>
      <c r="S410" s="1">
        <f>IFERROR(VLOOKUP(B410,'[1]Pivot HorizontalMRP'!$A$4:$H$2529,8,0),0)</f>
        <v>960</v>
      </c>
      <c r="T410" s="1">
        <f>IFERROR(VLOOKUP(B410,'[1]Pivot HorizontalMRP'!$A$4:$I$2529,9,0),0)</f>
        <v>800</v>
      </c>
      <c r="U410" s="1">
        <f t="shared" si="30"/>
        <v>-275</v>
      </c>
      <c r="V410" s="24">
        <v>0.15909999999999999</v>
      </c>
      <c r="W410" s="24"/>
      <c r="X410" s="24">
        <f t="shared" si="33"/>
        <v>-0.15909999999999999</v>
      </c>
      <c r="Y410" s="24"/>
      <c r="Z410" s="24"/>
      <c r="AA410" s="24">
        <v>0.23</v>
      </c>
      <c r="AB410" s="24"/>
      <c r="AC410" s="25"/>
      <c r="AD410" s="26"/>
      <c r="AE410" s="26"/>
      <c r="AF410" s="26"/>
      <c r="AG410" s="24"/>
      <c r="AH410" s="24"/>
      <c r="AI410" s="26"/>
      <c r="AJ410" s="27"/>
      <c r="AK410" s="27"/>
      <c r="AL410" s="26"/>
      <c r="AM410" s="26"/>
      <c r="AN410" s="24"/>
      <c r="AO410" s="24" t="str">
        <f t="shared" si="34"/>
        <v>Sanmina</v>
      </c>
      <c r="AP410" s="1" t="s">
        <v>1110</v>
      </c>
      <c r="BF410" s="1" t="s">
        <v>68</v>
      </c>
      <c r="BG410" s="28" t="s">
        <v>69</v>
      </c>
    </row>
    <row r="411" spans="1:59" ht="12.75" customHeight="1" x14ac:dyDescent="0.2">
      <c r="A411" s="1" t="s">
        <v>1703</v>
      </c>
      <c r="B411" s="1" t="s">
        <v>1704</v>
      </c>
      <c r="C411" s="1" t="s">
        <v>62</v>
      </c>
      <c r="D411" s="1" t="s">
        <v>1108</v>
      </c>
      <c r="E411" s="1" t="s">
        <v>1705</v>
      </c>
      <c r="F411" s="1" t="s">
        <v>1706</v>
      </c>
      <c r="G411" s="1">
        <v>133</v>
      </c>
      <c r="H411" s="1">
        <v>4000</v>
      </c>
      <c r="I411" s="2" t="s">
        <v>1123</v>
      </c>
      <c r="K411" s="1">
        <f>IFERROR(VLOOKUP(B411,'[1]Pivot HorizontalMRP'!$A$4:$B$2531,2,0),0)</f>
        <v>0</v>
      </c>
      <c r="L411" s="1">
        <f>IFERROR(VLOOKUP(B411,'[1]Pivot HorizontalMRP'!$A$4:$C$2531,3,0),0)</f>
        <v>42230</v>
      </c>
      <c r="M411" s="1">
        <f>IFERROR(VLOOKUP(B411,'[1]Pivot HorizontalMRP'!$A$4:$D$2531,4,0),0)</f>
        <v>0</v>
      </c>
      <c r="N411" s="1">
        <f>IFERROR(VLOOKUP(B411,'[1]Pivot HorizontalMRP'!$A$4:$E$2531,5,0),0)</f>
        <v>0</v>
      </c>
      <c r="O411" s="1">
        <f t="shared" si="31"/>
        <v>42230</v>
      </c>
      <c r="P411" s="1">
        <f t="shared" si="32"/>
        <v>42230</v>
      </c>
      <c r="Q411" s="1">
        <f>IFERROR(VLOOKUP(B411,'[1]Pivot HorizontalMRP'!$A$4:$F$2529,6,0),0)</f>
        <v>7092</v>
      </c>
      <c r="R411" s="1">
        <f>IFERROR(VLOOKUP(B411,'[1]Pivot HorizontalMRP'!$A$4:$G$2529,7,0),0)</f>
        <v>6152</v>
      </c>
      <c r="S411" s="1">
        <f>IFERROR(VLOOKUP(B411,'[1]Pivot HorizontalMRP'!$A$4:$H$2529,8,0),0)</f>
        <v>6797</v>
      </c>
      <c r="T411" s="1">
        <f>IFERROR(VLOOKUP(B411,'[1]Pivot HorizontalMRP'!$A$4:$I$2529,9,0),0)</f>
        <v>5577</v>
      </c>
      <c r="U411" s="1">
        <f t="shared" si="30"/>
        <v>28986</v>
      </c>
      <c r="V411" s="24">
        <v>3.5000000000000001E-3</v>
      </c>
      <c r="W411" s="24"/>
      <c r="X411" s="24">
        <f t="shared" si="33"/>
        <v>-3.5000000000000001E-3</v>
      </c>
      <c r="Y411" s="24"/>
      <c r="Z411" s="24"/>
      <c r="AA411" s="24">
        <v>3.5000000000000001E-3</v>
      </c>
      <c r="AB411" s="24"/>
      <c r="AC411" s="25"/>
      <c r="AD411" s="26"/>
      <c r="AE411" s="26"/>
      <c r="AF411" s="26"/>
      <c r="AG411" s="24"/>
      <c r="AH411" s="24"/>
      <c r="AI411" s="26"/>
      <c r="AJ411" s="27"/>
      <c r="AK411" s="27"/>
      <c r="AL411" s="26"/>
      <c r="AM411" s="26"/>
      <c r="AN411" s="24"/>
      <c r="AO411" s="24" t="str">
        <f t="shared" si="34"/>
        <v>Sanmina</v>
      </c>
      <c r="AP411" s="1" t="s">
        <v>1110</v>
      </c>
      <c r="BF411" s="1" t="s">
        <v>68</v>
      </c>
      <c r="BG411" s="28" t="s">
        <v>69</v>
      </c>
    </row>
    <row r="412" spans="1:59" ht="12.75" customHeight="1" x14ac:dyDescent="0.2">
      <c r="A412" s="1" t="s">
        <v>1707</v>
      </c>
      <c r="B412" s="1" t="s">
        <v>1708</v>
      </c>
      <c r="C412" s="1" t="s">
        <v>62</v>
      </c>
      <c r="D412" s="1" t="s">
        <v>1108</v>
      </c>
      <c r="E412" s="1" t="s">
        <v>1709</v>
      </c>
      <c r="F412" s="1" t="s">
        <v>1710</v>
      </c>
      <c r="G412" s="1">
        <v>100</v>
      </c>
      <c r="H412" s="1">
        <v>10000</v>
      </c>
      <c r="I412" s="2" t="s">
        <v>1123</v>
      </c>
      <c r="K412" s="1">
        <f>IFERROR(VLOOKUP(B412,'[1]Pivot HorizontalMRP'!$A$4:$B$2531,2,0),0)</f>
        <v>0</v>
      </c>
      <c r="L412" s="1">
        <f>IFERROR(VLOOKUP(B412,'[1]Pivot HorizontalMRP'!$A$4:$C$2531,3,0),0)</f>
        <v>61665</v>
      </c>
      <c r="M412" s="1">
        <f>IFERROR(VLOOKUP(B412,'[1]Pivot HorizontalMRP'!$A$4:$D$2531,4,0),0)</f>
        <v>20000</v>
      </c>
      <c r="N412" s="1">
        <f>IFERROR(VLOOKUP(B412,'[1]Pivot HorizontalMRP'!$A$4:$E$2531,5,0),0)</f>
        <v>10000</v>
      </c>
      <c r="O412" s="1">
        <f t="shared" si="31"/>
        <v>81665</v>
      </c>
      <c r="P412" s="1">
        <f t="shared" si="32"/>
        <v>91665</v>
      </c>
      <c r="Q412" s="1">
        <f>IFERROR(VLOOKUP(B412,'[1]Pivot HorizontalMRP'!$A$4:$F$2529,6,0),0)</f>
        <v>39247</v>
      </c>
      <c r="R412" s="1">
        <f>IFERROR(VLOOKUP(B412,'[1]Pivot HorizontalMRP'!$A$4:$G$2529,7,0),0)</f>
        <v>14763</v>
      </c>
      <c r="S412" s="1">
        <f>IFERROR(VLOOKUP(B412,'[1]Pivot HorizontalMRP'!$A$4:$H$2529,8,0),0)</f>
        <v>15357</v>
      </c>
      <c r="T412" s="1">
        <f>IFERROR(VLOOKUP(B412,'[1]Pivot HorizontalMRP'!$A$4:$I$2529,9,0),0)</f>
        <v>6879</v>
      </c>
      <c r="U412" s="1">
        <f t="shared" si="30"/>
        <v>27655</v>
      </c>
      <c r="V412" s="24">
        <v>4.5999999999999999E-3</v>
      </c>
      <c r="W412" s="24"/>
      <c r="X412" s="24">
        <f t="shared" si="33"/>
        <v>-4.5999999999999999E-3</v>
      </c>
      <c r="Y412" s="24"/>
      <c r="Z412" s="24"/>
      <c r="AA412" s="24">
        <v>7.2000000000000005E-4</v>
      </c>
      <c r="AB412" s="24"/>
      <c r="AC412" s="25"/>
      <c r="AD412" s="26"/>
      <c r="AE412" s="26"/>
      <c r="AF412" s="26"/>
      <c r="AG412" s="24"/>
      <c r="AH412" s="24"/>
      <c r="AI412" s="26"/>
      <c r="AJ412" s="27"/>
      <c r="AK412" s="27"/>
      <c r="AL412" s="26"/>
      <c r="AM412" s="26"/>
      <c r="AN412" s="24"/>
      <c r="AO412" s="24" t="str">
        <f t="shared" si="34"/>
        <v>Sanmina</v>
      </c>
      <c r="AP412" s="1" t="s">
        <v>1110</v>
      </c>
      <c r="BF412" s="1" t="s">
        <v>68</v>
      </c>
      <c r="BG412" s="28" t="s">
        <v>69</v>
      </c>
    </row>
    <row r="413" spans="1:59" ht="12.75" customHeight="1" x14ac:dyDescent="0.2">
      <c r="A413" s="1" t="s">
        <v>1711</v>
      </c>
      <c r="B413" s="1" t="s">
        <v>1712</v>
      </c>
      <c r="C413" s="1" t="s">
        <v>62</v>
      </c>
      <c r="D413" s="1" t="s">
        <v>1108</v>
      </c>
      <c r="E413" s="1" t="s">
        <v>1713</v>
      </c>
      <c r="F413" s="1" t="s">
        <v>1714</v>
      </c>
      <c r="G413" s="1">
        <v>171</v>
      </c>
      <c r="H413" s="1">
        <v>8000</v>
      </c>
      <c r="I413" s="2" t="s">
        <v>66</v>
      </c>
      <c r="K413" s="1">
        <f>IFERROR(VLOOKUP(B413,'[1]Pivot HorizontalMRP'!$A$4:$B$2531,2,0),0)</f>
        <v>0</v>
      </c>
      <c r="L413" s="1">
        <f>IFERROR(VLOOKUP(B413,'[1]Pivot HorizontalMRP'!$A$4:$C$2531,3,0),0)</f>
        <v>25069</v>
      </c>
      <c r="M413" s="1">
        <f>IFERROR(VLOOKUP(B413,'[1]Pivot HorizontalMRP'!$A$4:$D$2531,4,0),0)</f>
        <v>0</v>
      </c>
      <c r="N413" s="1">
        <f>IFERROR(VLOOKUP(B413,'[1]Pivot HorizontalMRP'!$A$4:$E$2531,5,0),0)</f>
        <v>0</v>
      </c>
      <c r="O413" s="1">
        <f t="shared" si="31"/>
        <v>25069</v>
      </c>
      <c r="P413" s="1">
        <f t="shared" si="32"/>
        <v>25069</v>
      </c>
      <c r="Q413" s="1">
        <f>IFERROR(VLOOKUP(B413,'[1]Pivot HorizontalMRP'!$A$4:$F$2529,6,0),0)</f>
        <v>0</v>
      </c>
      <c r="R413" s="1">
        <f>IFERROR(VLOOKUP(B413,'[1]Pivot HorizontalMRP'!$A$4:$G$2529,7,0),0)</f>
        <v>0</v>
      </c>
      <c r="S413" s="1">
        <f>IFERROR(VLOOKUP(B413,'[1]Pivot HorizontalMRP'!$A$4:$H$2529,8,0),0)</f>
        <v>0</v>
      </c>
      <c r="T413" s="1">
        <f>IFERROR(VLOOKUP(B413,'[1]Pivot HorizontalMRP'!$A$4:$I$2529,9,0),0)</f>
        <v>0</v>
      </c>
      <c r="U413" s="1">
        <f t="shared" si="30"/>
        <v>25069</v>
      </c>
      <c r="V413" s="24">
        <v>1.6999999999999999E-3</v>
      </c>
      <c r="W413" s="24"/>
      <c r="X413" s="24">
        <f t="shared" si="33"/>
        <v>-1.6999999999999999E-3</v>
      </c>
      <c r="Y413" s="24"/>
      <c r="Z413" s="24"/>
      <c r="AA413" s="24"/>
      <c r="AB413" s="24"/>
      <c r="AC413" s="25"/>
      <c r="AD413" s="26"/>
      <c r="AE413" s="26"/>
      <c r="AF413" s="26"/>
      <c r="AG413" s="24"/>
      <c r="AH413" s="24"/>
      <c r="AI413" s="26"/>
      <c r="AJ413" s="27"/>
      <c r="AK413" s="27"/>
      <c r="AL413" s="26"/>
      <c r="AM413" s="26"/>
      <c r="AN413" s="24"/>
      <c r="AO413" s="24" t="str">
        <f t="shared" si="34"/>
        <v>Sanmina</v>
      </c>
      <c r="AP413" s="1" t="s">
        <v>1110</v>
      </c>
      <c r="BF413" s="1" t="s">
        <v>68</v>
      </c>
      <c r="BG413" s="28" t="s">
        <v>69</v>
      </c>
    </row>
    <row r="414" spans="1:59" ht="12.75" customHeight="1" x14ac:dyDescent="0.2">
      <c r="A414" s="1" t="s">
        <v>1715</v>
      </c>
      <c r="B414" s="1" t="s">
        <v>1716</v>
      </c>
      <c r="C414" s="1" t="s">
        <v>62</v>
      </c>
      <c r="D414" s="1" t="s">
        <v>1108</v>
      </c>
      <c r="E414" s="1" t="s">
        <v>1717</v>
      </c>
      <c r="F414" s="1" t="s">
        <v>1718</v>
      </c>
      <c r="G414" s="1">
        <v>100</v>
      </c>
      <c r="H414" s="1">
        <v>500</v>
      </c>
      <c r="I414" s="2" t="s">
        <v>1123</v>
      </c>
      <c r="K414" s="1">
        <f>IFERROR(VLOOKUP(B414,'[1]Pivot HorizontalMRP'!$A$4:$B$2531,2,0),0)</f>
        <v>0</v>
      </c>
      <c r="L414" s="1">
        <f>IFERROR(VLOOKUP(B414,'[1]Pivot HorizontalMRP'!$A$4:$C$2531,3,0),0)</f>
        <v>180225</v>
      </c>
      <c r="M414" s="1">
        <f>IFERROR(VLOOKUP(B414,'[1]Pivot HorizontalMRP'!$A$4:$D$2531,4,0),0)</f>
        <v>4500</v>
      </c>
      <c r="N414" s="1">
        <f>IFERROR(VLOOKUP(B414,'[1]Pivot HorizontalMRP'!$A$4:$E$2531,5,0),0)</f>
        <v>94000</v>
      </c>
      <c r="O414" s="1">
        <f t="shared" si="31"/>
        <v>184725</v>
      </c>
      <c r="P414" s="1">
        <f t="shared" si="32"/>
        <v>278725</v>
      </c>
      <c r="Q414" s="1">
        <f>IFERROR(VLOOKUP(B414,'[1]Pivot HorizontalMRP'!$A$4:$F$2529,6,0),0)</f>
        <v>171990</v>
      </c>
      <c r="R414" s="1">
        <f>IFERROR(VLOOKUP(B414,'[1]Pivot HorizontalMRP'!$A$4:$G$2529,7,0),0)</f>
        <v>72957</v>
      </c>
      <c r="S414" s="1">
        <f>IFERROR(VLOOKUP(B414,'[1]Pivot HorizontalMRP'!$A$4:$H$2529,8,0),0)</f>
        <v>66964</v>
      </c>
      <c r="T414" s="1">
        <f>IFERROR(VLOOKUP(B414,'[1]Pivot HorizontalMRP'!$A$4:$I$2529,9,0),0)</f>
        <v>47151</v>
      </c>
      <c r="U414" s="1">
        <f t="shared" si="30"/>
        <v>-60222</v>
      </c>
      <c r="V414" s="24">
        <v>0.30520000000000003</v>
      </c>
      <c r="W414" s="24"/>
      <c r="X414" s="24">
        <f t="shared" si="33"/>
        <v>-0.30520000000000003</v>
      </c>
      <c r="Y414" s="24"/>
      <c r="Z414" s="24"/>
      <c r="AA414" s="24"/>
      <c r="AB414" s="24"/>
      <c r="AC414" s="25"/>
      <c r="AD414" s="26"/>
      <c r="AE414" s="26"/>
      <c r="AF414" s="26"/>
      <c r="AG414" s="24"/>
      <c r="AH414" s="24"/>
      <c r="AI414" s="26"/>
      <c r="AJ414" s="27"/>
      <c r="AK414" s="27"/>
      <c r="AL414" s="26"/>
      <c r="AM414" s="26"/>
      <c r="AN414" s="24"/>
      <c r="AO414" s="24" t="str">
        <f t="shared" si="34"/>
        <v>Sanmina</v>
      </c>
      <c r="AP414" s="1" t="s">
        <v>1110</v>
      </c>
      <c r="BF414" s="1" t="s">
        <v>68</v>
      </c>
      <c r="BG414" s="28" t="s">
        <v>69</v>
      </c>
    </row>
    <row r="415" spans="1:59" ht="12.75" customHeight="1" x14ac:dyDescent="0.2">
      <c r="A415" s="1" t="s">
        <v>1719</v>
      </c>
      <c r="B415" s="1" t="s">
        <v>1720</v>
      </c>
      <c r="C415" s="1" t="s">
        <v>62</v>
      </c>
      <c r="D415" s="1" t="s">
        <v>1108</v>
      </c>
      <c r="E415" s="1" t="s">
        <v>1721</v>
      </c>
      <c r="F415" s="1" t="s">
        <v>1722</v>
      </c>
      <c r="G415" s="1">
        <v>216</v>
      </c>
      <c r="H415" s="1">
        <v>1000</v>
      </c>
      <c r="I415" s="2" t="s">
        <v>66</v>
      </c>
      <c r="K415" s="1">
        <f>IFERROR(VLOOKUP(B415,'[1]Pivot HorizontalMRP'!$A$4:$B$2531,2,0),0)</f>
        <v>0</v>
      </c>
      <c r="L415" s="1">
        <f>IFERROR(VLOOKUP(B415,'[1]Pivot HorizontalMRP'!$A$4:$C$2531,3,0),0)</f>
        <v>10644</v>
      </c>
      <c r="M415" s="1">
        <f>IFERROR(VLOOKUP(B415,'[1]Pivot HorizontalMRP'!$A$4:$D$2531,4,0),0)</f>
        <v>0</v>
      </c>
      <c r="N415" s="1">
        <f>IFERROR(VLOOKUP(B415,'[1]Pivot HorizontalMRP'!$A$4:$E$2531,5,0),0)</f>
        <v>0</v>
      </c>
      <c r="O415" s="1">
        <f t="shared" si="31"/>
        <v>10644</v>
      </c>
      <c r="P415" s="1">
        <f t="shared" si="32"/>
        <v>10644</v>
      </c>
      <c r="Q415" s="1">
        <f>IFERROR(VLOOKUP(B415,'[1]Pivot HorizontalMRP'!$A$4:$F$2529,6,0),0)</f>
        <v>30</v>
      </c>
      <c r="R415" s="1">
        <f>IFERROR(VLOOKUP(B415,'[1]Pivot HorizontalMRP'!$A$4:$G$2529,7,0),0)</f>
        <v>96</v>
      </c>
      <c r="S415" s="1">
        <f>IFERROR(VLOOKUP(B415,'[1]Pivot HorizontalMRP'!$A$4:$H$2529,8,0),0)</f>
        <v>96</v>
      </c>
      <c r="T415" s="1">
        <f>IFERROR(VLOOKUP(B415,'[1]Pivot HorizontalMRP'!$A$4:$I$2529,9,0),0)</f>
        <v>0</v>
      </c>
      <c r="U415" s="1">
        <f t="shared" si="30"/>
        <v>10518</v>
      </c>
      <c r="V415" s="24">
        <v>0.03</v>
      </c>
      <c r="W415" s="24"/>
      <c r="X415" s="24">
        <f t="shared" si="33"/>
        <v>-0.03</v>
      </c>
      <c r="Y415" s="24"/>
      <c r="Z415" s="24"/>
      <c r="AA415" s="24"/>
      <c r="AB415" s="24"/>
      <c r="AC415" s="25"/>
      <c r="AD415" s="26"/>
      <c r="AE415" s="26"/>
      <c r="AF415" s="26"/>
      <c r="AG415" s="24"/>
      <c r="AH415" s="24"/>
      <c r="AI415" s="26"/>
      <c r="AJ415" s="27"/>
      <c r="AK415" s="27"/>
      <c r="AL415" s="26"/>
      <c r="AM415" s="26"/>
      <c r="AN415" s="24"/>
      <c r="AO415" s="24" t="str">
        <f t="shared" si="34"/>
        <v>Sanmina</v>
      </c>
      <c r="AP415" s="1" t="s">
        <v>1110</v>
      </c>
      <c r="BF415" s="1" t="s">
        <v>68</v>
      </c>
      <c r="BG415" s="28" t="s">
        <v>69</v>
      </c>
    </row>
    <row r="416" spans="1:59" ht="12.75" customHeight="1" x14ac:dyDescent="0.2">
      <c r="A416" s="1" t="s">
        <v>1723</v>
      </c>
      <c r="B416" s="1" t="s">
        <v>1724</v>
      </c>
      <c r="C416" s="1" t="s">
        <v>62</v>
      </c>
      <c r="D416" s="1" t="s">
        <v>1108</v>
      </c>
      <c r="E416" s="1" t="s">
        <v>1725</v>
      </c>
      <c r="F416" s="1" t="s">
        <v>1726</v>
      </c>
      <c r="G416" s="1">
        <v>93</v>
      </c>
      <c r="H416" s="1">
        <v>2000</v>
      </c>
      <c r="I416" s="2" t="s">
        <v>1123</v>
      </c>
      <c r="K416" s="1">
        <f>IFERROR(VLOOKUP(B416,'[1]Pivot HorizontalMRP'!$A$4:$B$2531,2,0),0)</f>
        <v>0</v>
      </c>
      <c r="L416" s="1">
        <f>IFERROR(VLOOKUP(B416,'[1]Pivot HorizontalMRP'!$A$4:$C$2531,3,0),0)</f>
        <v>206208</v>
      </c>
      <c r="M416" s="1">
        <f>IFERROR(VLOOKUP(B416,'[1]Pivot HorizontalMRP'!$A$4:$D$2531,4,0),0)</f>
        <v>0</v>
      </c>
      <c r="N416" s="1">
        <f>IFERROR(VLOOKUP(B416,'[1]Pivot HorizontalMRP'!$A$4:$E$2531,5,0),0)</f>
        <v>18500</v>
      </c>
      <c r="O416" s="1">
        <f t="shared" si="31"/>
        <v>206208</v>
      </c>
      <c r="P416" s="1">
        <f t="shared" si="32"/>
        <v>224708</v>
      </c>
      <c r="Q416" s="1">
        <f>IFERROR(VLOOKUP(B416,'[1]Pivot HorizontalMRP'!$A$4:$F$2529,6,0),0)</f>
        <v>143499</v>
      </c>
      <c r="R416" s="1">
        <f>IFERROR(VLOOKUP(B416,'[1]Pivot HorizontalMRP'!$A$4:$G$2529,7,0),0)</f>
        <v>72147</v>
      </c>
      <c r="S416" s="1">
        <f>IFERROR(VLOOKUP(B416,'[1]Pivot HorizontalMRP'!$A$4:$H$2529,8,0),0)</f>
        <v>66504</v>
      </c>
      <c r="T416" s="1">
        <f>IFERROR(VLOOKUP(B416,'[1]Pivot HorizontalMRP'!$A$4:$I$2529,9,0),0)</f>
        <v>34554</v>
      </c>
      <c r="U416" s="1">
        <f t="shared" si="30"/>
        <v>-9438</v>
      </c>
      <c r="V416" s="24">
        <v>0.4249</v>
      </c>
      <c r="W416" s="24"/>
      <c r="X416" s="24">
        <f t="shared" si="33"/>
        <v>-0.4249</v>
      </c>
      <c r="Y416" s="24"/>
      <c r="Z416" s="24"/>
      <c r="AA416" s="24"/>
      <c r="AB416" s="24"/>
      <c r="AC416" s="25"/>
      <c r="AD416" s="26"/>
      <c r="AE416" s="26"/>
      <c r="AF416" s="26"/>
      <c r="AG416" s="24"/>
      <c r="AH416" s="24"/>
      <c r="AI416" s="26"/>
      <c r="AJ416" s="27"/>
      <c r="AK416" s="27"/>
      <c r="AL416" s="26"/>
      <c r="AM416" s="26"/>
      <c r="AN416" s="24"/>
      <c r="AO416" s="24" t="str">
        <f t="shared" si="34"/>
        <v>Sanmina</v>
      </c>
      <c r="AP416" s="1" t="s">
        <v>1110</v>
      </c>
      <c r="BF416" s="1" t="s">
        <v>68</v>
      </c>
      <c r="BG416" s="28" t="s">
        <v>69</v>
      </c>
    </row>
    <row r="417" spans="1:59" ht="12.75" customHeight="1" x14ac:dyDescent="0.2">
      <c r="A417" s="1" t="s">
        <v>1727</v>
      </c>
      <c r="B417" s="1" t="s">
        <v>1728</v>
      </c>
      <c r="C417" s="1" t="s">
        <v>62</v>
      </c>
      <c r="D417" s="1" t="s">
        <v>1108</v>
      </c>
      <c r="E417" s="1" t="s">
        <v>1729</v>
      </c>
      <c r="F417" s="1" t="s">
        <v>1730</v>
      </c>
      <c r="G417" s="1">
        <v>201</v>
      </c>
      <c r="H417" s="1">
        <v>3000</v>
      </c>
      <c r="I417" s="2" t="s">
        <v>66</v>
      </c>
      <c r="K417" s="1">
        <f>IFERROR(VLOOKUP(B417,'[1]Pivot HorizontalMRP'!$A$4:$B$2531,2,0),0)</f>
        <v>0</v>
      </c>
      <c r="L417" s="1">
        <f>IFERROR(VLOOKUP(B417,'[1]Pivot HorizontalMRP'!$A$4:$C$2531,3,0),0)</f>
        <v>6000</v>
      </c>
      <c r="M417" s="1">
        <f>IFERROR(VLOOKUP(B417,'[1]Pivot HorizontalMRP'!$A$4:$D$2531,4,0),0)</f>
        <v>0</v>
      </c>
      <c r="N417" s="1">
        <f>IFERROR(VLOOKUP(B417,'[1]Pivot HorizontalMRP'!$A$4:$E$2531,5,0),0)</f>
        <v>0</v>
      </c>
      <c r="O417" s="1">
        <f t="shared" si="31"/>
        <v>6000</v>
      </c>
      <c r="P417" s="1">
        <f t="shared" si="32"/>
        <v>6000</v>
      </c>
      <c r="Q417" s="1">
        <f>IFERROR(VLOOKUP(B417,'[1]Pivot HorizontalMRP'!$A$4:$F$2529,6,0),0)</f>
        <v>130</v>
      </c>
      <c r="R417" s="1">
        <f>IFERROR(VLOOKUP(B417,'[1]Pivot HorizontalMRP'!$A$4:$G$2529,7,0),0)</f>
        <v>0</v>
      </c>
      <c r="S417" s="1">
        <f>IFERROR(VLOOKUP(B417,'[1]Pivot HorizontalMRP'!$A$4:$H$2529,8,0),0)</f>
        <v>0</v>
      </c>
      <c r="T417" s="1">
        <f>IFERROR(VLOOKUP(B417,'[1]Pivot HorizontalMRP'!$A$4:$I$2529,9,0),0)</f>
        <v>0</v>
      </c>
      <c r="U417" s="1">
        <f t="shared" si="30"/>
        <v>5870</v>
      </c>
      <c r="V417" s="24">
        <v>7.0000000000000001E-3</v>
      </c>
      <c r="W417" s="24"/>
      <c r="X417" s="24">
        <f t="shared" si="33"/>
        <v>-7.0000000000000001E-3</v>
      </c>
      <c r="Y417" s="24"/>
      <c r="Z417" s="24"/>
      <c r="AA417" s="24"/>
      <c r="AB417" s="24"/>
      <c r="AC417" s="25"/>
      <c r="AD417" s="26"/>
      <c r="AE417" s="26"/>
      <c r="AF417" s="26"/>
      <c r="AG417" s="24"/>
      <c r="AH417" s="24"/>
      <c r="AI417" s="26"/>
      <c r="AJ417" s="27"/>
      <c r="AK417" s="27"/>
      <c r="AL417" s="26"/>
      <c r="AM417" s="26"/>
      <c r="AN417" s="24"/>
      <c r="AO417" s="24" t="str">
        <f t="shared" si="34"/>
        <v>Sanmina</v>
      </c>
      <c r="AP417" s="1" t="s">
        <v>1110</v>
      </c>
      <c r="BF417" s="1" t="s">
        <v>68</v>
      </c>
      <c r="BG417" s="28" t="s">
        <v>69</v>
      </c>
    </row>
    <row r="418" spans="1:59" ht="12.75" customHeight="1" x14ac:dyDescent="0.2">
      <c r="A418" s="1" t="s">
        <v>1731</v>
      </c>
      <c r="B418" s="1" t="s">
        <v>1732</v>
      </c>
      <c r="C418" s="1" t="s">
        <v>62</v>
      </c>
      <c r="D418" s="1" t="s">
        <v>1108</v>
      </c>
      <c r="E418" s="1" t="s">
        <v>1733</v>
      </c>
      <c r="F418" s="1" t="s">
        <v>1734</v>
      </c>
      <c r="G418" s="1">
        <v>100</v>
      </c>
      <c r="H418" s="1">
        <v>4000</v>
      </c>
      <c r="I418" s="2" t="s">
        <v>1123</v>
      </c>
      <c r="K418" s="1">
        <f>IFERROR(VLOOKUP(B418,'[1]Pivot HorizontalMRP'!$A$4:$B$2531,2,0),0)</f>
        <v>0</v>
      </c>
      <c r="L418" s="1">
        <f>IFERROR(VLOOKUP(B418,'[1]Pivot HorizontalMRP'!$A$4:$C$2531,3,0),0)</f>
        <v>120337</v>
      </c>
      <c r="M418" s="1">
        <f>IFERROR(VLOOKUP(B418,'[1]Pivot HorizontalMRP'!$A$4:$D$2531,4,0),0)</f>
        <v>0</v>
      </c>
      <c r="N418" s="1">
        <f>IFERROR(VLOOKUP(B418,'[1]Pivot HorizontalMRP'!$A$4:$E$2531,5,0),0)</f>
        <v>20000</v>
      </c>
      <c r="O418" s="1">
        <f t="shared" si="31"/>
        <v>120337</v>
      </c>
      <c r="P418" s="1">
        <f t="shared" si="32"/>
        <v>140337</v>
      </c>
      <c r="Q418" s="1">
        <f>IFERROR(VLOOKUP(B418,'[1]Pivot HorizontalMRP'!$A$4:$F$2529,6,0),0)</f>
        <v>58291</v>
      </c>
      <c r="R418" s="1">
        <f>IFERROR(VLOOKUP(B418,'[1]Pivot HorizontalMRP'!$A$4:$G$2529,7,0),0)</f>
        <v>28129</v>
      </c>
      <c r="S418" s="1">
        <f>IFERROR(VLOOKUP(B418,'[1]Pivot HorizontalMRP'!$A$4:$H$2529,8,0),0)</f>
        <v>27053</v>
      </c>
      <c r="T418" s="1">
        <f>IFERROR(VLOOKUP(B418,'[1]Pivot HorizontalMRP'!$A$4:$I$2529,9,0),0)</f>
        <v>23330</v>
      </c>
      <c r="U418" s="1">
        <f t="shared" si="30"/>
        <v>33917</v>
      </c>
      <c r="V418" s="24">
        <v>8.7399999999999995E-3</v>
      </c>
      <c r="W418" s="24"/>
      <c r="X418" s="24">
        <f t="shared" si="33"/>
        <v>-8.7399999999999995E-3</v>
      </c>
      <c r="Y418" s="24"/>
      <c r="Z418" s="24"/>
      <c r="AA418" s="24">
        <v>3.7000000000000002E-3</v>
      </c>
      <c r="AB418" s="24"/>
      <c r="AC418" s="25"/>
      <c r="AD418" s="26"/>
      <c r="AE418" s="26"/>
      <c r="AF418" s="26"/>
      <c r="AG418" s="24"/>
      <c r="AH418" s="24"/>
      <c r="AI418" s="26"/>
      <c r="AJ418" s="27"/>
      <c r="AK418" s="27"/>
      <c r="AL418" s="26"/>
      <c r="AM418" s="26"/>
      <c r="AN418" s="24"/>
      <c r="AO418" s="24" t="str">
        <f t="shared" si="34"/>
        <v>Sanmina</v>
      </c>
      <c r="AP418" s="1" t="s">
        <v>1110</v>
      </c>
      <c r="BF418" s="1" t="s">
        <v>68</v>
      </c>
      <c r="BG418" s="28" t="s">
        <v>69</v>
      </c>
    </row>
    <row r="419" spans="1:59" ht="12.75" customHeight="1" x14ac:dyDescent="0.2">
      <c r="A419" s="1" t="s">
        <v>1735</v>
      </c>
      <c r="B419" s="1" t="s">
        <v>1736</v>
      </c>
      <c r="C419" s="1" t="s">
        <v>62</v>
      </c>
      <c r="D419" s="1" t="s">
        <v>1108</v>
      </c>
      <c r="E419" s="1" t="s">
        <v>1737</v>
      </c>
      <c r="F419" s="1" t="s">
        <v>1738</v>
      </c>
      <c r="G419" s="1">
        <v>100</v>
      </c>
      <c r="H419" s="1">
        <v>4000</v>
      </c>
      <c r="I419" s="2" t="s">
        <v>1123</v>
      </c>
      <c r="K419" s="1">
        <f>IFERROR(VLOOKUP(B419,'[1]Pivot HorizontalMRP'!$A$4:$B$2531,2,0),0)</f>
        <v>0</v>
      </c>
      <c r="L419" s="1">
        <f>IFERROR(VLOOKUP(B419,'[1]Pivot HorizontalMRP'!$A$4:$C$2531,3,0),0)</f>
        <v>1074931</v>
      </c>
      <c r="M419" s="1">
        <f>IFERROR(VLOOKUP(B419,'[1]Pivot HorizontalMRP'!$A$4:$D$2531,4,0),0)</f>
        <v>0</v>
      </c>
      <c r="N419" s="1">
        <f>IFERROR(VLOOKUP(B419,'[1]Pivot HorizontalMRP'!$A$4:$E$2531,5,0),0)</f>
        <v>0</v>
      </c>
      <c r="O419" s="1">
        <f t="shared" si="31"/>
        <v>1074931</v>
      </c>
      <c r="P419" s="1">
        <f t="shared" si="32"/>
        <v>1074931</v>
      </c>
      <c r="Q419" s="1">
        <f>IFERROR(VLOOKUP(B419,'[1]Pivot HorizontalMRP'!$A$4:$F$2529,6,0),0)</f>
        <v>431477</v>
      </c>
      <c r="R419" s="1">
        <f>IFERROR(VLOOKUP(B419,'[1]Pivot HorizontalMRP'!$A$4:$G$2529,7,0),0)</f>
        <v>202061</v>
      </c>
      <c r="S419" s="1">
        <f>IFERROR(VLOOKUP(B419,'[1]Pivot HorizontalMRP'!$A$4:$H$2529,8,0),0)</f>
        <v>199632</v>
      </c>
      <c r="T419" s="1">
        <f>IFERROR(VLOOKUP(B419,'[1]Pivot HorizontalMRP'!$A$4:$I$2529,9,0),0)</f>
        <v>153973</v>
      </c>
      <c r="U419" s="1">
        <f t="shared" si="30"/>
        <v>441393</v>
      </c>
      <c r="V419" s="24">
        <v>6.0000000000000001E-3</v>
      </c>
      <c r="W419" s="24"/>
      <c r="X419" s="24">
        <f t="shared" si="33"/>
        <v>-6.0000000000000001E-3</v>
      </c>
      <c r="Y419" s="24"/>
      <c r="Z419" s="24"/>
      <c r="AA419" s="24">
        <v>6.9199999999999999E-3</v>
      </c>
      <c r="AB419" s="24"/>
      <c r="AC419" s="25"/>
      <c r="AD419" s="26"/>
      <c r="AE419" s="26"/>
      <c r="AF419" s="26"/>
      <c r="AG419" s="24"/>
      <c r="AH419" s="24"/>
      <c r="AI419" s="26"/>
      <c r="AJ419" s="27"/>
      <c r="AK419" s="27"/>
      <c r="AL419" s="26"/>
      <c r="AM419" s="26"/>
      <c r="AN419" s="24"/>
      <c r="AO419" s="24" t="str">
        <f t="shared" si="34"/>
        <v>Sanmina</v>
      </c>
      <c r="AP419" s="1" t="s">
        <v>1110</v>
      </c>
      <c r="BF419" s="1" t="s">
        <v>68</v>
      </c>
      <c r="BG419" s="28" t="s">
        <v>69</v>
      </c>
    </row>
    <row r="420" spans="1:59" ht="12.75" customHeight="1" x14ac:dyDescent="0.2">
      <c r="A420" s="1" t="s">
        <v>1739</v>
      </c>
      <c r="B420" s="1" t="s">
        <v>1740</v>
      </c>
      <c r="C420" s="1" t="s">
        <v>62</v>
      </c>
      <c r="D420" s="1" t="s">
        <v>1108</v>
      </c>
      <c r="E420" s="1" t="s">
        <v>1741</v>
      </c>
      <c r="F420" s="1" t="s">
        <v>1742</v>
      </c>
      <c r="G420" s="1">
        <v>100</v>
      </c>
      <c r="H420" s="1">
        <v>1000</v>
      </c>
      <c r="I420" s="2" t="s">
        <v>1123</v>
      </c>
      <c r="K420" s="1">
        <f>IFERROR(VLOOKUP(B420,'[1]Pivot HorizontalMRP'!$A$4:$B$2531,2,0),0)</f>
        <v>0</v>
      </c>
      <c r="L420" s="1">
        <f>IFERROR(VLOOKUP(B420,'[1]Pivot HorizontalMRP'!$A$4:$C$2531,3,0),0)</f>
        <v>185489</v>
      </c>
      <c r="M420" s="1">
        <f>IFERROR(VLOOKUP(B420,'[1]Pivot HorizontalMRP'!$A$4:$D$2531,4,0),0)</f>
        <v>110000</v>
      </c>
      <c r="N420" s="1">
        <f>IFERROR(VLOOKUP(B420,'[1]Pivot HorizontalMRP'!$A$4:$E$2531,5,0),0)</f>
        <v>111000</v>
      </c>
      <c r="O420" s="1">
        <f t="shared" si="31"/>
        <v>295489</v>
      </c>
      <c r="P420" s="1">
        <f t="shared" si="32"/>
        <v>406489</v>
      </c>
      <c r="Q420" s="1">
        <f>IFERROR(VLOOKUP(B420,'[1]Pivot HorizontalMRP'!$A$4:$F$2529,6,0),0)</f>
        <v>167424</v>
      </c>
      <c r="R420" s="1">
        <f>IFERROR(VLOOKUP(B420,'[1]Pivot HorizontalMRP'!$A$4:$G$2529,7,0),0)</f>
        <v>153562</v>
      </c>
      <c r="S420" s="1">
        <f>IFERROR(VLOOKUP(B420,'[1]Pivot HorizontalMRP'!$A$4:$H$2529,8,0),0)</f>
        <v>142978</v>
      </c>
      <c r="T420" s="1">
        <f>IFERROR(VLOOKUP(B420,'[1]Pivot HorizontalMRP'!$A$4:$I$2529,9,0),0)</f>
        <v>128122</v>
      </c>
      <c r="U420" s="1">
        <f t="shared" si="30"/>
        <v>-25497</v>
      </c>
      <c r="V420" s="24">
        <v>0.3</v>
      </c>
      <c r="W420" s="24"/>
      <c r="X420" s="24">
        <f t="shared" si="33"/>
        <v>-0.3</v>
      </c>
      <c r="Y420" s="24"/>
      <c r="Z420" s="24"/>
      <c r="AA420" s="24">
        <v>0.21529999999999999</v>
      </c>
      <c r="AB420" s="24"/>
      <c r="AC420" s="25"/>
      <c r="AD420" s="26"/>
      <c r="AE420" s="26"/>
      <c r="AF420" s="26"/>
      <c r="AG420" s="24"/>
      <c r="AH420" s="24"/>
      <c r="AI420" s="26"/>
      <c r="AJ420" s="27"/>
      <c r="AK420" s="27"/>
      <c r="AL420" s="26"/>
      <c r="AM420" s="26"/>
      <c r="AN420" s="24"/>
      <c r="AO420" s="24" t="str">
        <f t="shared" si="34"/>
        <v>Sanmina</v>
      </c>
      <c r="AP420" s="1" t="s">
        <v>1110</v>
      </c>
      <c r="BF420" s="1" t="s">
        <v>68</v>
      </c>
      <c r="BG420" s="28" t="s">
        <v>69</v>
      </c>
    </row>
    <row r="421" spans="1:59" ht="12.75" customHeight="1" x14ac:dyDescent="0.2">
      <c r="A421" s="1" t="s">
        <v>1743</v>
      </c>
      <c r="B421" s="1" t="s">
        <v>1744</v>
      </c>
      <c r="C421" s="1" t="s">
        <v>62</v>
      </c>
      <c r="D421" s="1" t="s">
        <v>1108</v>
      </c>
      <c r="E421" s="1" t="s">
        <v>1745</v>
      </c>
      <c r="F421" s="1" t="s">
        <v>1746</v>
      </c>
      <c r="G421" s="1">
        <v>100</v>
      </c>
      <c r="H421" s="1">
        <v>10000</v>
      </c>
      <c r="I421" s="2" t="s">
        <v>1123</v>
      </c>
      <c r="K421" s="1">
        <f>IFERROR(VLOOKUP(B421,'[1]Pivot HorizontalMRP'!$A$4:$B$2531,2,0),0)</f>
        <v>0</v>
      </c>
      <c r="L421" s="1">
        <f>IFERROR(VLOOKUP(B421,'[1]Pivot HorizontalMRP'!$A$4:$C$2531,3,0),0)</f>
        <v>1832785</v>
      </c>
      <c r="M421" s="1">
        <f>IFERROR(VLOOKUP(B421,'[1]Pivot HorizontalMRP'!$A$4:$D$2531,4,0),0)</f>
        <v>1040000</v>
      </c>
      <c r="N421" s="1">
        <f>IFERROR(VLOOKUP(B421,'[1]Pivot HorizontalMRP'!$A$4:$E$2531,5,0),0)</f>
        <v>890000</v>
      </c>
      <c r="O421" s="1">
        <f t="shared" si="31"/>
        <v>2872785</v>
      </c>
      <c r="P421" s="1">
        <f t="shared" si="32"/>
        <v>3762785</v>
      </c>
      <c r="Q421" s="1">
        <f>IFERROR(VLOOKUP(B421,'[1]Pivot HorizontalMRP'!$A$4:$F$2529,6,0),0)</f>
        <v>3035329</v>
      </c>
      <c r="R421" s="1">
        <f>IFERROR(VLOOKUP(B421,'[1]Pivot HorizontalMRP'!$A$4:$G$2529,7,0),0)</f>
        <v>1319222</v>
      </c>
      <c r="S421" s="1">
        <f>IFERROR(VLOOKUP(B421,'[1]Pivot HorizontalMRP'!$A$4:$H$2529,8,0),0)</f>
        <v>1235050</v>
      </c>
      <c r="T421" s="1">
        <f>IFERROR(VLOOKUP(B421,'[1]Pivot HorizontalMRP'!$A$4:$I$2529,9,0),0)</f>
        <v>928171</v>
      </c>
      <c r="U421" s="1">
        <f t="shared" si="30"/>
        <v>-1481766</v>
      </c>
      <c r="V421" s="24">
        <v>2.7200000000000002E-3</v>
      </c>
      <c r="W421" s="24"/>
      <c r="X421" s="24">
        <f t="shared" si="33"/>
        <v>-2.7200000000000002E-3</v>
      </c>
      <c r="Y421" s="24"/>
      <c r="Z421" s="24"/>
      <c r="AA421" s="24">
        <v>2.7699999999999999E-3</v>
      </c>
      <c r="AB421" s="24"/>
      <c r="AC421" s="25"/>
      <c r="AD421" s="26"/>
      <c r="AE421" s="26"/>
      <c r="AF421" s="26"/>
      <c r="AG421" s="24"/>
      <c r="AH421" s="24"/>
      <c r="AI421" s="26"/>
      <c r="AJ421" s="27"/>
      <c r="AK421" s="27"/>
      <c r="AL421" s="26"/>
      <c r="AM421" s="26"/>
      <c r="AN421" s="24"/>
      <c r="AO421" s="24" t="str">
        <f t="shared" si="34"/>
        <v>Sanmina</v>
      </c>
      <c r="AP421" s="1" t="s">
        <v>1110</v>
      </c>
      <c r="BF421" s="1" t="s">
        <v>68</v>
      </c>
      <c r="BG421" s="28" t="s">
        <v>69</v>
      </c>
    </row>
    <row r="422" spans="1:59" ht="12.75" customHeight="1" x14ac:dyDescent="0.2">
      <c r="A422" s="1" t="s">
        <v>1747</v>
      </c>
      <c r="B422" s="1" t="s">
        <v>1748</v>
      </c>
      <c r="C422" s="1" t="s">
        <v>62</v>
      </c>
      <c r="D422" s="1" t="s">
        <v>1108</v>
      </c>
      <c r="E422" s="1" t="s">
        <v>1749</v>
      </c>
      <c r="F422" s="1" t="s">
        <v>1750</v>
      </c>
      <c r="G422" s="1">
        <v>100</v>
      </c>
      <c r="H422" s="1">
        <v>3000</v>
      </c>
      <c r="I422" s="2" t="s">
        <v>1123</v>
      </c>
      <c r="K422" s="1">
        <f>IFERROR(VLOOKUP(B422,'[1]Pivot HorizontalMRP'!$A$4:$B$2531,2,0),0)</f>
        <v>0</v>
      </c>
      <c r="L422" s="1">
        <f>IFERROR(VLOOKUP(B422,'[1]Pivot HorizontalMRP'!$A$4:$C$2531,3,0),0)</f>
        <v>546565</v>
      </c>
      <c r="M422" s="1">
        <f>IFERROR(VLOOKUP(B422,'[1]Pivot HorizontalMRP'!$A$4:$D$2531,4,0),0)</f>
        <v>444000</v>
      </c>
      <c r="N422" s="1">
        <f>IFERROR(VLOOKUP(B422,'[1]Pivot HorizontalMRP'!$A$4:$E$2531,5,0),0)</f>
        <v>0</v>
      </c>
      <c r="O422" s="1">
        <f t="shared" si="31"/>
        <v>990565</v>
      </c>
      <c r="P422" s="1">
        <f t="shared" si="32"/>
        <v>990565</v>
      </c>
      <c r="Q422" s="1">
        <f>IFERROR(VLOOKUP(B422,'[1]Pivot HorizontalMRP'!$A$4:$F$2529,6,0),0)</f>
        <v>745668</v>
      </c>
      <c r="R422" s="1">
        <f>IFERROR(VLOOKUP(B422,'[1]Pivot HorizontalMRP'!$A$4:$G$2529,7,0),0)</f>
        <v>251635</v>
      </c>
      <c r="S422" s="1">
        <f>IFERROR(VLOOKUP(B422,'[1]Pivot HorizontalMRP'!$A$4:$H$2529,8,0),0)</f>
        <v>190796</v>
      </c>
      <c r="T422" s="1">
        <f>IFERROR(VLOOKUP(B422,'[1]Pivot HorizontalMRP'!$A$4:$I$2529,9,0),0)</f>
        <v>115333</v>
      </c>
      <c r="U422" s="1">
        <f t="shared" si="30"/>
        <v>-6738</v>
      </c>
      <c r="V422" s="24">
        <v>7.0699999999999999E-3</v>
      </c>
      <c r="W422" s="24"/>
      <c r="X422" s="24">
        <f t="shared" si="33"/>
        <v>-7.0699999999999999E-3</v>
      </c>
      <c r="Y422" s="24"/>
      <c r="Z422" s="24"/>
      <c r="AA422" s="24">
        <v>8.8599999999999998E-3</v>
      </c>
      <c r="AB422" s="24"/>
      <c r="AC422" s="25"/>
      <c r="AD422" s="26"/>
      <c r="AE422" s="26"/>
      <c r="AF422" s="26"/>
      <c r="AG422" s="24"/>
      <c r="AH422" s="24"/>
      <c r="AI422" s="26"/>
      <c r="AJ422" s="27"/>
      <c r="AK422" s="27"/>
      <c r="AL422" s="26"/>
      <c r="AM422" s="26"/>
      <c r="AN422" s="24"/>
      <c r="AO422" s="24" t="str">
        <f t="shared" si="34"/>
        <v>Sanmina</v>
      </c>
      <c r="AP422" s="1" t="s">
        <v>1110</v>
      </c>
      <c r="BF422" s="1" t="s">
        <v>68</v>
      </c>
      <c r="BG422" s="28" t="s">
        <v>69</v>
      </c>
    </row>
    <row r="423" spans="1:59" ht="12.75" customHeight="1" x14ac:dyDescent="0.2">
      <c r="A423" s="1" t="s">
        <v>1751</v>
      </c>
      <c r="B423" s="1" t="s">
        <v>1752</v>
      </c>
      <c r="C423" s="1" t="s">
        <v>62</v>
      </c>
      <c r="D423" s="1" t="s">
        <v>1108</v>
      </c>
      <c r="E423" s="1" t="s">
        <v>1753</v>
      </c>
      <c r="F423" s="1" t="s">
        <v>1754</v>
      </c>
      <c r="G423" s="1">
        <v>103</v>
      </c>
      <c r="H423" s="1">
        <v>100000</v>
      </c>
      <c r="I423" s="2" t="s">
        <v>1123</v>
      </c>
      <c r="K423" s="1">
        <f>IFERROR(VLOOKUP(B423,'[1]Pivot HorizontalMRP'!$A$4:$B$2531,2,0),0)</f>
        <v>0</v>
      </c>
      <c r="L423" s="1">
        <f>IFERROR(VLOOKUP(B423,'[1]Pivot HorizontalMRP'!$A$4:$C$2531,3,0),0)</f>
        <v>50618</v>
      </c>
      <c r="M423" s="1">
        <f>IFERROR(VLOOKUP(B423,'[1]Pivot HorizontalMRP'!$A$4:$D$2531,4,0),0)</f>
        <v>30000</v>
      </c>
      <c r="N423" s="1">
        <f>IFERROR(VLOOKUP(B423,'[1]Pivot HorizontalMRP'!$A$4:$E$2531,5,0),0)</f>
        <v>0</v>
      </c>
      <c r="O423" s="1">
        <f t="shared" si="31"/>
        <v>80618</v>
      </c>
      <c r="P423" s="1">
        <f t="shared" si="32"/>
        <v>80618</v>
      </c>
      <c r="Q423" s="1">
        <f>IFERROR(VLOOKUP(B423,'[1]Pivot HorizontalMRP'!$A$4:$F$2529,6,0),0)</f>
        <v>16518</v>
      </c>
      <c r="R423" s="1">
        <f>IFERROR(VLOOKUP(B423,'[1]Pivot HorizontalMRP'!$A$4:$G$2529,7,0),0)</f>
        <v>8126</v>
      </c>
      <c r="S423" s="1">
        <f>IFERROR(VLOOKUP(B423,'[1]Pivot HorizontalMRP'!$A$4:$H$2529,8,0),0)</f>
        <v>6981</v>
      </c>
      <c r="T423" s="1">
        <f>IFERROR(VLOOKUP(B423,'[1]Pivot HorizontalMRP'!$A$4:$I$2529,9,0),0)</f>
        <v>5107</v>
      </c>
      <c r="U423" s="1">
        <f t="shared" si="30"/>
        <v>55974</v>
      </c>
      <c r="V423" s="24">
        <v>8.9999999999999993E-3</v>
      </c>
      <c r="W423" s="24"/>
      <c r="X423" s="24">
        <f t="shared" si="33"/>
        <v>-8.9999999999999993E-3</v>
      </c>
      <c r="Y423" s="24"/>
      <c r="Z423" s="24"/>
      <c r="AA423" s="24">
        <v>7.3200000000000001E-3</v>
      </c>
      <c r="AB423" s="24"/>
      <c r="AC423" s="25"/>
      <c r="AD423" s="26"/>
      <c r="AE423" s="26"/>
      <c r="AF423" s="26"/>
      <c r="AG423" s="24"/>
      <c r="AH423" s="24"/>
      <c r="AI423" s="26"/>
      <c r="AJ423" s="27"/>
      <c r="AK423" s="27"/>
      <c r="AL423" s="26"/>
      <c r="AM423" s="26"/>
      <c r="AN423" s="24"/>
      <c r="AO423" s="24" t="str">
        <f t="shared" si="34"/>
        <v>Sanmina</v>
      </c>
      <c r="AP423" s="1" t="s">
        <v>1110</v>
      </c>
      <c r="BF423" s="1" t="s">
        <v>68</v>
      </c>
      <c r="BG423" s="28" t="s">
        <v>69</v>
      </c>
    </row>
    <row r="424" spans="1:59" ht="12.75" customHeight="1" x14ac:dyDescent="0.2">
      <c r="A424" s="1" t="s">
        <v>1755</v>
      </c>
      <c r="B424" s="1" t="s">
        <v>1756</v>
      </c>
      <c r="C424" s="1" t="s">
        <v>62</v>
      </c>
      <c r="D424" s="1" t="s">
        <v>1108</v>
      </c>
      <c r="E424" s="1" t="s">
        <v>1757</v>
      </c>
      <c r="F424" s="1" t="s">
        <v>1758</v>
      </c>
      <c r="G424" s="1">
        <v>100</v>
      </c>
      <c r="H424" s="1">
        <v>10000</v>
      </c>
      <c r="I424" s="2" t="s">
        <v>1123</v>
      </c>
      <c r="K424" s="1">
        <f>IFERROR(VLOOKUP(B424,'[1]Pivot HorizontalMRP'!$A$4:$B$2531,2,0),0)</f>
        <v>0</v>
      </c>
      <c r="L424" s="1">
        <f>IFERROR(VLOOKUP(B424,'[1]Pivot HorizontalMRP'!$A$4:$C$2531,3,0),0)</f>
        <v>16880</v>
      </c>
      <c r="M424" s="1">
        <f>IFERROR(VLOOKUP(B424,'[1]Pivot HorizontalMRP'!$A$4:$D$2531,4,0),0)</f>
        <v>20000</v>
      </c>
      <c r="N424" s="1">
        <f>IFERROR(VLOOKUP(B424,'[1]Pivot HorizontalMRP'!$A$4:$E$2531,5,0),0)</f>
        <v>0</v>
      </c>
      <c r="O424" s="1">
        <f t="shared" si="31"/>
        <v>36880</v>
      </c>
      <c r="P424" s="1">
        <f t="shared" si="32"/>
        <v>36880</v>
      </c>
      <c r="Q424" s="1">
        <f>IFERROR(VLOOKUP(B424,'[1]Pivot HorizontalMRP'!$A$4:$F$2529,6,0),0)</f>
        <v>5803</v>
      </c>
      <c r="R424" s="1">
        <f>IFERROR(VLOOKUP(B424,'[1]Pivot HorizontalMRP'!$A$4:$G$2529,7,0),0)</f>
        <v>3055</v>
      </c>
      <c r="S424" s="1">
        <f>IFERROR(VLOOKUP(B424,'[1]Pivot HorizontalMRP'!$A$4:$H$2529,8,0),0)</f>
        <v>2746</v>
      </c>
      <c r="T424" s="1">
        <f>IFERROR(VLOOKUP(B424,'[1]Pivot HorizontalMRP'!$A$4:$I$2529,9,0),0)</f>
        <v>2075</v>
      </c>
      <c r="U424" s="1">
        <f t="shared" si="30"/>
        <v>28022</v>
      </c>
      <c r="V424" s="24">
        <v>2.5999999999999999E-3</v>
      </c>
      <c r="W424" s="24"/>
      <c r="X424" s="24">
        <f t="shared" si="33"/>
        <v>-2.5999999999999999E-3</v>
      </c>
      <c r="Y424" s="24"/>
      <c r="Z424" s="24"/>
      <c r="AA424" s="24"/>
      <c r="AB424" s="24"/>
      <c r="AC424" s="25"/>
      <c r="AD424" s="26"/>
      <c r="AE424" s="26"/>
      <c r="AF424" s="26"/>
      <c r="AG424" s="24"/>
      <c r="AH424" s="24"/>
      <c r="AI424" s="26"/>
      <c r="AJ424" s="27"/>
      <c r="AK424" s="27"/>
      <c r="AL424" s="26"/>
      <c r="AM424" s="26"/>
      <c r="AN424" s="24"/>
      <c r="AO424" s="24" t="str">
        <f t="shared" si="34"/>
        <v>Sanmina</v>
      </c>
      <c r="AP424" s="1" t="s">
        <v>1110</v>
      </c>
      <c r="BF424" s="1" t="s">
        <v>68</v>
      </c>
      <c r="BG424" s="28" t="s">
        <v>69</v>
      </c>
    </row>
    <row r="425" spans="1:59" ht="12.75" customHeight="1" x14ac:dyDescent="0.2">
      <c r="A425" s="1" t="s">
        <v>1759</v>
      </c>
      <c r="B425" s="1" t="s">
        <v>1760</v>
      </c>
      <c r="C425" s="1" t="s">
        <v>62</v>
      </c>
      <c r="D425" s="1" t="s">
        <v>1108</v>
      </c>
      <c r="E425" s="1" t="s">
        <v>1761</v>
      </c>
      <c r="F425" s="1" t="s">
        <v>1762</v>
      </c>
      <c r="G425" s="1">
        <v>100</v>
      </c>
      <c r="H425" s="1">
        <v>10000</v>
      </c>
      <c r="I425" s="2" t="s">
        <v>1123</v>
      </c>
      <c r="K425" s="1">
        <f>IFERROR(VLOOKUP(B425,'[1]Pivot HorizontalMRP'!$A$4:$B$2531,2,0),0)</f>
        <v>0</v>
      </c>
      <c r="L425" s="1">
        <f>IFERROR(VLOOKUP(B425,'[1]Pivot HorizontalMRP'!$A$4:$C$2531,3,0),0)</f>
        <v>32257</v>
      </c>
      <c r="M425" s="1">
        <f>IFERROR(VLOOKUP(B425,'[1]Pivot HorizontalMRP'!$A$4:$D$2531,4,0),0)</f>
        <v>10000</v>
      </c>
      <c r="N425" s="1">
        <f>IFERROR(VLOOKUP(B425,'[1]Pivot HorizontalMRP'!$A$4:$E$2531,5,0),0)</f>
        <v>0</v>
      </c>
      <c r="O425" s="1">
        <f t="shared" si="31"/>
        <v>42257</v>
      </c>
      <c r="P425" s="1">
        <f t="shared" si="32"/>
        <v>42257</v>
      </c>
      <c r="Q425" s="1">
        <f>IFERROR(VLOOKUP(B425,'[1]Pivot HorizontalMRP'!$A$4:$F$2529,6,0),0)</f>
        <v>8790</v>
      </c>
      <c r="R425" s="1">
        <f>IFERROR(VLOOKUP(B425,'[1]Pivot HorizontalMRP'!$A$4:$G$2529,7,0),0)</f>
        <v>5206</v>
      </c>
      <c r="S425" s="1">
        <f>IFERROR(VLOOKUP(B425,'[1]Pivot HorizontalMRP'!$A$4:$H$2529,8,0),0)</f>
        <v>5012</v>
      </c>
      <c r="T425" s="1">
        <f>IFERROR(VLOOKUP(B425,'[1]Pivot HorizontalMRP'!$A$4:$I$2529,9,0),0)</f>
        <v>2208</v>
      </c>
      <c r="U425" s="1">
        <f t="shared" si="30"/>
        <v>28261</v>
      </c>
      <c r="V425" s="24">
        <v>3.5000000000000001E-3</v>
      </c>
      <c r="W425" s="24"/>
      <c r="X425" s="24">
        <f t="shared" si="33"/>
        <v>-3.5000000000000001E-3</v>
      </c>
      <c r="Y425" s="24"/>
      <c r="Z425" s="24"/>
      <c r="AA425" s="24"/>
      <c r="AB425" s="24"/>
      <c r="AC425" s="25"/>
      <c r="AD425" s="26"/>
      <c r="AE425" s="26"/>
      <c r="AF425" s="26"/>
      <c r="AG425" s="24"/>
      <c r="AH425" s="24"/>
      <c r="AI425" s="26"/>
      <c r="AJ425" s="27"/>
      <c r="AK425" s="27"/>
      <c r="AL425" s="26"/>
      <c r="AM425" s="26"/>
      <c r="AN425" s="24"/>
      <c r="AO425" s="24" t="str">
        <f t="shared" si="34"/>
        <v>Sanmina</v>
      </c>
      <c r="AP425" s="1" t="s">
        <v>1110</v>
      </c>
      <c r="BF425" s="1" t="s">
        <v>68</v>
      </c>
      <c r="BG425" s="28" t="s">
        <v>69</v>
      </c>
    </row>
    <row r="426" spans="1:59" ht="12.75" customHeight="1" x14ac:dyDescent="0.2">
      <c r="A426" s="1" t="s">
        <v>1763</v>
      </c>
      <c r="B426" s="1" t="s">
        <v>1764</v>
      </c>
      <c r="C426" s="1" t="s">
        <v>62</v>
      </c>
      <c r="D426" s="1" t="s">
        <v>1108</v>
      </c>
      <c r="E426" s="1" t="s">
        <v>1765</v>
      </c>
      <c r="F426" s="1" t="s">
        <v>1766</v>
      </c>
      <c r="G426" s="1">
        <v>100</v>
      </c>
      <c r="H426" s="1">
        <v>2500</v>
      </c>
      <c r="I426" s="2" t="s">
        <v>1123</v>
      </c>
      <c r="K426" s="1">
        <f>IFERROR(VLOOKUP(B426,'[1]Pivot HorizontalMRP'!$A$4:$B$2531,2,0),0)</f>
        <v>0</v>
      </c>
      <c r="L426" s="1">
        <f>IFERROR(VLOOKUP(B426,'[1]Pivot HorizontalMRP'!$A$4:$C$2531,3,0),0)</f>
        <v>20742</v>
      </c>
      <c r="M426" s="1">
        <f>IFERROR(VLOOKUP(B426,'[1]Pivot HorizontalMRP'!$A$4:$D$2531,4,0),0)</f>
        <v>8000</v>
      </c>
      <c r="N426" s="1">
        <f>IFERROR(VLOOKUP(B426,'[1]Pivot HorizontalMRP'!$A$4:$E$2531,5,0),0)</f>
        <v>15500</v>
      </c>
      <c r="O426" s="1">
        <f t="shared" si="31"/>
        <v>28742</v>
      </c>
      <c r="P426" s="1">
        <f t="shared" si="32"/>
        <v>44242</v>
      </c>
      <c r="Q426" s="1">
        <f>IFERROR(VLOOKUP(B426,'[1]Pivot HorizontalMRP'!$A$4:$F$2529,6,0),0)</f>
        <v>25050</v>
      </c>
      <c r="R426" s="1">
        <f>IFERROR(VLOOKUP(B426,'[1]Pivot HorizontalMRP'!$A$4:$G$2529,7,0),0)</f>
        <v>15488</v>
      </c>
      <c r="S426" s="1">
        <f>IFERROR(VLOOKUP(B426,'[1]Pivot HorizontalMRP'!$A$4:$H$2529,8,0),0)</f>
        <v>18370</v>
      </c>
      <c r="T426" s="1">
        <f>IFERROR(VLOOKUP(B426,'[1]Pivot HorizontalMRP'!$A$4:$I$2529,9,0),0)</f>
        <v>9482</v>
      </c>
      <c r="U426" s="1">
        <f t="shared" si="30"/>
        <v>-11796</v>
      </c>
      <c r="V426" s="24">
        <v>0.379</v>
      </c>
      <c r="W426" s="24"/>
      <c r="X426" s="24">
        <f t="shared" si="33"/>
        <v>-0.379</v>
      </c>
      <c r="Y426" s="24"/>
      <c r="Z426" s="24"/>
      <c r="AA426" s="24">
        <v>0.379</v>
      </c>
      <c r="AB426" s="24"/>
      <c r="AC426" s="25"/>
      <c r="AD426" s="26"/>
      <c r="AE426" s="26"/>
      <c r="AF426" s="26"/>
      <c r="AG426" s="24"/>
      <c r="AH426" s="24"/>
      <c r="AI426" s="26"/>
      <c r="AJ426" s="27"/>
      <c r="AK426" s="27"/>
      <c r="AL426" s="26"/>
      <c r="AM426" s="26"/>
      <c r="AN426" s="24"/>
      <c r="AO426" s="24" t="str">
        <f t="shared" si="34"/>
        <v>Sanmina</v>
      </c>
      <c r="AP426" s="1" t="s">
        <v>1110</v>
      </c>
      <c r="BF426" s="1" t="s">
        <v>68</v>
      </c>
      <c r="BG426" s="28" t="s">
        <v>69</v>
      </c>
    </row>
    <row r="427" spans="1:59" ht="12.75" customHeight="1" x14ac:dyDescent="0.2">
      <c r="A427" s="1" t="s">
        <v>1767</v>
      </c>
      <c r="B427" s="1" t="s">
        <v>1768</v>
      </c>
      <c r="C427" s="1" t="s">
        <v>62</v>
      </c>
      <c r="D427" s="1" t="s">
        <v>1108</v>
      </c>
      <c r="E427" s="1" t="s">
        <v>1769</v>
      </c>
      <c r="F427" s="1" t="s">
        <v>1770</v>
      </c>
      <c r="G427" s="1">
        <v>113</v>
      </c>
      <c r="H427" s="1">
        <v>3500</v>
      </c>
      <c r="I427" s="2" t="s">
        <v>1123</v>
      </c>
      <c r="K427" s="1">
        <f>IFERROR(VLOOKUP(B427,'[1]Pivot HorizontalMRP'!$A$4:$B$2531,2,0),0)</f>
        <v>0</v>
      </c>
      <c r="L427" s="1">
        <f>IFERROR(VLOOKUP(B427,'[1]Pivot HorizontalMRP'!$A$4:$C$2531,3,0),0)</f>
        <v>266864</v>
      </c>
      <c r="M427" s="1">
        <f>IFERROR(VLOOKUP(B427,'[1]Pivot HorizontalMRP'!$A$4:$D$2531,4,0),0)</f>
        <v>360500</v>
      </c>
      <c r="N427" s="1">
        <f>IFERROR(VLOOKUP(B427,'[1]Pivot HorizontalMRP'!$A$4:$E$2531,5,0),0)</f>
        <v>164500</v>
      </c>
      <c r="O427" s="1">
        <f t="shared" si="31"/>
        <v>627364</v>
      </c>
      <c r="P427" s="1">
        <f t="shared" si="32"/>
        <v>791864</v>
      </c>
      <c r="Q427" s="1">
        <f>IFERROR(VLOOKUP(B427,'[1]Pivot HorizontalMRP'!$A$4:$F$2529,6,0),0)</f>
        <v>479723</v>
      </c>
      <c r="R427" s="1">
        <f>IFERROR(VLOOKUP(B427,'[1]Pivot HorizontalMRP'!$A$4:$G$2529,7,0),0)</f>
        <v>326662</v>
      </c>
      <c r="S427" s="1">
        <f>IFERROR(VLOOKUP(B427,'[1]Pivot HorizontalMRP'!$A$4:$H$2529,8,0),0)</f>
        <v>334153</v>
      </c>
      <c r="T427" s="1">
        <f>IFERROR(VLOOKUP(B427,'[1]Pivot HorizontalMRP'!$A$4:$I$2529,9,0),0)</f>
        <v>291307</v>
      </c>
      <c r="U427" s="1">
        <f t="shared" si="30"/>
        <v>-179021</v>
      </c>
      <c r="V427" s="24">
        <v>0.35</v>
      </c>
      <c r="W427" s="24"/>
      <c r="X427" s="24">
        <f t="shared" si="33"/>
        <v>-0.35</v>
      </c>
      <c r="Y427" s="24"/>
      <c r="Z427" s="24"/>
      <c r="AA427" s="24">
        <v>0.29361000000000004</v>
      </c>
      <c r="AB427" s="24"/>
      <c r="AC427" s="25"/>
      <c r="AD427" s="26"/>
      <c r="AE427" s="26"/>
      <c r="AF427" s="26"/>
      <c r="AG427" s="24"/>
      <c r="AH427" s="24"/>
      <c r="AI427" s="26"/>
      <c r="AJ427" s="27"/>
      <c r="AK427" s="27"/>
      <c r="AL427" s="26"/>
      <c r="AM427" s="26"/>
      <c r="AN427" s="24"/>
      <c r="AO427" s="24" t="str">
        <f t="shared" si="34"/>
        <v>Sanmina</v>
      </c>
      <c r="AP427" s="1" t="s">
        <v>1110</v>
      </c>
      <c r="BF427" s="1" t="s">
        <v>68</v>
      </c>
      <c r="BG427" s="28" t="s">
        <v>69</v>
      </c>
    </row>
    <row r="428" spans="1:59" ht="12.75" customHeight="1" x14ac:dyDescent="0.2">
      <c r="A428" s="1" t="s">
        <v>1771</v>
      </c>
      <c r="B428" s="1" t="s">
        <v>1772</v>
      </c>
      <c r="C428" s="1" t="s">
        <v>62</v>
      </c>
      <c r="D428" s="1" t="s">
        <v>1108</v>
      </c>
      <c r="E428" s="1" t="s">
        <v>1773</v>
      </c>
      <c r="F428" s="1" t="s">
        <v>1774</v>
      </c>
      <c r="G428" s="1">
        <v>100</v>
      </c>
      <c r="H428" s="1">
        <v>3000</v>
      </c>
      <c r="I428" s="2" t="s">
        <v>1123</v>
      </c>
      <c r="K428" s="1">
        <f>IFERROR(VLOOKUP(B428,'[1]Pivot HorizontalMRP'!$A$4:$B$2531,2,0),0)</f>
        <v>0</v>
      </c>
      <c r="L428" s="1">
        <f>IFERROR(VLOOKUP(B428,'[1]Pivot HorizontalMRP'!$A$4:$C$2531,3,0),0)</f>
        <v>150130</v>
      </c>
      <c r="M428" s="1">
        <f>IFERROR(VLOOKUP(B428,'[1]Pivot HorizontalMRP'!$A$4:$D$2531,4,0),0)</f>
        <v>258000</v>
      </c>
      <c r="N428" s="1">
        <f>IFERROR(VLOOKUP(B428,'[1]Pivot HorizontalMRP'!$A$4:$E$2531,5,0),0)</f>
        <v>96000</v>
      </c>
      <c r="O428" s="1">
        <f t="shared" si="31"/>
        <v>408130</v>
      </c>
      <c r="P428" s="1">
        <f t="shared" si="32"/>
        <v>504130</v>
      </c>
      <c r="Q428" s="1">
        <f>IFERROR(VLOOKUP(B428,'[1]Pivot HorizontalMRP'!$A$4:$F$2529,6,0),0)</f>
        <v>200790</v>
      </c>
      <c r="R428" s="1">
        <f>IFERROR(VLOOKUP(B428,'[1]Pivot HorizontalMRP'!$A$4:$G$2529,7,0),0)</f>
        <v>170943</v>
      </c>
      <c r="S428" s="1">
        <f>IFERROR(VLOOKUP(B428,'[1]Pivot HorizontalMRP'!$A$4:$H$2529,8,0),0)</f>
        <v>188810</v>
      </c>
      <c r="T428" s="1">
        <f>IFERROR(VLOOKUP(B428,'[1]Pivot HorizontalMRP'!$A$4:$I$2529,9,0),0)</f>
        <v>159300</v>
      </c>
      <c r="U428" s="1">
        <f t="shared" si="30"/>
        <v>36397</v>
      </c>
      <c r="V428" s="24">
        <v>0.35110000000000002</v>
      </c>
      <c r="W428" s="24"/>
      <c r="X428" s="24">
        <f t="shared" si="33"/>
        <v>-0.35110000000000002</v>
      </c>
      <c r="Y428" s="24"/>
      <c r="Z428" s="24"/>
      <c r="AA428" s="24">
        <v>0.35110000000000002</v>
      </c>
      <c r="AB428" s="24"/>
      <c r="AC428" s="25"/>
      <c r="AD428" s="26"/>
      <c r="AE428" s="26"/>
      <c r="AF428" s="26"/>
      <c r="AG428" s="24"/>
      <c r="AH428" s="24"/>
      <c r="AI428" s="26"/>
      <c r="AJ428" s="27"/>
      <c r="AK428" s="27"/>
      <c r="AL428" s="26"/>
      <c r="AM428" s="26"/>
      <c r="AN428" s="24"/>
      <c r="AO428" s="24" t="str">
        <f t="shared" si="34"/>
        <v>Sanmina</v>
      </c>
      <c r="AP428" s="1" t="s">
        <v>1110</v>
      </c>
      <c r="BF428" s="1" t="s">
        <v>68</v>
      </c>
      <c r="BG428" s="28" t="s">
        <v>69</v>
      </c>
    </row>
    <row r="429" spans="1:59" ht="12.75" customHeight="1" x14ac:dyDescent="0.2">
      <c r="A429" s="1" t="s">
        <v>1775</v>
      </c>
      <c r="B429" s="1" t="s">
        <v>1776</v>
      </c>
      <c r="C429" s="1" t="s">
        <v>62</v>
      </c>
      <c r="D429" s="1" t="s">
        <v>1108</v>
      </c>
      <c r="E429" s="1" t="s">
        <v>1777</v>
      </c>
      <c r="F429" s="1" t="s">
        <v>1778</v>
      </c>
      <c r="G429" s="1">
        <v>125</v>
      </c>
      <c r="H429" s="1">
        <v>1000</v>
      </c>
      <c r="I429" s="2" t="s">
        <v>1123</v>
      </c>
      <c r="K429" s="1">
        <f>IFERROR(VLOOKUP(B429,'[1]Pivot HorizontalMRP'!$A$4:$B$2531,2,0),0)</f>
        <v>0</v>
      </c>
      <c r="L429" s="1">
        <f>IFERROR(VLOOKUP(B429,'[1]Pivot HorizontalMRP'!$A$4:$C$2531,3,0),0)</f>
        <v>41374</v>
      </c>
      <c r="M429" s="1">
        <f>IFERROR(VLOOKUP(B429,'[1]Pivot HorizontalMRP'!$A$4:$D$2531,4,0),0)</f>
        <v>16000</v>
      </c>
      <c r="N429" s="1">
        <f>IFERROR(VLOOKUP(B429,'[1]Pivot HorizontalMRP'!$A$4:$E$2531,5,0),0)</f>
        <v>28000</v>
      </c>
      <c r="O429" s="1">
        <f t="shared" si="31"/>
        <v>57374</v>
      </c>
      <c r="P429" s="1">
        <f t="shared" si="32"/>
        <v>85374</v>
      </c>
      <c r="Q429" s="1">
        <f>IFERROR(VLOOKUP(B429,'[1]Pivot HorizontalMRP'!$A$4:$F$2529,6,0),0)</f>
        <v>33912</v>
      </c>
      <c r="R429" s="1">
        <f>IFERROR(VLOOKUP(B429,'[1]Pivot HorizontalMRP'!$A$4:$G$2529,7,0),0)</f>
        <v>30312</v>
      </c>
      <c r="S429" s="1">
        <f>IFERROR(VLOOKUP(B429,'[1]Pivot HorizontalMRP'!$A$4:$H$2529,8,0),0)</f>
        <v>34288</v>
      </c>
      <c r="T429" s="1">
        <f>IFERROR(VLOOKUP(B429,'[1]Pivot HorizontalMRP'!$A$4:$I$2529,9,0),0)</f>
        <v>29536</v>
      </c>
      <c r="U429" s="1">
        <f t="shared" si="30"/>
        <v>-6850</v>
      </c>
      <c r="V429" s="24">
        <v>8.8999999999999996E-2</v>
      </c>
      <c r="W429" s="24"/>
      <c r="X429" s="24">
        <f t="shared" si="33"/>
        <v>-8.8999999999999996E-2</v>
      </c>
      <c r="Y429" s="24"/>
      <c r="Z429" s="24"/>
      <c r="AA429" s="24">
        <v>8.8999999999999996E-2</v>
      </c>
      <c r="AB429" s="24"/>
      <c r="AC429" s="25"/>
      <c r="AD429" s="26"/>
      <c r="AE429" s="26"/>
      <c r="AF429" s="26"/>
      <c r="AG429" s="24"/>
      <c r="AH429" s="24"/>
      <c r="AI429" s="26"/>
      <c r="AJ429" s="27"/>
      <c r="AK429" s="27"/>
      <c r="AL429" s="26"/>
      <c r="AM429" s="26"/>
      <c r="AN429" s="24"/>
      <c r="AO429" s="24" t="str">
        <f t="shared" si="34"/>
        <v>Sanmina</v>
      </c>
      <c r="AP429" s="1" t="s">
        <v>1110</v>
      </c>
      <c r="BF429" s="1" t="s">
        <v>68</v>
      </c>
      <c r="BG429" s="28" t="s">
        <v>69</v>
      </c>
    </row>
    <row r="430" spans="1:59" ht="12.75" customHeight="1" x14ac:dyDescent="0.2">
      <c r="A430" s="1" t="s">
        <v>1779</v>
      </c>
      <c r="B430" s="1" t="s">
        <v>1780</v>
      </c>
      <c r="C430" s="1" t="s">
        <v>62</v>
      </c>
      <c r="D430" s="1" t="s">
        <v>1108</v>
      </c>
      <c r="E430" s="1" t="s">
        <v>1781</v>
      </c>
      <c r="F430" s="1" t="s">
        <v>1782</v>
      </c>
      <c r="G430" s="1">
        <v>100</v>
      </c>
      <c r="H430" s="1">
        <v>10000</v>
      </c>
      <c r="I430" s="2" t="s">
        <v>1123</v>
      </c>
      <c r="K430" s="1">
        <f>IFERROR(VLOOKUP(B430,'[1]Pivot HorizontalMRP'!$A$4:$B$2531,2,0),0)</f>
        <v>0</v>
      </c>
      <c r="L430" s="1">
        <f>IFERROR(VLOOKUP(B430,'[1]Pivot HorizontalMRP'!$A$4:$C$2531,3,0),0)</f>
        <v>96670</v>
      </c>
      <c r="M430" s="1">
        <f>IFERROR(VLOOKUP(B430,'[1]Pivot HorizontalMRP'!$A$4:$D$2531,4,0),0)</f>
        <v>0</v>
      </c>
      <c r="N430" s="1">
        <f>IFERROR(VLOOKUP(B430,'[1]Pivot HorizontalMRP'!$A$4:$E$2531,5,0),0)</f>
        <v>80000</v>
      </c>
      <c r="O430" s="1">
        <f t="shared" si="31"/>
        <v>96670</v>
      </c>
      <c r="P430" s="1">
        <f t="shared" si="32"/>
        <v>176670</v>
      </c>
      <c r="Q430" s="1">
        <f>IFERROR(VLOOKUP(B430,'[1]Pivot HorizontalMRP'!$A$4:$F$2529,6,0),0)</f>
        <v>123374</v>
      </c>
      <c r="R430" s="1">
        <f>IFERROR(VLOOKUP(B430,'[1]Pivot HorizontalMRP'!$A$4:$G$2529,7,0),0)</f>
        <v>50592</v>
      </c>
      <c r="S430" s="1">
        <f>IFERROR(VLOOKUP(B430,'[1]Pivot HorizontalMRP'!$A$4:$H$2529,8,0),0)</f>
        <v>28232</v>
      </c>
      <c r="T430" s="1">
        <f>IFERROR(VLOOKUP(B430,'[1]Pivot HorizontalMRP'!$A$4:$I$2529,9,0),0)</f>
        <v>44110</v>
      </c>
      <c r="U430" s="1">
        <f t="shared" si="30"/>
        <v>-77296</v>
      </c>
      <c r="V430" s="24">
        <v>1.8749999999999999E-2</v>
      </c>
      <c r="W430" s="24"/>
      <c r="X430" s="24">
        <f t="shared" si="33"/>
        <v>-1.8749999999999999E-2</v>
      </c>
      <c r="Y430" s="24"/>
      <c r="Z430" s="24"/>
      <c r="AA430" s="24"/>
      <c r="AB430" s="24"/>
      <c r="AC430" s="25"/>
      <c r="AD430" s="26"/>
      <c r="AE430" s="26"/>
      <c r="AF430" s="26"/>
      <c r="AG430" s="24"/>
      <c r="AH430" s="24"/>
      <c r="AI430" s="26"/>
      <c r="AJ430" s="27"/>
      <c r="AK430" s="27"/>
      <c r="AL430" s="26"/>
      <c r="AM430" s="26"/>
      <c r="AN430" s="24"/>
      <c r="AO430" s="24" t="str">
        <f t="shared" si="34"/>
        <v>Sanmina</v>
      </c>
      <c r="AP430" s="1" t="s">
        <v>1110</v>
      </c>
      <c r="BF430" s="1" t="s">
        <v>68</v>
      </c>
      <c r="BG430" s="28" t="s">
        <v>69</v>
      </c>
    </row>
    <row r="431" spans="1:59" ht="12.75" customHeight="1" x14ac:dyDescent="0.2">
      <c r="A431" s="1" t="s">
        <v>1783</v>
      </c>
      <c r="B431" s="1" t="s">
        <v>1784</v>
      </c>
      <c r="C431" s="1" t="s">
        <v>62</v>
      </c>
      <c r="D431" s="1" t="s">
        <v>1108</v>
      </c>
      <c r="E431" s="1" t="s">
        <v>1785</v>
      </c>
      <c r="F431" s="1" t="s">
        <v>1786</v>
      </c>
      <c r="G431" s="1">
        <v>226</v>
      </c>
      <c r="H431" s="1">
        <v>10000</v>
      </c>
      <c r="I431" s="2" t="s">
        <v>1123</v>
      </c>
      <c r="K431" s="1">
        <f>IFERROR(VLOOKUP(B431,'[1]Pivot HorizontalMRP'!$A$4:$B$2531,2,0),0)</f>
        <v>0</v>
      </c>
      <c r="L431" s="1">
        <f>IFERROR(VLOOKUP(B431,'[1]Pivot HorizontalMRP'!$A$4:$C$2531,3,0),0)</f>
        <v>412766</v>
      </c>
      <c r="M431" s="1">
        <f>IFERROR(VLOOKUP(B431,'[1]Pivot HorizontalMRP'!$A$4:$D$2531,4,0),0)</f>
        <v>360000</v>
      </c>
      <c r="N431" s="1">
        <f>IFERROR(VLOOKUP(B431,'[1]Pivot HorizontalMRP'!$A$4:$E$2531,5,0),0)</f>
        <v>430000</v>
      </c>
      <c r="O431" s="1">
        <f t="shared" si="31"/>
        <v>772766</v>
      </c>
      <c r="P431" s="1">
        <f t="shared" si="32"/>
        <v>1202766</v>
      </c>
      <c r="Q431" s="1">
        <f>IFERROR(VLOOKUP(B431,'[1]Pivot HorizontalMRP'!$A$4:$F$2529,6,0),0)</f>
        <v>665298</v>
      </c>
      <c r="R431" s="1">
        <f>IFERROR(VLOOKUP(B431,'[1]Pivot HorizontalMRP'!$A$4:$G$2529,7,0),0)</f>
        <v>306093</v>
      </c>
      <c r="S431" s="1">
        <f>IFERROR(VLOOKUP(B431,'[1]Pivot HorizontalMRP'!$A$4:$H$2529,8,0),0)</f>
        <v>267689</v>
      </c>
      <c r="T431" s="1">
        <f>IFERROR(VLOOKUP(B431,'[1]Pivot HorizontalMRP'!$A$4:$I$2529,9,0),0)</f>
        <v>192263</v>
      </c>
      <c r="U431" s="1">
        <f t="shared" si="30"/>
        <v>-198625</v>
      </c>
      <c r="V431" s="24">
        <v>1.1939999999999999E-2</v>
      </c>
      <c r="W431" s="24"/>
      <c r="X431" s="24">
        <f t="shared" si="33"/>
        <v>-1.1939999999999999E-2</v>
      </c>
      <c r="Y431" s="24"/>
      <c r="Z431" s="24"/>
      <c r="AA431" s="24">
        <v>1.6979999999999999E-2</v>
      </c>
      <c r="AB431" s="24"/>
      <c r="AC431" s="25"/>
      <c r="AD431" s="26"/>
      <c r="AE431" s="26"/>
      <c r="AF431" s="26"/>
      <c r="AG431" s="24"/>
      <c r="AH431" s="24"/>
      <c r="AI431" s="26"/>
      <c r="AJ431" s="27"/>
      <c r="AK431" s="27"/>
      <c r="AL431" s="26"/>
      <c r="AM431" s="26"/>
      <c r="AN431" s="24"/>
      <c r="AO431" s="24" t="str">
        <f t="shared" si="34"/>
        <v>Sanmina</v>
      </c>
      <c r="AP431" s="1" t="s">
        <v>1110</v>
      </c>
      <c r="BF431" s="1" t="s">
        <v>68</v>
      </c>
      <c r="BG431" s="28" t="s">
        <v>69</v>
      </c>
    </row>
    <row r="432" spans="1:59" ht="12.75" customHeight="1" x14ac:dyDescent="0.2">
      <c r="A432" s="1" t="s">
        <v>1787</v>
      </c>
      <c r="B432" s="1" t="s">
        <v>1788</v>
      </c>
      <c r="C432" s="1" t="s">
        <v>62</v>
      </c>
      <c r="D432" s="1" t="s">
        <v>1108</v>
      </c>
      <c r="E432" s="1" t="s">
        <v>1789</v>
      </c>
      <c r="F432" s="1" t="s">
        <v>1790</v>
      </c>
      <c r="G432" s="1">
        <v>115</v>
      </c>
      <c r="H432" s="1">
        <v>1000</v>
      </c>
      <c r="I432" s="2" t="s">
        <v>1123</v>
      </c>
      <c r="K432" s="1">
        <f>IFERROR(VLOOKUP(B432,'[1]Pivot HorizontalMRP'!$A$4:$B$2531,2,0),0)</f>
        <v>0</v>
      </c>
      <c r="L432" s="1">
        <f>IFERROR(VLOOKUP(B432,'[1]Pivot HorizontalMRP'!$A$4:$C$2531,3,0),0)</f>
        <v>40819</v>
      </c>
      <c r="M432" s="1">
        <f>IFERROR(VLOOKUP(B432,'[1]Pivot HorizontalMRP'!$A$4:$D$2531,4,0),0)</f>
        <v>18000</v>
      </c>
      <c r="N432" s="1">
        <f>IFERROR(VLOOKUP(B432,'[1]Pivot HorizontalMRP'!$A$4:$E$2531,5,0),0)</f>
        <v>11000</v>
      </c>
      <c r="O432" s="1">
        <f t="shared" si="31"/>
        <v>58819</v>
      </c>
      <c r="P432" s="1">
        <f t="shared" si="32"/>
        <v>69819</v>
      </c>
      <c r="Q432" s="1">
        <f>IFERROR(VLOOKUP(B432,'[1]Pivot HorizontalMRP'!$A$4:$F$2529,6,0),0)</f>
        <v>39512</v>
      </c>
      <c r="R432" s="1">
        <f>IFERROR(VLOOKUP(B432,'[1]Pivot HorizontalMRP'!$A$4:$G$2529,7,0),0)</f>
        <v>17407</v>
      </c>
      <c r="S432" s="1">
        <f>IFERROR(VLOOKUP(B432,'[1]Pivot HorizontalMRP'!$A$4:$H$2529,8,0),0)</f>
        <v>17935</v>
      </c>
      <c r="T432" s="1">
        <f>IFERROR(VLOOKUP(B432,'[1]Pivot HorizontalMRP'!$A$4:$I$2529,9,0),0)</f>
        <v>11753</v>
      </c>
      <c r="U432" s="1">
        <f t="shared" si="30"/>
        <v>1900</v>
      </c>
      <c r="V432" s="24">
        <v>0.25</v>
      </c>
      <c r="W432" s="24"/>
      <c r="X432" s="24">
        <f t="shared" si="33"/>
        <v>-0.25</v>
      </c>
      <c r="Y432" s="24"/>
      <c r="Z432" s="24"/>
      <c r="AA432" s="24"/>
      <c r="AB432" s="24"/>
      <c r="AC432" s="25"/>
      <c r="AD432" s="26"/>
      <c r="AE432" s="26"/>
      <c r="AF432" s="26"/>
      <c r="AG432" s="24"/>
      <c r="AH432" s="24"/>
      <c r="AI432" s="26"/>
      <c r="AJ432" s="27"/>
      <c r="AK432" s="27"/>
      <c r="AL432" s="26"/>
      <c r="AM432" s="26"/>
      <c r="AN432" s="24"/>
      <c r="AO432" s="24" t="str">
        <f t="shared" si="34"/>
        <v>Sanmina</v>
      </c>
      <c r="AP432" s="1" t="s">
        <v>1110</v>
      </c>
      <c r="BF432" s="1" t="s">
        <v>68</v>
      </c>
      <c r="BG432" s="28" t="s">
        <v>69</v>
      </c>
    </row>
    <row r="433" spans="1:59" ht="12.75" customHeight="1" x14ac:dyDescent="0.2">
      <c r="A433" s="1" t="s">
        <v>1791</v>
      </c>
      <c r="B433" s="1" t="s">
        <v>1792</v>
      </c>
      <c r="C433" s="1" t="s">
        <v>62</v>
      </c>
      <c r="D433" s="1" t="s">
        <v>1108</v>
      </c>
      <c r="E433" s="1" t="s">
        <v>1793</v>
      </c>
      <c r="F433" s="1" t="s">
        <v>1794</v>
      </c>
      <c r="G433" s="1">
        <v>103</v>
      </c>
      <c r="H433" s="1">
        <v>10000</v>
      </c>
      <c r="I433" s="2" t="s">
        <v>1123</v>
      </c>
      <c r="K433" s="1">
        <f>IFERROR(VLOOKUP(B433,'[1]Pivot HorizontalMRP'!$A$4:$B$2531,2,0),0)</f>
        <v>0</v>
      </c>
      <c r="L433" s="1">
        <f>IFERROR(VLOOKUP(B433,'[1]Pivot HorizontalMRP'!$A$4:$C$2531,3,0),0)</f>
        <v>4002863</v>
      </c>
      <c r="M433" s="1">
        <f>IFERROR(VLOOKUP(B433,'[1]Pivot HorizontalMRP'!$A$4:$D$2531,4,0),0)</f>
        <v>0</v>
      </c>
      <c r="N433" s="1">
        <f>IFERROR(VLOOKUP(B433,'[1]Pivot HorizontalMRP'!$A$4:$E$2531,5,0),0)</f>
        <v>0</v>
      </c>
      <c r="O433" s="1">
        <f t="shared" si="31"/>
        <v>4002863</v>
      </c>
      <c r="P433" s="1">
        <f t="shared" si="32"/>
        <v>4002863</v>
      </c>
      <c r="Q433" s="1">
        <f>IFERROR(VLOOKUP(B433,'[1]Pivot HorizontalMRP'!$A$4:$F$2529,6,0),0)</f>
        <v>1522200</v>
      </c>
      <c r="R433" s="1">
        <f>IFERROR(VLOOKUP(B433,'[1]Pivot HorizontalMRP'!$A$4:$G$2529,7,0),0)</f>
        <v>1226680</v>
      </c>
      <c r="S433" s="1">
        <f>IFERROR(VLOOKUP(B433,'[1]Pivot HorizontalMRP'!$A$4:$H$2529,8,0),0)</f>
        <v>1363030</v>
      </c>
      <c r="T433" s="1">
        <f>IFERROR(VLOOKUP(B433,'[1]Pivot HorizontalMRP'!$A$4:$I$2529,9,0),0)</f>
        <v>1149330</v>
      </c>
      <c r="U433" s="1">
        <f t="shared" si="30"/>
        <v>1253983</v>
      </c>
      <c r="V433" s="24">
        <v>8.9200000000000008E-3</v>
      </c>
      <c r="W433" s="24"/>
      <c r="X433" s="24">
        <f t="shared" si="33"/>
        <v>-8.9200000000000008E-3</v>
      </c>
      <c r="Y433" s="24"/>
      <c r="Z433" s="24"/>
      <c r="AA433" s="24">
        <v>5.0000000000000001E-3</v>
      </c>
      <c r="AB433" s="24"/>
      <c r="AC433" s="25"/>
      <c r="AD433" s="26"/>
      <c r="AE433" s="26"/>
      <c r="AF433" s="26"/>
      <c r="AG433" s="24"/>
      <c r="AH433" s="24"/>
      <c r="AI433" s="26"/>
      <c r="AJ433" s="27"/>
      <c r="AK433" s="27"/>
      <c r="AL433" s="26"/>
      <c r="AM433" s="26"/>
      <c r="AN433" s="24"/>
      <c r="AO433" s="24" t="str">
        <f t="shared" si="34"/>
        <v>Sanmina</v>
      </c>
      <c r="AP433" s="1" t="s">
        <v>1110</v>
      </c>
      <c r="BF433" s="1" t="s">
        <v>68</v>
      </c>
      <c r="BG433" s="28" t="s">
        <v>69</v>
      </c>
    </row>
    <row r="434" spans="1:59" ht="12.75" customHeight="1" x14ac:dyDescent="0.2">
      <c r="A434" s="1" t="s">
        <v>1795</v>
      </c>
      <c r="B434" s="1" t="s">
        <v>1796</v>
      </c>
      <c r="C434" s="1" t="s">
        <v>62</v>
      </c>
      <c r="D434" s="1" t="s">
        <v>1108</v>
      </c>
      <c r="E434" s="1" t="s">
        <v>1797</v>
      </c>
      <c r="F434" s="1" t="s">
        <v>1798</v>
      </c>
      <c r="G434" s="1">
        <v>100</v>
      </c>
      <c r="H434" s="1">
        <v>10000</v>
      </c>
      <c r="I434" s="2" t="s">
        <v>1123</v>
      </c>
      <c r="K434" s="1">
        <f>IFERROR(VLOOKUP(B434,'[1]Pivot HorizontalMRP'!$A$4:$B$2531,2,0),0)</f>
        <v>0</v>
      </c>
      <c r="L434" s="1">
        <f>IFERROR(VLOOKUP(B434,'[1]Pivot HorizontalMRP'!$A$4:$C$2531,3,0),0)</f>
        <v>3551305</v>
      </c>
      <c r="M434" s="1">
        <f>IFERROR(VLOOKUP(B434,'[1]Pivot HorizontalMRP'!$A$4:$D$2531,4,0),0)</f>
        <v>0</v>
      </c>
      <c r="N434" s="1">
        <f>IFERROR(VLOOKUP(B434,'[1]Pivot HorizontalMRP'!$A$4:$E$2531,5,0),0)</f>
        <v>0</v>
      </c>
      <c r="O434" s="1">
        <f t="shared" si="31"/>
        <v>3551305</v>
      </c>
      <c r="P434" s="1">
        <f t="shared" si="32"/>
        <v>3551305</v>
      </c>
      <c r="Q434" s="1">
        <f>IFERROR(VLOOKUP(B434,'[1]Pivot HorizontalMRP'!$A$4:$F$2529,6,0),0)</f>
        <v>1350045</v>
      </c>
      <c r="R434" s="1">
        <f>IFERROR(VLOOKUP(B434,'[1]Pivot HorizontalMRP'!$A$4:$G$2529,7,0),0)</f>
        <v>848209</v>
      </c>
      <c r="S434" s="1">
        <f>IFERROR(VLOOKUP(B434,'[1]Pivot HorizontalMRP'!$A$4:$H$2529,8,0),0)</f>
        <v>856633</v>
      </c>
      <c r="T434" s="1">
        <f>IFERROR(VLOOKUP(B434,'[1]Pivot HorizontalMRP'!$A$4:$I$2529,9,0),0)</f>
        <v>611690</v>
      </c>
      <c r="U434" s="1">
        <f t="shared" si="30"/>
        <v>1353051</v>
      </c>
      <c r="V434" s="24">
        <v>7.1000000000000004E-3</v>
      </c>
      <c r="W434" s="24"/>
      <c r="X434" s="24">
        <f t="shared" si="33"/>
        <v>-7.1000000000000004E-3</v>
      </c>
      <c r="Y434" s="24"/>
      <c r="Z434" s="24"/>
      <c r="AA434" s="24">
        <v>4.0800000000000003E-3</v>
      </c>
      <c r="AB434" s="24"/>
      <c r="AC434" s="25"/>
      <c r="AD434" s="26"/>
      <c r="AE434" s="26"/>
      <c r="AF434" s="26"/>
      <c r="AG434" s="24"/>
      <c r="AH434" s="24"/>
      <c r="AI434" s="26"/>
      <c r="AJ434" s="27"/>
      <c r="AK434" s="27"/>
      <c r="AL434" s="26"/>
      <c r="AM434" s="26"/>
      <c r="AN434" s="24"/>
      <c r="AO434" s="24" t="str">
        <f t="shared" si="34"/>
        <v>Sanmina</v>
      </c>
      <c r="AP434" s="1" t="s">
        <v>1110</v>
      </c>
      <c r="BF434" s="1" t="s">
        <v>68</v>
      </c>
      <c r="BG434" s="28" t="s">
        <v>69</v>
      </c>
    </row>
    <row r="435" spans="1:59" ht="12.75" customHeight="1" x14ac:dyDescent="0.2">
      <c r="A435" s="1" t="s">
        <v>1799</v>
      </c>
      <c r="B435" s="1" t="s">
        <v>1800</v>
      </c>
      <c r="C435" s="1" t="s">
        <v>62</v>
      </c>
      <c r="D435" s="1" t="s">
        <v>1108</v>
      </c>
      <c r="E435" s="1" t="s">
        <v>1801</v>
      </c>
      <c r="F435" s="1" t="s">
        <v>1802</v>
      </c>
      <c r="G435" s="1">
        <v>216</v>
      </c>
      <c r="H435" s="1">
        <v>20000</v>
      </c>
      <c r="I435" s="2" t="s">
        <v>1123</v>
      </c>
      <c r="K435" s="1">
        <f>IFERROR(VLOOKUP(B435,'[1]Pivot HorizontalMRP'!$A$4:$B$2531,2,0),0)</f>
        <v>0</v>
      </c>
      <c r="L435" s="1">
        <f>IFERROR(VLOOKUP(B435,'[1]Pivot HorizontalMRP'!$A$4:$C$2531,3,0),0)</f>
        <v>25170</v>
      </c>
      <c r="M435" s="1">
        <f>IFERROR(VLOOKUP(B435,'[1]Pivot HorizontalMRP'!$A$4:$D$2531,4,0),0)</f>
        <v>2000</v>
      </c>
      <c r="N435" s="1">
        <f>IFERROR(VLOOKUP(B435,'[1]Pivot HorizontalMRP'!$A$4:$E$2531,5,0),0)</f>
        <v>20000</v>
      </c>
      <c r="O435" s="1">
        <f t="shared" si="31"/>
        <v>27170</v>
      </c>
      <c r="P435" s="1">
        <f t="shared" si="32"/>
        <v>47170</v>
      </c>
      <c r="Q435" s="1">
        <f>IFERROR(VLOOKUP(B435,'[1]Pivot HorizontalMRP'!$A$4:$F$2529,6,0),0)</f>
        <v>6086</v>
      </c>
      <c r="R435" s="1">
        <f>IFERROR(VLOOKUP(B435,'[1]Pivot HorizontalMRP'!$A$4:$G$2529,7,0),0)</f>
        <v>2490</v>
      </c>
      <c r="S435" s="1">
        <f>IFERROR(VLOOKUP(B435,'[1]Pivot HorizontalMRP'!$A$4:$H$2529,8,0),0)</f>
        <v>3035</v>
      </c>
      <c r="T435" s="1">
        <f>IFERROR(VLOOKUP(B435,'[1]Pivot HorizontalMRP'!$A$4:$I$2529,9,0),0)</f>
        <v>1476</v>
      </c>
      <c r="U435" s="1">
        <f t="shared" si="30"/>
        <v>18594</v>
      </c>
      <c r="V435" s="24">
        <v>7.2999999999999995E-2</v>
      </c>
      <c r="W435" s="24"/>
      <c r="X435" s="24">
        <f t="shared" si="33"/>
        <v>-7.2999999999999995E-2</v>
      </c>
      <c r="Y435" s="24"/>
      <c r="Z435" s="24"/>
      <c r="AA435" s="24">
        <v>5.0700000000000002E-2</v>
      </c>
      <c r="AB435" s="24"/>
      <c r="AC435" s="25"/>
      <c r="AD435" s="26"/>
      <c r="AE435" s="26"/>
      <c r="AF435" s="26"/>
      <c r="AG435" s="24"/>
      <c r="AH435" s="24"/>
      <c r="AI435" s="26"/>
      <c r="AJ435" s="27"/>
      <c r="AK435" s="27"/>
      <c r="AL435" s="26"/>
      <c r="AM435" s="26"/>
      <c r="AN435" s="24"/>
      <c r="AO435" s="24" t="str">
        <f t="shared" si="34"/>
        <v>Sanmina</v>
      </c>
      <c r="AP435" s="1" t="s">
        <v>1110</v>
      </c>
      <c r="BF435" s="1" t="s">
        <v>68</v>
      </c>
      <c r="BG435" s="28" t="s">
        <v>69</v>
      </c>
    </row>
    <row r="436" spans="1:59" ht="12.75" customHeight="1" x14ac:dyDescent="0.2">
      <c r="A436" s="1" t="s">
        <v>1803</v>
      </c>
      <c r="B436" s="1" t="s">
        <v>1804</v>
      </c>
      <c r="C436" s="1" t="s">
        <v>62</v>
      </c>
      <c r="D436" s="1" t="s">
        <v>1108</v>
      </c>
      <c r="E436" s="1" t="s">
        <v>1805</v>
      </c>
      <c r="F436" s="1" t="s">
        <v>1806</v>
      </c>
      <c r="G436" s="1">
        <v>100</v>
      </c>
      <c r="H436" s="1">
        <v>4000</v>
      </c>
      <c r="I436" s="2" t="s">
        <v>1123</v>
      </c>
      <c r="K436" s="1">
        <f>IFERROR(VLOOKUP(B436,'[1]Pivot HorizontalMRP'!$A$4:$B$2531,2,0),0)</f>
        <v>0</v>
      </c>
      <c r="L436" s="1">
        <f>IFERROR(VLOOKUP(B436,'[1]Pivot HorizontalMRP'!$A$4:$C$2531,3,0),0)</f>
        <v>48675</v>
      </c>
      <c r="M436" s="1">
        <f>IFERROR(VLOOKUP(B436,'[1]Pivot HorizontalMRP'!$A$4:$D$2531,4,0),0)</f>
        <v>12000</v>
      </c>
      <c r="N436" s="1">
        <f>IFERROR(VLOOKUP(B436,'[1]Pivot HorizontalMRP'!$A$4:$E$2531,5,0),0)</f>
        <v>48000</v>
      </c>
      <c r="O436" s="1">
        <f t="shared" si="31"/>
        <v>60675</v>
      </c>
      <c r="P436" s="1">
        <f t="shared" si="32"/>
        <v>108675</v>
      </c>
      <c r="Q436" s="1">
        <f>IFERROR(VLOOKUP(B436,'[1]Pivot HorizontalMRP'!$A$4:$F$2529,6,0),0)</f>
        <v>38694</v>
      </c>
      <c r="R436" s="1">
        <f>IFERROR(VLOOKUP(B436,'[1]Pivot HorizontalMRP'!$A$4:$G$2529,7,0),0)</f>
        <v>12834</v>
      </c>
      <c r="S436" s="1">
        <f>IFERROR(VLOOKUP(B436,'[1]Pivot HorizontalMRP'!$A$4:$H$2529,8,0),0)</f>
        <v>8853</v>
      </c>
      <c r="T436" s="1">
        <f>IFERROR(VLOOKUP(B436,'[1]Pivot HorizontalMRP'!$A$4:$I$2529,9,0),0)</f>
        <v>5709</v>
      </c>
      <c r="U436" s="1">
        <f t="shared" si="30"/>
        <v>9147</v>
      </c>
      <c r="V436" s="24">
        <v>1.32E-2</v>
      </c>
      <c r="W436" s="24"/>
      <c r="X436" s="24">
        <f t="shared" si="33"/>
        <v>-1.32E-2</v>
      </c>
      <c r="Y436" s="24"/>
      <c r="Z436" s="24"/>
      <c r="AA436" s="24">
        <v>3.6099999999999999E-3</v>
      </c>
      <c r="AB436" s="24"/>
      <c r="AC436" s="25"/>
      <c r="AD436" s="26"/>
      <c r="AE436" s="26"/>
      <c r="AF436" s="26"/>
      <c r="AG436" s="24"/>
      <c r="AH436" s="24"/>
      <c r="AI436" s="26"/>
      <c r="AJ436" s="27"/>
      <c r="AK436" s="27"/>
      <c r="AL436" s="26"/>
      <c r="AM436" s="26"/>
      <c r="AN436" s="24"/>
      <c r="AO436" s="24" t="str">
        <f t="shared" si="34"/>
        <v>Sanmina</v>
      </c>
      <c r="AP436" s="1" t="s">
        <v>1110</v>
      </c>
      <c r="BF436" s="1" t="s">
        <v>68</v>
      </c>
      <c r="BG436" s="28" t="s">
        <v>69</v>
      </c>
    </row>
    <row r="437" spans="1:59" ht="12.75" customHeight="1" x14ac:dyDescent="0.2">
      <c r="A437" s="1" t="s">
        <v>1807</v>
      </c>
      <c r="B437" s="1" t="s">
        <v>1808</v>
      </c>
      <c r="C437" s="1" t="s">
        <v>62</v>
      </c>
      <c r="D437" s="1" t="s">
        <v>1108</v>
      </c>
      <c r="E437" s="1" t="s">
        <v>1809</v>
      </c>
      <c r="F437" s="1" t="s">
        <v>1810</v>
      </c>
      <c r="G437" s="1">
        <v>153</v>
      </c>
      <c r="H437" s="1">
        <v>3000</v>
      </c>
      <c r="I437" s="2" t="s">
        <v>1123</v>
      </c>
      <c r="K437" s="1">
        <f>IFERROR(VLOOKUP(B437,'[1]Pivot HorizontalMRP'!$A$4:$B$2531,2,0),0)</f>
        <v>0</v>
      </c>
      <c r="L437" s="1">
        <f>IFERROR(VLOOKUP(B437,'[1]Pivot HorizontalMRP'!$A$4:$C$2531,3,0),0)</f>
        <v>25356</v>
      </c>
      <c r="M437" s="1">
        <f>IFERROR(VLOOKUP(B437,'[1]Pivot HorizontalMRP'!$A$4:$D$2531,4,0),0)</f>
        <v>3000</v>
      </c>
      <c r="N437" s="1">
        <f>IFERROR(VLOOKUP(B437,'[1]Pivot HorizontalMRP'!$A$4:$E$2531,5,0),0)</f>
        <v>6000</v>
      </c>
      <c r="O437" s="1">
        <f t="shared" si="31"/>
        <v>28356</v>
      </c>
      <c r="P437" s="1">
        <f t="shared" si="32"/>
        <v>34356</v>
      </c>
      <c r="Q437" s="1">
        <f>IFERROR(VLOOKUP(B437,'[1]Pivot HorizontalMRP'!$A$4:$F$2529,6,0),0)</f>
        <v>8189</v>
      </c>
      <c r="R437" s="1">
        <f>IFERROR(VLOOKUP(B437,'[1]Pivot HorizontalMRP'!$A$4:$G$2529,7,0),0)</f>
        <v>4114</v>
      </c>
      <c r="S437" s="1">
        <f>IFERROR(VLOOKUP(B437,'[1]Pivot HorizontalMRP'!$A$4:$H$2529,8,0),0)</f>
        <v>3939</v>
      </c>
      <c r="T437" s="1">
        <f>IFERROR(VLOOKUP(B437,'[1]Pivot HorizontalMRP'!$A$4:$I$2529,9,0),0)</f>
        <v>2781</v>
      </c>
      <c r="U437" s="1">
        <f t="shared" si="30"/>
        <v>16053</v>
      </c>
      <c r="V437" s="24">
        <v>0.12636</v>
      </c>
      <c r="W437" s="24"/>
      <c r="X437" s="24">
        <f t="shared" si="33"/>
        <v>-0.12636</v>
      </c>
      <c r="Y437" s="24"/>
      <c r="Z437" s="24"/>
      <c r="AA437" s="24">
        <v>0.11348999999999999</v>
      </c>
      <c r="AB437" s="24"/>
      <c r="AC437" s="25"/>
      <c r="AD437" s="26"/>
      <c r="AE437" s="26"/>
      <c r="AF437" s="26"/>
      <c r="AG437" s="24"/>
      <c r="AH437" s="24"/>
      <c r="AI437" s="26"/>
      <c r="AJ437" s="27"/>
      <c r="AK437" s="27"/>
      <c r="AL437" s="26"/>
      <c r="AM437" s="26"/>
      <c r="AN437" s="24"/>
      <c r="AO437" s="24" t="str">
        <f t="shared" si="34"/>
        <v>Sanmina</v>
      </c>
      <c r="AP437" s="1" t="s">
        <v>1110</v>
      </c>
      <c r="BF437" s="1" t="s">
        <v>68</v>
      </c>
      <c r="BG437" s="28" t="s">
        <v>69</v>
      </c>
    </row>
    <row r="438" spans="1:59" ht="12.75" customHeight="1" x14ac:dyDescent="0.2">
      <c r="A438" s="1" t="s">
        <v>1811</v>
      </c>
      <c r="B438" s="1" t="s">
        <v>1812</v>
      </c>
      <c r="C438" s="1" t="s">
        <v>62</v>
      </c>
      <c r="D438" s="1" t="s">
        <v>1108</v>
      </c>
      <c r="E438" s="1" t="s">
        <v>1813</v>
      </c>
      <c r="F438" s="1" t="s">
        <v>1814</v>
      </c>
      <c r="G438" s="1">
        <v>68</v>
      </c>
      <c r="H438" s="1">
        <v>4000</v>
      </c>
      <c r="I438" s="2" t="s">
        <v>1123</v>
      </c>
      <c r="K438" s="1">
        <f>IFERROR(VLOOKUP(B438,'[1]Pivot HorizontalMRP'!$A$4:$B$2531,2,0),0)</f>
        <v>0</v>
      </c>
      <c r="L438" s="1">
        <f>IFERROR(VLOOKUP(B438,'[1]Pivot HorizontalMRP'!$A$4:$C$2531,3,0),0)</f>
        <v>132880</v>
      </c>
      <c r="M438" s="1">
        <f>IFERROR(VLOOKUP(B438,'[1]Pivot HorizontalMRP'!$A$4:$D$2531,4,0),0)</f>
        <v>80000</v>
      </c>
      <c r="N438" s="1">
        <f>IFERROR(VLOOKUP(B438,'[1]Pivot HorizontalMRP'!$A$4:$E$2531,5,0),0)</f>
        <v>0</v>
      </c>
      <c r="O438" s="1">
        <f t="shared" si="31"/>
        <v>212880</v>
      </c>
      <c r="P438" s="1">
        <f t="shared" si="32"/>
        <v>212880</v>
      </c>
      <c r="Q438" s="1">
        <f>IFERROR(VLOOKUP(B438,'[1]Pivot HorizontalMRP'!$A$4:$F$2529,6,0),0)</f>
        <v>158290</v>
      </c>
      <c r="R438" s="1">
        <f>IFERROR(VLOOKUP(B438,'[1]Pivot HorizontalMRP'!$A$4:$G$2529,7,0),0)</f>
        <v>94898</v>
      </c>
      <c r="S438" s="1">
        <f>IFERROR(VLOOKUP(B438,'[1]Pivot HorizontalMRP'!$A$4:$H$2529,8,0),0)</f>
        <v>91066</v>
      </c>
      <c r="T438" s="1">
        <f>IFERROR(VLOOKUP(B438,'[1]Pivot HorizontalMRP'!$A$4:$I$2529,9,0),0)</f>
        <v>35964</v>
      </c>
      <c r="U438" s="1">
        <f t="shared" si="30"/>
        <v>-40308</v>
      </c>
      <c r="V438" s="24">
        <v>0.45400000000000001</v>
      </c>
      <c r="W438" s="24"/>
      <c r="X438" s="24">
        <f t="shared" si="33"/>
        <v>-0.45400000000000001</v>
      </c>
      <c r="Y438" s="24"/>
      <c r="Z438" s="24"/>
      <c r="AA438" s="24">
        <v>0.42680000000000001</v>
      </c>
      <c r="AB438" s="24"/>
      <c r="AC438" s="25"/>
      <c r="AD438" s="26"/>
      <c r="AE438" s="26"/>
      <c r="AF438" s="26"/>
      <c r="AG438" s="24"/>
      <c r="AH438" s="24"/>
      <c r="AI438" s="26"/>
      <c r="AJ438" s="27"/>
      <c r="AK438" s="27"/>
      <c r="AL438" s="26"/>
      <c r="AM438" s="26"/>
      <c r="AN438" s="24"/>
      <c r="AO438" s="24" t="str">
        <f t="shared" si="34"/>
        <v>Sanmina</v>
      </c>
      <c r="AP438" s="1" t="s">
        <v>1110</v>
      </c>
      <c r="BF438" s="1" t="s">
        <v>68</v>
      </c>
      <c r="BG438" s="28" t="s">
        <v>69</v>
      </c>
    </row>
    <row r="439" spans="1:59" ht="12.75" customHeight="1" x14ac:dyDescent="0.2">
      <c r="A439" s="1" t="s">
        <v>1815</v>
      </c>
      <c r="B439" s="1" t="s">
        <v>1816</v>
      </c>
      <c r="C439" s="1" t="s">
        <v>62</v>
      </c>
      <c r="D439" s="1" t="s">
        <v>1108</v>
      </c>
      <c r="E439" s="1" t="s">
        <v>1817</v>
      </c>
      <c r="F439" s="1" t="s">
        <v>1818</v>
      </c>
      <c r="G439" s="1">
        <v>201</v>
      </c>
      <c r="H439" s="1">
        <v>20000</v>
      </c>
      <c r="I439" s="2" t="s">
        <v>66</v>
      </c>
      <c r="K439" s="1">
        <f>IFERROR(VLOOKUP(B439,'[1]Pivot HorizontalMRP'!$A$4:$B$2531,2,0),0)</f>
        <v>0</v>
      </c>
      <c r="L439" s="1">
        <f>IFERROR(VLOOKUP(B439,'[1]Pivot HorizontalMRP'!$A$4:$C$2531,3,0),0)</f>
        <v>4604</v>
      </c>
      <c r="M439" s="1">
        <f>IFERROR(VLOOKUP(B439,'[1]Pivot HorizontalMRP'!$A$4:$D$2531,4,0),0)</f>
        <v>0</v>
      </c>
      <c r="N439" s="1">
        <f>IFERROR(VLOOKUP(B439,'[1]Pivot HorizontalMRP'!$A$4:$E$2531,5,0),0)</f>
        <v>0</v>
      </c>
      <c r="O439" s="1">
        <f t="shared" si="31"/>
        <v>4604</v>
      </c>
      <c r="P439" s="1">
        <f t="shared" si="32"/>
        <v>4604</v>
      </c>
      <c r="Q439" s="1">
        <f>IFERROR(VLOOKUP(B439,'[1]Pivot HorizontalMRP'!$A$4:$F$2529,6,0),0)</f>
        <v>8</v>
      </c>
      <c r="R439" s="1">
        <f>IFERROR(VLOOKUP(B439,'[1]Pivot HorizontalMRP'!$A$4:$G$2529,7,0),0)</f>
        <v>0</v>
      </c>
      <c r="S439" s="1">
        <f>IFERROR(VLOOKUP(B439,'[1]Pivot HorizontalMRP'!$A$4:$H$2529,8,0),0)</f>
        <v>0</v>
      </c>
      <c r="T439" s="1">
        <f>IFERROR(VLOOKUP(B439,'[1]Pivot HorizontalMRP'!$A$4:$I$2529,9,0),0)</f>
        <v>0</v>
      </c>
      <c r="U439" s="1">
        <f t="shared" si="30"/>
        <v>4596</v>
      </c>
      <c r="V439" s="24">
        <v>4.4299999999999999E-3</v>
      </c>
      <c r="W439" s="24"/>
      <c r="X439" s="24">
        <f t="shared" si="33"/>
        <v>-4.4299999999999999E-3</v>
      </c>
      <c r="Y439" s="24"/>
      <c r="Z439" s="24"/>
      <c r="AA439" s="24"/>
      <c r="AB439" s="24"/>
      <c r="AC439" s="25"/>
      <c r="AD439" s="26"/>
      <c r="AE439" s="26"/>
      <c r="AF439" s="26"/>
      <c r="AG439" s="24"/>
      <c r="AH439" s="24"/>
      <c r="AI439" s="26"/>
      <c r="AJ439" s="27"/>
      <c r="AK439" s="27"/>
      <c r="AL439" s="26"/>
      <c r="AM439" s="26"/>
      <c r="AN439" s="24"/>
      <c r="AO439" s="24" t="str">
        <f t="shared" si="34"/>
        <v>Sanmina</v>
      </c>
      <c r="AP439" s="1" t="s">
        <v>1110</v>
      </c>
      <c r="BF439" s="1" t="s">
        <v>68</v>
      </c>
      <c r="BG439" s="28" t="s">
        <v>69</v>
      </c>
    </row>
    <row r="440" spans="1:59" ht="12.75" customHeight="1" x14ac:dyDescent="0.2">
      <c r="A440" s="1" t="s">
        <v>1819</v>
      </c>
      <c r="B440" s="1" t="s">
        <v>1820</v>
      </c>
      <c r="C440" s="1" t="s">
        <v>62</v>
      </c>
      <c r="D440" s="1" t="s">
        <v>1108</v>
      </c>
      <c r="E440" s="1" t="s">
        <v>1821</v>
      </c>
      <c r="F440" s="1" t="s">
        <v>1822</v>
      </c>
      <c r="G440" s="1">
        <v>100</v>
      </c>
      <c r="H440" s="1">
        <v>3500</v>
      </c>
      <c r="I440" s="2" t="s">
        <v>1123</v>
      </c>
      <c r="K440" s="1">
        <f>IFERROR(VLOOKUP(B440,'[1]Pivot HorizontalMRP'!$A$4:$B$2531,2,0),0)</f>
        <v>0</v>
      </c>
      <c r="L440" s="1">
        <f>IFERROR(VLOOKUP(B440,'[1]Pivot HorizontalMRP'!$A$4:$C$2531,3,0),0)</f>
        <v>121605</v>
      </c>
      <c r="M440" s="1">
        <f>IFERROR(VLOOKUP(B440,'[1]Pivot HorizontalMRP'!$A$4:$D$2531,4,0),0)</f>
        <v>381500</v>
      </c>
      <c r="N440" s="1">
        <f>IFERROR(VLOOKUP(B440,'[1]Pivot HorizontalMRP'!$A$4:$E$2531,5,0),0)</f>
        <v>66500</v>
      </c>
      <c r="O440" s="1">
        <f t="shared" si="31"/>
        <v>503105</v>
      </c>
      <c r="P440" s="1">
        <f t="shared" si="32"/>
        <v>569605</v>
      </c>
      <c r="Q440" s="1">
        <f>IFERROR(VLOOKUP(B440,'[1]Pivot HorizontalMRP'!$A$4:$F$2529,6,0),0)</f>
        <v>357210</v>
      </c>
      <c r="R440" s="1">
        <f>IFERROR(VLOOKUP(B440,'[1]Pivot HorizontalMRP'!$A$4:$G$2529,7,0),0)</f>
        <v>208840</v>
      </c>
      <c r="S440" s="1">
        <f>IFERROR(VLOOKUP(B440,'[1]Pivot HorizontalMRP'!$A$4:$H$2529,8,0),0)</f>
        <v>195171</v>
      </c>
      <c r="T440" s="1">
        <f>IFERROR(VLOOKUP(B440,'[1]Pivot HorizontalMRP'!$A$4:$I$2529,9,0),0)</f>
        <v>149605</v>
      </c>
      <c r="U440" s="1">
        <f t="shared" si="30"/>
        <v>-62945</v>
      </c>
      <c r="V440" s="24">
        <v>0.39079999999999998</v>
      </c>
      <c r="W440" s="24"/>
      <c r="X440" s="24">
        <f t="shared" si="33"/>
        <v>-0.39079999999999998</v>
      </c>
      <c r="Y440" s="24"/>
      <c r="Z440" s="24"/>
      <c r="AA440" s="24">
        <v>0.39079999999999998</v>
      </c>
      <c r="AB440" s="24"/>
      <c r="AC440" s="25"/>
      <c r="AD440" s="26"/>
      <c r="AE440" s="26"/>
      <c r="AF440" s="26"/>
      <c r="AG440" s="24"/>
      <c r="AH440" s="24"/>
      <c r="AI440" s="26"/>
      <c r="AJ440" s="27"/>
      <c r="AK440" s="27"/>
      <c r="AL440" s="26"/>
      <c r="AM440" s="26"/>
      <c r="AN440" s="24"/>
      <c r="AO440" s="24" t="str">
        <f t="shared" si="34"/>
        <v>Sanmina</v>
      </c>
      <c r="AP440" s="1" t="s">
        <v>1110</v>
      </c>
      <c r="BF440" s="1" t="s">
        <v>68</v>
      </c>
      <c r="BG440" s="28" t="s">
        <v>69</v>
      </c>
    </row>
    <row r="441" spans="1:59" ht="12.75" customHeight="1" x14ac:dyDescent="0.2">
      <c r="A441" s="1" t="s">
        <v>1823</v>
      </c>
      <c r="B441" s="1" t="s">
        <v>1824</v>
      </c>
      <c r="C441" s="1" t="s">
        <v>62</v>
      </c>
      <c r="D441" s="1" t="s">
        <v>1108</v>
      </c>
      <c r="E441" s="1" t="s">
        <v>1825</v>
      </c>
      <c r="F441" s="1" t="s">
        <v>1826</v>
      </c>
      <c r="G441" s="1">
        <v>73</v>
      </c>
      <c r="H441" s="1">
        <v>3500</v>
      </c>
      <c r="I441" s="2" t="s">
        <v>66</v>
      </c>
      <c r="K441" s="1">
        <f>IFERROR(VLOOKUP(B441,'[1]Pivot HorizontalMRP'!$A$4:$B$2531,2,0),0)</f>
        <v>0</v>
      </c>
      <c r="L441" s="1">
        <f>IFERROR(VLOOKUP(B441,'[1]Pivot HorizontalMRP'!$A$4:$C$2531,3,0),0)</f>
        <v>1031</v>
      </c>
      <c r="M441" s="1">
        <f>IFERROR(VLOOKUP(B441,'[1]Pivot HorizontalMRP'!$A$4:$D$2531,4,0),0)</f>
        <v>0</v>
      </c>
      <c r="N441" s="1">
        <f>IFERROR(VLOOKUP(B441,'[1]Pivot HorizontalMRP'!$A$4:$E$2531,5,0),0)</f>
        <v>0</v>
      </c>
      <c r="O441" s="1">
        <f t="shared" si="31"/>
        <v>1031</v>
      </c>
      <c r="P441" s="1">
        <f t="shared" si="32"/>
        <v>1031</v>
      </c>
      <c r="Q441" s="1">
        <f>IFERROR(VLOOKUP(B441,'[1]Pivot HorizontalMRP'!$A$4:$F$2529,6,0),0)</f>
        <v>4</v>
      </c>
      <c r="R441" s="1">
        <f>IFERROR(VLOOKUP(B441,'[1]Pivot HorizontalMRP'!$A$4:$G$2529,7,0),0)</f>
        <v>0</v>
      </c>
      <c r="S441" s="1">
        <f>IFERROR(VLOOKUP(B441,'[1]Pivot HorizontalMRP'!$A$4:$H$2529,8,0),0)</f>
        <v>0</v>
      </c>
      <c r="T441" s="1">
        <f>IFERROR(VLOOKUP(B441,'[1]Pivot HorizontalMRP'!$A$4:$I$2529,9,0),0)</f>
        <v>0</v>
      </c>
      <c r="U441" s="1">
        <f t="shared" si="30"/>
        <v>1027</v>
      </c>
      <c r="V441" s="24">
        <v>0.44900000000000001</v>
      </c>
      <c r="W441" s="24"/>
      <c r="X441" s="24">
        <f t="shared" si="33"/>
        <v>-0.44900000000000001</v>
      </c>
      <c r="Y441" s="24"/>
      <c r="Z441" s="24"/>
      <c r="AA441" s="24"/>
      <c r="AB441" s="24"/>
      <c r="AC441" s="25"/>
      <c r="AD441" s="26"/>
      <c r="AE441" s="26"/>
      <c r="AF441" s="26"/>
      <c r="AG441" s="24"/>
      <c r="AH441" s="24"/>
      <c r="AI441" s="26"/>
      <c r="AJ441" s="27"/>
      <c r="AK441" s="27"/>
      <c r="AL441" s="26"/>
      <c r="AM441" s="26"/>
      <c r="AN441" s="24"/>
      <c r="AO441" s="24" t="str">
        <f t="shared" si="34"/>
        <v>Sanmina</v>
      </c>
      <c r="AP441" s="1" t="s">
        <v>1110</v>
      </c>
      <c r="BF441" s="1" t="s">
        <v>68</v>
      </c>
      <c r="BG441" s="28" t="s">
        <v>69</v>
      </c>
    </row>
    <row r="442" spans="1:59" ht="12.75" customHeight="1" x14ac:dyDescent="0.2">
      <c r="A442" s="1" t="s">
        <v>1827</v>
      </c>
      <c r="B442" s="1" t="s">
        <v>1828</v>
      </c>
      <c r="C442" s="1" t="s">
        <v>62</v>
      </c>
      <c r="D442" s="1" t="s">
        <v>1108</v>
      </c>
      <c r="E442" s="1" t="s">
        <v>1829</v>
      </c>
      <c r="F442" s="1" t="s">
        <v>1830</v>
      </c>
      <c r="G442" s="1">
        <v>153</v>
      </c>
      <c r="H442" s="1">
        <v>1000</v>
      </c>
      <c r="I442" s="2" t="s">
        <v>1123</v>
      </c>
      <c r="K442" s="1">
        <f>IFERROR(VLOOKUP(B442,'[1]Pivot HorizontalMRP'!$A$4:$B$2531,2,0),0)</f>
        <v>0</v>
      </c>
      <c r="L442" s="1">
        <f>IFERROR(VLOOKUP(B442,'[1]Pivot HorizontalMRP'!$A$4:$C$2531,3,0),0)</f>
        <v>29504</v>
      </c>
      <c r="M442" s="1">
        <f>IFERROR(VLOOKUP(B442,'[1]Pivot HorizontalMRP'!$A$4:$D$2531,4,0),0)</f>
        <v>0</v>
      </c>
      <c r="N442" s="1">
        <f>IFERROR(VLOOKUP(B442,'[1]Pivot HorizontalMRP'!$A$4:$E$2531,5,0),0)</f>
        <v>4000</v>
      </c>
      <c r="O442" s="1">
        <f t="shared" si="31"/>
        <v>29504</v>
      </c>
      <c r="P442" s="1">
        <f t="shared" si="32"/>
        <v>33504</v>
      </c>
      <c r="Q442" s="1">
        <f>IFERROR(VLOOKUP(B442,'[1]Pivot HorizontalMRP'!$A$4:$F$2529,6,0),0)</f>
        <v>15815</v>
      </c>
      <c r="R442" s="1">
        <f>IFERROR(VLOOKUP(B442,'[1]Pivot HorizontalMRP'!$A$4:$G$2529,7,0),0)</f>
        <v>7463</v>
      </c>
      <c r="S442" s="1">
        <f>IFERROR(VLOOKUP(B442,'[1]Pivot HorizontalMRP'!$A$4:$H$2529,8,0),0)</f>
        <v>8034</v>
      </c>
      <c r="T442" s="1">
        <f>IFERROR(VLOOKUP(B442,'[1]Pivot HorizontalMRP'!$A$4:$I$2529,9,0),0)</f>
        <v>3216</v>
      </c>
      <c r="U442" s="1">
        <f t="shared" si="30"/>
        <v>6226</v>
      </c>
      <c r="V442" s="24">
        <v>0.26729999999999998</v>
      </c>
      <c r="W442" s="24"/>
      <c r="X442" s="24">
        <f t="shared" si="33"/>
        <v>-0.26729999999999998</v>
      </c>
      <c r="Y442" s="24"/>
      <c r="Z442" s="24"/>
      <c r="AA442" s="24"/>
      <c r="AB442" s="24"/>
      <c r="AC442" s="25"/>
      <c r="AD442" s="26"/>
      <c r="AE442" s="26"/>
      <c r="AF442" s="26"/>
      <c r="AG442" s="24"/>
      <c r="AH442" s="24"/>
      <c r="AI442" s="26"/>
      <c r="AJ442" s="27"/>
      <c r="AK442" s="27"/>
      <c r="AL442" s="26"/>
      <c r="AM442" s="26"/>
      <c r="AN442" s="24"/>
      <c r="AO442" s="24" t="str">
        <f t="shared" si="34"/>
        <v>Sanmina</v>
      </c>
      <c r="AP442" s="1" t="s">
        <v>1110</v>
      </c>
      <c r="BF442" s="1" t="s">
        <v>68</v>
      </c>
      <c r="BG442" s="28" t="s">
        <v>69</v>
      </c>
    </row>
    <row r="443" spans="1:59" ht="12.75" customHeight="1" x14ac:dyDescent="0.2">
      <c r="A443" s="1" t="s">
        <v>1831</v>
      </c>
      <c r="B443" s="1" t="s">
        <v>1832</v>
      </c>
      <c r="C443" s="1" t="s">
        <v>62</v>
      </c>
      <c r="D443" s="1" t="s">
        <v>1108</v>
      </c>
      <c r="E443" s="1" t="s">
        <v>1833</v>
      </c>
      <c r="F443" s="1" t="s">
        <v>1834</v>
      </c>
      <c r="G443" s="1">
        <v>100</v>
      </c>
      <c r="H443" s="1">
        <v>10000</v>
      </c>
      <c r="I443" s="2" t="s">
        <v>1123</v>
      </c>
      <c r="K443" s="1">
        <f>IFERROR(VLOOKUP(B443,'[1]Pivot HorizontalMRP'!$A$4:$B$2531,2,0),0)</f>
        <v>0</v>
      </c>
      <c r="L443" s="1">
        <f>IFERROR(VLOOKUP(B443,'[1]Pivot HorizontalMRP'!$A$4:$C$2531,3,0),0)</f>
        <v>73022</v>
      </c>
      <c r="M443" s="1">
        <f>IFERROR(VLOOKUP(B443,'[1]Pivot HorizontalMRP'!$A$4:$D$2531,4,0),0)</f>
        <v>20000</v>
      </c>
      <c r="N443" s="1">
        <f>IFERROR(VLOOKUP(B443,'[1]Pivot HorizontalMRP'!$A$4:$E$2531,5,0),0)</f>
        <v>30000</v>
      </c>
      <c r="O443" s="1">
        <f t="shared" si="31"/>
        <v>93022</v>
      </c>
      <c r="P443" s="1">
        <f t="shared" si="32"/>
        <v>123022</v>
      </c>
      <c r="Q443" s="1">
        <f>IFERROR(VLOOKUP(B443,'[1]Pivot HorizontalMRP'!$A$4:$F$2529,6,0),0)</f>
        <v>39104</v>
      </c>
      <c r="R443" s="1">
        <f>IFERROR(VLOOKUP(B443,'[1]Pivot HorizontalMRP'!$A$4:$G$2529,7,0),0)</f>
        <v>18189</v>
      </c>
      <c r="S443" s="1">
        <f>IFERROR(VLOOKUP(B443,'[1]Pivot HorizontalMRP'!$A$4:$H$2529,8,0),0)</f>
        <v>15860</v>
      </c>
      <c r="T443" s="1">
        <f>IFERROR(VLOOKUP(B443,'[1]Pivot HorizontalMRP'!$A$4:$I$2529,9,0),0)</f>
        <v>12971</v>
      </c>
      <c r="U443" s="1">
        <f t="shared" si="30"/>
        <v>35729</v>
      </c>
      <c r="V443" s="24">
        <v>3.3300000000000001E-3</v>
      </c>
      <c r="W443" s="24"/>
      <c r="X443" s="24">
        <f t="shared" si="33"/>
        <v>-3.3300000000000001E-3</v>
      </c>
      <c r="Y443" s="24"/>
      <c r="Z443" s="24"/>
      <c r="AA443" s="24">
        <v>3.3300000000000001E-3</v>
      </c>
      <c r="AB443" s="24"/>
      <c r="AC443" s="25"/>
      <c r="AD443" s="26"/>
      <c r="AE443" s="26"/>
      <c r="AF443" s="26"/>
      <c r="AG443" s="24"/>
      <c r="AH443" s="24"/>
      <c r="AI443" s="26"/>
      <c r="AJ443" s="27"/>
      <c r="AK443" s="27"/>
      <c r="AL443" s="26"/>
      <c r="AM443" s="26"/>
      <c r="AN443" s="24"/>
      <c r="AO443" s="24" t="str">
        <f t="shared" si="34"/>
        <v>Sanmina</v>
      </c>
      <c r="AP443" s="1" t="s">
        <v>1110</v>
      </c>
      <c r="BF443" s="1" t="s">
        <v>68</v>
      </c>
      <c r="BG443" s="28" t="s">
        <v>69</v>
      </c>
    </row>
    <row r="444" spans="1:59" ht="12.75" customHeight="1" x14ac:dyDescent="0.2">
      <c r="A444" s="1" t="s">
        <v>1835</v>
      </c>
      <c r="B444" s="1" t="s">
        <v>1836</v>
      </c>
      <c r="C444" s="1" t="s">
        <v>62</v>
      </c>
      <c r="D444" s="1" t="s">
        <v>1108</v>
      </c>
      <c r="E444" s="1" t="s">
        <v>1837</v>
      </c>
      <c r="F444" s="1" t="s">
        <v>1838</v>
      </c>
      <c r="G444" s="1">
        <v>100</v>
      </c>
      <c r="H444" s="1">
        <v>50000</v>
      </c>
      <c r="I444" s="2" t="s">
        <v>1123</v>
      </c>
      <c r="K444" s="1">
        <f>IFERROR(VLOOKUP(B444,'[1]Pivot HorizontalMRP'!$A$4:$B$2531,2,0),0)</f>
        <v>0</v>
      </c>
      <c r="L444" s="1">
        <f>IFERROR(VLOOKUP(B444,'[1]Pivot HorizontalMRP'!$A$4:$C$2531,3,0),0)</f>
        <v>386808</v>
      </c>
      <c r="M444" s="1">
        <f>IFERROR(VLOOKUP(B444,'[1]Pivot HorizontalMRP'!$A$4:$D$2531,4,0),0)</f>
        <v>60000</v>
      </c>
      <c r="N444" s="1">
        <f>IFERROR(VLOOKUP(B444,'[1]Pivot HorizontalMRP'!$A$4:$E$2531,5,0),0)</f>
        <v>160000</v>
      </c>
      <c r="O444" s="1">
        <f t="shared" si="31"/>
        <v>446808</v>
      </c>
      <c r="P444" s="1">
        <f t="shared" si="32"/>
        <v>606808</v>
      </c>
      <c r="Q444" s="1">
        <f>IFERROR(VLOOKUP(B444,'[1]Pivot HorizontalMRP'!$A$4:$F$2529,6,0),0)</f>
        <v>140528</v>
      </c>
      <c r="R444" s="1">
        <f>IFERROR(VLOOKUP(B444,'[1]Pivot HorizontalMRP'!$A$4:$G$2529,7,0),0)</f>
        <v>75823</v>
      </c>
      <c r="S444" s="1">
        <f>IFERROR(VLOOKUP(B444,'[1]Pivot HorizontalMRP'!$A$4:$H$2529,8,0),0)</f>
        <v>100377</v>
      </c>
      <c r="T444" s="1">
        <f>IFERROR(VLOOKUP(B444,'[1]Pivot HorizontalMRP'!$A$4:$I$2529,9,0),0)</f>
        <v>73838</v>
      </c>
      <c r="U444" s="1">
        <f t="shared" si="30"/>
        <v>230457</v>
      </c>
      <c r="V444" s="24">
        <v>4.2700000000000004E-3</v>
      </c>
      <c r="W444" s="24"/>
      <c r="X444" s="24">
        <f t="shared" si="33"/>
        <v>-4.2700000000000004E-3</v>
      </c>
      <c r="Y444" s="24"/>
      <c r="Z444" s="24"/>
      <c r="AA444" s="24">
        <v>3.3E-3</v>
      </c>
      <c r="AB444" s="24"/>
      <c r="AC444" s="25"/>
      <c r="AD444" s="26"/>
      <c r="AE444" s="26"/>
      <c r="AF444" s="26"/>
      <c r="AG444" s="24"/>
      <c r="AH444" s="24"/>
      <c r="AI444" s="26"/>
      <c r="AJ444" s="27"/>
      <c r="AK444" s="27"/>
      <c r="AL444" s="26"/>
      <c r="AM444" s="26"/>
      <c r="AN444" s="24"/>
      <c r="AO444" s="24" t="str">
        <f t="shared" si="34"/>
        <v>Sanmina</v>
      </c>
      <c r="AP444" s="1" t="s">
        <v>1110</v>
      </c>
      <c r="BF444" s="1" t="s">
        <v>68</v>
      </c>
      <c r="BG444" s="28" t="s">
        <v>69</v>
      </c>
    </row>
    <row r="445" spans="1:59" ht="12.75" customHeight="1" x14ac:dyDescent="0.2">
      <c r="A445" s="1" t="s">
        <v>1839</v>
      </c>
      <c r="B445" s="1" t="s">
        <v>1840</v>
      </c>
      <c r="C445" s="1" t="s">
        <v>62</v>
      </c>
      <c r="D445" s="1" t="s">
        <v>1108</v>
      </c>
      <c r="E445" s="1" t="s">
        <v>1841</v>
      </c>
      <c r="F445" s="1" t="s">
        <v>1842</v>
      </c>
      <c r="G445" s="1">
        <v>226</v>
      </c>
      <c r="H445" s="1">
        <v>4000</v>
      </c>
      <c r="I445" s="2" t="s">
        <v>1123</v>
      </c>
      <c r="K445" s="1">
        <f>IFERROR(VLOOKUP(B445,'[1]Pivot HorizontalMRP'!$A$4:$B$2531,2,0),0)</f>
        <v>0</v>
      </c>
      <c r="L445" s="1">
        <f>IFERROR(VLOOKUP(B445,'[1]Pivot HorizontalMRP'!$A$4:$C$2531,3,0),0)</f>
        <v>417143</v>
      </c>
      <c r="M445" s="1">
        <f>IFERROR(VLOOKUP(B445,'[1]Pivot HorizontalMRP'!$A$4:$D$2531,4,0),0)</f>
        <v>236000</v>
      </c>
      <c r="N445" s="1">
        <f>IFERROR(VLOOKUP(B445,'[1]Pivot HorizontalMRP'!$A$4:$E$2531,5,0),0)</f>
        <v>84000</v>
      </c>
      <c r="O445" s="1">
        <f t="shared" si="31"/>
        <v>653143</v>
      </c>
      <c r="P445" s="1">
        <f t="shared" si="32"/>
        <v>737143</v>
      </c>
      <c r="Q445" s="1">
        <f>IFERROR(VLOOKUP(B445,'[1]Pivot HorizontalMRP'!$A$4:$F$2529,6,0),0)</f>
        <v>408243</v>
      </c>
      <c r="R445" s="1">
        <f>IFERROR(VLOOKUP(B445,'[1]Pivot HorizontalMRP'!$A$4:$G$2529,7,0),0)</f>
        <v>209312</v>
      </c>
      <c r="S445" s="1">
        <f>IFERROR(VLOOKUP(B445,'[1]Pivot HorizontalMRP'!$A$4:$H$2529,8,0),0)</f>
        <v>186770</v>
      </c>
      <c r="T445" s="1">
        <f>IFERROR(VLOOKUP(B445,'[1]Pivot HorizontalMRP'!$A$4:$I$2529,9,0),0)</f>
        <v>165149</v>
      </c>
      <c r="U445" s="1">
        <f t="shared" si="30"/>
        <v>35588</v>
      </c>
      <c r="V445" s="24">
        <v>1.2840000000000001E-2</v>
      </c>
      <c r="W445" s="24"/>
      <c r="X445" s="24">
        <f t="shared" si="33"/>
        <v>-1.2840000000000001E-2</v>
      </c>
      <c r="Y445" s="24"/>
      <c r="Z445" s="24"/>
      <c r="AA445" s="24">
        <v>1.2840000000000001E-2</v>
      </c>
      <c r="AB445" s="24"/>
      <c r="AC445" s="25"/>
      <c r="AD445" s="26"/>
      <c r="AE445" s="26"/>
      <c r="AF445" s="26"/>
      <c r="AG445" s="24"/>
      <c r="AH445" s="24"/>
      <c r="AI445" s="26"/>
      <c r="AJ445" s="27"/>
      <c r="AK445" s="27"/>
      <c r="AL445" s="26"/>
      <c r="AM445" s="26"/>
      <c r="AN445" s="24"/>
      <c r="AO445" s="24" t="str">
        <f t="shared" si="34"/>
        <v>Sanmina</v>
      </c>
      <c r="AP445" s="1" t="s">
        <v>1110</v>
      </c>
      <c r="BF445" s="1" t="s">
        <v>68</v>
      </c>
      <c r="BG445" s="28" t="s">
        <v>69</v>
      </c>
    </row>
    <row r="446" spans="1:59" ht="12.75" customHeight="1" x14ac:dyDescent="0.2">
      <c r="A446" s="1" t="s">
        <v>1843</v>
      </c>
      <c r="B446" s="1" t="s">
        <v>1844</v>
      </c>
      <c r="C446" s="1" t="s">
        <v>62</v>
      </c>
      <c r="D446" s="1" t="s">
        <v>1108</v>
      </c>
      <c r="E446" s="1" t="s">
        <v>1845</v>
      </c>
      <c r="F446" s="1" t="s">
        <v>1846</v>
      </c>
      <c r="G446" s="1">
        <v>100</v>
      </c>
      <c r="H446" s="1">
        <v>2000</v>
      </c>
      <c r="I446" s="2" t="s">
        <v>1123</v>
      </c>
      <c r="K446" s="1">
        <f>IFERROR(VLOOKUP(B446,'[1]Pivot HorizontalMRP'!$A$4:$B$2531,2,0),0)</f>
        <v>0</v>
      </c>
      <c r="L446" s="1">
        <f>IFERROR(VLOOKUP(B446,'[1]Pivot HorizontalMRP'!$A$4:$C$2531,3,0),0)</f>
        <v>11587</v>
      </c>
      <c r="M446" s="1">
        <f>IFERROR(VLOOKUP(B446,'[1]Pivot HorizontalMRP'!$A$4:$D$2531,4,0),0)</f>
        <v>0</v>
      </c>
      <c r="N446" s="1">
        <f>IFERROR(VLOOKUP(B446,'[1]Pivot HorizontalMRP'!$A$4:$E$2531,5,0),0)</f>
        <v>6000</v>
      </c>
      <c r="O446" s="1">
        <f t="shared" si="31"/>
        <v>11587</v>
      </c>
      <c r="P446" s="1">
        <f t="shared" si="32"/>
        <v>17587</v>
      </c>
      <c r="Q446" s="1">
        <f>IFERROR(VLOOKUP(B446,'[1]Pivot HorizontalMRP'!$A$4:$F$2529,6,0),0)</f>
        <v>10416</v>
      </c>
      <c r="R446" s="1">
        <f>IFERROR(VLOOKUP(B446,'[1]Pivot HorizontalMRP'!$A$4:$G$2529,7,0),0)</f>
        <v>4726</v>
      </c>
      <c r="S446" s="1">
        <f>IFERROR(VLOOKUP(B446,'[1]Pivot HorizontalMRP'!$A$4:$H$2529,8,0),0)</f>
        <v>5354</v>
      </c>
      <c r="T446" s="1">
        <f>IFERROR(VLOOKUP(B446,'[1]Pivot HorizontalMRP'!$A$4:$I$2529,9,0),0)</f>
        <v>4420</v>
      </c>
      <c r="U446" s="1">
        <f t="shared" si="30"/>
        <v>-3555</v>
      </c>
      <c r="V446" s="24">
        <v>0.14630000000000001</v>
      </c>
      <c r="W446" s="24"/>
      <c r="X446" s="24">
        <f t="shared" si="33"/>
        <v>-0.14630000000000001</v>
      </c>
      <c r="Y446" s="24"/>
      <c r="Z446" s="24"/>
      <c r="AA446" s="24">
        <v>0.16</v>
      </c>
      <c r="AB446" s="24"/>
      <c r="AC446" s="25"/>
      <c r="AD446" s="26"/>
      <c r="AE446" s="26"/>
      <c r="AF446" s="26"/>
      <c r="AG446" s="24"/>
      <c r="AH446" s="24"/>
      <c r="AI446" s="26"/>
      <c r="AJ446" s="27"/>
      <c r="AK446" s="27"/>
      <c r="AL446" s="26"/>
      <c r="AM446" s="26"/>
      <c r="AN446" s="24"/>
      <c r="AO446" s="24" t="str">
        <f t="shared" si="34"/>
        <v>Sanmina</v>
      </c>
      <c r="AP446" s="1" t="s">
        <v>1110</v>
      </c>
      <c r="BF446" s="1" t="s">
        <v>68</v>
      </c>
      <c r="BG446" s="28" t="s">
        <v>69</v>
      </c>
    </row>
    <row r="447" spans="1:59" ht="12.75" customHeight="1" x14ac:dyDescent="0.2">
      <c r="A447" s="1" t="s">
        <v>1847</v>
      </c>
      <c r="B447" s="1" t="s">
        <v>1848</v>
      </c>
      <c r="C447" s="1" t="s">
        <v>62</v>
      </c>
      <c r="D447" s="1" t="s">
        <v>1108</v>
      </c>
      <c r="E447" s="1" t="s">
        <v>1849</v>
      </c>
      <c r="F447" s="1" t="s">
        <v>1850</v>
      </c>
      <c r="G447" s="1">
        <v>100</v>
      </c>
      <c r="H447" s="1">
        <v>30000</v>
      </c>
      <c r="I447" s="2" t="s">
        <v>1123</v>
      </c>
      <c r="K447" s="1">
        <f>IFERROR(VLOOKUP(B447,'[1]Pivot HorizontalMRP'!$A$4:$B$2531,2,0),0)</f>
        <v>0</v>
      </c>
      <c r="L447" s="1">
        <f>IFERROR(VLOOKUP(B447,'[1]Pivot HorizontalMRP'!$A$4:$C$2531,3,0),0)</f>
        <v>27039</v>
      </c>
      <c r="M447" s="1">
        <f>IFERROR(VLOOKUP(B447,'[1]Pivot HorizontalMRP'!$A$4:$D$2531,4,0),0)</f>
        <v>0</v>
      </c>
      <c r="N447" s="1">
        <f>IFERROR(VLOOKUP(B447,'[1]Pivot HorizontalMRP'!$A$4:$E$2531,5,0),0)</f>
        <v>0</v>
      </c>
      <c r="O447" s="1">
        <f t="shared" si="31"/>
        <v>27039</v>
      </c>
      <c r="P447" s="1">
        <f t="shared" si="32"/>
        <v>27039</v>
      </c>
      <c r="Q447" s="1">
        <f>IFERROR(VLOOKUP(B447,'[1]Pivot HorizontalMRP'!$A$4:$F$2529,6,0),0)</f>
        <v>7970</v>
      </c>
      <c r="R447" s="1">
        <f>IFERROR(VLOOKUP(B447,'[1]Pivot HorizontalMRP'!$A$4:$G$2529,7,0),0)</f>
        <v>3535</v>
      </c>
      <c r="S447" s="1">
        <f>IFERROR(VLOOKUP(B447,'[1]Pivot HorizontalMRP'!$A$4:$H$2529,8,0),0)</f>
        <v>3279</v>
      </c>
      <c r="T447" s="1">
        <f>IFERROR(VLOOKUP(B447,'[1]Pivot HorizontalMRP'!$A$4:$I$2529,9,0),0)</f>
        <v>1821</v>
      </c>
      <c r="U447" s="1">
        <f t="shared" si="30"/>
        <v>15534</v>
      </c>
      <c r="V447" s="24">
        <v>6.3E-3</v>
      </c>
      <c r="W447" s="24"/>
      <c r="X447" s="24">
        <f t="shared" si="33"/>
        <v>-6.3E-3</v>
      </c>
      <c r="Y447" s="24"/>
      <c r="Z447" s="24"/>
      <c r="AA447" s="24"/>
      <c r="AB447" s="24"/>
      <c r="AC447" s="25"/>
      <c r="AD447" s="26"/>
      <c r="AE447" s="26"/>
      <c r="AF447" s="26"/>
      <c r="AG447" s="24"/>
      <c r="AH447" s="24"/>
      <c r="AI447" s="26"/>
      <c r="AJ447" s="27"/>
      <c r="AK447" s="27"/>
      <c r="AL447" s="26"/>
      <c r="AM447" s="26"/>
      <c r="AN447" s="24"/>
      <c r="AO447" s="24" t="str">
        <f t="shared" si="34"/>
        <v>Sanmina</v>
      </c>
      <c r="AP447" s="1" t="s">
        <v>1110</v>
      </c>
      <c r="BF447" s="1" t="s">
        <v>68</v>
      </c>
      <c r="BG447" s="28" t="s">
        <v>69</v>
      </c>
    </row>
    <row r="448" spans="1:59" ht="12.75" customHeight="1" x14ac:dyDescent="0.2">
      <c r="A448" s="1" t="s">
        <v>1851</v>
      </c>
      <c r="B448" s="1" t="s">
        <v>1852</v>
      </c>
      <c r="C448" s="1" t="s">
        <v>62</v>
      </c>
      <c r="D448" s="1" t="s">
        <v>1108</v>
      </c>
      <c r="E448" s="1" t="s">
        <v>1853</v>
      </c>
      <c r="F448" s="1" t="s">
        <v>1854</v>
      </c>
      <c r="G448" s="1">
        <v>216</v>
      </c>
      <c r="H448" s="1">
        <v>1000</v>
      </c>
      <c r="I448" s="2" t="s">
        <v>1123</v>
      </c>
      <c r="K448" s="1">
        <f>IFERROR(VLOOKUP(B448,'[1]Pivot HorizontalMRP'!$A$4:$B$2531,2,0),0)</f>
        <v>0</v>
      </c>
      <c r="L448" s="1">
        <f>IFERROR(VLOOKUP(B448,'[1]Pivot HorizontalMRP'!$A$4:$C$2531,3,0),0)</f>
        <v>129349</v>
      </c>
      <c r="M448" s="1">
        <f>IFERROR(VLOOKUP(B448,'[1]Pivot HorizontalMRP'!$A$4:$D$2531,4,0),0)</f>
        <v>0</v>
      </c>
      <c r="N448" s="1">
        <f>IFERROR(VLOOKUP(B448,'[1]Pivot HorizontalMRP'!$A$4:$E$2531,5,0),0)</f>
        <v>0</v>
      </c>
      <c r="O448" s="1">
        <f t="shared" si="31"/>
        <v>129349</v>
      </c>
      <c r="P448" s="1">
        <f t="shared" si="32"/>
        <v>129349</v>
      </c>
      <c r="Q448" s="1">
        <f>IFERROR(VLOOKUP(B448,'[1]Pivot HorizontalMRP'!$A$4:$F$2529,6,0),0)</f>
        <v>8</v>
      </c>
      <c r="R448" s="1">
        <f>IFERROR(VLOOKUP(B448,'[1]Pivot HorizontalMRP'!$A$4:$G$2529,7,0),0)</f>
        <v>0</v>
      </c>
      <c r="S448" s="1">
        <f>IFERROR(VLOOKUP(B448,'[1]Pivot HorizontalMRP'!$A$4:$H$2529,8,0),0)</f>
        <v>0</v>
      </c>
      <c r="T448" s="1">
        <f>IFERROR(VLOOKUP(B448,'[1]Pivot HorizontalMRP'!$A$4:$I$2529,9,0),0)</f>
        <v>0</v>
      </c>
      <c r="U448" s="1">
        <f t="shared" si="30"/>
        <v>129341</v>
      </c>
      <c r="V448" s="24">
        <v>0.26669999999999999</v>
      </c>
      <c r="W448" s="24"/>
      <c r="X448" s="24">
        <f t="shared" si="33"/>
        <v>-0.26669999999999999</v>
      </c>
      <c r="Y448" s="24"/>
      <c r="Z448" s="24"/>
      <c r="AA448" s="24"/>
      <c r="AB448" s="24"/>
      <c r="AC448" s="25"/>
      <c r="AD448" s="26"/>
      <c r="AE448" s="26"/>
      <c r="AF448" s="26"/>
      <c r="AG448" s="24"/>
      <c r="AH448" s="24"/>
      <c r="AI448" s="26"/>
      <c r="AJ448" s="27"/>
      <c r="AK448" s="27"/>
      <c r="AL448" s="26"/>
      <c r="AM448" s="26"/>
      <c r="AN448" s="24"/>
      <c r="AO448" s="24" t="str">
        <f t="shared" si="34"/>
        <v>Sanmina</v>
      </c>
      <c r="AP448" s="1" t="s">
        <v>1110</v>
      </c>
      <c r="BF448" s="1" t="s">
        <v>68</v>
      </c>
      <c r="BG448" s="28" t="s">
        <v>69</v>
      </c>
    </row>
    <row r="449" spans="1:59" ht="12.75" customHeight="1" x14ac:dyDescent="0.2">
      <c r="A449" s="1" t="s">
        <v>1855</v>
      </c>
      <c r="B449" s="1" t="s">
        <v>1856</v>
      </c>
      <c r="C449" s="1" t="s">
        <v>62</v>
      </c>
      <c r="D449" s="1" t="s">
        <v>1108</v>
      </c>
      <c r="E449" s="1" t="s">
        <v>1857</v>
      </c>
      <c r="F449" s="1" t="s">
        <v>1858</v>
      </c>
      <c r="G449" s="1">
        <v>100</v>
      </c>
      <c r="H449" s="1">
        <v>1500</v>
      </c>
      <c r="I449" s="2" t="s">
        <v>1123</v>
      </c>
      <c r="K449" s="1">
        <f>IFERROR(VLOOKUP(B449,'[1]Pivot HorizontalMRP'!$A$4:$B$2531,2,0),0)</f>
        <v>0</v>
      </c>
      <c r="L449" s="1">
        <f>IFERROR(VLOOKUP(B449,'[1]Pivot HorizontalMRP'!$A$4:$C$2531,3,0),0)</f>
        <v>6056</v>
      </c>
      <c r="M449" s="1">
        <f>IFERROR(VLOOKUP(B449,'[1]Pivot HorizontalMRP'!$A$4:$D$2531,4,0),0)</f>
        <v>18500</v>
      </c>
      <c r="N449" s="1">
        <f>IFERROR(VLOOKUP(B449,'[1]Pivot HorizontalMRP'!$A$4:$E$2531,5,0),0)</f>
        <v>4500</v>
      </c>
      <c r="O449" s="1">
        <f t="shared" si="31"/>
        <v>24556</v>
      </c>
      <c r="P449" s="1">
        <f t="shared" si="32"/>
        <v>29056</v>
      </c>
      <c r="Q449" s="1">
        <f>IFERROR(VLOOKUP(B449,'[1]Pivot HorizontalMRP'!$A$4:$F$2529,6,0),0)</f>
        <v>22110</v>
      </c>
      <c r="R449" s="1">
        <f>IFERROR(VLOOKUP(B449,'[1]Pivot HorizontalMRP'!$A$4:$G$2529,7,0),0)</f>
        <v>6790</v>
      </c>
      <c r="S449" s="1">
        <f>IFERROR(VLOOKUP(B449,'[1]Pivot HorizontalMRP'!$A$4:$H$2529,8,0),0)</f>
        <v>7650</v>
      </c>
      <c r="T449" s="1">
        <f>IFERROR(VLOOKUP(B449,'[1]Pivot HorizontalMRP'!$A$4:$I$2529,9,0),0)</f>
        <v>4050</v>
      </c>
      <c r="U449" s="1">
        <f t="shared" si="30"/>
        <v>-4344</v>
      </c>
      <c r="V449" s="24">
        <v>0.22500000000000001</v>
      </c>
      <c r="W449" s="24"/>
      <c r="X449" s="24">
        <f t="shared" si="33"/>
        <v>-0.22500000000000001</v>
      </c>
      <c r="Y449" s="24"/>
      <c r="Z449" s="24"/>
      <c r="AA449" s="24">
        <v>0.22500000000000001</v>
      </c>
      <c r="AB449" s="24"/>
      <c r="AC449" s="25"/>
      <c r="AD449" s="26"/>
      <c r="AE449" s="26"/>
      <c r="AF449" s="26"/>
      <c r="AG449" s="24"/>
      <c r="AH449" s="24"/>
      <c r="AI449" s="26"/>
      <c r="AJ449" s="27"/>
      <c r="AK449" s="27"/>
      <c r="AL449" s="26"/>
      <c r="AM449" s="26"/>
      <c r="AN449" s="24"/>
      <c r="AO449" s="24" t="str">
        <f t="shared" si="34"/>
        <v>Sanmina</v>
      </c>
      <c r="AP449" s="1" t="s">
        <v>1110</v>
      </c>
      <c r="BF449" s="1" t="s">
        <v>68</v>
      </c>
      <c r="BG449" s="28" t="s">
        <v>69</v>
      </c>
    </row>
    <row r="450" spans="1:59" ht="12.75" customHeight="1" x14ac:dyDescent="0.2">
      <c r="A450" s="1" t="s">
        <v>1859</v>
      </c>
      <c r="B450" s="1" t="s">
        <v>1860</v>
      </c>
      <c r="C450" s="1" t="s">
        <v>62</v>
      </c>
      <c r="D450" s="1" t="s">
        <v>1108</v>
      </c>
      <c r="E450" s="1" t="s">
        <v>1861</v>
      </c>
      <c r="F450" s="1" t="s">
        <v>1862</v>
      </c>
      <c r="G450" s="1">
        <v>216</v>
      </c>
      <c r="H450" s="1">
        <v>40000</v>
      </c>
      <c r="I450" s="2" t="s">
        <v>1123</v>
      </c>
      <c r="K450" s="1">
        <f>IFERROR(VLOOKUP(B450,'[1]Pivot HorizontalMRP'!$A$4:$B$2531,2,0),0)</f>
        <v>0</v>
      </c>
      <c r="L450" s="1">
        <f>IFERROR(VLOOKUP(B450,'[1]Pivot HorizontalMRP'!$A$4:$C$2531,3,0),0)</f>
        <v>45712</v>
      </c>
      <c r="M450" s="1">
        <f>IFERROR(VLOOKUP(B450,'[1]Pivot HorizontalMRP'!$A$4:$D$2531,4,0),0)</f>
        <v>20000</v>
      </c>
      <c r="N450" s="1">
        <f>IFERROR(VLOOKUP(B450,'[1]Pivot HorizontalMRP'!$A$4:$E$2531,5,0),0)</f>
        <v>40000</v>
      </c>
      <c r="O450" s="1">
        <f t="shared" si="31"/>
        <v>65712</v>
      </c>
      <c r="P450" s="1">
        <f t="shared" si="32"/>
        <v>105712</v>
      </c>
      <c r="Q450" s="1">
        <f>IFERROR(VLOOKUP(B450,'[1]Pivot HorizontalMRP'!$A$4:$F$2529,6,0),0)</f>
        <v>81275</v>
      </c>
      <c r="R450" s="1">
        <f>IFERROR(VLOOKUP(B450,'[1]Pivot HorizontalMRP'!$A$4:$G$2529,7,0),0)</f>
        <v>32352</v>
      </c>
      <c r="S450" s="1">
        <f>IFERROR(VLOOKUP(B450,'[1]Pivot HorizontalMRP'!$A$4:$H$2529,8,0),0)</f>
        <v>17056</v>
      </c>
      <c r="T450" s="1">
        <f>IFERROR(VLOOKUP(B450,'[1]Pivot HorizontalMRP'!$A$4:$I$2529,9,0),0)</f>
        <v>15200</v>
      </c>
      <c r="U450" s="1">
        <f t="shared" ref="U450:U513" si="35">IF(I450="delivery",O450-SUM(Q450+R450),IF(I450="PO",P450-SUM(Q450:R450)))</f>
        <v>-47915</v>
      </c>
      <c r="V450" s="24">
        <v>6.8000000000000005E-2</v>
      </c>
      <c r="W450" s="24"/>
      <c r="X450" s="24">
        <f t="shared" si="33"/>
        <v>-6.8000000000000005E-2</v>
      </c>
      <c r="Y450" s="24"/>
      <c r="Z450" s="24"/>
      <c r="AA450" s="24"/>
      <c r="AB450" s="24"/>
      <c r="AC450" s="25"/>
      <c r="AD450" s="26"/>
      <c r="AE450" s="26"/>
      <c r="AF450" s="26"/>
      <c r="AG450" s="24"/>
      <c r="AH450" s="24"/>
      <c r="AI450" s="26"/>
      <c r="AJ450" s="27"/>
      <c r="AK450" s="27"/>
      <c r="AL450" s="26"/>
      <c r="AM450" s="26"/>
      <c r="AN450" s="24"/>
      <c r="AO450" s="24" t="str">
        <f t="shared" si="34"/>
        <v>Sanmina</v>
      </c>
      <c r="AP450" s="1" t="s">
        <v>1110</v>
      </c>
      <c r="BF450" s="1" t="s">
        <v>68</v>
      </c>
      <c r="BG450" s="28" t="s">
        <v>69</v>
      </c>
    </row>
    <row r="451" spans="1:59" ht="12.75" customHeight="1" x14ac:dyDescent="0.2">
      <c r="A451" s="1" t="s">
        <v>1863</v>
      </c>
      <c r="B451" s="1" t="s">
        <v>1864</v>
      </c>
      <c r="C451" s="1" t="s">
        <v>62</v>
      </c>
      <c r="D451" s="1" t="s">
        <v>1108</v>
      </c>
      <c r="E451" s="1" t="s">
        <v>1865</v>
      </c>
      <c r="F451" s="1" t="s">
        <v>1866</v>
      </c>
      <c r="G451" s="1">
        <v>100</v>
      </c>
      <c r="H451" s="1">
        <v>10000</v>
      </c>
      <c r="I451" s="2" t="s">
        <v>1123</v>
      </c>
      <c r="K451" s="1">
        <f>IFERROR(VLOOKUP(B451,'[1]Pivot HorizontalMRP'!$A$4:$B$2531,2,0),0)</f>
        <v>0</v>
      </c>
      <c r="L451" s="1">
        <f>IFERROR(VLOOKUP(B451,'[1]Pivot HorizontalMRP'!$A$4:$C$2531,3,0),0)</f>
        <v>74773</v>
      </c>
      <c r="M451" s="1">
        <f>IFERROR(VLOOKUP(B451,'[1]Pivot HorizontalMRP'!$A$4:$D$2531,4,0),0)</f>
        <v>10000</v>
      </c>
      <c r="N451" s="1">
        <f>IFERROR(VLOOKUP(B451,'[1]Pivot HorizontalMRP'!$A$4:$E$2531,5,0),0)</f>
        <v>50000</v>
      </c>
      <c r="O451" s="1">
        <f t="shared" ref="O451:O514" si="36">K451+L451+M451</f>
        <v>84773</v>
      </c>
      <c r="P451" s="1">
        <f t="shared" ref="P451:P514" si="37">K451+L451+M451+N451</f>
        <v>134773</v>
      </c>
      <c r="Q451" s="1">
        <f>IFERROR(VLOOKUP(B451,'[1]Pivot HorizontalMRP'!$A$4:$F$2529,6,0),0)</f>
        <v>30774</v>
      </c>
      <c r="R451" s="1">
        <f>IFERROR(VLOOKUP(B451,'[1]Pivot HorizontalMRP'!$A$4:$G$2529,7,0),0)</f>
        <v>14168</v>
      </c>
      <c r="S451" s="1">
        <f>IFERROR(VLOOKUP(B451,'[1]Pivot HorizontalMRP'!$A$4:$H$2529,8,0),0)</f>
        <v>12212</v>
      </c>
      <c r="T451" s="1">
        <f>IFERROR(VLOOKUP(B451,'[1]Pivot HorizontalMRP'!$A$4:$I$2529,9,0),0)</f>
        <v>8058</v>
      </c>
      <c r="U451" s="1">
        <f t="shared" si="35"/>
        <v>39831</v>
      </c>
      <c r="V451" s="24">
        <v>1.74E-3</v>
      </c>
      <c r="W451" s="24"/>
      <c r="X451" s="24">
        <f t="shared" ref="X451:X514" si="38">W451-V451</f>
        <v>-1.74E-3</v>
      </c>
      <c r="Y451" s="24"/>
      <c r="Z451" s="24"/>
      <c r="AA451" s="24">
        <v>1.74E-3</v>
      </c>
      <c r="AB451" s="24"/>
      <c r="AC451" s="25"/>
      <c r="AD451" s="26"/>
      <c r="AE451" s="26"/>
      <c r="AF451" s="26"/>
      <c r="AG451" s="24"/>
      <c r="AH451" s="24"/>
      <c r="AI451" s="26"/>
      <c r="AJ451" s="27"/>
      <c r="AK451" s="27"/>
      <c r="AL451" s="26"/>
      <c r="AM451" s="26"/>
      <c r="AN451" s="24"/>
      <c r="AO451" s="24" t="str">
        <f t="shared" ref="AO451:AO514" si="39">D451</f>
        <v>Sanmina</v>
      </c>
      <c r="AP451" s="1" t="s">
        <v>1110</v>
      </c>
      <c r="BF451" s="1" t="s">
        <v>68</v>
      </c>
      <c r="BG451" s="28" t="s">
        <v>69</v>
      </c>
    </row>
    <row r="452" spans="1:59" ht="12.75" customHeight="1" x14ac:dyDescent="0.2">
      <c r="A452" s="1" t="s">
        <v>1867</v>
      </c>
      <c r="B452" s="1" t="s">
        <v>1868</v>
      </c>
      <c r="C452" s="1" t="s">
        <v>62</v>
      </c>
      <c r="D452" s="1" t="s">
        <v>1108</v>
      </c>
      <c r="E452" s="1" t="s">
        <v>1869</v>
      </c>
      <c r="F452" s="1" t="s">
        <v>1870</v>
      </c>
      <c r="G452" s="1">
        <v>100</v>
      </c>
      <c r="H452" s="1">
        <v>10000</v>
      </c>
      <c r="I452" s="2" t="s">
        <v>1123</v>
      </c>
      <c r="K452" s="1">
        <f>IFERROR(VLOOKUP(B452,'[1]Pivot HorizontalMRP'!$A$4:$B$2531,2,0),0)</f>
        <v>0</v>
      </c>
      <c r="L452" s="1">
        <f>IFERROR(VLOOKUP(B452,'[1]Pivot HorizontalMRP'!$A$4:$C$2531,3,0),0)</f>
        <v>115668</v>
      </c>
      <c r="M452" s="1">
        <f>IFERROR(VLOOKUP(B452,'[1]Pivot HorizontalMRP'!$A$4:$D$2531,4,0),0)</f>
        <v>40000</v>
      </c>
      <c r="N452" s="1">
        <f>IFERROR(VLOOKUP(B452,'[1]Pivot HorizontalMRP'!$A$4:$E$2531,5,0),0)</f>
        <v>30000</v>
      </c>
      <c r="O452" s="1">
        <f t="shared" si="36"/>
        <v>155668</v>
      </c>
      <c r="P452" s="1">
        <f t="shared" si="37"/>
        <v>185668</v>
      </c>
      <c r="Q452" s="1">
        <f>IFERROR(VLOOKUP(B452,'[1]Pivot HorizontalMRP'!$A$4:$F$2529,6,0),0)</f>
        <v>94346</v>
      </c>
      <c r="R452" s="1">
        <f>IFERROR(VLOOKUP(B452,'[1]Pivot HorizontalMRP'!$A$4:$G$2529,7,0),0)</f>
        <v>38197</v>
      </c>
      <c r="S452" s="1">
        <f>IFERROR(VLOOKUP(B452,'[1]Pivot HorizontalMRP'!$A$4:$H$2529,8,0),0)</f>
        <v>31543</v>
      </c>
      <c r="T452" s="1">
        <f>IFERROR(VLOOKUP(B452,'[1]Pivot HorizontalMRP'!$A$4:$I$2529,9,0),0)</f>
        <v>21193</v>
      </c>
      <c r="U452" s="1">
        <f t="shared" si="35"/>
        <v>23125</v>
      </c>
      <c r="V452" s="24">
        <v>1.74E-3</v>
      </c>
      <c r="W452" s="24"/>
      <c r="X452" s="24">
        <f t="shared" si="38"/>
        <v>-1.74E-3</v>
      </c>
      <c r="Y452" s="24"/>
      <c r="Z452" s="24"/>
      <c r="AA452" s="24">
        <v>1.74E-3</v>
      </c>
      <c r="AB452" s="24"/>
      <c r="AC452" s="25"/>
      <c r="AD452" s="26"/>
      <c r="AE452" s="26"/>
      <c r="AF452" s="26"/>
      <c r="AG452" s="24"/>
      <c r="AH452" s="24"/>
      <c r="AI452" s="26"/>
      <c r="AJ452" s="27"/>
      <c r="AK452" s="27"/>
      <c r="AL452" s="26"/>
      <c r="AM452" s="26"/>
      <c r="AN452" s="24"/>
      <c r="AO452" s="24" t="str">
        <f t="shared" si="39"/>
        <v>Sanmina</v>
      </c>
      <c r="AP452" s="1" t="s">
        <v>1110</v>
      </c>
      <c r="BF452" s="1" t="s">
        <v>68</v>
      </c>
      <c r="BG452" s="28" t="s">
        <v>69</v>
      </c>
    </row>
    <row r="453" spans="1:59" ht="12.75" customHeight="1" x14ac:dyDescent="0.2">
      <c r="A453" s="1" t="s">
        <v>1871</v>
      </c>
      <c r="B453" s="1" t="s">
        <v>1872</v>
      </c>
      <c r="C453" s="1" t="s">
        <v>62</v>
      </c>
      <c r="D453" s="1" t="s">
        <v>1108</v>
      </c>
      <c r="E453" s="1" t="s">
        <v>1873</v>
      </c>
      <c r="F453" s="1" t="s">
        <v>1874</v>
      </c>
      <c r="G453" s="1">
        <v>100</v>
      </c>
      <c r="H453" s="1">
        <v>30000</v>
      </c>
      <c r="I453" s="2" t="s">
        <v>1123</v>
      </c>
      <c r="K453" s="1">
        <f>IFERROR(VLOOKUP(B453,'[1]Pivot HorizontalMRP'!$A$4:$B$2531,2,0),0)</f>
        <v>0</v>
      </c>
      <c r="L453" s="1">
        <f>IFERROR(VLOOKUP(B453,'[1]Pivot HorizontalMRP'!$A$4:$C$2531,3,0),0)</f>
        <v>106365</v>
      </c>
      <c r="M453" s="1">
        <f>IFERROR(VLOOKUP(B453,'[1]Pivot HorizontalMRP'!$A$4:$D$2531,4,0),0)</f>
        <v>30000</v>
      </c>
      <c r="N453" s="1">
        <f>IFERROR(VLOOKUP(B453,'[1]Pivot HorizontalMRP'!$A$4:$E$2531,5,0),0)</f>
        <v>50000</v>
      </c>
      <c r="O453" s="1">
        <f t="shared" si="36"/>
        <v>136365</v>
      </c>
      <c r="P453" s="1">
        <f t="shared" si="37"/>
        <v>186365</v>
      </c>
      <c r="Q453" s="1">
        <f>IFERROR(VLOOKUP(B453,'[1]Pivot HorizontalMRP'!$A$4:$F$2529,6,0),0)</f>
        <v>66260</v>
      </c>
      <c r="R453" s="1">
        <f>IFERROR(VLOOKUP(B453,'[1]Pivot HorizontalMRP'!$A$4:$G$2529,7,0),0)</f>
        <v>27323</v>
      </c>
      <c r="S453" s="1">
        <f>IFERROR(VLOOKUP(B453,'[1]Pivot HorizontalMRP'!$A$4:$H$2529,8,0),0)</f>
        <v>23216</v>
      </c>
      <c r="T453" s="1">
        <f>IFERROR(VLOOKUP(B453,'[1]Pivot HorizontalMRP'!$A$4:$I$2529,9,0),0)</f>
        <v>15575</v>
      </c>
      <c r="U453" s="1">
        <f t="shared" si="35"/>
        <v>42782</v>
      </c>
      <c r="V453" s="24">
        <v>6.5500000000000003E-3</v>
      </c>
      <c r="W453" s="24"/>
      <c r="X453" s="24">
        <f t="shared" si="38"/>
        <v>-6.5500000000000003E-3</v>
      </c>
      <c r="Y453" s="24"/>
      <c r="Z453" s="24"/>
      <c r="AA453" s="24">
        <v>1.74E-3</v>
      </c>
      <c r="AB453" s="24"/>
      <c r="AC453" s="25"/>
      <c r="AD453" s="26"/>
      <c r="AE453" s="26"/>
      <c r="AF453" s="26"/>
      <c r="AG453" s="24"/>
      <c r="AH453" s="24"/>
      <c r="AI453" s="26"/>
      <c r="AJ453" s="27"/>
      <c r="AK453" s="27"/>
      <c r="AL453" s="26"/>
      <c r="AM453" s="26"/>
      <c r="AN453" s="24"/>
      <c r="AO453" s="24" t="str">
        <f t="shared" si="39"/>
        <v>Sanmina</v>
      </c>
      <c r="AP453" s="1" t="s">
        <v>1110</v>
      </c>
      <c r="BF453" s="1" t="s">
        <v>68</v>
      </c>
      <c r="BG453" s="28" t="s">
        <v>69</v>
      </c>
    </row>
    <row r="454" spans="1:59" ht="12.75" customHeight="1" x14ac:dyDescent="0.2">
      <c r="A454" s="1" t="s">
        <v>1875</v>
      </c>
      <c r="B454" s="1" t="s">
        <v>1876</v>
      </c>
      <c r="C454" s="1" t="s">
        <v>62</v>
      </c>
      <c r="D454" s="1" t="s">
        <v>1108</v>
      </c>
      <c r="E454" s="1" t="s">
        <v>1877</v>
      </c>
      <c r="F454" s="1" t="s">
        <v>1878</v>
      </c>
      <c r="G454" s="1">
        <v>171</v>
      </c>
      <c r="H454" s="1">
        <v>10000</v>
      </c>
      <c r="I454" s="2" t="s">
        <v>66</v>
      </c>
      <c r="K454" s="1">
        <f>IFERROR(VLOOKUP(B454,'[1]Pivot HorizontalMRP'!$A$4:$B$2531,2,0),0)</f>
        <v>0</v>
      </c>
      <c r="L454" s="1">
        <f>IFERROR(VLOOKUP(B454,'[1]Pivot HorizontalMRP'!$A$4:$C$2531,3,0),0)</f>
        <v>9777</v>
      </c>
      <c r="M454" s="1">
        <f>IFERROR(VLOOKUP(B454,'[1]Pivot HorizontalMRP'!$A$4:$D$2531,4,0),0)</f>
        <v>0</v>
      </c>
      <c r="N454" s="1">
        <f>IFERROR(VLOOKUP(B454,'[1]Pivot HorizontalMRP'!$A$4:$E$2531,5,0),0)</f>
        <v>0</v>
      </c>
      <c r="O454" s="1">
        <f t="shared" si="36"/>
        <v>9777</v>
      </c>
      <c r="P454" s="1">
        <f t="shared" si="37"/>
        <v>9777</v>
      </c>
      <c r="Q454" s="1">
        <f>IFERROR(VLOOKUP(B454,'[1]Pivot HorizontalMRP'!$A$4:$F$2529,6,0),0)</f>
        <v>0</v>
      </c>
      <c r="R454" s="1">
        <f>IFERROR(VLOOKUP(B454,'[1]Pivot HorizontalMRP'!$A$4:$G$2529,7,0),0)</f>
        <v>0</v>
      </c>
      <c r="S454" s="1">
        <f>IFERROR(VLOOKUP(B454,'[1]Pivot HorizontalMRP'!$A$4:$H$2529,8,0),0)</f>
        <v>95</v>
      </c>
      <c r="T454" s="1">
        <f>IFERROR(VLOOKUP(B454,'[1]Pivot HorizontalMRP'!$A$4:$I$2529,9,0),0)</f>
        <v>48</v>
      </c>
      <c r="U454" s="1">
        <f t="shared" si="35"/>
        <v>9777</v>
      </c>
      <c r="V454" s="24">
        <v>6.9999999999999999E-4</v>
      </c>
      <c r="W454" s="24"/>
      <c r="X454" s="24">
        <f t="shared" si="38"/>
        <v>-6.9999999999999999E-4</v>
      </c>
      <c r="Y454" s="24"/>
      <c r="Z454" s="24"/>
      <c r="AA454" s="24"/>
      <c r="AB454" s="24"/>
      <c r="AC454" s="25"/>
      <c r="AD454" s="26"/>
      <c r="AE454" s="26"/>
      <c r="AF454" s="26"/>
      <c r="AG454" s="24"/>
      <c r="AH454" s="24"/>
      <c r="AI454" s="26"/>
      <c r="AJ454" s="27"/>
      <c r="AK454" s="27"/>
      <c r="AL454" s="26"/>
      <c r="AM454" s="26"/>
      <c r="AN454" s="24"/>
      <c r="AO454" s="24" t="str">
        <f t="shared" si="39"/>
        <v>Sanmina</v>
      </c>
      <c r="AP454" s="1" t="s">
        <v>1110</v>
      </c>
      <c r="BF454" s="1" t="s">
        <v>68</v>
      </c>
      <c r="BG454" s="28" t="s">
        <v>69</v>
      </c>
    </row>
    <row r="455" spans="1:59" ht="12.75" customHeight="1" x14ac:dyDescent="0.2">
      <c r="A455" s="1" t="s">
        <v>1879</v>
      </c>
      <c r="B455" s="1" t="s">
        <v>1880</v>
      </c>
      <c r="C455" s="1" t="s">
        <v>62</v>
      </c>
      <c r="D455" s="1" t="s">
        <v>1108</v>
      </c>
      <c r="E455" s="1" t="s">
        <v>1881</v>
      </c>
      <c r="F455" s="1" t="s">
        <v>1882</v>
      </c>
      <c r="G455" s="1">
        <v>128</v>
      </c>
      <c r="H455" s="1">
        <v>500</v>
      </c>
      <c r="I455" s="2" t="s">
        <v>1123</v>
      </c>
      <c r="K455" s="1">
        <f>IFERROR(VLOOKUP(B455,'[1]Pivot HorizontalMRP'!$A$4:$B$2531,2,0),0)</f>
        <v>0</v>
      </c>
      <c r="L455" s="1">
        <f>IFERROR(VLOOKUP(B455,'[1]Pivot HorizontalMRP'!$A$4:$C$2531,3,0),0)</f>
        <v>126903</v>
      </c>
      <c r="M455" s="1">
        <f>IFERROR(VLOOKUP(B455,'[1]Pivot HorizontalMRP'!$A$4:$D$2531,4,0),0)</f>
        <v>0</v>
      </c>
      <c r="N455" s="1">
        <f>IFERROR(VLOOKUP(B455,'[1]Pivot HorizontalMRP'!$A$4:$E$2531,5,0),0)</f>
        <v>0</v>
      </c>
      <c r="O455" s="1">
        <f t="shared" si="36"/>
        <v>126903</v>
      </c>
      <c r="P455" s="1">
        <f t="shared" si="37"/>
        <v>126903</v>
      </c>
      <c r="Q455" s="1">
        <f>IFERROR(VLOOKUP(B455,'[1]Pivot HorizontalMRP'!$A$4:$F$2529,6,0),0)</f>
        <v>30916</v>
      </c>
      <c r="R455" s="1">
        <f>IFERROR(VLOOKUP(B455,'[1]Pivot HorizontalMRP'!$A$4:$G$2529,7,0),0)</f>
        <v>22152</v>
      </c>
      <c r="S455" s="1">
        <f>IFERROR(VLOOKUP(B455,'[1]Pivot HorizontalMRP'!$A$4:$H$2529,8,0),0)</f>
        <v>30432</v>
      </c>
      <c r="T455" s="1">
        <f>IFERROR(VLOOKUP(B455,'[1]Pivot HorizontalMRP'!$A$4:$I$2529,9,0),0)</f>
        <v>19128</v>
      </c>
      <c r="U455" s="1">
        <f t="shared" si="35"/>
        <v>73835</v>
      </c>
      <c r="V455" s="24">
        <v>3.01</v>
      </c>
      <c r="W455" s="24"/>
      <c r="X455" s="24">
        <f t="shared" si="38"/>
        <v>-3.01</v>
      </c>
      <c r="Y455" s="24"/>
      <c r="Z455" s="24"/>
      <c r="AA455" s="24">
        <v>3.01</v>
      </c>
      <c r="AB455" s="24"/>
      <c r="AC455" s="25"/>
      <c r="AD455" s="26"/>
      <c r="AE455" s="26"/>
      <c r="AF455" s="26"/>
      <c r="AG455" s="24"/>
      <c r="AH455" s="24"/>
      <c r="AI455" s="26"/>
      <c r="AJ455" s="27"/>
      <c r="AK455" s="27"/>
      <c r="AL455" s="26"/>
      <c r="AM455" s="26"/>
      <c r="AN455" s="24"/>
      <c r="AO455" s="24" t="str">
        <f t="shared" si="39"/>
        <v>Sanmina</v>
      </c>
      <c r="AP455" s="1" t="s">
        <v>1110</v>
      </c>
      <c r="BF455" s="1" t="s">
        <v>68</v>
      </c>
      <c r="BG455" s="28" t="s">
        <v>69</v>
      </c>
    </row>
    <row r="456" spans="1:59" ht="12.75" customHeight="1" x14ac:dyDescent="0.2">
      <c r="A456" s="1" t="s">
        <v>1883</v>
      </c>
      <c r="B456" s="1" t="s">
        <v>1884</v>
      </c>
      <c r="C456" s="1" t="s">
        <v>62</v>
      </c>
      <c r="D456" s="1" t="s">
        <v>1108</v>
      </c>
      <c r="E456" s="1" t="s">
        <v>1885</v>
      </c>
      <c r="F456" s="1" t="s">
        <v>1886</v>
      </c>
      <c r="G456" s="1">
        <v>226</v>
      </c>
      <c r="H456" s="1">
        <v>4000</v>
      </c>
      <c r="I456" s="2" t="s">
        <v>1123</v>
      </c>
      <c r="K456" s="1">
        <f>IFERROR(VLOOKUP(B456,'[1]Pivot HorizontalMRP'!$A$4:$B$2531,2,0),0)</f>
        <v>0</v>
      </c>
      <c r="L456" s="1">
        <f>IFERROR(VLOOKUP(B456,'[1]Pivot HorizontalMRP'!$A$4:$C$2531,3,0),0)</f>
        <v>666156</v>
      </c>
      <c r="M456" s="1">
        <f>IFERROR(VLOOKUP(B456,'[1]Pivot HorizontalMRP'!$A$4:$D$2531,4,0),0)</f>
        <v>204000</v>
      </c>
      <c r="N456" s="1">
        <f>IFERROR(VLOOKUP(B456,'[1]Pivot HorizontalMRP'!$A$4:$E$2531,5,0),0)</f>
        <v>0</v>
      </c>
      <c r="O456" s="1">
        <f t="shared" si="36"/>
        <v>870156</v>
      </c>
      <c r="P456" s="1">
        <f t="shared" si="37"/>
        <v>870156</v>
      </c>
      <c r="Q456" s="1">
        <f>IFERROR(VLOOKUP(B456,'[1]Pivot HorizontalMRP'!$A$4:$F$2529,6,0),0)</f>
        <v>247130</v>
      </c>
      <c r="R456" s="1">
        <f>IFERROR(VLOOKUP(B456,'[1]Pivot HorizontalMRP'!$A$4:$G$2529,7,0),0)</f>
        <v>241706</v>
      </c>
      <c r="S456" s="1">
        <f>IFERROR(VLOOKUP(B456,'[1]Pivot HorizontalMRP'!$A$4:$H$2529,8,0),0)</f>
        <v>208072</v>
      </c>
      <c r="T456" s="1">
        <f>IFERROR(VLOOKUP(B456,'[1]Pivot HorizontalMRP'!$A$4:$I$2529,9,0),0)</f>
        <v>165498</v>
      </c>
      <c r="U456" s="1">
        <f t="shared" si="35"/>
        <v>381320</v>
      </c>
      <c r="V456" s="24">
        <v>4.4999999999999998E-2</v>
      </c>
      <c r="W456" s="24"/>
      <c r="X456" s="24">
        <f t="shared" si="38"/>
        <v>-4.4999999999999998E-2</v>
      </c>
      <c r="Y456" s="24"/>
      <c r="Z456" s="24"/>
      <c r="AA456" s="24">
        <v>3.7999999999999999E-2</v>
      </c>
      <c r="AB456" s="24"/>
      <c r="AC456" s="25"/>
      <c r="AD456" s="26"/>
      <c r="AE456" s="26"/>
      <c r="AF456" s="26"/>
      <c r="AG456" s="24"/>
      <c r="AH456" s="24"/>
      <c r="AI456" s="26"/>
      <c r="AJ456" s="27"/>
      <c r="AK456" s="27"/>
      <c r="AL456" s="26"/>
      <c r="AM456" s="26"/>
      <c r="AN456" s="24"/>
      <c r="AO456" s="24" t="str">
        <f t="shared" si="39"/>
        <v>Sanmina</v>
      </c>
      <c r="AP456" s="1" t="s">
        <v>1110</v>
      </c>
      <c r="BF456" s="1" t="s">
        <v>68</v>
      </c>
      <c r="BG456" s="28" t="s">
        <v>69</v>
      </c>
    </row>
    <row r="457" spans="1:59" ht="12.75" customHeight="1" x14ac:dyDescent="0.2">
      <c r="A457" s="1" t="s">
        <v>1887</v>
      </c>
      <c r="B457" s="1" t="s">
        <v>1888</v>
      </c>
      <c r="C457" s="1" t="s">
        <v>62</v>
      </c>
      <c r="D457" s="1" t="s">
        <v>1108</v>
      </c>
      <c r="E457" s="1" t="s">
        <v>1889</v>
      </c>
      <c r="F457" s="1" t="s">
        <v>1890</v>
      </c>
      <c r="G457" s="1">
        <v>55</v>
      </c>
      <c r="H457" s="1">
        <v>1</v>
      </c>
      <c r="I457" s="2" t="s">
        <v>66</v>
      </c>
      <c r="K457" s="1">
        <f>IFERROR(VLOOKUP(B457,'[1]Pivot HorizontalMRP'!$A$4:$B$2531,2,0),0)</f>
        <v>0</v>
      </c>
      <c r="L457" s="1">
        <f>IFERROR(VLOOKUP(B457,'[1]Pivot HorizontalMRP'!$A$4:$C$2531,3,0),0)</f>
        <v>9000</v>
      </c>
      <c r="M457" s="1">
        <f>IFERROR(VLOOKUP(B457,'[1]Pivot HorizontalMRP'!$A$4:$D$2531,4,0),0)</f>
        <v>0</v>
      </c>
      <c r="N457" s="1">
        <f>IFERROR(VLOOKUP(B457,'[1]Pivot HorizontalMRP'!$A$4:$E$2531,5,0),0)</f>
        <v>0</v>
      </c>
      <c r="O457" s="1">
        <f t="shared" si="36"/>
        <v>9000</v>
      </c>
      <c r="P457" s="1">
        <f t="shared" si="37"/>
        <v>9000</v>
      </c>
      <c r="Q457" s="1">
        <f>IFERROR(VLOOKUP(B457,'[1]Pivot HorizontalMRP'!$A$4:$F$2529,6,0),0)</f>
        <v>2610</v>
      </c>
      <c r="R457" s="1">
        <f>IFERROR(VLOOKUP(B457,'[1]Pivot HorizontalMRP'!$A$4:$G$2529,7,0),0)</f>
        <v>2046</v>
      </c>
      <c r="S457" s="1">
        <f>IFERROR(VLOOKUP(B457,'[1]Pivot HorizontalMRP'!$A$4:$H$2529,8,0),0)</f>
        <v>2196</v>
      </c>
      <c r="T457" s="1">
        <f>IFERROR(VLOOKUP(B457,'[1]Pivot HorizontalMRP'!$A$4:$I$2529,9,0),0)</f>
        <v>1896</v>
      </c>
      <c r="U457" s="1">
        <f t="shared" si="35"/>
        <v>4344</v>
      </c>
      <c r="V457" s="24">
        <v>7.0699999999999999E-2</v>
      </c>
      <c r="W457" s="24"/>
      <c r="X457" s="24">
        <f t="shared" si="38"/>
        <v>-7.0699999999999999E-2</v>
      </c>
      <c r="Y457" s="24"/>
      <c r="Z457" s="24"/>
      <c r="AA457" s="24">
        <v>0.11584999999999999</v>
      </c>
      <c r="AB457" s="24"/>
      <c r="AC457" s="25"/>
      <c r="AD457" s="26"/>
      <c r="AE457" s="26"/>
      <c r="AF457" s="26"/>
      <c r="AG457" s="24"/>
      <c r="AH457" s="24"/>
      <c r="AI457" s="26"/>
      <c r="AJ457" s="27"/>
      <c r="AK457" s="27"/>
      <c r="AL457" s="26"/>
      <c r="AM457" s="26"/>
      <c r="AN457" s="24"/>
      <c r="AO457" s="24" t="str">
        <f t="shared" si="39"/>
        <v>Sanmina</v>
      </c>
      <c r="AP457" s="1" t="s">
        <v>1110</v>
      </c>
      <c r="BF457" s="1" t="s">
        <v>68</v>
      </c>
      <c r="BG457" s="28" t="s">
        <v>69</v>
      </c>
    </row>
    <row r="458" spans="1:59" ht="12.75" customHeight="1" x14ac:dyDescent="0.2">
      <c r="A458" s="1" t="s">
        <v>1891</v>
      </c>
      <c r="B458" s="1" t="s">
        <v>1892</v>
      </c>
      <c r="C458" s="1" t="s">
        <v>62</v>
      </c>
      <c r="D458" s="1" t="s">
        <v>1108</v>
      </c>
      <c r="E458" s="1" t="s">
        <v>1893</v>
      </c>
      <c r="F458" s="1" t="s">
        <v>1894</v>
      </c>
      <c r="G458" s="1">
        <v>111</v>
      </c>
      <c r="H458" s="1">
        <v>2000</v>
      </c>
      <c r="I458" s="2" t="s">
        <v>1123</v>
      </c>
      <c r="K458" s="1">
        <f>IFERROR(VLOOKUP(B458,'[1]Pivot HorizontalMRP'!$A$4:$B$2531,2,0),0)</f>
        <v>0</v>
      </c>
      <c r="L458" s="1">
        <f>IFERROR(VLOOKUP(B458,'[1]Pivot HorizontalMRP'!$A$4:$C$2531,3,0),0)</f>
        <v>38990</v>
      </c>
      <c r="M458" s="1">
        <f>IFERROR(VLOOKUP(B458,'[1]Pivot HorizontalMRP'!$A$4:$D$2531,4,0),0)</f>
        <v>6000</v>
      </c>
      <c r="N458" s="1">
        <f>IFERROR(VLOOKUP(B458,'[1]Pivot HorizontalMRP'!$A$4:$E$2531,5,0),0)</f>
        <v>0</v>
      </c>
      <c r="O458" s="1">
        <f t="shared" si="36"/>
        <v>44990</v>
      </c>
      <c r="P458" s="1">
        <f t="shared" si="37"/>
        <v>44990</v>
      </c>
      <c r="Q458" s="1">
        <f>IFERROR(VLOOKUP(B458,'[1]Pivot HorizontalMRP'!$A$4:$F$2529,6,0),0)</f>
        <v>7236</v>
      </c>
      <c r="R458" s="1">
        <f>IFERROR(VLOOKUP(B458,'[1]Pivot HorizontalMRP'!$A$4:$G$2529,7,0),0)</f>
        <v>5258</v>
      </c>
      <c r="S458" s="1">
        <f>IFERROR(VLOOKUP(B458,'[1]Pivot HorizontalMRP'!$A$4:$H$2529,8,0),0)</f>
        <v>5658</v>
      </c>
      <c r="T458" s="1">
        <f>IFERROR(VLOOKUP(B458,'[1]Pivot HorizontalMRP'!$A$4:$I$2529,9,0),0)</f>
        <v>4858</v>
      </c>
      <c r="U458" s="1">
        <f t="shared" si="35"/>
        <v>32496</v>
      </c>
      <c r="V458" s="24">
        <v>0.11837</v>
      </c>
      <c r="W458" s="24"/>
      <c r="X458" s="24">
        <f t="shared" si="38"/>
        <v>-0.11837</v>
      </c>
      <c r="Y458" s="24"/>
      <c r="Z458" s="24"/>
      <c r="AA458" s="24">
        <v>9.9500000000000005E-2</v>
      </c>
      <c r="AB458" s="24"/>
      <c r="AC458" s="25"/>
      <c r="AD458" s="26"/>
      <c r="AE458" s="26"/>
      <c r="AF458" s="26"/>
      <c r="AG458" s="24"/>
      <c r="AH458" s="24"/>
      <c r="AI458" s="26"/>
      <c r="AJ458" s="27"/>
      <c r="AK458" s="27"/>
      <c r="AL458" s="26"/>
      <c r="AM458" s="26"/>
      <c r="AN458" s="24"/>
      <c r="AO458" s="24" t="str">
        <f t="shared" si="39"/>
        <v>Sanmina</v>
      </c>
      <c r="AP458" s="1" t="s">
        <v>1110</v>
      </c>
      <c r="BF458" s="1" t="s">
        <v>68</v>
      </c>
      <c r="BG458" s="28" t="s">
        <v>69</v>
      </c>
    </row>
    <row r="459" spans="1:59" ht="12.75" customHeight="1" x14ac:dyDescent="0.2">
      <c r="A459" s="1" t="s">
        <v>1895</v>
      </c>
      <c r="B459" s="1" t="s">
        <v>1896</v>
      </c>
      <c r="C459" s="1" t="s">
        <v>62</v>
      </c>
      <c r="D459" s="1" t="s">
        <v>1108</v>
      </c>
      <c r="E459" s="1" t="s">
        <v>1897</v>
      </c>
      <c r="F459" s="1" t="s">
        <v>1898</v>
      </c>
      <c r="G459" s="1">
        <v>161</v>
      </c>
      <c r="H459" s="1">
        <v>40000</v>
      </c>
      <c r="I459" s="2" t="s">
        <v>1123</v>
      </c>
      <c r="K459" s="1">
        <f>IFERROR(VLOOKUP(B459,'[1]Pivot HorizontalMRP'!$A$4:$B$2531,2,0),0)</f>
        <v>0</v>
      </c>
      <c r="L459" s="1">
        <f>IFERROR(VLOOKUP(B459,'[1]Pivot HorizontalMRP'!$A$4:$C$2531,3,0),0)</f>
        <v>48599</v>
      </c>
      <c r="M459" s="1">
        <f>IFERROR(VLOOKUP(B459,'[1]Pivot HorizontalMRP'!$A$4:$D$2531,4,0),0)</f>
        <v>0</v>
      </c>
      <c r="N459" s="1">
        <f>IFERROR(VLOOKUP(B459,'[1]Pivot HorizontalMRP'!$A$4:$E$2531,5,0),0)</f>
        <v>0</v>
      </c>
      <c r="O459" s="1">
        <f t="shared" si="36"/>
        <v>48599</v>
      </c>
      <c r="P459" s="1">
        <f t="shared" si="37"/>
        <v>48599</v>
      </c>
      <c r="Q459" s="1">
        <f>IFERROR(VLOOKUP(B459,'[1]Pivot HorizontalMRP'!$A$4:$F$2529,6,0),0)</f>
        <v>10</v>
      </c>
      <c r="R459" s="1">
        <f>IFERROR(VLOOKUP(B459,'[1]Pivot HorizontalMRP'!$A$4:$G$2529,7,0),0)</f>
        <v>250</v>
      </c>
      <c r="S459" s="1">
        <f>IFERROR(VLOOKUP(B459,'[1]Pivot HorizontalMRP'!$A$4:$H$2529,8,0),0)</f>
        <v>300</v>
      </c>
      <c r="T459" s="1">
        <f>IFERROR(VLOOKUP(B459,'[1]Pivot HorizontalMRP'!$A$4:$I$2529,9,0),0)</f>
        <v>228</v>
      </c>
      <c r="U459" s="1">
        <f t="shared" si="35"/>
        <v>48339</v>
      </c>
      <c r="V459" s="24">
        <v>2.07E-2</v>
      </c>
      <c r="W459" s="24"/>
      <c r="X459" s="24">
        <f t="shared" si="38"/>
        <v>-2.07E-2</v>
      </c>
      <c r="Y459" s="24"/>
      <c r="Z459" s="24"/>
      <c r="AA459" s="24"/>
      <c r="AB459" s="24"/>
      <c r="AC459" s="25"/>
      <c r="AD459" s="26"/>
      <c r="AE459" s="26"/>
      <c r="AF459" s="26"/>
      <c r="AG459" s="24"/>
      <c r="AH459" s="24"/>
      <c r="AI459" s="26"/>
      <c r="AJ459" s="27"/>
      <c r="AK459" s="27"/>
      <c r="AL459" s="26"/>
      <c r="AM459" s="26"/>
      <c r="AN459" s="24"/>
      <c r="AO459" s="24" t="str">
        <f t="shared" si="39"/>
        <v>Sanmina</v>
      </c>
      <c r="AP459" s="1" t="s">
        <v>1110</v>
      </c>
      <c r="BF459" s="1" t="s">
        <v>68</v>
      </c>
      <c r="BG459" s="28" t="s">
        <v>69</v>
      </c>
    </row>
    <row r="460" spans="1:59" ht="12.75" customHeight="1" x14ac:dyDescent="0.2">
      <c r="A460" s="1" t="s">
        <v>1899</v>
      </c>
      <c r="B460" s="1" t="s">
        <v>1900</v>
      </c>
      <c r="C460" s="1" t="s">
        <v>62</v>
      </c>
      <c r="D460" s="1" t="s">
        <v>1108</v>
      </c>
      <c r="E460" s="1" t="s">
        <v>1901</v>
      </c>
      <c r="F460" s="1" t="s">
        <v>1902</v>
      </c>
      <c r="G460" s="1">
        <v>216</v>
      </c>
      <c r="H460" s="1">
        <v>2000</v>
      </c>
      <c r="I460" s="2" t="s">
        <v>1123</v>
      </c>
      <c r="K460" s="1">
        <f>IFERROR(VLOOKUP(B460,'[1]Pivot HorizontalMRP'!$A$4:$B$2531,2,0),0)</f>
        <v>0</v>
      </c>
      <c r="L460" s="1">
        <f>IFERROR(VLOOKUP(B460,'[1]Pivot HorizontalMRP'!$A$4:$C$2531,3,0),0)</f>
        <v>149041</v>
      </c>
      <c r="M460" s="1">
        <f>IFERROR(VLOOKUP(B460,'[1]Pivot HorizontalMRP'!$A$4:$D$2531,4,0),0)</f>
        <v>0</v>
      </c>
      <c r="N460" s="1">
        <f>IFERROR(VLOOKUP(B460,'[1]Pivot HorizontalMRP'!$A$4:$E$2531,5,0),0)</f>
        <v>60000</v>
      </c>
      <c r="O460" s="1">
        <f t="shared" si="36"/>
        <v>149041</v>
      </c>
      <c r="P460" s="1">
        <f t="shared" si="37"/>
        <v>209041</v>
      </c>
      <c r="Q460" s="1">
        <f>IFERROR(VLOOKUP(B460,'[1]Pivot HorizontalMRP'!$A$4:$F$2529,6,0),0)</f>
        <v>61553</v>
      </c>
      <c r="R460" s="1">
        <f>IFERROR(VLOOKUP(B460,'[1]Pivot HorizontalMRP'!$A$4:$G$2529,7,0),0)</f>
        <v>34857</v>
      </c>
      <c r="S460" s="1">
        <f>IFERROR(VLOOKUP(B460,'[1]Pivot HorizontalMRP'!$A$4:$H$2529,8,0),0)</f>
        <v>35899</v>
      </c>
      <c r="T460" s="1">
        <f>IFERROR(VLOOKUP(B460,'[1]Pivot HorizontalMRP'!$A$4:$I$2529,9,0),0)</f>
        <v>26040</v>
      </c>
      <c r="U460" s="1">
        <f t="shared" si="35"/>
        <v>52631</v>
      </c>
      <c r="V460" s="24">
        <v>1.5310000000000001E-2</v>
      </c>
      <c r="W460" s="24"/>
      <c r="X460" s="24">
        <f t="shared" si="38"/>
        <v>-1.5310000000000001E-2</v>
      </c>
      <c r="Y460" s="24"/>
      <c r="Z460" s="24"/>
      <c r="AA460" s="24">
        <v>9.7900000000000001E-3</v>
      </c>
      <c r="AB460" s="24"/>
      <c r="AC460" s="25"/>
      <c r="AD460" s="26"/>
      <c r="AE460" s="26"/>
      <c r="AF460" s="26"/>
      <c r="AG460" s="24"/>
      <c r="AH460" s="24"/>
      <c r="AI460" s="26"/>
      <c r="AJ460" s="27"/>
      <c r="AK460" s="27"/>
      <c r="AL460" s="26"/>
      <c r="AM460" s="26"/>
      <c r="AN460" s="24"/>
      <c r="AO460" s="24" t="str">
        <f t="shared" si="39"/>
        <v>Sanmina</v>
      </c>
      <c r="AP460" s="1" t="s">
        <v>1110</v>
      </c>
      <c r="BF460" s="1" t="s">
        <v>68</v>
      </c>
      <c r="BG460" s="28" t="s">
        <v>69</v>
      </c>
    </row>
    <row r="461" spans="1:59" ht="12.75" customHeight="1" x14ac:dyDescent="0.2">
      <c r="A461" s="1" t="s">
        <v>1903</v>
      </c>
      <c r="B461" s="1" t="s">
        <v>1904</v>
      </c>
      <c r="C461" s="1" t="s">
        <v>62</v>
      </c>
      <c r="D461" s="1" t="s">
        <v>1108</v>
      </c>
      <c r="E461" s="1" t="s">
        <v>1905</v>
      </c>
      <c r="F461" s="1" t="s">
        <v>1906</v>
      </c>
      <c r="G461" s="1">
        <v>108</v>
      </c>
      <c r="H461" s="1">
        <v>3000</v>
      </c>
      <c r="I461" s="2" t="s">
        <v>1123</v>
      </c>
      <c r="K461" s="1">
        <f>IFERROR(VLOOKUP(B461,'[1]Pivot HorizontalMRP'!$A$4:$B$2531,2,0),0)</f>
        <v>0</v>
      </c>
      <c r="L461" s="1">
        <f>IFERROR(VLOOKUP(B461,'[1]Pivot HorizontalMRP'!$A$4:$C$2531,3,0),0)</f>
        <v>11203160</v>
      </c>
      <c r="M461" s="1">
        <f>IFERROR(VLOOKUP(B461,'[1]Pivot HorizontalMRP'!$A$4:$D$2531,4,0),0)</f>
        <v>10000</v>
      </c>
      <c r="N461" s="1">
        <f>IFERROR(VLOOKUP(B461,'[1]Pivot HorizontalMRP'!$A$4:$E$2531,5,0),0)</f>
        <v>0</v>
      </c>
      <c r="O461" s="1">
        <f t="shared" si="36"/>
        <v>11213160</v>
      </c>
      <c r="P461" s="1">
        <f t="shared" si="37"/>
        <v>11213160</v>
      </c>
      <c r="Q461" s="1">
        <f>IFERROR(VLOOKUP(B461,'[1]Pivot HorizontalMRP'!$A$4:$F$2529,6,0),0)</f>
        <v>4710575</v>
      </c>
      <c r="R461" s="1">
        <f>IFERROR(VLOOKUP(B461,'[1]Pivot HorizontalMRP'!$A$4:$G$2529,7,0),0)</f>
        <v>2825279</v>
      </c>
      <c r="S461" s="1">
        <f>IFERROR(VLOOKUP(B461,'[1]Pivot HorizontalMRP'!$A$4:$H$2529,8,0),0)</f>
        <v>3265026</v>
      </c>
      <c r="T461" s="1">
        <f>IFERROR(VLOOKUP(B461,'[1]Pivot HorizontalMRP'!$A$4:$I$2529,9,0),0)</f>
        <v>2847211</v>
      </c>
      <c r="U461" s="1">
        <f t="shared" si="35"/>
        <v>3677306</v>
      </c>
      <c r="V461" s="24">
        <v>2.1999999999999999E-2</v>
      </c>
      <c r="W461" s="24"/>
      <c r="X461" s="24">
        <f t="shared" si="38"/>
        <v>-2.1999999999999999E-2</v>
      </c>
      <c r="Y461" s="24"/>
      <c r="Z461" s="24"/>
      <c r="AA461" s="24">
        <v>2.1999999999999999E-2</v>
      </c>
      <c r="AB461" s="24"/>
      <c r="AC461" s="25"/>
      <c r="AD461" s="26"/>
      <c r="AE461" s="26"/>
      <c r="AF461" s="26"/>
      <c r="AG461" s="24"/>
      <c r="AH461" s="24"/>
      <c r="AI461" s="26"/>
      <c r="AJ461" s="27"/>
      <c r="AK461" s="27"/>
      <c r="AL461" s="26"/>
      <c r="AM461" s="26"/>
      <c r="AN461" s="24"/>
      <c r="AO461" s="24" t="str">
        <f t="shared" si="39"/>
        <v>Sanmina</v>
      </c>
      <c r="AP461" s="1" t="s">
        <v>1110</v>
      </c>
      <c r="BF461" s="1" t="s">
        <v>68</v>
      </c>
      <c r="BG461" s="28" t="s">
        <v>69</v>
      </c>
    </row>
    <row r="462" spans="1:59" ht="12.75" customHeight="1" x14ac:dyDescent="0.2">
      <c r="A462" s="1" t="s">
        <v>1907</v>
      </c>
      <c r="B462" s="1" t="s">
        <v>1908</v>
      </c>
      <c r="C462" s="1" t="s">
        <v>62</v>
      </c>
      <c r="D462" s="1" t="s">
        <v>1108</v>
      </c>
      <c r="E462" s="1" t="s">
        <v>1909</v>
      </c>
      <c r="F462" s="1" t="s">
        <v>1910</v>
      </c>
      <c r="G462" s="1">
        <v>226</v>
      </c>
      <c r="H462" s="1">
        <v>3000</v>
      </c>
      <c r="I462" s="2" t="s">
        <v>1123</v>
      </c>
      <c r="K462" s="1">
        <f>IFERROR(VLOOKUP(B462,'[1]Pivot HorizontalMRP'!$A$4:$B$2531,2,0),0)</f>
        <v>0</v>
      </c>
      <c r="L462" s="1">
        <f>IFERROR(VLOOKUP(B462,'[1]Pivot HorizontalMRP'!$A$4:$C$2531,3,0),0)</f>
        <v>2209417</v>
      </c>
      <c r="M462" s="1">
        <f>IFERROR(VLOOKUP(B462,'[1]Pivot HorizontalMRP'!$A$4:$D$2531,4,0),0)</f>
        <v>411000</v>
      </c>
      <c r="N462" s="1">
        <f>IFERROR(VLOOKUP(B462,'[1]Pivot HorizontalMRP'!$A$4:$E$2531,5,0),0)</f>
        <v>263000</v>
      </c>
      <c r="O462" s="1">
        <f t="shared" si="36"/>
        <v>2620417</v>
      </c>
      <c r="P462" s="1">
        <f t="shared" si="37"/>
        <v>2883417</v>
      </c>
      <c r="Q462" s="1">
        <f>IFERROR(VLOOKUP(B462,'[1]Pivot HorizontalMRP'!$A$4:$F$2529,6,0),0)</f>
        <v>1042363</v>
      </c>
      <c r="R462" s="1">
        <f>IFERROR(VLOOKUP(B462,'[1]Pivot HorizontalMRP'!$A$4:$G$2529,7,0),0)</f>
        <v>711881</v>
      </c>
      <c r="S462" s="1">
        <f>IFERROR(VLOOKUP(B462,'[1]Pivot HorizontalMRP'!$A$4:$H$2529,8,0),0)</f>
        <v>983162</v>
      </c>
      <c r="T462" s="1">
        <f>IFERROR(VLOOKUP(B462,'[1]Pivot HorizontalMRP'!$A$4:$I$2529,9,0),0)</f>
        <v>725414</v>
      </c>
      <c r="U462" s="1">
        <f t="shared" si="35"/>
        <v>866173</v>
      </c>
      <c r="V462" s="24">
        <v>0.22900000000000001</v>
      </c>
      <c r="W462" s="24"/>
      <c r="X462" s="24">
        <f t="shared" si="38"/>
        <v>-0.22900000000000001</v>
      </c>
      <c r="Y462" s="24"/>
      <c r="Z462" s="24"/>
      <c r="AA462" s="24">
        <v>0.22900000000000001</v>
      </c>
      <c r="AB462" s="24"/>
      <c r="AC462" s="25"/>
      <c r="AD462" s="26"/>
      <c r="AE462" s="26"/>
      <c r="AF462" s="26"/>
      <c r="AG462" s="24"/>
      <c r="AH462" s="24"/>
      <c r="AI462" s="26"/>
      <c r="AJ462" s="27"/>
      <c r="AK462" s="27"/>
      <c r="AL462" s="26"/>
      <c r="AM462" s="26"/>
      <c r="AN462" s="24"/>
      <c r="AO462" s="24" t="str">
        <f t="shared" si="39"/>
        <v>Sanmina</v>
      </c>
      <c r="AP462" s="1" t="s">
        <v>1110</v>
      </c>
      <c r="BF462" s="1" t="s">
        <v>68</v>
      </c>
      <c r="BG462" s="28" t="s">
        <v>69</v>
      </c>
    </row>
    <row r="463" spans="1:59" ht="12.75" customHeight="1" x14ac:dyDescent="0.2">
      <c r="A463" s="1" t="s">
        <v>1911</v>
      </c>
      <c r="B463" s="1" t="s">
        <v>1912</v>
      </c>
      <c r="C463" s="1" t="s">
        <v>62</v>
      </c>
      <c r="D463" s="1" t="s">
        <v>1108</v>
      </c>
      <c r="E463" s="1" t="s">
        <v>1913</v>
      </c>
      <c r="F463" s="1" t="s">
        <v>1914</v>
      </c>
      <c r="G463" s="1">
        <v>78</v>
      </c>
      <c r="H463" s="1">
        <v>5000</v>
      </c>
      <c r="I463" s="2" t="s">
        <v>1123</v>
      </c>
      <c r="K463" s="1">
        <f>IFERROR(VLOOKUP(B463,'[1]Pivot HorizontalMRP'!$A$4:$B$2531,2,0),0)</f>
        <v>0</v>
      </c>
      <c r="L463" s="1">
        <f>IFERROR(VLOOKUP(B463,'[1]Pivot HorizontalMRP'!$A$4:$C$2531,3,0),0)</f>
        <v>31663</v>
      </c>
      <c r="M463" s="1">
        <f>IFERROR(VLOOKUP(B463,'[1]Pivot HorizontalMRP'!$A$4:$D$2531,4,0),0)</f>
        <v>0</v>
      </c>
      <c r="N463" s="1">
        <f>IFERROR(VLOOKUP(B463,'[1]Pivot HorizontalMRP'!$A$4:$E$2531,5,0),0)</f>
        <v>0</v>
      </c>
      <c r="O463" s="1">
        <f t="shared" si="36"/>
        <v>31663</v>
      </c>
      <c r="P463" s="1">
        <f t="shared" si="37"/>
        <v>31663</v>
      </c>
      <c r="Q463" s="1">
        <f>IFERROR(VLOOKUP(B463,'[1]Pivot HorizontalMRP'!$A$4:$F$2529,6,0),0)</f>
        <v>7710</v>
      </c>
      <c r="R463" s="1">
        <f>IFERROR(VLOOKUP(B463,'[1]Pivot HorizontalMRP'!$A$4:$G$2529,7,0),0)</f>
        <v>4608</v>
      </c>
      <c r="S463" s="1">
        <f>IFERROR(VLOOKUP(B463,'[1]Pivot HorizontalMRP'!$A$4:$H$2529,8,0),0)</f>
        <v>3032</v>
      </c>
      <c r="T463" s="1">
        <f>IFERROR(VLOOKUP(B463,'[1]Pivot HorizontalMRP'!$A$4:$I$2529,9,0),0)</f>
        <v>608</v>
      </c>
      <c r="U463" s="1">
        <f t="shared" si="35"/>
        <v>19345</v>
      </c>
      <c r="V463" s="24">
        <v>9.4E-2</v>
      </c>
      <c r="W463" s="24"/>
      <c r="X463" s="24">
        <f t="shared" si="38"/>
        <v>-9.4E-2</v>
      </c>
      <c r="Y463" s="24"/>
      <c r="Z463" s="24"/>
      <c r="AA463" s="24"/>
      <c r="AB463" s="24"/>
      <c r="AC463" s="25"/>
      <c r="AD463" s="26"/>
      <c r="AE463" s="26"/>
      <c r="AF463" s="26"/>
      <c r="AG463" s="24"/>
      <c r="AH463" s="24"/>
      <c r="AI463" s="26"/>
      <c r="AJ463" s="27"/>
      <c r="AK463" s="27"/>
      <c r="AL463" s="26"/>
      <c r="AM463" s="26"/>
      <c r="AN463" s="24"/>
      <c r="AO463" s="24" t="str">
        <f t="shared" si="39"/>
        <v>Sanmina</v>
      </c>
      <c r="AP463" s="1" t="s">
        <v>1110</v>
      </c>
      <c r="BF463" s="1" t="s">
        <v>68</v>
      </c>
      <c r="BG463" s="28" t="s">
        <v>69</v>
      </c>
    </row>
    <row r="464" spans="1:59" ht="12.75" customHeight="1" x14ac:dyDescent="0.2">
      <c r="A464" s="1" t="s">
        <v>1915</v>
      </c>
      <c r="B464" s="1" t="s">
        <v>1916</v>
      </c>
      <c r="C464" s="1" t="s">
        <v>62</v>
      </c>
      <c r="D464" s="1" t="s">
        <v>1108</v>
      </c>
      <c r="E464" s="1" t="s">
        <v>1917</v>
      </c>
      <c r="F464" s="1" t="s">
        <v>1918</v>
      </c>
      <c r="G464" s="1">
        <v>216</v>
      </c>
      <c r="H464" s="1">
        <v>4000</v>
      </c>
      <c r="I464" s="2" t="s">
        <v>1123</v>
      </c>
      <c r="K464" s="1">
        <f>IFERROR(VLOOKUP(B464,'[1]Pivot HorizontalMRP'!$A$4:$B$2531,2,0),0)</f>
        <v>0</v>
      </c>
      <c r="L464" s="1">
        <f>IFERROR(VLOOKUP(B464,'[1]Pivot HorizontalMRP'!$A$4:$C$2531,3,0),0)</f>
        <v>237429</v>
      </c>
      <c r="M464" s="1">
        <f>IFERROR(VLOOKUP(B464,'[1]Pivot HorizontalMRP'!$A$4:$D$2531,4,0),0)</f>
        <v>0</v>
      </c>
      <c r="N464" s="1">
        <f>IFERROR(VLOOKUP(B464,'[1]Pivot HorizontalMRP'!$A$4:$E$2531,5,0),0)</f>
        <v>0</v>
      </c>
      <c r="O464" s="1">
        <f t="shared" si="36"/>
        <v>237429</v>
      </c>
      <c r="P464" s="1">
        <f t="shared" si="37"/>
        <v>237429</v>
      </c>
      <c r="Q464" s="1">
        <f>IFERROR(VLOOKUP(B464,'[1]Pivot HorizontalMRP'!$A$4:$F$2529,6,0),0)</f>
        <v>30893</v>
      </c>
      <c r="R464" s="1">
        <f>IFERROR(VLOOKUP(B464,'[1]Pivot HorizontalMRP'!$A$4:$G$2529,7,0),0)</f>
        <v>22035</v>
      </c>
      <c r="S464" s="1">
        <f>IFERROR(VLOOKUP(B464,'[1]Pivot HorizontalMRP'!$A$4:$H$2529,8,0),0)</f>
        <v>23175</v>
      </c>
      <c r="T464" s="1">
        <f>IFERROR(VLOOKUP(B464,'[1]Pivot HorizontalMRP'!$A$4:$I$2529,9,0),0)</f>
        <v>20550</v>
      </c>
      <c r="U464" s="1">
        <f t="shared" si="35"/>
        <v>184501</v>
      </c>
      <c r="V464" s="24">
        <v>0.1196</v>
      </c>
      <c r="W464" s="24"/>
      <c r="X464" s="24">
        <f t="shared" si="38"/>
        <v>-0.1196</v>
      </c>
      <c r="Y464" s="24"/>
      <c r="Z464" s="24"/>
      <c r="AA464" s="24"/>
      <c r="AB464" s="24"/>
      <c r="AC464" s="25"/>
      <c r="AD464" s="26"/>
      <c r="AE464" s="26"/>
      <c r="AF464" s="26"/>
      <c r="AG464" s="24"/>
      <c r="AH464" s="24"/>
      <c r="AI464" s="26"/>
      <c r="AJ464" s="27"/>
      <c r="AK464" s="27"/>
      <c r="AL464" s="26"/>
      <c r="AM464" s="26"/>
      <c r="AN464" s="24"/>
      <c r="AO464" s="24" t="str">
        <f t="shared" si="39"/>
        <v>Sanmina</v>
      </c>
      <c r="AP464" s="1" t="s">
        <v>1110</v>
      </c>
      <c r="BF464" s="1" t="s">
        <v>68</v>
      </c>
      <c r="BG464" s="28" t="s">
        <v>69</v>
      </c>
    </row>
    <row r="465" spans="1:59" ht="12.75" customHeight="1" x14ac:dyDescent="0.2">
      <c r="A465" s="1" t="s">
        <v>1919</v>
      </c>
      <c r="B465" s="1" t="s">
        <v>1920</v>
      </c>
      <c r="C465" s="1" t="s">
        <v>62</v>
      </c>
      <c r="D465" s="1" t="s">
        <v>1108</v>
      </c>
      <c r="E465" s="1" t="s">
        <v>1921</v>
      </c>
      <c r="F465" s="1" t="s">
        <v>1922</v>
      </c>
      <c r="G465" s="1">
        <v>100</v>
      </c>
      <c r="H465" s="1">
        <v>3000</v>
      </c>
      <c r="I465" s="2" t="s">
        <v>1123</v>
      </c>
      <c r="K465" s="1">
        <f>IFERROR(VLOOKUP(B465,'[1]Pivot HorizontalMRP'!$A$4:$B$2531,2,0),0)</f>
        <v>0</v>
      </c>
      <c r="L465" s="1">
        <f>IFERROR(VLOOKUP(B465,'[1]Pivot HorizontalMRP'!$A$4:$C$2531,3,0),0)</f>
        <v>332580</v>
      </c>
      <c r="M465" s="1">
        <f>IFERROR(VLOOKUP(B465,'[1]Pivot HorizontalMRP'!$A$4:$D$2531,4,0),0)</f>
        <v>222000</v>
      </c>
      <c r="N465" s="1">
        <f>IFERROR(VLOOKUP(B465,'[1]Pivot HorizontalMRP'!$A$4:$E$2531,5,0),0)</f>
        <v>180000</v>
      </c>
      <c r="O465" s="1">
        <f t="shared" si="36"/>
        <v>554580</v>
      </c>
      <c r="P465" s="1">
        <f t="shared" si="37"/>
        <v>734580</v>
      </c>
      <c r="Q465" s="1">
        <f>IFERROR(VLOOKUP(B465,'[1]Pivot HorizontalMRP'!$A$4:$F$2529,6,0),0)</f>
        <v>175627</v>
      </c>
      <c r="R465" s="1">
        <f>IFERROR(VLOOKUP(B465,'[1]Pivot HorizontalMRP'!$A$4:$G$2529,7,0),0)</f>
        <v>192192</v>
      </c>
      <c r="S465" s="1">
        <f>IFERROR(VLOOKUP(B465,'[1]Pivot HorizontalMRP'!$A$4:$H$2529,8,0),0)</f>
        <v>226189</v>
      </c>
      <c r="T465" s="1">
        <f>IFERROR(VLOOKUP(B465,'[1]Pivot HorizontalMRP'!$A$4:$I$2529,9,0),0)</f>
        <v>237586</v>
      </c>
      <c r="U465" s="1">
        <f t="shared" si="35"/>
        <v>186761</v>
      </c>
      <c r="V465" s="24">
        <v>0.14549999999999999</v>
      </c>
      <c r="W465" s="24"/>
      <c r="X465" s="24">
        <f t="shared" si="38"/>
        <v>-0.14549999999999999</v>
      </c>
      <c r="Y465" s="24"/>
      <c r="Z465" s="24"/>
      <c r="AA465" s="24">
        <v>0.14525000000000002</v>
      </c>
      <c r="AB465" s="24"/>
      <c r="AC465" s="25"/>
      <c r="AD465" s="26"/>
      <c r="AE465" s="26"/>
      <c r="AF465" s="26"/>
      <c r="AG465" s="24"/>
      <c r="AH465" s="24"/>
      <c r="AI465" s="26"/>
      <c r="AJ465" s="27"/>
      <c r="AK465" s="27"/>
      <c r="AL465" s="26"/>
      <c r="AM465" s="26"/>
      <c r="AN465" s="24"/>
      <c r="AO465" s="24" t="str">
        <f t="shared" si="39"/>
        <v>Sanmina</v>
      </c>
      <c r="AP465" s="1" t="s">
        <v>1110</v>
      </c>
      <c r="BF465" s="1" t="s">
        <v>68</v>
      </c>
      <c r="BG465" s="28" t="s">
        <v>69</v>
      </c>
    </row>
    <row r="466" spans="1:59" ht="12.75" customHeight="1" x14ac:dyDescent="0.2">
      <c r="A466" s="1" t="s">
        <v>1923</v>
      </c>
      <c r="B466" s="1" t="s">
        <v>1924</v>
      </c>
      <c r="C466" s="1" t="s">
        <v>62</v>
      </c>
      <c r="D466" s="1" t="s">
        <v>1108</v>
      </c>
      <c r="E466" s="1" t="s">
        <v>1925</v>
      </c>
      <c r="F466" s="1" t="s">
        <v>1926</v>
      </c>
      <c r="G466" s="1">
        <v>63</v>
      </c>
      <c r="H466" s="1">
        <v>4000</v>
      </c>
      <c r="I466" s="2" t="s">
        <v>66</v>
      </c>
      <c r="K466" s="1">
        <f>IFERROR(VLOOKUP(B466,'[1]Pivot HorizontalMRP'!$A$4:$B$2531,2,0),0)</f>
        <v>0</v>
      </c>
      <c r="L466" s="1">
        <f>IFERROR(VLOOKUP(B466,'[1]Pivot HorizontalMRP'!$A$4:$C$2531,3,0),0)</f>
        <v>8000</v>
      </c>
      <c r="M466" s="1">
        <f>IFERROR(VLOOKUP(B466,'[1]Pivot HorizontalMRP'!$A$4:$D$2531,4,0),0)</f>
        <v>0</v>
      </c>
      <c r="N466" s="1">
        <f>IFERROR(VLOOKUP(B466,'[1]Pivot HorizontalMRP'!$A$4:$E$2531,5,0),0)</f>
        <v>0</v>
      </c>
      <c r="O466" s="1">
        <f t="shared" si="36"/>
        <v>8000</v>
      </c>
      <c r="P466" s="1">
        <f t="shared" si="37"/>
        <v>8000</v>
      </c>
      <c r="Q466" s="1">
        <f>IFERROR(VLOOKUP(B466,'[1]Pivot HorizontalMRP'!$A$4:$F$2529,6,0),0)</f>
        <v>30</v>
      </c>
      <c r="R466" s="1">
        <f>IFERROR(VLOOKUP(B466,'[1]Pivot HorizontalMRP'!$A$4:$G$2529,7,0),0)</f>
        <v>50</v>
      </c>
      <c r="S466" s="1">
        <f>IFERROR(VLOOKUP(B466,'[1]Pivot HorizontalMRP'!$A$4:$H$2529,8,0),0)</f>
        <v>0</v>
      </c>
      <c r="T466" s="1">
        <f>IFERROR(VLOOKUP(B466,'[1]Pivot HorizontalMRP'!$A$4:$I$2529,9,0),0)</f>
        <v>4800</v>
      </c>
      <c r="U466" s="1">
        <f t="shared" si="35"/>
        <v>7920</v>
      </c>
      <c r="V466" s="24">
        <v>6.4199999999999993E-2</v>
      </c>
      <c r="W466" s="24"/>
      <c r="X466" s="24">
        <f t="shared" si="38"/>
        <v>-6.4199999999999993E-2</v>
      </c>
      <c r="Y466" s="24"/>
      <c r="Z466" s="24"/>
      <c r="AA466" s="24"/>
      <c r="AB466" s="24"/>
      <c r="AC466" s="25"/>
      <c r="AD466" s="26"/>
      <c r="AE466" s="26"/>
      <c r="AF466" s="26"/>
      <c r="AG466" s="24"/>
      <c r="AH466" s="24"/>
      <c r="AI466" s="26"/>
      <c r="AJ466" s="27"/>
      <c r="AK466" s="27"/>
      <c r="AL466" s="26"/>
      <c r="AM466" s="26"/>
      <c r="AN466" s="24"/>
      <c r="AO466" s="24" t="str">
        <f t="shared" si="39"/>
        <v>Sanmina</v>
      </c>
      <c r="AP466" s="1" t="s">
        <v>1110</v>
      </c>
      <c r="BF466" s="1" t="s">
        <v>68</v>
      </c>
      <c r="BG466" s="28" t="s">
        <v>69</v>
      </c>
    </row>
    <row r="467" spans="1:59" ht="12.75" customHeight="1" x14ac:dyDescent="0.2">
      <c r="A467" s="1" t="s">
        <v>1927</v>
      </c>
      <c r="B467" s="1" t="s">
        <v>1928</v>
      </c>
      <c r="C467" s="1" t="s">
        <v>62</v>
      </c>
      <c r="D467" s="1" t="s">
        <v>1108</v>
      </c>
      <c r="E467" s="1" t="s">
        <v>1929</v>
      </c>
      <c r="F467" s="1" t="s">
        <v>1930</v>
      </c>
      <c r="G467" s="1">
        <v>107</v>
      </c>
      <c r="H467" s="1">
        <v>10000</v>
      </c>
      <c r="I467" s="2" t="s">
        <v>1123</v>
      </c>
      <c r="K467" s="1">
        <f>IFERROR(VLOOKUP(B467,'[1]Pivot HorizontalMRP'!$A$4:$B$2531,2,0),0)</f>
        <v>0</v>
      </c>
      <c r="L467" s="1">
        <f>IFERROR(VLOOKUP(B467,'[1]Pivot HorizontalMRP'!$A$4:$C$2531,3,0),0)</f>
        <v>1110951</v>
      </c>
      <c r="M467" s="1">
        <f>IFERROR(VLOOKUP(B467,'[1]Pivot HorizontalMRP'!$A$4:$D$2531,4,0),0)</f>
        <v>0</v>
      </c>
      <c r="N467" s="1">
        <f>IFERROR(VLOOKUP(B467,'[1]Pivot HorizontalMRP'!$A$4:$E$2531,5,0),0)</f>
        <v>0</v>
      </c>
      <c r="O467" s="1">
        <f t="shared" si="36"/>
        <v>1110951</v>
      </c>
      <c r="P467" s="1">
        <f t="shared" si="37"/>
        <v>1110951</v>
      </c>
      <c r="Q467" s="1">
        <f>IFERROR(VLOOKUP(B467,'[1]Pivot HorizontalMRP'!$A$4:$F$2529,6,0),0)</f>
        <v>327761</v>
      </c>
      <c r="R467" s="1">
        <f>IFERROR(VLOOKUP(B467,'[1]Pivot HorizontalMRP'!$A$4:$G$2529,7,0),0)</f>
        <v>385369</v>
      </c>
      <c r="S467" s="1">
        <f>IFERROR(VLOOKUP(B467,'[1]Pivot HorizontalMRP'!$A$4:$H$2529,8,0),0)</f>
        <v>413798</v>
      </c>
      <c r="T467" s="1">
        <f>IFERROR(VLOOKUP(B467,'[1]Pivot HorizontalMRP'!$A$4:$I$2529,9,0),0)</f>
        <v>393496</v>
      </c>
      <c r="U467" s="1">
        <f t="shared" si="35"/>
        <v>397821</v>
      </c>
      <c r="V467" s="24">
        <v>5.4600000000000003E-2</v>
      </c>
      <c r="W467" s="24"/>
      <c r="X467" s="24">
        <f t="shared" si="38"/>
        <v>-5.4600000000000003E-2</v>
      </c>
      <c r="Y467" s="24"/>
      <c r="Z467" s="24"/>
      <c r="AA467" s="24">
        <v>6.6500000000000004E-2</v>
      </c>
      <c r="AB467" s="24"/>
      <c r="AC467" s="25"/>
      <c r="AD467" s="26"/>
      <c r="AE467" s="26"/>
      <c r="AF467" s="26"/>
      <c r="AG467" s="24"/>
      <c r="AH467" s="24"/>
      <c r="AI467" s="26"/>
      <c r="AJ467" s="27"/>
      <c r="AK467" s="27"/>
      <c r="AL467" s="26"/>
      <c r="AM467" s="26"/>
      <c r="AN467" s="24"/>
      <c r="AO467" s="24" t="str">
        <f t="shared" si="39"/>
        <v>Sanmina</v>
      </c>
      <c r="AP467" s="1" t="s">
        <v>1110</v>
      </c>
      <c r="BF467" s="1" t="s">
        <v>68</v>
      </c>
      <c r="BG467" s="28" t="s">
        <v>69</v>
      </c>
    </row>
    <row r="468" spans="1:59" ht="12.75" customHeight="1" x14ac:dyDescent="0.2">
      <c r="A468" s="1" t="s">
        <v>1931</v>
      </c>
      <c r="B468" s="1" t="s">
        <v>1932</v>
      </c>
      <c r="C468" s="1" t="s">
        <v>62</v>
      </c>
      <c r="D468" s="1" t="s">
        <v>1108</v>
      </c>
      <c r="E468" s="1" t="s">
        <v>1933</v>
      </c>
      <c r="F468" s="1" t="s">
        <v>1934</v>
      </c>
      <c r="G468" s="1">
        <v>143</v>
      </c>
      <c r="H468" s="1">
        <v>10000</v>
      </c>
      <c r="I468" s="2" t="s">
        <v>1123</v>
      </c>
      <c r="K468" s="1">
        <f>IFERROR(VLOOKUP(B468,'[1]Pivot HorizontalMRP'!$A$4:$B$2531,2,0),0)</f>
        <v>0</v>
      </c>
      <c r="L468" s="1">
        <f>IFERROR(VLOOKUP(B468,'[1]Pivot HorizontalMRP'!$A$4:$C$2531,3,0),0)</f>
        <v>373992</v>
      </c>
      <c r="M468" s="1">
        <f>IFERROR(VLOOKUP(B468,'[1]Pivot HorizontalMRP'!$A$4:$D$2531,4,0),0)</f>
        <v>200000</v>
      </c>
      <c r="N468" s="1">
        <f>IFERROR(VLOOKUP(B468,'[1]Pivot HorizontalMRP'!$A$4:$E$2531,5,0),0)</f>
        <v>0</v>
      </c>
      <c r="O468" s="1">
        <f t="shared" si="36"/>
        <v>573992</v>
      </c>
      <c r="P468" s="1">
        <f t="shared" si="37"/>
        <v>573992</v>
      </c>
      <c r="Q468" s="1">
        <f>IFERROR(VLOOKUP(B468,'[1]Pivot HorizontalMRP'!$A$4:$F$2529,6,0),0)</f>
        <v>185146</v>
      </c>
      <c r="R468" s="1">
        <f>IFERROR(VLOOKUP(B468,'[1]Pivot HorizontalMRP'!$A$4:$G$2529,7,0),0)</f>
        <v>178152</v>
      </c>
      <c r="S468" s="1">
        <f>IFERROR(VLOOKUP(B468,'[1]Pivot HorizontalMRP'!$A$4:$H$2529,8,0),0)</f>
        <v>204754</v>
      </c>
      <c r="T468" s="1">
        <f>IFERROR(VLOOKUP(B468,'[1]Pivot HorizontalMRP'!$A$4:$I$2529,9,0),0)</f>
        <v>209970</v>
      </c>
      <c r="U468" s="1">
        <f t="shared" si="35"/>
        <v>210694</v>
      </c>
      <c r="V468" s="24">
        <v>2.6630000000000001E-2</v>
      </c>
      <c r="W468" s="24"/>
      <c r="X468" s="24">
        <f t="shared" si="38"/>
        <v>-2.6630000000000001E-2</v>
      </c>
      <c r="Y468" s="24"/>
      <c r="Z468" s="24"/>
      <c r="AA468" s="24">
        <v>1.41E-2</v>
      </c>
      <c r="AB468" s="24"/>
      <c r="AC468" s="25"/>
      <c r="AD468" s="26"/>
      <c r="AE468" s="26"/>
      <c r="AF468" s="26"/>
      <c r="AG468" s="24"/>
      <c r="AH468" s="24"/>
      <c r="AI468" s="26"/>
      <c r="AJ468" s="27"/>
      <c r="AK468" s="27"/>
      <c r="AL468" s="26"/>
      <c r="AM468" s="26"/>
      <c r="AN468" s="24"/>
      <c r="AO468" s="24" t="str">
        <f t="shared" si="39"/>
        <v>Sanmina</v>
      </c>
      <c r="AP468" s="1" t="s">
        <v>1110</v>
      </c>
      <c r="BF468" s="1" t="s">
        <v>68</v>
      </c>
      <c r="BG468" s="28" t="s">
        <v>69</v>
      </c>
    </row>
    <row r="469" spans="1:59" ht="12.75" customHeight="1" x14ac:dyDescent="0.2">
      <c r="A469" s="1" t="s">
        <v>1935</v>
      </c>
      <c r="B469" s="1" t="s">
        <v>1936</v>
      </c>
      <c r="C469" s="1" t="s">
        <v>62</v>
      </c>
      <c r="D469" s="1" t="s">
        <v>1108</v>
      </c>
      <c r="E469" s="1" t="s">
        <v>1937</v>
      </c>
      <c r="F469" s="1" t="s">
        <v>1938</v>
      </c>
      <c r="G469" s="1">
        <v>55</v>
      </c>
      <c r="H469" s="1">
        <v>1</v>
      </c>
      <c r="I469" s="2" t="s">
        <v>1123</v>
      </c>
      <c r="K469" s="1">
        <f>IFERROR(VLOOKUP(B469,'[1]Pivot HorizontalMRP'!$A$4:$B$2531,2,0),0)</f>
        <v>0</v>
      </c>
      <c r="L469" s="1">
        <f>IFERROR(VLOOKUP(B469,'[1]Pivot HorizontalMRP'!$A$4:$C$2531,3,0),0)</f>
        <v>0</v>
      </c>
      <c r="M469" s="1">
        <f>IFERROR(VLOOKUP(B469,'[1]Pivot HorizontalMRP'!$A$4:$D$2531,4,0),0)</f>
        <v>12000</v>
      </c>
      <c r="N469" s="1">
        <f>IFERROR(VLOOKUP(B469,'[1]Pivot HorizontalMRP'!$A$4:$E$2531,5,0),0)</f>
        <v>0</v>
      </c>
      <c r="O469" s="1">
        <f t="shared" si="36"/>
        <v>12000</v>
      </c>
      <c r="P469" s="1">
        <f t="shared" si="37"/>
        <v>12000</v>
      </c>
      <c r="Q469" s="1">
        <f>IFERROR(VLOOKUP(B469,'[1]Pivot HorizontalMRP'!$A$4:$F$2529,6,0),0)</f>
        <v>0</v>
      </c>
      <c r="R469" s="1">
        <f>IFERROR(VLOOKUP(B469,'[1]Pivot HorizontalMRP'!$A$4:$G$2529,7,0),0)</f>
        <v>0</v>
      </c>
      <c r="S469" s="1">
        <f>IFERROR(VLOOKUP(B469,'[1]Pivot HorizontalMRP'!$A$4:$H$2529,8,0),0)</f>
        <v>0</v>
      </c>
      <c r="T469" s="1">
        <f>IFERROR(VLOOKUP(B469,'[1]Pivot HorizontalMRP'!$A$4:$I$2529,9,0),0)</f>
        <v>0</v>
      </c>
      <c r="U469" s="1">
        <f t="shared" si="35"/>
        <v>12000</v>
      </c>
      <c r="V469" s="24">
        <v>0.12740000000000001</v>
      </c>
      <c r="W469" s="24"/>
      <c r="X469" s="24">
        <f t="shared" si="38"/>
        <v>-0.12740000000000001</v>
      </c>
      <c r="Y469" s="24"/>
      <c r="Z469" s="24"/>
      <c r="AA469" s="24"/>
      <c r="AB469" s="24"/>
      <c r="AC469" s="25"/>
      <c r="AD469" s="26"/>
      <c r="AE469" s="26"/>
      <c r="AF469" s="26"/>
      <c r="AG469" s="24"/>
      <c r="AH469" s="24"/>
      <c r="AI469" s="26"/>
      <c r="AJ469" s="27"/>
      <c r="AK469" s="27"/>
      <c r="AL469" s="26"/>
      <c r="AM469" s="26"/>
      <c r="AN469" s="24"/>
      <c r="AO469" s="24" t="str">
        <f t="shared" si="39"/>
        <v>Sanmina</v>
      </c>
      <c r="AP469" s="1" t="s">
        <v>1110</v>
      </c>
      <c r="BF469" s="1" t="s">
        <v>68</v>
      </c>
      <c r="BG469" s="28" t="s">
        <v>69</v>
      </c>
    </row>
    <row r="470" spans="1:59" ht="12.75" customHeight="1" x14ac:dyDescent="0.2">
      <c r="A470" s="1" t="s">
        <v>1939</v>
      </c>
      <c r="B470" s="1" t="s">
        <v>1940</v>
      </c>
      <c r="C470" s="1" t="s">
        <v>62</v>
      </c>
      <c r="D470" s="1" t="s">
        <v>1108</v>
      </c>
      <c r="E470" s="1" t="s">
        <v>1941</v>
      </c>
      <c r="F470" s="1" t="s">
        <v>1942</v>
      </c>
      <c r="G470" s="1">
        <v>202</v>
      </c>
      <c r="H470" s="1">
        <v>10000</v>
      </c>
      <c r="I470" s="2" t="s">
        <v>1123</v>
      </c>
      <c r="K470" s="1">
        <f>IFERROR(VLOOKUP(B470,'[1]Pivot HorizontalMRP'!$A$4:$B$2531,2,0),0)</f>
        <v>0</v>
      </c>
      <c r="L470" s="1">
        <f>IFERROR(VLOOKUP(B470,'[1]Pivot HorizontalMRP'!$A$4:$C$2531,3,0),0)</f>
        <v>26672</v>
      </c>
      <c r="M470" s="1">
        <f>IFERROR(VLOOKUP(B470,'[1]Pivot HorizontalMRP'!$A$4:$D$2531,4,0),0)</f>
        <v>0</v>
      </c>
      <c r="N470" s="1">
        <f>IFERROR(VLOOKUP(B470,'[1]Pivot HorizontalMRP'!$A$4:$E$2531,5,0),0)</f>
        <v>0</v>
      </c>
      <c r="O470" s="1">
        <f t="shared" si="36"/>
        <v>26672</v>
      </c>
      <c r="P470" s="1">
        <f t="shared" si="37"/>
        <v>26672</v>
      </c>
      <c r="Q470" s="1">
        <f>IFERROR(VLOOKUP(B470,'[1]Pivot HorizontalMRP'!$A$4:$F$2529,6,0),0)</f>
        <v>13212</v>
      </c>
      <c r="R470" s="1">
        <f>IFERROR(VLOOKUP(B470,'[1]Pivot HorizontalMRP'!$A$4:$G$2529,7,0),0)</f>
        <v>6521</v>
      </c>
      <c r="S470" s="1">
        <f>IFERROR(VLOOKUP(B470,'[1]Pivot HorizontalMRP'!$A$4:$H$2529,8,0),0)</f>
        <v>10265</v>
      </c>
      <c r="T470" s="1">
        <f>IFERROR(VLOOKUP(B470,'[1]Pivot HorizontalMRP'!$A$4:$I$2529,9,0),0)</f>
        <v>7632</v>
      </c>
      <c r="U470" s="1">
        <f t="shared" si="35"/>
        <v>6939</v>
      </c>
      <c r="V470" s="24">
        <v>2E-3</v>
      </c>
      <c r="W470" s="24"/>
      <c r="X470" s="24">
        <f t="shared" si="38"/>
        <v>-2E-3</v>
      </c>
      <c r="Y470" s="24"/>
      <c r="Z470" s="24"/>
      <c r="AA470" s="24"/>
      <c r="AB470" s="24"/>
      <c r="AC470" s="25"/>
      <c r="AD470" s="26"/>
      <c r="AE470" s="26"/>
      <c r="AF470" s="26"/>
      <c r="AG470" s="24"/>
      <c r="AH470" s="24"/>
      <c r="AI470" s="26"/>
      <c r="AJ470" s="27"/>
      <c r="AK470" s="27"/>
      <c r="AL470" s="26"/>
      <c r="AM470" s="26"/>
      <c r="AN470" s="24"/>
      <c r="AO470" s="24" t="str">
        <f t="shared" si="39"/>
        <v>Sanmina</v>
      </c>
      <c r="AP470" s="1" t="s">
        <v>1110</v>
      </c>
      <c r="BF470" s="1" t="s">
        <v>68</v>
      </c>
      <c r="BG470" s="28" t="s">
        <v>69</v>
      </c>
    </row>
    <row r="471" spans="1:59" ht="12.75" customHeight="1" x14ac:dyDescent="0.2">
      <c r="A471" s="1" t="s">
        <v>1943</v>
      </c>
      <c r="B471" s="1" t="s">
        <v>1944</v>
      </c>
      <c r="C471" s="1" t="s">
        <v>62</v>
      </c>
      <c r="D471" s="1" t="s">
        <v>1108</v>
      </c>
      <c r="E471" s="1" t="s">
        <v>1945</v>
      </c>
      <c r="F471" s="1" t="s">
        <v>1946</v>
      </c>
      <c r="G471" s="1">
        <v>93</v>
      </c>
      <c r="H471" s="1">
        <v>50000</v>
      </c>
      <c r="I471" s="2" t="s">
        <v>1123</v>
      </c>
      <c r="K471" s="1">
        <f>IFERROR(VLOOKUP(B471,'[1]Pivot HorizontalMRP'!$A$4:$B$2531,2,0),0)</f>
        <v>0</v>
      </c>
      <c r="L471" s="1">
        <f>IFERROR(VLOOKUP(B471,'[1]Pivot HorizontalMRP'!$A$4:$C$2531,3,0),0)</f>
        <v>84316</v>
      </c>
      <c r="M471" s="1">
        <f>IFERROR(VLOOKUP(B471,'[1]Pivot HorizontalMRP'!$A$4:$D$2531,4,0),0)</f>
        <v>0</v>
      </c>
      <c r="N471" s="1">
        <f>IFERROR(VLOOKUP(B471,'[1]Pivot HorizontalMRP'!$A$4:$E$2531,5,0),0)</f>
        <v>50000</v>
      </c>
      <c r="O471" s="1">
        <f t="shared" si="36"/>
        <v>84316</v>
      </c>
      <c r="P471" s="1">
        <f t="shared" si="37"/>
        <v>134316</v>
      </c>
      <c r="Q471" s="1">
        <f>IFERROR(VLOOKUP(B471,'[1]Pivot HorizontalMRP'!$A$4:$F$2529,6,0),0)</f>
        <v>103806</v>
      </c>
      <c r="R471" s="1">
        <f>IFERROR(VLOOKUP(B471,'[1]Pivot HorizontalMRP'!$A$4:$G$2529,7,0),0)</f>
        <v>49950</v>
      </c>
      <c r="S471" s="1">
        <f>IFERROR(VLOOKUP(B471,'[1]Pivot HorizontalMRP'!$A$4:$H$2529,8,0),0)</f>
        <v>44442</v>
      </c>
      <c r="T471" s="1">
        <f>IFERROR(VLOOKUP(B471,'[1]Pivot HorizontalMRP'!$A$4:$I$2529,9,0),0)</f>
        <v>22734</v>
      </c>
      <c r="U471" s="1">
        <f t="shared" si="35"/>
        <v>-69440</v>
      </c>
      <c r="V471" s="24">
        <v>0.26074999999999998</v>
      </c>
      <c r="W471" s="24"/>
      <c r="X471" s="24">
        <f t="shared" si="38"/>
        <v>-0.26074999999999998</v>
      </c>
      <c r="Y471" s="24"/>
      <c r="Z471" s="24"/>
      <c r="AA471" s="24">
        <v>0.26074999999999998</v>
      </c>
      <c r="AB471" s="24"/>
      <c r="AC471" s="25"/>
      <c r="AD471" s="26"/>
      <c r="AE471" s="26"/>
      <c r="AF471" s="26"/>
      <c r="AG471" s="24"/>
      <c r="AH471" s="24"/>
      <c r="AI471" s="26"/>
      <c r="AJ471" s="27"/>
      <c r="AK471" s="27"/>
      <c r="AL471" s="26"/>
      <c r="AM471" s="26"/>
      <c r="AN471" s="24"/>
      <c r="AO471" s="24" t="str">
        <f t="shared" si="39"/>
        <v>Sanmina</v>
      </c>
      <c r="AP471" s="1" t="s">
        <v>1110</v>
      </c>
      <c r="BF471" s="1" t="s">
        <v>68</v>
      </c>
      <c r="BG471" s="28" t="s">
        <v>69</v>
      </c>
    </row>
    <row r="472" spans="1:59" ht="12.75" customHeight="1" x14ac:dyDescent="0.2">
      <c r="A472" s="1" t="s">
        <v>1947</v>
      </c>
      <c r="B472" s="1" t="s">
        <v>1948</v>
      </c>
      <c r="C472" s="1" t="s">
        <v>62</v>
      </c>
      <c r="D472" s="1" t="s">
        <v>1108</v>
      </c>
      <c r="E472" s="1" t="s">
        <v>1949</v>
      </c>
      <c r="F472" s="1" t="s">
        <v>1950</v>
      </c>
      <c r="G472" s="1">
        <v>128</v>
      </c>
      <c r="H472" s="1">
        <v>4000</v>
      </c>
      <c r="I472" s="2" t="s">
        <v>1123</v>
      </c>
      <c r="K472" s="1">
        <f>IFERROR(VLOOKUP(B472,'[1]Pivot HorizontalMRP'!$A$4:$B$2531,2,0),0)</f>
        <v>0</v>
      </c>
      <c r="L472" s="1">
        <f>IFERROR(VLOOKUP(B472,'[1]Pivot HorizontalMRP'!$A$4:$C$2531,3,0),0)</f>
        <v>11123</v>
      </c>
      <c r="M472" s="1">
        <f>IFERROR(VLOOKUP(B472,'[1]Pivot HorizontalMRP'!$A$4:$D$2531,4,0),0)</f>
        <v>0</v>
      </c>
      <c r="N472" s="1">
        <f>IFERROR(VLOOKUP(B472,'[1]Pivot HorizontalMRP'!$A$4:$E$2531,5,0),0)</f>
        <v>0</v>
      </c>
      <c r="O472" s="1">
        <f t="shared" si="36"/>
        <v>11123</v>
      </c>
      <c r="P472" s="1">
        <f t="shared" si="37"/>
        <v>11123</v>
      </c>
      <c r="Q472" s="1">
        <f>IFERROR(VLOOKUP(B472,'[1]Pivot HorizontalMRP'!$A$4:$F$2529,6,0),0)</f>
        <v>4926</v>
      </c>
      <c r="R472" s="1">
        <f>IFERROR(VLOOKUP(B472,'[1]Pivot HorizontalMRP'!$A$4:$G$2529,7,0),0)</f>
        <v>2254</v>
      </c>
      <c r="S472" s="1">
        <f>IFERROR(VLOOKUP(B472,'[1]Pivot HorizontalMRP'!$A$4:$H$2529,8,0),0)</f>
        <v>1839</v>
      </c>
      <c r="T472" s="1">
        <f>IFERROR(VLOOKUP(B472,'[1]Pivot HorizontalMRP'!$A$4:$I$2529,9,0),0)</f>
        <v>1281</v>
      </c>
      <c r="U472" s="1">
        <f t="shared" si="35"/>
        <v>3943</v>
      </c>
      <c r="V472" s="24">
        <v>0.125</v>
      </c>
      <c r="W472" s="24"/>
      <c r="X472" s="24">
        <f t="shared" si="38"/>
        <v>-0.125</v>
      </c>
      <c r="Y472" s="24"/>
      <c r="Z472" s="24"/>
      <c r="AA472" s="24"/>
      <c r="AB472" s="24"/>
      <c r="AC472" s="25"/>
      <c r="AD472" s="26"/>
      <c r="AE472" s="26"/>
      <c r="AF472" s="26"/>
      <c r="AG472" s="24"/>
      <c r="AH472" s="24"/>
      <c r="AI472" s="26"/>
      <c r="AJ472" s="27"/>
      <c r="AK472" s="27"/>
      <c r="AL472" s="26"/>
      <c r="AM472" s="26"/>
      <c r="AN472" s="24"/>
      <c r="AO472" s="24" t="str">
        <f t="shared" si="39"/>
        <v>Sanmina</v>
      </c>
      <c r="AP472" s="1" t="s">
        <v>1110</v>
      </c>
      <c r="BF472" s="1" t="s">
        <v>68</v>
      </c>
      <c r="BG472" s="28" t="s">
        <v>69</v>
      </c>
    </row>
    <row r="473" spans="1:59" ht="12.75" customHeight="1" x14ac:dyDescent="0.2">
      <c r="A473" s="1" t="s">
        <v>1951</v>
      </c>
      <c r="B473" s="1" t="s">
        <v>1952</v>
      </c>
      <c r="C473" s="1" t="s">
        <v>62</v>
      </c>
      <c r="D473" s="1" t="s">
        <v>1108</v>
      </c>
      <c r="E473" s="1" t="s">
        <v>1953</v>
      </c>
      <c r="F473" s="1" t="s">
        <v>1954</v>
      </c>
      <c r="G473" s="1">
        <v>103</v>
      </c>
      <c r="H473" s="1">
        <v>3000</v>
      </c>
      <c r="I473" s="2" t="s">
        <v>1123</v>
      </c>
      <c r="K473" s="1">
        <f>IFERROR(VLOOKUP(B473,'[1]Pivot HorizontalMRP'!$A$4:$B$2531,2,0),0)</f>
        <v>0</v>
      </c>
      <c r="L473" s="1">
        <f>IFERROR(VLOOKUP(B473,'[1]Pivot HorizontalMRP'!$A$4:$C$2531,3,0),0)</f>
        <v>28532</v>
      </c>
      <c r="M473" s="1">
        <f>IFERROR(VLOOKUP(B473,'[1]Pivot HorizontalMRP'!$A$4:$D$2531,4,0),0)</f>
        <v>20000</v>
      </c>
      <c r="N473" s="1">
        <f>IFERROR(VLOOKUP(B473,'[1]Pivot HorizontalMRP'!$A$4:$E$2531,5,0),0)</f>
        <v>0</v>
      </c>
      <c r="O473" s="1">
        <f t="shared" si="36"/>
        <v>48532</v>
      </c>
      <c r="P473" s="1">
        <f t="shared" si="37"/>
        <v>48532</v>
      </c>
      <c r="Q473" s="1">
        <f>IFERROR(VLOOKUP(B473,'[1]Pivot HorizontalMRP'!$A$4:$F$2529,6,0),0)</f>
        <v>6417</v>
      </c>
      <c r="R473" s="1">
        <f>IFERROR(VLOOKUP(B473,'[1]Pivot HorizontalMRP'!$A$4:$G$2529,7,0),0)</f>
        <v>3312</v>
      </c>
      <c r="S473" s="1">
        <f>IFERROR(VLOOKUP(B473,'[1]Pivot HorizontalMRP'!$A$4:$H$2529,8,0),0)</f>
        <v>4416</v>
      </c>
      <c r="T473" s="1">
        <f>IFERROR(VLOOKUP(B473,'[1]Pivot HorizontalMRP'!$A$4:$I$2529,9,0),0)</f>
        <v>1104</v>
      </c>
      <c r="U473" s="1">
        <f t="shared" si="35"/>
        <v>38803</v>
      </c>
      <c r="V473" s="24">
        <v>4.8800000000000003E-2</v>
      </c>
      <c r="W473" s="24"/>
      <c r="X473" s="24">
        <f t="shared" si="38"/>
        <v>-4.8800000000000003E-2</v>
      </c>
      <c r="Y473" s="24"/>
      <c r="Z473" s="24"/>
      <c r="AA473" s="24"/>
      <c r="AB473" s="24"/>
      <c r="AC473" s="25"/>
      <c r="AD473" s="26"/>
      <c r="AE473" s="26"/>
      <c r="AF473" s="26"/>
      <c r="AG473" s="24"/>
      <c r="AH473" s="24"/>
      <c r="AI473" s="26"/>
      <c r="AJ473" s="27"/>
      <c r="AK473" s="27"/>
      <c r="AL473" s="26"/>
      <c r="AM473" s="26"/>
      <c r="AN473" s="24"/>
      <c r="AO473" s="24" t="str">
        <f t="shared" si="39"/>
        <v>Sanmina</v>
      </c>
      <c r="AP473" s="1" t="s">
        <v>1110</v>
      </c>
      <c r="BF473" s="1" t="s">
        <v>68</v>
      </c>
      <c r="BG473" s="28" t="s">
        <v>69</v>
      </c>
    </row>
    <row r="474" spans="1:59" ht="12.75" customHeight="1" x14ac:dyDescent="0.2">
      <c r="A474" s="1" t="s">
        <v>1955</v>
      </c>
      <c r="B474" s="1" t="s">
        <v>1956</v>
      </c>
      <c r="C474" s="1" t="s">
        <v>62</v>
      </c>
      <c r="D474" s="1" t="s">
        <v>1108</v>
      </c>
      <c r="E474" s="1" t="s">
        <v>1957</v>
      </c>
      <c r="F474" s="1" t="s">
        <v>1958</v>
      </c>
      <c r="G474" s="1">
        <v>153</v>
      </c>
      <c r="H474" s="1">
        <v>10000</v>
      </c>
      <c r="I474" s="2" t="s">
        <v>1123</v>
      </c>
      <c r="K474" s="1">
        <f>IFERROR(VLOOKUP(B474,'[1]Pivot HorizontalMRP'!$A$4:$B$2531,2,0),0)</f>
        <v>0</v>
      </c>
      <c r="L474" s="1">
        <f>IFERROR(VLOOKUP(B474,'[1]Pivot HorizontalMRP'!$A$4:$C$2531,3,0),0)</f>
        <v>161237</v>
      </c>
      <c r="M474" s="1">
        <f>IFERROR(VLOOKUP(B474,'[1]Pivot HorizontalMRP'!$A$4:$D$2531,4,0),0)</f>
        <v>0</v>
      </c>
      <c r="N474" s="1">
        <f>IFERROR(VLOOKUP(B474,'[1]Pivot HorizontalMRP'!$A$4:$E$2531,5,0),0)</f>
        <v>0</v>
      </c>
      <c r="O474" s="1">
        <f t="shared" si="36"/>
        <v>161237</v>
      </c>
      <c r="P474" s="1">
        <f t="shared" si="37"/>
        <v>161237</v>
      </c>
      <c r="Q474" s="1">
        <f>IFERROR(VLOOKUP(B474,'[1]Pivot HorizontalMRP'!$A$4:$F$2529,6,0),0)</f>
        <v>56682</v>
      </c>
      <c r="R474" s="1">
        <f>IFERROR(VLOOKUP(B474,'[1]Pivot HorizontalMRP'!$A$4:$G$2529,7,0),0)</f>
        <v>28140</v>
      </c>
      <c r="S474" s="1">
        <f>IFERROR(VLOOKUP(B474,'[1]Pivot HorizontalMRP'!$A$4:$H$2529,8,0),0)</f>
        <v>16080</v>
      </c>
      <c r="T474" s="1">
        <f>IFERROR(VLOOKUP(B474,'[1]Pivot HorizontalMRP'!$A$4:$I$2529,9,0),0)</f>
        <v>0</v>
      </c>
      <c r="U474" s="1">
        <f t="shared" si="35"/>
        <v>76415</v>
      </c>
      <c r="V474" s="24">
        <v>0.1545</v>
      </c>
      <c r="W474" s="24"/>
      <c r="X474" s="24">
        <f t="shared" si="38"/>
        <v>-0.1545</v>
      </c>
      <c r="Y474" s="24"/>
      <c r="Z474" s="24"/>
      <c r="AA474" s="24"/>
      <c r="AB474" s="24"/>
      <c r="AC474" s="25"/>
      <c r="AD474" s="26"/>
      <c r="AE474" s="26"/>
      <c r="AF474" s="26"/>
      <c r="AG474" s="24"/>
      <c r="AH474" s="24"/>
      <c r="AI474" s="26"/>
      <c r="AJ474" s="27"/>
      <c r="AK474" s="27"/>
      <c r="AL474" s="26"/>
      <c r="AM474" s="26"/>
      <c r="AN474" s="24"/>
      <c r="AO474" s="24" t="str">
        <f t="shared" si="39"/>
        <v>Sanmina</v>
      </c>
      <c r="AP474" s="1" t="s">
        <v>1110</v>
      </c>
      <c r="BF474" s="1" t="s">
        <v>68</v>
      </c>
      <c r="BG474" s="28" t="s">
        <v>69</v>
      </c>
    </row>
    <row r="475" spans="1:59" ht="12.75" customHeight="1" x14ac:dyDescent="0.2">
      <c r="A475" s="1" t="s">
        <v>1959</v>
      </c>
      <c r="B475" s="1" t="s">
        <v>1960</v>
      </c>
      <c r="C475" s="1" t="s">
        <v>62</v>
      </c>
      <c r="D475" s="1" t="s">
        <v>1108</v>
      </c>
      <c r="E475" s="1" t="s">
        <v>1961</v>
      </c>
      <c r="F475" s="1" t="s">
        <v>1962</v>
      </c>
      <c r="G475" s="1">
        <v>93</v>
      </c>
      <c r="H475" s="1">
        <v>3000</v>
      </c>
      <c r="I475" s="2" t="s">
        <v>1123</v>
      </c>
      <c r="K475" s="1">
        <f>IFERROR(VLOOKUP(B475,'[1]Pivot HorizontalMRP'!$A$4:$B$2531,2,0),0)</f>
        <v>0</v>
      </c>
      <c r="L475" s="1">
        <f>IFERROR(VLOOKUP(B475,'[1]Pivot HorizontalMRP'!$A$4:$C$2531,3,0),0)</f>
        <v>635598</v>
      </c>
      <c r="M475" s="1">
        <f>IFERROR(VLOOKUP(B475,'[1]Pivot HorizontalMRP'!$A$4:$D$2531,4,0),0)</f>
        <v>0</v>
      </c>
      <c r="N475" s="1">
        <f>IFERROR(VLOOKUP(B475,'[1]Pivot HorizontalMRP'!$A$4:$E$2531,5,0),0)</f>
        <v>0</v>
      </c>
      <c r="O475" s="1">
        <f t="shared" si="36"/>
        <v>635598</v>
      </c>
      <c r="P475" s="1">
        <f t="shared" si="37"/>
        <v>635598</v>
      </c>
      <c r="Q475" s="1">
        <f>IFERROR(VLOOKUP(B475,'[1]Pivot HorizontalMRP'!$A$4:$F$2529,6,0),0)</f>
        <v>214970</v>
      </c>
      <c r="R475" s="1">
        <f>IFERROR(VLOOKUP(B475,'[1]Pivot HorizontalMRP'!$A$4:$G$2529,7,0),0)</f>
        <v>339845</v>
      </c>
      <c r="S475" s="1">
        <f>IFERROR(VLOOKUP(B475,'[1]Pivot HorizontalMRP'!$A$4:$H$2529,8,0),0)</f>
        <v>416990</v>
      </c>
      <c r="T475" s="1">
        <f>IFERROR(VLOOKUP(B475,'[1]Pivot HorizontalMRP'!$A$4:$I$2529,9,0),0)</f>
        <v>443340</v>
      </c>
      <c r="U475" s="1">
        <f t="shared" si="35"/>
        <v>80783</v>
      </c>
      <c r="V475" s="24">
        <v>0.10904</v>
      </c>
      <c r="W475" s="24"/>
      <c r="X475" s="24">
        <f t="shared" si="38"/>
        <v>-0.10904</v>
      </c>
      <c r="Y475" s="24"/>
      <c r="Z475" s="24"/>
      <c r="AA475" s="24">
        <v>0.10904</v>
      </c>
      <c r="AB475" s="24"/>
      <c r="AC475" s="25"/>
      <c r="AD475" s="26"/>
      <c r="AE475" s="26"/>
      <c r="AF475" s="26"/>
      <c r="AG475" s="24"/>
      <c r="AH475" s="24"/>
      <c r="AI475" s="26"/>
      <c r="AJ475" s="27"/>
      <c r="AK475" s="27"/>
      <c r="AL475" s="26"/>
      <c r="AM475" s="26"/>
      <c r="AN475" s="24"/>
      <c r="AO475" s="24" t="str">
        <f t="shared" si="39"/>
        <v>Sanmina</v>
      </c>
      <c r="AP475" s="1" t="s">
        <v>1110</v>
      </c>
      <c r="BF475" s="1" t="s">
        <v>68</v>
      </c>
      <c r="BG475" s="28" t="s">
        <v>69</v>
      </c>
    </row>
    <row r="476" spans="1:59" ht="12.75" customHeight="1" x14ac:dyDescent="0.2">
      <c r="A476" s="1" t="s">
        <v>1963</v>
      </c>
      <c r="B476" s="1" t="s">
        <v>1964</v>
      </c>
      <c r="C476" s="1" t="s">
        <v>62</v>
      </c>
      <c r="D476" s="1" t="s">
        <v>1108</v>
      </c>
      <c r="E476" s="1" t="s">
        <v>1965</v>
      </c>
      <c r="F476" s="1" t="s">
        <v>1966</v>
      </c>
      <c r="G476" s="1">
        <v>188</v>
      </c>
      <c r="H476" s="1">
        <v>2000</v>
      </c>
      <c r="I476" s="2" t="s">
        <v>1123</v>
      </c>
      <c r="K476" s="1">
        <f>IFERROR(VLOOKUP(B476,'[1]Pivot HorizontalMRP'!$A$4:$B$2531,2,0),0)</f>
        <v>0</v>
      </c>
      <c r="L476" s="1">
        <f>IFERROR(VLOOKUP(B476,'[1]Pivot HorizontalMRP'!$A$4:$C$2531,3,0),0)</f>
        <v>1195398</v>
      </c>
      <c r="M476" s="1">
        <f>IFERROR(VLOOKUP(B476,'[1]Pivot HorizontalMRP'!$A$4:$D$2531,4,0),0)</f>
        <v>0</v>
      </c>
      <c r="N476" s="1">
        <f>IFERROR(VLOOKUP(B476,'[1]Pivot HorizontalMRP'!$A$4:$E$2531,5,0),0)</f>
        <v>0</v>
      </c>
      <c r="O476" s="1">
        <f t="shared" si="36"/>
        <v>1195398</v>
      </c>
      <c r="P476" s="1">
        <f t="shared" si="37"/>
        <v>1195398</v>
      </c>
      <c r="Q476" s="1">
        <f>IFERROR(VLOOKUP(B476,'[1]Pivot HorizontalMRP'!$A$4:$F$2529,6,0),0)</f>
        <v>626718</v>
      </c>
      <c r="R476" s="1">
        <f>IFERROR(VLOOKUP(B476,'[1]Pivot HorizontalMRP'!$A$4:$G$2529,7,0),0)</f>
        <v>625660</v>
      </c>
      <c r="S476" s="1">
        <f>IFERROR(VLOOKUP(B476,'[1]Pivot HorizontalMRP'!$A$4:$H$2529,8,0),0)</f>
        <v>666661</v>
      </c>
      <c r="T476" s="1">
        <f>IFERROR(VLOOKUP(B476,'[1]Pivot HorizontalMRP'!$A$4:$I$2529,9,0),0)</f>
        <v>602230</v>
      </c>
      <c r="U476" s="1">
        <f t="shared" si="35"/>
        <v>-56980</v>
      </c>
      <c r="V476" s="24">
        <v>6.3009999999999997E-2</v>
      </c>
      <c r="W476" s="24"/>
      <c r="X476" s="24">
        <f t="shared" si="38"/>
        <v>-6.3009999999999997E-2</v>
      </c>
      <c r="Y476" s="24"/>
      <c r="Z476" s="24"/>
      <c r="AA476" s="24">
        <v>6.3009999999999997E-2</v>
      </c>
      <c r="AB476" s="24"/>
      <c r="AC476" s="25"/>
      <c r="AD476" s="26"/>
      <c r="AE476" s="26"/>
      <c r="AF476" s="26"/>
      <c r="AG476" s="24"/>
      <c r="AH476" s="24"/>
      <c r="AI476" s="26"/>
      <c r="AJ476" s="27"/>
      <c r="AK476" s="27"/>
      <c r="AL476" s="26"/>
      <c r="AM476" s="26"/>
      <c r="AN476" s="24"/>
      <c r="AO476" s="24" t="str">
        <f t="shared" si="39"/>
        <v>Sanmina</v>
      </c>
      <c r="AP476" s="1" t="s">
        <v>1110</v>
      </c>
      <c r="BF476" s="1" t="s">
        <v>68</v>
      </c>
      <c r="BG476" s="28" t="s">
        <v>69</v>
      </c>
    </row>
    <row r="477" spans="1:59" ht="12.75" customHeight="1" x14ac:dyDescent="0.2">
      <c r="A477" s="1" t="s">
        <v>1967</v>
      </c>
      <c r="B477" s="1" t="s">
        <v>1968</v>
      </c>
      <c r="C477" s="1" t="s">
        <v>62</v>
      </c>
      <c r="D477" s="1" t="s">
        <v>1108</v>
      </c>
      <c r="E477" s="1" t="s">
        <v>1969</v>
      </c>
      <c r="F477" s="1" t="s">
        <v>1970</v>
      </c>
      <c r="G477" s="1">
        <v>161</v>
      </c>
      <c r="H477" s="1">
        <v>15000</v>
      </c>
      <c r="I477" s="2" t="s">
        <v>1123</v>
      </c>
      <c r="K477" s="1">
        <f>IFERROR(VLOOKUP(B477,'[1]Pivot HorizontalMRP'!$A$4:$B$2531,2,0),0)</f>
        <v>0</v>
      </c>
      <c r="L477" s="1">
        <f>IFERROR(VLOOKUP(B477,'[1]Pivot HorizontalMRP'!$A$4:$C$2531,3,0),0)</f>
        <v>535877</v>
      </c>
      <c r="M477" s="1">
        <f>IFERROR(VLOOKUP(B477,'[1]Pivot HorizontalMRP'!$A$4:$D$2531,4,0),0)</f>
        <v>0</v>
      </c>
      <c r="N477" s="1">
        <f>IFERROR(VLOOKUP(B477,'[1]Pivot HorizontalMRP'!$A$4:$E$2531,5,0),0)</f>
        <v>0</v>
      </c>
      <c r="O477" s="1">
        <f t="shared" si="36"/>
        <v>535877</v>
      </c>
      <c r="P477" s="1">
        <f t="shared" si="37"/>
        <v>535877</v>
      </c>
      <c r="Q477" s="1">
        <f>IFERROR(VLOOKUP(B477,'[1]Pivot HorizontalMRP'!$A$4:$F$2529,6,0),0)</f>
        <v>30450</v>
      </c>
      <c r="R477" s="1">
        <f>IFERROR(VLOOKUP(B477,'[1]Pivot HorizontalMRP'!$A$4:$G$2529,7,0),0)</f>
        <v>23870</v>
      </c>
      <c r="S477" s="1">
        <f>IFERROR(VLOOKUP(B477,'[1]Pivot HorizontalMRP'!$A$4:$H$2529,8,0),0)</f>
        <v>25620</v>
      </c>
      <c r="T477" s="1">
        <f>IFERROR(VLOOKUP(B477,'[1]Pivot HorizontalMRP'!$A$4:$I$2529,9,0),0)</f>
        <v>22120</v>
      </c>
      <c r="U477" s="1">
        <f t="shared" si="35"/>
        <v>481557</v>
      </c>
      <c r="V477" s="24">
        <v>8.9999999999999998E-4</v>
      </c>
      <c r="W477" s="24"/>
      <c r="X477" s="24">
        <f t="shared" si="38"/>
        <v>-8.9999999999999998E-4</v>
      </c>
      <c r="Y477" s="24"/>
      <c r="Z477" s="24"/>
      <c r="AA477" s="24"/>
      <c r="AB477" s="24"/>
      <c r="AC477" s="25"/>
      <c r="AD477" s="26"/>
      <c r="AE477" s="26"/>
      <c r="AF477" s="26"/>
      <c r="AG477" s="24"/>
      <c r="AH477" s="24"/>
      <c r="AI477" s="26"/>
      <c r="AJ477" s="27"/>
      <c r="AK477" s="27"/>
      <c r="AL477" s="26"/>
      <c r="AM477" s="26"/>
      <c r="AN477" s="24"/>
      <c r="AO477" s="24" t="str">
        <f t="shared" si="39"/>
        <v>Sanmina</v>
      </c>
      <c r="AP477" s="1" t="s">
        <v>1110</v>
      </c>
      <c r="BF477" s="1" t="s">
        <v>68</v>
      </c>
      <c r="BG477" s="28" t="s">
        <v>69</v>
      </c>
    </row>
    <row r="478" spans="1:59" ht="12.75" customHeight="1" x14ac:dyDescent="0.2">
      <c r="A478" s="1" t="s">
        <v>1971</v>
      </c>
      <c r="B478" s="1" t="s">
        <v>1972</v>
      </c>
      <c r="C478" s="1" t="s">
        <v>62</v>
      </c>
      <c r="D478" s="1" t="s">
        <v>1108</v>
      </c>
      <c r="E478" s="1" t="s">
        <v>1973</v>
      </c>
      <c r="F478" s="1" t="s">
        <v>1974</v>
      </c>
      <c r="G478" s="1">
        <v>123</v>
      </c>
      <c r="H478" s="1">
        <v>10000</v>
      </c>
      <c r="I478" s="2" t="s">
        <v>66</v>
      </c>
      <c r="K478" s="1">
        <f>IFERROR(VLOOKUP(B478,'[1]Pivot HorizontalMRP'!$A$4:$B$2531,2,0),0)</f>
        <v>0</v>
      </c>
      <c r="L478" s="1">
        <f>IFERROR(VLOOKUP(B478,'[1]Pivot HorizontalMRP'!$A$4:$C$2531,3,0),0)</f>
        <v>339958</v>
      </c>
      <c r="M478" s="1">
        <f>IFERROR(VLOOKUP(B478,'[1]Pivot HorizontalMRP'!$A$4:$D$2531,4,0),0)</f>
        <v>0</v>
      </c>
      <c r="N478" s="1">
        <f>IFERROR(VLOOKUP(B478,'[1]Pivot HorizontalMRP'!$A$4:$E$2531,5,0),0)</f>
        <v>0</v>
      </c>
      <c r="O478" s="1">
        <f t="shared" si="36"/>
        <v>339958</v>
      </c>
      <c r="P478" s="1">
        <f t="shared" si="37"/>
        <v>339958</v>
      </c>
      <c r="Q478" s="1">
        <f>IFERROR(VLOOKUP(B478,'[1]Pivot HorizontalMRP'!$A$4:$F$2529,6,0),0)</f>
        <v>685576</v>
      </c>
      <c r="R478" s="1">
        <f>IFERROR(VLOOKUP(B478,'[1]Pivot HorizontalMRP'!$A$4:$G$2529,7,0),0)</f>
        <v>377261</v>
      </c>
      <c r="S478" s="1">
        <f>IFERROR(VLOOKUP(B478,'[1]Pivot HorizontalMRP'!$A$4:$H$2529,8,0),0)</f>
        <v>759887</v>
      </c>
      <c r="T478" s="1">
        <f>IFERROR(VLOOKUP(B478,'[1]Pivot HorizontalMRP'!$A$4:$I$2529,9,0),0)</f>
        <v>534388</v>
      </c>
      <c r="U478" s="1">
        <f t="shared" si="35"/>
        <v>-722879</v>
      </c>
      <c r="V478" s="24">
        <v>8.8000000000000005E-3</v>
      </c>
      <c r="W478" s="24"/>
      <c r="X478" s="24">
        <f t="shared" si="38"/>
        <v>-8.8000000000000005E-3</v>
      </c>
      <c r="Y478" s="24"/>
      <c r="Z478" s="24"/>
      <c r="AA478" s="24"/>
      <c r="AB478" s="24"/>
      <c r="AC478" s="25"/>
      <c r="AD478" s="26"/>
      <c r="AE478" s="26"/>
      <c r="AF478" s="26"/>
      <c r="AG478" s="24"/>
      <c r="AH478" s="24"/>
      <c r="AI478" s="26"/>
      <c r="AJ478" s="27"/>
      <c r="AK478" s="27"/>
      <c r="AL478" s="26"/>
      <c r="AM478" s="26"/>
      <c r="AN478" s="24"/>
      <c r="AO478" s="24" t="str">
        <f t="shared" si="39"/>
        <v>Sanmina</v>
      </c>
      <c r="AP478" s="1" t="s">
        <v>1110</v>
      </c>
      <c r="BF478" s="1" t="s">
        <v>68</v>
      </c>
      <c r="BG478" s="28" t="s">
        <v>69</v>
      </c>
    </row>
    <row r="479" spans="1:59" ht="12.75" customHeight="1" x14ac:dyDescent="0.2">
      <c r="A479" s="1" t="s">
        <v>1975</v>
      </c>
      <c r="B479" s="1" t="s">
        <v>1976</v>
      </c>
      <c r="C479" s="1" t="s">
        <v>62</v>
      </c>
      <c r="D479" s="1" t="s">
        <v>1108</v>
      </c>
      <c r="E479" s="1" t="s">
        <v>1977</v>
      </c>
      <c r="F479" s="1" t="s">
        <v>1978</v>
      </c>
      <c r="G479" s="1">
        <v>100</v>
      </c>
      <c r="H479" s="1">
        <v>10000</v>
      </c>
      <c r="I479" s="2" t="s">
        <v>1123</v>
      </c>
      <c r="K479" s="1">
        <f>IFERROR(VLOOKUP(B479,'[1]Pivot HorizontalMRP'!$A$4:$B$2531,2,0),0)</f>
        <v>0</v>
      </c>
      <c r="L479" s="1">
        <f>IFERROR(VLOOKUP(B479,'[1]Pivot HorizontalMRP'!$A$4:$C$2531,3,0),0)</f>
        <v>133820</v>
      </c>
      <c r="M479" s="1">
        <f>IFERROR(VLOOKUP(B479,'[1]Pivot HorizontalMRP'!$A$4:$D$2531,4,0),0)</f>
        <v>150000</v>
      </c>
      <c r="N479" s="1">
        <f>IFERROR(VLOOKUP(B479,'[1]Pivot HorizontalMRP'!$A$4:$E$2531,5,0),0)</f>
        <v>80000</v>
      </c>
      <c r="O479" s="1">
        <f t="shared" si="36"/>
        <v>283820</v>
      </c>
      <c r="P479" s="1">
        <f t="shared" si="37"/>
        <v>363820</v>
      </c>
      <c r="Q479" s="1">
        <f>IFERROR(VLOOKUP(B479,'[1]Pivot HorizontalMRP'!$A$4:$F$2529,6,0),0)</f>
        <v>161210</v>
      </c>
      <c r="R479" s="1">
        <f>IFERROR(VLOOKUP(B479,'[1]Pivot HorizontalMRP'!$A$4:$G$2529,7,0),0)</f>
        <v>90880</v>
      </c>
      <c r="S479" s="1">
        <f>IFERROR(VLOOKUP(B479,'[1]Pivot HorizontalMRP'!$A$4:$H$2529,8,0),0)</f>
        <v>165634</v>
      </c>
      <c r="T479" s="1">
        <f>IFERROR(VLOOKUP(B479,'[1]Pivot HorizontalMRP'!$A$4:$I$2529,9,0),0)</f>
        <v>117692</v>
      </c>
      <c r="U479" s="1">
        <f t="shared" si="35"/>
        <v>31730</v>
      </c>
      <c r="V479" s="24">
        <v>2.215E-2</v>
      </c>
      <c r="W479" s="24"/>
      <c r="X479" s="24">
        <f t="shared" si="38"/>
        <v>-2.215E-2</v>
      </c>
      <c r="Y479" s="24"/>
      <c r="Z479" s="24"/>
      <c r="AA479" s="24">
        <v>4.5700000000000003E-3</v>
      </c>
      <c r="AB479" s="24"/>
      <c r="AC479" s="25"/>
      <c r="AD479" s="26"/>
      <c r="AE479" s="26"/>
      <c r="AF479" s="26"/>
      <c r="AG479" s="24"/>
      <c r="AH479" s="24"/>
      <c r="AI479" s="26"/>
      <c r="AJ479" s="27"/>
      <c r="AK479" s="27"/>
      <c r="AL479" s="26"/>
      <c r="AM479" s="26"/>
      <c r="AN479" s="24"/>
      <c r="AO479" s="24" t="str">
        <f t="shared" si="39"/>
        <v>Sanmina</v>
      </c>
      <c r="AP479" s="1" t="s">
        <v>1110</v>
      </c>
      <c r="BF479" s="1" t="s">
        <v>68</v>
      </c>
      <c r="BG479" s="28" t="s">
        <v>69</v>
      </c>
    </row>
    <row r="480" spans="1:59" ht="12.75" customHeight="1" x14ac:dyDescent="0.2">
      <c r="A480" s="1" t="s">
        <v>1979</v>
      </c>
      <c r="B480" s="1" t="s">
        <v>1980</v>
      </c>
      <c r="C480" s="1" t="s">
        <v>62</v>
      </c>
      <c r="D480" s="1" t="s">
        <v>1108</v>
      </c>
      <c r="E480" s="1" t="s">
        <v>1981</v>
      </c>
      <c r="F480" s="1" t="s">
        <v>1982</v>
      </c>
      <c r="G480" s="1">
        <v>55</v>
      </c>
      <c r="H480" s="1">
        <v>1</v>
      </c>
      <c r="I480" s="2" t="s">
        <v>1123</v>
      </c>
      <c r="K480" s="1">
        <f>IFERROR(VLOOKUP(B480,'[1]Pivot HorizontalMRP'!$A$4:$B$2531,2,0),0)</f>
        <v>0</v>
      </c>
      <c r="L480" s="1">
        <f>IFERROR(VLOOKUP(B480,'[1]Pivot HorizontalMRP'!$A$4:$C$2531,3,0),0)</f>
        <v>47000</v>
      </c>
      <c r="M480" s="1">
        <f>IFERROR(VLOOKUP(B480,'[1]Pivot HorizontalMRP'!$A$4:$D$2531,4,0),0)</f>
        <v>74000</v>
      </c>
      <c r="N480" s="1">
        <f>IFERROR(VLOOKUP(B480,'[1]Pivot HorizontalMRP'!$A$4:$E$2531,5,0),0)</f>
        <v>0</v>
      </c>
      <c r="O480" s="1">
        <f t="shared" si="36"/>
        <v>121000</v>
      </c>
      <c r="P480" s="1">
        <f t="shared" si="37"/>
        <v>121000</v>
      </c>
      <c r="Q480" s="1">
        <f>IFERROR(VLOOKUP(B480,'[1]Pivot HorizontalMRP'!$A$4:$F$2529,6,0),0)</f>
        <v>31420</v>
      </c>
      <c r="R480" s="1">
        <f>IFERROR(VLOOKUP(B480,'[1]Pivot HorizontalMRP'!$A$4:$G$2529,7,0),0)</f>
        <v>27280</v>
      </c>
      <c r="S480" s="1">
        <f>IFERROR(VLOOKUP(B480,'[1]Pivot HorizontalMRP'!$A$4:$H$2529,8,0),0)</f>
        <v>29280</v>
      </c>
      <c r="T480" s="1">
        <f>IFERROR(VLOOKUP(B480,'[1]Pivot HorizontalMRP'!$A$4:$I$2529,9,0),0)</f>
        <v>25280</v>
      </c>
      <c r="U480" s="1">
        <f t="shared" si="35"/>
        <v>62300</v>
      </c>
      <c r="V480" s="24">
        <v>0.251</v>
      </c>
      <c r="W480" s="24"/>
      <c r="X480" s="24">
        <f t="shared" si="38"/>
        <v>-0.251</v>
      </c>
      <c r="Y480" s="24"/>
      <c r="Z480" s="24"/>
      <c r="AA480" s="24">
        <v>0.33600000000000002</v>
      </c>
      <c r="AB480" s="24"/>
      <c r="AC480" s="25"/>
      <c r="AD480" s="26"/>
      <c r="AE480" s="26"/>
      <c r="AF480" s="26"/>
      <c r="AG480" s="24"/>
      <c r="AH480" s="24"/>
      <c r="AI480" s="26"/>
      <c r="AJ480" s="27"/>
      <c r="AK480" s="27"/>
      <c r="AL480" s="26"/>
      <c r="AM480" s="26"/>
      <c r="AN480" s="24"/>
      <c r="AO480" s="24" t="str">
        <f t="shared" si="39"/>
        <v>Sanmina</v>
      </c>
      <c r="AP480" s="1" t="s">
        <v>1110</v>
      </c>
      <c r="BF480" s="1" t="s">
        <v>68</v>
      </c>
      <c r="BG480" s="28" t="s">
        <v>69</v>
      </c>
    </row>
    <row r="481" spans="1:59" ht="12.75" customHeight="1" x14ac:dyDescent="0.2">
      <c r="A481" s="1" t="s">
        <v>1983</v>
      </c>
      <c r="B481" s="1" t="s">
        <v>1984</v>
      </c>
      <c r="C481" s="1" t="s">
        <v>62</v>
      </c>
      <c r="D481" s="1" t="s">
        <v>1108</v>
      </c>
      <c r="E481" s="1" t="s">
        <v>1985</v>
      </c>
      <c r="F481" s="1" t="s">
        <v>1986</v>
      </c>
      <c r="G481" s="1">
        <v>201</v>
      </c>
      <c r="H481" s="1">
        <v>2500</v>
      </c>
      <c r="I481" s="2" t="s">
        <v>1123</v>
      </c>
      <c r="K481" s="1">
        <f>IFERROR(VLOOKUP(B481,'[1]Pivot HorizontalMRP'!$A$4:$B$2531,2,0),0)</f>
        <v>0</v>
      </c>
      <c r="L481" s="1">
        <f>IFERROR(VLOOKUP(B481,'[1]Pivot HorizontalMRP'!$A$4:$C$2531,3,0),0)</f>
        <v>473000</v>
      </c>
      <c r="M481" s="1">
        <f>IFERROR(VLOOKUP(B481,'[1]Pivot HorizontalMRP'!$A$4:$D$2531,4,0),0)</f>
        <v>0</v>
      </c>
      <c r="N481" s="1">
        <f>IFERROR(VLOOKUP(B481,'[1]Pivot HorizontalMRP'!$A$4:$E$2531,5,0),0)</f>
        <v>0</v>
      </c>
      <c r="O481" s="1">
        <f t="shared" si="36"/>
        <v>473000</v>
      </c>
      <c r="P481" s="1">
        <f t="shared" si="37"/>
        <v>473000</v>
      </c>
      <c r="Q481" s="1">
        <f>IFERROR(VLOOKUP(B481,'[1]Pivot HorizontalMRP'!$A$4:$F$2529,6,0),0)</f>
        <v>58574</v>
      </c>
      <c r="R481" s="1">
        <f>IFERROR(VLOOKUP(B481,'[1]Pivot HorizontalMRP'!$A$4:$G$2529,7,0),0)</f>
        <v>45958</v>
      </c>
      <c r="S481" s="1">
        <f>IFERROR(VLOOKUP(B481,'[1]Pivot HorizontalMRP'!$A$4:$H$2529,8,0),0)</f>
        <v>49458</v>
      </c>
      <c r="T481" s="1">
        <f>IFERROR(VLOOKUP(B481,'[1]Pivot HorizontalMRP'!$A$4:$I$2529,9,0),0)</f>
        <v>42458</v>
      </c>
      <c r="U481" s="1">
        <f t="shared" si="35"/>
        <v>368468</v>
      </c>
      <c r="V481" s="24">
        <v>1.332E-2</v>
      </c>
      <c r="W481" s="24"/>
      <c r="X481" s="24">
        <f t="shared" si="38"/>
        <v>-1.332E-2</v>
      </c>
      <c r="Y481" s="24"/>
      <c r="Z481" s="24"/>
      <c r="AA481" s="24">
        <v>1.265E-2</v>
      </c>
      <c r="AB481" s="24"/>
      <c r="AC481" s="25"/>
      <c r="AD481" s="26"/>
      <c r="AE481" s="26"/>
      <c r="AF481" s="26"/>
      <c r="AG481" s="24"/>
      <c r="AH481" s="24"/>
      <c r="AI481" s="26"/>
      <c r="AJ481" s="27"/>
      <c r="AK481" s="27"/>
      <c r="AL481" s="26"/>
      <c r="AM481" s="26"/>
      <c r="AN481" s="24"/>
      <c r="AO481" s="24" t="str">
        <f t="shared" si="39"/>
        <v>Sanmina</v>
      </c>
      <c r="AP481" s="1" t="s">
        <v>1110</v>
      </c>
      <c r="BF481" s="1" t="s">
        <v>68</v>
      </c>
      <c r="BG481" s="28" t="s">
        <v>69</v>
      </c>
    </row>
    <row r="482" spans="1:59" ht="12.75" customHeight="1" x14ac:dyDescent="0.2">
      <c r="A482" s="1" t="s">
        <v>1987</v>
      </c>
      <c r="B482" s="1" t="s">
        <v>1988</v>
      </c>
      <c r="C482" s="1" t="s">
        <v>62</v>
      </c>
      <c r="D482" s="1" t="s">
        <v>1108</v>
      </c>
      <c r="E482" s="1" t="s">
        <v>1989</v>
      </c>
      <c r="F482" s="1" t="s">
        <v>1990</v>
      </c>
      <c r="G482" s="1">
        <v>55</v>
      </c>
      <c r="H482" s="1">
        <v>1</v>
      </c>
      <c r="I482" s="2" t="s">
        <v>1123</v>
      </c>
      <c r="K482" s="1">
        <f>IFERROR(VLOOKUP(B482,'[1]Pivot HorizontalMRP'!$A$4:$B$2531,2,0),0)</f>
        <v>0</v>
      </c>
      <c r="L482" s="1">
        <f>IFERROR(VLOOKUP(B482,'[1]Pivot HorizontalMRP'!$A$4:$C$2531,3,0),0)</f>
        <v>14000</v>
      </c>
      <c r="M482" s="1">
        <f>IFERROR(VLOOKUP(B482,'[1]Pivot HorizontalMRP'!$A$4:$D$2531,4,0),0)</f>
        <v>0</v>
      </c>
      <c r="N482" s="1">
        <f>IFERROR(VLOOKUP(B482,'[1]Pivot HorizontalMRP'!$A$4:$E$2531,5,0),0)</f>
        <v>0</v>
      </c>
      <c r="O482" s="1">
        <f t="shared" si="36"/>
        <v>14000</v>
      </c>
      <c r="P482" s="1">
        <f t="shared" si="37"/>
        <v>14000</v>
      </c>
      <c r="Q482" s="1">
        <f>IFERROR(VLOOKUP(B482,'[1]Pivot HorizontalMRP'!$A$4:$F$2529,6,0),0)</f>
        <v>4356</v>
      </c>
      <c r="R482" s="1">
        <f>IFERROR(VLOOKUP(B482,'[1]Pivot HorizontalMRP'!$A$4:$G$2529,7,0),0)</f>
        <v>35244</v>
      </c>
      <c r="S482" s="1">
        <f>IFERROR(VLOOKUP(B482,'[1]Pivot HorizontalMRP'!$A$4:$H$2529,8,0),0)</f>
        <v>15048</v>
      </c>
      <c r="T482" s="1">
        <f>IFERROR(VLOOKUP(B482,'[1]Pivot HorizontalMRP'!$A$4:$I$2529,9,0),0)</f>
        <v>7128</v>
      </c>
      <c r="U482" s="1">
        <f t="shared" si="35"/>
        <v>-25600</v>
      </c>
      <c r="V482" s="24">
        <v>1.8400000000000001E-3</v>
      </c>
      <c r="W482" s="24"/>
      <c r="X482" s="24">
        <f t="shared" si="38"/>
        <v>-1.8400000000000001E-3</v>
      </c>
      <c r="Y482" s="24"/>
      <c r="Z482" s="24"/>
      <c r="AA482" s="24"/>
      <c r="AB482" s="24"/>
      <c r="AC482" s="25"/>
      <c r="AD482" s="26"/>
      <c r="AE482" s="26"/>
      <c r="AF482" s="26"/>
      <c r="AG482" s="24"/>
      <c r="AH482" s="24"/>
      <c r="AI482" s="26"/>
      <c r="AJ482" s="27"/>
      <c r="AK482" s="27"/>
      <c r="AL482" s="26"/>
      <c r="AM482" s="26"/>
      <c r="AN482" s="24"/>
      <c r="AO482" s="24" t="str">
        <f t="shared" si="39"/>
        <v>Sanmina</v>
      </c>
      <c r="AP482" s="1" t="s">
        <v>1110</v>
      </c>
      <c r="BF482" s="1" t="s">
        <v>68</v>
      </c>
      <c r="BG482" s="28" t="s">
        <v>69</v>
      </c>
    </row>
    <row r="483" spans="1:59" ht="12.75" customHeight="1" x14ac:dyDescent="0.2">
      <c r="A483" s="1" t="s">
        <v>1991</v>
      </c>
      <c r="B483" s="1" t="s">
        <v>1992</v>
      </c>
      <c r="C483" s="1" t="s">
        <v>62</v>
      </c>
      <c r="D483" s="1" t="s">
        <v>1108</v>
      </c>
      <c r="E483" s="1" t="s">
        <v>1993</v>
      </c>
      <c r="F483" s="1" t="s">
        <v>1994</v>
      </c>
      <c r="G483" s="1">
        <v>111</v>
      </c>
      <c r="H483" s="1">
        <v>528</v>
      </c>
      <c r="I483" s="2" t="s">
        <v>1123</v>
      </c>
      <c r="K483" s="1">
        <f>IFERROR(VLOOKUP(B483,'[1]Pivot HorizontalMRP'!$A$4:$B$2531,2,0),0)</f>
        <v>0</v>
      </c>
      <c r="L483" s="1">
        <f>IFERROR(VLOOKUP(B483,'[1]Pivot HorizontalMRP'!$A$4:$C$2531,3,0),0)</f>
        <v>0</v>
      </c>
      <c r="M483" s="1">
        <f>IFERROR(VLOOKUP(B483,'[1]Pivot HorizontalMRP'!$A$4:$D$2531,4,0),0)</f>
        <v>7392</v>
      </c>
      <c r="N483" s="1">
        <f>IFERROR(VLOOKUP(B483,'[1]Pivot HorizontalMRP'!$A$4:$E$2531,5,0),0)</f>
        <v>5808</v>
      </c>
      <c r="O483" s="1">
        <f t="shared" si="36"/>
        <v>7392</v>
      </c>
      <c r="P483" s="1">
        <f t="shared" si="37"/>
        <v>13200</v>
      </c>
      <c r="Q483" s="1">
        <f>IFERROR(VLOOKUP(B483,'[1]Pivot HorizontalMRP'!$A$4:$F$2529,6,0),0)</f>
        <v>1740</v>
      </c>
      <c r="R483" s="1">
        <f>IFERROR(VLOOKUP(B483,'[1]Pivot HorizontalMRP'!$A$4:$G$2529,7,0),0)</f>
        <v>1364</v>
      </c>
      <c r="S483" s="1">
        <f>IFERROR(VLOOKUP(B483,'[1]Pivot HorizontalMRP'!$A$4:$H$2529,8,0),0)</f>
        <v>1464</v>
      </c>
      <c r="T483" s="1">
        <f>IFERROR(VLOOKUP(B483,'[1]Pivot HorizontalMRP'!$A$4:$I$2529,9,0),0)</f>
        <v>1264</v>
      </c>
      <c r="U483" s="1">
        <f t="shared" si="35"/>
        <v>4288</v>
      </c>
      <c r="V483" s="24">
        <v>0.47399999999999998</v>
      </c>
      <c r="W483" s="24"/>
      <c r="X483" s="24">
        <f t="shared" si="38"/>
        <v>-0.47399999999999998</v>
      </c>
      <c r="Y483" s="24"/>
      <c r="Z483" s="24"/>
      <c r="AA483" s="24"/>
      <c r="AB483" s="24"/>
      <c r="AC483" s="25"/>
      <c r="AD483" s="26"/>
      <c r="AE483" s="26"/>
      <c r="AF483" s="26"/>
      <c r="AG483" s="24"/>
      <c r="AH483" s="24"/>
      <c r="AI483" s="26"/>
      <c r="AJ483" s="27"/>
      <c r="AK483" s="27"/>
      <c r="AL483" s="26"/>
      <c r="AM483" s="26"/>
      <c r="AN483" s="24"/>
      <c r="AO483" s="24" t="str">
        <f t="shared" si="39"/>
        <v>Sanmina</v>
      </c>
      <c r="AP483" s="1" t="s">
        <v>1110</v>
      </c>
      <c r="BF483" s="1" t="s">
        <v>68</v>
      </c>
      <c r="BG483" s="28" t="s">
        <v>69</v>
      </c>
    </row>
    <row r="484" spans="1:59" ht="12.75" customHeight="1" x14ac:dyDescent="0.2">
      <c r="A484" s="1" t="s">
        <v>1995</v>
      </c>
      <c r="B484" s="1" t="s">
        <v>1996</v>
      </c>
      <c r="C484" s="1" t="s">
        <v>62</v>
      </c>
      <c r="D484" s="1" t="s">
        <v>1108</v>
      </c>
      <c r="E484" s="1" t="s">
        <v>1997</v>
      </c>
      <c r="F484" s="1" t="s">
        <v>1998</v>
      </c>
      <c r="G484" s="1">
        <v>106</v>
      </c>
      <c r="H484" s="1">
        <v>1000</v>
      </c>
      <c r="I484" s="2" t="s">
        <v>66</v>
      </c>
      <c r="K484" s="1">
        <f>IFERROR(VLOOKUP(B484,'[1]Pivot HorizontalMRP'!$A$4:$B$2531,2,0),0)</f>
        <v>0</v>
      </c>
      <c r="L484" s="1">
        <f>IFERROR(VLOOKUP(B484,'[1]Pivot HorizontalMRP'!$A$4:$C$2531,3,0),0)</f>
        <v>30000</v>
      </c>
      <c r="M484" s="1">
        <f>IFERROR(VLOOKUP(B484,'[1]Pivot HorizontalMRP'!$A$4:$D$2531,4,0),0)</f>
        <v>0</v>
      </c>
      <c r="N484" s="1">
        <f>IFERROR(VLOOKUP(B484,'[1]Pivot HorizontalMRP'!$A$4:$E$2531,5,0),0)</f>
        <v>0</v>
      </c>
      <c r="O484" s="1">
        <f t="shared" si="36"/>
        <v>30000</v>
      </c>
      <c r="P484" s="1">
        <f t="shared" si="37"/>
        <v>30000</v>
      </c>
      <c r="Q484" s="1">
        <f>IFERROR(VLOOKUP(B484,'[1]Pivot HorizontalMRP'!$A$4:$F$2529,6,0),0)</f>
        <v>260</v>
      </c>
      <c r="R484" s="1">
        <f>IFERROR(VLOOKUP(B484,'[1]Pivot HorizontalMRP'!$A$4:$G$2529,7,0),0)</f>
        <v>0</v>
      </c>
      <c r="S484" s="1">
        <f>IFERROR(VLOOKUP(B484,'[1]Pivot HorizontalMRP'!$A$4:$H$2529,8,0),0)</f>
        <v>0</v>
      </c>
      <c r="T484" s="1">
        <f>IFERROR(VLOOKUP(B484,'[1]Pivot HorizontalMRP'!$A$4:$I$2529,9,0),0)</f>
        <v>0</v>
      </c>
      <c r="U484" s="1">
        <f t="shared" si="35"/>
        <v>29740</v>
      </c>
      <c r="V484" s="24">
        <v>0.54879999999999995</v>
      </c>
      <c r="W484" s="24"/>
      <c r="X484" s="24">
        <f t="shared" si="38"/>
        <v>-0.54879999999999995</v>
      </c>
      <c r="Y484" s="24"/>
      <c r="Z484" s="24"/>
      <c r="AA484" s="24">
        <v>0.54879999999999995</v>
      </c>
      <c r="AB484" s="24"/>
      <c r="AC484" s="25"/>
      <c r="AD484" s="26"/>
      <c r="AE484" s="26"/>
      <c r="AF484" s="26"/>
      <c r="AG484" s="24"/>
      <c r="AH484" s="24"/>
      <c r="AI484" s="26"/>
      <c r="AJ484" s="27"/>
      <c r="AK484" s="27"/>
      <c r="AL484" s="26"/>
      <c r="AM484" s="26"/>
      <c r="AN484" s="24"/>
      <c r="AO484" s="24" t="str">
        <f t="shared" si="39"/>
        <v>Sanmina</v>
      </c>
      <c r="AP484" s="1" t="s">
        <v>1110</v>
      </c>
      <c r="BF484" s="1" t="s">
        <v>68</v>
      </c>
      <c r="BG484" s="28" t="s">
        <v>69</v>
      </c>
    </row>
    <row r="485" spans="1:59" ht="12.75" customHeight="1" x14ac:dyDescent="0.2">
      <c r="A485" s="1" t="s">
        <v>1999</v>
      </c>
      <c r="B485" s="1" t="s">
        <v>2000</v>
      </c>
      <c r="C485" s="1" t="s">
        <v>62</v>
      </c>
      <c r="D485" s="1" t="s">
        <v>1108</v>
      </c>
      <c r="E485" s="1" t="s">
        <v>2001</v>
      </c>
      <c r="F485" s="1" t="s">
        <v>2002</v>
      </c>
      <c r="G485" s="1">
        <v>55</v>
      </c>
      <c r="H485" s="1">
        <v>1</v>
      </c>
      <c r="I485" s="2" t="s">
        <v>66</v>
      </c>
      <c r="K485" s="1">
        <f>IFERROR(VLOOKUP(B485,'[1]Pivot HorizontalMRP'!$A$4:$B$2531,2,0),0)</f>
        <v>0</v>
      </c>
      <c r="L485" s="1">
        <f>IFERROR(VLOOKUP(B485,'[1]Pivot HorizontalMRP'!$A$4:$C$2531,3,0),0)</f>
        <v>38194</v>
      </c>
      <c r="M485" s="1">
        <f>IFERROR(VLOOKUP(B485,'[1]Pivot HorizontalMRP'!$A$4:$D$2531,4,0),0)</f>
        <v>0</v>
      </c>
      <c r="N485" s="1">
        <f>IFERROR(VLOOKUP(B485,'[1]Pivot HorizontalMRP'!$A$4:$E$2531,5,0),0)</f>
        <v>0</v>
      </c>
      <c r="O485" s="1">
        <f t="shared" si="36"/>
        <v>38194</v>
      </c>
      <c r="P485" s="1">
        <f t="shared" si="37"/>
        <v>38194</v>
      </c>
      <c r="Q485" s="1">
        <f>IFERROR(VLOOKUP(B485,'[1]Pivot HorizontalMRP'!$A$4:$F$2529,6,0),0)</f>
        <v>23408</v>
      </c>
      <c r="R485" s="1">
        <f>IFERROR(VLOOKUP(B485,'[1]Pivot HorizontalMRP'!$A$4:$G$2529,7,0),0)</f>
        <v>11452</v>
      </c>
      <c r="S485" s="1">
        <f>IFERROR(VLOOKUP(B485,'[1]Pivot HorizontalMRP'!$A$4:$H$2529,8,0),0)</f>
        <v>20484</v>
      </c>
      <c r="T485" s="1">
        <f>IFERROR(VLOOKUP(B485,'[1]Pivot HorizontalMRP'!$A$4:$I$2529,9,0),0)</f>
        <v>21328</v>
      </c>
      <c r="U485" s="1">
        <f t="shared" si="35"/>
        <v>3334</v>
      </c>
      <c r="V485" s="24">
        <v>8.2900000000000005E-3</v>
      </c>
      <c r="W485" s="24"/>
      <c r="X485" s="24">
        <f t="shared" si="38"/>
        <v>-8.2900000000000005E-3</v>
      </c>
      <c r="Y485" s="24"/>
      <c r="Z485" s="24"/>
      <c r="AA485" s="24">
        <v>8.2900000000000005E-3</v>
      </c>
      <c r="AB485" s="24"/>
      <c r="AC485" s="25"/>
      <c r="AD485" s="26"/>
      <c r="AE485" s="26"/>
      <c r="AF485" s="26"/>
      <c r="AG485" s="24"/>
      <c r="AH485" s="24"/>
      <c r="AI485" s="26"/>
      <c r="AJ485" s="27"/>
      <c r="AK485" s="27"/>
      <c r="AL485" s="26"/>
      <c r="AM485" s="26"/>
      <c r="AN485" s="24"/>
      <c r="AO485" s="24" t="str">
        <f t="shared" si="39"/>
        <v>Sanmina</v>
      </c>
      <c r="AP485" s="1" t="s">
        <v>1110</v>
      </c>
      <c r="BF485" s="1" t="s">
        <v>68</v>
      </c>
      <c r="BG485" s="28" t="s">
        <v>69</v>
      </c>
    </row>
    <row r="486" spans="1:59" ht="12.75" customHeight="1" x14ac:dyDescent="0.2">
      <c r="A486" s="1" t="s">
        <v>2003</v>
      </c>
      <c r="B486" s="1" t="s">
        <v>2004</v>
      </c>
      <c r="C486" s="1" t="s">
        <v>62</v>
      </c>
      <c r="D486" s="1" t="s">
        <v>1108</v>
      </c>
      <c r="E486" s="1" t="s">
        <v>2005</v>
      </c>
      <c r="F486" s="1" t="s">
        <v>2006</v>
      </c>
      <c r="G486" s="1">
        <v>55</v>
      </c>
      <c r="H486" s="1">
        <v>1</v>
      </c>
      <c r="I486" s="2" t="s">
        <v>1123</v>
      </c>
      <c r="K486" s="1">
        <f>IFERROR(VLOOKUP(B486,'[1]Pivot HorizontalMRP'!$A$4:$B$2531,2,0),0)</f>
        <v>0</v>
      </c>
      <c r="L486" s="1">
        <f>IFERROR(VLOOKUP(B486,'[1]Pivot HorizontalMRP'!$A$4:$C$2531,3,0),0)</f>
        <v>0</v>
      </c>
      <c r="M486" s="1">
        <f>IFERROR(VLOOKUP(B486,'[1]Pivot HorizontalMRP'!$A$4:$D$2531,4,0),0)</f>
        <v>0</v>
      </c>
      <c r="N486" s="1">
        <f>IFERROR(VLOOKUP(B486,'[1]Pivot HorizontalMRP'!$A$4:$E$2531,5,0),0)</f>
        <v>0</v>
      </c>
      <c r="O486" s="1">
        <f t="shared" si="36"/>
        <v>0</v>
      </c>
      <c r="P486" s="1">
        <f t="shared" si="37"/>
        <v>0</v>
      </c>
      <c r="Q486" s="1">
        <f>IFERROR(VLOOKUP(B486,'[1]Pivot HorizontalMRP'!$A$4:$F$2529,6,0),0)</f>
        <v>10296</v>
      </c>
      <c r="R486" s="1">
        <f>IFERROR(VLOOKUP(B486,'[1]Pivot HorizontalMRP'!$A$4:$G$2529,7,0),0)</f>
        <v>73008</v>
      </c>
      <c r="S486" s="1">
        <f>IFERROR(VLOOKUP(B486,'[1]Pivot HorizontalMRP'!$A$4:$H$2529,8,0),0)</f>
        <v>16848</v>
      </c>
      <c r="T486" s="1">
        <f>IFERROR(VLOOKUP(B486,'[1]Pivot HorizontalMRP'!$A$4:$I$2529,9,0),0)</f>
        <v>16848</v>
      </c>
      <c r="U486" s="1">
        <f t="shared" si="35"/>
        <v>-83304</v>
      </c>
      <c r="V486" s="24">
        <v>7.5200000000000003E-2</v>
      </c>
      <c r="W486" s="24"/>
      <c r="X486" s="24">
        <f t="shared" si="38"/>
        <v>-7.5200000000000003E-2</v>
      </c>
      <c r="Y486" s="24"/>
      <c r="Z486" s="24"/>
      <c r="AA486" s="24"/>
      <c r="AB486" s="24"/>
      <c r="AC486" s="25"/>
      <c r="AD486" s="26"/>
      <c r="AE486" s="26"/>
      <c r="AF486" s="26"/>
      <c r="AG486" s="24"/>
      <c r="AH486" s="24"/>
      <c r="AI486" s="26"/>
      <c r="AJ486" s="27"/>
      <c r="AK486" s="27"/>
      <c r="AL486" s="26"/>
      <c r="AM486" s="26"/>
      <c r="AN486" s="24"/>
      <c r="AO486" s="24" t="str">
        <f t="shared" si="39"/>
        <v>Sanmina</v>
      </c>
      <c r="AP486" s="1" t="s">
        <v>1110</v>
      </c>
      <c r="BF486" s="1" t="s">
        <v>68</v>
      </c>
      <c r="BG486" s="28" t="s">
        <v>69</v>
      </c>
    </row>
    <row r="487" spans="1:59" ht="12.75" customHeight="1" x14ac:dyDescent="0.2">
      <c r="A487" s="1" t="s">
        <v>2007</v>
      </c>
      <c r="B487" s="1" t="s">
        <v>2008</v>
      </c>
      <c r="C487" s="1" t="s">
        <v>62</v>
      </c>
      <c r="D487" s="1" t="s">
        <v>63</v>
      </c>
      <c r="E487" s="1" t="s">
        <v>2009</v>
      </c>
      <c r="F487" s="1" t="s">
        <v>2010</v>
      </c>
      <c r="G487" s="1">
        <v>71</v>
      </c>
      <c r="H487" s="1">
        <v>5000</v>
      </c>
      <c r="I487" s="2" t="s">
        <v>66</v>
      </c>
      <c r="K487" s="1">
        <f>IFERROR(VLOOKUP(B487,'[1]Pivot HorizontalMRP'!$A$4:$B$2531,2,0),0)</f>
        <v>0</v>
      </c>
      <c r="L487" s="1">
        <f>IFERROR(VLOOKUP(B487,'[1]Pivot HorizontalMRP'!$A$4:$C$2531,3,0),0)</f>
        <v>13300</v>
      </c>
      <c r="M487" s="1">
        <f>IFERROR(VLOOKUP(B487,'[1]Pivot HorizontalMRP'!$A$4:$D$2531,4,0),0)</f>
        <v>15000</v>
      </c>
      <c r="N487" s="1">
        <f>IFERROR(VLOOKUP(B487,'[1]Pivot HorizontalMRP'!$A$4:$E$2531,5,0),0)</f>
        <v>0</v>
      </c>
      <c r="O487" s="1">
        <f t="shared" si="36"/>
        <v>28300</v>
      </c>
      <c r="P487" s="1">
        <f t="shared" si="37"/>
        <v>28300</v>
      </c>
      <c r="Q487" s="1">
        <f>IFERROR(VLOOKUP(B487,'[1]Pivot HorizontalMRP'!$A$4:$F$2529,6,0),0)</f>
        <v>24692</v>
      </c>
      <c r="R487" s="1">
        <f>IFERROR(VLOOKUP(B487,'[1]Pivot HorizontalMRP'!$A$4:$G$2529,7,0),0)</f>
        <v>8953</v>
      </c>
      <c r="S487" s="1">
        <f>IFERROR(VLOOKUP(B487,'[1]Pivot HorizontalMRP'!$A$4:$H$2529,8,0),0)</f>
        <v>8859</v>
      </c>
      <c r="T487" s="1">
        <f>IFERROR(VLOOKUP(B487,'[1]Pivot HorizontalMRP'!$A$4:$I$2529,9,0),0)</f>
        <v>6886</v>
      </c>
      <c r="U487" s="1">
        <f t="shared" si="35"/>
        <v>-5345</v>
      </c>
      <c r="V487" s="24">
        <v>0.88</v>
      </c>
      <c r="W487" s="24"/>
      <c r="X487" s="24">
        <f t="shared" si="38"/>
        <v>-0.88</v>
      </c>
      <c r="Y487" s="24"/>
      <c r="Z487" s="24"/>
      <c r="AA487" s="24">
        <v>0.88</v>
      </c>
      <c r="AB487" s="24"/>
      <c r="AC487" s="25"/>
      <c r="AD487" s="26"/>
      <c r="AE487" s="26"/>
      <c r="AF487" s="26"/>
      <c r="AG487" s="24"/>
      <c r="AH487" s="24"/>
      <c r="AI487" s="26"/>
      <c r="AJ487" s="27"/>
      <c r="AK487" s="27"/>
      <c r="AL487" s="26"/>
      <c r="AM487" s="26"/>
      <c r="AN487" s="24"/>
      <c r="AO487" s="24" t="str">
        <f t="shared" si="39"/>
        <v>Arista</v>
      </c>
      <c r="AP487" s="1" t="s">
        <v>67</v>
      </c>
      <c r="BF487" s="1" t="s">
        <v>68</v>
      </c>
      <c r="BG487" s="28" t="s">
        <v>69</v>
      </c>
    </row>
    <row r="488" spans="1:59" ht="12.75" customHeight="1" x14ac:dyDescent="0.2">
      <c r="A488" s="1" t="s">
        <v>2011</v>
      </c>
      <c r="B488" s="1" t="s">
        <v>2012</v>
      </c>
      <c r="C488" s="1" t="s">
        <v>62</v>
      </c>
      <c r="D488" s="1" t="s">
        <v>63</v>
      </c>
      <c r="E488" s="1" t="s">
        <v>2013</v>
      </c>
      <c r="F488" s="1" t="s">
        <v>2014</v>
      </c>
      <c r="G488" s="1">
        <v>71</v>
      </c>
      <c r="H488" s="1">
        <v>5000</v>
      </c>
      <c r="I488" s="2" t="s">
        <v>66</v>
      </c>
      <c r="K488" s="1">
        <f>IFERROR(VLOOKUP(B488,'[1]Pivot HorizontalMRP'!$A$4:$B$2531,2,0),0)</f>
        <v>0</v>
      </c>
      <c r="L488" s="1">
        <f>IFERROR(VLOOKUP(B488,'[1]Pivot HorizontalMRP'!$A$4:$C$2531,3,0),0)</f>
        <v>15100</v>
      </c>
      <c r="M488" s="1">
        <f>IFERROR(VLOOKUP(B488,'[1]Pivot HorizontalMRP'!$A$4:$D$2531,4,0),0)</f>
        <v>10800</v>
      </c>
      <c r="N488" s="1">
        <f>IFERROR(VLOOKUP(B488,'[1]Pivot HorizontalMRP'!$A$4:$E$2531,5,0),0)</f>
        <v>0</v>
      </c>
      <c r="O488" s="1">
        <f t="shared" si="36"/>
        <v>25900</v>
      </c>
      <c r="P488" s="1">
        <f t="shared" si="37"/>
        <v>25900</v>
      </c>
      <c r="Q488" s="1">
        <f>IFERROR(VLOOKUP(B488,'[1]Pivot HorizontalMRP'!$A$4:$F$2529,6,0),0)</f>
        <v>24771</v>
      </c>
      <c r="R488" s="1">
        <f>IFERROR(VLOOKUP(B488,'[1]Pivot HorizontalMRP'!$A$4:$G$2529,7,0),0)</f>
        <v>8953</v>
      </c>
      <c r="S488" s="1">
        <f>IFERROR(VLOOKUP(B488,'[1]Pivot HorizontalMRP'!$A$4:$H$2529,8,0),0)</f>
        <v>8859</v>
      </c>
      <c r="T488" s="1">
        <f>IFERROR(VLOOKUP(B488,'[1]Pivot HorizontalMRP'!$A$4:$I$2529,9,0),0)</f>
        <v>6886</v>
      </c>
      <c r="U488" s="1">
        <f t="shared" si="35"/>
        <v>-7824</v>
      </c>
      <c r="V488" s="24">
        <v>0.89</v>
      </c>
      <c r="W488" s="24"/>
      <c r="X488" s="24">
        <f t="shared" si="38"/>
        <v>-0.89</v>
      </c>
      <c r="Y488" s="24"/>
      <c r="Z488" s="24"/>
      <c r="AA488" s="24">
        <v>0.89</v>
      </c>
      <c r="AB488" s="24"/>
      <c r="AC488" s="25"/>
      <c r="AD488" s="26"/>
      <c r="AE488" s="26"/>
      <c r="AF488" s="26"/>
      <c r="AG488" s="24"/>
      <c r="AH488" s="24"/>
      <c r="AI488" s="26"/>
      <c r="AJ488" s="27"/>
      <c r="AK488" s="27"/>
      <c r="AL488" s="26"/>
      <c r="AM488" s="26"/>
      <c r="AN488" s="24"/>
      <c r="AO488" s="24" t="str">
        <f t="shared" si="39"/>
        <v>Arista</v>
      </c>
      <c r="AP488" s="1" t="s">
        <v>67</v>
      </c>
      <c r="BF488" s="1" t="s">
        <v>68</v>
      </c>
      <c r="BG488" s="28" t="s">
        <v>69</v>
      </c>
    </row>
    <row r="489" spans="1:59" ht="12.75" customHeight="1" x14ac:dyDescent="0.2">
      <c r="A489" s="1" t="s">
        <v>2015</v>
      </c>
      <c r="B489" s="1" t="s">
        <v>2016</v>
      </c>
      <c r="C489" s="1" t="s">
        <v>62</v>
      </c>
      <c r="D489" s="1" t="s">
        <v>63</v>
      </c>
      <c r="E489" s="1" t="s">
        <v>2017</v>
      </c>
      <c r="F489" s="1" t="s">
        <v>2018</v>
      </c>
      <c r="G489" s="1">
        <v>43</v>
      </c>
      <c r="H489" s="1">
        <v>200</v>
      </c>
      <c r="I489" s="2" t="s">
        <v>66</v>
      </c>
      <c r="K489" s="1">
        <f>IFERROR(VLOOKUP(B489,'[1]Pivot HorizontalMRP'!$A$4:$B$2531,2,0),0)</f>
        <v>1796</v>
      </c>
      <c r="L489" s="1">
        <f>IFERROR(VLOOKUP(B489,'[1]Pivot HorizontalMRP'!$A$4:$C$2531,3,0),0)</f>
        <v>21</v>
      </c>
      <c r="M489" s="1">
        <f>IFERROR(VLOOKUP(B489,'[1]Pivot HorizontalMRP'!$A$4:$D$2531,4,0),0)</f>
        <v>0</v>
      </c>
      <c r="N489" s="1">
        <f>IFERROR(VLOOKUP(B489,'[1]Pivot HorizontalMRP'!$A$4:$E$2531,5,0),0)</f>
        <v>0</v>
      </c>
      <c r="O489" s="1">
        <f t="shared" si="36"/>
        <v>1817</v>
      </c>
      <c r="P489" s="1">
        <f t="shared" si="37"/>
        <v>1817</v>
      </c>
      <c r="Q489" s="1">
        <f>IFERROR(VLOOKUP(B489,'[1]Pivot HorizontalMRP'!$A$4:$F$2529,6,0),0)</f>
        <v>2</v>
      </c>
      <c r="R489" s="1">
        <f>IFERROR(VLOOKUP(B489,'[1]Pivot HorizontalMRP'!$A$4:$G$2529,7,0),0)</f>
        <v>0</v>
      </c>
      <c r="S489" s="1">
        <f>IFERROR(VLOOKUP(B489,'[1]Pivot HorizontalMRP'!$A$4:$H$2529,8,0),0)</f>
        <v>0</v>
      </c>
      <c r="T489" s="1">
        <f>IFERROR(VLOOKUP(B489,'[1]Pivot HorizontalMRP'!$A$4:$I$2529,9,0),0)</f>
        <v>0</v>
      </c>
      <c r="U489" s="1">
        <f t="shared" si="35"/>
        <v>1815</v>
      </c>
      <c r="V489" s="24">
        <v>5.28</v>
      </c>
      <c r="W489" s="24"/>
      <c r="X489" s="24">
        <f t="shared" si="38"/>
        <v>-5.28</v>
      </c>
      <c r="Y489" s="24"/>
      <c r="Z489" s="24"/>
      <c r="AA489" s="24"/>
      <c r="AB489" s="24"/>
      <c r="AC489" s="25"/>
      <c r="AD489" s="26"/>
      <c r="AE489" s="26"/>
      <c r="AF489" s="26"/>
      <c r="AG489" s="24"/>
      <c r="AH489" s="24"/>
      <c r="AI489" s="26"/>
      <c r="AJ489" s="27"/>
      <c r="AK489" s="27"/>
      <c r="AL489" s="26"/>
      <c r="AM489" s="26"/>
      <c r="AN489" s="24"/>
      <c r="AO489" s="24" t="str">
        <f t="shared" si="39"/>
        <v>Arista</v>
      </c>
      <c r="AP489" s="1" t="s">
        <v>67</v>
      </c>
      <c r="BF489" s="1" t="s">
        <v>68</v>
      </c>
      <c r="BG489" s="28" t="s">
        <v>69</v>
      </c>
    </row>
    <row r="490" spans="1:59" ht="12.75" customHeight="1" x14ac:dyDescent="0.2">
      <c r="A490" s="1" t="s">
        <v>2019</v>
      </c>
      <c r="B490" s="1" t="s">
        <v>2020</v>
      </c>
      <c r="C490" s="1" t="s">
        <v>62</v>
      </c>
      <c r="D490" s="1" t="s">
        <v>63</v>
      </c>
      <c r="E490" s="1" t="s">
        <v>2021</v>
      </c>
      <c r="F490" s="1" t="s">
        <v>2022</v>
      </c>
      <c r="G490" s="1">
        <v>71</v>
      </c>
      <c r="H490" s="1">
        <v>1050</v>
      </c>
      <c r="I490" s="2" t="s">
        <v>66</v>
      </c>
      <c r="K490" s="1">
        <f>IFERROR(VLOOKUP(B490,'[1]Pivot HorizontalMRP'!$A$4:$B$2531,2,0),0)</f>
        <v>0</v>
      </c>
      <c r="L490" s="1">
        <f>IFERROR(VLOOKUP(B490,'[1]Pivot HorizontalMRP'!$A$4:$C$2531,3,0),0)</f>
        <v>13600</v>
      </c>
      <c r="M490" s="1">
        <f>IFERROR(VLOOKUP(B490,'[1]Pivot HorizontalMRP'!$A$4:$D$2531,4,0),0)</f>
        <v>40650</v>
      </c>
      <c r="N490" s="1">
        <f>IFERROR(VLOOKUP(B490,'[1]Pivot HorizontalMRP'!$A$4:$E$2531,5,0),0)</f>
        <v>0</v>
      </c>
      <c r="O490" s="1">
        <f t="shared" si="36"/>
        <v>54250</v>
      </c>
      <c r="P490" s="1">
        <f t="shared" si="37"/>
        <v>54250</v>
      </c>
      <c r="Q490" s="1">
        <f>IFERROR(VLOOKUP(B490,'[1]Pivot HorizontalMRP'!$A$4:$F$2529,6,0),0)</f>
        <v>55206</v>
      </c>
      <c r="R490" s="1">
        <f>IFERROR(VLOOKUP(B490,'[1]Pivot HorizontalMRP'!$A$4:$G$2529,7,0),0)</f>
        <v>19708</v>
      </c>
      <c r="S490" s="1">
        <f>IFERROR(VLOOKUP(B490,'[1]Pivot HorizontalMRP'!$A$4:$H$2529,8,0),0)</f>
        <v>18476</v>
      </c>
      <c r="T490" s="1">
        <f>IFERROR(VLOOKUP(B490,'[1]Pivot HorizontalMRP'!$A$4:$I$2529,9,0),0)</f>
        <v>13936</v>
      </c>
      <c r="U490" s="1">
        <f t="shared" si="35"/>
        <v>-20664</v>
      </c>
      <c r="V490" s="24">
        <v>1.8380000000000001</v>
      </c>
      <c r="W490" s="24"/>
      <c r="X490" s="24">
        <f t="shared" si="38"/>
        <v>-1.8380000000000001</v>
      </c>
      <c r="Y490" s="24"/>
      <c r="Z490" s="24"/>
      <c r="AA490" s="24">
        <v>1.835</v>
      </c>
      <c r="AB490" s="24"/>
      <c r="AC490" s="25"/>
      <c r="AD490" s="26"/>
      <c r="AE490" s="26"/>
      <c r="AF490" s="26"/>
      <c r="AG490" s="24"/>
      <c r="AH490" s="24"/>
      <c r="AI490" s="26"/>
      <c r="AJ490" s="27"/>
      <c r="AK490" s="27"/>
      <c r="AL490" s="26"/>
      <c r="AM490" s="26"/>
      <c r="AN490" s="24"/>
      <c r="AO490" s="24" t="str">
        <f t="shared" si="39"/>
        <v>Arista</v>
      </c>
      <c r="AP490" s="1" t="s">
        <v>67</v>
      </c>
      <c r="BF490" s="1" t="s">
        <v>68</v>
      </c>
      <c r="BG490" s="28" t="s">
        <v>69</v>
      </c>
    </row>
    <row r="491" spans="1:59" ht="12.75" customHeight="1" x14ac:dyDescent="0.2">
      <c r="A491" s="1" t="s">
        <v>2023</v>
      </c>
      <c r="B491" s="1" t="s">
        <v>2024</v>
      </c>
      <c r="C491" s="1" t="s">
        <v>62</v>
      </c>
      <c r="D491" s="1" t="s">
        <v>63</v>
      </c>
      <c r="E491" s="1" t="s">
        <v>2025</v>
      </c>
      <c r="F491" s="1" t="s">
        <v>2026</v>
      </c>
      <c r="G491" s="1">
        <v>71</v>
      </c>
      <c r="H491" s="1">
        <v>495</v>
      </c>
      <c r="I491" s="2" t="s">
        <v>66</v>
      </c>
      <c r="K491" s="1">
        <f>IFERROR(VLOOKUP(B491,'[1]Pivot HorizontalMRP'!$A$4:$B$2531,2,0),0)</f>
        <v>2885</v>
      </c>
      <c r="L491" s="1">
        <f>IFERROR(VLOOKUP(B491,'[1]Pivot HorizontalMRP'!$A$4:$C$2531,3,0),0)</f>
        <v>1363</v>
      </c>
      <c r="M491" s="1">
        <f>IFERROR(VLOOKUP(B491,'[1]Pivot HorizontalMRP'!$A$4:$D$2531,4,0),0)</f>
        <v>0</v>
      </c>
      <c r="N491" s="1">
        <f>IFERROR(VLOOKUP(B491,'[1]Pivot HorizontalMRP'!$A$4:$E$2531,5,0),0)</f>
        <v>0</v>
      </c>
      <c r="O491" s="1">
        <f t="shared" si="36"/>
        <v>4248</v>
      </c>
      <c r="P491" s="1">
        <f t="shared" si="37"/>
        <v>4248</v>
      </c>
      <c r="Q491" s="1">
        <f>IFERROR(VLOOKUP(B491,'[1]Pivot HorizontalMRP'!$A$4:$F$2529,6,0),0)</f>
        <v>92</v>
      </c>
      <c r="R491" s="1">
        <f>IFERROR(VLOOKUP(B491,'[1]Pivot HorizontalMRP'!$A$4:$G$2529,7,0),0)</f>
        <v>0</v>
      </c>
      <c r="S491" s="1">
        <f>IFERROR(VLOOKUP(B491,'[1]Pivot HorizontalMRP'!$A$4:$H$2529,8,0),0)</f>
        <v>0</v>
      </c>
      <c r="T491" s="1">
        <f>IFERROR(VLOOKUP(B491,'[1]Pivot HorizontalMRP'!$A$4:$I$2529,9,0),0)</f>
        <v>0</v>
      </c>
      <c r="U491" s="1">
        <f t="shared" si="35"/>
        <v>4156</v>
      </c>
      <c r="V491" s="24">
        <v>4.0199999999999996</v>
      </c>
      <c r="W491" s="24"/>
      <c r="X491" s="24">
        <f t="shared" si="38"/>
        <v>-4.0199999999999996</v>
      </c>
      <c r="Y491" s="24"/>
      <c r="Z491" s="24"/>
      <c r="AA491" s="24"/>
      <c r="AB491" s="24"/>
      <c r="AC491" s="25"/>
      <c r="AD491" s="26"/>
      <c r="AE491" s="26"/>
      <c r="AF491" s="26"/>
      <c r="AG491" s="24"/>
      <c r="AH491" s="24"/>
      <c r="AI491" s="26"/>
      <c r="AJ491" s="27"/>
      <c r="AK491" s="27"/>
      <c r="AL491" s="26"/>
      <c r="AM491" s="26"/>
      <c r="AN491" s="24"/>
      <c r="AO491" s="24" t="str">
        <f t="shared" si="39"/>
        <v>Arista</v>
      </c>
      <c r="AP491" s="1" t="s">
        <v>67</v>
      </c>
      <c r="BF491" s="1" t="s">
        <v>68</v>
      </c>
      <c r="BG491" s="28" t="s">
        <v>69</v>
      </c>
    </row>
    <row r="492" spans="1:59" ht="12.75" customHeight="1" x14ac:dyDescent="0.2">
      <c r="A492" s="1" t="s">
        <v>2027</v>
      </c>
      <c r="B492" s="1" t="s">
        <v>2028</v>
      </c>
      <c r="C492" s="1" t="s">
        <v>62</v>
      </c>
      <c r="D492" s="1" t="s">
        <v>63</v>
      </c>
      <c r="E492" s="1" t="s">
        <v>2029</v>
      </c>
      <c r="F492" s="1" t="s">
        <v>2030</v>
      </c>
      <c r="G492" s="1">
        <v>71</v>
      </c>
      <c r="H492" s="1">
        <v>2500</v>
      </c>
      <c r="I492" s="2" t="s">
        <v>66</v>
      </c>
      <c r="K492" s="1">
        <f>IFERROR(VLOOKUP(B492,'[1]Pivot HorizontalMRP'!$A$4:$B$2531,2,0),0)</f>
        <v>1904</v>
      </c>
      <c r="L492" s="1">
        <f>IFERROR(VLOOKUP(B492,'[1]Pivot HorizontalMRP'!$A$4:$C$2531,3,0),0)</f>
        <v>3745</v>
      </c>
      <c r="M492" s="1">
        <f>IFERROR(VLOOKUP(B492,'[1]Pivot HorizontalMRP'!$A$4:$D$2531,4,0),0)</f>
        <v>5000</v>
      </c>
      <c r="N492" s="1">
        <f>IFERROR(VLOOKUP(B492,'[1]Pivot HorizontalMRP'!$A$4:$E$2531,5,0),0)</f>
        <v>0</v>
      </c>
      <c r="O492" s="1">
        <f t="shared" si="36"/>
        <v>10649</v>
      </c>
      <c r="P492" s="1">
        <f t="shared" si="37"/>
        <v>10649</v>
      </c>
      <c r="Q492" s="1">
        <f>IFERROR(VLOOKUP(B492,'[1]Pivot HorizontalMRP'!$A$4:$F$2529,6,0),0)</f>
        <v>9708</v>
      </c>
      <c r="R492" s="1">
        <f>IFERROR(VLOOKUP(B492,'[1]Pivot HorizontalMRP'!$A$4:$G$2529,7,0),0)</f>
        <v>4128</v>
      </c>
      <c r="S492" s="1">
        <f>IFERROR(VLOOKUP(B492,'[1]Pivot HorizontalMRP'!$A$4:$H$2529,8,0),0)</f>
        <v>4208</v>
      </c>
      <c r="T492" s="1">
        <f>IFERROR(VLOOKUP(B492,'[1]Pivot HorizontalMRP'!$A$4:$I$2529,9,0),0)</f>
        <v>2892</v>
      </c>
      <c r="U492" s="1">
        <f t="shared" si="35"/>
        <v>-3187</v>
      </c>
      <c r="V492" s="24">
        <v>1.33</v>
      </c>
      <c r="W492" s="24"/>
      <c r="X492" s="24">
        <f t="shared" si="38"/>
        <v>-1.33</v>
      </c>
      <c r="Y492" s="24"/>
      <c r="Z492" s="24"/>
      <c r="AA492" s="24">
        <v>1.33</v>
      </c>
      <c r="AB492" s="24"/>
      <c r="AC492" s="25"/>
      <c r="AD492" s="26"/>
      <c r="AE492" s="26"/>
      <c r="AF492" s="26"/>
      <c r="AG492" s="24"/>
      <c r="AH492" s="24"/>
      <c r="AI492" s="26"/>
      <c r="AJ492" s="27"/>
      <c r="AK492" s="27"/>
      <c r="AL492" s="26"/>
      <c r="AM492" s="26"/>
      <c r="AN492" s="24"/>
      <c r="AO492" s="24" t="str">
        <f t="shared" si="39"/>
        <v>Arista</v>
      </c>
      <c r="AP492" s="1" t="s">
        <v>67</v>
      </c>
      <c r="BF492" s="1" t="s">
        <v>68</v>
      </c>
      <c r="BG492" s="28" t="s">
        <v>69</v>
      </c>
    </row>
    <row r="493" spans="1:59" ht="12.75" customHeight="1" x14ac:dyDescent="0.2">
      <c r="A493" s="1" t="s">
        <v>2031</v>
      </c>
      <c r="B493" s="1" t="s">
        <v>2032</v>
      </c>
      <c r="C493" s="1" t="s">
        <v>62</v>
      </c>
      <c r="D493" s="1" t="s">
        <v>63</v>
      </c>
      <c r="E493" s="1" t="s">
        <v>2033</v>
      </c>
      <c r="F493" s="1" t="s">
        <v>2034</v>
      </c>
      <c r="G493" s="1">
        <v>93</v>
      </c>
      <c r="H493" s="1">
        <v>2700</v>
      </c>
      <c r="I493" s="2" t="s">
        <v>66</v>
      </c>
      <c r="K493" s="1">
        <f>IFERROR(VLOOKUP(B493,'[1]Pivot HorizontalMRP'!$A$4:$B$2531,2,0),0)</f>
        <v>0</v>
      </c>
      <c r="L493" s="1">
        <f>IFERROR(VLOOKUP(B493,'[1]Pivot HorizontalMRP'!$A$4:$C$2531,3,0),0)</f>
        <v>2408</v>
      </c>
      <c r="M493" s="1">
        <f>IFERROR(VLOOKUP(B493,'[1]Pivot HorizontalMRP'!$A$4:$D$2531,4,0),0)</f>
        <v>8100</v>
      </c>
      <c r="N493" s="1">
        <f>IFERROR(VLOOKUP(B493,'[1]Pivot HorizontalMRP'!$A$4:$E$2531,5,0),0)</f>
        <v>2700</v>
      </c>
      <c r="O493" s="1">
        <f t="shared" si="36"/>
        <v>10508</v>
      </c>
      <c r="P493" s="1">
        <f t="shared" si="37"/>
        <v>13208</v>
      </c>
      <c r="Q493" s="1">
        <f>IFERROR(VLOOKUP(B493,'[1]Pivot HorizontalMRP'!$A$4:$F$2529,6,0),0)</f>
        <v>8914</v>
      </c>
      <c r="R493" s="1">
        <f>IFERROR(VLOOKUP(B493,'[1]Pivot HorizontalMRP'!$A$4:$G$2529,7,0),0)</f>
        <v>4056</v>
      </c>
      <c r="S493" s="1">
        <f>IFERROR(VLOOKUP(B493,'[1]Pivot HorizontalMRP'!$A$4:$H$2529,8,0),0)</f>
        <v>4136</v>
      </c>
      <c r="T493" s="1">
        <f>IFERROR(VLOOKUP(B493,'[1]Pivot HorizontalMRP'!$A$4:$I$2529,9,0),0)</f>
        <v>2868</v>
      </c>
      <c r="U493" s="1">
        <f t="shared" si="35"/>
        <v>238</v>
      </c>
      <c r="V493" s="24">
        <v>4.9800000000000004</v>
      </c>
      <c r="W493" s="24"/>
      <c r="X493" s="24">
        <f t="shared" si="38"/>
        <v>-4.9800000000000004</v>
      </c>
      <c r="Y493" s="24"/>
      <c r="Z493" s="24"/>
      <c r="AA493" s="24">
        <v>4.9800000000000004</v>
      </c>
      <c r="AB493" s="24"/>
      <c r="AC493" s="25"/>
      <c r="AD493" s="26"/>
      <c r="AE493" s="26"/>
      <c r="AF493" s="26"/>
      <c r="AG493" s="24"/>
      <c r="AH493" s="24"/>
      <c r="AI493" s="26"/>
      <c r="AJ493" s="27"/>
      <c r="AK493" s="27"/>
      <c r="AL493" s="26"/>
      <c r="AM493" s="26"/>
      <c r="AN493" s="24"/>
      <c r="AO493" s="24" t="str">
        <f t="shared" si="39"/>
        <v>Arista</v>
      </c>
      <c r="AP493" s="1" t="s">
        <v>67</v>
      </c>
      <c r="BF493" s="1" t="s">
        <v>68</v>
      </c>
      <c r="BG493" s="28" t="s">
        <v>69</v>
      </c>
    </row>
    <row r="494" spans="1:59" ht="12.75" customHeight="1" x14ac:dyDescent="0.2">
      <c r="A494" s="1" t="s">
        <v>2035</v>
      </c>
      <c r="B494" s="1" t="s">
        <v>2036</v>
      </c>
      <c r="C494" s="1" t="s">
        <v>62</v>
      </c>
      <c r="D494" s="1" t="s">
        <v>63</v>
      </c>
      <c r="E494" s="1" t="s">
        <v>2037</v>
      </c>
      <c r="F494" s="1" t="s">
        <v>2038</v>
      </c>
      <c r="G494" s="1">
        <v>108</v>
      </c>
      <c r="H494" s="1">
        <v>501</v>
      </c>
      <c r="I494" s="2" t="s">
        <v>66</v>
      </c>
      <c r="K494" s="1">
        <f>IFERROR(VLOOKUP(B494,'[1]Pivot HorizontalMRP'!$A$4:$B$2531,2,0),0)</f>
        <v>0</v>
      </c>
      <c r="L494" s="1">
        <f>IFERROR(VLOOKUP(B494,'[1]Pivot HorizontalMRP'!$A$4:$C$2531,3,0),0)</f>
        <v>220</v>
      </c>
      <c r="M494" s="1">
        <f>IFERROR(VLOOKUP(B494,'[1]Pivot HorizontalMRP'!$A$4:$D$2531,4,0),0)</f>
        <v>1002</v>
      </c>
      <c r="N494" s="1">
        <f>IFERROR(VLOOKUP(B494,'[1]Pivot HorizontalMRP'!$A$4:$E$2531,5,0),0)</f>
        <v>0</v>
      </c>
      <c r="O494" s="1">
        <f t="shared" si="36"/>
        <v>1222</v>
      </c>
      <c r="P494" s="1">
        <f t="shared" si="37"/>
        <v>1222</v>
      </c>
      <c r="Q494" s="1">
        <f>IFERROR(VLOOKUP(B494,'[1]Pivot HorizontalMRP'!$A$4:$F$2529,6,0),0)</f>
        <v>746</v>
      </c>
      <c r="R494" s="1">
        <f>IFERROR(VLOOKUP(B494,'[1]Pivot HorizontalMRP'!$A$4:$G$2529,7,0),0)</f>
        <v>72</v>
      </c>
      <c r="S494" s="1">
        <f>IFERROR(VLOOKUP(B494,'[1]Pivot HorizontalMRP'!$A$4:$H$2529,8,0),0)</f>
        <v>72</v>
      </c>
      <c r="T494" s="1">
        <f>IFERROR(VLOOKUP(B494,'[1]Pivot HorizontalMRP'!$A$4:$I$2529,9,0),0)</f>
        <v>24</v>
      </c>
      <c r="U494" s="1">
        <f t="shared" si="35"/>
        <v>404</v>
      </c>
      <c r="V494" s="24">
        <v>4</v>
      </c>
      <c r="W494" s="24"/>
      <c r="X494" s="24">
        <f t="shared" si="38"/>
        <v>-4</v>
      </c>
      <c r="Y494" s="24"/>
      <c r="Z494" s="24"/>
      <c r="AA494" s="24">
        <v>3.78</v>
      </c>
      <c r="AB494" s="24"/>
      <c r="AC494" s="25"/>
      <c r="AD494" s="26"/>
      <c r="AE494" s="26"/>
      <c r="AF494" s="26"/>
      <c r="AG494" s="24"/>
      <c r="AH494" s="24"/>
      <c r="AI494" s="26"/>
      <c r="AJ494" s="27"/>
      <c r="AK494" s="27"/>
      <c r="AL494" s="26"/>
      <c r="AM494" s="26"/>
      <c r="AN494" s="24"/>
      <c r="AO494" s="24" t="str">
        <f t="shared" si="39"/>
        <v>Arista</v>
      </c>
      <c r="AP494" s="1" t="s">
        <v>67</v>
      </c>
      <c r="BF494" s="1" t="s">
        <v>68</v>
      </c>
      <c r="BG494" s="28" t="s">
        <v>69</v>
      </c>
    </row>
    <row r="495" spans="1:59" ht="12.75" customHeight="1" x14ac:dyDescent="0.2">
      <c r="A495" s="1" t="s">
        <v>2039</v>
      </c>
      <c r="B495" s="1" t="s">
        <v>2040</v>
      </c>
      <c r="C495" s="1" t="s">
        <v>62</v>
      </c>
      <c r="D495" s="1" t="s">
        <v>63</v>
      </c>
      <c r="E495" s="1" t="s">
        <v>2041</v>
      </c>
      <c r="F495" s="1" t="s">
        <v>2042</v>
      </c>
      <c r="G495" s="1">
        <v>71</v>
      </c>
      <c r="H495" s="1">
        <v>1000</v>
      </c>
      <c r="I495" s="2" t="s">
        <v>66</v>
      </c>
      <c r="K495" s="1">
        <f>IFERROR(VLOOKUP(B495,'[1]Pivot HorizontalMRP'!$A$4:$B$2531,2,0),0)</f>
        <v>0</v>
      </c>
      <c r="L495" s="1">
        <f>IFERROR(VLOOKUP(B495,'[1]Pivot HorizontalMRP'!$A$4:$C$2531,3,0),0)</f>
        <v>1462</v>
      </c>
      <c r="M495" s="1">
        <f>IFERROR(VLOOKUP(B495,'[1]Pivot HorizontalMRP'!$A$4:$D$2531,4,0),0)</f>
        <v>1000</v>
      </c>
      <c r="N495" s="1">
        <f>IFERROR(VLOOKUP(B495,'[1]Pivot HorizontalMRP'!$A$4:$E$2531,5,0),0)</f>
        <v>0</v>
      </c>
      <c r="O495" s="1">
        <f t="shared" si="36"/>
        <v>2462</v>
      </c>
      <c r="P495" s="1">
        <f t="shared" si="37"/>
        <v>2462</v>
      </c>
      <c r="Q495" s="1">
        <f>IFERROR(VLOOKUP(B495,'[1]Pivot HorizontalMRP'!$A$4:$F$2529,6,0),0)</f>
        <v>1575</v>
      </c>
      <c r="R495" s="1">
        <f>IFERROR(VLOOKUP(B495,'[1]Pivot HorizontalMRP'!$A$4:$G$2529,7,0),0)</f>
        <v>632</v>
      </c>
      <c r="S495" s="1">
        <f>IFERROR(VLOOKUP(B495,'[1]Pivot HorizontalMRP'!$A$4:$H$2529,8,0),0)</f>
        <v>576</v>
      </c>
      <c r="T495" s="1">
        <f>IFERROR(VLOOKUP(B495,'[1]Pivot HorizontalMRP'!$A$4:$I$2529,9,0),0)</f>
        <v>504</v>
      </c>
      <c r="U495" s="1">
        <f t="shared" si="35"/>
        <v>255</v>
      </c>
      <c r="V495" s="24">
        <v>2.5</v>
      </c>
      <c r="W495" s="24"/>
      <c r="X495" s="24">
        <f t="shared" si="38"/>
        <v>-2.5</v>
      </c>
      <c r="Y495" s="24"/>
      <c r="Z495" s="24"/>
      <c r="AA495" s="24">
        <v>2.5</v>
      </c>
      <c r="AB495" s="24"/>
      <c r="AC495" s="25"/>
      <c r="AD495" s="26"/>
      <c r="AE495" s="26"/>
      <c r="AF495" s="26"/>
      <c r="AG495" s="24"/>
      <c r="AH495" s="24"/>
      <c r="AI495" s="26"/>
      <c r="AJ495" s="27"/>
      <c r="AK495" s="27"/>
      <c r="AL495" s="26"/>
      <c r="AM495" s="26"/>
      <c r="AN495" s="24"/>
      <c r="AO495" s="24" t="str">
        <f t="shared" si="39"/>
        <v>Arista</v>
      </c>
      <c r="AP495" s="1" t="s">
        <v>2043</v>
      </c>
      <c r="BF495" s="1" t="s">
        <v>68</v>
      </c>
      <c r="BG495" s="28" t="s">
        <v>69</v>
      </c>
    </row>
    <row r="496" spans="1:59" ht="12.75" customHeight="1" x14ac:dyDescent="0.2">
      <c r="A496" s="1" t="s">
        <v>2044</v>
      </c>
      <c r="B496" s="1" t="s">
        <v>2045</v>
      </c>
      <c r="C496" s="1" t="s">
        <v>62</v>
      </c>
      <c r="D496" s="1" t="s">
        <v>63</v>
      </c>
      <c r="E496" s="1" t="s">
        <v>2046</v>
      </c>
      <c r="F496" s="1" t="s">
        <v>2047</v>
      </c>
      <c r="G496" s="1">
        <v>130</v>
      </c>
      <c r="H496" s="1">
        <v>36</v>
      </c>
      <c r="I496" s="2" t="s">
        <v>66</v>
      </c>
      <c r="K496" s="1">
        <f>IFERROR(VLOOKUP(B496,'[1]Pivot HorizontalMRP'!$A$4:$B$2531,2,0),0)</f>
        <v>0</v>
      </c>
      <c r="L496" s="1">
        <f>IFERROR(VLOOKUP(B496,'[1]Pivot HorizontalMRP'!$A$4:$C$2531,3,0),0)</f>
        <v>403</v>
      </c>
      <c r="M496" s="1">
        <f>IFERROR(VLOOKUP(B496,'[1]Pivot HorizontalMRP'!$A$4:$D$2531,4,0),0)</f>
        <v>252</v>
      </c>
      <c r="N496" s="1">
        <f>IFERROR(VLOOKUP(B496,'[1]Pivot HorizontalMRP'!$A$4:$E$2531,5,0),0)</f>
        <v>216</v>
      </c>
      <c r="O496" s="1">
        <f t="shared" si="36"/>
        <v>655</v>
      </c>
      <c r="P496" s="1">
        <f t="shared" si="37"/>
        <v>871</v>
      </c>
      <c r="Q496" s="1">
        <f>IFERROR(VLOOKUP(B496,'[1]Pivot HorizontalMRP'!$A$4:$F$2529,6,0),0)</f>
        <v>746</v>
      </c>
      <c r="R496" s="1">
        <f>IFERROR(VLOOKUP(B496,'[1]Pivot HorizontalMRP'!$A$4:$G$2529,7,0),0)</f>
        <v>72</v>
      </c>
      <c r="S496" s="1">
        <f>IFERROR(VLOOKUP(B496,'[1]Pivot HorizontalMRP'!$A$4:$H$2529,8,0),0)</f>
        <v>72</v>
      </c>
      <c r="T496" s="1">
        <f>IFERROR(VLOOKUP(B496,'[1]Pivot HorizontalMRP'!$A$4:$I$2529,9,0),0)</f>
        <v>24</v>
      </c>
      <c r="U496" s="1">
        <f t="shared" si="35"/>
        <v>53</v>
      </c>
      <c r="V496" s="24">
        <v>4.75</v>
      </c>
      <c r="W496" s="24"/>
      <c r="X496" s="24">
        <f t="shared" si="38"/>
        <v>-4.75</v>
      </c>
      <c r="Y496" s="24"/>
      <c r="Z496" s="24"/>
      <c r="AA496" s="24">
        <v>4.75</v>
      </c>
      <c r="AB496" s="24"/>
      <c r="AC496" s="25"/>
      <c r="AD496" s="26"/>
      <c r="AE496" s="26"/>
      <c r="AF496" s="26"/>
      <c r="AG496" s="24"/>
      <c r="AH496" s="24"/>
      <c r="AI496" s="26"/>
      <c r="AJ496" s="27"/>
      <c r="AK496" s="27"/>
      <c r="AL496" s="26"/>
      <c r="AM496" s="26"/>
      <c r="AN496" s="24"/>
      <c r="AO496" s="24" t="str">
        <f t="shared" si="39"/>
        <v>Arista</v>
      </c>
      <c r="AP496" s="1" t="s">
        <v>67</v>
      </c>
      <c r="BF496" s="1" t="s">
        <v>68</v>
      </c>
      <c r="BG496" s="28" t="s">
        <v>69</v>
      </c>
    </row>
    <row r="497" spans="1:59" ht="12.75" customHeight="1" x14ac:dyDescent="0.2">
      <c r="A497" s="1" t="s">
        <v>2048</v>
      </c>
      <c r="B497" s="1" t="s">
        <v>2049</v>
      </c>
      <c r="C497" s="1" t="s">
        <v>62</v>
      </c>
      <c r="D497" s="1" t="s">
        <v>63</v>
      </c>
      <c r="E497" s="1" t="s">
        <v>2050</v>
      </c>
      <c r="F497" s="1" t="s">
        <v>2051</v>
      </c>
      <c r="G497" s="1">
        <v>41</v>
      </c>
      <c r="H497" s="1">
        <v>500</v>
      </c>
      <c r="I497" s="2" t="s">
        <v>66</v>
      </c>
      <c r="K497" s="1">
        <f>IFERROR(VLOOKUP(B497,'[1]Pivot HorizontalMRP'!$A$4:$B$2531,2,0),0)</f>
        <v>1171</v>
      </c>
      <c r="L497" s="1">
        <f>IFERROR(VLOOKUP(B497,'[1]Pivot HorizontalMRP'!$A$4:$C$2531,3,0),0)</f>
        <v>261</v>
      </c>
      <c r="M497" s="1">
        <f>IFERROR(VLOOKUP(B497,'[1]Pivot HorizontalMRP'!$A$4:$D$2531,4,0),0)</f>
        <v>0</v>
      </c>
      <c r="N497" s="1">
        <f>IFERROR(VLOOKUP(B497,'[1]Pivot HorizontalMRP'!$A$4:$E$2531,5,0),0)</f>
        <v>0</v>
      </c>
      <c r="O497" s="1">
        <f t="shared" si="36"/>
        <v>1432</v>
      </c>
      <c r="P497" s="1">
        <f t="shared" si="37"/>
        <v>1432</v>
      </c>
      <c r="Q497" s="1">
        <f>IFERROR(VLOOKUP(B497,'[1]Pivot HorizontalMRP'!$A$4:$F$2529,6,0),0)</f>
        <v>826</v>
      </c>
      <c r="R497" s="1">
        <f>IFERROR(VLOOKUP(B497,'[1]Pivot HorizontalMRP'!$A$4:$G$2529,7,0),0)</f>
        <v>445</v>
      </c>
      <c r="S497" s="1">
        <f>IFERROR(VLOOKUP(B497,'[1]Pivot HorizontalMRP'!$A$4:$H$2529,8,0),0)</f>
        <v>885</v>
      </c>
      <c r="T497" s="1">
        <f>IFERROR(VLOOKUP(B497,'[1]Pivot HorizontalMRP'!$A$4:$I$2529,9,0),0)</f>
        <v>670</v>
      </c>
      <c r="U497" s="1">
        <f t="shared" si="35"/>
        <v>161</v>
      </c>
      <c r="V497" s="24">
        <v>2.6379999999999999</v>
      </c>
      <c r="W497" s="24"/>
      <c r="X497" s="24">
        <f t="shared" si="38"/>
        <v>-2.6379999999999999</v>
      </c>
      <c r="Y497" s="24"/>
      <c r="Z497" s="24"/>
      <c r="AA497" s="24"/>
      <c r="AB497" s="24"/>
      <c r="AC497" s="25"/>
      <c r="AD497" s="26"/>
      <c r="AE497" s="26"/>
      <c r="AF497" s="26"/>
      <c r="AG497" s="24"/>
      <c r="AH497" s="24"/>
      <c r="AI497" s="26"/>
      <c r="AJ497" s="27"/>
      <c r="AK497" s="27"/>
      <c r="AL497" s="26"/>
      <c r="AM497" s="26"/>
      <c r="AN497" s="24"/>
      <c r="AO497" s="24" t="str">
        <f t="shared" si="39"/>
        <v>Arista</v>
      </c>
      <c r="AP497" s="1" t="s">
        <v>67</v>
      </c>
      <c r="BF497" s="1" t="s">
        <v>68</v>
      </c>
      <c r="BG497" s="28" t="s">
        <v>69</v>
      </c>
    </row>
    <row r="498" spans="1:59" ht="12.75" customHeight="1" x14ac:dyDescent="0.2">
      <c r="A498" s="1" t="s">
        <v>2052</v>
      </c>
      <c r="B498" s="1" t="s">
        <v>2053</v>
      </c>
      <c r="C498" s="1" t="s">
        <v>62</v>
      </c>
      <c r="D498" s="1" t="s">
        <v>63</v>
      </c>
      <c r="E498" s="1" t="s">
        <v>2054</v>
      </c>
      <c r="F498" s="1" t="s">
        <v>2055</v>
      </c>
      <c r="G498" s="1">
        <v>28</v>
      </c>
      <c r="H498" s="1">
        <v>1000</v>
      </c>
      <c r="I498" s="2" t="s">
        <v>66</v>
      </c>
      <c r="K498" s="1">
        <f>IFERROR(VLOOKUP(B498,'[1]Pivot HorizontalMRP'!$A$4:$B$2531,2,0),0)</f>
        <v>0</v>
      </c>
      <c r="L498" s="1">
        <f>IFERROR(VLOOKUP(B498,'[1]Pivot HorizontalMRP'!$A$4:$C$2531,3,0),0)</f>
        <v>1233</v>
      </c>
      <c r="M498" s="1">
        <f>IFERROR(VLOOKUP(B498,'[1]Pivot HorizontalMRP'!$A$4:$D$2531,4,0),0)</f>
        <v>1000</v>
      </c>
      <c r="N498" s="1">
        <f>IFERROR(VLOOKUP(B498,'[1]Pivot HorizontalMRP'!$A$4:$E$2531,5,0),0)</f>
        <v>0</v>
      </c>
      <c r="O498" s="1">
        <f t="shared" si="36"/>
        <v>2233</v>
      </c>
      <c r="P498" s="1">
        <f t="shared" si="37"/>
        <v>2233</v>
      </c>
      <c r="Q498" s="1">
        <f>IFERROR(VLOOKUP(B498,'[1]Pivot HorizontalMRP'!$A$4:$F$2529,6,0),0)</f>
        <v>2030</v>
      </c>
      <c r="R498" s="1">
        <f>IFERROR(VLOOKUP(B498,'[1]Pivot HorizontalMRP'!$A$4:$G$2529,7,0),0)</f>
        <v>1284</v>
      </c>
      <c r="S498" s="1">
        <f>IFERROR(VLOOKUP(B498,'[1]Pivot HorizontalMRP'!$A$4:$H$2529,8,0),0)</f>
        <v>2196</v>
      </c>
      <c r="T498" s="1">
        <f>IFERROR(VLOOKUP(B498,'[1]Pivot HorizontalMRP'!$A$4:$I$2529,9,0),0)</f>
        <v>1610</v>
      </c>
      <c r="U498" s="1">
        <f t="shared" si="35"/>
        <v>-1081</v>
      </c>
      <c r="V498" s="24">
        <v>7.78</v>
      </c>
      <c r="W498" s="24"/>
      <c r="X498" s="24">
        <f t="shared" si="38"/>
        <v>-7.78</v>
      </c>
      <c r="Y498" s="24"/>
      <c r="Z498" s="24"/>
      <c r="AA498" s="24">
        <v>7.78</v>
      </c>
      <c r="AB498" s="24"/>
      <c r="AC498" s="25"/>
      <c r="AD498" s="26"/>
      <c r="AE498" s="26"/>
      <c r="AF498" s="26"/>
      <c r="AG498" s="24"/>
      <c r="AH498" s="24"/>
      <c r="AI498" s="26"/>
      <c r="AJ498" s="27"/>
      <c r="AK498" s="27"/>
      <c r="AL498" s="26"/>
      <c r="AM498" s="26"/>
      <c r="AN498" s="24"/>
      <c r="AO498" s="24" t="str">
        <f t="shared" si="39"/>
        <v>Arista</v>
      </c>
      <c r="AP498" s="1" t="s">
        <v>67</v>
      </c>
      <c r="BF498" s="1" t="s">
        <v>68</v>
      </c>
      <c r="BG498" s="28" t="s">
        <v>69</v>
      </c>
    </row>
    <row r="499" spans="1:59" ht="12.75" customHeight="1" x14ac:dyDescent="0.2">
      <c r="A499" s="1" t="s">
        <v>2056</v>
      </c>
      <c r="B499" s="1" t="s">
        <v>2057</v>
      </c>
      <c r="C499" s="1" t="s">
        <v>62</v>
      </c>
      <c r="D499" s="1" t="s">
        <v>63</v>
      </c>
      <c r="E499" s="1" t="s">
        <v>2058</v>
      </c>
      <c r="F499" s="1" t="s">
        <v>2059</v>
      </c>
      <c r="G499" s="1">
        <v>41</v>
      </c>
      <c r="H499" s="1">
        <v>1000</v>
      </c>
      <c r="I499" s="2" t="s">
        <v>66</v>
      </c>
      <c r="K499" s="1">
        <f>IFERROR(VLOOKUP(B499,'[1]Pivot HorizontalMRP'!$A$4:$B$2531,2,0),0)</f>
        <v>300</v>
      </c>
      <c r="L499" s="1">
        <f>IFERROR(VLOOKUP(B499,'[1]Pivot HorizontalMRP'!$A$4:$C$2531,3,0),0)</f>
        <v>76</v>
      </c>
      <c r="M499" s="1">
        <f>IFERROR(VLOOKUP(B499,'[1]Pivot HorizontalMRP'!$A$4:$D$2531,4,0),0)</f>
        <v>0</v>
      </c>
      <c r="N499" s="1">
        <f>IFERROR(VLOOKUP(B499,'[1]Pivot HorizontalMRP'!$A$4:$E$2531,5,0),0)</f>
        <v>0</v>
      </c>
      <c r="O499" s="1">
        <f t="shared" si="36"/>
        <v>376</v>
      </c>
      <c r="P499" s="1">
        <f t="shared" si="37"/>
        <v>376</v>
      </c>
      <c r="Q499" s="1">
        <f>IFERROR(VLOOKUP(B499,'[1]Pivot HorizontalMRP'!$A$4:$F$2529,6,0),0)</f>
        <v>263</v>
      </c>
      <c r="R499" s="1">
        <f>IFERROR(VLOOKUP(B499,'[1]Pivot HorizontalMRP'!$A$4:$G$2529,7,0),0)</f>
        <v>138</v>
      </c>
      <c r="S499" s="1">
        <f>IFERROR(VLOOKUP(B499,'[1]Pivot HorizontalMRP'!$A$4:$H$2529,8,0),0)</f>
        <v>150</v>
      </c>
      <c r="T499" s="1">
        <f>IFERROR(VLOOKUP(B499,'[1]Pivot HorizontalMRP'!$A$4:$I$2529,9,0),0)</f>
        <v>138</v>
      </c>
      <c r="U499" s="1">
        <f t="shared" si="35"/>
        <v>-25</v>
      </c>
      <c r="V499" s="24">
        <v>7.7</v>
      </c>
      <c r="W499" s="24"/>
      <c r="X499" s="24">
        <f t="shared" si="38"/>
        <v>-7.7</v>
      </c>
      <c r="Y499" s="24"/>
      <c r="Z499" s="24"/>
      <c r="AA499" s="24"/>
      <c r="AB499" s="24"/>
      <c r="AC499" s="25"/>
      <c r="AD499" s="26"/>
      <c r="AE499" s="26"/>
      <c r="AF499" s="26"/>
      <c r="AG499" s="24"/>
      <c r="AH499" s="24"/>
      <c r="AI499" s="26"/>
      <c r="AJ499" s="27"/>
      <c r="AK499" s="27"/>
      <c r="AL499" s="26"/>
      <c r="AM499" s="26"/>
      <c r="AN499" s="24"/>
      <c r="AO499" s="24" t="str">
        <f t="shared" si="39"/>
        <v>Arista</v>
      </c>
      <c r="AP499" s="1" t="s">
        <v>2043</v>
      </c>
      <c r="BF499" s="1" t="s">
        <v>68</v>
      </c>
      <c r="BG499" s="28" t="s">
        <v>69</v>
      </c>
    </row>
    <row r="500" spans="1:59" ht="12.75" customHeight="1" x14ac:dyDescent="0.2">
      <c r="A500" s="1" t="s">
        <v>2060</v>
      </c>
      <c r="B500" s="1" t="s">
        <v>2061</v>
      </c>
      <c r="C500" s="1" t="s">
        <v>62</v>
      </c>
      <c r="D500" s="1" t="s">
        <v>63</v>
      </c>
      <c r="E500" s="1" t="s">
        <v>2062</v>
      </c>
      <c r="F500" s="1" t="s">
        <v>2063</v>
      </c>
      <c r="G500" s="1">
        <v>28</v>
      </c>
      <c r="H500" s="1">
        <v>1000</v>
      </c>
      <c r="I500" s="2" t="s">
        <v>66</v>
      </c>
      <c r="K500" s="1">
        <f>IFERROR(VLOOKUP(B500,'[1]Pivot HorizontalMRP'!$A$4:$B$2531,2,0),0)</f>
        <v>2161</v>
      </c>
      <c r="L500" s="1">
        <f>IFERROR(VLOOKUP(B500,'[1]Pivot HorizontalMRP'!$A$4:$C$2531,3,0),0)</f>
        <v>429</v>
      </c>
      <c r="M500" s="1">
        <f>IFERROR(VLOOKUP(B500,'[1]Pivot HorizontalMRP'!$A$4:$D$2531,4,0),0)</f>
        <v>0</v>
      </c>
      <c r="N500" s="1">
        <f>IFERROR(VLOOKUP(B500,'[1]Pivot HorizontalMRP'!$A$4:$E$2531,5,0),0)</f>
        <v>0</v>
      </c>
      <c r="O500" s="1">
        <f t="shared" si="36"/>
        <v>2590</v>
      </c>
      <c r="P500" s="1">
        <f t="shared" si="37"/>
        <v>2590</v>
      </c>
      <c r="Q500" s="1">
        <f>IFERROR(VLOOKUP(B500,'[1]Pivot HorizontalMRP'!$A$4:$F$2529,6,0),0)</f>
        <v>305</v>
      </c>
      <c r="R500" s="1">
        <f>IFERROR(VLOOKUP(B500,'[1]Pivot HorizontalMRP'!$A$4:$G$2529,7,0),0)</f>
        <v>138</v>
      </c>
      <c r="S500" s="1">
        <f>IFERROR(VLOOKUP(B500,'[1]Pivot HorizontalMRP'!$A$4:$H$2529,8,0),0)</f>
        <v>150</v>
      </c>
      <c r="T500" s="1">
        <f>IFERROR(VLOOKUP(B500,'[1]Pivot HorizontalMRP'!$A$4:$I$2529,9,0),0)</f>
        <v>138</v>
      </c>
      <c r="U500" s="1">
        <f t="shared" si="35"/>
        <v>2147</v>
      </c>
      <c r="V500" s="24">
        <v>9.2200000000000006</v>
      </c>
      <c r="W500" s="24"/>
      <c r="X500" s="24">
        <f t="shared" si="38"/>
        <v>-9.2200000000000006</v>
      </c>
      <c r="Y500" s="24"/>
      <c r="Z500" s="24"/>
      <c r="AA500" s="24"/>
      <c r="AB500" s="24"/>
      <c r="AC500" s="25"/>
      <c r="AD500" s="26"/>
      <c r="AE500" s="26"/>
      <c r="AF500" s="26"/>
      <c r="AG500" s="24"/>
      <c r="AH500" s="24"/>
      <c r="AI500" s="26"/>
      <c r="AJ500" s="27"/>
      <c r="AK500" s="27"/>
      <c r="AL500" s="26"/>
      <c r="AM500" s="26"/>
      <c r="AN500" s="24"/>
      <c r="AO500" s="24" t="str">
        <f t="shared" si="39"/>
        <v>Arista</v>
      </c>
      <c r="AP500" s="1" t="s">
        <v>67</v>
      </c>
      <c r="BF500" s="1" t="s">
        <v>68</v>
      </c>
      <c r="BG500" s="28" t="s">
        <v>69</v>
      </c>
    </row>
    <row r="501" spans="1:59" ht="12.75" customHeight="1" x14ac:dyDescent="0.2">
      <c r="A501" s="1" t="s">
        <v>2064</v>
      </c>
      <c r="B501" s="1" t="s">
        <v>2065</v>
      </c>
      <c r="C501" s="1" t="s">
        <v>62</v>
      </c>
      <c r="D501" s="1" t="s">
        <v>63</v>
      </c>
      <c r="E501" s="1" t="s">
        <v>2066</v>
      </c>
      <c r="F501" s="1" t="s">
        <v>2067</v>
      </c>
      <c r="G501" s="1">
        <v>26</v>
      </c>
      <c r="H501" s="1">
        <v>1000</v>
      </c>
      <c r="I501" s="2" t="s">
        <v>66</v>
      </c>
      <c r="K501" s="1">
        <f>IFERROR(VLOOKUP(B501,'[1]Pivot HorizontalMRP'!$A$4:$B$2531,2,0),0)</f>
        <v>0</v>
      </c>
      <c r="L501" s="1">
        <f>IFERROR(VLOOKUP(B501,'[1]Pivot HorizontalMRP'!$A$4:$C$2531,3,0),0)</f>
        <v>0</v>
      </c>
      <c r="M501" s="1">
        <f>IFERROR(VLOOKUP(B501,'[1]Pivot HorizontalMRP'!$A$4:$D$2531,4,0),0)</f>
        <v>0</v>
      </c>
      <c r="N501" s="1">
        <f>IFERROR(VLOOKUP(B501,'[1]Pivot HorizontalMRP'!$A$4:$E$2531,5,0),0)</f>
        <v>0</v>
      </c>
      <c r="O501" s="1">
        <f t="shared" si="36"/>
        <v>0</v>
      </c>
      <c r="P501" s="1">
        <f t="shared" si="37"/>
        <v>0</v>
      </c>
      <c r="Q501" s="1">
        <f>IFERROR(VLOOKUP(B501,'[1]Pivot HorizontalMRP'!$A$4:$F$2529,6,0),0)</f>
        <v>0</v>
      </c>
      <c r="R501" s="1">
        <f>IFERROR(VLOOKUP(B501,'[1]Pivot HorizontalMRP'!$A$4:$G$2529,7,0),0)</f>
        <v>0</v>
      </c>
      <c r="S501" s="1">
        <f>IFERROR(VLOOKUP(B501,'[1]Pivot HorizontalMRP'!$A$4:$H$2529,8,0),0)</f>
        <v>0</v>
      </c>
      <c r="T501" s="1">
        <f>IFERROR(VLOOKUP(B501,'[1]Pivot HorizontalMRP'!$A$4:$I$2529,9,0),0)</f>
        <v>0</v>
      </c>
      <c r="U501" s="1">
        <f t="shared" si="35"/>
        <v>0</v>
      </c>
      <c r="V501" s="24">
        <v>3.87</v>
      </c>
      <c r="W501" s="24"/>
      <c r="X501" s="24">
        <f t="shared" si="38"/>
        <v>-3.87</v>
      </c>
      <c r="Y501" s="24"/>
      <c r="Z501" s="24"/>
      <c r="AA501" s="24"/>
      <c r="AB501" s="24"/>
      <c r="AC501" s="25"/>
      <c r="AD501" s="26"/>
      <c r="AE501" s="26"/>
      <c r="AF501" s="26"/>
      <c r="AG501" s="24"/>
      <c r="AH501" s="24"/>
      <c r="AI501" s="26"/>
      <c r="AJ501" s="27"/>
      <c r="AK501" s="27"/>
      <c r="AL501" s="26"/>
      <c r="AM501" s="26"/>
      <c r="AN501" s="24"/>
      <c r="AO501" s="24" t="str">
        <f t="shared" si="39"/>
        <v>Arista</v>
      </c>
      <c r="AP501" s="1" t="s">
        <v>67</v>
      </c>
      <c r="BF501" s="1" t="s">
        <v>68</v>
      </c>
      <c r="BG501" s="28" t="s">
        <v>69</v>
      </c>
    </row>
    <row r="502" spans="1:59" ht="12.75" customHeight="1" x14ac:dyDescent="0.2">
      <c r="A502" s="1" t="s">
        <v>2068</v>
      </c>
      <c r="B502" s="1" t="s">
        <v>2069</v>
      </c>
      <c r="C502" s="1" t="s">
        <v>62</v>
      </c>
      <c r="D502" s="1" t="s">
        <v>63</v>
      </c>
      <c r="E502" s="1" t="s">
        <v>2070</v>
      </c>
      <c r="F502" s="1" t="s">
        <v>2071</v>
      </c>
      <c r="G502" s="1">
        <v>41</v>
      </c>
      <c r="H502" s="1">
        <v>1000</v>
      </c>
      <c r="I502" s="2" t="s">
        <v>66</v>
      </c>
      <c r="K502" s="1">
        <f>IFERROR(VLOOKUP(B502,'[1]Pivot HorizontalMRP'!$A$4:$B$2531,2,0),0)</f>
        <v>0</v>
      </c>
      <c r="L502" s="1">
        <f>IFERROR(VLOOKUP(B502,'[1]Pivot HorizontalMRP'!$A$4:$C$2531,3,0),0)</f>
        <v>1014</v>
      </c>
      <c r="M502" s="1">
        <f>IFERROR(VLOOKUP(B502,'[1]Pivot HorizontalMRP'!$A$4:$D$2531,4,0),0)</f>
        <v>40</v>
      </c>
      <c r="N502" s="1">
        <f>IFERROR(VLOOKUP(B502,'[1]Pivot HorizontalMRP'!$A$4:$E$2531,5,0),0)</f>
        <v>0</v>
      </c>
      <c r="O502" s="1">
        <f t="shared" si="36"/>
        <v>1054</v>
      </c>
      <c r="P502" s="1">
        <f t="shared" si="37"/>
        <v>1054</v>
      </c>
      <c r="Q502" s="1">
        <f>IFERROR(VLOOKUP(B502,'[1]Pivot HorizontalMRP'!$A$4:$F$2529,6,0),0)</f>
        <v>230</v>
      </c>
      <c r="R502" s="1">
        <f>IFERROR(VLOOKUP(B502,'[1]Pivot HorizontalMRP'!$A$4:$G$2529,7,0),0)</f>
        <v>138</v>
      </c>
      <c r="S502" s="1">
        <f>IFERROR(VLOOKUP(B502,'[1]Pivot HorizontalMRP'!$A$4:$H$2529,8,0),0)</f>
        <v>150</v>
      </c>
      <c r="T502" s="1">
        <f>IFERROR(VLOOKUP(B502,'[1]Pivot HorizontalMRP'!$A$4:$I$2529,9,0),0)</f>
        <v>138</v>
      </c>
      <c r="U502" s="1">
        <f t="shared" si="35"/>
        <v>686</v>
      </c>
      <c r="V502" s="24">
        <v>2.1</v>
      </c>
      <c r="W502" s="24"/>
      <c r="X502" s="24">
        <f t="shared" si="38"/>
        <v>-2.1</v>
      </c>
      <c r="Y502" s="24"/>
      <c r="Z502" s="24"/>
      <c r="AA502" s="24">
        <v>2.1</v>
      </c>
      <c r="AB502" s="24"/>
      <c r="AC502" s="25"/>
      <c r="AD502" s="26"/>
      <c r="AE502" s="26"/>
      <c r="AF502" s="26"/>
      <c r="AG502" s="24"/>
      <c r="AH502" s="24"/>
      <c r="AI502" s="26"/>
      <c r="AJ502" s="27"/>
      <c r="AK502" s="27"/>
      <c r="AL502" s="26"/>
      <c r="AM502" s="26"/>
      <c r="AN502" s="24"/>
      <c r="AO502" s="24" t="str">
        <f t="shared" si="39"/>
        <v>Arista</v>
      </c>
      <c r="AP502" s="1" t="s">
        <v>2043</v>
      </c>
      <c r="BF502" s="1" t="s">
        <v>68</v>
      </c>
      <c r="BG502" s="28" t="s">
        <v>69</v>
      </c>
    </row>
    <row r="503" spans="1:59" ht="12.75" customHeight="1" x14ac:dyDescent="0.2">
      <c r="A503" s="1" t="s">
        <v>2072</v>
      </c>
      <c r="B503" s="1" t="s">
        <v>2073</v>
      </c>
      <c r="C503" s="1" t="s">
        <v>62</v>
      </c>
      <c r="D503" s="1" t="s">
        <v>63</v>
      </c>
      <c r="E503" s="1" t="s">
        <v>2074</v>
      </c>
      <c r="F503" s="1" t="s">
        <v>2075</v>
      </c>
      <c r="G503" s="1">
        <v>93</v>
      </c>
      <c r="H503" s="1">
        <v>1000</v>
      </c>
      <c r="I503" s="2" t="s">
        <v>66</v>
      </c>
      <c r="K503" s="1">
        <f>IFERROR(VLOOKUP(B503,'[1]Pivot HorizontalMRP'!$A$4:$B$2531,2,0),0)</f>
        <v>0</v>
      </c>
      <c r="L503" s="1">
        <f>IFERROR(VLOOKUP(B503,'[1]Pivot HorizontalMRP'!$A$4:$C$2531,3,0),0)</f>
        <v>609</v>
      </c>
      <c r="M503" s="1">
        <f>IFERROR(VLOOKUP(B503,'[1]Pivot HorizontalMRP'!$A$4:$D$2531,4,0),0)</f>
        <v>1000</v>
      </c>
      <c r="N503" s="1">
        <f>IFERROR(VLOOKUP(B503,'[1]Pivot HorizontalMRP'!$A$4:$E$2531,5,0),0)</f>
        <v>0</v>
      </c>
      <c r="O503" s="1">
        <f t="shared" si="36"/>
        <v>1609</v>
      </c>
      <c r="P503" s="1">
        <f t="shared" si="37"/>
        <v>1609</v>
      </c>
      <c r="Q503" s="1">
        <f>IFERROR(VLOOKUP(B503,'[1]Pivot HorizontalMRP'!$A$4:$F$2529,6,0),0)</f>
        <v>741</v>
      </c>
      <c r="R503" s="1">
        <f>IFERROR(VLOOKUP(B503,'[1]Pivot HorizontalMRP'!$A$4:$G$2529,7,0),0)</f>
        <v>480</v>
      </c>
      <c r="S503" s="1">
        <f>IFERROR(VLOOKUP(B503,'[1]Pivot HorizontalMRP'!$A$4:$H$2529,8,0),0)</f>
        <v>576</v>
      </c>
      <c r="T503" s="1">
        <f>IFERROR(VLOOKUP(B503,'[1]Pivot HorizontalMRP'!$A$4:$I$2529,9,0),0)</f>
        <v>576</v>
      </c>
      <c r="U503" s="1">
        <f t="shared" si="35"/>
        <v>388</v>
      </c>
      <c r="V503" s="24">
        <v>2.99</v>
      </c>
      <c r="W503" s="24"/>
      <c r="X503" s="24">
        <f t="shared" si="38"/>
        <v>-2.99</v>
      </c>
      <c r="Y503" s="24"/>
      <c r="Z503" s="24"/>
      <c r="AA503" s="24"/>
      <c r="AB503" s="24"/>
      <c r="AC503" s="25"/>
      <c r="AD503" s="26"/>
      <c r="AE503" s="26"/>
      <c r="AF503" s="26"/>
      <c r="AG503" s="24"/>
      <c r="AH503" s="24"/>
      <c r="AI503" s="26"/>
      <c r="AJ503" s="27"/>
      <c r="AK503" s="27"/>
      <c r="AL503" s="26"/>
      <c r="AM503" s="26"/>
      <c r="AN503" s="24"/>
      <c r="AO503" s="24" t="str">
        <f t="shared" si="39"/>
        <v>Arista</v>
      </c>
      <c r="AP503" s="1" t="s">
        <v>67</v>
      </c>
      <c r="BF503" s="1" t="s">
        <v>68</v>
      </c>
      <c r="BG503" s="28" t="s">
        <v>69</v>
      </c>
    </row>
    <row r="504" spans="1:59" ht="12.75" customHeight="1" x14ac:dyDescent="0.2">
      <c r="A504" s="1" t="s">
        <v>2076</v>
      </c>
      <c r="B504" s="1" t="s">
        <v>2077</v>
      </c>
      <c r="C504" s="1" t="s">
        <v>62</v>
      </c>
      <c r="D504" s="1" t="s">
        <v>63</v>
      </c>
      <c r="E504" s="1" t="s">
        <v>2078</v>
      </c>
      <c r="F504" s="1" t="s">
        <v>2079</v>
      </c>
      <c r="G504" s="1">
        <v>71</v>
      </c>
      <c r="H504" s="1">
        <v>1000</v>
      </c>
      <c r="I504" s="2" t="s">
        <v>66</v>
      </c>
      <c r="K504" s="1">
        <f>IFERROR(VLOOKUP(B504,'[1]Pivot HorizontalMRP'!$A$4:$B$2531,2,0),0)</f>
        <v>0</v>
      </c>
      <c r="L504" s="1">
        <f>IFERROR(VLOOKUP(B504,'[1]Pivot HorizontalMRP'!$A$4:$C$2531,3,0),0)</f>
        <v>2958</v>
      </c>
      <c r="M504" s="1">
        <f>IFERROR(VLOOKUP(B504,'[1]Pivot HorizontalMRP'!$A$4:$D$2531,4,0),0)</f>
        <v>0</v>
      </c>
      <c r="N504" s="1">
        <f>IFERROR(VLOOKUP(B504,'[1]Pivot HorizontalMRP'!$A$4:$E$2531,5,0),0)</f>
        <v>0</v>
      </c>
      <c r="O504" s="1">
        <f t="shared" si="36"/>
        <v>2958</v>
      </c>
      <c r="P504" s="1">
        <f t="shared" si="37"/>
        <v>2958</v>
      </c>
      <c r="Q504" s="1">
        <f>IFERROR(VLOOKUP(B504,'[1]Pivot HorizontalMRP'!$A$4:$F$2529,6,0),0)</f>
        <v>1628</v>
      </c>
      <c r="R504" s="1">
        <f>IFERROR(VLOOKUP(B504,'[1]Pivot HorizontalMRP'!$A$4:$G$2529,7,0),0)</f>
        <v>890</v>
      </c>
      <c r="S504" s="1">
        <f>IFERROR(VLOOKUP(B504,'[1]Pivot HorizontalMRP'!$A$4:$H$2529,8,0),0)</f>
        <v>1914</v>
      </c>
      <c r="T504" s="1">
        <f>IFERROR(VLOOKUP(B504,'[1]Pivot HorizontalMRP'!$A$4:$I$2529,9,0),0)</f>
        <v>1340</v>
      </c>
      <c r="U504" s="1">
        <f t="shared" si="35"/>
        <v>440</v>
      </c>
      <c r="V504" s="24">
        <v>3.55</v>
      </c>
      <c r="W504" s="24"/>
      <c r="X504" s="24">
        <f t="shared" si="38"/>
        <v>-3.55</v>
      </c>
      <c r="Y504" s="24"/>
      <c r="Z504" s="24"/>
      <c r="AA504" s="24"/>
      <c r="AB504" s="24"/>
      <c r="AC504" s="25"/>
      <c r="AD504" s="26"/>
      <c r="AE504" s="26"/>
      <c r="AF504" s="26"/>
      <c r="AG504" s="24"/>
      <c r="AH504" s="24"/>
      <c r="AI504" s="26"/>
      <c r="AJ504" s="27"/>
      <c r="AK504" s="27"/>
      <c r="AL504" s="26"/>
      <c r="AM504" s="26"/>
      <c r="AN504" s="24"/>
      <c r="AO504" s="24" t="str">
        <f t="shared" si="39"/>
        <v>Arista</v>
      </c>
      <c r="AP504" s="1" t="s">
        <v>67</v>
      </c>
      <c r="BF504" s="1" t="s">
        <v>68</v>
      </c>
      <c r="BG504" s="28" t="s">
        <v>69</v>
      </c>
    </row>
    <row r="505" spans="1:59" ht="12.75" customHeight="1" x14ac:dyDescent="0.2">
      <c r="A505" s="1" t="s">
        <v>2080</v>
      </c>
      <c r="B505" s="1" t="s">
        <v>2081</v>
      </c>
      <c r="C505" s="1" t="s">
        <v>62</v>
      </c>
      <c r="D505" s="1" t="s">
        <v>63</v>
      </c>
      <c r="E505" s="1" t="s">
        <v>2082</v>
      </c>
      <c r="F505" s="1" t="s">
        <v>2083</v>
      </c>
      <c r="G505" s="1">
        <v>65</v>
      </c>
      <c r="H505" s="1">
        <v>3000</v>
      </c>
      <c r="I505" s="2" t="s">
        <v>1123</v>
      </c>
      <c r="J505" s="1" t="s">
        <v>2084</v>
      </c>
      <c r="K505" s="1">
        <f>IFERROR(VLOOKUP(B505,'[1]Pivot HorizontalMRP'!$A$4:$B$2531,2,0),0)</f>
        <v>0</v>
      </c>
      <c r="L505" s="1">
        <f>IFERROR(VLOOKUP(B505,'[1]Pivot HorizontalMRP'!$A$4:$C$2531,3,0),0)</f>
        <v>87830</v>
      </c>
      <c r="M505" s="1">
        <f>IFERROR(VLOOKUP(B505,'[1]Pivot HorizontalMRP'!$A$4:$D$2531,4,0),0)</f>
        <v>82440</v>
      </c>
      <c r="N505" s="1">
        <f>IFERROR(VLOOKUP(B505,'[1]Pivot HorizontalMRP'!$A$4:$E$2531,5,0),0)</f>
        <v>0</v>
      </c>
      <c r="O505" s="1">
        <f t="shared" si="36"/>
        <v>170270</v>
      </c>
      <c r="P505" s="1">
        <f t="shared" si="37"/>
        <v>170270</v>
      </c>
      <c r="Q505" s="1">
        <f>IFERROR(VLOOKUP(B505,'[1]Pivot HorizontalMRP'!$A$4:$F$2529,6,0),0)</f>
        <v>144629</v>
      </c>
      <c r="R505" s="1">
        <f>IFERROR(VLOOKUP(B505,'[1]Pivot HorizontalMRP'!$A$4:$G$2529,7,0),0)</f>
        <v>65547</v>
      </c>
      <c r="S505" s="1">
        <f>IFERROR(VLOOKUP(B505,'[1]Pivot HorizontalMRP'!$A$4:$H$2529,8,0),0)</f>
        <v>59125</v>
      </c>
      <c r="T505" s="1">
        <f>IFERROR(VLOOKUP(B505,'[1]Pivot HorizontalMRP'!$A$4:$I$2529,9,0),0)</f>
        <v>41840</v>
      </c>
      <c r="U505" s="1">
        <f t="shared" si="35"/>
        <v>-39906</v>
      </c>
      <c r="V505" s="24">
        <v>0.22</v>
      </c>
      <c r="W505" s="24"/>
      <c r="X505" s="24">
        <f t="shared" si="38"/>
        <v>-0.22</v>
      </c>
      <c r="Y505" s="24"/>
      <c r="Z505" s="24"/>
      <c r="AA505" s="24">
        <v>0.22</v>
      </c>
      <c r="AB505" s="24"/>
      <c r="AC505" s="25"/>
      <c r="AD505" s="26"/>
      <c r="AE505" s="26"/>
      <c r="AF505" s="26"/>
      <c r="AG505" s="24"/>
      <c r="AH505" s="24"/>
      <c r="AI505" s="26"/>
      <c r="AJ505" s="27"/>
      <c r="AK505" s="27"/>
      <c r="AL505" s="26"/>
      <c r="AM505" s="26"/>
      <c r="AN505" s="24"/>
      <c r="AO505" s="24" t="str">
        <f t="shared" si="39"/>
        <v>Arista</v>
      </c>
      <c r="AP505" s="1" t="s">
        <v>2085</v>
      </c>
      <c r="BF505" s="1" t="s">
        <v>68</v>
      </c>
      <c r="BG505" s="28" t="s">
        <v>69</v>
      </c>
    </row>
    <row r="506" spans="1:59" ht="12.75" customHeight="1" x14ac:dyDescent="0.2">
      <c r="A506" s="1" t="s">
        <v>2086</v>
      </c>
      <c r="B506" s="1" t="s">
        <v>2087</v>
      </c>
      <c r="C506" s="1" t="s">
        <v>62</v>
      </c>
      <c r="D506" s="1" t="s">
        <v>1108</v>
      </c>
      <c r="E506" s="1" t="s">
        <v>2088</v>
      </c>
      <c r="F506" s="1" t="s">
        <v>2089</v>
      </c>
      <c r="G506" s="1">
        <v>48</v>
      </c>
      <c r="H506" s="1">
        <v>7680</v>
      </c>
      <c r="I506" s="2" t="s">
        <v>1123</v>
      </c>
      <c r="K506" s="1">
        <f>IFERROR(VLOOKUP(B506,'[1]Pivot HorizontalMRP'!$A$4:$B$2531,2,0),0)</f>
        <v>0</v>
      </c>
      <c r="L506" s="1">
        <f>IFERROR(VLOOKUP(B506,'[1]Pivot HorizontalMRP'!$A$4:$C$2531,3,0),0)</f>
        <v>37834</v>
      </c>
      <c r="M506" s="1">
        <f>IFERROR(VLOOKUP(B506,'[1]Pivot HorizontalMRP'!$A$4:$D$2531,4,0),0)</f>
        <v>60480</v>
      </c>
      <c r="N506" s="1">
        <f>IFERROR(VLOOKUP(B506,'[1]Pivot HorizontalMRP'!$A$4:$E$2531,5,0),0)</f>
        <v>0</v>
      </c>
      <c r="O506" s="1">
        <f t="shared" si="36"/>
        <v>98314</v>
      </c>
      <c r="P506" s="1">
        <f t="shared" si="37"/>
        <v>98314</v>
      </c>
      <c r="Q506" s="1">
        <f>IFERROR(VLOOKUP(B506,'[1]Pivot HorizontalMRP'!$A$4:$F$2529,6,0),0)</f>
        <v>79522</v>
      </c>
      <c r="R506" s="1">
        <f>IFERROR(VLOOKUP(B506,'[1]Pivot HorizontalMRP'!$A$4:$G$2529,7,0),0)</f>
        <v>34870</v>
      </c>
      <c r="S506" s="1">
        <f>IFERROR(VLOOKUP(B506,'[1]Pivot HorizontalMRP'!$A$4:$H$2529,8,0),0)</f>
        <v>29098</v>
      </c>
      <c r="T506" s="1">
        <f>IFERROR(VLOOKUP(B506,'[1]Pivot HorizontalMRP'!$A$4:$I$2529,9,0),0)</f>
        <v>17997</v>
      </c>
      <c r="U506" s="1">
        <f t="shared" si="35"/>
        <v>-16078</v>
      </c>
      <c r="V506" s="24">
        <v>0.15</v>
      </c>
      <c r="W506" s="24"/>
      <c r="X506" s="24">
        <f t="shared" si="38"/>
        <v>-0.15</v>
      </c>
      <c r="Y506" s="24"/>
      <c r="Z506" s="24"/>
      <c r="AA506" s="24">
        <v>0.156</v>
      </c>
      <c r="AB506" s="24"/>
      <c r="AC506" s="25"/>
      <c r="AD506" s="26"/>
      <c r="AE506" s="26"/>
      <c r="AF506" s="26"/>
      <c r="AG506" s="24"/>
      <c r="AH506" s="24"/>
      <c r="AI506" s="26"/>
      <c r="AJ506" s="27"/>
      <c r="AK506" s="27"/>
      <c r="AL506" s="26"/>
      <c r="AM506" s="26"/>
      <c r="AN506" s="24"/>
      <c r="AO506" s="24" t="str">
        <f t="shared" si="39"/>
        <v>Sanmina</v>
      </c>
      <c r="AP506" s="1" t="s">
        <v>2090</v>
      </c>
      <c r="BF506" s="1" t="s">
        <v>68</v>
      </c>
      <c r="BG506" s="28" t="s">
        <v>69</v>
      </c>
    </row>
    <row r="507" spans="1:59" ht="12.75" customHeight="1" x14ac:dyDescent="0.2">
      <c r="A507" s="1" t="s">
        <v>2091</v>
      </c>
      <c r="B507" s="1" t="s">
        <v>2092</v>
      </c>
      <c r="C507" s="1" t="s">
        <v>62</v>
      </c>
      <c r="D507" s="1" t="s">
        <v>1108</v>
      </c>
      <c r="E507" s="1" t="s">
        <v>2093</v>
      </c>
      <c r="F507" s="1" t="s">
        <v>2094</v>
      </c>
      <c r="G507" s="1">
        <v>113</v>
      </c>
      <c r="H507" s="1">
        <v>3200</v>
      </c>
      <c r="I507" s="2" t="s">
        <v>1123</v>
      </c>
      <c r="K507" s="1">
        <f>IFERROR(VLOOKUP(B507,'[1]Pivot HorizontalMRP'!$A$4:$B$2531,2,0),0)</f>
        <v>0</v>
      </c>
      <c r="L507" s="1">
        <f>IFERROR(VLOOKUP(B507,'[1]Pivot HorizontalMRP'!$A$4:$C$2531,3,0),0)</f>
        <v>1654</v>
      </c>
      <c r="M507" s="1">
        <f>IFERROR(VLOOKUP(B507,'[1]Pivot HorizontalMRP'!$A$4:$D$2531,4,0),0)</f>
        <v>0</v>
      </c>
      <c r="N507" s="1">
        <f>IFERROR(VLOOKUP(B507,'[1]Pivot HorizontalMRP'!$A$4:$E$2531,5,0),0)</f>
        <v>0</v>
      </c>
      <c r="O507" s="1">
        <f t="shared" si="36"/>
        <v>1654</v>
      </c>
      <c r="P507" s="1">
        <f t="shared" si="37"/>
        <v>1654</v>
      </c>
      <c r="Q507" s="1">
        <f>IFERROR(VLOOKUP(B507,'[1]Pivot HorizontalMRP'!$A$4:$F$2529,6,0),0)</f>
        <v>853</v>
      </c>
      <c r="R507" s="1">
        <f>IFERROR(VLOOKUP(B507,'[1]Pivot HorizontalMRP'!$A$4:$G$2529,7,0),0)</f>
        <v>830</v>
      </c>
      <c r="S507" s="1">
        <f>IFERROR(VLOOKUP(B507,'[1]Pivot HorizontalMRP'!$A$4:$H$2529,8,0),0)</f>
        <v>965</v>
      </c>
      <c r="T507" s="1">
        <f>IFERROR(VLOOKUP(B507,'[1]Pivot HorizontalMRP'!$A$4:$I$2529,9,0),0)</f>
        <v>533</v>
      </c>
      <c r="U507" s="1">
        <f t="shared" si="35"/>
        <v>-29</v>
      </c>
      <c r="V507" s="24">
        <v>0.41377000000000003</v>
      </c>
      <c r="W507" s="24"/>
      <c r="X507" s="24">
        <f t="shared" si="38"/>
        <v>-0.41377000000000003</v>
      </c>
      <c r="Y507" s="24"/>
      <c r="Z507" s="24"/>
      <c r="AA507" s="24"/>
      <c r="AB507" s="24"/>
      <c r="AC507" s="25"/>
      <c r="AD507" s="26"/>
      <c r="AE507" s="26"/>
      <c r="AF507" s="26"/>
      <c r="AG507" s="24"/>
      <c r="AH507" s="24"/>
      <c r="AI507" s="26"/>
      <c r="AJ507" s="27"/>
      <c r="AK507" s="27"/>
      <c r="AL507" s="26"/>
      <c r="AM507" s="26"/>
      <c r="AN507" s="24"/>
      <c r="AO507" s="24" t="str">
        <f t="shared" si="39"/>
        <v>Sanmina</v>
      </c>
      <c r="AP507" s="1" t="s">
        <v>2090</v>
      </c>
      <c r="BF507" s="1" t="s">
        <v>68</v>
      </c>
      <c r="BG507" s="28" t="s">
        <v>69</v>
      </c>
    </row>
    <row r="508" spans="1:59" ht="12.75" customHeight="1" x14ac:dyDescent="0.2">
      <c r="A508" s="1" t="s">
        <v>2095</v>
      </c>
      <c r="B508" s="1" t="s">
        <v>2096</v>
      </c>
      <c r="C508" s="1" t="s">
        <v>62</v>
      </c>
      <c r="D508" s="1" t="s">
        <v>1108</v>
      </c>
      <c r="E508" s="1" t="s">
        <v>2097</v>
      </c>
      <c r="F508" s="1" t="s">
        <v>2098</v>
      </c>
      <c r="G508" s="1">
        <v>86</v>
      </c>
      <c r="H508" s="1">
        <v>5000</v>
      </c>
      <c r="I508" s="2" t="s">
        <v>1123</v>
      </c>
      <c r="K508" s="1">
        <f>IFERROR(VLOOKUP(B508,'[1]Pivot HorizontalMRP'!$A$4:$B$2531,2,0),0)</f>
        <v>0</v>
      </c>
      <c r="L508" s="1">
        <f>IFERROR(VLOOKUP(B508,'[1]Pivot HorizontalMRP'!$A$4:$C$2531,3,0),0)</f>
        <v>53702</v>
      </c>
      <c r="M508" s="1">
        <f>IFERROR(VLOOKUP(B508,'[1]Pivot HorizontalMRP'!$A$4:$D$2531,4,0),0)</f>
        <v>30000</v>
      </c>
      <c r="N508" s="1">
        <f>IFERROR(VLOOKUP(B508,'[1]Pivot HorizontalMRP'!$A$4:$E$2531,5,0),0)</f>
        <v>0</v>
      </c>
      <c r="O508" s="1">
        <f t="shared" si="36"/>
        <v>83702</v>
      </c>
      <c r="P508" s="1">
        <f t="shared" si="37"/>
        <v>83702</v>
      </c>
      <c r="Q508" s="1">
        <f>IFERROR(VLOOKUP(B508,'[1]Pivot HorizontalMRP'!$A$4:$F$2529,6,0),0)</f>
        <v>68992</v>
      </c>
      <c r="R508" s="1">
        <f>IFERROR(VLOOKUP(B508,'[1]Pivot HorizontalMRP'!$A$4:$G$2529,7,0),0)</f>
        <v>24372</v>
      </c>
      <c r="S508" s="1">
        <f>IFERROR(VLOOKUP(B508,'[1]Pivot HorizontalMRP'!$A$4:$H$2529,8,0),0)</f>
        <v>19656</v>
      </c>
      <c r="T508" s="1">
        <f>IFERROR(VLOOKUP(B508,'[1]Pivot HorizontalMRP'!$A$4:$I$2529,9,0),0)</f>
        <v>11872</v>
      </c>
      <c r="U508" s="1">
        <f t="shared" si="35"/>
        <v>-9662</v>
      </c>
      <c r="V508" s="24">
        <v>7.5999999999999998E-2</v>
      </c>
      <c r="W508" s="24"/>
      <c r="X508" s="24">
        <f t="shared" si="38"/>
        <v>-7.5999999999999998E-2</v>
      </c>
      <c r="Y508" s="24"/>
      <c r="Z508" s="24"/>
      <c r="AA508" s="24">
        <v>7.4999999999999997E-2</v>
      </c>
      <c r="AB508" s="24"/>
      <c r="AC508" s="25"/>
      <c r="AD508" s="26"/>
      <c r="AE508" s="26"/>
      <c r="AF508" s="26"/>
      <c r="AG508" s="24"/>
      <c r="AH508" s="24"/>
      <c r="AI508" s="26"/>
      <c r="AJ508" s="27"/>
      <c r="AK508" s="27"/>
      <c r="AL508" s="26"/>
      <c r="AM508" s="26"/>
      <c r="AN508" s="24"/>
      <c r="AO508" s="24" t="str">
        <f t="shared" si="39"/>
        <v>Sanmina</v>
      </c>
      <c r="AP508" s="1" t="s">
        <v>2090</v>
      </c>
      <c r="BF508" s="1" t="s">
        <v>68</v>
      </c>
      <c r="BG508" s="28" t="s">
        <v>69</v>
      </c>
    </row>
    <row r="509" spans="1:59" ht="12.75" customHeight="1" x14ac:dyDescent="0.2">
      <c r="A509" s="1" t="s">
        <v>2099</v>
      </c>
      <c r="B509" s="1" t="s">
        <v>2100</v>
      </c>
      <c r="C509" s="1" t="s">
        <v>62</v>
      </c>
      <c r="D509" s="1" t="s">
        <v>1108</v>
      </c>
      <c r="E509" s="1" t="s">
        <v>2101</v>
      </c>
      <c r="F509" s="1" t="s">
        <v>2102</v>
      </c>
      <c r="G509" s="1">
        <v>88</v>
      </c>
      <c r="H509" s="1">
        <v>3000</v>
      </c>
      <c r="I509" s="2" t="s">
        <v>1123</v>
      </c>
      <c r="K509" s="1">
        <f>IFERROR(VLOOKUP(B509,'[1]Pivot HorizontalMRP'!$A$4:$B$2531,2,0),0)</f>
        <v>0</v>
      </c>
      <c r="L509" s="1">
        <f>IFERROR(VLOOKUP(B509,'[1]Pivot HorizontalMRP'!$A$4:$C$2531,3,0),0)</f>
        <v>6980</v>
      </c>
      <c r="M509" s="1">
        <f>IFERROR(VLOOKUP(B509,'[1]Pivot HorizontalMRP'!$A$4:$D$2531,4,0),0)</f>
        <v>0</v>
      </c>
      <c r="N509" s="1">
        <f>IFERROR(VLOOKUP(B509,'[1]Pivot HorizontalMRP'!$A$4:$E$2531,5,0),0)</f>
        <v>0</v>
      </c>
      <c r="O509" s="1">
        <f t="shared" si="36"/>
        <v>6980</v>
      </c>
      <c r="P509" s="1">
        <f t="shared" si="37"/>
        <v>6980</v>
      </c>
      <c r="Q509" s="1">
        <f>IFERROR(VLOOKUP(B509,'[1]Pivot HorizontalMRP'!$A$4:$F$2529,6,0),0)</f>
        <v>3799</v>
      </c>
      <c r="R509" s="1">
        <f>IFERROR(VLOOKUP(B509,'[1]Pivot HorizontalMRP'!$A$4:$G$2529,7,0),0)</f>
        <v>3810</v>
      </c>
      <c r="S509" s="1">
        <f>IFERROR(VLOOKUP(B509,'[1]Pivot HorizontalMRP'!$A$4:$H$2529,8,0),0)</f>
        <v>4882</v>
      </c>
      <c r="T509" s="1">
        <f>IFERROR(VLOOKUP(B509,'[1]Pivot HorizontalMRP'!$A$4:$I$2529,9,0),0)</f>
        <v>4143</v>
      </c>
      <c r="U509" s="1">
        <f t="shared" si="35"/>
        <v>-629</v>
      </c>
      <c r="V509" s="24">
        <v>4.2000000000000003E-2</v>
      </c>
      <c r="W509" s="24"/>
      <c r="X509" s="24">
        <f t="shared" si="38"/>
        <v>-4.2000000000000003E-2</v>
      </c>
      <c r="Y509" s="24"/>
      <c r="Z509" s="24"/>
      <c r="AA509" s="24"/>
      <c r="AB509" s="24"/>
      <c r="AC509" s="25"/>
      <c r="AD509" s="26"/>
      <c r="AE509" s="26"/>
      <c r="AF509" s="26"/>
      <c r="AG509" s="24"/>
      <c r="AH509" s="24"/>
      <c r="AI509" s="26"/>
      <c r="AJ509" s="27"/>
      <c r="AK509" s="27"/>
      <c r="AL509" s="26"/>
      <c r="AM509" s="26"/>
      <c r="AN509" s="24"/>
      <c r="AO509" s="24" t="str">
        <f t="shared" si="39"/>
        <v>Sanmina</v>
      </c>
      <c r="AP509" s="1" t="s">
        <v>2090</v>
      </c>
      <c r="BF509" s="1" t="s">
        <v>68</v>
      </c>
      <c r="BG509" s="28" t="s">
        <v>69</v>
      </c>
    </row>
    <row r="510" spans="1:59" ht="12.75" customHeight="1" x14ac:dyDescent="0.2">
      <c r="A510" s="1" t="s">
        <v>2103</v>
      </c>
      <c r="B510" s="1" t="s">
        <v>2104</v>
      </c>
      <c r="C510" s="1" t="s">
        <v>62</v>
      </c>
      <c r="D510" s="1" t="s">
        <v>1108</v>
      </c>
      <c r="E510" s="1" t="s">
        <v>2105</v>
      </c>
      <c r="F510" s="1" t="s">
        <v>2106</v>
      </c>
      <c r="G510" s="1">
        <v>58</v>
      </c>
      <c r="H510" s="1">
        <v>1320</v>
      </c>
      <c r="I510" s="2" t="s">
        <v>66</v>
      </c>
      <c r="K510" s="1">
        <f>IFERROR(VLOOKUP(B510,'[1]Pivot HorizontalMRP'!$A$4:$B$2531,2,0),0)</f>
        <v>0</v>
      </c>
      <c r="L510" s="1">
        <f>IFERROR(VLOOKUP(B510,'[1]Pivot HorizontalMRP'!$A$4:$C$2531,3,0),0)</f>
        <v>1600</v>
      </c>
      <c r="M510" s="1">
        <f>IFERROR(VLOOKUP(B510,'[1]Pivot HorizontalMRP'!$A$4:$D$2531,4,0),0)</f>
        <v>2640</v>
      </c>
      <c r="N510" s="1">
        <f>IFERROR(VLOOKUP(B510,'[1]Pivot HorizontalMRP'!$A$4:$E$2531,5,0),0)</f>
        <v>0</v>
      </c>
      <c r="O510" s="1">
        <f t="shared" si="36"/>
        <v>4240</v>
      </c>
      <c r="P510" s="1">
        <f t="shared" si="37"/>
        <v>4240</v>
      </c>
      <c r="Q510" s="1">
        <f>IFERROR(VLOOKUP(B510,'[1]Pivot HorizontalMRP'!$A$4:$F$2529,6,0),0)</f>
        <v>2386</v>
      </c>
      <c r="R510" s="1">
        <f>IFERROR(VLOOKUP(B510,'[1]Pivot HorizontalMRP'!$A$4:$G$2529,7,0),0)</f>
        <v>1477</v>
      </c>
      <c r="S510" s="1">
        <f>IFERROR(VLOOKUP(B510,'[1]Pivot HorizontalMRP'!$A$4:$H$2529,8,0),0)</f>
        <v>1678</v>
      </c>
      <c r="T510" s="1">
        <f>IFERROR(VLOOKUP(B510,'[1]Pivot HorizontalMRP'!$A$4:$I$2529,9,0),0)</f>
        <v>941</v>
      </c>
      <c r="U510" s="1">
        <f t="shared" si="35"/>
        <v>377</v>
      </c>
      <c r="V510" s="24">
        <v>0.48</v>
      </c>
      <c r="W510" s="24"/>
      <c r="X510" s="24">
        <f t="shared" si="38"/>
        <v>-0.48</v>
      </c>
      <c r="Y510" s="24"/>
      <c r="Z510" s="24"/>
      <c r="AA510" s="24">
        <v>0.48</v>
      </c>
      <c r="AB510" s="24"/>
      <c r="AC510" s="25"/>
      <c r="AD510" s="26"/>
      <c r="AE510" s="26"/>
      <c r="AF510" s="26"/>
      <c r="AG510" s="24"/>
      <c r="AH510" s="24"/>
      <c r="AI510" s="26"/>
      <c r="AJ510" s="27"/>
      <c r="AK510" s="27"/>
      <c r="AL510" s="26"/>
      <c r="AM510" s="26"/>
      <c r="AN510" s="24"/>
      <c r="AO510" s="24" t="str">
        <f t="shared" si="39"/>
        <v>Sanmina</v>
      </c>
      <c r="AP510" s="1" t="s">
        <v>2090</v>
      </c>
      <c r="BF510" s="1" t="s">
        <v>68</v>
      </c>
      <c r="BG510" s="28" t="s">
        <v>69</v>
      </c>
    </row>
    <row r="511" spans="1:59" ht="12.75" customHeight="1" x14ac:dyDescent="0.2">
      <c r="A511" s="1" t="s">
        <v>2107</v>
      </c>
      <c r="B511" s="1" t="s">
        <v>2108</v>
      </c>
      <c r="C511" s="1" t="s">
        <v>62</v>
      </c>
      <c r="D511" s="1" t="s">
        <v>63</v>
      </c>
      <c r="E511" s="1" t="s">
        <v>2109</v>
      </c>
      <c r="F511" s="1" t="s">
        <v>2110</v>
      </c>
      <c r="G511" s="1">
        <v>80</v>
      </c>
      <c r="H511" s="1">
        <v>960</v>
      </c>
      <c r="I511" s="2" t="s">
        <v>66</v>
      </c>
      <c r="J511" s="1" t="s">
        <v>2111</v>
      </c>
      <c r="K511" s="1">
        <f>IFERROR(VLOOKUP(B511,'[1]Pivot HorizontalMRP'!$A$4:$B$2531,2,0),0)</f>
        <v>0</v>
      </c>
      <c r="L511" s="1">
        <f>IFERROR(VLOOKUP(B511,'[1]Pivot HorizontalMRP'!$A$4:$C$2531,3,0),0)</f>
        <v>66635</v>
      </c>
      <c r="M511" s="1">
        <f>IFERROR(VLOOKUP(B511,'[1]Pivot HorizontalMRP'!$A$4:$D$2531,4,0),0)</f>
        <v>177420</v>
      </c>
      <c r="N511" s="1">
        <f>IFERROR(VLOOKUP(B511,'[1]Pivot HorizontalMRP'!$A$4:$E$2531,5,0),0)</f>
        <v>3840</v>
      </c>
      <c r="O511" s="1">
        <f t="shared" si="36"/>
        <v>244055</v>
      </c>
      <c r="P511" s="1">
        <f t="shared" si="37"/>
        <v>247895</v>
      </c>
      <c r="Q511" s="1">
        <f>IFERROR(VLOOKUP(B511,'[1]Pivot HorizontalMRP'!$A$4:$F$2529,6,0),0)</f>
        <v>208560</v>
      </c>
      <c r="R511" s="1">
        <f>IFERROR(VLOOKUP(B511,'[1]Pivot HorizontalMRP'!$A$4:$G$2529,7,0),0)</f>
        <v>87600</v>
      </c>
      <c r="S511" s="1">
        <f>IFERROR(VLOOKUP(B511,'[1]Pivot HorizontalMRP'!$A$4:$H$2529,8,0),0)</f>
        <v>79392</v>
      </c>
      <c r="T511" s="1">
        <f>IFERROR(VLOOKUP(B511,'[1]Pivot HorizontalMRP'!$A$4:$I$2529,9,0),0)</f>
        <v>72384</v>
      </c>
      <c r="U511" s="1">
        <f t="shared" si="35"/>
        <v>-48265</v>
      </c>
      <c r="V511" s="24">
        <v>0.32</v>
      </c>
      <c r="W511" s="24"/>
      <c r="X511" s="24">
        <f t="shared" si="38"/>
        <v>-0.32</v>
      </c>
      <c r="Y511" s="24"/>
      <c r="Z511" s="24"/>
      <c r="AA511" s="24">
        <v>0.28000000000000003</v>
      </c>
      <c r="AB511" s="24"/>
      <c r="AC511" s="25"/>
      <c r="AD511" s="26"/>
      <c r="AE511" s="26"/>
      <c r="AF511" s="26"/>
      <c r="AG511" s="24"/>
      <c r="AH511" s="24"/>
      <c r="AI511" s="26"/>
      <c r="AJ511" s="27"/>
      <c r="AK511" s="27"/>
      <c r="AL511" s="26"/>
      <c r="AM511" s="26"/>
      <c r="AN511" s="24"/>
      <c r="AO511" s="24" t="str">
        <f t="shared" si="39"/>
        <v>Arista</v>
      </c>
      <c r="AP511" s="1" t="s">
        <v>2085</v>
      </c>
      <c r="BF511" s="1" t="s">
        <v>68</v>
      </c>
      <c r="BG511" s="28" t="s">
        <v>69</v>
      </c>
    </row>
    <row r="512" spans="1:59" ht="12.75" customHeight="1" x14ac:dyDescent="0.2">
      <c r="A512" s="1" t="s">
        <v>2112</v>
      </c>
      <c r="B512" s="1" t="s">
        <v>2113</v>
      </c>
      <c r="C512" s="1" t="s">
        <v>62</v>
      </c>
      <c r="D512" s="1" t="s">
        <v>1108</v>
      </c>
      <c r="E512" s="1" t="s">
        <v>2114</v>
      </c>
      <c r="F512" s="1" t="s">
        <v>2115</v>
      </c>
      <c r="G512" s="1">
        <v>33</v>
      </c>
      <c r="H512" s="1">
        <v>125</v>
      </c>
      <c r="I512" s="2" t="s">
        <v>66</v>
      </c>
      <c r="K512" s="1">
        <f>IFERROR(VLOOKUP(B512,'[1]Pivot HorizontalMRP'!$A$4:$B$2531,2,0),0)</f>
        <v>0</v>
      </c>
      <c r="L512" s="1">
        <f>IFERROR(VLOOKUP(B512,'[1]Pivot HorizontalMRP'!$A$4:$C$2531,3,0),0)</f>
        <v>931</v>
      </c>
      <c r="M512" s="1">
        <f>IFERROR(VLOOKUP(B512,'[1]Pivot HorizontalMRP'!$A$4:$D$2531,4,0),0)</f>
        <v>0</v>
      </c>
      <c r="N512" s="1">
        <f>IFERROR(VLOOKUP(B512,'[1]Pivot HorizontalMRP'!$A$4:$E$2531,5,0),0)</f>
        <v>0</v>
      </c>
      <c r="O512" s="1">
        <f t="shared" si="36"/>
        <v>931</v>
      </c>
      <c r="P512" s="1">
        <f t="shared" si="37"/>
        <v>931</v>
      </c>
      <c r="Q512" s="1">
        <f>IFERROR(VLOOKUP(B512,'[1]Pivot HorizontalMRP'!$A$4:$F$2529,6,0),0)</f>
        <v>234</v>
      </c>
      <c r="R512" s="1">
        <f>IFERROR(VLOOKUP(B512,'[1]Pivot HorizontalMRP'!$A$4:$G$2529,7,0),0)</f>
        <v>355</v>
      </c>
      <c r="S512" s="1">
        <f>IFERROR(VLOOKUP(B512,'[1]Pivot HorizontalMRP'!$A$4:$H$2529,8,0),0)</f>
        <v>470</v>
      </c>
      <c r="T512" s="1">
        <f>IFERROR(VLOOKUP(B512,'[1]Pivot HorizontalMRP'!$A$4:$I$2529,9,0),0)</f>
        <v>522</v>
      </c>
      <c r="U512" s="1">
        <f t="shared" si="35"/>
        <v>342</v>
      </c>
      <c r="V512" s="24">
        <v>0.68</v>
      </c>
      <c r="W512" s="24"/>
      <c r="X512" s="24">
        <f t="shared" si="38"/>
        <v>-0.68</v>
      </c>
      <c r="Y512" s="24"/>
      <c r="Z512" s="24"/>
      <c r="AA512" s="24"/>
      <c r="AB512" s="24"/>
      <c r="AC512" s="25"/>
      <c r="AD512" s="26"/>
      <c r="AE512" s="26"/>
      <c r="AF512" s="26"/>
      <c r="AG512" s="24"/>
      <c r="AH512" s="24"/>
      <c r="AI512" s="26"/>
      <c r="AJ512" s="27"/>
      <c r="AK512" s="27"/>
      <c r="AL512" s="26"/>
      <c r="AM512" s="26"/>
      <c r="AN512" s="24"/>
      <c r="AO512" s="24" t="str">
        <f t="shared" si="39"/>
        <v>Sanmina</v>
      </c>
      <c r="AP512" s="1" t="s">
        <v>2090</v>
      </c>
      <c r="BF512" s="1" t="s">
        <v>68</v>
      </c>
      <c r="BG512" s="28" t="s">
        <v>69</v>
      </c>
    </row>
    <row r="513" spans="1:59" ht="12.75" customHeight="1" x14ac:dyDescent="0.2">
      <c r="A513" s="1" t="s">
        <v>2116</v>
      </c>
      <c r="B513" s="1" t="s">
        <v>2117</v>
      </c>
      <c r="C513" s="1" t="s">
        <v>62</v>
      </c>
      <c r="D513" s="1" t="s">
        <v>1108</v>
      </c>
      <c r="E513" s="1" t="s">
        <v>2118</v>
      </c>
      <c r="F513" s="1" t="s">
        <v>2119</v>
      </c>
      <c r="G513" s="1">
        <v>86</v>
      </c>
      <c r="H513" s="1">
        <v>2000</v>
      </c>
      <c r="I513" s="2" t="s">
        <v>1123</v>
      </c>
      <c r="K513" s="1">
        <f>IFERROR(VLOOKUP(B513,'[1]Pivot HorizontalMRP'!$A$4:$B$2531,2,0),0)</f>
        <v>0</v>
      </c>
      <c r="L513" s="1">
        <f>IFERROR(VLOOKUP(B513,'[1]Pivot HorizontalMRP'!$A$4:$C$2531,3,0),0)</f>
        <v>7404</v>
      </c>
      <c r="M513" s="1">
        <f>IFERROR(VLOOKUP(B513,'[1]Pivot HorizontalMRP'!$A$4:$D$2531,4,0),0)</f>
        <v>8000</v>
      </c>
      <c r="N513" s="1">
        <f>IFERROR(VLOOKUP(B513,'[1]Pivot HorizontalMRP'!$A$4:$E$2531,5,0),0)</f>
        <v>0</v>
      </c>
      <c r="O513" s="1">
        <f t="shared" si="36"/>
        <v>15404</v>
      </c>
      <c r="P513" s="1">
        <f t="shared" si="37"/>
        <v>15404</v>
      </c>
      <c r="Q513" s="1">
        <f>IFERROR(VLOOKUP(B513,'[1]Pivot HorizontalMRP'!$A$4:$F$2529,6,0),0)</f>
        <v>8330</v>
      </c>
      <c r="R513" s="1">
        <f>IFERROR(VLOOKUP(B513,'[1]Pivot HorizontalMRP'!$A$4:$G$2529,7,0),0)</f>
        <v>4137</v>
      </c>
      <c r="S513" s="1">
        <f>IFERROR(VLOOKUP(B513,'[1]Pivot HorizontalMRP'!$A$4:$H$2529,8,0),0)</f>
        <v>3451</v>
      </c>
      <c r="T513" s="1">
        <f>IFERROR(VLOOKUP(B513,'[1]Pivot HorizontalMRP'!$A$4:$I$2529,9,0),0)</f>
        <v>3171</v>
      </c>
      <c r="U513" s="1">
        <f t="shared" si="35"/>
        <v>2937</v>
      </c>
      <c r="V513" s="24">
        <v>0.22320999999999999</v>
      </c>
      <c r="W513" s="24"/>
      <c r="X513" s="24">
        <f t="shared" si="38"/>
        <v>-0.22320999999999999</v>
      </c>
      <c r="Y513" s="24"/>
      <c r="Z513" s="24"/>
      <c r="AA513" s="24"/>
      <c r="AB513" s="24"/>
      <c r="AC513" s="25"/>
      <c r="AD513" s="26"/>
      <c r="AE513" s="26"/>
      <c r="AF513" s="26"/>
      <c r="AG513" s="24"/>
      <c r="AH513" s="24"/>
      <c r="AI513" s="26"/>
      <c r="AJ513" s="27"/>
      <c r="AK513" s="27"/>
      <c r="AL513" s="26"/>
      <c r="AM513" s="26"/>
      <c r="AN513" s="24"/>
      <c r="AO513" s="24" t="str">
        <f t="shared" si="39"/>
        <v>Sanmina</v>
      </c>
      <c r="AP513" s="1" t="s">
        <v>2090</v>
      </c>
      <c r="BF513" s="1" t="s">
        <v>68</v>
      </c>
      <c r="BG513" s="28" t="s">
        <v>69</v>
      </c>
    </row>
    <row r="514" spans="1:59" ht="12.75" customHeight="1" x14ac:dyDescent="0.2">
      <c r="A514" s="1" t="s">
        <v>2120</v>
      </c>
      <c r="B514" s="1" t="s">
        <v>2121</v>
      </c>
      <c r="C514" s="1" t="s">
        <v>62</v>
      </c>
      <c r="D514" s="1" t="s">
        <v>63</v>
      </c>
      <c r="E514" s="1" t="s">
        <v>2122</v>
      </c>
      <c r="F514" s="1" t="s">
        <v>2123</v>
      </c>
      <c r="G514" s="1">
        <v>76</v>
      </c>
      <c r="H514" s="1">
        <v>36</v>
      </c>
      <c r="I514" s="2" t="s">
        <v>66</v>
      </c>
      <c r="J514" s="1" t="s">
        <v>2124</v>
      </c>
      <c r="K514" s="1">
        <f>IFERROR(VLOOKUP(B514,'[1]Pivot HorizontalMRP'!$A$4:$B$2531,2,0),0)</f>
        <v>0</v>
      </c>
      <c r="L514" s="1">
        <f>IFERROR(VLOOKUP(B514,'[1]Pivot HorizontalMRP'!$A$4:$C$2531,3,0),0)</f>
        <v>445</v>
      </c>
      <c r="M514" s="1">
        <f>IFERROR(VLOOKUP(B514,'[1]Pivot HorizontalMRP'!$A$4:$D$2531,4,0),0)</f>
        <v>240</v>
      </c>
      <c r="N514" s="1">
        <f>IFERROR(VLOOKUP(B514,'[1]Pivot HorizontalMRP'!$A$4:$E$2531,5,0),0)</f>
        <v>0</v>
      </c>
      <c r="O514" s="1">
        <f t="shared" si="36"/>
        <v>685</v>
      </c>
      <c r="P514" s="1">
        <f t="shared" si="37"/>
        <v>685</v>
      </c>
      <c r="Q514" s="1">
        <f>IFERROR(VLOOKUP(B514,'[1]Pivot HorizontalMRP'!$A$4:$F$2529,6,0),0)</f>
        <v>488</v>
      </c>
      <c r="R514" s="1">
        <f>IFERROR(VLOOKUP(B514,'[1]Pivot HorizontalMRP'!$A$4:$G$2529,7,0),0)</f>
        <v>318</v>
      </c>
      <c r="S514" s="1">
        <f>IFERROR(VLOOKUP(B514,'[1]Pivot HorizontalMRP'!$A$4:$H$2529,8,0),0)</f>
        <v>374</v>
      </c>
      <c r="T514" s="1">
        <f>IFERROR(VLOOKUP(B514,'[1]Pivot HorizontalMRP'!$A$4:$I$2529,9,0),0)</f>
        <v>129</v>
      </c>
      <c r="U514" s="1">
        <f t="shared" ref="U514:U577" si="40">IF(I514="delivery",O514-SUM(Q514+R514),IF(I514="PO",P514-SUM(Q514:R514)))</f>
        <v>-121</v>
      </c>
      <c r="V514" s="24">
        <v>17.670000000000002</v>
      </c>
      <c r="W514" s="24"/>
      <c r="X514" s="24">
        <f t="shared" si="38"/>
        <v>-17.670000000000002</v>
      </c>
      <c r="Y514" s="24"/>
      <c r="Z514" s="24"/>
      <c r="AA514" s="24">
        <v>18.84</v>
      </c>
      <c r="AB514" s="24"/>
      <c r="AC514" s="25"/>
      <c r="AD514" s="26"/>
      <c r="AE514" s="26"/>
      <c r="AF514" s="26"/>
      <c r="AG514" s="24"/>
      <c r="AH514" s="24"/>
      <c r="AI514" s="26"/>
      <c r="AJ514" s="27"/>
      <c r="AK514" s="27"/>
      <c r="AL514" s="26"/>
      <c r="AM514" s="26"/>
      <c r="AN514" s="24"/>
      <c r="AO514" s="24" t="str">
        <f t="shared" si="39"/>
        <v>Arista</v>
      </c>
      <c r="AP514" s="1" t="s">
        <v>2085</v>
      </c>
      <c r="BF514" s="1" t="s">
        <v>68</v>
      </c>
      <c r="BG514" s="28" t="s">
        <v>69</v>
      </c>
    </row>
    <row r="515" spans="1:59" ht="12.75" customHeight="1" x14ac:dyDescent="0.2">
      <c r="A515" s="1" t="s">
        <v>2125</v>
      </c>
      <c r="B515" s="1" t="s">
        <v>2126</v>
      </c>
      <c r="C515" s="1" t="s">
        <v>62</v>
      </c>
      <c r="D515" s="1" t="s">
        <v>63</v>
      </c>
      <c r="E515" s="1" t="s">
        <v>2127</v>
      </c>
      <c r="F515" s="1" t="s">
        <v>2128</v>
      </c>
      <c r="G515" s="1">
        <v>101</v>
      </c>
      <c r="H515" s="1">
        <v>400</v>
      </c>
      <c r="I515" s="2" t="s">
        <v>66</v>
      </c>
      <c r="J515" s="1" t="s">
        <v>2129</v>
      </c>
      <c r="K515" s="1">
        <f>IFERROR(VLOOKUP(B515,'[1]Pivot HorizontalMRP'!$A$4:$B$2531,2,0),0)</f>
        <v>0</v>
      </c>
      <c r="L515" s="1">
        <f>IFERROR(VLOOKUP(B515,'[1]Pivot HorizontalMRP'!$A$4:$C$2531,3,0),0)</f>
        <v>578</v>
      </c>
      <c r="M515" s="1">
        <f>IFERROR(VLOOKUP(B515,'[1]Pivot HorizontalMRP'!$A$4:$D$2531,4,0),0)</f>
        <v>0</v>
      </c>
      <c r="N515" s="1">
        <f>IFERROR(VLOOKUP(B515,'[1]Pivot HorizontalMRP'!$A$4:$E$2531,5,0),0)</f>
        <v>500</v>
      </c>
      <c r="O515" s="1">
        <f t="shared" ref="O515:O578" si="41">K515+L515+M515</f>
        <v>578</v>
      </c>
      <c r="P515" s="1">
        <f t="shared" ref="P515:P578" si="42">K515+L515+M515+N515</f>
        <v>1078</v>
      </c>
      <c r="Q515" s="1">
        <f>IFERROR(VLOOKUP(B515,'[1]Pivot HorizontalMRP'!$A$4:$F$2529,6,0),0)</f>
        <v>365</v>
      </c>
      <c r="R515" s="1">
        <f>IFERROR(VLOOKUP(B515,'[1]Pivot HorizontalMRP'!$A$4:$G$2529,7,0),0)</f>
        <v>512</v>
      </c>
      <c r="S515" s="1">
        <f>IFERROR(VLOOKUP(B515,'[1]Pivot HorizontalMRP'!$A$4:$H$2529,8,0),0)</f>
        <v>591</v>
      </c>
      <c r="T515" s="1">
        <f>IFERROR(VLOOKUP(B515,'[1]Pivot HorizontalMRP'!$A$4:$I$2529,9,0),0)</f>
        <v>404</v>
      </c>
      <c r="U515" s="1">
        <f t="shared" si="40"/>
        <v>201</v>
      </c>
      <c r="V515" s="24">
        <v>0.84</v>
      </c>
      <c r="W515" s="24"/>
      <c r="X515" s="24">
        <f t="shared" ref="X515:X578" si="43">W515-V515</f>
        <v>-0.84</v>
      </c>
      <c r="Y515" s="24"/>
      <c r="Z515" s="24"/>
      <c r="AA515" s="24">
        <v>0.69850000000000001</v>
      </c>
      <c r="AB515" s="24"/>
      <c r="AC515" s="25"/>
      <c r="AD515" s="26"/>
      <c r="AE515" s="26"/>
      <c r="AF515" s="26"/>
      <c r="AG515" s="24"/>
      <c r="AH515" s="24"/>
      <c r="AI515" s="26"/>
      <c r="AJ515" s="27"/>
      <c r="AK515" s="27"/>
      <c r="AL515" s="26"/>
      <c r="AM515" s="26"/>
      <c r="AN515" s="24"/>
      <c r="AO515" s="24" t="str">
        <f t="shared" ref="AO515:AO578" si="44">D515</f>
        <v>Arista</v>
      </c>
      <c r="AP515" s="1" t="s">
        <v>2085</v>
      </c>
      <c r="BF515" s="1" t="s">
        <v>68</v>
      </c>
      <c r="BG515" s="28" t="s">
        <v>69</v>
      </c>
    </row>
    <row r="516" spans="1:59" ht="12.75" customHeight="1" x14ac:dyDescent="0.2">
      <c r="A516" s="1" t="s">
        <v>2130</v>
      </c>
      <c r="B516" s="1" t="s">
        <v>2131</v>
      </c>
      <c r="C516" s="1" t="s">
        <v>62</v>
      </c>
      <c r="D516" s="1" t="s">
        <v>63</v>
      </c>
      <c r="E516" s="1" t="s">
        <v>2132</v>
      </c>
      <c r="F516" s="1" t="s">
        <v>2133</v>
      </c>
      <c r="G516" s="1">
        <v>85</v>
      </c>
      <c r="H516" s="1">
        <v>84</v>
      </c>
      <c r="I516" s="2" t="s">
        <v>66</v>
      </c>
      <c r="J516" s="1" t="s">
        <v>2134</v>
      </c>
      <c r="K516" s="1">
        <f>IFERROR(VLOOKUP(B516,'[1]Pivot HorizontalMRP'!$A$4:$B$2531,2,0),0)</f>
        <v>0</v>
      </c>
      <c r="L516" s="1">
        <f>IFERROR(VLOOKUP(B516,'[1]Pivot HorizontalMRP'!$A$4:$C$2531,3,0),0)</f>
        <v>202</v>
      </c>
      <c r="M516" s="1">
        <f>IFERROR(VLOOKUP(B516,'[1]Pivot HorizontalMRP'!$A$4:$D$2531,4,0),0)</f>
        <v>2100</v>
      </c>
      <c r="N516" s="1">
        <f>IFERROR(VLOOKUP(B516,'[1]Pivot HorizontalMRP'!$A$4:$E$2531,5,0),0)</f>
        <v>1512</v>
      </c>
      <c r="O516" s="1">
        <f t="shared" si="41"/>
        <v>2302</v>
      </c>
      <c r="P516" s="1">
        <f t="shared" si="42"/>
        <v>3814</v>
      </c>
      <c r="Q516" s="1">
        <f>IFERROR(VLOOKUP(B516,'[1]Pivot HorizontalMRP'!$A$4:$F$2529,6,0),0)</f>
        <v>2541</v>
      </c>
      <c r="R516" s="1">
        <f>IFERROR(VLOOKUP(B516,'[1]Pivot HorizontalMRP'!$A$4:$G$2529,7,0),0)</f>
        <v>1011</v>
      </c>
      <c r="S516" s="1">
        <f>IFERROR(VLOOKUP(B516,'[1]Pivot HorizontalMRP'!$A$4:$H$2529,8,0),0)</f>
        <v>533</v>
      </c>
      <c r="T516" s="1">
        <f>IFERROR(VLOOKUP(B516,'[1]Pivot HorizontalMRP'!$A$4:$I$2529,9,0),0)</f>
        <v>475</v>
      </c>
      <c r="U516" s="1">
        <f t="shared" si="40"/>
        <v>262</v>
      </c>
      <c r="V516" s="24">
        <v>9.48</v>
      </c>
      <c r="W516" s="24"/>
      <c r="X516" s="24">
        <f t="shared" si="43"/>
        <v>-9.48</v>
      </c>
      <c r="Y516" s="24"/>
      <c r="Z516" s="24"/>
      <c r="AA516" s="24">
        <v>9.48</v>
      </c>
      <c r="AB516" s="24"/>
      <c r="AC516" s="25"/>
      <c r="AD516" s="26"/>
      <c r="AE516" s="26"/>
      <c r="AF516" s="26"/>
      <c r="AG516" s="24"/>
      <c r="AH516" s="24"/>
      <c r="AI516" s="26"/>
      <c r="AJ516" s="27"/>
      <c r="AK516" s="27"/>
      <c r="AL516" s="26"/>
      <c r="AM516" s="26"/>
      <c r="AN516" s="24"/>
      <c r="AO516" s="24" t="str">
        <f t="shared" si="44"/>
        <v>Arista</v>
      </c>
      <c r="AP516" s="1" t="s">
        <v>2085</v>
      </c>
      <c r="BF516" s="1" t="s">
        <v>68</v>
      </c>
      <c r="BG516" s="28" t="s">
        <v>69</v>
      </c>
    </row>
    <row r="517" spans="1:59" ht="12.75" customHeight="1" x14ac:dyDescent="0.2">
      <c r="A517" s="1" t="s">
        <v>2135</v>
      </c>
      <c r="B517" s="1" t="s">
        <v>2136</v>
      </c>
      <c r="C517" s="1" t="s">
        <v>62</v>
      </c>
      <c r="D517" s="1" t="s">
        <v>63</v>
      </c>
      <c r="E517" s="1" t="s">
        <v>2137</v>
      </c>
      <c r="F517" s="1" t="s">
        <v>2138</v>
      </c>
      <c r="G517" s="1">
        <v>90</v>
      </c>
      <c r="H517" s="1">
        <v>92</v>
      </c>
      <c r="I517" s="2" t="s">
        <v>66</v>
      </c>
      <c r="J517" s="1" t="s">
        <v>2134</v>
      </c>
      <c r="K517" s="1">
        <f>IFERROR(VLOOKUP(B517,'[1]Pivot HorizontalMRP'!$A$4:$B$2531,2,0),0)</f>
        <v>0</v>
      </c>
      <c r="L517" s="1">
        <f>IFERROR(VLOOKUP(B517,'[1]Pivot HorizontalMRP'!$A$4:$C$2531,3,0),0)</f>
        <v>1518</v>
      </c>
      <c r="M517" s="1">
        <f>IFERROR(VLOOKUP(B517,'[1]Pivot HorizontalMRP'!$A$4:$D$2531,4,0),0)</f>
        <v>3496</v>
      </c>
      <c r="N517" s="1">
        <f>IFERROR(VLOOKUP(B517,'[1]Pivot HorizontalMRP'!$A$4:$E$2531,5,0),0)</f>
        <v>552</v>
      </c>
      <c r="O517" s="1">
        <f t="shared" si="41"/>
        <v>5014</v>
      </c>
      <c r="P517" s="1">
        <f t="shared" si="42"/>
        <v>5566</v>
      </c>
      <c r="Q517" s="1">
        <f>IFERROR(VLOOKUP(B517,'[1]Pivot HorizontalMRP'!$A$4:$F$2529,6,0),0)</f>
        <v>4688</v>
      </c>
      <c r="R517" s="1">
        <f>IFERROR(VLOOKUP(B517,'[1]Pivot HorizontalMRP'!$A$4:$G$2529,7,0),0)</f>
        <v>2756</v>
      </c>
      <c r="S517" s="1">
        <f>IFERROR(VLOOKUP(B517,'[1]Pivot HorizontalMRP'!$A$4:$H$2529,8,0),0)</f>
        <v>2684</v>
      </c>
      <c r="T517" s="1">
        <f>IFERROR(VLOOKUP(B517,'[1]Pivot HorizontalMRP'!$A$4:$I$2529,9,0),0)</f>
        <v>1028</v>
      </c>
      <c r="U517" s="1">
        <f t="shared" si="40"/>
        <v>-1878</v>
      </c>
      <c r="V517" s="24">
        <v>6.05</v>
      </c>
      <c r="W517" s="24"/>
      <c r="X517" s="24">
        <f t="shared" si="43"/>
        <v>-6.05</v>
      </c>
      <c r="Y517" s="24"/>
      <c r="Z517" s="24"/>
      <c r="AA517" s="24">
        <v>6.05</v>
      </c>
      <c r="AB517" s="24"/>
      <c r="AC517" s="25"/>
      <c r="AD517" s="26"/>
      <c r="AE517" s="26"/>
      <c r="AF517" s="26"/>
      <c r="AG517" s="24"/>
      <c r="AH517" s="24"/>
      <c r="AI517" s="26"/>
      <c r="AJ517" s="27"/>
      <c r="AK517" s="27"/>
      <c r="AL517" s="26"/>
      <c r="AM517" s="26"/>
      <c r="AN517" s="24"/>
      <c r="AO517" s="24" t="str">
        <f t="shared" si="44"/>
        <v>Arista</v>
      </c>
      <c r="AP517" s="1" t="s">
        <v>2085</v>
      </c>
      <c r="BF517" s="1" t="s">
        <v>68</v>
      </c>
      <c r="BG517" s="28" t="s">
        <v>69</v>
      </c>
    </row>
    <row r="518" spans="1:59" ht="12.75" customHeight="1" x14ac:dyDescent="0.2">
      <c r="A518" s="1" t="s">
        <v>2139</v>
      </c>
      <c r="B518" s="1" t="s">
        <v>2140</v>
      </c>
      <c r="C518" s="1" t="s">
        <v>62</v>
      </c>
      <c r="D518" s="1" t="s">
        <v>1108</v>
      </c>
      <c r="E518" s="1" t="s">
        <v>2141</v>
      </c>
      <c r="F518" s="1" t="s">
        <v>2142</v>
      </c>
      <c r="G518" s="1">
        <v>90</v>
      </c>
      <c r="H518" s="1">
        <v>2040</v>
      </c>
      <c r="I518" s="2" t="s">
        <v>1123</v>
      </c>
      <c r="K518" s="1">
        <f>IFERROR(VLOOKUP(B518,'[1]Pivot HorizontalMRP'!$A$4:$B$2531,2,0),0)</f>
        <v>0</v>
      </c>
      <c r="L518" s="1">
        <f>IFERROR(VLOOKUP(B518,'[1]Pivot HorizontalMRP'!$A$4:$C$2531,3,0),0)</f>
        <v>961</v>
      </c>
      <c r="M518" s="1">
        <f>IFERROR(VLOOKUP(B518,'[1]Pivot HorizontalMRP'!$A$4:$D$2531,4,0),0)</f>
        <v>0</v>
      </c>
      <c r="N518" s="1">
        <f>IFERROR(VLOOKUP(B518,'[1]Pivot HorizontalMRP'!$A$4:$E$2531,5,0),0)</f>
        <v>1471</v>
      </c>
      <c r="O518" s="1">
        <f t="shared" si="41"/>
        <v>961</v>
      </c>
      <c r="P518" s="1">
        <f t="shared" si="42"/>
        <v>2432</v>
      </c>
      <c r="Q518" s="1">
        <f>IFERROR(VLOOKUP(B518,'[1]Pivot HorizontalMRP'!$A$4:$F$2529,6,0),0)</f>
        <v>389</v>
      </c>
      <c r="R518" s="1">
        <f>IFERROR(VLOOKUP(B518,'[1]Pivot HorizontalMRP'!$A$4:$G$2529,7,0),0)</f>
        <v>664</v>
      </c>
      <c r="S518" s="1">
        <f>IFERROR(VLOOKUP(B518,'[1]Pivot HorizontalMRP'!$A$4:$H$2529,8,0),0)</f>
        <v>773</v>
      </c>
      <c r="T518" s="1">
        <f>IFERROR(VLOOKUP(B518,'[1]Pivot HorizontalMRP'!$A$4:$I$2529,9,0),0)</f>
        <v>444</v>
      </c>
      <c r="U518" s="1">
        <f t="shared" si="40"/>
        <v>-92</v>
      </c>
      <c r="V518" s="24">
        <v>1.4450000000000001</v>
      </c>
      <c r="W518" s="24"/>
      <c r="X518" s="24">
        <f t="shared" si="43"/>
        <v>-1.4450000000000001</v>
      </c>
      <c r="Y518" s="24"/>
      <c r="Z518" s="24"/>
      <c r="AA518" s="24"/>
      <c r="AB518" s="24"/>
      <c r="AC518" s="25"/>
      <c r="AD518" s="26"/>
      <c r="AE518" s="26"/>
      <c r="AF518" s="26"/>
      <c r="AG518" s="24"/>
      <c r="AH518" s="24"/>
      <c r="AI518" s="26"/>
      <c r="AJ518" s="27"/>
      <c r="AK518" s="27"/>
      <c r="AL518" s="26"/>
      <c r="AM518" s="26"/>
      <c r="AN518" s="24"/>
      <c r="AO518" s="24" t="str">
        <f t="shared" si="44"/>
        <v>Sanmina</v>
      </c>
      <c r="AP518" s="1" t="s">
        <v>2090</v>
      </c>
      <c r="BF518" s="1" t="s">
        <v>68</v>
      </c>
      <c r="BG518" s="28" t="s">
        <v>69</v>
      </c>
    </row>
    <row r="519" spans="1:59" ht="12.75" customHeight="1" x14ac:dyDescent="0.2">
      <c r="A519" s="1" t="s">
        <v>2143</v>
      </c>
      <c r="B519" s="1" t="s">
        <v>2144</v>
      </c>
      <c r="C519" s="1" t="s">
        <v>62</v>
      </c>
      <c r="D519" s="1" t="s">
        <v>63</v>
      </c>
      <c r="E519" s="1" t="s">
        <v>2145</v>
      </c>
      <c r="F519" s="1" t="s">
        <v>2146</v>
      </c>
      <c r="G519" s="1">
        <v>56</v>
      </c>
      <c r="H519" s="1">
        <v>280</v>
      </c>
      <c r="I519" s="2" t="s">
        <v>1123</v>
      </c>
      <c r="J519" s="1" t="s">
        <v>2084</v>
      </c>
      <c r="K519" s="1">
        <f>IFERROR(VLOOKUP(B519,'[1]Pivot HorizontalMRP'!$A$4:$B$2531,2,0),0)</f>
        <v>0</v>
      </c>
      <c r="L519" s="1">
        <f>IFERROR(VLOOKUP(B519,'[1]Pivot HorizontalMRP'!$A$4:$C$2531,3,0),0)</f>
        <v>1830</v>
      </c>
      <c r="M519" s="1">
        <f>IFERROR(VLOOKUP(B519,'[1]Pivot HorizontalMRP'!$A$4:$D$2531,4,0),0)</f>
        <v>0</v>
      </c>
      <c r="N519" s="1">
        <f>IFERROR(VLOOKUP(B519,'[1]Pivot HorizontalMRP'!$A$4:$E$2531,5,0),0)</f>
        <v>0</v>
      </c>
      <c r="O519" s="1">
        <f t="shared" si="41"/>
        <v>1830</v>
      </c>
      <c r="P519" s="1">
        <f t="shared" si="42"/>
        <v>1830</v>
      </c>
      <c r="Q519" s="1">
        <f>IFERROR(VLOOKUP(B519,'[1]Pivot HorizontalMRP'!$A$4:$F$2529,6,0),0)</f>
        <v>55</v>
      </c>
      <c r="R519" s="1">
        <f>IFERROR(VLOOKUP(B519,'[1]Pivot HorizontalMRP'!$A$4:$G$2529,7,0),0)</f>
        <v>218</v>
      </c>
      <c r="S519" s="1">
        <f>IFERROR(VLOOKUP(B519,'[1]Pivot HorizontalMRP'!$A$4:$H$2529,8,0),0)</f>
        <v>288</v>
      </c>
      <c r="T519" s="1">
        <f>IFERROR(VLOOKUP(B519,'[1]Pivot HorizontalMRP'!$A$4:$I$2529,9,0),0)</f>
        <v>194</v>
      </c>
      <c r="U519" s="1">
        <f t="shared" si="40"/>
        <v>1557</v>
      </c>
      <c r="V519" s="24">
        <v>1.7</v>
      </c>
      <c r="W519" s="24"/>
      <c r="X519" s="24">
        <f t="shared" si="43"/>
        <v>-1.7</v>
      </c>
      <c r="Y519" s="24"/>
      <c r="Z519" s="24"/>
      <c r="AA519" s="24"/>
      <c r="AB519" s="24"/>
      <c r="AC519" s="25"/>
      <c r="AD519" s="26"/>
      <c r="AE519" s="26"/>
      <c r="AF519" s="26"/>
      <c r="AG519" s="24"/>
      <c r="AH519" s="24"/>
      <c r="AI519" s="26"/>
      <c r="AJ519" s="27"/>
      <c r="AK519" s="27"/>
      <c r="AL519" s="26"/>
      <c r="AM519" s="26"/>
      <c r="AN519" s="24"/>
      <c r="AO519" s="24" t="str">
        <f t="shared" si="44"/>
        <v>Arista</v>
      </c>
      <c r="AP519" s="1" t="s">
        <v>2085</v>
      </c>
      <c r="BF519" s="1" t="s">
        <v>68</v>
      </c>
      <c r="BG519" s="28" t="s">
        <v>69</v>
      </c>
    </row>
    <row r="520" spans="1:59" ht="12.75" customHeight="1" x14ac:dyDescent="0.2">
      <c r="A520" s="1" t="s">
        <v>2147</v>
      </c>
      <c r="B520" s="1" t="s">
        <v>2148</v>
      </c>
      <c r="C520" s="1" t="s">
        <v>62</v>
      </c>
      <c r="D520" s="1" t="s">
        <v>1108</v>
      </c>
      <c r="E520" s="1" t="s">
        <v>2149</v>
      </c>
      <c r="F520" s="1" t="s">
        <v>2150</v>
      </c>
      <c r="G520" s="1">
        <v>44</v>
      </c>
      <c r="H520" s="1">
        <v>1800</v>
      </c>
      <c r="I520" s="2" t="s">
        <v>66</v>
      </c>
      <c r="K520" s="1">
        <f>IFERROR(VLOOKUP(B520,'[1]Pivot HorizontalMRP'!$A$4:$B$2531,2,0),0)</f>
        <v>0</v>
      </c>
      <c r="L520" s="1">
        <f>IFERROR(VLOOKUP(B520,'[1]Pivot HorizontalMRP'!$A$4:$C$2531,3,0),0)</f>
        <v>3461</v>
      </c>
      <c r="M520" s="1">
        <f>IFERROR(VLOOKUP(B520,'[1]Pivot HorizontalMRP'!$A$4:$D$2531,4,0),0)</f>
        <v>0</v>
      </c>
      <c r="N520" s="1">
        <f>IFERROR(VLOOKUP(B520,'[1]Pivot HorizontalMRP'!$A$4:$E$2531,5,0),0)</f>
        <v>0</v>
      </c>
      <c r="O520" s="1">
        <f t="shared" si="41"/>
        <v>3461</v>
      </c>
      <c r="P520" s="1">
        <f t="shared" si="42"/>
        <v>3461</v>
      </c>
      <c r="Q520" s="1">
        <f>IFERROR(VLOOKUP(B520,'[1]Pivot HorizontalMRP'!$A$4:$F$2529,6,0),0)</f>
        <v>4296</v>
      </c>
      <c r="R520" s="1">
        <f>IFERROR(VLOOKUP(B520,'[1]Pivot HorizontalMRP'!$A$4:$G$2529,7,0),0)</f>
        <v>2708</v>
      </c>
      <c r="S520" s="1">
        <f>IFERROR(VLOOKUP(B520,'[1]Pivot HorizontalMRP'!$A$4:$H$2529,8,0),0)</f>
        <v>2684</v>
      </c>
      <c r="T520" s="1">
        <f>IFERROR(VLOOKUP(B520,'[1]Pivot HorizontalMRP'!$A$4:$I$2529,9,0),0)</f>
        <v>1028</v>
      </c>
      <c r="U520" s="1">
        <f t="shared" si="40"/>
        <v>-3543</v>
      </c>
      <c r="V520" s="24">
        <v>0.43</v>
      </c>
      <c r="W520" s="24"/>
      <c r="X520" s="24">
        <f t="shared" si="43"/>
        <v>-0.43</v>
      </c>
      <c r="Y520" s="24"/>
      <c r="Z520" s="24"/>
      <c r="AA520" s="24"/>
      <c r="AB520" s="24"/>
      <c r="AC520" s="25"/>
      <c r="AD520" s="26"/>
      <c r="AE520" s="26"/>
      <c r="AF520" s="26"/>
      <c r="AG520" s="24"/>
      <c r="AH520" s="24"/>
      <c r="AI520" s="26"/>
      <c r="AJ520" s="27"/>
      <c r="AK520" s="27"/>
      <c r="AL520" s="26"/>
      <c r="AM520" s="26"/>
      <c r="AN520" s="24"/>
      <c r="AO520" s="24" t="str">
        <f t="shared" si="44"/>
        <v>Sanmina</v>
      </c>
      <c r="AP520" s="1" t="s">
        <v>2090</v>
      </c>
      <c r="BF520" s="1" t="s">
        <v>68</v>
      </c>
      <c r="BG520" s="28" t="s">
        <v>69</v>
      </c>
    </row>
    <row r="521" spans="1:59" ht="12.75" customHeight="1" x14ac:dyDescent="0.2">
      <c r="A521" s="1" t="s">
        <v>2151</v>
      </c>
      <c r="B521" s="1" t="s">
        <v>2152</v>
      </c>
      <c r="C521" s="1" t="s">
        <v>62</v>
      </c>
      <c r="D521" s="1" t="s">
        <v>63</v>
      </c>
      <c r="E521" s="1" t="s">
        <v>2153</v>
      </c>
      <c r="F521" s="1" t="s">
        <v>2154</v>
      </c>
      <c r="G521" s="1">
        <v>56</v>
      </c>
      <c r="H521" s="1">
        <v>24</v>
      </c>
      <c r="I521" s="2" t="s">
        <v>66</v>
      </c>
      <c r="J521" s="1" t="s">
        <v>2124</v>
      </c>
      <c r="K521" s="1">
        <f>IFERROR(VLOOKUP(B521,'[1]Pivot HorizontalMRP'!$A$4:$B$2531,2,0),0)</f>
        <v>0</v>
      </c>
      <c r="L521" s="1">
        <f>IFERROR(VLOOKUP(B521,'[1]Pivot HorizontalMRP'!$A$4:$C$2531,3,0),0)</f>
        <v>680</v>
      </c>
      <c r="M521" s="1">
        <f>IFERROR(VLOOKUP(B521,'[1]Pivot HorizontalMRP'!$A$4:$D$2531,4,0),0)</f>
        <v>468</v>
      </c>
      <c r="N521" s="1">
        <f>IFERROR(VLOOKUP(B521,'[1]Pivot HorizontalMRP'!$A$4:$E$2531,5,0),0)</f>
        <v>0</v>
      </c>
      <c r="O521" s="1">
        <f t="shared" si="41"/>
        <v>1148</v>
      </c>
      <c r="P521" s="1">
        <f t="shared" si="42"/>
        <v>1148</v>
      </c>
      <c r="Q521" s="1">
        <f>IFERROR(VLOOKUP(B521,'[1]Pivot HorizontalMRP'!$A$4:$F$2529,6,0),0)</f>
        <v>653</v>
      </c>
      <c r="R521" s="1">
        <f>IFERROR(VLOOKUP(B521,'[1]Pivot HorizontalMRP'!$A$4:$G$2529,7,0),0)</f>
        <v>721</v>
      </c>
      <c r="S521" s="1">
        <f>IFERROR(VLOOKUP(B521,'[1]Pivot HorizontalMRP'!$A$4:$H$2529,8,0),0)</f>
        <v>951</v>
      </c>
      <c r="T521" s="1">
        <f>IFERROR(VLOOKUP(B521,'[1]Pivot HorizontalMRP'!$A$4:$I$2529,9,0),0)</f>
        <v>688</v>
      </c>
      <c r="U521" s="1">
        <f t="shared" si="40"/>
        <v>-226</v>
      </c>
      <c r="V521" s="24">
        <v>12.125999999999999</v>
      </c>
      <c r="W521" s="24"/>
      <c r="X521" s="24">
        <f t="shared" si="43"/>
        <v>-12.125999999999999</v>
      </c>
      <c r="Y521" s="24"/>
      <c r="Z521" s="24"/>
      <c r="AA521" s="24"/>
      <c r="AB521" s="24"/>
      <c r="AC521" s="25"/>
      <c r="AD521" s="26"/>
      <c r="AE521" s="26"/>
      <c r="AF521" s="26"/>
      <c r="AG521" s="24"/>
      <c r="AH521" s="24"/>
      <c r="AI521" s="26"/>
      <c r="AJ521" s="27"/>
      <c r="AK521" s="27"/>
      <c r="AL521" s="26"/>
      <c r="AM521" s="26"/>
      <c r="AN521" s="24"/>
      <c r="AO521" s="24" t="str">
        <f t="shared" si="44"/>
        <v>Arista</v>
      </c>
      <c r="AP521" s="1" t="s">
        <v>2085</v>
      </c>
      <c r="BF521" s="1" t="s">
        <v>68</v>
      </c>
      <c r="BG521" s="28" t="s">
        <v>69</v>
      </c>
    </row>
    <row r="522" spans="1:59" ht="12.75" customHeight="1" x14ac:dyDescent="0.2">
      <c r="A522" s="1" t="s">
        <v>2155</v>
      </c>
      <c r="B522" s="1" t="s">
        <v>2156</v>
      </c>
      <c r="C522" s="1" t="s">
        <v>62</v>
      </c>
      <c r="D522" s="1" t="s">
        <v>1108</v>
      </c>
      <c r="E522" s="1" t="s">
        <v>2157</v>
      </c>
      <c r="F522" s="1" t="s">
        <v>2158</v>
      </c>
      <c r="G522" s="1">
        <v>48</v>
      </c>
      <c r="H522" s="1">
        <v>240</v>
      </c>
      <c r="I522" s="2" t="s">
        <v>1123</v>
      </c>
      <c r="K522" s="1">
        <f>IFERROR(VLOOKUP(B522,'[1]Pivot HorizontalMRP'!$A$4:$B$2531,2,0),0)</f>
        <v>0</v>
      </c>
      <c r="L522" s="1">
        <f>IFERROR(VLOOKUP(B522,'[1]Pivot HorizontalMRP'!$A$4:$C$2531,3,0),0)</f>
        <v>586</v>
      </c>
      <c r="M522" s="1">
        <f>IFERROR(VLOOKUP(B522,'[1]Pivot HorizontalMRP'!$A$4:$D$2531,4,0),0)</f>
        <v>480</v>
      </c>
      <c r="N522" s="1">
        <f>IFERROR(VLOOKUP(B522,'[1]Pivot HorizontalMRP'!$A$4:$E$2531,5,0),0)</f>
        <v>0</v>
      </c>
      <c r="O522" s="1">
        <f t="shared" si="41"/>
        <v>1066</v>
      </c>
      <c r="P522" s="1">
        <f t="shared" si="42"/>
        <v>1066</v>
      </c>
      <c r="Q522" s="1">
        <f>IFERROR(VLOOKUP(B522,'[1]Pivot HorizontalMRP'!$A$4:$F$2529,6,0),0)</f>
        <v>820</v>
      </c>
      <c r="R522" s="1">
        <f>IFERROR(VLOOKUP(B522,'[1]Pivot HorizontalMRP'!$A$4:$G$2529,7,0),0)</f>
        <v>1246</v>
      </c>
      <c r="S522" s="1">
        <f>IFERROR(VLOOKUP(B522,'[1]Pivot HorizontalMRP'!$A$4:$H$2529,8,0),0)</f>
        <v>1476</v>
      </c>
      <c r="T522" s="1">
        <f>IFERROR(VLOOKUP(B522,'[1]Pivot HorizontalMRP'!$A$4:$I$2529,9,0),0)</f>
        <v>958</v>
      </c>
      <c r="U522" s="1">
        <f t="shared" si="40"/>
        <v>-1000</v>
      </c>
      <c r="V522" s="24">
        <v>5.1289999999999996</v>
      </c>
      <c r="W522" s="24"/>
      <c r="X522" s="24">
        <f t="shared" si="43"/>
        <v>-5.1289999999999996</v>
      </c>
      <c r="Y522" s="24"/>
      <c r="Z522" s="24"/>
      <c r="AA522" s="24">
        <v>4.46</v>
      </c>
      <c r="AB522" s="24"/>
      <c r="AC522" s="25"/>
      <c r="AD522" s="26"/>
      <c r="AE522" s="26"/>
      <c r="AF522" s="26"/>
      <c r="AG522" s="24"/>
      <c r="AH522" s="24"/>
      <c r="AI522" s="26"/>
      <c r="AJ522" s="27"/>
      <c r="AK522" s="27"/>
      <c r="AL522" s="26"/>
      <c r="AM522" s="26"/>
      <c r="AN522" s="24"/>
      <c r="AO522" s="24" t="str">
        <f t="shared" si="44"/>
        <v>Sanmina</v>
      </c>
      <c r="AP522" s="1" t="s">
        <v>2090</v>
      </c>
      <c r="BF522" s="1" t="s">
        <v>68</v>
      </c>
      <c r="BG522" s="28" t="s">
        <v>69</v>
      </c>
    </row>
    <row r="523" spans="1:59" ht="12.75" customHeight="1" x14ac:dyDescent="0.2">
      <c r="A523" s="1" t="s">
        <v>2159</v>
      </c>
      <c r="B523" s="1" t="s">
        <v>2160</v>
      </c>
      <c r="C523" s="1" t="s">
        <v>62</v>
      </c>
      <c r="D523" s="1" t="s">
        <v>63</v>
      </c>
      <c r="E523" s="1" t="s">
        <v>2161</v>
      </c>
      <c r="F523" s="1" t="s">
        <v>2162</v>
      </c>
      <c r="G523" s="1">
        <v>56</v>
      </c>
      <c r="H523" s="1">
        <v>48</v>
      </c>
      <c r="I523" s="2" t="s">
        <v>66</v>
      </c>
      <c r="J523" s="1" t="s">
        <v>2124</v>
      </c>
      <c r="K523" s="1">
        <f>IFERROR(VLOOKUP(B523,'[1]Pivot HorizontalMRP'!$A$4:$B$2531,2,0),0)</f>
        <v>0</v>
      </c>
      <c r="L523" s="1">
        <f>IFERROR(VLOOKUP(B523,'[1]Pivot HorizontalMRP'!$A$4:$C$2531,3,0),0)</f>
        <v>505</v>
      </c>
      <c r="M523" s="1">
        <f>IFERROR(VLOOKUP(B523,'[1]Pivot HorizontalMRP'!$A$4:$D$2531,4,0),0)</f>
        <v>240</v>
      </c>
      <c r="N523" s="1">
        <f>IFERROR(VLOOKUP(B523,'[1]Pivot HorizontalMRP'!$A$4:$E$2531,5,0),0)</f>
        <v>0</v>
      </c>
      <c r="O523" s="1">
        <f t="shared" si="41"/>
        <v>745</v>
      </c>
      <c r="P523" s="1">
        <f t="shared" si="42"/>
        <v>745</v>
      </c>
      <c r="Q523" s="1">
        <f>IFERROR(VLOOKUP(B523,'[1]Pivot HorizontalMRP'!$A$4:$F$2529,6,0),0)</f>
        <v>763</v>
      </c>
      <c r="R523" s="1">
        <f>IFERROR(VLOOKUP(B523,'[1]Pivot HorizontalMRP'!$A$4:$G$2529,7,0),0)</f>
        <v>1125</v>
      </c>
      <c r="S523" s="1">
        <f>IFERROR(VLOOKUP(B523,'[1]Pivot HorizontalMRP'!$A$4:$H$2529,8,0),0)</f>
        <v>1200</v>
      </c>
      <c r="T523" s="1">
        <f>IFERROR(VLOOKUP(B523,'[1]Pivot HorizontalMRP'!$A$4:$I$2529,9,0),0)</f>
        <v>705</v>
      </c>
      <c r="U523" s="1">
        <f t="shared" si="40"/>
        <v>-1143</v>
      </c>
      <c r="V523" s="24">
        <v>14.15</v>
      </c>
      <c r="W523" s="24"/>
      <c r="X523" s="24">
        <f t="shared" si="43"/>
        <v>-14.15</v>
      </c>
      <c r="Y523" s="24"/>
      <c r="Z523" s="24"/>
      <c r="AA523" s="24"/>
      <c r="AB523" s="24"/>
      <c r="AC523" s="25"/>
      <c r="AD523" s="26"/>
      <c r="AE523" s="26"/>
      <c r="AF523" s="26"/>
      <c r="AG523" s="24"/>
      <c r="AH523" s="24"/>
      <c r="AI523" s="26"/>
      <c r="AJ523" s="27"/>
      <c r="AK523" s="27"/>
      <c r="AL523" s="26"/>
      <c r="AM523" s="26"/>
      <c r="AN523" s="24"/>
      <c r="AO523" s="24" t="str">
        <f t="shared" si="44"/>
        <v>Arista</v>
      </c>
      <c r="AP523" s="1" t="s">
        <v>2085</v>
      </c>
      <c r="BF523" s="1" t="s">
        <v>68</v>
      </c>
      <c r="BG523" s="28" t="s">
        <v>69</v>
      </c>
    </row>
    <row r="524" spans="1:59" ht="12.75" customHeight="1" x14ac:dyDescent="0.2">
      <c r="A524" s="1" t="s">
        <v>2163</v>
      </c>
      <c r="B524" s="1" t="s">
        <v>2164</v>
      </c>
      <c r="C524" s="1" t="s">
        <v>62</v>
      </c>
      <c r="D524" s="1" t="s">
        <v>1108</v>
      </c>
      <c r="E524" s="1" t="s">
        <v>2165</v>
      </c>
      <c r="F524" s="1" t="s">
        <v>2166</v>
      </c>
      <c r="G524" s="1">
        <v>39</v>
      </c>
      <c r="H524" s="1">
        <v>240</v>
      </c>
      <c r="I524" s="2" t="s">
        <v>1123</v>
      </c>
      <c r="K524" s="1">
        <f>IFERROR(VLOOKUP(B524,'[1]Pivot HorizontalMRP'!$A$4:$B$2531,2,0),0)</f>
        <v>0</v>
      </c>
      <c r="L524" s="1">
        <f>IFERROR(VLOOKUP(B524,'[1]Pivot HorizontalMRP'!$A$4:$C$2531,3,0),0)</f>
        <v>4205</v>
      </c>
      <c r="M524" s="1">
        <f>IFERROR(VLOOKUP(B524,'[1]Pivot HorizontalMRP'!$A$4:$D$2531,4,0),0)</f>
        <v>12960</v>
      </c>
      <c r="N524" s="1">
        <f>IFERROR(VLOOKUP(B524,'[1]Pivot HorizontalMRP'!$A$4:$E$2531,5,0),0)</f>
        <v>0</v>
      </c>
      <c r="O524" s="1">
        <f t="shared" si="41"/>
        <v>17165</v>
      </c>
      <c r="P524" s="1">
        <f t="shared" si="42"/>
        <v>17165</v>
      </c>
      <c r="Q524" s="1">
        <f>IFERROR(VLOOKUP(B524,'[1]Pivot HorizontalMRP'!$A$4:$F$2529,6,0),0)</f>
        <v>15723</v>
      </c>
      <c r="R524" s="1">
        <f>IFERROR(VLOOKUP(B524,'[1]Pivot HorizontalMRP'!$A$4:$G$2529,7,0),0)</f>
        <v>5377</v>
      </c>
      <c r="S524" s="1">
        <f>IFERROR(VLOOKUP(B524,'[1]Pivot HorizontalMRP'!$A$4:$H$2529,8,0),0)</f>
        <v>4207</v>
      </c>
      <c r="T524" s="1">
        <f>IFERROR(VLOOKUP(B524,'[1]Pivot HorizontalMRP'!$A$4:$I$2529,9,0),0)</f>
        <v>2796</v>
      </c>
      <c r="U524" s="1">
        <f t="shared" si="40"/>
        <v>-3935</v>
      </c>
      <c r="V524" s="24">
        <v>6.76</v>
      </c>
      <c r="W524" s="24"/>
      <c r="X524" s="24">
        <f t="shared" si="43"/>
        <v>-6.76</v>
      </c>
      <c r="Y524" s="24"/>
      <c r="Z524" s="24"/>
      <c r="AA524" s="24">
        <v>6.7066699999999999</v>
      </c>
      <c r="AB524" s="24"/>
      <c r="AC524" s="25"/>
      <c r="AD524" s="26"/>
      <c r="AE524" s="26"/>
      <c r="AF524" s="26"/>
      <c r="AG524" s="24"/>
      <c r="AH524" s="24"/>
      <c r="AI524" s="26"/>
      <c r="AJ524" s="27"/>
      <c r="AK524" s="27"/>
      <c r="AL524" s="26"/>
      <c r="AM524" s="26"/>
      <c r="AN524" s="24"/>
      <c r="AO524" s="24" t="str">
        <f t="shared" si="44"/>
        <v>Sanmina</v>
      </c>
      <c r="AP524" s="1" t="s">
        <v>2090</v>
      </c>
      <c r="BF524" s="1" t="s">
        <v>68</v>
      </c>
      <c r="BG524" s="28" t="s">
        <v>69</v>
      </c>
    </row>
    <row r="525" spans="1:59" ht="12.75" customHeight="1" x14ac:dyDescent="0.2">
      <c r="A525" s="1" t="s">
        <v>2167</v>
      </c>
      <c r="B525" s="1" t="s">
        <v>2168</v>
      </c>
      <c r="C525" s="1" t="s">
        <v>62</v>
      </c>
      <c r="D525" s="1" t="s">
        <v>1108</v>
      </c>
      <c r="E525" s="1" t="s">
        <v>2169</v>
      </c>
      <c r="F525" s="1" t="s">
        <v>2170</v>
      </c>
      <c r="G525" s="1">
        <v>48</v>
      </c>
      <c r="H525" s="1">
        <v>2100</v>
      </c>
      <c r="I525" s="2" t="s">
        <v>66</v>
      </c>
      <c r="K525" s="1">
        <f>IFERROR(VLOOKUP(B525,'[1]Pivot HorizontalMRP'!$A$4:$B$2531,2,0),0)</f>
        <v>0</v>
      </c>
      <c r="L525" s="1">
        <f>IFERROR(VLOOKUP(B525,'[1]Pivot HorizontalMRP'!$A$4:$C$2531,3,0),0)</f>
        <v>2048</v>
      </c>
      <c r="M525" s="1">
        <f>IFERROR(VLOOKUP(B525,'[1]Pivot HorizontalMRP'!$A$4:$D$2531,4,0),0)</f>
        <v>0</v>
      </c>
      <c r="N525" s="1">
        <f>IFERROR(VLOOKUP(B525,'[1]Pivot HorizontalMRP'!$A$4:$E$2531,5,0),0)</f>
        <v>0</v>
      </c>
      <c r="O525" s="1">
        <f t="shared" si="41"/>
        <v>2048</v>
      </c>
      <c r="P525" s="1">
        <f t="shared" si="42"/>
        <v>2048</v>
      </c>
      <c r="Q525" s="1">
        <f>IFERROR(VLOOKUP(B525,'[1]Pivot HorizontalMRP'!$A$4:$F$2529,6,0),0)</f>
        <v>510</v>
      </c>
      <c r="R525" s="1">
        <f>IFERROR(VLOOKUP(B525,'[1]Pivot HorizontalMRP'!$A$4:$G$2529,7,0),0)</f>
        <v>512</v>
      </c>
      <c r="S525" s="1">
        <f>IFERROR(VLOOKUP(B525,'[1]Pivot HorizontalMRP'!$A$4:$H$2529,8,0),0)</f>
        <v>591</v>
      </c>
      <c r="T525" s="1">
        <f>IFERROR(VLOOKUP(B525,'[1]Pivot HorizontalMRP'!$A$4:$I$2529,9,0),0)</f>
        <v>404</v>
      </c>
      <c r="U525" s="1">
        <f t="shared" si="40"/>
        <v>1026</v>
      </c>
      <c r="V525" s="24">
        <v>0.37</v>
      </c>
      <c r="W525" s="24"/>
      <c r="X525" s="24">
        <f t="shared" si="43"/>
        <v>-0.37</v>
      </c>
      <c r="Y525" s="24"/>
      <c r="Z525" s="24"/>
      <c r="AA525" s="24"/>
      <c r="AB525" s="24"/>
      <c r="AC525" s="25"/>
      <c r="AD525" s="26"/>
      <c r="AE525" s="26"/>
      <c r="AF525" s="26"/>
      <c r="AG525" s="24"/>
      <c r="AH525" s="24"/>
      <c r="AI525" s="26"/>
      <c r="AJ525" s="27"/>
      <c r="AK525" s="27"/>
      <c r="AL525" s="26"/>
      <c r="AM525" s="26"/>
      <c r="AN525" s="24"/>
      <c r="AO525" s="24" t="str">
        <f t="shared" si="44"/>
        <v>Sanmina</v>
      </c>
      <c r="AP525" s="1" t="s">
        <v>2090</v>
      </c>
      <c r="BF525" s="1" t="s">
        <v>68</v>
      </c>
      <c r="BG525" s="28" t="s">
        <v>69</v>
      </c>
    </row>
    <row r="526" spans="1:59" ht="12.75" customHeight="1" x14ac:dyDescent="0.2">
      <c r="A526" s="1" t="s">
        <v>2171</v>
      </c>
      <c r="B526" s="1" t="s">
        <v>2172</v>
      </c>
      <c r="C526" s="1" t="s">
        <v>62</v>
      </c>
      <c r="D526" s="1" t="s">
        <v>1108</v>
      </c>
      <c r="E526" s="1" t="s">
        <v>2173</v>
      </c>
      <c r="F526" s="1" t="s">
        <v>2174</v>
      </c>
      <c r="G526" s="1">
        <v>95</v>
      </c>
      <c r="H526" s="1">
        <v>2880</v>
      </c>
      <c r="I526" s="2" t="s">
        <v>1123</v>
      </c>
      <c r="K526" s="1">
        <f>IFERROR(VLOOKUP(B526,'[1]Pivot HorizontalMRP'!$A$4:$B$2531,2,0),0)</f>
        <v>0</v>
      </c>
      <c r="L526" s="1">
        <f>IFERROR(VLOOKUP(B526,'[1]Pivot HorizontalMRP'!$A$4:$C$2531,3,0),0)</f>
        <v>2242</v>
      </c>
      <c r="M526" s="1">
        <f>IFERROR(VLOOKUP(B526,'[1]Pivot HorizontalMRP'!$A$4:$D$2531,4,0),0)</f>
        <v>0</v>
      </c>
      <c r="N526" s="1">
        <f>IFERROR(VLOOKUP(B526,'[1]Pivot HorizontalMRP'!$A$4:$E$2531,5,0),0)</f>
        <v>0</v>
      </c>
      <c r="O526" s="1">
        <f t="shared" si="41"/>
        <v>2242</v>
      </c>
      <c r="P526" s="1">
        <f t="shared" si="42"/>
        <v>2242</v>
      </c>
      <c r="Q526" s="1">
        <f>IFERROR(VLOOKUP(B526,'[1]Pivot HorizontalMRP'!$A$4:$F$2529,6,0),0)</f>
        <v>365</v>
      </c>
      <c r="R526" s="1">
        <f>IFERROR(VLOOKUP(B526,'[1]Pivot HorizontalMRP'!$A$4:$G$2529,7,0),0)</f>
        <v>512</v>
      </c>
      <c r="S526" s="1">
        <f>IFERROR(VLOOKUP(B526,'[1]Pivot HorizontalMRP'!$A$4:$H$2529,8,0),0)</f>
        <v>591</v>
      </c>
      <c r="T526" s="1">
        <f>IFERROR(VLOOKUP(B526,'[1]Pivot HorizontalMRP'!$A$4:$I$2529,9,0),0)</f>
        <v>404</v>
      </c>
      <c r="U526" s="1">
        <f t="shared" si="40"/>
        <v>1365</v>
      </c>
      <c r="V526" s="24">
        <v>0.88200000000000001</v>
      </c>
      <c r="W526" s="24"/>
      <c r="X526" s="24">
        <f t="shared" si="43"/>
        <v>-0.88200000000000001</v>
      </c>
      <c r="Y526" s="24"/>
      <c r="Z526" s="24"/>
      <c r="AA526" s="24"/>
      <c r="AB526" s="24"/>
      <c r="AC526" s="25"/>
      <c r="AD526" s="26"/>
      <c r="AE526" s="26"/>
      <c r="AF526" s="26"/>
      <c r="AG526" s="24"/>
      <c r="AH526" s="24"/>
      <c r="AI526" s="26"/>
      <c r="AJ526" s="27"/>
      <c r="AK526" s="27"/>
      <c r="AL526" s="26"/>
      <c r="AM526" s="26"/>
      <c r="AN526" s="24"/>
      <c r="AO526" s="24" t="str">
        <f t="shared" si="44"/>
        <v>Sanmina</v>
      </c>
      <c r="AP526" s="1" t="s">
        <v>2090</v>
      </c>
      <c r="BF526" s="1" t="s">
        <v>68</v>
      </c>
      <c r="BG526" s="28" t="s">
        <v>69</v>
      </c>
    </row>
    <row r="527" spans="1:59" ht="12.75" customHeight="1" x14ac:dyDescent="0.2">
      <c r="A527" s="1" t="s">
        <v>2175</v>
      </c>
      <c r="B527" s="1" t="s">
        <v>2176</v>
      </c>
      <c r="C527" s="1" t="s">
        <v>62</v>
      </c>
      <c r="D527" s="1" t="s">
        <v>1108</v>
      </c>
      <c r="E527" s="1" t="s">
        <v>2177</v>
      </c>
      <c r="F527" s="1" t="s">
        <v>2178</v>
      </c>
      <c r="G527" s="1">
        <v>66</v>
      </c>
      <c r="H527" s="1">
        <v>1000</v>
      </c>
      <c r="I527" s="2" t="s">
        <v>1123</v>
      </c>
      <c r="K527" s="1">
        <f>IFERROR(VLOOKUP(B527,'[1]Pivot HorizontalMRP'!$A$4:$B$2531,2,0),0)</f>
        <v>0</v>
      </c>
      <c r="L527" s="1">
        <f>IFERROR(VLOOKUP(B527,'[1]Pivot HorizontalMRP'!$A$4:$C$2531,3,0),0)</f>
        <v>2234</v>
      </c>
      <c r="M527" s="1">
        <f>IFERROR(VLOOKUP(B527,'[1]Pivot HorizontalMRP'!$A$4:$D$2531,4,0),0)</f>
        <v>0</v>
      </c>
      <c r="N527" s="1">
        <f>IFERROR(VLOOKUP(B527,'[1]Pivot HorizontalMRP'!$A$4:$E$2531,5,0),0)</f>
        <v>0</v>
      </c>
      <c r="O527" s="1">
        <f t="shared" si="41"/>
        <v>2234</v>
      </c>
      <c r="P527" s="1">
        <f t="shared" si="42"/>
        <v>2234</v>
      </c>
      <c r="Q527" s="1">
        <f>IFERROR(VLOOKUP(B527,'[1]Pivot HorizontalMRP'!$A$4:$F$2529,6,0),0)</f>
        <v>410</v>
      </c>
      <c r="R527" s="1">
        <f>IFERROR(VLOOKUP(B527,'[1]Pivot HorizontalMRP'!$A$4:$G$2529,7,0),0)</f>
        <v>623</v>
      </c>
      <c r="S527" s="1">
        <f>IFERROR(VLOOKUP(B527,'[1]Pivot HorizontalMRP'!$A$4:$H$2529,8,0),0)</f>
        <v>738</v>
      </c>
      <c r="T527" s="1">
        <f>IFERROR(VLOOKUP(B527,'[1]Pivot HorizontalMRP'!$A$4:$I$2529,9,0),0)</f>
        <v>479</v>
      </c>
      <c r="U527" s="1">
        <f t="shared" si="40"/>
        <v>1201</v>
      </c>
      <c r="V527" s="24">
        <v>5.9299999999999999E-2</v>
      </c>
      <c r="W527" s="24"/>
      <c r="X527" s="24">
        <f t="shared" si="43"/>
        <v>-5.9299999999999999E-2</v>
      </c>
      <c r="Y527" s="24"/>
      <c r="Z527" s="24"/>
      <c r="AA527" s="24">
        <v>5.9299999999999999E-2</v>
      </c>
      <c r="AB527" s="24"/>
      <c r="AC527" s="25"/>
      <c r="AD527" s="26"/>
      <c r="AE527" s="26"/>
      <c r="AF527" s="26"/>
      <c r="AG527" s="24"/>
      <c r="AH527" s="24"/>
      <c r="AI527" s="26"/>
      <c r="AJ527" s="27"/>
      <c r="AK527" s="27"/>
      <c r="AL527" s="26"/>
      <c r="AM527" s="26"/>
      <c r="AN527" s="24"/>
      <c r="AO527" s="24" t="str">
        <f t="shared" si="44"/>
        <v>Sanmina</v>
      </c>
      <c r="AP527" s="1" t="s">
        <v>2090</v>
      </c>
      <c r="BF527" s="1" t="s">
        <v>68</v>
      </c>
      <c r="BG527" s="28" t="s">
        <v>69</v>
      </c>
    </row>
    <row r="528" spans="1:59" ht="12.75" customHeight="1" x14ac:dyDescent="0.2">
      <c r="A528" s="1" t="s">
        <v>2179</v>
      </c>
      <c r="B528" s="1" t="s">
        <v>2180</v>
      </c>
      <c r="C528" s="1" t="s">
        <v>62</v>
      </c>
      <c r="D528" s="1" t="s">
        <v>1108</v>
      </c>
      <c r="E528" s="1" t="s">
        <v>2181</v>
      </c>
      <c r="F528" s="1" t="s">
        <v>2182</v>
      </c>
      <c r="G528" s="1">
        <v>43</v>
      </c>
      <c r="H528" s="1">
        <v>6600</v>
      </c>
      <c r="I528" s="2" t="s">
        <v>1123</v>
      </c>
      <c r="K528" s="1">
        <f>IFERROR(VLOOKUP(B528,'[1]Pivot HorizontalMRP'!$A$4:$B$2531,2,0),0)</f>
        <v>0</v>
      </c>
      <c r="L528" s="1">
        <f>IFERROR(VLOOKUP(B528,'[1]Pivot HorizontalMRP'!$A$4:$C$2531,3,0),0)</f>
        <v>17509</v>
      </c>
      <c r="M528" s="1">
        <f>IFERROR(VLOOKUP(B528,'[1]Pivot HorizontalMRP'!$A$4:$D$2531,4,0),0)</f>
        <v>26400</v>
      </c>
      <c r="N528" s="1">
        <f>IFERROR(VLOOKUP(B528,'[1]Pivot HorizontalMRP'!$A$4:$E$2531,5,0),0)</f>
        <v>0</v>
      </c>
      <c r="O528" s="1">
        <f t="shared" si="41"/>
        <v>43909</v>
      </c>
      <c r="P528" s="1">
        <f t="shared" si="42"/>
        <v>43909</v>
      </c>
      <c r="Q528" s="1">
        <f>IFERROR(VLOOKUP(B528,'[1]Pivot HorizontalMRP'!$A$4:$F$2529,6,0),0)</f>
        <v>29414</v>
      </c>
      <c r="R528" s="1">
        <f>IFERROR(VLOOKUP(B528,'[1]Pivot HorizontalMRP'!$A$4:$G$2529,7,0),0)</f>
        <v>13596</v>
      </c>
      <c r="S528" s="1">
        <f>IFERROR(VLOOKUP(B528,'[1]Pivot HorizontalMRP'!$A$4:$H$2529,8,0),0)</f>
        <v>12852</v>
      </c>
      <c r="T528" s="1">
        <f>IFERROR(VLOOKUP(B528,'[1]Pivot HorizontalMRP'!$A$4:$I$2529,9,0),0)</f>
        <v>8889</v>
      </c>
      <c r="U528" s="1">
        <f t="shared" si="40"/>
        <v>899</v>
      </c>
      <c r="V528" s="24">
        <v>0.23</v>
      </c>
      <c r="W528" s="24"/>
      <c r="X528" s="24">
        <f t="shared" si="43"/>
        <v>-0.23</v>
      </c>
      <c r="Y528" s="24"/>
      <c r="Z528" s="24"/>
      <c r="AA528" s="24">
        <v>0.23</v>
      </c>
      <c r="AB528" s="24"/>
      <c r="AC528" s="25"/>
      <c r="AD528" s="26"/>
      <c r="AE528" s="26"/>
      <c r="AF528" s="26"/>
      <c r="AG528" s="24"/>
      <c r="AH528" s="24"/>
      <c r="AI528" s="26"/>
      <c r="AJ528" s="27"/>
      <c r="AK528" s="27"/>
      <c r="AL528" s="26"/>
      <c r="AM528" s="26"/>
      <c r="AN528" s="24"/>
      <c r="AO528" s="24" t="str">
        <f t="shared" si="44"/>
        <v>Sanmina</v>
      </c>
      <c r="AP528" s="1" t="s">
        <v>2090</v>
      </c>
      <c r="BF528" s="1" t="s">
        <v>68</v>
      </c>
      <c r="BG528" s="28" t="s">
        <v>69</v>
      </c>
    </row>
    <row r="529" spans="1:59" ht="12.75" customHeight="1" x14ac:dyDescent="0.2">
      <c r="A529" s="1" t="s">
        <v>2183</v>
      </c>
      <c r="B529" s="1" t="s">
        <v>2184</v>
      </c>
      <c r="C529" s="1" t="s">
        <v>62</v>
      </c>
      <c r="D529" s="1" t="s">
        <v>1108</v>
      </c>
      <c r="E529" s="1" t="s">
        <v>2185</v>
      </c>
      <c r="F529" s="1" t="s">
        <v>2186</v>
      </c>
      <c r="G529" s="1">
        <v>43</v>
      </c>
      <c r="H529" s="1">
        <v>6600</v>
      </c>
      <c r="I529" s="2" t="s">
        <v>1123</v>
      </c>
      <c r="K529" s="1">
        <f>IFERROR(VLOOKUP(B529,'[1]Pivot HorizontalMRP'!$A$4:$B$2531,2,0),0)</f>
        <v>0</v>
      </c>
      <c r="L529" s="1">
        <f>IFERROR(VLOOKUP(B529,'[1]Pivot HorizontalMRP'!$A$4:$C$2531,3,0),0)</f>
        <v>47095</v>
      </c>
      <c r="M529" s="1">
        <f>IFERROR(VLOOKUP(B529,'[1]Pivot HorizontalMRP'!$A$4:$D$2531,4,0),0)</f>
        <v>92400</v>
      </c>
      <c r="N529" s="1">
        <f>IFERROR(VLOOKUP(B529,'[1]Pivot HorizontalMRP'!$A$4:$E$2531,5,0),0)</f>
        <v>0</v>
      </c>
      <c r="O529" s="1">
        <f t="shared" si="41"/>
        <v>139495</v>
      </c>
      <c r="P529" s="1">
        <f t="shared" si="42"/>
        <v>139495</v>
      </c>
      <c r="Q529" s="1">
        <f>IFERROR(VLOOKUP(B529,'[1]Pivot HorizontalMRP'!$A$4:$F$2529,6,0),0)</f>
        <v>95296</v>
      </c>
      <c r="R529" s="1">
        <f>IFERROR(VLOOKUP(B529,'[1]Pivot HorizontalMRP'!$A$4:$G$2529,7,0),0)</f>
        <v>42942</v>
      </c>
      <c r="S529" s="1">
        <f>IFERROR(VLOOKUP(B529,'[1]Pivot HorizontalMRP'!$A$4:$H$2529,8,0),0)</f>
        <v>41457</v>
      </c>
      <c r="T529" s="1">
        <f>IFERROR(VLOOKUP(B529,'[1]Pivot HorizontalMRP'!$A$4:$I$2529,9,0),0)</f>
        <v>30545</v>
      </c>
      <c r="U529" s="1">
        <f t="shared" si="40"/>
        <v>1257</v>
      </c>
      <c r="V529" s="24">
        <v>0.23</v>
      </c>
      <c r="W529" s="24"/>
      <c r="X529" s="24">
        <f t="shared" si="43"/>
        <v>-0.23</v>
      </c>
      <c r="Y529" s="24"/>
      <c r="Z529" s="24"/>
      <c r="AA529" s="24">
        <v>0.23</v>
      </c>
      <c r="AB529" s="24"/>
      <c r="AC529" s="25"/>
      <c r="AD529" s="26"/>
      <c r="AE529" s="26"/>
      <c r="AF529" s="26"/>
      <c r="AG529" s="24"/>
      <c r="AH529" s="24"/>
      <c r="AI529" s="26"/>
      <c r="AJ529" s="27"/>
      <c r="AK529" s="27"/>
      <c r="AL529" s="26"/>
      <c r="AM529" s="26"/>
      <c r="AN529" s="24"/>
      <c r="AO529" s="24" t="str">
        <f t="shared" si="44"/>
        <v>Sanmina</v>
      </c>
      <c r="AP529" s="1" t="s">
        <v>2090</v>
      </c>
      <c r="BF529" s="1" t="s">
        <v>68</v>
      </c>
      <c r="BG529" s="28" t="s">
        <v>69</v>
      </c>
    </row>
    <row r="530" spans="1:59" ht="12.75" customHeight="1" x14ac:dyDescent="0.2">
      <c r="A530" s="1" t="s">
        <v>2187</v>
      </c>
      <c r="B530" s="1" t="s">
        <v>2188</v>
      </c>
      <c r="C530" s="1" t="s">
        <v>62</v>
      </c>
      <c r="D530" s="1" t="s">
        <v>1108</v>
      </c>
      <c r="E530" s="1" t="s">
        <v>2189</v>
      </c>
      <c r="F530" s="1" t="s">
        <v>2190</v>
      </c>
      <c r="G530" s="1">
        <v>98</v>
      </c>
      <c r="H530" s="1">
        <v>1700</v>
      </c>
      <c r="I530" s="2" t="s">
        <v>66</v>
      </c>
      <c r="K530" s="1">
        <f>IFERROR(VLOOKUP(B530,'[1]Pivot HorizontalMRP'!$A$4:$B$2531,2,0),0)</f>
        <v>0</v>
      </c>
      <c r="L530" s="1">
        <f>IFERROR(VLOOKUP(B530,'[1]Pivot HorizontalMRP'!$A$4:$C$2531,3,0),0)</f>
        <v>5727</v>
      </c>
      <c r="M530" s="1">
        <f>IFERROR(VLOOKUP(B530,'[1]Pivot HorizontalMRP'!$A$4:$D$2531,4,0),0)</f>
        <v>0</v>
      </c>
      <c r="N530" s="1">
        <f>IFERROR(VLOOKUP(B530,'[1]Pivot HorizontalMRP'!$A$4:$E$2531,5,0),0)</f>
        <v>0</v>
      </c>
      <c r="O530" s="1">
        <f t="shared" si="41"/>
        <v>5727</v>
      </c>
      <c r="P530" s="1">
        <f t="shared" si="42"/>
        <v>5727</v>
      </c>
      <c r="Q530" s="1">
        <f>IFERROR(VLOOKUP(B530,'[1]Pivot HorizontalMRP'!$A$4:$F$2529,6,0),0)</f>
        <v>0</v>
      </c>
      <c r="R530" s="1">
        <f>IFERROR(VLOOKUP(B530,'[1]Pivot HorizontalMRP'!$A$4:$G$2529,7,0),0)</f>
        <v>0</v>
      </c>
      <c r="S530" s="1">
        <f>IFERROR(VLOOKUP(B530,'[1]Pivot HorizontalMRP'!$A$4:$H$2529,8,0),0)</f>
        <v>0</v>
      </c>
      <c r="T530" s="1">
        <f>IFERROR(VLOOKUP(B530,'[1]Pivot HorizontalMRP'!$A$4:$I$2529,9,0),0)</f>
        <v>0</v>
      </c>
      <c r="U530" s="1">
        <f t="shared" si="40"/>
        <v>5727</v>
      </c>
      <c r="V530" s="24">
        <v>1.1000000000000001</v>
      </c>
      <c r="W530" s="24"/>
      <c r="X530" s="24">
        <f t="shared" si="43"/>
        <v>-1.1000000000000001</v>
      </c>
      <c r="Y530" s="24"/>
      <c r="Z530" s="24"/>
      <c r="AA530" s="24"/>
      <c r="AB530" s="24"/>
      <c r="AC530" s="25"/>
      <c r="AD530" s="26"/>
      <c r="AE530" s="26"/>
      <c r="AF530" s="26"/>
      <c r="AG530" s="24"/>
      <c r="AH530" s="24"/>
      <c r="AI530" s="26"/>
      <c r="AJ530" s="27"/>
      <c r="AK530" s="27"/>
      <c r="AL530" s="26"/>
      <c r="AM530" s="26"/>
      <c r="AN530" s="24"/>
      <c r="AO530" s="24" t="str">
        <f t="shared" si="44"/>
        <v>Sanmina</v>
      </c>
      <c r="AP530" s="1" t="s">
        <v>2090</v>
      </c>
      <c r="BF530" s="1" t="s">
        <v>68</v>
      </c>
      <c r="BG530" s="28" t="s">
        <v>69</v>
      </c>
    </row>
    <row r="531" spans="1:59" ht="12.75" customHeight="1" x14ac:dyDescent="0.2">
      <c r="A531" s="1" t="s">
        <v>2191</v>
      </c>
      <c r="B531" s="1" t="s">
        <v>2192</v>
      </c>
      <c r="C531" s="1" t="s">
        <v>62</v>
      </c>
      <c r="D531" s="1" t="s">
        <v>1108</v>
      </c>
      <c r="E531" s="1" t="s">
        <v>2193</v>
      </c>
      <c r="F531" s="1" t="s">
        <v>2194</v>
      </c>
      <c r="G531" s="1">
        <v>60</v>
      </c>
      <c r="H531" s="1">
        <v>3200</v>
      </c>
      <c r="I531" s="2" t="s">
        <v>66</v>
      </c>
      <c r="K531" s="1">
        <f>IFERROR(VLOOKUP(B531,'[1]Pivot HorizontalMRP'!$A$4:$B$2531,2,0),0)</f>
        <v>0</v>
      </c>
      <c r="L531" s="1">
        <f>IFERROR(VLOOKUP(B531,'[1]Pivot HorizontalMRP'!$A$4:$C$2531,3,0),0)</f>
        <v>302</v>
      </c>
      <c r="M531" s="1">
        <f>IFERROR(VLOOKUP(B531,'[1]Pivot HorizontalMRP'!$A$4:$D$2531,4,0),0)</f>
        <v>0</v>
      </c>
      <c r="N531" s="1">
        <f>IFERROR(VLOOKUP(B531,'[1]Pivot HorizontalMRP'!$A$4:$E$2531,5,0),0)</f>
        <v>0</v>
      </c>
      <c r="O531" s="1">
        <f t="shared" si="41"/>
        <v>302</v>
      </c>
      <c r="P531" s="1">
        <f t="shared" si="42"/>
        <v>302</v>
      </c>
      <c r="Q531" s="1">
        <f>IFERROR(VLOOKUP(B531,'[1]Pivot HorizontalMRP'!$A$4:$F$2529,6,0),0)</f>
        <v>1</v>
      </c>
      <c r="R531" s="1">
        <f>IFERROR(VLOOKUP(B531,'[1]Pivot HorizontalMRP'!$A$4:$G$2529,7,0),0)</f>
        <v>0</v>
      </c>
      <c r="S531" s="1">
        <f>IFERROR(VLOOKUP(B531,'[1]Pivot HorizontalMRP'!$A$4:$H$2529,8,0),0)</f>
        <v>0</v>
      </c>
      <c r="T531" s="1">
        <f>IFERROR(VLOOKUP(B531,'[1]Pivot HorizontalMRP'!$A$4:$I$2529,9,0),0)</f>
        <v>0</v>
      </c>
      <c r="U531" s="1">
        <f t="shared" si="40"/>
        <v>301</v>
      </c>
      <c r="V531" s="24">
        <v>0.52</v>
      </c>
      <c r="W531" s="24"/>
      <c r="X531" s="24">
        <f t="shared" si="43"/>
        <v>-0.52</v>
      </c>
      <c r="Y531" s="24"/>
      <c r="Z531" s="24"/>
      <c r="AA531" s="24"/>
      <c r="AB531" s="24"/>
      <c r="AC531" s="25"/>
      <c r="AD531" s="26"/>
      <c r="AE531" s="26"/>
      <c r="AF531" s="26"/>
      <c r="AG531" s="24"/>
      <c r="AH531" s="24"/>
      <c r="AI531" s="26"/>
      <c r="AJ531" s="27"/>
      <c r="AK531" s="27"/>
      <c r="AL531" s="26"/>
      <c r="AM531" s="26"/>
      <c r="AN531" s="24"/>
      <c r="AO531" s="24" t="str">
        <f t="shared" si="44"/>
        <v>Sanmina</v>
      </c>
      <c r="AP531" s="1" t="s">
        <v>2090</v>
      </c>
      <c r="BF531" s="1" t="s">
        <v>68</v>
      </c>
      <c r="BG531" s="28" t="s">
        <v>69</v>
      </c>
    </row>
    <row r="532" spans="1:59" ht="12.75" customHeight="1" x14ac:dyDescent="0.2">
      <c r="A532" s="1" t="s">
        <v>2195</v>
      </c>
      <c r="B532" s="1" t="s">
        <v>2196</v>
      </c>
      <c r="C532" s="1" t="s">
        <v>62</v>
      </c>
      <c r="D532" s="1" t="s">
        <v>1108</v>
      </c>
      <c r="E532" s="1" t="s">
        <v>2197</v>
      </c>
      <c r="F532" s="1" t="s">
        <v>2198</v>
      </c>
      <c r="G532" s="1">
        <v>68</v>
      </c>
      <c r="H532" s="1">
        <v>180</v>
      </c>
      <c r="I532" s="2" t="s">
        <v>66</v>
      </c>
      <c r="K532" s="1">
        <f>IFERROR(VLOOKUP(B532,'[1]Pivot HorizontalMRP'!$A$4:$B$2531,2,0),0)</f>
        <v>0</v>
      </c>
      <c r="L532" s="1">
        <f>IFERROR(VLOOKUP(B532,'[1]Pivot HorizontalMRP'!$A$4:$C$2531,3,0),0)</f>
        <v>6312</v>
      </c>
      <c r="M532" s="1">
        <f>IFERROR(VLOOKUP(B532,'[1]Pivot HorizontalMRP'!$A$4:$D$2531,4,0),0)</f>
        <v>1920</v>
      </c>
      <c r="N532" s="1">
        <f>IFERROR(VLOOKUP(B532,'[1]Pivot HorizontalMRP'!$A$4:$E$2531,5,0),0)</f>
        <v>0</v>
      </c>
      <c r="O532" s="1">
        <f t="shared" si="41"/>
        <v>8232</v>
      </c>
      <c r="P532" s="1">
        <f t="shared" si="42"/>
        <v>8232</v>
      </c>
      <c r="Q532" s="1">
        <f>IFERROR(VLOOKUP(B532,'[1]Pivot HorizontalMRP'!$A$4:$F$2529,6,0),0)</f>
        <v>6465</v>
      </c>
      <c r="R532" s="1">
        <f>IFERROR(VLOOKUP(B532,'[1]Pivot HorizontalMRP'!$A$4:$G$2529,7,0),0)</f>
        <v>3233</v>
      </c>
      <c r="S532" s="1">
        <f>IFERROR(VLOOKUP(B532,'[1]Pivot HorizontalMRP'!$A$4:$H$2529,8,0),0)</f>
        <v>2975</v>
      </c>
      <c r="T532" s="1">
        <f>IFERROR(VLOOKUP(B532,'[1]Pivot HorizontalMRP'!$A$4:$I$2529,9,0),0)</f>
        <v>2072</v>
      </c>
      <c r="U532" s="1">
        <f t="shared" si="40"/>
        <v>-1466</v>
      </c>
      <c r="V532" s="24">
        <v>1.65</v>
      </c>
      <c r="W532" s="24"/>
      <c r="X532" s="24">
        <f t="shared" si="43"/>
        <v>-1.65</v>
      </c>
      <c r="Y532" s="24"/>
      <c r="Z532" s="24"/>
      <c r="AA532" s="24">
        <v>1.63</v>
      </c>
      <c r="AB532" s="24"/>
      <c r="AC532" s="25"/>
      <c r="AD532" s="26"/>
      <c r="AE532" s="26"/>
      <c r="AF532" s="26"/>
      <c r="AG532" s="24"/>
      <c r="AH532" s="24"/>
      <c r="AI532" s="26"/>
      <c r="AJ532" s="27"/>
      <c r="AK532" s="27"/>
      <c r="AL532" s="26"/>
      <c r="AM532" s="26"/>
      <c r="AN532" s="24"/>
      <c r="AO532" s="24" t="str">
        <f t="shared" si="44"/>
        <v>Sanmina</v>
      </c>
      <c r="AP532" s="1" t="s">
        <v>2090</v>
      </c>
      <c r="BF532" s="1" t="s">
        <v>68</v>
      </c>
      <c r="BG532" s="28" t="s">
        <v>69</v>
      </c>
    </row>
    <row r="533" spans="1:59" ht="12.75" customHeight="1" x14ac:dyDescent="0.2">
      <c r="A533" s="1" t="s">
        <v>2199</v>
      </c>
      <c r="B533" s="1" t="s">
        <v>2200</v>
      </c>
      <c r="C533" s="1" t="s">
        <v>62</v>
      </c>
      <c r="D533" s="1" t="s">
        <v>1108</v>
      </c>
      <c r="E533" s="1" t="s">
        <v>2201</v>
      </c>
      <c r="F533" s="1" t="s">
        <v>2202</v>
      </c>
      <c r="G533" s="1">
        <v>95</v>
      </c>
      <c r="H533" s="1">
        <v>1</v>
      </c>
      <c r="I533" s="2" t="s">
        <v>1123</v>
      </c>
      <c r="K533" s="1">
        <f>IFERROR(VLOOKUP(B533,'[1]Pivot HorizontalMRP'!$A$4:$B$2531,2,0),0)</f>
        <v>0</v>
      </c>
      <c r="L533" s="1">
        <f>IFERROR(VLOOKUP(B533,'[1]Pivot HorizontalMRP'!$A$4:$C$2531,3,0),0)</f>
        <v>6687</v>
      </c>
      <c r="M533" s="1">
        <f>IFERROR(VLOOKUP(B533,'[1]Pivot HorizontalMRP'!$A$4:$D$2531,4,0),0)</f>
        <v>4800</v>
      </c>
      <c r="N533" s="1">
        <f>IFERROR(VLOOKUP(B533,'[1]Pivot HorizontalMRP'!$A$4:$E$2531,5,0),0)</f>
        <v>0</v>
      </c>
      <c r="O533" s="1">
        <f t="shared" si="41"/>
        <v>11487</v>
      </c>
      <c r="P533" s="1">
        <f t="shared" si="42"/>
        <v>11487</v>
      </c>
      <c r="Q533" s="1">
        <f>IFERROR(VLOOKUP(B533,'[1]Pivot HorizontalMRP'!$A$4:$F$2529,6,0),0)</f>
        <v>7334</v>
      </c>
      <c r="R533" s="1">
        <f>IFERROR(VLOOKUP(B533,'[1]Pivot HorizontalMRP'!$A$4:$G$2529,7,0),0)</f>
        <v>3618</v>
      </c>
      <c r="S533" s="1">
        <f>IFERROR(VLOOKUP(B533,'[1]Pivot HorizontalMRP'!$A$4:$H$2529,8,0),0)</f>
        <v>3837</v>
      </c>
      <c r="T533" s="1">
        <f>IFERROR(VLOOKUP(B533,'[1]Pivot HorizontalMRP'!$A$4:$I$2529,9,0),0)</f>
        <v>2638</v>
      </c>
      <c r="U533" s="1">
        <f t="shared" si="40"/>
        <v>535</v>
      </c>
      <c r="V533" s="24">
        <v>0.30449999999999999</v>
      </c>
      <c r="W533" s="24"/>
      <c r="X533" s="24">
        <f t="shared" si="43"/>
        <v>-0.30449999999999999</v>
      </c>
      <c r="Y533" s="24"/>
      <c r="Z533" s="24"/>
      <c r="AA533" s="24">
        <v>0.32890000000000003</v>
      </c>
      <c r="AB533" s="24"/>
      <c r="AC533" s="25"/>
      <c r="AD533" s="26"/>
      <c r="AE533" s="26"/>
      <c r="AF533" s="26"/>
      <c r="AG533" s="24"/>
      <c r="AH533" s="24"/>
      <c r="AI533" s="26"/>
      <c r="AJ533" s="27"/>
      <c r="AK533" s="27"/>
      <c r="AL533" s="26"/>
      <c r="AM533" s="26"/>
      <c r="AN533" s="24"/>
      <c r="AO533" s="24" t="str">
        <f t="shared" si="44"/>
        <v>Sanmina</v>
      </c>
      <c r="AP533" s="1" t="s">
        <v>2090</v>
      </c>
      <c r="BF533" s="1" t="s">
        <v>68</v>
      </c>
      <c r="BG533" s="28" t="s">
        <v>69</v>
      </c>
    </row>
    <row r="534" spans="1:59" ht="12.75" customHeight="1" x14ac:dyDescent="0.2">
      <c r="A534" s="1" t="s">
        <v>2203</v>
      </c>
      <c r="B534" s="1" t="s">
        <v>2204</v>
      </c>
      <c r="C534" s="1" t="s">
        <v>62</v>
      </c>
      <c r="D534" s="1" t="s">
        <v>1108</v>
      </c>
      <c r="E534" s="1" t="s">
        <v>2205</v>
      </c>
      <c r="F534" s="1" t="s">
        <v>2206</v>
      </c>
      <c r="G534" s="1">
        <v>78</v>
      </c>
      <c r="H534" s="1">
        <v>1</v>
      </c>
      <c r="I534" s="2" t="s">
        <v>1123</v>
      </c>
      <c r="K534" s="1">
        <f>IFERROR(VLOOKUP(B534,'[1]Pivot HorizontalMRP'!$A$4:$B$2531,2,0),0)</f>
        <v>0</v>
      </c>
      <c r="L534" s="1">
        <f>IFERROR(VLOOKUP(B534,'[1]Pivot HorizontalMRP'!$A$4:$C$2531,3,0),0)</f>
        <v>670</v>
      </c>
      <c r="M534" s="1">
        <f>IFERROR(VLOOKUP(B534,'[1]Pivot HorizontalMRP'!$A$4:$D$2531,4,0),0)</f>
        <v>3598</v>
      </c>
      <c r="N534" s="1">
        <f>IFERROR(VLOOKUP(B534,'[1]Pivot HorizontalMRP'!$A$4:$E$2531,5,0),0)</f>
        <v>3654</v>
      </c>
      <c r="O534" s="1">
        <f t="shared" si="41"/>
        <v>4268</v>
      </c>
      <c r="P534" s="1">
        <f t="shared" si="42"/>
        <v>7922</v>
      </c>
      <c r="Q534" s="1">
        <f>IFERROR(VLOOKUP(B534,'[1]Pivot HorizontalMRP'!$A$4:$F$2529,6,0),0)</f>
        <v>829</v>
      </c>
      <c r="R534" s="1">
        <f>IFERROR(VLOOKUP(B534,'[1]Pivot HorizontalMRP'!$A$4:$G$2529,7,0),0)</f>
        <v>580</v>
      </c>
      <c r="S534" s="1">
        <f>IFERROR(VLOOKUP(B534,'[1]Pivot HorizontalMRP'!$A$4:$H$2529,8,0),0)</f>
        <v>570</v>
      </c>
      <c r="T534" s="1">
        <f>IFERROR(VLOOKUP(B534,'[1]Pivot HorizontalMRP'!$A$4:$I$2529,9,0),0)</f>
        <v>435</v>
      </c>
      <c r="U534" s="1">
        <f t="shared" si="40"/>
        <v>2859</v>
      </c>
      <c r="V534" s="24">
        <v>0.62324000000000002</v>
      </c>
      <c r="W534" s="24"/>
      <c r="X534" s="24">
        <f t="shared" si="43"/>
        <v>-0.62324000000000002</v>
      </c>
      <c r="Y534" s="24"/>
      <c r="Z534" s="24"/>
      <c r="AA534" s="24"/>
      <c r="AB534" s="24"/>
      <c r="AC534" s="25"/>
      <c r="AD534" s="26"/>
      <c r="AE534" s="26"/>
      <c r="AF534" s="26"/>
      <c r="AG534" s="24"/>
      <c r="AH534" s="24"/>
      <c r="AI534" s="26"/>
      <c r="AJ534" s="27"/>
      <c r="AK534" s="27"/>
      <c r="AL534" s="26"/>
      <c r="AM534" s="26"/>
      <c r="AN534" s="24"/>
      <c r="AO534" s="24" t="str">
        <f t="shared" si="44"/>
        <v>Sanmina</v>
      </c>
      <c r="AP534" s="1" t="s">
        <v>2090</v>
      </c>
      <c r="BF534" s="1" t="s">
        <v>68</v>
      </c>
      <c r="BG534" s="28" t="s">
        <v>69</v>
      </c>
    </row>
    <row r="535" spans="1:59" ht="12.75" customHeight="1" x14ac:dyDescent="0.2">
      <c r="A535" s="1" t="s">
        <v>2207</v>
      </c>
      <c r="B535" s="1" t="s">
        <v>2208</v>
      </c>
      <c r="C535" s="1" t="s">
        <v>62</v>
      </c>
      <c r="D535" s="1" t="s">
        <v>63</v>
      </c>
      <c r="E535" s="1" t="s">
        <v>2209</v>
      </c>
      <c r="F535" s="1" t="s">
        <v>2210</v>
      </c>
      <c r="G535" s="1">
        <v>61</v>
      </c>
      <c r="H535" s="1">
        <v>270</v>
      </c>
      <c r="I535" s="2" t="s">
        <v>66</v>
      </c>
      <c r="J535" s="1" t="s">
        <v>2134</v>
      </c>
      <c r="K535" s="1">
        <f>IFERROR(VLOOKUP(B535,'[1]Pivot HorizontalMRP'!$A$4:$B$2531,2,0),0)</f>
        <v>0</v>
      </c>
      <c r="L535" s="1">
        <f>IFERROR(VLOOKUP(B535,'[1]Pivot HorizontalMRP'!$A$4:$C$2531,3,0),0)</f>
        <v>2067</v>
      </c>
      <c r="M535" s="1">
        <f>IFERROR(VLOOKUP(B535,'[1]Pivot HorizontalMRP'!$A$4:$D$2531,4,0),0)</f>
        <v>0</v>
      </c>
      <c r="N535" s="1">
        <f>IFERROR(VLOOKUP(B535,'[1]Pivot HorizontalMRP'!$A$4:$E$2531,5,0),0)</f>
        <v>0</v>
      </c>
      <c r="O535" s="1">
        <f t="shared" si="41"/>
        <v>2067</v>
      </c>
      <c r="P535" s="1">
        <f t="shared" si="42"/>
        <v>2067</v>
      </c>
      <c r="Q535" s="1">
        <f>IFERROR(VLOOKUP(B535,'[1]Pivot HorizontalMRP'!$A$4:$F$2529,6,0),0)</f>
        <v>1222</v>
      </c>
      <c r="R535" s="1">
        <f>IFERROR(VLOOKUP(B535,'[1]Pivot HorizontalMRP'!$A$4:$G$2529,7,0),0)</f>
        <v>686</v>
      </c>
      <c r="S535" s="1">
        <f>IFERROR(VLOOKUP(B535,'[1]Pivot HorizontalMRP'!$A$4:$H$2529,8,0),0)</f>
        <v>743</v>
      </c>
      <c r="T535" s="1">
        <f>IFERROR(VLOOKUP(B535,'[1]Pivot HorizontalMRP'!$A$4:$I$2529,9,0),0)</f>
        <v>507</v>
      </c>
      <c r="U535" s="1">
        <f t="shared" si="40"/>
        <v>159</v>
      </c>
      <c r="V535" s="24">
        <v>11.29</v>
      </c>
      <c r="W535" s="24"/>
      <c r="X535" s="24">
        <f t="shared" si="43"/>
        <v>-11.29</v>
      </c>
      <c r="Y535" s="24"/>
      <c r="Z535" s="24"/>
      <c r="AA535" s="24">
        <v>11.29</v>
      </c>
      <c r="AB535" s="24"/>
      <c r="AC535" s="25"/>
      <c r="AD535" s="26"/>
      <c r="AE535" s="26"/>
      <c r="AF535" s="26"/>
      <c r="AG535" s="24"/>
      <c r="AH535" s="24"/>
      <c r="AI535" s="26"/>
      <c r="AJ535" s="27"/>
      <c r="AK535" s="27"/>
      <c r="AL535" s="26"/>
      <c r="AM535" s="26"/>
      <c r="AN535" s="24"/>
      <c r="AO535" s="24" t="str">
        <f t="shared" si="44"/>
        <v>Arista</v>
      </c>
      <c r="AP535" s="1" t="s">
        <v>2085</v>
      </c>
      <c r="BF535" s="1" t="s">
        <v>68</v>
      </c>
      <c r="BG535" s="28" t="s">
        <v>69</v>
      </c>
    </row>
    <row r="536" spans="1:59" ht="12.75" customHeight="1" x14ac:dyDescent="0.2">
      <c r="A536" s="1" t="s">
        <v>2211</v>
      </c>
      <c r="B536" s="1" t="s">
        <v>2212</v>
      </c>
      <c r="C536" s="1" t="s">
        <v>62</v>
      </c>
      <c r="D536" s="1" t="s">
        <v>1108</v>
      </c>
      <c r="E536" s="1" t="s">
        <v>2213</v>
      </c>
      <c r="F536" s="1" t="s">
        <v>2214</v>
      </c>
      <c r="G536" s="1">
        <v>86</v>
      </c>
      <c r="H536" s="1">
        <v>4000</v>
      </c>
      <c r="I536" s="2" t="s">
        <v>66</v>
      </c>
      <c r="K536" s="1">
        <f>IFERROR(VLOOKUP(B536,'[1]Pivot HorizontalMRP'!$A$4:$B$2531,2,0),0)</f>
        <v>0</v>
      </c>
      <c r="L536" s="1">
        <f>IFERROR(VLOOKUP(B536,'[1]Pivot HorizontalMRP'!$A$4:$C$2531,3,0),0)</f>
        <v>7996</v>
      </c>
      <c r="M536" s="1">
        <f>IFERROR(VLOOKUP(B536,'[1]Pivot HorizontalMRP'!$A$4:$D$2531,4,0),0)</f>
        <v>0</v>
      </c>
      <c r="N536" s="1">
        <f>IFERROR(VLOOKUP(B536,'[1]Pivot HorizontalMRP'!$A$4:$E$2531,5,0),0)</f>
        <v>0</v>
      </c>
      <c r="O536" s="1">
        <f t="shared" si="41"/>
        <v>7996</v>
      </c>
      <c r="P536" s="1">
        <f t="shared" si="42"/>
        <v>7996</v>
      </c>
      <c r="Q536" s="1">
        <f>IFERROR(VLOOKUP(B536,'[1]Pivot HorizontalMRP'!$A$4:$F$2529,6,0),0)</f>
        <v>1</v>
      </c>
      <c r="R536" s="1">
        <f>IFERROR(VLOOKUP(B536,'[1]Pivot HorizontalMRP'!$A$4:$G$2529,7,0),0)</f>
        <v>0</v>
      </c>
      <c r="S536" s="1">
        <f>IFERROR(VLOOKUP(B536,'[1]Pivot HorizontalMRP'!$A$4:$H$2529,8,0),0)</f>
        <v>0</v>
      </c>
      <c r="T536" s="1">
        <f>IFERROR(VLOOKUP(B536,'[1]Pivot HorizontalMRP'!$A$4:$I$2529,9,0),0)</f>
        <v>0</v>
      </c>
      <c r="U536" s="1">
        <f t="shared" si="40"/>
        <v>7995</v>
      </c>
      <c r="V536" s="24">
        <v>0.67579999999999996</v>
      </c>
      <c r="W536" s="24"/>
      <c r="X536" s="24">
        <f t="shared" si="43"/>
        <v>-0.67579999999999996</v>
      </c>
      <c r="Y536" s="24"/>
      <c r="Z536" s="24"/>
      <c r="AA536" s="24"/>
      <c r="AB536" s="24"/>
      <c r="AC536" s="25"/>
      <c r="AD536" s="26"/>
      <c r="AE536" s="26"/>
      <c r="AF536" s="26"/>
      <c r="AG536" s="24"/>
      <c r="AH536" s="24"/>
      <c r="AI536" s="26"/>
      <c r="AJ536" s="27"/>
      <c r="AK536" s="27"/>
      <c r="AL536" s="26"/>
      <c r="AM536" s="26"/>
      <c r="AN536" s="24"/>
      <c r="AO536" s="24" t="str">
        <f t="shared" si="44"/>
        <v>Sanmina</v>
      </c>
      <c r="AP536" s="1" t="s">
        <v>2090</v>
      </c>
      <c r="BF536" s="1" t="s">
        <v>68</v>
      </c>
      <c r="BG536" s="28" t="s">
        <v>69</v>
      </c>
    </row>
    <row r="537" spans="1:59" ht="12.75" customHeight="1" x14ac:dyDescent="0.2">
      <c r="A537" s="1" t="s">
        <v>2215</v>
      </c>
      <c r="B537" s="1" t="s">
        <v>2216</v>
      </c>
      <c r="C537" s="1" t="s">
        <v>62</v>
      </c>
      <c r="D537" s="1" t="s">
        <v>63</v>
      </c>
      <c r="E537" s="1" t="s">
        <v>2217</v>
      </c>
      <c r="F537" s="1" t="s">
        <v>2218</v>
      </c>
      <c r="G537" s="1">
        <v>61</v>
      </c>
      <c r="H537" s="1">
        <v>16</v>
      </c>
      <c r="I537" s="2" t="s">
        <v>66</v>
      </c>
      <c r="J537" s="1" t="s">
        <v>2134</v>
      </c>
      <c r="K537" s="1">
        <f>IFERROR(VLOOKUP(B537,'[1]Pivot HorizontalMRP'!$A$4:$B$2531,2,0),0)</f>
        <v>42</v>
      </c>
      <c r="L537" s="1">
        <f>IFERROR(VLOOKUP(B537,'[1]Pivot HorizontalMRP'!$A$4:$C$2531,3,0),0)</f>
        <v>214</v>
      </c>
      <c r="M537" s="1">
        <f>IFERROR(VLOOKUP(B537,'[1]Pivot HorizontalMRP'!$A$4:$D$2531,4,0),0)</f>
        <v>0</v>
      </c>
      <c r="N537" s="1">
        <f>IFERROR(VLOOKUP(B537,'[1]Pivot HorizontalMRP'!$A$4:$E$2531,5,0),0)</f>
        <v>0</v>
      </c>
      <c r="O537" s="1">
        <f t="shared" si="41"/>
        <v>256</v>
      </c>
      <c r="P537" s="1">
        <f t="shared" si="42"/>
        <v>256</v>
      </c>
      <c r="Q537" s="1">
        <f>IFERROR(VLOOKUP(B537,'[1]Pivot HorizontalMRP'!$A$4:$F$2529,6,0),0)</f>
        <v>100</v>
      </c>
      <c r="R537" s="1">
        <f>IFERROR(VLOOKUP(B537,'[1]Pivot HorizontalMRP'!$A$4:$G$2529,7,0),0)</f>
        <v>0</v>
      </c>
      <c r="S537" s="1">
        <f>IFERROR(VLOOKUP(B537,'[1]Pivot HorizontalMRP'!$A$4:$H$2529,8,0),0)</f>
        <v>0</v>
      </c>
      <c r="T537" s="1">
        <f>IFERROR(VLOOKUP(B537,'[1]Pivot HorizontalMRP'!$A$4:$I$2529,9,0),0)</f>
        <v>0</v>
      </c>
      <c r="U537" s="1">
        <f t="shared" si="40"/>
        <v>156</v>
      </c>
      <c r="V537" s="24">
        <v>57.7</v>
      </c>
      <c r="W537" s="24"/>
      <c r="X537" s="24">
        <f t="shared" si="43"/>
        <v>-57.7</v>
      </c>
      <c r="Y537" s="24"/>
      <c r="Z537" s="24"/>
      <c r="AA537" s="24">
        <v>57.7</v>
      </c>
      <c r="AB537" s="24"/>
      <c r="AC537" s="25"/>
      <c r="AD537" s="26"/>
      <c r="AE537" s="26"/>
      <c r="AF537" s="26"/>
      <c r="AG537" s="24"/>
      <c r="AH537" s="24"/>
      <c r="AI537" s="26"/>
      <c r="AJ537" s="27"/>
      <c r="AK537" s="27"/>
      <c r="AL537" s="26"/>
      <c r="AM537" s="26"/>
      <c r="AN537" s="24"/>
      <c r="AO537" s="24" t="str">
        <f t="shared" si="44"/>
        <v>Arista</v>
      </c>
      <c r="AP537" s="1" t="s">
        <v>2085</v>
      </c>
      <c r="BF537" s="1" t="s">
        <v>68</v>
      </c>
      <c r="BG537" s="28" t="s">
        <v>69</v>
      </c>
    </row>
    <row r="538" spans="1:59" ht="12.75" customHeight="1" x14ac:dyDescent="0.2">
      <c r="A538" s="1" t="s">
        <v>2219</v>
      </c>
      <c r="B538" s="1" t="s">
        <v>2220</v>
      </c>
      <c r="C538" s="1" t="s">
        <v>62</v>
      </c>
      <c r="D538" s="1" t="s">
        <v>63</v>
      </c>
      <c r="E538" s="1" t="s">
        <v>2221</v>
      </c>
      <c r="F538" s="1" t="s">
        <v>2222</v>
      </c>
      <c r="G538" s="1">
        <v>61</v>
      </c>
      <c r="H538" s="1">
        <v>3000</v>
      </c>
      <c r="I538" s="2" t="s">
        <v>66</v>
      </c>
      <c r="J538" s="1" t="s">
        <v>2124</v>
      </c>
      <c r="K538" s="1">
        <f>IFERROR(VLOOKUP(B538,'[1]Pivot HorizontalMRP'!$A$4:$B$2531,2,0),0)</f>
        <v>0</v>
      </c>
      <c r="L538" s="1">
        <f>IFERROR(VLOOKUP(B538,'[1]Pivot HorizontalMRP'!$A$4:$C$2531,3,0),0)</f>
        <v>679</v>
      </c>
      <c r="M538" s="1">
        <f>IFERROR(VLOOKUP(B538,'[1]Pivot HorizontalMRP'!$A$4:$D$2531,4,0),0)</f>
        <v>3000</v>
      </c>
      <c r="N538" s="1">
        <f>IFERROR(VLOOKUP(B538,'[1]Pivot HorizontalMRP'!$A$4:$E$2531,5,0),0)</f>
        <v>0</v>
      </c>
      <c r="O538" s="1">
        <f t="shared" si="41"/>
        <v>3679</v>
      </c>
      <c r="P538" s="1">
        <f t="shared" si="42"/>
        <v>3679</v>
      </c>
      <c r="Q538" s="1">
        <f>IFERROR(VLOOKUP(B538,'[1]Pivot HorizontalMRP'!$A$4:$F$2529,6,0),0)</f>
        <v>86</v>
      </c>
      <c r="R538" s="1">
        <f>IFERROR(VLOOKUP(B538,'[1]Pivot HorizontalMRP'!$A$4:$G$2529,7,0),0)</f>
        <v>0</v>
      </c>
      <c r="S538" s="1">
        <f>IFERROR(VLOOKUP(B538,'[1]Pivot HorizontalMRP'!$A$4:$H$2529,8,0),0)</f>
        <v>0</v>
      </c>
      <c r="T538" s="1">
        <f>IFERROR(VLOOKUP(B538,'[1]Pivot HorizontalMRP'!$A$4:$I$2529,9,0),0)</f>
        <v>0</v>
      </c>
      <c r="U538" s="1">
        <f t="shared" si="40"/>
        <v>3593</v>
      </c>
      <c r="V538" s="24">
        <v>1.9</v>
      </c>
      <c r="W538" s="24"/>
      <c r="X538" s="24">
        <f t="shared" si="43"/>
        <v>-1.9</v>
      </c>
      <c r="Y538" s="24"/>
      <c r="Z538" s="24"/>
      <c r="AA538" s="24">
        <v>1.79</v>
      </c>
      <c r="AB538" s="24"/>
      <c r="AC538" s="25"/>
      <c r="AD538" s="26"/>
      <c r="AE538" s="26"/>
      <c r="AF538" s="26"/>
      <c r="AG538" s="24"/>
      <c r="AH538" s="24"/>
      <c r="AI538" s="26"/>
      <c r="AJ538" s="27"/>
      <c r="AK538" s="27"/>
      <c r="AL538" s="26"/>
      <c r="AM538" s="26"/>
      <c r="AN538" s="24"/>
      <c r="AO538" s="24" t="str">
        <f t="shared" si="44"/>
        <v>Arista</v>
      </c>
      <c r="AP538" s="1" t="s">
        <v>2085</v>
      </c>
      <c r="BF538" s="1" t="s">
        <v>68</v>
      </c>
      <c r="BG538" s="28" t="s">
        <v>69</v>
      </c>
    </row>
    <row r="539" spans="1:59" ht="12.75" customHeight="1" x14ac:dyDescent="0.2">
      <c r="A539" s="1" t="s">
        <v>2223</v>
      </c>
      <c r="B539" s="1" t="s">
        <v>2224</v>
      </c>
      <c r="C539" s="1" t="s">
        <v>62</v>
      </c>
      <c r="D539" s="1" t="s">
        <v>63</v>
      </c>
      <c r="E539" s="1" t="s">
        <v>2225</v>
      </c>
      <c r="F539" s="1" t="s">
        <v>2226</v>
      </c>
      <c r="G539" s="1">
        <v>61</v>
      </c>
      <c r="H539" s="1">
        <v>40</v>
      </c>
      <c r="I539" s="2" t="s">
        <v>66</v>
      </c>
      <c r="J539" s="1" t="s">
        <v>2134</v>
      </c>
      <c r="K539" s="1">
        <f>IFERROR(VLOOKUP(B539,'[1]Pivot HorizontalMRP'!$A$4:$B$2531,2,0),0)</f>
        <v>1923</v>
      </c>
      <c r="L539" s="1">
        <f>IFERROR(VLOOKUP(B539,'[1]Pivot HorizontalMRP'!$A$4:$C$2531,3,0),0)</f>
        <v>145</v>
      </c>
      <c r="M539" s="1">
        <f>IFERROR(VLOOKUP(B539,'[1]Pivot HorizontalMRP'!$A$4:$D$2531,4,0),0)</f>
        <v>0</v>
      </c>
      <c r="N539" s="1">
        <f>IFERROR(VLOOKUP(B539,'[1]Pivot HorizontalMRP'!$A$4:$E$2531,5,0),0)</f>
        <v>0</v>
      </c>
      <c r="O539" s="1">
        <f t="shared" si="41"/>
        <v>2068</v>
      </c>
      <c r="P539" s="1">
        <f t="shared" si="42"/>
        <v>2068</v>
      </c>
      <c r="Q539" s="1">
        <f>IFERROR(VLOOKUP(B539,'[1]Pivot HorizontalMRP'!$A$4:$F$2529,6,0),0)</f>
        <v>2</v>
      </c>
      <c r="R539" s="1">
        <f>IFERROR(VLOOKUP(B539,'[1]Pivot HorizontalMRP'!$A$4:$G$2529,7,0),0)</f>
        <v>0</v>
      </c>
      <c r="S539" s="1">
        <f>IFERROR(VLOOKUP(B539,'[1]Pivot HorizontalMRP'!$A$4:$H$2529,8,0),0)</f>
        <v>95</v>
      </c>
      <c r="T539" s="1">
        <f>IFERROR(VLOOKUP(B539,'[1]Pivot HorizontalMRP'!$A$4:$I$2529,9,0),0)</f>
        <v>78</v>
      </c>
      <c r="U539" s="1">
        <f t="shared" si="40"/>
        <v>2066</v>
      </c>
      <c r="V539" s="24">
        <v>13.97</v>
      </c>
      <c r="W539" s="24"/>
      <c r="X539" s="24">
        <f t="shared" si="43"/>
        <v>-13.97</v>
      </c>
      <c r="Y539" s="24"/>
      <c r="Z539" s="24"/>
      <c r="AA539" s="24"/>
      <c r="AB539" s="24"/>
      <c r="AC539" s="25"/>
      <c r="AD539" s="26"/>
      <c r="AE539" s="26"/>
      <c r="AF539" s="26"/>
      <c r="AG539" s="24"/>
      <c r="AH539" s="24"/>
      <c r="AI539" s="26"/>
      <c r="AJ539" s="27"/>
      <c r="AK539" s="27"/>
      <c r="AL539" s="26"/>
      <c r="AM539" s="26"/>
      <c r="AN539" s="24"/>
      <c r="AO539" s="24" t="str">
        <f t="shared" si="44"/>
        <v>Arista</v>
      </c>
      <c r="AP539" s="1" t="s">
        <v>2085</v>
      </c>
      <c r="BF539" s="1" t="s">
        <v>68</v>
      </c>
      <c r="BG539" s="28" t="s">
        <v>69</v>
      </c>
    </row>
    <row r="540" spans="1:59" ht="12.75" customHeight="1" x14ac:dyDescent="0.2">
      <c r="A540" s="1" t="s">
        <v>2227</v>
      </c>
      <c r="B540" s="1" t="s">
        <v>2228</v>
      </c>
      <c r="C540" s="1" t="s">
        <v>62</v>
      </c>
      <c r="D540" s="1" t="s">
        <v>63</v>
      </c>
      <c r="E540" s="1" t="s">
        <v>2229</v>
      </c>
      <c r="F540" s="1" t="s">
        <v>2230</v>
      </c>
      <c r="G540" s="1">
        <v>61</v>
      </c>
      <c r="H540" s="1">
        <v>252</v>
      </c>
      <c r="I540" s="2" t="s">
        <v>66</v>
      </c>
      <c r="J540" s="1" t="s">
        <v>2134</v>
      </c>
      <c r="K540" s="1">
        <f>IFERROR(VLOOKUP(B540,'[1]Pivot HorizontalMRP'!$A$4:$B$2531,2,0),0)</f>
        <v>570</v>
      </c>
      <c r="L540" s="1">
        <f>IFERROR(VLOOKUP(B540,'[1]Pivot HorizontalMRP'!$A$4:$C$2531,3,0),0)</f>
        <v>638</v>
      </c>
      <c r="M540" s="1">
        <f>IFERROR(VLOOKUP(B540,'[1]Pivot HorizontalMRP'!$A$4:$D$2531,4,0),0)</f>
        <v>0</v>
      </c>
      <c r="N540" s="1">
        <f>IFERROR(VLOOKUP(B540,'[1]Pivot HorizontalMRP'!$A$4:$E$2531,5,0),0)</f>
        <v>0</v>
      </c>
      <c r="O540" s="1">
        <f t="shared" si="41"/>
        <v>1208</v>
      </c>
      <c r="P540" s="1">
        <f t="shared" si="42"/>
        <v>1208</v>
      </c>
      <c r="Q540" s="1">
        <f>IFERROR(VLOOKUP(B540,'[1]Pivot HorizontalMRP'!$A$4:$F$2529,6,0),0)</f>
        <v>21</v>
      </c>
      <c r="R540" s="1">
        <f>IFERROR(VLOOKUP(B540,'[1]Pivot HorizontalMRP'!$A$4:$G$2529,7,0),0)</f>
        <v>48</v>
      </c>
      <c r="S540" s="1">
        <f>IFERROR(VLOOKUP(B540,'[1]Pivot HorizontalMRP'!$A$4:$H$2529,8,0),0)</f>
        <v>143</v>
      </c>
      <c r="T540" s="1">
        <f>IFERROR(VLOOKUP(B540,'[1]Pivot HorizontalMRP'!$A$4:$I$2529,9,0),0)</f>
        <v>78</v>
      </c>
      <c r="U540" s="1">
        <f t="shared" si="40"/>
        <v>1139</v>
      </c>
      <c r="V540" s="24">
        <v>2.0699999999999998</v>
      </c>
      <c r="W540" s="24"/>
      <c r="X540" s="24">
        <f t="shared" si="43"/>
        <v>-2.0699999999999998</v>
      </c>
      <c r="Y540" s="24"/>
      <c r="Z540" s="24"/>
      <c r="AA540" s="24"/>
      <c r="AB540" s="24"/>
      <c r="AC540" s="25"/>
      <c r="AD540" s="26"/>
      <c r="AE540" s="26"/>
      <c r="AF540" s="26"/>
      <c r="AG540" s="24"/>
      <c r="AH540" s="24"/>
      <c r="AI540" s="26"/>
      <c r="AJ540" s="27"/>
      <c r="AK540" s="27"/>
      <c r="AL540" s="26"/>
      <c r="AM540" s="26"/>
      <c r="AN540" s="24"/>
      <c r="AO540" s="24" t="str">
        <f t="shared" si="44"/>
        <v>Arista</v>
      </c>
      <c r="AP540" s="1" t="s">
        <v>2085</v>
      </c>
      <c r="BF540" s="1" t="s">
        <v>68</v>
      </c>
      <c r="BG540" s="28" t="s">
        <v>69</v>
      </c>
    </row>
    <row r="541" spans="1:59" ht="12.75" customHeight="1" x14ac:dyDescent="0.2">
      <c r="A541" s="1" t="s">
        <v>2231</v>
      </c>
      <c r="B541" s="1" t="s">
        <v>2232</v>
      </c>
      <c r="C541" s="1" t="s">
        <v>62</v>
      </c>
      <c r="D541" s="1" t="s">
        <v>1108</v>
      </c>
      <c r="E541" s="1" t="s">
        <v>2233</v>
      </c>
      <c r="F541" s="1" t="s">
        <v>2234</v>
      </c>
      <c r="G541" s="1">
        <v>68</v>
      </c>
      <c r="H541" s="1">
        <v>2205</v>
      </c>
      <c r="I541" s="2" t="s">
        <v>66</v>
      </c>
      <c r="K541" s="1">
        <f>IFERROR(VLOOKUP(B541,'[1]Pivot HorizontalMRP'!$A$4:$B$2531,2,0),0)</f>
        <v>0</v>
      </c>
      <c r="L541" s="1">
        <f>IFERROR(VLOOKUP(B541,'[1]Pivot HorizontalMRP'!$A$4:$C$2531,3,0),0)</f>
        <v>147</v>
      </c>
      <c r="M541" s="1">
        <f>IFERROR(VLOOKUP(B541,'[1]Pivot HorizontalMRP'!$A$4:$D$2531,4,0),0)</f>
        <v>0</v>
      </c>
      <c r="N541" s="1">
        <f>IFERROR(VLOOKUP(B541,'[1]Pivot HorizontalMRP'!$A$4:$E$2531,5,0),0)</f>
        <v>0</v>
      </c>
      <c r="O541" s="1">
        <f t="shared" si="41"/>
        <v>147</v>
      </c>
      <c r="P541" s="1">
        <f t="shared" si="42"/>
        <v>147</v>
      </c>
      <c r="Q541" s="1">
        <f>IFERROR(VLOOKUP(B541,'[1]Pivot HorizontalMRP'!$A$4:$F$2529,6,0),0)</f>
        <v>1</v>
      </c>
      <c r="R541" s="1">
        <f>IFERROR(VLOOKUP(B541,'[1]Pivot HorizontalMRP'!$A$4:$G$2529,7,0),0)</f>
        <v>0</v>
      </c>
      <c r="S541" s="1">
        <f>IFERROR(VLOOKUP(B541,'[1]Pivot HorizontalMRP'!$A$4:$H$2529,8,0),0)</f>
        <v>0</v>
      </c>
      <c r="T541" s="1">
        <f>IFERROR(VLOOKUP(B541,'[1]Pivot HorizontalMRP'!$A$4:$I$2529,9,0),0)</f>
        <v>0</v>
      </c>
      <c r="U541" s="1">
        <f t="shared" si="40"/>
        <v>146</v>
      </c>
      <c r="V541" s="24">
        <v>0.38440000000000002</v>
      </c>
      <c r="W541" s="24"/>
      <c r="X541" s="24">
        <f t="shared" si="43"/>
        <v>-0.38440000000000002</v>
      </c>
      <c r="Y541" s="24"/>
      <c r="Z541" s="24"/>
      <c r="AA541" s="24"/>
      <c r="AB541" s="24"/>
      <c r="AC541" s="25"/>
      <c r="AD541" s="26"/>
      <c r="AE541" s="26"/>
      <c r="AF541" s="26"/>
      <c r="AG541" s="24"/>
      <c r="AH541" s="24"/>
      <c r="AI541" s="26"/>
      <c r="AJ541" s="27"/>
      <c r="AK541" s="27"/>
      <c r="AL541" s="26"/>
      <c r="AM541" s="26"/>
      <c r="AN541" s="24"/>
      <c r="AO541" s="24" t="str">
        <f t="shared" si="44"/>
        <v>Sanmina</v>
      </c>
      <c r="AP541" s="1" t="s">
        <v>2090</v>
      </c>
      <c r="BF541" s="1" t="s">
        <v>68</v>
      </c>
      <c r="BG541" s="28" t="s">
        <v>69</v>
      </c>
    </row>
    <row r="542" spans="1:59" ht="12.75" customHeight="1" x14ac:dyDescent="0.2">
      <c r="A542" s="1" t="s">
        <v>2235</v>
      </c>
      <c r="B542" s="1" t="s">
        <v>2236</v>
      </c>
      <c r="C542" s="1" t="s">
        <v>62</v>
      </c>
      <c r="D542" s="1" t="s">
        <v>63</v>
      </c>
      <c r="E542" s="1" t="s">
        <v>2237</v>
      </c>
      <c r="F542" s="1" t="s">
        <v>2238</v>
      </c>
      <c r="G542" s="1">
        <v>38</v>
      </c>
      <c r="H542" s="1">
        <v>500</v>
      </c>
      <c r="I542" s="2" t="s">
        <v>66</v>
      </c>
      <c r="J542" s="1" t="s">
        <v>2129</v>
      </c>
      <c r="K542" s="1">
        <f>IFERROR(VLOOKUP(B542,'[1]Pivot HorizontalMRP'!$A$4:$B$2531,2,0),0)</f>
        <v>0</v>
      </c>
      <c r="L542" s="1">
        <f>IFERROR(VLOOKUP(B542,'[1]Pivot HorizontalMRP'!$A$4:$C$2531,3,0),0)</f>
        <v>355</v>
      </c>
      <c r="M542" s="1">
        <f>IFERROR(VLOOKUP(B542,'[1]Pivot HorizontalMRP'!$A$4:$D$2531,4,0),0)</f>
        <v>500</v>
      </c>
      <c r="N542" s="1">
        <f>IFERROR(VLOOKUP(B542,'[1]Pivot HorizontalMRP'!$A$4:$E$2531,5,0),0)</f>
        <v>0</v>
      </c>
      <c r="O542" s="1">
        <f t="shared" si="41"/>
        <v>855</v>
      </c>
      <c r="P542" s="1">
        <f t="shared" si="42"/>
        <v>855</v>
      </c>
      <c r="Q542" s="1">
        <f>IFERROR(VLOOKUP(B542,'[1]Pivot HorizontalMRP'!$A$4:$F$2529,6,0),0)</f>
        <v>467</v>
      </c>
      <c r="R542" s="1">
        <f>IFERROR(VLOOKUP(B542,'[1]Pivot HorizontalMRP'!$A$4:$G$2529,7,0),0)</f>
        <v>318</v>
      </c>
      <c r="S542" s="1">
        <f>IFERROR(VLOOKUP(B542,'[1]Pivot HorizontalMRP'!$A$4:$H$2529,8,0),0)</f>
        <v>374</v>
      </c>
      <c r="T542" s="1">
        <f>IFERROR(VLOOKUP(B542,'[1]Pivot HorizontalMRP'!$A$4:$I$2529,9,0),0)</f>
        <v>129</v>
      </c>
      <c r="U542" s="1">
        <f t="shared" si="40"/>
        <v>70</v>
      </c>
      <c r="V542" s="24">
        <v>0.72</v>
      </c>
      <c r="W542" s="24"/>
      <c r="X542" s="24">
        <f t="shared" si="43"/>
        <v>-0.72</v>
      </c>
      <c r="Y542" s="24"/>
      <c r="Z542" s="24"/>
      <c r="AA542" s="24"/>
      <c r="AB542" s="24"/>
      <c r="AC542" s="25"/>
      <c r="AD542" s="26"/>
      <c r="AE542" s="26"/>
      <c r="AF542" s="26"/>
      <c r="AG542" s="24"/>
      <c r="AH542" s="24"/>
      <c r="AI542" s="26"/>
      <c r="AJ542" s="27"/>
      <c r="AK542" s="27"/>
      <c r="AL542" s="26"/>
      <c r="AM542" s="26"/>
      <c r="AN542" s="24"/>
      <c r="AO542" s="24" t="str">
        <f t="shared" si="44"/>
        <v>Arista</v>
      </c>
      <c r="AP542" s="1" t="s">
        <v>2085</v>
      </c>
      <c r="BF542" s="1" t="s">
        <v>68</v>
      </c>
      <c r="BG542" s="28" t="s">
        <v>69</v>
      </c>
    </row>
    <row r="543" spans="1:59" ht="12.75" customHeight="1" x14ac:dyDescent="0.2">
      <c r="A543" s="1" t="s">
        <v>2239</v>
      </c>
      <c r="B543" s="1" t="s">
        <v>2240</v>
      </c>
      <c r="C543" s="1" t="s">
        <v>62</v>
      </c>
      <c r="D543" s="1" t="s">
        <v>1108</v>
      </c>
      <c r="E543" s="1" t="s">
        <v>2241</v>
      </c>
      <c r="F543" s="1" t="s">
        <v>2242</v>
      </c>
      <c r="G543" s="1">
        <v>28</v>
      </c>
      <c r="H543" s="1">
        <v>125</v>
      </c>
      <c r="I543" s="2" t="s">
        <v>66</v>
      </c>
      <c r="K543" s="1">
        <f>IFERROR(VLOOKUP(B543,'[1]Pivot HorizontalMRP'!$A$4:$B$2531,2,0),0)</f>
        <v>0</v>
      </c>
      <c r="L543" s="1">
        <f>IFERROR(VLOOKUP(B543,'[1]Pivot HorizontalMRP'!$A$4:$C$2531,3,0),0)</f>
        <v>12025</v>
      </c>
      <c r="M543" s="1">
        <f>IFERROR(VLOOKUP(B543,'[1]Pivot HorizontalMRP'!$A$4:$D$2531,4,0),0)</f>
        <v>4500</v>
      </c>
      <c r="N543" s="1">
        <f>IFERROR(VLOOKUP(B543,'[1]Pivot HorizontalMRP'!$A$4:$E$2531,5,0),0)</f>
        <v>0</v>
      </c>
      <c r="O543" s="1">
        <f t="shared" si="41"/>
        <v>16525</v>
      </c>
      <c r="P543" s="1">
        <f t="shared" si="42"/>
        <v>16525</v>
      </c>
      <c r="Q543" s="1">
        <f>IFERROR(VLOOKUP(B543,'[1]Pivot HorizontalMRP'!$A$4:$F$2529,6,0),0)</f>
        <v>22836</v>
      </c>
      <c r="R543" s="1">
        <f>IFERROR(VLOOKUP(B543,'[1]Pivot HorizontalMRP'!$A$4:$G$2529,7,0),0)</f>
        <v>15540</v>
      </c>
      <c r="S543" s="1">
        <f>IFERROR(VLOOKUP(B543,'[1]Pivot HorizontalMRP'!$A$4:$H$2529,8,0),0)</f>
        <v>15488</v>
      </c>
      <c r="T543" s="1">
        <f>IFERROR(VLOOKUP(B543,'[1]Pivot HorizontalMRP'!$A$4:$I$2529,9,0),0)</f>
        <v>5992</v>
      </c>
      <c r="U543" s="1">
        <f t="shared" si="40"/>
        <v>-21851</v>
      </c>
      <c r="V543" s="24">
        <v>0.22800000000000001</v>
      </c>
      <c r="W543" s="24"/>
      <c r="X543" s="24">
        <f t="shared" si="43"/>
        <v>-0.22800000000000001</v>
      </c>
      <c r="Y543" s="24"/>
      <c r="Z543" s="24"/>
      <c r="AA543" s="24">
        <v>0.22800000000000001</v>
      </c>
      <c r="AB543" s="24"/>
      <c r="AC543" s="25"/>
      <c r="AD543" s="26"/>
      <c r="AE543" s="26"/>
      <c r="AF543" s="26"/>
      <c r="AG543" s="24"/>
      <c r="AH543" s="24"/>
      <c r="AI543" s="26"/>
      <c r="AJ543" s="27"/>
      <c r="AK543" s="27"/>
      <c r="AL543" s="26"/>
      <c r="AM543" s="26"/>
      <c r="AN543" s="24"/>
      <c r="AO543" s="24" t="str">
        <f t="shared" si="44"/>
        <v>Sanmina</v>
      </c>
      <c r="AP543" s="1" t="s">
        <v>2090</v>
      </c>
      <c r="BF543" s="1" t="s">
        <v>68</v>
      </c>
      <c r="BG543" s="28" t="s">
        <v>69</v>
      </c>
    </row>
    <row r="544" spans="1:59" ht="12.75" customHeight="1" x14ac:dyDescent="0.2">
      <c r="A544" s="1" t="s">
        <v>2243</v>
      </c>
      <c r="B544" s="1" t="s">
        <v>2244</v>
      </c>
      <c r="C544" s="1" t="s">
        <v>62</v>
      </c>
      <c r="D544" s="1" t="s">
        <v>63</v>
      </c>
      <c r="E544" s="1" t="s">
        <v>2245</v>
      </c>
      <c r="F544" s="1" t="s">
        <v>2246</v>
      </c>
      <c r="G544" s="1">
        <v>72</v>
      </c>
      <c r="H544" s="1">
        <v>128</v>
      </c>
      <c r="I544" s="2" t="s">
        <v>1123</v>
      </c>
      <c r="J544" s="1" t="s">
        <v>2247</v>
      </c>
      <c r="K544" s="1">
        <f>IFERROR(VLOOKUP(B544,'[1]Pivot HorizontalMRP'!$A$4:$B$2531,2,0),0)</f>
        <v>0</v>
      </c>
      <c r="L544" s="1">
        <f>IFERROR(VLOOKUP(B544,'[1]Pivot HorizontalMRP'!$A$4:$C$2531,3,0),0)</f>
        <v>26</v>
      </c>
      <c r="M544" s="1">
        <f>IFERROR(VLOOKUP(B544,'[1]Pivot HorizontalMRP'!$A$4:$D$2531,4,0),0)</f>
        <v>11</v>
      </c>
      <c r="N544" s="1">
        <f>IFERROR(VLOOKUP(B544,'[1]Pivot HorizontalMRP'!$A$4:$E$2531,5,0),0)</f>
        <v>0</v>
      </c>
      <c r="O544" s="1">
        <f t="shared" si="41"/>
        <v>37</v>
      </c>
      <c r="P544" s="1">
        <f t="shared" si="42"/>
        <v>37</v>
      </c>
      <c r="Q544" s="1">
        <f>IFERROR(VLOOKUP(B544,'[1]Pivot HorizontalMRP'!$A$4:$F$2529,6,0),0)</f>
        <v>23</v>
      </c>
      <c r="R544" s="1">
        <f>IFERROR(VLOOKUP(B544,'[1]Pivot HorizontalMRP'!$A$4:$G$2529,7,0),0)</f>
        <v>0</v>
      </c>
      <c r="S544" s="1">
        <f>IFERROR(VLOOKUP(B544,'[1]Pivot HorizontalMRP'!$A$4:$H$2529,8,0),0)</f>
        <v>0</v>
      </c>
      <c r="T544" s="1">
        <f>IFERROR(VLOOKUP(B544,'[1]Pivot HorizontalMRP'!$A$4:$I$2529,9,0),0)</f>
        <v>0</v>
      </c>
      <c r="U544" s="1">
        <f t="shared" si="40"/>
        <v>14</v>
      </c>
      <c r="V544" s="24">
        <v>13.48</v>
      </c>
      <c r="W544" s="24"/>
      <c r="X544" s="24">
        <f t="shared" si="43"/>
        <v>-13.48</v>
      </c>
      <c r="Y544" s="24"/>
      <c r="Z544" s="24"/>
      <c r="AA544" s="24">
        <v>13.48</v>
      </c>
      <c r="AB544" s="24"/>
      <c r="AC544" s="25"/>
      <c r="AD544" s="26"/>
      <c r="AE544" s="26"/>
      <c r="AF544" s="26"/>
      <c r="AG544" s="24"/>
      <c r="AH544" s="24"/>
      <c r="AI544" s="26"/>
      <c r="AJ544" s="27"/>
      <c r="AK544" s="27"/>
      <c r="AL544" s="26"/>
      <c r="AM544" s="26"/>
      <c r="AN544" s="24"/>
      <c r="AO544" s="24" t="str">
        <f t="shared" si="44"/>
        <v>Arista</v>
      </c>
      <c r="AP544" s="1" t="s">
        <v>2085</v>
      </c>
      <c r="BF544" s="1" t="s">
        <v>68</v>
      </c>
      <c r="BG544" s="28" t="s">
        <v>69</v>
      </c>
    </row>
    <row r="545" spans="1:59" ht="12.75" customHeight="1" x14ac:dyDescent="0.2">
      <c r="A545" s="1" t="s">
        <v>2248</v>
      </c>
      <c r="B545" s="1" t="s">
        <v>2249</v>
      </c>
      <c r="C545" s="1" t="s">
        <v>62</v>
      </c>
      <c r="D545" s="1" t="s">
        <v>63</v>
      </c>
      <c r="E545" s="1" t="s">
        <v>2250</v>
      </c>
      <c r="F545" s="1" t="s">
        <v>2251</v>
      </c>
      <c r="G545" s="1">
        <v>90</v>
      </c>
      <c r="H545" s="1">
        <v>48</v>
      </c>
      <c r="I545" s="2" t="s">
        <v>1123</v>
      </c>
      <c r="J545" s="1" t="s">
        <v>2247</v>
      </c>
      <c r="K545" s="1">
        <f>IFERROR(VLOOKUP(B545,'[1]Pivot HorizontalMRP'!$A$4:$B$2531,2,0),0)</f>
        <v>0</v>
      </c>
      <c r="L545" s="1">
        <f>IFERROR(VLOOKUP(B545,'[1]Pivot HorizontalMRP'!$A$4:$C$2531,3,0),0)</f>
        <v>84</v>
      </c>
      <c r="M545" s="1">
        <f>IFERROR(VLOOKUP(B545,'[1]Pivot HorizontalMRP'!$A$4:$D$2531,4,0),0)</f>
        <v>0</v>
      </c>
      <c r="N545" s="1">
        <f>IFERROR(VLOOKUP(B545,'[1]Pivot HorizontalMRP'!$A$4:$E$2531,5,0),0)</f>
        <v>0</v>
      </c>
      <c r="O545" s="1">
        <f t="shared" si="41"/>
        <v>84</v>
      </c>
      <c r="P545" s="1">
        <f t="shared" si="42"/>
        <v>84</v>
      </c>
      <c r="Q545" s="1">
        <f>IFERROR(VLOOKUP(B545,'[1]Pivot HorizontalMRP'!$A$4:$F$2529,6,0),0)</f>
        <v>23</v>
      </c>
      <c r="R545" s="1">
        <f>IFERROR(VLOOKUP(B545,'[1]Pivot HorizontalMRP'!$A$4:$G$2529,7,0),0)</f>
        <v>0</v>
      </c>
      <c r="S545" s="1">
        <f>IFERROR(VLOOKUP(B545,'[1]Pivot HorizontalMRP'!$A$4:$H$2529,8,0),0)</f>
        <v>0</v>
      </c>
      <c r="T545" s="1">
        <f>IFERROR(VLOOKUP(B545,'[1]Pivot HorizontalMRP'!$A$4:$I$2529,9,0),0)</f>
        <v>0</v>
      </c>
      <c r="U545" s="1">
        <f t="shared" si="40"/>
        <v>61</v>
      </c>
      <c r="V545" s="24">
        <v>17.47</v>
      </c>
      <c r="W545" s="24"/>
      <c r="X545" s="24">
        <f t="shared" si="43"/>
        <v>-17.47</v>
      </c>
      <c r="Y545" s="24"/>
      <c r="Z545" s="24"/>
      <c r="AA545" s="24"/>
      <c r="AB545" s="24"/>
      <c r="AC545" s="25"/>
      <c r="AD545" s="26"/>
      <c r="AE545" s="26"/>
      <c r="AF545" s="26"/>
      <c r="AG545" s="24"/>
      <c r="AH545" s="24"/>
      <c r="AI545" s="26"/>
      <c r="AJ545" s="27"/>
      <c r="AK545" s="27"/>
      <c r="AL545" s="26"/>
      <c r="AM545" s="26"/>
      <c r="AN545" s="24"/>
      <c r="AO545" s="24" t="str">
        <f t="shared" si="44"/>
        <v>Arista</v>
      </c>
      <c r="AP545" s="1" t="s">
        <v>2085</v>
      </c>
      <c r="BF545" s="1" t="s">
        <v>68</v>
      </c>
      <c r="BG545" s="28" t="s">
        <v>69</v>
      </c>
    </row>
    <row r="546" spans="1:59" ht="12.75" customHeight="1" x14ac:dyDescent="0.2">
      <c r="A546" s="1" t="s">
        <v>2252</v>
      </c>
      <c r="B546" s="1" t="s">
        <v>2253</v>
      </c>
      <c r="C546" s="1" t="s">
        <v>62</v>
      </c>
      <c r="D546" s="1" t="s">
        <v>63</v>
      </c>
      <c r="E546" s="1" t="s">
        <v>2254</v>
      </c>
      <c r="F546" s="1" t="s">
        <v>2255</v>
      </c>
      <c r="G546" s="1">
        <v>61</v>
      </c>
      <c r="H546" s="1">
        <v>3000</v>
      </c>
      <c r="I546" s="2" t="s">
        <v>66</v>
      </c>
      <c r="J546" s="1" t="s">
        <v>2134</v>
      </c>
      <c r="K546" s="1">
        <f>IFERROR(VLOOKUP(B546,'[1]Pivot HorizontalMRP'!$A$4:$B$2531,2,0),0)</f>
        <v>0</v>
      </c>
      <c r="L546" s="1">
        <f>IFERROR(VLOOKUP(B546,'[1]Pivot HorizontalMRP'!$A$4:$C$2531,3,0),0)</f>
        <v>1042</v>
      </c>
      <c r="M546" s="1">
        <f>IFERROR(VLOOKUP(B546,'[1]Pivot HorizontalMRP'!$A$4:$D$2531,4,0),0)</f>
        <v>0</v>
      </c>
      <c r="N546" s="1">
        <f>IFERROR(VLOOKUP(B546,'[1]Pivot HorizontalMRP'!$A$4:$E$2531,5,0),0)</f>
        <v>0</v>
      </c>
      <c r="O546" s="1">
        <f t="shared" si="41"/>
        <v>1042</v>
      </c>
      <c r="P546" s="1">
        <f t="shared" si="42"/>
        <v>1042</v>
      </c>
      <c r="Q546" s="1">
        <f>IFERROR(VLOOKUP(B546,'[1]Pivot HorizontalMRP'!$A$4:$F$2529,6,0),0)</f>
        <v>0</v>
      </c>
      <c r="R546" s="1">
        <f>IFERROR(VLOOKUP(B546,'[1]Pivot HorizontalMRP'!$A$4:$G$2529,7,0),0)</f>
        <v>0</v>
      </c>
      <c r="S546" s="1">
        <f>IFERROR(VLOOKUP(B546,'[1]Pivot HorizontalMRP'!$A$4:$H$2529,8,0),0)</f>
        <v>0</v>
      </c>
      <c r="T546" s="1">
        <f>IFERROR(VLOOKUP(B546,'[1]Pivot HorizontalMRP'!$A$4:$I$2529,9,0),0)</f>
        <v>0</v>
      </c>
      <c r="U546" s="1">
        <f t="shared" si="40"/>
        <v>1042</v>
      </c>
      <c r="V546" s="24">
        <v>3.25</v>
      </c>
      <c r="W546" s="24"/>
      <c r="X546" s="24">
        <f t="shared" si="43"/>
        <v>-3.25</v>
      </c>
      <c r="Y546" s="24"/>
      <c r="Z546" s="24"/>
      <c r="AA546" s="24"/>
      <c r="AB546" s="24"/>
      <c r="AC546" s="25"/>
      <c r="AD546" s="26"/>
      <c r="AE546" s="26"/>
      <c r="AF546" s="26"/>
      <c r="AG546" s="24"/>
      <c r="AH546" s="24"/>
      <c r="AI546" s="26"/>
      <c r="AJ546" s="27"/>
      <c r="AK546" s="27"/>
      <c r="AL546" s="26"/>
      <c r="AM546" s="26"/>
      <c r="AN546" s="24"/>
      <c r="AO546" s="24" t="str">
        <f t="shared" si="44"/>
        <v>Arista</v>
      </c>
      <c r="AP546" s="1" t="s">
        <v>2085</v>
      </c>
      <c r="BF546" s="1" t="s">
        <v>68</v>
      </c>
      <c r="BG546" s="28" t="s">
        <v>69</v>
      </c>
    </row>
    <row r="547" spans="1:59" ht="12.75" customHeight="1" x14ac:dyDescent="0.2">
      <c r="A547" s="1" t="s">
        <v>2256</v>
      </c>
      <c r="B547" s="1" t="s">
        <v>2257</v>
      </c>
      <c r="C547" s="1" t="s">
        <v>62</v>
      </c>
      <c r="D547" s="1" t="s">
        <v>1108</v>
      </c>
      <c r="E547" s="1" t="s">
        <v>2258</v>
      </c>
      <c r="F547" s="1" t="s">
        <v>2259</v>
      </c>
      <c r="G547" s="1">
        <v>71</v>
      </c>
      <c r="H547" s="1">
        <v>1512</v>
      </c>
      <c r="I547" s="2" t="s">
        <v>1123</v>
      </c>
      <c r="K547" s="1">
        <f>IFERROR(VLOOKUP(B547,'[1]Pivot HorizontalMRP'!$A$4:$B$2531,2,0),0)</f>
        <v>0</v>
      </c>
      <c r="L547" s="1">
        <f>IFERROR(VLOOKUP(B547,'[1]Pivot HorizontalMRP'!$A$4:$C$2531,3,0),0)</f>
        <v>2710</v>
      </c>
      <c r="M547" s="1">
        <f>IFERROR(VLOOKUP(B547,'[1]Pivot HorizontalMRP'!$A$4:$D$2531,4,0),0)</f>
        <v>4536</v>
      </c>
      <c r="N547" s="1">
        <f>IFERROR(VLOOKUP(B547,'[1]Pivot HorizontalMRP'!$A$4:$E$2531,5,0),0)</f>
        <v>0</v>
      </c>
      <c r="O547" s="1">
        <f t="shared" si="41"/>
        <v>7246</v>
      </c>
      <c r="P547" s="1">
        <f t="shared" si="42"/>
        <v>7246</v>
      </c>
      <c r="Q547" s="1">
        <f>IFERROR(VLOOKUP(B547,'[1]Pivot HorizontalMRP'!$A$4:$F$2529,6,0),0)</f>
        <v>5859</v>
      </c>
      <c r="R547" s="1">
        <f>IFERROR(VLOOKUP(B547,'[1]Pivot HorizontalMRP'!$A$4:$G$2529,7,0),0)</f>
        <v>0</v>
      </c>
      <c r="S547" s="1">
        <f>IFERROR(VLOOKUP(B547,'[1]Pivot HorizontalMRP'!$A$4:$H$2529,8,0),0)</f>
        <v>0</v>
      </c>
      <c r="T547" s="1">
        <f>IFERROR(VLOOKUP(B547,'[1]Pivot HorizontalMRP'!$A$4:$I$2529,9,0),0)</f>
        <v>0</v>
      </c>
      <c r="U547" s="1">
        <f t="shared" si="40"/>
        <v>1387</v>
      </c>
      <c r="V547" s="24">
        <v>0.62080000000000002</v>
      </c>
      <c r="W547" s="24"/>
      <c r="X547" s="24">
        <f t="shared" si="43"/>
        <v>-0.62080000000000002</v>
      </c>
      <c r="Y547" s="24"/>
      <c r="Z547" s="24"/>
      <c r="AA547" s="24">
        <v>1.4084000000000001</v>
      </c>
      <c r="AB547" s="24"/>
      <c r="AC547" s="25"/>
      <c r="AD547" s="26"/>
      <c r="AE547" s="26"/>
      <c r="AF547" s="26"/>
      <c r="AG547" s="24"/>
      <c r="AH547" s="24"/>
      <c r="AI547" s="26"/>
      <c r="AJ547" s="27"/>
      <c r="AK547" s="27"/>
      <c r="AL547" s="26"/>
      <c r="AM547" s="26"/>
      <c r="AN547" s="24"/>
      <c r="AO547" s="24" t="str">
        <f t="shared" si="44"/>
        <v>Sanmina</v>
      </c>
      <c r="AP547" s="1" t="s">
        <v>2090</v>
      </c>
      <c r="BF547" s="1" t="s">
        <v>68</v>
      </c>
      <c r="BG547" s="28" t="s">
        <v>69</v>
      </c>
    </row>
    <row r="548" spans="1:59" ht="12.75" customHeight="1" x14ac:dyDescent="0.2">
      <c r="A548" s="1" t="s">
        <v>2260</v>
      </c>
      <c r="B548" s="1" t="s">
        <v>2261</v>
      </c>
      <c r="C548" s="1" t="s">
        <v>62</v>
      </c>
      <c r="D548" s="1" t="s">
        <v>63</v>
      </c>
      <c r="E548" s="1" t="s">
        <v>2262</v>
      </c>
      <c r="F548" s="1" t="s">
        <v>2263</v>
      </c>
      <c r="G548" s="1">
        <v>90</v>
      </c>
      <c r="H548" s="1">
        <v>384</v>
      </c>
      <c r="I548" s="2" t="s">
        <v>66</v>
      </c>
      <c r="J548" s="1" t="s">
        <v>2134</v>
      </c>
      <c r="K548" s="1">
        <f>IFERROR(VLOOKUP(B548,'[1]Pivot HorizontalMRP'!$A$4:$B$2531,2,0),0)</f>
        <v>0</v>
      </c>
      <c r="L548" s="1">
        <f>IFERROR(VLOOKUP(B548,'[1]Pivot HorizontalMRP'!$A$4:$C$2531,3,0),0)</f>
        <v>9560</v>
      </c>
      <c r="M548" s="1">
        <f>IFERROR(VLOOKUP(B548,'[1]Pivot HorizontalMRP'!$A$4:$D$2531,4,0),0)</f>
        <v>9408</v>
      </c>
      <c r="N548" s="1">
        <f>IFERROR(VLOOKUP(B548,'[1]Pivot HorizontalMRP'!$A$4:$E$2531,5,0),0)</f>
        <v>0</v>
      </c>
      <c r="O548" s="1">
        <f t="shared" si="41"/>
        <v>18968</v>
      </c>
      <c r="P548" s="1">
        <f t="shared" si="42"/>
        <v>18968</v>
      </c>
      <c r="Q548" s="1">
        <f>IFERROR(VLOOKUP(B548,'[1]Pivot HorizontalMRP'!$A$4:$F$2529,6,0),0)</f>
        <v>15668</v>
      </c>
      <c r="R548" s="1">
        <f>IFERROR(VLOOKUP(B548,'[1]Pivot HorizontalMRP'!$A$4:$G$2529,7,0),0)</f>
        <v>5159</v>
      </c>
      <c r="S548" s="1">
        <f>IFERROR(VLOOKUP(B548,'[1]Pivot HorizontalMRP'!$A$4:$H$2529,8,0),0)</f>
        <v>3919</v>
      </c>
      <c r="T548" s="1">
        <f>IFERROR(VLOOKUP(B548,'[1]Pivot HorizontalMRP'!$A$4:$I$2529,9,0),0)</f>
        <v>2602</v>
      </c>
      <c r="U548" s="1">
        <f t="shared" si="40"/>
        <v>-1859</v>
      </c>
      <c r="V548" s="24">
        <v>1.8</v>
      </c>
      <c r="W548" s="24"/>
      <c r="X548" s="24">
        <f t="shared" si="43"/>
        <v>-1.8</v>
      </c>
      <c r="Y548" s="24"/>
      <c r="Z548" s="24"/>
      <c r="AA548" s="24">
        <v>1.788</v>
      </c>
      <c r="AB548" s="24"/>
      <c r="AC548" s="25"/>
      <c r="AD548" s="26"/>
      <c r="AE548" s="26"/>
      <c r="AF548" s="26"/>
      <c r="AG548" s="24"/>
      <c r="AH548" s="24"/>
      <c r="AI548" s="26"/>
      <c r="AJ548" s="27"/>
      <c r="AK548" s="27"/>
      <c r="AL548" s="26"/>
      <c r="AM548" s="26"/>
      <c r="AN548" s="24"/>
      <c r="AO548" s="24" t="str">
        <f t="shared" si="44"/>
        <v>Arista</v>
      </c>
      <c r="AP548" s="1" t="s">
        <v>2085</v>
      </c>
      <c r="BF548" s="1" t="s">
        <v>68</v>
      </c>
      <c r="BG548" s="28" t="s">
        <v>69</v>
      </c>
    </row>
    <row r="549" spans="1:59" ht="12.75" customHeight="1" x14ac:dyDescent="0.2">
      <c r="A549" s="1" t="s">
        <v>2264</v>
      </c>
      <c r="B549" s="1" t="s">
        <v>2265</v>
      </c>
      <c r="C549" s="1" t="s">
        <v>62</v>
      </c>
      <c r="D549" s="1" t="s">
        <v>1108</v>
      </c>
      <c r="E549" s="1" t="s">
        <v>2266</v>
      </c>
      <c r="F549" s="1" t="s">
        <v>2267</v>
      </c>
      <c r="G549" s="1">
        <v>91</v>
      </c>
      <c r="H549" s="1">
        <v>2205</v>
      </c>
      <c r="I549" s="2" t="s">
        <v>1123</v>
      </c>
      <c r="K549" s="1">
        <f>IFERROR(VLOOKUP(B549,'[1]Pivot HorizontalMRP'!$A$4:$B$2531,2,0),0)</f>
        <v>0</v>
      </c>
      <c r="L549" s="1">
        <f>IFERROR(VLOOKUP(B549,'[1]Pivot HorizontalMRP'!$A$4:$C$2531,3,0),0)</f>
        <v>1639</v>
      </c>
      <c r="M549" s="1">
        <f>IFERROR(VLOOKUP(B549,'[1]Pivot HorizontalMRP'!$A$4:$D$2531,4,0),0)</f>
        <v>0</v>
      </c>
      <c r="N549" s="1">
        <f>IFERROR(VLOOKUP(B549,'[1]Pivot HorizontalMRP'!$A$4:$E$2531,5,0),0)</f>
        <v>0</v>
      </c>
      <c r="O549" s="1">
        <f t="shared" si="41"/>
        <v>1639</v>
      </c>
      <c r="P549" s="1">
        <f t="shared" si="42"/>
        <v>1639</v>
      </c>
      <c r="Q549" s="1">
        <f>IFERROR(VLOOKUP(B549,'[1]Pivot HorizontalMRP'!$A$4:$F$2529,6,0),0)</f>
        <v>790</v>
      </c>
      <c r="R549" s="1">
        <f>IFERROR(VLOOKUP(B549,'[1]Pivot HorizontalMRP'!$A$4:$G$2529,7,0),0)</f>
        <v>548</v>
      </c>
      <c r="S549" s="1">
        <f>IFERROR(VLOOKUP(B549,'[1]Pivot HorizontalMRP'!$A$4:$H$2529,8,0),0)</f>
        <v>694</v>
      </c>
      <c r="T549" s="1">
        <f>IFERROR(VLOOKUP(B549,'[1]Pivot HorizontalMRP'!$A$4:$I$2529,9,0),0)</f>
        <v>537</v>
      </c>
      <c r="U549" s="1">
        <f t="shared" si="40"/>
        <v>301</v>
      </c>
      <c r="V549" s="24">
        <v>0.89500000000000002</v>
      </c>
      <c r="W549" s="24"/>
      <c r="X549" s="24">
        <f t="shared" si="43"/>
        <v>-0.89500000000000002</v>
      </c>
      <c r="Y549" s="24"/>
      <c r="Z549" s="24"/>
      <c r="AA549" s="24"/>
      <c r="AB549" s="24"/>
      <c r="AC549" s="25"/>
      <c r="AD549" s="26"/>
      <c r="AE549" s="26"/>
      <c r="AF549" s="26"/>
      <c r="AG549" s="24"/>
      <c r="AH549" s="24"/>
      <c r="AI549" s="26"/>
      <c r="AJ549" s="27"/>
      <c r="AK549" s="27"/>
      <c r="AL549" s="26"/>
      <c r="AM549" s="26"/>
      <c r="AN549" s="24"/>
      <c r="AO549" s="24" t="str">
        <f t="shared" si="44"/>
        <v>Sanmina</v>
      </c>
      <c r="AP549" s="1" t="s">
        <v>2090</v>
      </c>
      <c r="BF549" s="1" t="s">
        <v>68</v>
      </c>
      <c r="BG549" s="28" t="s">
        <v>69</v>
      </c>
    </row>
    <row r="550" spans="1:59" ht="12.75" customHeight="1" x14ac:dyDescent="0.2">
      <c r="A550" s="1" t="s">
        <v>2268</v>
      </c>
      <c r="B550" s="1" t="s">
        <v>2269</v>
      </c>
      <c r="C550" s="1" t="s">
        <v>62</v>
      </c>
      <c r="D550" s="1" t="s">
        <v>63</v>
      </c>
      <c r="E550" s="1" t="s">
        <v>2270</v>
      </c>
      <c r="F550" s="1" t="s">
        <v>2271</v>
      </c>
      <c r="G550" s="1">
        <v>61</v>
      </c>
      <c r="H550" s="1">
        <v>1568</v>
      </c>
      <c r="I550" s="2" t="s">
        <v>1123</v>
      </c>
      <c r="J550" s="1" t="s">
        <v>2272</v>
      </c>
      <c r="K550" s="1">
        <f>IFERROR(VLOOKUP(B550,'[1]Pivot HorizontalMRP'!$A$4:$B$2531,2,0),0)</f>
        <v>0</v>
      </c>
      <c r="L550" s="1">
        <f>IFERROR(VLOOKUP(B550,'[1]Pivot HorizontalMRP'!$A$4:$C$2531,3,0),0)</f>
        <v>1672</v>
      </c>
      <c r="M550" s="1">
        <f>IFERROR(VLOOKUP(B550,'[1]Pivot HorizontalMRP'!$A$4:$D$2531,4,0),0)</f>
        <v>0</v>
      </c>
      <c r="N550" s="1">
        <f>IFERROR(VLOOKUP(B550,'[1]Pivot HorizontalMRP'!$A$4:$E$2531,5,0),0)</f>
        <v>0</v>
      </c>
      <c r="O550" s="1">
        <f t="shared" si="41"/>
        <v>1672</v>
      </c>
      <c r="P550" s="1">
        <f t="shared" si="42"/>
        <v>1672</v>
      </c>
      <c r="Q550" s="1">
        <f>IFERROR(VLOOKUP(B550,'[1]Pivot HorizontalMRP'!$A$4:$F$2529,6,0),0)</f>
        <v>488</v>
      </c>
      <c r="R550" s="1">
        <f>IFERROR(VLOOKUP(B550,'[1]Pivot HorizontalMRP'!$A$4:$G$2529,7,0),0)</f>
        <v>318</v>
      </c>
      <c r="S550" s="1">
        <f>IFERROR(VLOOKUP(B550,'[1]Pivot HorizontalMRP'!$A$4:$H$2529,8,0),0)</f>
        <v>374</v>
      </c>
      <c r="T550" s="1">
        <f>IFERROR(VLOOKUP(B550,'[1]Pivot HorizontalMRP'!$A$4:$I$2529,9,0),0)</f>
        <v>129</v>
      </c>
      <c r="U550" s="1">
        <f t="shared" si="40"/>
        <v>866</v>
      </c>
      <c r="V550" s="24">
        <v>3.84</v>
      </c>
      <c r="W550" s="24"/>
      <c r="X550" s="24">
        <f t="shared" si="43"/>
        <v>-3.84</v>
      </c>
      <c r="Y550" s="24"/>
      <c r="Z550" s="24"/>
      <c r="AA550" s="24">
        <v>3.84</v>
      </c>
      <c r="AB550" s="24"/>
      <c r="AC550" s="25"/>
      <c r="AD550" s="26"/>
      <c r="AE550" s="26"/>
      <c r="AF550" s="26"/>
      <c r="AG550" s="24"/>
      <c r="AH550" s="24"/>
      <c r="AI550" s="26"/>
      <c r="AJ550" s="27"/>
      <c r="AK550" s="27"/>
      <c r="AL550" s="26"/>
      <c r="AM550" s="26"/>
      <c r="AN550" s="24"/>
      <c r="AO550" s="24" t="str">
        <f t="shared" si="44"/>
        <v>Arista</v>
      </c>
      <c r="AP550" s="1" t="s">
        <v>2085</v>
      </c>
      <c r="BF550" s="1" t="s">
        <v>68</v>
      </c>
      <c r="BG550" s="28" t="s">
        <v>69</v>
      </c>
    </row>
    <row r="551" spans="1:59" ht="12.75" customHeight="1" x14ac:dyDescent="0.2">
      <c r="A551" s="1" t="s">
        <v>2273</v>
      </c>
      <c r="B551" s="1" t="s">
        <v>2274</v>
      </c>
      <c r="C551" s="1" t="s">
        <v>62</v>
      </c>
      <c r="D551" s="1" t="s">
        <v>1108</v>
      </c>
      <c r="E551" s="1" t="s">
        <v>2275</v>
      </c>
      <c r="F551" s="1" t="s">
        <v>2276</v>
      </c>
      <c r="G551" s="1">
        <v>106</v>
      </c>
      <c r="H551" s="1">
        <v>1</v>
      </c>
      <c r="I551" s="2" t="s">
        <v>66</v>
      </c>
      <c r="K551" s="1">
        <f>IFERROR(VLOOKUP(B551,'[1]Pivot HorizontalMRP'!$A$4:$B$2531,2,0),0)</f>
        <v>0</v>
      </c>
      <c r="L551" s="1">
        <f>IFERROR(VLOOKUP(B551,'[1]Pivot HorizontalMRP'!$A$4:$C$2531,3,0),0)</f>
        <v>34</v>
      </c>
      <c r="M551" s="1">
        <f>IFERROR(VLOOKUP(B551,'[1]Pivot HorizontalMRP'!$A$4:$D$2531,4,0),0)</f>
        <v>23</v>
      </c>
      <c r="N551" s="1">
        <f>IFERROR(VLOOKUP(B551,'[1]Pivot HorizontalMRP'!$A$4:$E$2531,5,0),0)</f>
        <v>0</v>
      </c>
      <c r="O551" s="1">
        <f t="shared" si="41"/>
        <v>57</v>
      </c>
      <c r="P551" s="1">
        <f t="shared" si="42"/>
        <v>57</v>
      </c>
      <c r="Q551" s="1">
        <f>IFERROR(VLOOKUP(B551,'[1]Pivot HorizontalMRP'!$A$4:$F$2529,6,0),0)</f>
        <v>43</v>
      </c>
      <c r="R551" s="1">
        <f>IFERROR(VLOOKUP(B551,'[1]Pivot HorizontalMRP'!$A$4:$G$2529,7,0),0)</f>
        <v>0</v>
      </c>
      <c r="S551" s="1">
        <f>IFERROR(VLOOKUP(B551,'[1]Pivot HorizontalMRP'!$A$4:$H$2529,8,0),0)</f>
        <v>0</v>
      </c>
      <c r="T551" s="1">
        <f>IFERROR(VLOOKUP(B551,'[1]Pivot HorizontalMRP'!$A$4:$I$2529,9,0),0)</f>
        <v>0</v>
      </c>
      <c r="U551" s="1">
        <f t="shared" si="40"/>
        <v>14</v>
      </c>
      <c r="V551" s="24">
        <v>0.29199999999999998</v>
      </c>
      <c r="W551" s="24"/>
      <c r="X551" s="24">
        <f t="shared" si="43"/>
        <v>-0.29199999999999998</v>
      </c>
      <c r="Y551" s="24"/>
      <c r="Z551" s="24"/>
      <c r="AA551" s="24"/>
      <c r="AB551" s="24"/>
      <c r="AC551" s="25"/>
      <c r="AD551" s="26"/>
      <c r="AE551" s="26"/>
      <c r="AF551" s="26"/>
      <c r="AG551" s="24"/>
      <c r="AH551" s="24"/>
      <c r="AI551" s="26"/>
      <c r="AJ551" s="27"/>
      <c r="AK551" s="27"/>
      <c r="AL551" s="26"/>
      <c r="AM551" s="26"/>
      <c r="AN551" s="24"/>
      <c r="AO551" s="24" t="str">
        <f t="shared" si="44"/>
        <v>Sanmina</v>
      </c>
      <c r="AP551" s="1" t="s">
        <v>2090</v>
      </c>
      <c r="BF551" s="1" t="s">
        <v>68</v>
      </c>
      <c r="BG551" s="28" t="s">
        <v>69</v>
      </c>
    </row>
    <row r="552" spans="1:59" ht="12.75" customHeight="1" x14ac:dyDescent="0.2">
      <c r="A552" s="1" t="s">
        <v>2277</v>
      </c>
      <c r="B552" s="1" t="s">
        <v>2278</v>
      </c>
      <c r="C552" s="1" t="s">
        <v>62</v>
      </c>
      <c r="D552" s="1" t="s">
        <v>63</v>
      </c>
      <c r="E552" s="1" t="s">
        <v>2279</v>
      </c>
      <c r="F552" s="1" t="s">
        <v>2280</v>
      </c>
      <c r="G552" s="1">
        <v>61</v>
      </c>
      <c r="H552" s="1">
        <v>2500</v>
      </c>
      <c r="I552" s="2" t="s">
        <v>1123</v>
      </c>
      <c r="J552" s="1" t="s">
        <v>2281</v>
      </c>
      <c r="K552" s="1">
        <f>IFERROR(VLOOKUP(B552,'[1]Pivot HorizontalMRP'!$A$4:$B$2531,2,0),0)</f>
        <v>0</v>
      </c>
      <c r="L552" s="1">
        <f>IFERROR(VLOOKUP(B552,'[1]Pivot HorizontalMRP'!$A$4:$C$2531,3,0),0)</f>
        <v>35554</v>
      </c>
      <c r="M552" s="1">
        <f>IFERROR(VLOOKUP(B552,'[1]Pivot HorizontalMRP'!$A$4:$D$2531,4,0),0)</f>
        <v>24000</v>
      </c>
      <c r="N552" s="1">
        <f>IFERROR(VLOOKUP(B552,'[1]Pivot HorizontalMRP'!$A$4:$E$2531,5,0),0)</f>
        <v>0</v>
      </c>
      <c r="O552" s="1">
        <f t="shared" si="41"/>
        <v>59554</v>
      </c>
      <c r="P552" s="1">
        <f t="shared" si="42"/>
        <v>59554</v>
      </c>
      <c r="Q552" s="1">
        <f>IFERROR(VLOOKUP(B552,'[1]Pivot HorizontalMRP'!$A$4:$F$2529,6,0),0)</f>
        <v>27501</v>
      </c>
      <c r="R552" s="1">
        <f>IFERROR(VLOOKUP(B552,'[1]Pivot HorizontalMRP'!$A$4:$G$2529,7,0),0)</f>
        <v>52777</v>
      </c>
      <c r="S552" s="1">
        <f>IFERROR(VLOOKUP(B552,'[1]Pivot HorizontalMRP'!$A$4:$H$2529,8,0),0)</f>
        <v>43540</v>
      </c>
      <c r="T552" s="1">
        <f>IFERROR(VLOOKUP(B552,'[1]Pivot HorizontalMRP'!$A$4:$I$2529,9,0),0)</f>
        <v>38672</v>
      </c>
      <c r="U552" s="1">
        <f t="shared" si="40"/>
        <v>-20724</v>
      </c>
      <c r="V552" s="24">
        <v>0.6</v>
      </c>
      <c r="W552" s="24"/>
      <c r="X552" s="24">
        <f t="shared" si="43"/>
        <v>-0.6</v>
      </c>
      <c r="Y552" s="24"/>
      <c r="Z552" s="24"/>
      <c r="AA552" s="24">
        <v>0.6</v>
      </c>
      <c r="AB552" s="24"/>
      <c r="AC552" s="25"/>
      <c r="AD552" s="26"/>
      <c r="AE552" s="26"/>
      <c r="AF552" s="26"/>
      <c r="AG552" s="24"/>
      <c r="AH552" s="24"/>
      <c r="AI552" s="26"/>
      <c r="AJ552" s="27"/>
      <c r="AK552" s="27"/>
      <c r="AL552" s="26"/>
      <c r="AM552" s="26"/>
      <c r="AN552" s="24"/>
      <c r="AO552" s="24" t="str">
        <f t="shared" si="44"/>
        <v>Arista</v>
      </c>
      <c r="AP552" s="1" t="s">
        <v>2085</v>
      </c>
      <c r="BF552" s="1" t="s">
        <v>68</v>
      </c>
      <c r="BG552" s="28" t="s">
        <v>69</v>
      </c>
    </row>
    <row r="553" spans="1:59" ht="12.75" customHeight="1" x14ac:dyDescent="0.2">
      <c r="A553" s="1" t="s">
        <v>2282</v>
      </c>
      <c r="B553" s="1" t="s">
        <v>2283</v>
      </c>
      <c r="C553" s="1" t="s">
        <v>62</v>
      </c>
      <c r="D553" s="1" t="s">
        <v>63</v>
      </c>
      <c r="E553" s="1" t="s">
        <v>2284</v>
      </c>
      <c r="F553" s="1" t="s">
        <v>2285</v>
      </c>
      <c r="G553" s="1">
        <v>48</v>
      </c>
      <c r="H553" s="1">
        <v>32</v>
      </c>
      <c r="I553" s="2" t="s">
        <v>1123</v>
      </c>
      <c r="J553" s="1" t="s">
        <v>2084</v>
      </c>
      <c r="K553" s="1">
        <f>IFERROR(VLOOKUP(B553,'[1]Pivot HorizontalMRP'!$A$4:$B$2531,2,0),0)</f>
        <v>0</v>
      </c>
      <c r="L553" s="1">
        <f>IFERROR(VLOOKUP(B553,'[1]Pivot HorizontalMRP'!$A$4:$C$2531,3,0),0)</f>
        <v>242</v>
      </c>
      <c r="M553" s="1">
        <f>IFERROR(VLOOKUP(B553,'[1]Pivot HorizontalMRP'!$A$4:$D$2531,4,0),0)</f>
        <v>64</v>
      </c>
      <c r="N553" s="1">
        <f>IFERROR(VLOOKUP(B553,'[1]Pivot HorizontalMRP'!$A$4:$E$2531,5,0),0)</f>
        <v>0</v>
      </c>
      <c r="O553" s="1">
        <f t="shared" si="41"/>
        <v>306</v>
      </c>
      <c r="P553" s="1">
        <f t="shared" si="42"/>
        <v>306</v>
      </c>
      <c r="Q553" s="1">
        <f>IFERROR(VLOOKUP(B553,'[1]Pivot HorizontalMRP'!$A$4:$F$2529,6,0),0)</f>
        <v>0</v>
      </c>
      <c r="R553" s="1">
        <f>IFERROR(VLOOKUP(B553,'[1]Pivot HorizontalMRP'!$A$4:$G$2529,7,0),0)</f>
        <v>0</v>
      </c>
      <c r="S553" s="1">
        <f>IFERROR(VLOOKUP(B553,'[1]Pivot HorizontalMRP'!$A$4:$H$2529,8,0),0)</f>
        <v>0</v>
      </c>
      <c r="T553" s="1">
        <f>IFERROR(VLOOKUP(B553,'[1]Pivot HorizontalMRP'!$A$4:$I$2529,9,0),0)</f>
        <v>0</v>
      </c>
      <c r="U553" s="1">
        <f t="shared" si="40"/>
        <v>306</v>
      </c>
      <c r="V553" s="24">
        <v>8.25</v>
      </c>
      <c r="W553" s="24"/>
      <c r="X553" s="24">
        <f t="shared" si="43"/>
        <v>-8.25</v>
      </c>
      <c r="Y553" s="24"/>
      <c r="Z553" s="24"/>
      <c r="AA553" s="24"/>
      <c r="AB553" s="24"/>
      <c r="AC553" s="25"/>
      <c r="AD553" s="26"/>
      <c r="AE553" s="26"/>
      <c r="AF553" s="26"/>
      <c r="AG553" s="24"/>
      <c r="AH553" s="24"/>
      <c r="AI553" s="26"/>
      <c r="AJ553" s="27"/>
      <c r="AK553" s="27"/>
      <c r="AL553" s="26"/>
      <c r="AM553" s="26"/>
      <c r="AN553" s="24"/>
      <c r="AO553" s="24" t="str">
        <f t="shared" si="44"/>
        <v>Arista</v>
      </c>
      <c r="AP553" s="1" t="s">
        <v>2085</v>
      </c>
      <c r="BF553" s="1" t="s">
        <v>68</v>
      </c>
      <c r="BG553" s="28" t="s">
        <v>69</v>
      </c>
    </row>
    <row r="554" spans="1:59" ht="12.75" customHeight="1" x14ac:dyDescent="0.2">
      <c r="A554" s="1" t="s">
        <v>2286</v>
      </c>
      <c r="B554" s="1" t="s">
        <v>2287</v>
      </c>
      <c r="C554" s="1" t="s">
        <v>62</v>
      </c>
      <c r="D554" s="1" t="s">
        <v>63</v>
      </c>
      <c r="E554" s="1" t="s">
        <v>2288</v>
      </c>
      <c r="F554" s="1" t="s">
        <v>2289</v>
      </c>
      <c r="G554" s="1">
        <v>65</v>
      </c>
      <c r="H554" s="1">
        <v>144</v>
      </c>
      <c r="I554" s="2" t="s">
        <v>1123</v>
      </c>
      <c r="J554" s="1" t="s">
        <v>2084</v>
      </c>
      <c r="K554" s="1">
        <f>IFERROR(VLOOKUP(B554,'[1]Pivot HorizontalMRP'!$A$4:$B$2531,2,0),0)</f>
        <v>0</v>
      </c>
      <c r="L554" s="1">
        <f>IFERROR(VLOOKUP(B554,'[1]Pivot HorizontalMRP'!$A$4:$C$2531,3,0),0)</f>
        <v>3089</v>
      </c>
      <c r="M554" s="1">
        <f>IFERROR(VLOOKUP(B554,'[1]Pivot HorizontalMRP'!$A$4:$D$2531,4,0),0)</f>
        <v>2100</v>
      </c>
      <c r="N554" s="1">
        <f>IFERROR(VLOOKUP(B554,'[1]Pivot HorizontalMRP'!$A$4:$E$2531,5,0),0)</f>
        <v>0</v>
      </c>
      <c r="O554" s="1">
        <f t="shared" si="41"/>
        <v>5189</v>
      </c>
      <c r="P554" s="1">
        <f t="shared" si="42"/>
        <v>5189</v>
      </c>
      <c r="Q554" s="1">
        <f>IFERROR(VLOOKUP(B554,'[1]Pivot HorizontalMRP'!$A$4:$F$2529,6,0),0)</f>
        <v>4929</v>
      </c>
      <c r="R554" s="1">
        <f>IFERROR(VLOOKUP(B554,'[1]Pivot HorizontalMRP'!$A$4:$G$2529,7,0),0)</f>
        <v>2254</v>
      </c>
      <c r="S554" s="1">
        <f>IFERROR(VLOOKUP(B554,'[1]Pivot HorizontalMRP'!$A$4:$H$2529,8,0),0)</f>
        <v>1839</v>
      </c>
      <c r="T554" s="1">
        <f>IFERROR(VLOOKUP(B554,'[1]Pivot HorizontalMRP'!$A$4:$I$2529,9,0),0)</f>
        <v>1281</v>
      </c>
      <c r="U554" s="1">
        <f t="shared" si="40"/>
        <v>-1994</v>
      </c>
      <c r="V554" s="24">
        <v>5.2750000000000004</v>
      </c>
      <c r="W554" s="24"/>
      <c r="X554" s="24">
        <f t="shared" si="43"/>
        <v>-5.2750000000000004</v>
      </c>
      <c r="Y554" s="24"/>
      <c r="Z554" s="24"/>
      <c r="AA554" s="24">
        <v>5.1875</v>
      </c>
      <c r="AB554" s="24"/>
      <c r="AC554" s="25"/>
      <c r="AD554" s="26"/>
      <c r="AE554" s="26"/>
      <c r="AF554" s="26"/>
      <c r="AG554" s="24"/>
      <c r="AH554" s="24"/>
      <c r="AI554" s="26"/>
      <c r="AJ554" s="27"/>
      <c r="AK554" s="27"/>
      <c r="AL554" s="26"/>
      <c r="AM554" s="26"/>
      <c r="AN554" s="24"/>
      <c r="AO554" s="24" t="str">
        <f t="shared" si="44"/>
        <v>Arista</v>
      </c>
      <c r="AP554" s="1" t="s">
        <v>2085</v>
      </c>
      <c r="BF554" s="1" t="s">
        <v>68</v>
      </c>
      <c r="BG554" s="28" t="s">
        <v>69</v>
      </c>
    </row>
    <row r="555" spans="1:59" ht="12.75" customHeight="1" x14ac:dyDescent="0.2">
      <c r="A555" s="1" t="s">
        <v>2290</v>
      </c>
      <c r="B555" s="1" t="s">
        <v>2291</v>
      </c>
      <c r="C555" s="1" t="s">
        <v>62</v>
      </c>
      <c r="D555" s="1" t="s">
        <v>63</v>
      </c>
      <c r="E555" s="1" t="s">
        <v>2292</v>
      </c>
      <c r="F555" s="1" t="s">
        <v>2293</v>
      </c>
      <c r="G555" s="1">
        <v>80</v>
      </c>
      <c r="H555" s="1">
        <v>384</v>
      </c>
      <c r="I555" s="2" t="s">
        <v>66</v>
      </c>
      <c r="J555" s="1" t="s">
        <v>2134</v>
      </c>
      <c r="K555" s="1">
        <f>IFERROR(VLOOKUP(B555,'[1]Pivot HorizontalMRP'!$A$4:$B$2531,2,0),0)</f>
        <v>0</v>
      </c>
      <c r="L555" s="1">
        <f>IFERROR(VLOOKUP(B555,'[1]Pivot HorizontalMRP'!$A$4:$C$2531,3,0),0)</f>
        <v>10315</v>
      </c>
      <c r="M555" s="1">
        <f>IFERROR(VLOOKUP(B555,'[1]Pivot HorizontalMRP'!$A$4:$D$2531,4,0),0)</f>
        <v>5276</v>
      </c>
      <c r="N555" s="1">
        <f>IFERROR(VLOOKUP(B555,'[1]Pivot HorizontalMRP'!$A$4:$E$2531,5,0),0)</f>
        <v>1152</v>
      </c>
      <c r="O555" s="1">
        <f t="shared" si="41"/>
        <v>15591</v>
      </c>
      <c r="P555" s="1">
        <f t="shared" si="42"/>
        <v>16743</v>
      </c>
      <c r="Q555" s="1">
        <f>IFERROR(VLOOKUP(B555,'[1]Pivot HorizontalMRP'!$A$4:$F$2529,6,0),0)</f>
        <v>15306</v>
      </c>
      <c r="R555" s="1">
        <f>IFERROR(VLOOKUP(B555,'[1]Pivot HorizontalMRP'!$A$4:$G$2529,7,0),0)</f>
        <v>4843</v>
      </c>
      <c r="S555" s="1">
        <f>IFERROR(VLOOKUP(B555,'[1]Pivot HorizontalMRP'!$A$4:$H$2529,8,0),0)</f>
        <v>3417</v>
      </c>
      <c r="T555" s="1">
        <f>IFERROR(VLOOKUP(B555,'[1]Pivot HorizontalMRP'!$A$4:$I$2529,9,0),0)</f>
        <v>2039</v>
      </c>
      <c r="U555" s="1">
        <f t="shared" si="40"/>
        <v>-3406</v>
      </c>
      <c r="V555" s="24">
        <v>1.4</v>
      </c>
      <c r="W555" s="24"/>
      <c r="X555" s="24">
        <f t="shared" si="43"/>
        <v>-1.4</v>
      </c>
      <c r="Y555" s="24"/>
      <c r="Z555" s="24"/>
      <c r="AA555" s="24">
        <v>1.7071500000000002</v>
      </c>
      <c r="AB555" s="24"/>
      <c r="AC555" s="25"/>
      <c r="AD555" s="26"/>
      <c r="AE555" s="26"/>
      <c r="AF555" s="26"/>
      <c r="AG555" s="24"/>
      <c r="AH555" s="24"/>
      <c r="AI555" s="26"/>
      <c r="AJ555" s="27"/>
      <c r="AK555" s="27"/>
      <c r="AL555" s="26"/>
      <c r="AM555" s="26"/>
      <c r="AN555" s="24"/>
      <c r="AO555" s="24" t="str">
        <f t="shared" si="44"/>
        <v>Arista</v>
      </c>
      <c r="AP555" s="1" t="s">
        <v>2085</v>
      </c>
      <c r="BF555" s="1" t="s">
        <v>68</v>
      </c>
      <c r="BG555" s="28" t="s">
        <v>69</v>
      </c>
    </row>
    <row r="556" spans="1:59" ht="12.75" customHeight="1" x14ac:dyDescent="0.2">
      <c r="A556" s="1" t="s">
        <v>2294</v>
      </c>
      <c r="B556" s="1" t="s">
        <v>2295</v>
      </c>
      <c r="C556" s="1" t="s">
        <v>62</v>
      </c>
      <c r="D556" s="1" t="s">
        <v>63</v>
      </c>
      <c r="E556" s="1" t="s">
        <v>2296</v>
      </c>
      <c r="F556" s="1" t="s">
        <v>2297</v>
      </c>
      <c r="G556" s="1">
        <v>111</v>
      </c>
      <c r="H556" s="1">
        <v>1000</v>
      </c>
      <c r="I556" s="2" t="s">
        <v>1123</v>
      </c>
      <c r="J556" s="1" t="s">
        <v>2298</v>
      </c>
      <c r="K556" s="1">
        <f>IFERROR(VLOOKUP(B556,'[1]Pivot HorizontalMRP'!$A$4:$B$2531,2,0),0)</f>
        <v>0</v>
      </c>
      <c r="L556" s="1">
        <f>IFERROR(VLOOKUP(B556,'[1]Pivot HorizontalMRP'!$A$4:$C$2531,3,0),0)</f>
        <v>1602</v>
      </c>
      <c r="M556" s="1">
        <f>IFERROR(VLOOKUP(B556,'[1]Pivot HorizontalMRP'!$A$4:$D$2531,4,0),0)</f>
        <v>0</v>
      </c>
      <c r="N556" s="1">
        <f>IFERROR(VLOOKUP(B556,'[1]Pivot HorizontalMRP'!$A$4:$E$2531,5,0),0)</f>
        <v>0</v>
      </c>
      <c r="O556" s="1">
        <f t="shared" si="41"/>
        <v>1602</v>
      </c>
      <c r="P556" s="1">
        <f t="shared" si="42"/>
        <v>1602</v>
      </c>
      <c r="Q556" s="1">
        <f>IFERROR(VLOOKUP(B556,'[1]Pivot HorizontalMRP'!$A$4:$F$2529,6,0),0)</f>
        <v>132</v>
      </c>
      <c r="R556" s="1">
        <f>IFERROR(VLOOKUP(B556,'[1]Pivot HorizontalMRP'!$A$4:$G$2529,7,0),0)</f>
        <v>0</v>
      </c>
      <c r="S556" s="1">
        <f>IFERROR(VLOOKUP(B556,'[1]Pivot HorizontalMRP'!$A$4:$H$2529,8,0),0)</f>
        <v>0</v>
      </c>
      <c r="T556" s="1">
        <f>IFERROR(VLOOKUP(B556,'[1]Pivot HorizontalMRP'!$A$4:$I$2529,9,0),0)</f>
        <v>0</v>
      </c>
      <c r="U556" s="1">
        <f t="shared" si="40"/>
        <v>1470</v>
      </c>
      <c r="V556" s="24">
        <v>4</v>
      </c>
      <c r="W556" s="24"/>
      <c r="X556" s="24">
        <f t="shared" si="43"/>
        <v>-4</v>
      </c>
      <c r="Y556" s="24"/>
      <c r="Z556" s="24"/>
      <c r="AA556" s="24"/>
      <c r="AB556" s="24"/>
      <c r="AC556" s="25"/>
      <c r="AD556" s="26"/>
      <c r="AE556" s="26"/>
      <c r="AF556" s="26"/>
      <c r="AG556" s="24"/>
      <c r="AH556" s="24"/>
      <c r="AI556" s="26"/>
      <c r="AJ556" s="27"/>
      <c r="AK556" s="27"/>
      <c r="AL556" s="26"/>
      <c r="AM556" s="26"/>
      <c r="AN556" s="24"/>
      <c r="AO556" s="24" t="str">
        <f t="shared" si="44"/>
        <v>Arista</v>
      </c>
      <c r="AP556" s="1" t="s">
        <v>2085</v>
      </c>
      <c r="BF556" s="1" t="s">
        <v>68</v>
      </c>
      <c r="BG556" s="28" t="s">
        <v>69</v>
      </c>
    </row>
    <row r="557" spans="1:59" ht="12.75" customHeight="1" x14ac:dyDescent="0.2">
      <c r="A557" s="1" t="s">
        <v>2299</v>
      </c>
      <c r="B557" s="1" t="s">
        <v>2300</v>
      </c>
      <c r="C557" s="1" t="s">
        <v>62</v>
      </c>
      <c r="D557" s="1" t="s">
        <v>63</v>
      </c>
      <c r="E557" s="1" t="s">
        <v>2301</v>
      </c>
      <c r="F557" s="1" t="s">
        <v>2302</v>
      </c>
      <c r="G557" s="1">
        <v>131</v>
      </c>
      <c r="H557" s="1">
        <v>1000</v>
      </c>
      <c r="I557" s="2" t="s">
        <v>1123</v>
      </c>
      <c r="J557" s="1" t="s">
        <v>2298</v>
      </c>
      <c r="K557" s="1">
        <f>IFERROR(VLOOKUP(B557,'[1]Pivot HorizontalMRP'!$A$4:$B$2531,2,0),0)</f>
        <v>0</v>
      </c>
      <c r="L557" s="1">
        <f>IFERROR(VLOOKUP(B557,'[1]Pivot HorizontalMRP'!$A$4:$C$2531,3,0),0)</f>
        <v>595</v>
      </c>
      <c r="M557" s="1">
        <f>IFERROR(VLOOKUP(B557,'[1]Pivot HorizontalMRP'!$A$4:$D$2531,4,0),0)</f>
        <v>5000</v>
      </c>
      <c r="N557" s="1">
        <f>IFERROR(VLOOKUP(B557,'[1]Pivot HorizontalMRP'!$A$4:$E$2531,5,0),0)</f>
        <v>0</v>
      </c>
      <c r="O557" s="1">
        <f t="shared" si="41"/>
        <v>5595</v>
      </c>
      <c r="P557" s="1">
        <f t="shared" si="42"/>
        <v>5595</v>
      </c>
      <c r="Q557" s="1">
        <f>IFERROR(VLOOKUP(B557,'[1]Pivot HorizontalMRP'!$A$4:$F$2529,6,0),0)</f>
        <v>730</v>
      </c>
      <c r="R557" s="1">
        <f>IFERROR(VLOOKUP(B557,'[1]Pivot HorizontalMRP'!$A$4:$G$2529,7,0),0)</f>
        <v>1024</v>
      </c>
      <c r="S557" s="1">
        <f>IFERROR(VLOOKUP(B557,'[1]Pivot HorizontalMRP'!$A$4:$H$2529,8,0),0)</f>
        <v>1182</v>
      </c>
      <c r="T557" s="1">
        <f>IFERROR(VLOOKUP(B557,'[1]Pivot HorizontalMRP'!$A$4:$I$2529,9,0),0)</f>
        <v>808</v>
      </c>
      <c r="U557" s="1">
        <f t="shared" si="40"/>
        <v>3841</v>
      </c>
      <c r="V557" s="24">
        <v>5.84</v>
      </c>
      <c r="W557" s="24"/>
      <c r="X557" s="24">
        <f t="shared" si="43"/>
        <v>-5.84</v>
      </c>
      <c r="Y557" s="24"/>
      <c r="Z557" s="24"/>
      <c r="AA557" s="24">
        <v>5.84</v>
      </c>
      <c r="AB557" s="24"/>
      <c r="AC557" s="25"/>
      <c r="AD557" s="26"/>
      <c r="AE557" s="26"/>
      <c r="AF557" s="26"/>
      <c r="AG557" s="24"/>
      <c r="AH557" s="24"/>
      <c r="AI557" s="26"/>
      <c r="AJ557" s="27"/>
      <c r="AK557" s="27"/>
      <c r="AL557" s="26"/>
      <c r="AM557" s="26"/>
      <c r="AN557" s="24"/>
      <c r="AO557" s="24" t="str">
        <f t="shared" si="44"/>
        <v>Arista</v>
      </c>
      <c r="AP557" s="1" t="s">
        <v>2085</v>
      </c>
      <c r="BF557" s="1" t="s">
        <v>68</v>
      </c>
      <c r="BG557" s="28" t="s">
        <v>69</v>
      </c>
    </row>
    <row r="558" spans="1:59" ht="12.75" customHeight="1" x14ac:dyDescent="0.2">
      <c r="A558" s="1" t="s">
        <v>2303</v>
      </c>
      <c r="B558" s="1" t="s">
        <v>2304</v>
      </c>
      <c r="C558" s="1" t="s">
        <v>62</v>
      </c>
      <c r="D558" s="1" t="s">
        <v>63</v>
      </c>
      <c r="E558" s="1" t="s">
        <v>2305</v>
      </c>
      <c r="F558" s="1" t="s">
        <v>2306</v>
      </c>
      <c r="G558" s="1">
        <v>61</v>
      </c>
      <c r="H558" s="1">
        <v>1008</v>
      </c>
      <c r="I558" s="2" t="s">
        <v>1123</v>
      </c>
      <c r="J558" s="1" t="s">
        <v>2307</v>
      </c>
      <c r="K558" s="1">
        <f>IFERROR(VLOOKUP(B558,'[1]Pivot HorizontalMRP'!$A$4:$B$2531,2,0),0)</f>
        <v>0</v>
      </c>
      <c r="L558" s="1">
        <f>IFERROR(VLOOKUP(B558,'[1]Pivot HorizontalMRP'!$A$4:$C$2531,3,0),0)</f>
        <v>2266</v>
      </c>
      <c r="M558" s="1">
        <f>IFERROR(VLOOKUP(B558,'[1]Pivot HorizontalMRP'!$A$4:$D$2531,4,0),0)</f>
        <v>1512</v>
      </c>
      <c r="N558" s="1">
        <f>IFERROR(VLOOKUP(B558,'[1]Pivot HorizontalMRP'!$A$4:$E$2531,5,0),0)</f>
        <v>0</v>
      </c>
      <c r="O558" s="1">
        <f t="shared" si="41"/>
        <v>3778</v>
      </c>
      <c r="P558" s="1">
        <f t="shared" si="42"/>
        <v>3778</v>
      </c>
      <c r="Q558" s="1">
        <f>IFERROR(VLOOKUP(B558,'[1]Pivot HorizontalMRP'!$A$4:$F$2529,6,0),0)</f>
        <v>2940</v>
      </c>
      <c r="R558" s="1">
        <f>IFERROR(VLOOKUP(B558,'[1]Pivot HorizontalMRP'!$A$4:$G$2529,7,0),0)</f>
        <v>966</v>
      </c>
      <c r="S558" s="1">
        <f>IFERROR(VLOOKUP(B558,'[1]Pivot HorizontalMRP'!$A$4:$H$2529,8,0),0)</f>
        <v>1092</v>
      </c>
      <c r="T558" s="1">
        <f>IFERROR(VLOOKUP(B558,'[1]Pivot HorizontalMRP'!$A$4:$I$2529,9,0),0)</f>
        <v>834</v>
      </c>
      <c r="U558" s="1">
        <f t="shared" si="40"/>
        <v>-128</v>
      </c>
      <c r="V558" s="24">
        <v>48.45</v>
      </c>
      <c r="W558" s="24"/>
      <c r="X558" s="24">
        <f t="shared" si="43"/>
        <v>-48.45</v>
      </c>
      <c r="Y558" s="24"/>
      <c r="Z558" s="24"/>
      <c r="AA558" s="24">
        <v>41.37</v>
      </c>
      <c r="AB558" s="24"/>
      <c r="AC558" s="25"/>
      <c r="AD558" s="26"/>
      <c r="AE558" s="26"/>
      <c r="AF558" s="26"/>
      <c r="AG558" s="24"/>
      <c r="AH558" s="24"/>
      <c r="AI558" s="26"/>
      <c r="AJ558" s="27"/>
      <c r="AK558" s="27"/>
      <c r="AL558" s="26"/>
      <c r="AM558" s="26"/>
      <c r="AN558" s="24"/>
      <c r="AO558" s="24" t="str">
        <f t="shared" si="44"/>
        <v>Arista</v>
      </c>
      <c r="AP558" s="1" t="s">
        <v>2085</v>
      </c>
      <c r="BF558" s="1" t="s">
        <v>68</v>
      </c>
      <c r="BG558" s="28" t="s">
        <v>69</v>
      </c>
    </row>
    <row r="559" spans="1:59" ht="12.75" customHeight="1" x14ac:dyDescent="0.2">
      <c r="A559" s="1" t="s">
        <v>2308</v>
      </c>
      <c r="B559" s="1" t="s">
        <v>2309</v>
      </c>
      <c r="C559" s="1" t="s">
        <v>62</v>
      </c>
      <c r="D559" s="1" t="s">
        <v>63</v>
      </c>
      <c r="E559" s="1" t="s">
        <v>2310</v>
      </c>
      <c r="F559" s="1" t="s">
        <v>2311</v>
      </c>
      <c r="G559" s="1">
        <v>61</v>
      </c>
      <c r="H559" s="1">
        <v>480</v>
      </c>
      <c r="I559" s="2" t="s">
        <v>66</v>
      </c>
      <c r="J559" s="1" t="s">
        <v>2312</v>
      </c>
      <c r="K559" s="1">
        <f>IFERROR(VLOOKUP(B559,'[1]Pivot HorizontalMRP'!$A$4:$B$2531,2,0),0)</f>
        <v>0</v>
      </c>
      <c r="L559" s="1">
        <f>IFERROR(VLOOKUP(B559,'[1]Pivot HorizontalMRP'!$A$4:$C$2531,3,0),0)</f>
        <v>843</v>
      </c>
      <c r="M559" s="1">
        <f>IFERROR(VLOOKUP(B559,'[1]Pivot HorizontalMRP'!$A$4:$D$2531,4,0),0)</f>
        <v>0</v>
      </c>
      <c r="N559" s="1">
        <f>IFERROR(VLOOKUP(B559,'[1]Pivot HorizontalMRP'!$A$4:$E$2531,5,0),0)</f>
        <v>0</v>
      </c>
      <c r="O559" s="1">
        <f t="shared" si="41"/>
        <v>843</v>
      </c>
      <c r="P559" s="1">
        <f t="shared" si="42"/>
        <v>843</v>
      </c>
      <c r="Q559" s="1">
        <f>IFERROR(VLOOKUP(B559,'[1]Pivot HorizontalMRP'!$A$4:$F$2529,6,0),0)</f>
        <v>40</v>
      </c>
      <c r="R559" s="1">
        <f>IFERROR(VLOOKUP(B559,'[1]Pivot HorizontalMRP'!$A$4:$G$2529,7,0),0)</f>
        <v>0</v>
      </c>
      <c r="S559" s="1">
        <f>IFERROR(VLOOKUP(B559,'[1]Pivot HorizontalMRP'!$A$4:$H$2529,8,0),0)</f>
        <v>0</v>
      </c>
      <c r="T559" s="1">
        <f>IFERROR(VLOOKUP(B559,'[1]Pivot HorizontalMRP'!$A$4:$I$2529,9,0),0)</f>
        <v>0</v>
      </c>
      <c r="U559" s="1">
        <f t="shared" si="40"/>
        <v>803</v>
      </c>
      <c r="V559" s="24">
        <v>8.09</v>
      </c>
      <c r="W559" s="24"/>
      <c r="X559" s="24">
        <f t="shared" si="43"/>
        <v>-8.09</v>
      </c>
      <c r="Y559" s="24"/>
      <c r="Z559" s="24"/>
      <c r="AA559" s="24"/>
      <c r="AB559" s="24"/>
      <c r="AC559" s="25"/>
      <c r="AD559" s="26"/>
      <c r="AE559" s="26"/>
      <c r="AF559" s="26"/>
      <c r="AG559" s="24"/>
      <c r="AH559" s="24"/>
      <c r="AI559" s="26"/>
      <c r="AJ559" s="27"/>
      <c r="AK559" s="27"/>
      <c r="AL559" s="26"/>
      <c r="AM559" s="26"/>
      <c r="AN559" s="24"/>
      <c r="AO559" s="24" t="str">
        <f t="shared" si="44"/>
        <v>Arista</v>
      </c>
      <c r="AP559" s="1" t="s">
        <v>2085</v>
      </c>
      <c r="BF559" s="1" t="s">
        <v>68</v>
      </c>
      <c r="BG559" s="28" t="s">
        <v>69</v>
      </c>
    </row>
    <row r="560" spans="1:59" ht="12.75" customHeight="1" x14ac:dyDescent="0.2">
      <c r="A560" s="1" t="s">
        <v>2313</v>
      </c>
      <c r="B560" s="1" t="s">
        <v>2314</v>
      </c>
      <c r="C560" s="1" t="s">
        <v>62</v>
      </c>
      <c r="D560" s="1" t="s">
        <v>63</v>
      </c>
      <c r="E560" s="1" t="s">
        <v>2315</v>
      </c>
      <c r="F560" s="1" t="s">
        <v>2316</v>
      </c>
      <c r="G560" s="1">
        <v>53</v>
      </c>
      <c r="H560" s="1">
        <v>300</v>
      </c>
      <c r="I560" s="2" t="s">
        <v>66</v>
      </c>
      <c r="J560" s="1" t="s">
        <v>2312</v>
      </c>
      <c r="K560" s="1">
        <f>IFERROR(VLOOKUP(B560,'[1]Pivot HorizontalMRP'!$A$4:$B$2531,2,0),0)</f>
        <v>0</v>
      </c>
      <c r="L560" s="1">
        <f>IFERROR(VLOOKUP(B560,'[1]Pivot HorizontalMRP'!$A$4:$C$2531,3,0),0)</f>
        <v>199</v>
      </c>
      <c r="M560" s="1">
        <f>IFERROR(VLOOKUP(B560,'[1]Pivot HorizontalMRP'!$A$4:$D$2531,4,0),0)</f>
        <v>0</v>
      </c>
      <c r="N560" s="1">
        <f>IFERROR(VLOOKUP(B560,'[1]Pivot HorizontalMRP'!$A$4:$E$2531,5,0),0)</f>
        <v>0</v>
      </c>
      <c r="O560" s="1">
        <f t="shared" si="41"/>
        <v>199</v>
      </c>
      <c r="P560" s="1">
        <f t="shared" si="42"/>
        <v>199</v>
      </c>
      <c r="Q560" s="1">
        <f>IFERROR(VLOOKUP(B560,'[1]Pivot HorizontalMRP'!$A$4:$F$2529,6,0),0)</f>
        <v>40</v>
      </c>
      <c r="R560" s="1">
        <f>IFERROR(VLOOKUP(B560,'[1]Pivot HorizontalMRP'!$A$4:$G$2529,7,0),0)</f>
        <v>0</v>
      </c>
      <c r="S560" s="1">
        <f>IFERROR(VLOOKUP(B560,'[1]Pivot HorizontalMRP'!$A$4:$H$2529,8,0),0)</f>
        <v>0</v>
      </c>
      <c r="T560" s="1">
        <f>IFERROR(VLOOKUP(B560,'[1]Pivot HorizontalMRP'!$A$4:$I$2529,9,0),0)</f>
        <v>0</v>
      </c>
      <c r="U560" s="1">
        <f t="shared" si="40"/>
        <v>159</v>
      </c>
      <c r="V560" s="24">
        <v>15.856999999999999</v>
      </c>
      <c r="W560" s="24"/>
      <c r="X560" s="24">
        <f t="shared" si="43"/>
        <v>-15.856999999999999</v>
      </c>
      <c r="Y560" s="24"/>
      <c r="Z560" s="24"/>
      <c r="AA560" s="24"/>
      <c r="AB560" s="24"/>
      <c r="AC560" s="25"/>
      <c r="AD560" s="26"/>
      <c r="AE560" s="26"/>
      <c r="AF560" s="26"/>
      <c r="AG560" s="24"/>
      <c r="AH560" s="24"/>
      <c r="AI560" s="26"/>
      <c r="AJ560" s="27"/>
      <c r="AK560" s="27"/>
      <c r="AL560" s="26"/>
      <c r="AM560" s="26"/>
      <c r="AN560" s="24"/>
      <c r="AO560" s="24" t="str">
        <f t="shared" si="44"/>
        <v>Arista</v>
      </c>
      <c r="AP560" s="1" t="s">
        <v>2085</v>
      </c>
      <c r="BF560" s="1" t="s">
        <v>68</v>
      </c>
      <c r="BG560" s="28" t="s">
        <v>69</v>
      </c>
    </row>
    <row r="561" spans="1:59" ht="12.75" customHeight="1" x14ac:dyDescent="0.2">
      <c r="A561" s="1" t="s">
        <v>2317</v>
      </c>
      <c r="B561" s="1" t="s">
        <v>2318</v>
      </c>
      <c r="C561" s="1" t="s">
        <v>62</v>
      </c>
      <c r="D561" s="1" t="s">
        <v>63</v>
      </c>
      <c r="E561" s="1" t="s">
        <v>2319</v>
      </c>
      <c r="F561" s="1" t="s">
        <v>2320</v>
      </c>
      <c r="G561" s="1">
        <v>80</v>
      </c>
      <c r="H561" s="1">
        <v>500</v>
      </c>
      <c r="I561" s="2" t="s">
        <v>1123</v>
      </c>
      <c r="J561" s="1" t="s">
        <v>2321</v>
      </c>
      <c r="K561" s="1">
        <f>IFERROR(VLOOKUP(B561,'[1]Pivot HorizontalMRP'!$A$4:$B$2531,2,0),0)</f>
        <v>0</v>
      </c>
      <c r="L561" s="1">
        <f>IFERROR(VLOOKUP(B561,'[1]Pivot HorizontalMRP'!$A$4:$C$2531,3,0),0)</f>
        <v>3975</v>
      </c>
      <c r="M561" s="1">
        <f>IFERROR(VLOOKUP(B561,'[1]Pivot HorizontalMRP'!$A$4:$D$2531,4,0),0)</f>
        <v>12650</v>
      </c>
      <c r="N561" s="1">
        <f>IFERROR(VLOOKUP(B561,'[1]Pivot HorizontalMRP'!$A$4:$E$2531,5,0),0)</f>
        <v>0</v>
      </c>
      <c r="O561" s="1">
        <f t="shared" si="41"/>
        <v>16625</v>
      </c>
      <c r="P561" s="1">
        <f t="shared" si="42"/>
        <v>16625</v>
      </c>
      <c r="Q561" s="1">
        <f>IFERROR(VLOOKUP(B561,'[1]Pivot HorizontalMRP'!$A$4:$F$2529,6,0),0)</f>
        <v>14781</v>
      </c>
      <c r="R561" s="1">
        <f>IFERROR(VLOOKUP(B561,'[1]Pivot HorizontalMRP'!$A$4:$G$2529,7,0),0)</f>
        <v>6762</v>
      </c>
      <c r="S561" s="1">
        <f>IFERROR(VLOOKUP(B561,'[1]Pivot HorizontalMRP'!$A$4:$H$2529,8,0),0)</f>
        <v>5517</v>
      </c>
      <c r="T561" s="1">
        <f>IFERROR(VLOOKUP(B561,'[1]Pivot HorizontalMRP'!$A$4:$I$2529,9,0),0)</f>
        <v>3843</v>
      </c>
      <c r="U561" s="1">
        <f t="shared" si="40"/>
        <v>-4918</v>
      </c>
      <c r="V561" s="24">
        <v>10.59</v>
      </c>
      <c r="W561" s="24"/>
      <c r="X561" s="24">
        <f t="shared" si="43"/>
        <v>-10.59</v>
      </c>
      <c r="Y561" s="24"/>
      <c r="Z561" s="24"/>
      <c r="AA561" s="24">
        <v>10.59</v>
      </c>
      <c r="AB561" s="24"/>
      <c r="AC561" s="25"/>
      <c r="AD561" s="26"/>
      <c r="AE561" s="26"/>
      <c r="AF561" s="26"/>
      <c r="AG561" s="24"/>
      <c r="AH561" s="24"/>
      <c r="AI561" s="26"/>
      <c r="AJ561" s="27"/>
      <c r="AK561" s="27"/>
      <c r="AL561" s="26"/>
      <c r="AM561" s="26"/>
      <c r="AN561" s="24"/>
      <c r="AO561" s="24" t="str">
        <f t="shared" si="44"/>
        <v>Arista</v>
      </c>
      <c r="AP561" s="1" t="s">
        <v>2085</v>
      </c>
      <c r="BF561" s="1" t="s">
        <v>68</v>
      </c>
      <c r="BG561" s="28" t="s">
        <v>69</v>
      </c>
    </row>
    <row r="562" spans="1:59" ht="12.75" customHeight="1" x14ac:dyDescent="0.2">
      <c r="A562" s="1" t="s">
        <v>2322</v>
      </c>
      <c r="B562" s="1" t="s">
        <v>2323</v>
      </c>
      <c r="C562" s="1" t="s">
        <v>62</v>
      </c>
      <c r="D562" s="1" t="s">
        <v>1108</v>
      </c>
      <c r="E562" s="1" t="s">
        <v>2324</v>
      </c>
      <c r="F562" s="1" t="s">
        <v>2325</v>
      </c>
      <c r="G562" s="1">
        <v>110</v>
      </c>
      <c r="H562" s="1">
        <v>6000</v>
      </c>
      <c r="I562" s="2" t="s">
        <v>1123</v>
      </c>
      <c r="K562" s="1">
        <f>IFERROR(VLOOKUP(B562,'[1]Pivot HorizontalMRP'!$A$4:$B$2531,2,0),0)</f>
        <v>0</v>
      </c>
      <c r="L562" s="1">
        <f>IFERROR(VLOOKUP(B562,'[1]Pivot HorizontalMRP'!$A$4:$C$2531,3,0),0)</f>
        <v>5445</v>
      </c>
      <c r="M562" s="1">
        <f>IFERROR(VLOOKUP(B562,'[1]Pivot HorizontalMRP'!$A$4:$D$2531,4,0),0)</f>
        <v>1185</v>
      </c>
      <c r="N562" s="1">
        <f>IFERROR(VLOOKUP(B562,'[1]Pivot HorizontalMRP'!$A$4:$E$2531,5,0),0)</f>
        <v>24000</v>
      </c>
      <c r="O562" s="1">
        <f t="shared" si="41"/>
        <v>6630</v>
      </c>
      <c r="P562" s="1">
        <f t="shared" si="42"/>
        <v>30630</v>
      </c>
      <c r="Q562" s="1">
        <f>IFERROR(VLOOKUP(B562,'[1]Pivot HorizontalMRP'!$A$4:$F$2529,6,0),0)</f>
        <v>20679</v>
      </c>
      <c r="R562" s="1">
        <f>IFERROR(VLOOKUP(B562,'[1]Pivot HorizontalMRP'!$A$4:$G$2529,7,0),0)</f>
        <v>8736</v>
      </c>
      <c r="S562" s="1">
        <f>IFERROR(VLOOKUP(B562,'[1]Pivot HorizontalMRP'!$A$4:$H$2529,8,0),0)</f>
        <v>7911</v>
      </c>
      <c r="T562" s="1">
        <f>IFERROR(VLOOKUP(B562,'[1]Pivot HorizontalMRP'!$A$4:$I$2529,9,0),0)</f>
        <v>5418</v>
      </c>
      <c r="U562" s="1">
        <f t="shared" si="40"/>
        <v>-22785</v>
      </c>
      <c r="V562" s="24">
        <v>0.4</v>
      </c>
      <c r="W562" s="24"/>
      <c r="X562" s="24">
        <f t="shared" si="43"/>
        <v>-0.4</v>
      </c>
      <c r="Y562" s="24"/>
      <c r="Z562" s="24"/>
      <c r="AA562" s="24"/>
      <c r="AB562" s="24"/>
      <c r="AC562" s="25"/>
      <c r="AD562" s="26"/>
      <c r="AE562" s="26"/>
      <c r="AF562" s="26"/>
      <c r="AG562" s="24"/>
      <c r="AH562" s="24"/>
      <c r="AI562" s="26"/>
      <c r="AJ562" s="27"/>
      <c r="AK562" s="27"/>
      <c r="AL562" s="26"/>
      <c r="AM562" s="26"/>
      <c r="AN562" s="24"/>
      <c r="AO562" s="24" t="str">
        <f t="shared" si="44"/>
        <v>Sanmina</v>
      </c>
      <c r="AP562" s="1" t="s">
        <v>2090</v>
      </c>
      <c r="BF562" s="1" t="s">
        <v>68</v>
      </c>
      <c r="BG562" s="28" t="s">
        <v>69</v>
      </c>
    </row>
    <row r="563" spans="1:59" ht="12.75" customHeight="1" x14ac:dyDescent="0.2">
      <c r="A563" s="1" t="s">
        <v>2326</v>
      </c>
      <c r="B563" s="1" t="s">
        <v>2327</v>
      </c>
      <c r="C563" s="1" t="s">
        <v>62</v>
      </c>
      <c r="D563" s="1" t="s">
        <v>63</v>
      </c>
      <c r="E563" s="1" t="s">
        <v>2328</v>
      </c>
      <c r="F563" s="1" t="s">
        <v>2329</v>
      </c>
      <c r="G563" s="1">
        <v>61</v>
      </c>
      <c r="H563" s="1">
        <v>560</v>
      </c>
      <c r="I563" s="2" t="s">
        <v>66</v>
      </c>
      <c r="J563" s="1" t="s">
        <v>2330</v>
      </c>
      <c r="K563" s="1">
        <f>IFERROR(VLOOKUP(B563,'[1]Pivot HorizontalMRP'!$A$4:$B$2531,2,0),0)</f>
        <v>0</v>
      </c>
      <c r="L563" s="1">
        <f>IFERROR(VLOOKUP(B563,'[1]Pivot HorizontalMRP'!$A$4:$C$2531,3,0),0)</f>
        <v>626</v>
      </c>
      <c r="M563" s="1">
        <f>IFERROR(VLOOKUP(B563,'[1]Pivot HorizontalMRP'!$A$4:$D$2531,4,0),0)</f>
        <v>0</v>
      </c>
      <c r="N563" s="1">
        <f>IFERROR(VLOOKUP(B563,'[1]Pivot HorizontalMRP'!$A$4:$E$2531,5,0),0)</f>
        <v>0</v>
      </c>
      <c r="O563" s="1">
        <f t="shared" si="41"/>
        <v>626</v>
      </c>
      <c r="P563" s="1">
        <f t="shared" si="42"/>
        <v>626</v>
      </c>
      <c r="Q563" s="1">
        <f>IFERROR(VLOOKUP(B563,'[1]Pivot HorizontalMRP'!$A$4:$F$2529,6,0),0)</f>
        <v>8</v>
      </c>
      <c r="R563" s="1">
        <f>IFERROR(VLOOKUP(B563,'[1]Pivot HorizontalMRP'!$A$4:$G$2529,7,0),0)</f>
        <v>0</v>
      </c>
      <c r="S563" s="1">
        <f>IFERROR(VLOOKUP(B563,'[1]Pivot HorizontalMRP'!$A$4:$H$2529,8,0),0)</f>
        <v>0</v>
      </c>
      <c r="T563" s="1">
        <f>IFERROR(VLOOKUP(B563,'[1]Pivot HorizontalMRP'!$A$4:$I$2529,9,0),0)</f>
        <v>0</v>
      </c>
      <c r="U563" s="1">
        <f t="shared" si="40"/>
        <v>618</v>
      </c>
      <c r="V563" s="24">
        <v>33.799999999999997</v>
      </c>
      <c r="W563" s="24"/>
      <c r="X563" s="24">
        <f t="shared" si="43"/>
        <v>-33.799999999999997</v>
      </c>
      <c r="Y563" s="24"/>
      <c r="Z563" s="24"/>
      <c r="AA563" s="24"/>
      <c r="AB563" s="24"/>
      <c r="AC563" s="25"/>
      <c r="AD563" s="26"/>
      <c r="AE563" s="26"/>
      <c r="AF563" s="26"/>
      <c r="AG563" s="24"/>
      <c r="AH563" s="24"/>
      <c r="AI563" s="26"/>
      <c r="AJ563" s="27"/>
      <c r="AK563" s="27"/>
      <c r="AL563" s="26"/>
      <c r="AM563" s="26"/>
      <c r="AN563" s="24"/>
      <c r="AO563" s="24" t="str">
        <f t="shared" si="44"/>
        <v>Arista</v>
      </c>
      <c r="AP563" s="1" t="s">
        <v>2085</v>
      </c>
      <c r="BF563" s="1" t="s">
        <v>68</v>
      </c>
      <c r="BG563" s="28" t="s">
        <v>69</v>
      </c>
    </row>
    <row r="564" spans="1:59" ht="12.75" customHeight="1" x14ac:dyDescent="0.2">
      <c r="A564" s="1" t="s">
        <v>2331</v>
      </c>
      <c r="B564" s="1" t="s">
        <v>2332</v>
      </c>
      <c r="C564" s="1" t="s">
        <v>62</v>
      </c>
      <c r="D564" s="1" t="s">
        <v>63</v>
      </c>
      <c r="E564" s="1" t="s">
        <v>2333</v>
      </c>
      <c r="F564" s="1" t="s">
        <v>2334</v>
      </c>
      <c r="G564" s="1">
        <v>61</v>
      </c>
      <c r="H564" s="1">
        <v>50</v>
      </c>
      <c r="I564" s="2" t="s">
        <v>66</v>
      </c>
      <c r="J564" s="1" t="s">
        <v>2134</v>
      </c>
      <c r="K564" s="1">
        <f>IFERROR(VLOOKUP(B564,'[1]Pivot HorizontalMRP'!$A$4:$B$2531,2,0),0)</f>
        <v>0</v>
      </c>
      <c r="L564" s="1">
        <f>IFERROR(VLOOKUP(B564,'[1]Pivot HorizontalMRP'!$A$4:$C$2531,3,0),0)</f>
        <v>1043</v>
      </c>
      <c r="M564" s="1">
        <f>IFERROR(VLOOKUP(B564,'[1]Pivot HorizontalMRP'!$A$4:$D$2531,4,0),0)</f>
        <v>420</v>
      </c>
      <c r="N564" s="1">
        <f>IFERROR(VLOOKUP(B564,'[1]Pivot HorizontalMRP'!$A$4:$E$2531,5,0),0)</f>
        <v>0</v>
      </c>
      <c r="O564" s="1">
        <f t="shared" si="41"/>
        <v>1463</v>
      </c>
      <c r="P564" s="1">
        <f t="shared" si="42"/>
        <v>1463</v>
      </c>
      <c r="Q564" s="1">
        <f>IFERROR(VLOOKUP(B564,'[1]Pivot HorizontalMRP'!$A$4:$F$2529,6,0),0)</f>
        <v>90</v>
      </c>
      <c r="R564" s="1">
        <f>IFERROR(VLOOKUP(B564,'[1]Pivot HorizontalMRP'!$A$4:$G$2529,7,0),0)</f>
        <v>288</v>
      </c>
      <c r="S564" s="1">
        <f>IFERROR(VLOOKUP(B564,'[1]Pivot HorizontalMRP'!$A$4:$H$2529,8,0),0)</f>
        <v>288</v>
      </c>
      <c r="T564" s="1">
        <f>IFERROR(VLOOKUP(B564,'[1]Pivot HorizontalMRP'!$A$4:$I$2529,9,0),0)</f>
        <v>0</v>
      </c>
      <c r="U564" s="1">
        <f t="shared" si="40"/>
        <v>1085</v>
      </c>
      <c r="V564" s="24">
        <v>12.33</v>
      </c>
      <c r="W564" s="24"/>
      <c r="X564" s="24">
        <f t="shared" si="43"/>
        <v>-12.33</v>
      </c>
      <c r="Y564" s="24"/>
      <c r="Z564" s="24"/>
      <c r="AA564" s="24">
        <v>12.33</v>
      </c>
      <c r="AB564" s="24"/>
      <c r="AC564" s="25"/>
      <c r="AD564" s="26"/>
      <c r="AE564" s="26"/>
      <c r="AF564" s="26"/>
      <c r="AG564" s="24"/>
      <c r="AH564" s="24"/>
      <c r="AI564" s="26"/>
      <c r="AJ564" s="27"/>
      <c r="AK564" s="27"/>
      <c r="AL564" s="26"/>
      <c r="AM564" s="26"/>
      <c r="AN564" s="24"/>
      <c r="AO564" s="24" t="str">
        <f t="shared" si="44"/>
        <v>Arista</v>
      </c>
      <c r="AP564" s="1" t="s">
        <v>2085</v>
      </c>
      <c r="BF564" s="1" t="s">
        <v>68</v>
      </c>
      <c r="BG564" s="28" t="s">
        <v>69</v>
      </c>
    </row>
    <row r="565" spans="1:59" ht="12.75" customHeight="1" x14ac:dyDescent="0.2">
      <c r="A565" s="1" t="s">
        <v>2335</v>
      </c>
      <c r="B565" s="1" t="s">
        <v>2336</v>
      </c>
      <c r="C565" s="1" t="s">
        <v>62</v>
      </c>
      <c r="D565" s="1" t="s">
        <v>63</v>
      </c>
      <c r="E565" s="1" t="s">
        <v>2333</v>
      </c>
      <c r="F565" s="1" t="s">
        <v>2337</v>
      </c>
      <c r="G565" s="1">
        <v>61</v>
      </c>
      <c r="H565" s="1">
        <v>32</v>
      </c>
      <c r="I565" s="2" t="s">
        <v>66</v>
      </c>
      <c r="J565" s="1" t="s">
        <v>2134</v>
      </c>
      <c r="K565" s="1">
        <f>IFERROR(VLOOKUP(B565,'[1]Pivot HorizontalMRP'!$A$4:$B$2531,2,0),0)</f>
        <v>575</v>
      </c>
      <c r="L565" s="1">
        <f>IFERROR(VLOOKUP(B565,'[1]Pivot HorizontalMRP'!$A$4:$C$2531,3,0),0)</f>
        <v>297</v>
      </c>
      <c r="M565" s="1">
        <f>IFERROR(VLOOKUP(B565,'[1]Pivot HorizontalMRP'!$A$4:$D$2531,4,0),0)</f>
        <v>0</v>
      </c>
      <c r="N565" s="1">
        <f>IFERROR(VLOOKUP(B565,'[1]Pivot HorizontalMRP'!$A$4:$E$2531,5,0),0)</f>
        <v>0</v>
      </c>
      <c r="O565" s="1">
        <f t="shared" si="41"/>
        <v>872</v>
      </c>
      <c r="P565" s="1">
        <f t="shared" si="42"/>
        <v>872</v>
      </c>
      <c r="Q565" s="1">
        <f>IFERROR(VLOOKUP(B565,'[1]Pivot HorizontalMRP'!$A$4:$F$2529,6,0),0)</f>
        <v>15</v>
      </c>
      <c r="R565" s="1">
        <f>IFERROR(VLOOKUP(B565,'[1]Pivot HorizontalMRP'!$A$4:$G$2529,7,0),0)</f>
        <v>48</v>
      </c>
      <c r="S565" s="1">
        <f>IFERROR(VLOOKUP(B565,'[1]Pivot HorizontalMRP'!$A$4:$H$2529,8,0),0)</f>
        <v>48</v>
      </c>
      <c r="T565" s="1">
        <f>IFERROR(VLOOKUP(B565,'[1]Pivot HorizontalMRP'!$A$4:$I$2529,9,0),0)</f>
        <v>0</v>
      </c>
      <c r="U565" s="1">
        <f t="shared" si="40"/>
        <v>809</v>
      </c>
      <c r="V565" s="24">
        <v>18.649999999999999</v>
      </c>
      <c r="W565" s="24"/>
      <c r="X565" s="24">
        <f t="shared" si="43"/>
        <v>-18.649999999999999</v>
      </c>
      <c r="Y565" s="24"/>
      <c r="Z565" s="24"/>
      <c r="AA565" s="24"/>
      <c r="AB565" s="24"/>
      <c r="AC565" s="25"/>
      <c r="AD565" s="26"/>
      <c r="AE565" s="26"/>
      <c r="AF565" s="26"/>
      <c r="AG565" s="24"/>
      <c r="AH565" s="24"/>
      <c r="AI565" s="26"/>
      <c r="AJ565" s="27"/>
      <c r="AK565" s="27"/>
      <c r="AL565" s="26"/>
      <c r="AM565" s="26"/>
      <c r="AN565" s="24"/>
      <c r="AO565" s="24" t="str">
        <f t="shared" si="44"/>
        <v>Arista</v>
      </c>
      <c r="AP565" s="1" t="s">
        <v>2085</v>
      </c>
      <c r="BF565" s="1" t="s">
        <v>68</v>
      </c>
      <c r="BG565" s="28" t="s">
        <v>69</v>
      </c>
    </row>
    <row r="566" spans="1:59" ht="12.75" customHeight="1" x14ac:dyDescent="0.2">
      <c r="A566" s="1" t="s">
        <v>2338</v>
      </c>
      <c r="B566" s="1" t="s">
        <v>2339</v>
      </c>
      <c r="C566" s="1" t="s">
        <v>62</v>
      </c>
      <c r="D566" s="1" t="s">
        <v>63</v>
      </c>
      <c r="E566" s="1" t="s">
        <v>2340</v>
      </c>
      <c r="F566" s="1" t="s">
        <v>2341</v>
      </c>
      <c r="G566" s="1">
        <v>61</v>
      </c>
      <c r="H566" s="1">
        <v>16</v>
      </c>
      <c r="I566" s="2" t="s">
        <v>66</v>
      </c>
      <c r="J566" s="1" t="s">
        <v>2134</v>
      </c>
      <c r="K566" s="1">
        <f>IFERROR(VLOOKUP(B566,'[1]Pivot HorizontalMRP'!$A$4:$B$2531,2,0),0)</f>
        <v>1230</v>
      </c>
      <c r="L566" s="1">
        <f>IFERROR(VLOOKUP(B566,'[1]Pivot HorizontalMRP'!$A$4:$C$2531,3,0),0)</f>
        <v>13</v>
      </c>
      <c r="M566" s="1">
        <f>IFERROR(VLOOKUP(B566,'[1]Pivot HorizontalMRP'!$A$4:$D$2531,4,0),0)</f>
        <v>0</v>
      </c>
      <c r="N566" s="1">
        <f>IFERROR(VLOOKUP(B566,'[1]Pivot HorizontalMRP'!$A$4:$E$2531,5,0),0)</f>
        <v>0</v>
      </c>
      <c r="O566" s="1">
        <f t="shared" si="41"/>
        <v>1243</v>
      </c>
      <c r="P566" s="1">
        <f t="shared" si="42"/>
        <v>1243</v>
      </c>
      <c r="Q566" s="1">
        <f>IFERROR(VLOOKUP(B566,'[1]Pivot HorizontalMRP'!$A$4:$F$2529,6,0),0)</f>
        <v>0</v>
      </c>
      <c r="R566" s="1">
        <f>IFERROR(VLOOKUP(B566,'[1]Pivot HorizontalMRP'!$A$4:$G$2529,7,0),0)</f>
        <v>0</v>
      </c>
      <c r="S566" s="1">
        <f>IFERROR(VLOOKUP(B566,'[1]Pivot HorizontalMRP'!$A$4:$H$2529,8,0),0)</f>
        <v>0</v>
      </c>
      <c r="T566" s="1">
        <f>IFERROR(VLOOKUP(B566,'[1]Pivot HorizontalMRP'!$A$4:$I$2529,9,0),0)</f>
        <v>0</v>
      </c>
      <c r="U566" s="1">
        <f t="shared" si="40"/>
        <v>1243</v>
      </c>
      <c r="V566" s="24">
        <v>36.18</v>
      </c>
      <c r="W566" s="24"/>
      <c r="X566" s="24">
        <f t="shared" si="43"/>
        <v>-36.18</v>
      </c>
      <c r="Y566" s="24"/>
      <c r="Z566" s="24"/>
      <c r="AA566" s="24"/>
      <c r="AB566" s="24"/>
      <c r="AC566" s="25"/>
      <c r="AD566" s="26"/>
      <c r="AE566" s="26"/>
      <c r="AF566" s="26"/>
      <c r="AG566" s="24"/>
      <c r="AH566" s="24"/>
      <c r="AI566" s="26"/>
      <c r="AJ566" s="27"/>
      <c r="AK566" s="27"/>
      <c r="AL566" s="26"/>
      <c r="AM566" s="26"/>
      <c r="AN566" s="24"/>
      <c r="AO566" s="24" t="str">
        <f t="shared" si="44"/>
        <v>Arista</v>
      </c>
      <c r="AP566" s="1" t="s">
        <v>2085</v>
      </c>
      <c r="BF566" s="1" t="s">
        <v>68</v>
      </c>
      <c r="BG566" s="28" t="s">
        <v>69</v>
      </c>
    </row>
    <row r="567" spans="1:59" ht="12.75" customHeight="1" x14ac:dyDescent="0.2">
      <c r="A567" s="1" t="s">
        <v>2342</v>
      </c>
      <c r="B567" s="1" t="s">
        <v>2343</v>
      </c>
      <c r="C567" s="1" t="s">
        <v>62</v>
      </c>
      <c r="D567" s="1" t="s">
        <v>63</v>
      </c>
      <c r="E567" s="1" t="s">
        <v>2344</v>
      </c>
      <c r="F567" s="1" t="s">
        <v>2345</v>
      </c>
      <c r="G567" s="1">
        <v>86</v>
      </c>
      <c r="H567" s="1">
        <v>24</v>
      </c>
      <c r="I567" s="2" t="s">
        <v>66</v>
      </c>
      <c r="J567" s="1" t="s">
        <v>2134</v>
      </c>
      <c r="K567" s="1">
        <f>IFERROR(VLOOKUP(B567,'[1]Pivot HorizontalMRP'!$A$4:$B$2531,2,0),0)</f>
        <v>4254</v>
      </c>
      <c r="L567" s="1">
        <f>IFERROR(VLOOKUP(B567,'[1]Pivot HorizontalMRP'!$A$4:$C$2531,3,0),0)</f>
        <v>55</v>
      </c>
      <c r="M567" s="1">
        <f>IFERROR(VLOOKUP(B567,'[1]Pivot HorizontalMRP'!$A$4:$D$2531,4,0),0)</f>
        <v>0</v>
      </c>
      <c r="N567" s="1">
        <f>IFERROR(VLOOKUP(B567,'[1]Pivot HorizontalMRP'!$A$4:$E$2531,5,0),0)</f>
        <v>0</v>
      </c>
      <c r="O567" s="1">
        <f t="shared" si="41"/>
        <v>4309</v>
      </c>
      <c r="P567" s="1">
        <f t="shared" si="42"/>
        <v>4309</v>
      </c>
      <c r="Q567" s="1">
        <f>IFERROR(VLOOKUP(B567,'[1]Pivot HorizontalMRP'!$A$4:$F$2529,6,0),0)</f>
        <v>15</v>
      </c>
      <c r="R567" s="1">
        <f>IFERROR(VLOOKUP(B567,'[1]Pivot HorizontalMRP'!$A$4:$G$2529,7,0),0)</f>
        <v>48</v>
      </c>
      <c r="S567" s="1">
        <f>IFERROR(VLOOKUP(B567,'[1]Pivot HorizontalMRP'!$A$4:$H$2529,8,0),0)</f>
        <v>48</v>
      </c>
      <c r="T567" s="1">
        <f>IFERROR(VLOOKUP(B567,'[1]Pivot HorizontalMRP'!$A$4:$I$2529,9,0),0)</f>
        <v>0</v>
      </c>
      <c r="U567" s="1">
        <f t="shared" si="40"/>
        <v>4246</v>
      </c>
      <c r="V567" s="24">
        <v>33.229999999999997</v>
      </c>
      <c r="W567" s="24"/>
      <c r="X567" s="24">
        <f t="shared" si="43"/>
        <v>-33.229999999999997</v>
      </c>
      <c r="Y567" s="24"/>
      <c r="Z567" s="24"/>
      <c r="AA567" s="24"/>
      <c r="AB567" s="24"/>
      <c r="AC567" s="25"/>
      <c r="AD567" s="26"/>
      <c r="AE567" s="26"/>
      <c r="AF567" s="26"/>
      <c r="AG567" s="24"/>
      <c r="AH567" s="24"/>
      <c r="AI567" s="26"/>
      <c r="AJ567" s="27"/>
      <c r="AK567" s="27"/>
      <c r="AL567" s="26"/>
      <c r="AM567" s="26"/>
      <c r="AN567" s="24"/>
      <c r="AO567" s="24" t="str">
        <f t="shared" si="44"/>
        <v>Arista</v>
      </c>
      <c r="AP567" s="1" t="s">
        <v>2085</v>
      </c>
      <c r="BF567" s="1" t="s">
        <v>68</v>
      </c>
      <c r="BG567" s="28" t="s">
        <v>69</v>
      </c>
    </row>
    <row r="568" spans="1:59" ht="12.75" customHeight="1" x14ac:dyDescent="0.2">
      <c r="A568" s="1" t="s">
        <v>2346</v>
      </c>
      <c r="B568" s="1" t="s">
        <v>2347</v>
      </c>
      <c r="C568" s="1" t="s">
        <v>62</v>
      </c>
      <c r="D568" s="1" t="s">
        <v>63</v>
      </c>
      <c r="E568" s="1" t="s">
        <v>2348</v>
      </c>
      <c r="F568" s="1" t="s">
        <v>2349</v>
      </c>
      <c r="G568" s="1">
        <v>61</v>
      </c>
      <c r="H568" s="1">
        <v>100</v>
      </c>
      <c r="I568" s="2" t="s">
        <v>66</v>
      </c>
      <c r="J568" s="1" t="s">
        <v>2350</v>
      </c>
      <c r="K568" s="1">
        <f>IFERROR(VLOOKUP(B568,'[1]Pivot HorizontalMRP'!$A$4:$B$2531,2,0),0)</f>
        <v>0</v>
      </c>
      <c r="L568" s="1">
        <f>IFERROR(VLOOKUP(B568,'[1]Pivot HorizontalMRP'!$A$4:$C$2531,3,0),0)</f>
        <v>1241</v>
      </c>
      <c r="M568" s="1">
        <f>IFERROR(VLOOKUP(B568,'[1]Pivot HorizontalMRP'!$A$4:$D$2531,4,0),0)</f>
        <v>0</v>
      </c>
      <c r="N568" s="1">
        <f>IFERROR(VLOOKUP(B568,'[1]Pivot HorizontalMRP'!$A$4:$E$2531,5,0),0)</f>
        <v>0</v>
      </c>
      <c r="O568" s="1">
        <f t="shared" si="41"/>
        <v>1241</v>
      </c>
      <c r="P568" s="1">
        <f t="shared" si="42"/>
        <v>1241</v>
      </c>
      <c r="Q568" s="1">
        <f>IFERROR(VLOOKUP(B568,'[1]Pivot HorizontalMRP'!$A$4:$F$2529,6,0),0)</f>
        <v>0</v>
      </c>
      <c r="R568" s="1">
        <f>IFERROR(VLOOKUP(B568,'[1]Pivot HorizontalMRP'!$A$4:$G$2529,7,0),0)</f>
        <v>0</v>
      </c>
      <c r="S568" s="1">
        <f>IFERROR(VLOOKUP(B568,'[1]Pivot HorizontalMRP'!$A$4:$H$2529,8,0),0)</f>
        <v>0</v>
      </c>
      <c r="T568" s="1">
        <f>IFERROR(VLOOKUP(B568,'[1]Pivot HorizontalMRP'!$A$4:$I$2529,9,0),0)</f>
        <v>0</v>
      </c>
      <c r="U568" s="1">
        <f t="shared" si="40"/>
        <v>1241</v>
      </c>
      <c r="V568" s="24">
        <v>0.89</v>
      </c>
      <c r="W568" s="24"/>
      <c r="X568" s="24">
        <f t="shared" si="43"/>
        <v>-0.89</v>
      </c>
      <c r="Y568" s="24"/>
      <c r="Z568" s="24"/>
      <c r="AA568" s="24"/>
      <c r="AB568" s="24"/>
      <c r="AC568" s="25"/>
      <c r="AD568" s="26"/>
      <c r="AE568" s="26"/>
      <c r="AF568" s="26"/>
      <c r="AG568" s="24"/>
      <c r="AH568" s="24"/>
      <c r="AI568" s="26"/>
      <c r="AJ568" s="27"/>
      <c r="AK568" s="27"/>
      <c r="AL568" s="26"/>
      <c r="AM568" s="26"/>
      <c r="AN568" s="24"/>
      <c r="AO568" s="24" t="str">
        <f t="shared" si="44"/>
        <v>Arista</v>
      </c>
      <c r="AP568" s="1" t="s">
        <v>2085</v>
      </c>
      <c r="BF568" s="1" t="s">
        <v>68</v>
      </c>
      <c r="BG568" s="28" t="s">
        <v>69</v>
      </c>
    </row>
    <row r="569" spans="1:59" ht="12.75" customHeight="1" x14ac:dyDescent="0.2">
      <c r="A569" s="1" t="s">
        <v>2351</v>
      </c>
      <c r="B569" s="1" t="s">
        <v>2352</v>
      </c>
      <c r="C569" s="1" t="s">
        <v>62</v>
      </c>
      <c r="D569" s="1" t="s">
        <v>63</v>
      </c>
      <c r="E569" s="1" t="s">
        <v>2353</v>
      </c>
      <c r="F569" s="1" t="s">
        <v>2354</v>
      </c>
      <c r="G569" s="1">
        <v>61</v>
      </c>
      <c r="H569" s="1">
        <v>100</v>
      </c>
      <c r="I569" s="2" t="s">
        <v>66</v>
      </c>
      <c r="J569" s="1" t="s">
        <v>2350</v>
      </c>
      <c r="K569" s="1">
        <f>IFERROR(VLOOKUP(B569,'[1]Pivot HorizontalMRP'!$A$4:$B$2531,2,0),0)</f>
        <v>0</v>
      </c>
      <c r="L569" s="1">
        <f>IFERROR(VLOOKUP(B569,'[1]Pivot HorizontalMRP'!$A$4:$C$2531,3,0),0)</f>
        <v>1236</v>
      </c>
      <c r="M569" s="1">
        <f>IFERROR(VLOOKUP(B569,'[1]Pivot HorizontalMRP'!$A$4:$D$2531,4,0),0)</f>
        <v>0</v>
      </c>
      <c r="N569" s="1">
        <f>IFERROR(VLOOKUP(B569,'[1]Pivot HorizontalMRP'!$A$4:$E$2531,5,0),0)</f>
        <v>0</v>
      </c>
      <c r="O569" s="1">
        <f t="shared" si="41"/>
        <v>1236</v>
      </c>
      <c r="P569" s="1">
        <f t="shared" si="42"/>
        <v>1236</v>
      </c>
      <c r="Q569" s="1">
        <f>IFERROR(VLOOKUP(B569,'[1]Pivot HorizontalMRP'!$A$4:$F$2529,6,0),0)</f>
        <v>0</v>
      </c>
      <c r="R569" s="1">
        <f>IFERROR(VLOOKUP(B569,'[1]Pivot HorizontalMRP'!$A$4:$G$2529,7,0),0)</f>
        <v>0</v>
      </c>
      <c r="S569" s="1">
        <f>IFERROR(VLOOKUP(B569,'[1]Pivot HorizontalMRP'!$A$4:$H$2529,8,0),0)</f>
        <v>0</v>
      </c>
      <c r="T569" s="1">
        <f>IFERROR(VLOOKUP(B569,'[1]Pivot HorizontalMRP'!$A$4:$I$2529,9,0),0)</f>
        <v>0</v>
      </c>
      <c r="U569" s="1">
        <f t="shared" si="40"/>
        <v>1236</v>
      </c>
      <c r="V569" s="24">
        <v>0.59</v>
      </c>
      <c r="W569" s="24"/>
      <c r="X569" s="24">
        <f t="shared" si="43"/>
        <v>-0.59</v>
      </c>
      <c r="Y569" s="24"/>
      <c r="Z569" s="24"/>
      <c r="AA569" s="24"/>
      <c r="AB569" s="24"/>
      <c r="AC569" s="25"/>
      <c r="AD569" s="26"/>
      <c r="AE569" s="26"/>
      <c r="AF569" s="26"/>
      <c r="AG569" s="24"/>
      <c r="AH569" s="24"/>
      <c r="AI569" s="26"/>
      <c r="AJ569" s="27"/>
      <c r="AK569" s="27"/>
      <c r="AL569" s="26"/>
      <c r="AM569" s="26"/>
      <c r="AN569" s="24"/>
      <c r="AO569" s="24" t="str">
        <f t="shared" si="44"/>
        <v>Arista</v>
      </c>
      <c r="AP569" s="1" t="s">
        <v>2085</v>
      </c>
      <c r="BF569" s="1" t="s">
        <v>68</v>
      </c>
      <c r="BG569" s="28" t="s">
        <v>69</v>
      </c>
    </row>
    <row r="570" spans="1:59" ht="12.75" customHeight="1" x14ac:dyDescent="0.2">
      <c r="A570" s="1" t="s">
        <v>2355</v>
      </c>
      <c r="B570" s="1" t="s">
        <v>2356</v>
      </c>
      <c r="C570" s="1" t="s">
        <v>62</v>
      </c>
      <c r="D570" s="1" t="s">
        <v>1108</v>
      </c>
      <c r="E570" s="1" t="s">
        <v>2357</v>
      </c>
      <c r="F570" s="1" t="s">
        <v>2358</v>
      </c>
      <c r="G570" s="1">
        <v>48</v>
      </c>
      <c r="H570" s="1">
        <v>1800</v>
      </c>
      <c r="I570" s="2" t="s">
        <v>1123</v>
      </c>
      <c r="K570" s="1">
        <f>IFERROR(VLOOKUP(B570,'[1]Pivot HorizontalMRP'!$A$4:$B$2531,2,0),0)</f>
        <v>0</v>
      </c>
      <c r="L570" s="1">
        <f>IFERROR(VLOOKUP(B570,'[1]Pivot HorizontalMRP'!$A$4:$C$2531,3,0),0)</f>
        <v>10783</v>
      </c>
      <c r="M570" s="1">
        <f>IFERROR(VLOOKUP(B570,'[1]Pivot HorizontalMRP'!$A$4:$D$2531,4,0),0)</f>
        <v>23555</v>
      </c>
      <c r="N570" s="1">
        <f>IFERROR(VLOOKUP(B570,'[1]Pivot HorizontalMRP'!$A$4:$E$2531,5,0),0)</f>
        <v>6300</v>
      </c>
      <c r="O570" s="1">
        <f t="shared" si="41"/>
        <v>34338</v>
      </c>
      <c r="P570" s="1">
        <f t="shared" si="42"/>
        <v>40638</v>
      </c>
      <c r="Q570" s="1">
        <f>IFERROR(VLOOKUP(B570,'[1]Pivot HorizontalMRP'!$A$4:$F$2529,6,0),0)</f>
        <v>25173</v>
      </c>
      <c r="R570" s="1">
        <f>IFERROR(VLOOKUP(B570,'[1]Pivot HorizontalMRP'!$A$4:$G$2529,7,0),0)</f>
        <v>12133</v>
      </c>
      <c r="S570" s="1">
        <f>IFERROR(VLOOKUP(B570,'[1]Pivot HorizontalMRP'!$A$4:$H$2529,8,0),0)</f>
        <v>13317</v>
      </c>
      <c r="T570" s="1">
        <f>IFERROR(VLOOKUP(B570,'[1]Pivot HorizontalMRP'!$A$4:$I$2529,9,0),0)</f>
        <v>9940</v>
      </c>
      <c r="U570" s="1">
        <f t="shared" si="40"/>
        <v>-2968</v>
      </c>
      <c r="V570" s="24">
        <v>0.55000000000000004</v>
      </c>
      <c r="W570" s="24"/>
      <c r="X570" s="24">
        <f t="shared" si="43"/>
        <v>-0.55000000000000004</v>
      </c>
      <c r="Y570" s="24"/>
      <c r="Z570" s="24"/>
      <c r="AA570" s="24">
        <v>0.56599999999999995</v>
      </c>
      <c r="AB570" s="24"/>
      <c r="AC570" s="25"/>
      <c r="AD570" s="26"/>
      <c r="AE570" s="26"/>
      <c r="AF570" s="26"/>
      <c r="AG570" s="24"/>
      <c r="AH570" s="24"/>
      <c r="AI570" s="26"/>
      <c r="AJ570" s="27"/>
      <c r="AK570" s="27"/>
      <c r="AL570" s="26"/>
      <c r="AM570" s="26"/>
      <c r="AN570" s="24"/>
      <c r="AO570" s="24" t="str">
        <f t="shared" si="44"/>
        <v>Sanmina</v>
      </c>
      <c r="AP570" s="1" t="s">
        <v>2090</v>
      </c>
      <c r="BF570" s="1" t="s">
        <v>68</v>
      </c>
      <c r="BG570" s="28" t="s">
        <v>69</v>
      </c>
    </row>
    <row r="571" spans="1:59" ht="12.75" customHeight="1" x14ac:dyDescent="0.2">
      <c r="A571" s="1" t="s">
        <v>2359</v>
      </c>
      <c r="B571" s="1" t="s">
        <v>2360</v>
      </c>
      <c r="C571" s="1" t="s">
        <v>62</v>
      </c>
      <c r="D571" s="1" t="s">
        <v>63</v>
      </c>
      <c r="E571" s="1" t="s">
        <v>2361</v>
      </c>
      <c r="F571" s="1" t="s">
        <v>2362</v>
      </c>
      <c r="G571" s="1">
        <v>90</v>
      </c>
      <c r="H571" s="1">
        <v>3600</v>
      </c>
      <c r="I571" s="2" t="s">
        <v>66</v>
      </c>
      <c r="J571" s="1" t="s">
        <v>2134</v>
      </c>
      <c r="K571" s="1">
        <f>IFERROR(VLOOKUP(B571,'[1]Pivot HorizontalMRP'!$A$4:$B$2531,2,0),0)</f>
        <v>0</v>
      </c>
      <c r="L571" s="1">
        <f>IFERROR(VLOOKUP(B571,'[1]Pivot HorizontalMRP'!$A$4:$C$2531,3,0),0)</f>
        <v>6778</v>
      </c>
      <c r="M571" s="1">
        <f>IFERROR(VLOOKUP(B571,'[1]Pivot HorizontalMRP'!$A$4:$D$2531,4,0),0)</f>
        <v>31320</v>
      </c>
      <c r="N571" s="1">
        <f>IFERROR(VLOOKUP(B571,'[1]Pivot HorizontalMRP'!$A$4:$E$2531,5,0),0)</f>
        <v>3600</v>
      </c>
      <c r="O571" s="1">
        <f t="shared" si="41"/>
        <v>38098</v>
      </c>
      <c r="P571" s="1">
        <f t="shared" si="42"/>
        <v>41698</v>
      </c>
      <c r="Q571" s="1">
        <f>IFERROR(VLOOKUP(B571,'[1]Pivot HorizontalMRP'!$A$4:$F$2529,6,0),0)</f>
        <v>33926</v>
      </c>
      <c r="R571" s="1">
        <f>IFERROR(VLOOKUP(B571,'[1]Pivot HorizontalMRP'!$A$4:$G$2529,7,0),0)</f>
        <v>10624</v>
      </c>
      <c r="S571" s="1">
        <f>IFERROR(VLOOKUP(B571,'[1]Pivot HorizontalMRP'!$A$4:$H$2529,8,0),0)</f>
        <v>8158</v>
      </c>
      <c r="T571" s="1">
        <f>IFERROR(VLOOKUP(B571,'[1]Pivot HorizontalMRP'!$A$4:$I$2529,9,0),0)</f>
        <v>5144</v>
      </c>
      <c r="U571" s="1">
        <f t="shared" si="40"/>
        <v>-2852</v>
      </c>
      <c r="V571" s="24">
        <v>2.7</v>
      </c>
      <c r="W571" s="24"/>
      <c r="X571" s="24">
        <f t="shared" si="43"/>
        <v>-2.7</v>
      </c>
      <c r="Y571" s="24"/>
      <c r="Z571" s="24"/>
      <c r="AA571" s="24">
        <v>2.7</v>
      </c>
      <c r="AB571" s="24"/>
      <c r="AC571" s="25"/>
      <c r="AD571" s="26"/>
      <c r="AE571" s="26"/>
      <c r="AF571" s="26"/>
      <c r="AG571" s="24"/>
      <c r="AH571" s="24"/>
      <c r="AI571" s="26"/>
      <c r="AJ571" s="27"/>
      <c r="AK571" s="27"/>
      <c r="AL571" s="26"/>
      <c r="AM571" s="26"/>
      <c r="AN571" s="24"/>
      <c r="AO571" s="24" t="str">
        <f t="shared" si="44"/>
        <v>Arista</v>
      </c>
      <c r="AP571" s="1" t="s">
        <v>2085</v>
      </c>
      <c r="BF571" s="1" t="s">
        <v>68</v>
      </c>
      <c r="BG571" s="28" t="s">
        <v>69</v>
      </c>
    </row>
    <row r="572" spans="1:59" ht="12.75" customHeight="1" x14ac:dyDescent="0.2">
      <c r="A572" s="1" t="s">
        <v>2363</v>
      </c>
      <c r="B572" s="1" t="s">
        <v>2364</v>
      </c>
      <c r="C572" s="1" t="s">
        <v>62</v>
      </c>
      <c r="D572" s="1" t="s">
        <v>63</v>
      </c>
      <c r="E572" s="1" t="s">
        <v>2365</v>
      </c>
      <c r="F572" s="1" t="s">
        <v>2366</v>
      </c>
      <c r="G572" s="1">
        <v>86</v>
      </c>
      <c r="H572" s="1">
        <v>100</v>
      </c>
      <c r="I572" s="2" t="s">
        <v>66</v>
      </c>
      <c r="J572" s="1" t="s">
        <v>2129</v>
      </c>
      <c r="K572" s="1">
        <f>IFERROR(VLOOKUP(B572,'[1]Pivot HorizontalMRP'!$A$4:$B$2531,2,0),0)</f>
        <v>0</v>
      </c>
      <c r="L572" s="1">
        <f>IFERROR(VLOOKUP(B572,'[1]Pivot HorizontalMRP'!$A$4:$C$2531,3,0),0)</f>
        <v>8859</v>
      </c>
      <c r="M572" s="1">
        <f>IFERROR(VLOOKUP(B572,'[1]Pivot HorizontalMRP'!$A$4:$D$2531,4,0),0)</f>
        <v>21400</v>
      </c>
      <c r="N572" s="1">
        <f>IFERROR(VLOOKUP(B572,'[1]Pivot HorizontalMRP'!$A$4:$E$2531,5,0),0)</f>
        <v>5600</v>
      </c>
      <c r="O572" s="1">
        <f t="shared" si="41"/>
        <v>30259</v>
      </c>
      <c r="P572" s="1">
        <f t="shared" si="42"/>
        <v>35859</v>
      </c>
      <c r="Q572" s="1">
        <f>IFERROR(VLOOKUP(B572,'[1]Pivot HorizontalMRP'!$A$4:$F$2529,6,0),0)</f>
        <v>28016</v>
      </c>
      <c r="R572" s="1">
        <f>IFERROR(VLOOKUP(B572,'[1]Pivot HorizontalMRP'!$A$4:$G$2529,7,0),0)</f>
        <v>11419</v>
      </c>
      <c r="S572" s="1">
        <f>IFERROR(VLOOKUP(B572,'[1]Pivot HorizontalMRP'!$A$4:$H$2529,8,0),0)</f>
        <v>9878</v>
      </c>
      <c r="T572" s="1">
        <f>IFERROR(VLOOKUP(B572,'[1]Pivot HorizontalMRP'!$A$4:$I$2529,9,0),0)</f>
        <v>6680</v>
      </c>
      <c r="U572" s="1">
        <f t="shared" si="40"/>
        <v>-3576</v>
      </c>
      <c r="V572" s="24">
        <v>0.56000000000000005</v>
      </c>
      <c r="W572" s="24"/>
      <c r="X572" s="24">
        <f t="shared" si="43"/>
        <v>-0.56000000000000005</v>
      </c>
      <c r="Y572" s="24"/>
      <c r="Z572" s="24"/>
      <c r="AA572" s="24">
        <v>0.49</v>
      </c>
      <c r="AB572" s="24"/>
      <c r="AC572" s="25"/>
      <c r="AD572" s="26"/>
      <c r="AE572" s="26"/>
      <c r="AF572" s="26"/>
      <c r="AG572" s="24"/>
      <c r="AH572" s="24"/>
      <c r="AI572" s="26"/>
      <c r="AJ572" s="27"/>
      <c r="AK572" s="27"/>
      <c r="AL572" s="26"/>
      <c r="AM572" s="26"/>
      <c r="AN572" s="24"/>
      <c r="AO572" s="24" t="str">
        <f t="shared" si="44"/>
        <v>Arista</v>
      </c>
      <c r="AP572" s="1" t="s">
        <v>2085</v>
      </c>
      <c r="BF572" s="1" t="s">
        <v>68</v>
      </c>
      <c r="BG572" s="28" t="s">
        <v>69</v>
      </c>
    </row>
    <row r="573" spans="1:59" ht="12.75" customHeight="1" x14ac:dyDescent="0.2">
      <c r="A573" s="1" t="s">
        <v>2367</v>
      </c>
      <c r="B573" s="1" t="s">
        <v>2368</v>
      </c>
      <c r="C573" s="1" t="s">
        <v>62</v>
      </c>
      <c r="D573" s="1" t="s">
        <v>63</v>
      </c>
      <c r="E573" s="1" t="s">
        <v>2369</v>
      </c>
      <c r="F573" s="1" t="s">
        <v>2370</v>
      </c>
      <c r="G573" s="1">
        <v>46</v>
      </c>
      <c r="H573" s="1">
        <v>300</v>
      </c>
      <c r="I573" s="2" t="s">
        <v>66</v>
      </c>
      <c r="J573" s="1" t="s">
        <v>2134</v>
      </c>
      <c r="K573" s="1">
        <f>IFERROR(VLOOKUP(B573,'[1]Pivot HorizontalMRP'!$A$4:$B$2531,2,0),0)</f>
        <v>0</v>
      </c>
      <c r="L573" s="1">
        <f>IFERROR(VLOOKUP(B573,'[1]Pivot HorizontalMRP'!$A$4:$C$2531,3,0),0)</f>
        <v>702</v>
      </c>
      <c r="M573" s="1">
        <f>IFERROR(VLOOKUP(B573,'[1]Pivot HorizontalMRP'!$A$4:$D$2531,4,0),0)</f>
        <v>0</v>
      </c>
      <c r="N573" s="1">
        <f>IFERROR(VLOOKUP(B573,'[1]Pivot HorizontalMRP'!$A$4:$E$2531,5,0),0)</f>
        <v>0</v>
      </c>
      <c r="O573" s="1">
        <f t="shared" si="41"/>
        <v>702</v>
      </c>
      <c r="P573" s="1">
        <f t="shared" si="42"/>
        <v>702</v>
      </c>
      <c r="Q573" s="1">
        <f>IFERROR(VLOOKUP(B573,'[1]Pivot HorizontalMRP'!$A$4:$F$2529,6,0),0)</f>
        <v>272</v>
      </c>
      <c r="R573" s="1">
        <f>IFERROR(VLOOKUP(B573,'[1]Pivot HorizontalMRP'!$A$4:$G$2529,7,0),0)</f>
        <v>0</v>
      </c>
      <c r="S573" s="1">
        <f>IFERROR(VLOOKUP(B573,'[1]Pivot HorizontalMRP'!$A$4:$H$2529,8,0),0)</f>
        <v>0</v>
      </c>
      <c r="T573" s="1">
        <f>IFERROR(VLOOKUP(B573,'[1]Pivot HorizontalMRP'!$A$4:$I$2529,9,0),0)</f>
        <v>0</v>
      </c>
      <c r="U573" s="1">
        <f t="shared" si="40"/>
        <v>430</v>
      </c>
      <c r="V573" s="24">
        <v>1.25</v>
      </c>
      <c r="W573" s="24"/>
      <c r="X573" s="24">
        <f t="shared" si="43"/>
        <v>-1.25</v>
      </c>
      <c r="Y573" s="24"/>
      <c r="Z573" s="24"/>
      <c r="AA573" s="24"/>
      <c r="AB573" s="24"/>
      <c r="AC573" s="25"/>
      <c r="AD573" s="26"/>
      <c r="AE573" s="26"/>
      <c r="AF573" s="26"/>
      <c r="AG573" s="24"/>
      <c r="AH573" s="24"/>
      <c r="AI573" s="26"/>
      <c r="AJ573" s="27"/>
      <c r="AK573" s="27"/>
      <c r="AL573" s="26"/>
      <c r="AM573" s="26"/>
      <c r="AN573" s="24"/>
      <c r="AO573" s="24" t="str">
        <f t="shared" si="44"/>
        <v>Arista</v>
      </c>
      <c r="AP573" s="1" t="s">
        <v>2085</v>
      </c>
      <c r="BF573" s="1" t="s">
        <v>68</v>
      </c>
      <c r="BG573" s="28" t="s">
        <v>69</v>
      </c>
    </row>
    <row r="574" spans="1:59" ht="12.75" customHeight="1" x14ac:dyDescent="0.2">
      <c r="A574" s="1" t="s">
        <v>2371</v>
      </c>
      <c r="B574" s="1" t="s">
        <v>2372</v>
      </c>
      <c r="C574" s="1" t="s">
        <v>62</v>
      </c>
      <c r="D574" s="1" t="s">
        <v>1108</v>
      </c>
      <c r="E574" s="1" t="s">
        <v>2373</v>
      </c>
      <c r="F574" s="1" t="s">
        <v>2374</v>
      </c>
      <c r="G574" s="1">
        <v>43</v>
      </c>
      <c r="H574" s="1">
        <v>1400</v>
      </c>
      <c r="I574" s="2" t="s">
        <v>66</v>
      </c>
      <c r="K574" s="1">
        <f>IFERROR(VLOOKUP(B574,'[1]Pivot HorizontalMRP'!$A$4:$B$2531,2,0),0)</f>
        <v>0</v>
      </c>
      <c r="L574" s="1">
        <f>IFERROR(VLOOKUP(B574,'[1]Pivot HorizontalMRP'!$A$4:$C$2531,3,0),0)</f>
        <v>2277</v>
      </c>
      <c r="M574" s="1">
        <f>IFERROR(VLOOKUP(B574,'[1]Pivot HorizontalMRP'!$A$4:$D$2531,4,0),0)</f>
        <v>0</v>
      </c>
      <c r="N574" s="1">
        <f>IFERROR(VLOOKUP(B574,'[1]Pivot HorizontalMRP'!$A$4:$E$2531,5,0),0)</f>
        <v>0</v>
      </c>
      <c r="O574" s="1">
        <f t="shared" si="41"/>
        <v>2277</v>
      </c>
      <c r="P574" s="1">
        <f t="shared" si="42"/>
        <v>2277</v>
      </c>
      <c r="Q574" s="1">
        <f>IFERROR(VLOOKUP(B574,'[1]Pivot HorizontalMRP'!$A$4:$F$2529,6,0),0)</f>
        <v>0</v>
      </c>
      <c r="R574" s="1">
        <f>IFERROR(VLOOKUP(B574,'[1]Pivot HorizontalMRP'!$A$4:$G$2529,7,0),0)</f>
        <v>126</v>
      </c>
      <c r="S574" s="1">
        <f>IFERROR(VLOOKUP(B574,'[1]Pivot HorizontalMRP'!$A$4:$H$2529,8,0),0)</f>
        <v>154</v>
      </c>
      <c r="T574" s="1">
        <f>IFERROR(VLOOKUP(B574,'[1]Pivot HorizontalMRP'!$A$4:$I$2529,9,0),0)</f>
        <v>76</v>
      </c>
      <c r="U574" s="1">
        <f t="shared" si="40"/>
        <v>2151</v>
      </c>
      <c r="V574" s="24">
        <v>0.98</v>
      </c>
      <c r="W574" s="24"/>
      <c r="X574" s="24">
        <f t="shared" si="43"/>
        <v>-0.98</v>
      </c>
      <c r="Y574" s="24"/>
      <c r="Z574" s="24"/>
      <c r="AA574" s="24">
        <v>0.98</v>
      </c>
      <c r="AB574" s="24"/>
      <c r="AC574" s="25"/>
      <c r="AD574" s="26"/>
      <c r="AE574" s="26"/>
      <c r="AF574" s="26"/>
      <c r="AG574" s="24"/>
      <c r="AH574" s="24"/>
      <c r="AI574" s="26"/>
      <c r="AJ574" s="27"/>
      <c r="AK574" s="27"/>
      <c r="AL574" s="26"/>
      <c r="AM574" s="26"/>
      <c r="AN574" s="24"/>
      <c r="AO574" s="24" t="str">
        <f t="shared" si="44"/>
        <v>Sanmina</v>
      </c>
      <c r="AP574" s="1" t="s">
        <v>2090</v>
      </c>
      <c r="BF574" s="1" t="s">
        <v>68</v>
      </c>
      <c r="BG574" s="28" t="s">
        <v>69</v>
      </c>
    </row>
    <row r="575" spans="1:59" ht="12.75" customHeight="1" x14ac:dyDescent="0.2">
      <c r="A575" s="1" t="s">
        <v>2375</v>
      </c>
      <c r="B575" s="1" t="s">
        <v>2376</v>
      </c>
      <c r="C575" s="1" t="s">
        <v>62</v>
      </c>
      <c r="D575" s="1" t="s">
        <v>1108</v>
      </c>
      <c r="E575" s="1" t="s">
        <v>2377</v>
      </c>
      <c r="F575" s="1" t="s">
        <v>2378</v>
      </c>
      <c r="G575" s="1">
        <v>43</v>
      </c>
      <c r="H575" s="1">
        <v>125</v>
      </c>
      <c r="I575" s="2" t="s">
        <v>1123</v>
      </c>
      <c r="K575" s="1">
        <f>IFERROR(VLOOKUP(B575,'[1]Pivot HorizontalMRP'!$A$4:$B$2531,2,0),0)</f>
        <v>0</v>
      </c>
      <c r="L575" s="1">
        <f>IFERROR(VLOOKUP(B575,'[1]Pivot HorizontalMRP'!$A$4:$C$2531,3,0),0)</f>
        <v>37734</v>
      </c>
      <c r="M575" s="1">
        <f>IFERROR(VLOOKUP(B575,'[1]Pivot HorizontalMRP'!$A$4:$D$2531,4,0),0)</f>
        <v>49178</v>
      </c>
      <c r="N575" s="1">
        <f>IFERROR(VLOOKUP(B575,'[1]Pivot HorizontalMRP'!$A$4:$E$2531,5,0),0)</f>
        <v>0</v>
      </c>
      <c r="O575" s="1">
        <f t="shared" si="41"/>
        <v>86912</v>
      </c>
      <c r="P575" s="1">
        <f t="shared" si="42"/>
        <v>86912</v>
      </c>
      <c r="Q575" s="1">
        <f>IFERROR(VLOOKUP(B575,'[1]Pivot HorizontalMRP'!$A$4:$F$2529,6,0),0)</f>
        <v>51678</v>
      </c>
      <c r="R575" s="1">
        <f>IFERROR(VLOOKUP(B575,'[1]Pivot HorizontalMRP'!$A$4:$G$2529,7,0),0)</f>
        <v>21983</v>
      </c>
      <c r="S575" s="1">
        <f>IFERROR(VLOOKUP(B575,'[1]Pivot HorizontalMRP'!$A$4:$H$2529,8,0),0)</f>
        <v>19050</v>
      </c>
      <c r="T575" s="1">
        <f>IFERROR(VLOOKUP(B575,'[1]Pivot HorizontalMRP'!$A$4:$I$2529,9,0),0)</f>
        <v>12496</v>
      </c>
      <c r="U575" s="1">
        <f t="shared" si="40"/>
        <v>13251</v>
      </c>
      <c r="V575" s="24">
        <v>0.12</v>
      </c>
      <c r="W575" s="24"/>
      <c r="X575" s="24">
        <f t="shared" si="43"/>
        <v>-0.12</v>
      </c>
      <c r="Y575" s="24"/>
      <c r="Z575" s="24"/>
      <c r="AA575" s="24">
        <v>0.121</v>
      </c>
      <c r="AB575" s="24"/>
      <c r="AC575" s="25"/>
      <c r="AD575" s="26"/>
      <c r="AE575" s="26"/>
      <c r="AF575" s="26"/>
      <c r="AG575" s="24"/>
      <c r="AH575" s="24"/>
      <c r="AI575" s="26"/>
      <c r="AJ575" s="27"/>
      <c r="AK575" s="27"/>
      <c r="AL575" s="26"/>
      <c r="AM575" s="26"/>
      <c r="AN575" s="24"/>
      <c r="AO575" s="24" t="str">
        <f t="shared" si="44"/>
        <v>Sanmina</v>
      </c>
      <c r="AP575" s="1" t="s">
        <v>2090</v>
      </c>
      <c r="BF575" s="1" t="s">
        <v>68</v>
      </c>
      <c r="BG575" s="28" t="s">
        <v>69</v>
      </c>
    </row>
    <row r="576" spans="1:59" ht="12.75" customHeight="1" x14ac:dyDescent="0.2">
      <c r="A576" s="1" t="s">
        <v>2379</v>
      </c>
      <c r="B576" s="1" t="s">
        <v>2380</v>
      </c>
      <c r="C576" s="1" t="s">
        <v>62</v>
      </c>
      <c r="D576" s="1" t="s">
        <v>1108</v>
      </c>
      <c r="E576" s="1" t="s">
        <v>2381</v>
      </c>
      <c r="F576" s="1" t="s">
        <v>2382</v>
      </c>
      <c r="G576" s="1">
        <v>33</v>
      </c>
      <c r="H576" s="1">
        <v>125</v>
      </c>
      <c r="I576" s="2" t="s">
        <v>66</v>
      </c>
      <c r="K576" s="1">
        <f>IFERROR(VLOOKUP(B576,'[1]Pivot HorizontalMRP'!$A$4:$B$2531,2,0),0)</f>
        <v>0</v>
      </c>
      <c r="L576" s="1">
        <f>IFERROR(VLOOKUP(B576,'[1]Pivot HorizontalMRP'!$A$4:$C$2531,3,0),0)</f>
        <v>414</v>
      </c>
      <c r="M576" s="1">
        <f>IFERROR(VLOOKUP(B576,'[1]Pivot HorizontalMRP'!$A$4:$D$2531,4,0),0)</f>
        <v>0</v>
      </c>
      <c r="N576" s="1">
        <f>IFERROR(VLOOKUP(B576,'[1]Pivot HorizontalMRP'!$A$4:$E$2531,5,0),0)</f>
        <v>0</v>
      </c>
      <c r="O576" s="1">
        <f t="shared" si="41"/>
        <v>414</v>
      </c>
      <c r="P576" s="1">
        <f t="shared" si="42"/>
        <v>414</v>
      </c>
      <c r="Q576" s="1">
        <f>IFERROR(VLOOKUP(B576,'[1]Pivot HorizontalMRP'!$A$4:$F$2529,6,0),0)</f>
        <v>0</v>
      </c>
      <c r="R576" s="1">
        <f>IFERROR(VLOOKUP(B576,'[1]Pivot HorizontalMRP'!$A$4:$G$2529,7,0),0)</f>
        <v>0</v>
      </c>
      <c r="S576" s="1">
        <f>IFERROR(VLOOKUP(B576,'[1]Pivot HorizontalMRP'!$A$4:$H$2529,8,0),0)</f>
        <v>0</v>
      </c>
      <c r="T576" s="1">
        <f>IFERROR(VLOOKUP(B576,'[1]Pivot HorizontalMRP'!$A$4:$I$2529,9,0),0)</f>
        <v>0</v>
      </c>
      <c r="U576" s="1">
        <f t="shared" si="40"/>
        <v>414</v>
      </c>
      <c r="V576" s="24">
        <v>0.17299999999999999</v>
      </c>
      <c r="W576" s="24"/>
      <c r="X576" s="24">
        <f t="shared" si="43"/>
        <v>-0.17299999999999999</v>
      </c>
      <c r="Y576" s="24"/>
      <c r="Z576" s="24"/>
      <c r="AA576" s="24"/>
      <c r="AB576" s="24"/>
      <c r="AC576" s="25"/>
      <c r="AD576" s="26"/>
      <c r="AE576" s="26"/>
      <c r="AF576" s="26"/>
      <c r="AG576" s="24"/>
      <c r="AH576" s="24"/>
      <c r="AI576" s="26"/>
      <c r="AJ576" s="27"/>
      <c r="AK576" s="27"/>
      <c r="AL576" s="26"/>
      <c r="AM576" s="26"/>
      <c r="AN576" s="24"/>
      <c r="AO576" s="24" t="str">
        <f t="shared" si="44"/>
        <v>Sanmina</v>
      </c>
      <c r="AP576" s="1" t="s">
        <v>2090</v>
      </c>
      <c r="BF576" s="1" t="s">
        <v>68</v>
      </c>
      <c r="BG576" s="28" t="s">
        <v>69</v>
      </c>
    </row>
    <row r="577" spans="1:59" ht="12.75" customHeight="1" x14ac:dyDescent="0.2">
      <c r="A577" s="1" t="s">
        <v>2383</v>
      </c>
      <c r="B577" s="1" t="s">
        <v>2384</v>
      </c>
      <c r="C577" s="1" t="s">
        <v>62</v>
      </c>
      <c r="D577" s="1" t="s">
        <v>63</v>
      </c>
      <c r="E577" s="1" t="s">
        <v>2385</v>
      </c>
      <c r="F577" s="1" t="s">
        <v>2386</v>
      </c>
      <c r="G577" s="1">
        <v>88</v>
      </c>
      <c r="H577" s="1">
        <v>450</v>
      </c>
      <c r="I577" s="2" t="s">
        <v>1123</v>
      </c>
      <c r="J577" s="1" t="s">
        <v>2111</v>
      </c>
      <c r="K577" s="1">
        <f>IFERROR(VLOOKUP(B577,'[1]Pivot HorizontalMRP'!$A$4:$B$2531,2,0),0)</f>
        <v>0</v>
      </c>
      <c r="L577" s="1">
        <f>IFERROR(VLOOKUP(B577,'[1]Pivot HorizontalMRP'!$A$4:$C$2531,3,0),0)</f>
        <v>7661</v>
      </c>
      <c r="M577" s="1">
        <f>IFERROR(VLOOKUP(B577,'[1]Pivot HorizontalMRP'!$A$4:$D$2531,4,0),0)</f>
        <v>10596</v>
      </c>
      <c r="N577" s="1">
        <f>IFERROR(VLOOKUP(B577,'[1]Pivot HorizontalMRP'!$A$4:$E$2531,5,0),0)</f>
        <v>0</v>
      </c>
      <c r="O577" s="1">
        <f t="shared" si="41"/>
        <v>18257</v>
      </c>
      <c r="P577" s="1">
        <f t="shared" si="42"/>
        <v>18257</v>
      </c>
      <c r="Q577" s="1">
        <f>IFERROR(VLOOKUP(B577,'[1]Pivot HorizontalMRP'!$A$4:$F$2529,6,0),0)</f>
        <v>14198</v>
      </c>
      <c r="R577" s="1">
        <f>IFERROR(VLOOKUP(B577,'[1]Pivot HorizontalMRP'!$A$4:$G$2529,7,0),0)</f>
        <v>4530</v>
      </c>
      <c r="S577" s="1">
        <f>IFERROR(VLOOKUP(B577,'[1]Pivot HorizontalMRP'!$A$4:$H$2529,8,0),0)</f>
        <v>3229</v>
      </c>
      <c r="T577" s="1">
        <f>IFERROR(VLOOKUP(B577,'[1]Pivot HorizontalMRP'!$A$4:$I$2529,9,0),0)</f>
        <v>2069</v>
      </c>
      <c r="U577" s="1">
        <f t="shared" si="40"/>
        <v>-471</v>
      </c>
      <c r="V577" s="24">
        <v>3.5</v>
      </c>
      <c r="W577" s="24"/>
      <c r="X577" s="24">
        <f t="shared" si="43"/>
        <v>-3.5</v>
      </c>
      <c r="Y577" s="24"/>
      <c r="Z577" s="24"/>
      <c r="AA577" s="24">
        <v>5.6930799999999993</v>
      </c>
      <c r="AB577" s="24"/>
      <c r="AC577" s="25"/>
      <c r="AD577" s="26"/>
      <c r="AE577" s="26"/>
      <c r="AF577" s="26"/>
      <c r="AG577" s="24"/>
      <c r="AH577" s="24"/>
      <c r="AI577" s="26"/>
      <c r="AJ577" s="27"/>
      <c r="AK577" s="27"/>
      <c r="AL577" s="26"/>
      <c r="AM577" s="26"/>
      <c r="AN577" s="24"/>
      <c r="AO577" s="24" t="str">
        <f t="shared" si="44"/>
        <v>Arista</v>
      </c>
      <c r="AP577" s="1" t="s">
        <v>2085</v>
      </c>
      <c r="BF577" s="1" t="s">
        <v>68</v>
      </c>
      <c r="BG577" s="28" t="s">
        <v>69</v>
      </c>
    </row>
    <row r="578" spans="1:59" ht="12.75" customHeight="1" x14ac:dyDescent="0.2">
      <c r="A578" s="1" t="s">
        <v>2387</v>
      </c>
      <c r="B578" s="1" t="s">
        <v>2388</v>
      </c>
      <c r="C578" s="1" t="s">
        <v>62</v>
      </c>
      <c r="D578" s="1" t="s">
        <v>63</v>
      </c>
      <c r="E578" s="1" t="s">
        <v>2389</v>
      </c>
      <c r="F578" s="1" t="s">
        <v>2390</v>
      </c>
      <c r="G578" s="1">
        <v>61</v>
      </c>
      <c r="H578" s="1">
        <v>486</v>
      </c>
      <c r="I578" s="2" t="s">
        <v>66</v>
      </c>
      <c r="J578" s="1" t="s">
        <v>2124</v>
      </c>
      <c r="K578" s="1">
        <f>IFERROR(VLOOKUP(B578,'[1]Pivot HorizontalMRP'!$A$4:$B$2531,2,0),0)</f>
        <v>0</v>
      </c>
      <c r="L578" s="1">
        <f>IFERROR(VLOOKUP(B578,'[1]Pivot HorizontalMRP'!$A$4:$C$2531,3,0),0)</f>
        <v>2464</v>
      </c>
      <c r="M578" s="1">
        <f>IFERROR(VLOOKUP(B578,'[1]Pivot HorizontalMRP'!$A$4:$D$2531,4,0),0)</f>
        <v>576</v>
      </c>
      <c r="N578" s="1">
        <f>IFERROR(VLOOKUP(B578,'[1]Pivot HorizontalMRP'!$A$4:$E$2531,5,0),0)</f>
        <v>0</v>
      </c>
      <c r="O578" s="1">
        <f t="shared" si="41"/>
        <v>3040</v>
      </c>
      <c r="P578" s="1">
        <f t="shared" si="42"/>
        <v>3040</v>
      </c>
      <c r="Q578" s="1">
        <f>IFERROR(VLOOKUP(B578,'[1]Pivot HorizontalMRP'!$A$4:$F$2529,6,0),0)</f>
        <v>740</v>
      </c>
      <c r="R578" s="1">
        <f>IFERROR(VLOOKUP(B578,'[1]Pivot HorizontalMRP'!$A$4:$G$2529,7,0),0)</f>
        <v>682</v>
      </c>
      <c r="S578" s="1">
        <f>IFERROR(VLOOKUP(B578,'[1]Pivot HorizontalMRP'!$A$4:$H$2529,8,0),0)</f>
        <v>732</v>
      </c>
      <c r="T578" s="1">
        <f>IFERROR(VLOOKUP(B578,'[1]Pivot HorizontalMRP'!$A$4:$I$2529,9,0),0)</f>
        <v>632</v>
      </c>
      <c r="U578" s="1">
        <f t="shared" ref="U578:U641" si="45">IF(I578="delivery",O578-SUM(Q578+R578),IF(I578="PO",P578-SUM(Q578:R578)))</f>
        <v>1618</v>
      </c>
      <c r="V578" s="24">
        <v>6.2050000000000001</v>
      </c>
      <c r="W578" s="24"/>
      <c r="X578" s="24">
        <f t="shared" si="43"/>
        <v>-6.2050000000000001</v>
      </c>
      <c r="Y578" s="24"/>
      <c r="Z578" s="24"/>
      <c r="AA578" s="24">
        <v>6.43</v>
      </c>
      <c r="AB578" s="24"/>
      <c r="AC578" s="25"/>
      <c r="AD578" s="26"/>
      <c r="AE578" s="26"/>
      <c r="AF578" s="26"/>
      <c r="AG578" s="24"/>
      <c r="AH578" s="24"/>
      <c r="AI578" s="26"/>
      <c r="AJ578" s="27"/>
      <c r="AK578" s="27"/>
      <c r="AL578" s="26"/>
      <c r="AM578" s="26"/>
      <c r="AN578" s="24"/>
      <c r="AO578" s="24" t="str">
        <f t="shared" si="44"/>
        <v>Arista</v>
      </c>
      <c r="AP578" s="1" t="s">
        <v>2085</v>
      </c>
      <c r="BF578" s="1" t="s">
        <v>68</v>
      </c>
      <c r="BG578" s="28" t="s">
        <v>69</v>
      </c>
    </row>
    <row r="579" spans="1:59" ht="12.75" customHeight="1" x14ac:dyDescent="0.2">
      <c r="A579" s="1" t="s">
        <v>2391</v>
      </c>
      <c r="B579" s="1" t="s">
        <v>2392</v>
      </c>
      <c r="C579" s="1" t="s">
        <v>62</v>
      </c>
      <c r="D579" s="1" t="s">
        <v>63</v>
      </c>
      <c r="E579" s="1" t="s">
        <v>2393</v>
      </c>
      <c r="F579" s="1" t="s">
        <v>2394</v>
      </c>
      <c r="G579" s="1">
        <v>71</v>
      </c>
      <c r="H579" s="1">
        <v>525</v>
      </c>
      <c r="I579" s="2" t="s">
        <v>1123</v>
      </c>
      <c r="J579" s="1" t="s">
        <v>2395</v>
      </c>
      <c r="K579" s="1">
        <f>IFERROR(VLOOKUP(B579,'[1]Pivot HorizontalMRP'!$A$4:$B$2531,2,0),0)</f>
        <v>0</v>
      </c>
      <c r="L579" s="1">
        <f>IFERROR(VLOOKUP(B579,'[1]Pivot HorizontalMRP'!$A$4:$C$2531,3,0),0)</f>
        <v>7609</v>
      </c>
      <c r="M579" s="1">
        <f>IFERROR(VLOOKUP(B579,'[1]Pivot HorizontalMRP'!$A$4:$D$2531,4,0),0)</f>
        <v>12075</v>
      </c>
      <c r="N579" s="1">
        <f>IFERROR(VLOOKUP(B579,'[1]Pivot HorizontalMRP'!$A$4:$E$2531,5,0),0)</f>
        <v>0</v>
      </c>
      <c r="O579" s="1">
        <f t="shared" ref="O579:O642" si="46">K579+L579+M579</f>
        <v>19684</v>
      </c>
      <c r="P579" s="1">
        <f t="shared" ref="P579:P642" si="47">K579+L579+M579+N579</f>
        <v>19684</v>
      </c>
      <c r="Q579" s="1">
        <f>IFERROR(VLOOKUP(B579,'[1]Pivot HorizontalMRP'!$A$4:$F$2529,6,0),0)</f>
        <v>18143</v>
      </c>
      <c r="R579" s="1">
        <f>IFERROR(VLOOKUP(B579,'[1]Pivot HorizontalMRP'!$A$4:$G$2529,7,0),0)</f>
        <v>12688</v>
      </c>
      <c r="S579" s="1">
        <f>IFERROR(VLOOKUP(B579,'[1]Pivot HorizontalMRP'!$A$4:$H$2529,8,0),0)</f>
        <v>12708</v>
      </c>
      <c r="T579" s="1">
        <f>IFERROR(VLOOKUP(B579,'[1]Pivot HorizontalMRP'!$A$4:$I$2529,9,0),0)</f>
        <v>4964</v>
      </c>
      <c r="U579" s="1">
        <f t="shared" si="45"/>
        <v>-11147</v>
      </c>
      <c r="V579" s="24">
        <v>0.89</v>
      </c>
      <c r="W579" s="24"/>
      <c r="X579" s="24">
        <f t="shared" ref="X579:X642" si="48">W579-V579</f>
        <v>-0.89</v>
      </c>
      <c r="Y579" s="24"/>
      <c r="Z579" s="24"/>
      <c r="AA579" s="24">
        <v>0.89</v>
      </c>
      <c r="AB579" s="24"/>
      <c r="AC579" s="25"/>
      <c r="AD579" s="26"/>
      <c r="AE579" s="26"/>
      <c r="AF579" s="26"/>
      <c r="AG579" s="24"/>
      <c r="AH579" s="24"/>
      <c r="AI579" s="26"/>
      <c r="AJ579" s="27"/>
      <c r="AK579" s="27"/>
      <c r="AL579" s="26"/>
      <c r="AM579" s="26"/>
      <c r="AN579" s="24"/>
      <c r="AO579" s="24" t="str">
        <f t="shared" ref="AO579:AO642" si="49">D579</f>
        <v>Arista</v>
      </c>
      <c r="AP579" s="1" t="s">
        <v>2085</v>
      </c>
      <c r="BF579" s="1" t="s">
        <v>68</v>
      </c>
      <c r="BG579" s="28" t="s">
        <v>69</v>
      </c>
    </row>
    <row r="580" spans="1:59" ht="12.75" customHeight="1" x14ac:dyDescent="0.2">
      <c r="A580" s="1" t="s">
        <v>2396</v>
      </c>
      <c r="B580" s="1" t="s">
        <v>2397</v>
      </c>
      <c r="C580" s="1" t="s">
        <v>62</v>
      </c>
      <c r="D580" s="1" t="s">
        <v>63</v>
      </c>
      <c r="E580" s="1" t="s">
        <v>2398</v>
      </c>
      <c r="F580" s="1" t="s">
        <v>2399</v>
      </c>
      <c r="G580" s="1">
        <v>90</v>
      </c>
      <c r="H580" s="1">
        <v>480</v>
      </c>
      <c r="I580" s="2" t="s">
        <v>66</v>
      </c>
      <c r="J580" s="1" t="s">
        <v>2400</v>
      </c>
      <c r="K580" s="1">
        <f>IFERROR(VLOOKUP(B580,'[1]Pivot HorizontalMRP'!$A$4:$B$2531,2,0),0)</f>
        <v>0</v>
      </c>
      <c r="L580" s="1">
        <f>IFERROR(VLOOKUP(B580,'[1]Pivot HorizontalMRP'!$A$4:$C$2531,3,0),0)</f>
        <v>3831</v>
      </c>
      <c r="M580" s="1">
        <f>IFERROR(VLOOKUP(B580,'[1]Pivot HorizontalMRP'!$A$4:$D$2531,4,0),0)</f>
        <v>5166</v>
      </c>
      <c r="N580" s="1">
        <f>IFERROR(VLOOKUP(B580,'[1]Pivot HorizontalMRP'!$A$4:$E$2531,5,0),0)</f>
        <v>1440</v>
      </c>
      <c r="O580" s="1">
        <f t="shared" si="46"/>
        <v>8997</v>
      </c>
      <c r="P580" s="1">
        <f t="shared" si="47"/>
        <v>10437</v>
      </c>
      <c r="Q580" s="1">
        <f>IFERROR(VLOOKUP(B580,'[1]Pivot HorizontalMRP'!$A$4:$F$2529,6,0),0)</f>
        <v>7905</v>
      </c>
      <c r="R580" s="1">
        <f>IFERROR(VLOOKUP(B580,'[1]Pivot HorizontalMRP'!$A$4:$G$2529,7,0),0)</f>
        <v>2653</v>
      </c>
      <c r="S580" s="1">
        <f>IFERROR(VLOOKUP(B580,'[1]Pivot HorizontalMRP'!$A$4:$H$2529,8,0),0)</f>
        <v>3096</v>
      </c>
      <c r="T580" s="1">
        <f>IFERROR(VLOOKUP(B580,'[1]Pivot HorizontalMRP'!$A$4:$I$2529,9,0),0)</f>
        <v>1943</v>
      </c>
      <c r="U580" s="1">
        <f t="shared" si="45"/>
        <v>-121</v>
      </c>
      <c r="V580" s="24">
        <v>5.2</v>
      </c>
      <c r="W580" s="24"/>
      <c r="X580" s="24">
        <f t="shared" si="48"/>
        <v>-5.2</v>
      </c>
      <c r="Y580" s="24"/>
      <c r="Z580" s="24"/>
      <c r="AA580" s="24">
        <v>4.6674299999999995</v>
      </c>
      <c r="AB580" s="24"/>
      <c r="AC580" s="25"/>
      <c r="AD580" s="26"/>
      <c r="AE580" s="26"/>
      <c r="AF580" s="26"/>
      <c r="AG580" s="24"/>
      <c r="AH580" s="24"/>
      <c r="AI580" s="26"/>
      <c r="AJ580" s="27"/>
      <c r="AK580" s="27"/>
      <c r="AL580" s="26"/>
      <c r="AM580" s="26"/>
      <c r="AN580" s="24"/>
      <c r="AO580" s="24" t="str">
        <f t="shared" si="49"/>
        <v>Arista</v>
      </c>
      <c r="AP580" s="1" t="s">
        <v>2085</v>
      </c>
      <c r="BF580" s="1" t="s">
        <v>68</v>
      </c>
      <c r="BG580" s="28" t="s">
        <v>69</v>
      </c>
    </row>
    <row r="581" spans="1:59" ht="12.75" customHeight="1" x14ac:dyDescent="0.2">
      <c r="A581" s="1" t="s">
        <v>2401</v>
      </c>
      <c r="B581" s="1" t="s">
        <v>2402</v>
      </c>
      <c r="C581" s="1" t="s">
        <v>62</v>
      </c>
      <c r="D581" s="1" t="s">
        <v>63</v>
      </c>
      <c r="E581" s="1" t="s">
        <v>2403</v>
      </c>
      <c r="F581" s="1" t="s">
        <v>2404</v>
      </c>
      <c r="G581" s="1">
        <v>95</v>
      </c>
      <c r="H581" s="1">
        <v>42</v>
      </c>
      <c r="I581" s="2" t="s">
        <v>66</v>
      </c>
      <c r="J581" s="1" t="s">
        <v>2134</v>
      </c>
      <c r="K581" s="1">
        <f>IFERROR(VLOOKUP(B581,'[1]Pivot HorizontalMRP'!$A$4:$B$2531,2,0),0)</f>
        <v>0</v>
      </c>
      <c r="L581" s="1">
        <f>IFERROR(VLOOKUP(B581,'[1]Pivot HorizontalMRP'!$A$4:$C$2531,3,0),0)</f>
        <v>2616</v>
      </c>
      <c r="M581" s="1">
        <f>IFERROR(VLOOKUP(B581,'[1]Pivot HorizontalMRP'!$A$4:$D$2531,4,0),0)</f>
        <v>31836</v>
      </c>
      <c r="N581" s="1">
        <f>IFERROR(VLOOKUP(B581,'[1]Pivot HorizontalMRP'!$A$4:$E$2531,5,0),0)</f>
        <v>11868</v>
      </c>
      <c r="O581" s="1">
        <f t="shared" si="46"/>
        <v>34452</v>
      </c>
      <c r="P581" s="1">
        <f t="shared" si="47"/>
        <v>46320</v>
      </c>
      <c r="Q581" s="1">
        <f>IFERROR(VLOOKUP(B581,'[1]Pivot HorizontalMRP'!$A$4:$F$2529,6,0),0)</f>
        <v>33756</v>
      </c>
      <c r="R581" s="1">
        <f>IFERROR(VLOOKUP(B581,'[1]Pivot HorizontalMRP'!$A$4:$G$2529,7,0),0)</f>
        <v>17098</v>
      </c>
      <c r="S581" s="1">
        <f>IFERROR(VLOOKUP(B581,'[1]Pivot HorizontalMRP'!$A$4:$H$2529,8,0),0)</f>
        <v>14484</v>
      </c>
      <c r="T581" s="1">
        <f>IFERROR(VLOOKUP(B581,'[1]Pivot HorizontalMRP'!$A$4:$I$2529,9,0),0)</f>
        <v>6776</v>
      </c>
      <c r="U581" s="1">
        <f t="shared" si="45"/>
        <v>-4534</v>
      </c>
      <c r="V581" s="24">
        <v>17.36</v>
      </c>
      <c r="W581" s="24"/>
      <c r="X581" s="24">
        <f t="shared" si="48"/>
        <v>-17.36</v>
      </c>
      <c r="Y581" s="24"/>
      <c r="Z581" s="24"/>
      <c r="AA581" s="24">
        <v>17.36</v>
      </c>
      <c r="AB581" s="24"/>
      <c r="AC581" s="25"/>
      <c r="AD581" s="26"/>
      <c r="AE581" s="26"/>
      <c r="AF581" s="26"/>
      <c r="AG581" s="24"/>
      <c r="AH581" s="24"/>
      <c r="AI581" s="26"/>
      <c r="AJ581" s="27"/>
      <c r="AK581" s="27"/>
      <c r="AL581" s="26"/>
      <c r="AM581" s="26"/>
      <c r="AN581" s="24"/>
      <c r="AO581" s="24" t="str">
        <f t="shared" si="49"/>
        <v>Arista</v>
      </c>
      <c r="AP581" s="1" t="s">
        <v>2085</v>
      </c>
      <c r="BF581" s="1" t="s">
        <v>68</v>
      </c>
      <c r="BG581" s="28" t="s">
        <v>69</v>
      </c>
    </row>
    <row r="582" spans="1:59" ht="12.75" customHeight="1" x14ac:dyDescent="0.2">
      <c r="A582" s="1" t="s">
        <v>2405</v>
      </c>
      <c r="B582" s="1" t="s">
        <v>2406</v>
      </c>
      <c r="C582" s="1" t="s">
        <v>62</v>
      </c>
      <c r="D582" s="1" t="s">
        <v>63</v>
      </c>
      <c r="E582" s="1" t="s">
        <v>2407</v>
      </c>
      <c r="F582" s="1" t="s">
        <v>2408</v>
      </c>
      <c r="G582" s="1">
        <v>100</v>
      </c>
      <c r="H582" s="1">
        <v>36</v>
      </c>
      <c r="I582" s="2" t="s">
        <v>66</v>
      </c>
      <c r="J582" s="1" t="s">
        <v>2134</v>
      </c>
      <c r="K582" s="1">
        <f>IFERROR(VLOOKUP(B582,'[1]Pivot HorizontalMRP'!$A$4:$B$2531,2,0),0)</f>
        <v>0</v>
      </c>
      <c r="L582" s="1">
        <f>IFERROR(VLOOKUP(B582,'[1]Pivot HorizontalMRP'!$A$4:$C$2531,3,0),0)</f>
        <v>836</v>
      </c>
      <c r="M582" s="1">
        <f>IFERROR(VLOOKUP(B582,'[1]Pivot HorizontalMRP'!$A$4:$D$2531,4,0),0)</f>
        <v>3924</v>
      </c>
      <c r="N582" s="1">
        <f>IFERROR(VLOOKUP(B582,'[1]Pivot HorizontalMRP'!$A$4:$E$2531,5,0),0)</f>
        <v>846</v>
      </c>
      <c r="O582" s="1">
        <f t="shared" si="46"/>
        <v>4760</v>
      </c>
      <c r="P582" s="1">
        <f t="shared" si="47"/>
        <v>5606</v>
      </c>
      <c r="Q582" s="1">
        <f>IFERROR(VLOOKUP(B582,'[1]Pivot HorizontalMRP'!$A$4:$F$2529,6,0),0)</f>
        <v>4152</v>
      </c>
      <c r="R582" s="1">
        <f>IFERROR(VLOOKUP(B582,'[1]Pivot HorizontalMRP'!$A$4:$G$2529,7,0),0)</f>
        <v>2450</v>
      </c>
      <c r="S582" s="1">
        <f>IFERROR(VLOOKUP(B582,'[1]Pivot HorizontalMRP'!$A$4:$H$2529,8,0),0)</f>
        <v>2328</v>
      </c>
      <c r="T582" s="1">
        <f>IFERROR(VLOOKUP(B582,'[1]Pivot HorizontalMRP'!$A$4:$I$2529,9,0),0)</f>
        <v>940</v>
      </c>
      <c r="U582" s="1">
        <f t="shared" si="45"/>
        <v>-996</v>
      </c>
      <c r="V582" s="24">
        <v>25.98</v>
      </c>
      <c r="W582" s="24"/>
      <c r="X582" s="24">
        <f t="shared" si="48"/>
        <v>-25.98</v>
      </c>
      <c r="Y582" s="24"/>
      <c r="Z582" s="24"/>
      <c r="AA582" s="24">
        <v>25.98</v>
      </c>
      <c r="AB582" s="24"/>
      <c r="AC582" s="25"/>
      <c r="AD582" s="26"/>
      <c r="AE582" s="26"/>
      <c r="AF582" s="26"/>
      <c r="AG582" s="24"/>
      <c r="AH582" s="24"/>
      <c r="AI582" s="26"/>
      <c r="AJ582" s="27"/>
      <c r="AK582" s="27"/>
      <c r="AL582" s="26"/>
      <c r="AM582" s="26"/>
      <c r="AN582" s="24"/>
      <c r="AO582" s="24" t="str">
        <f t="shared" si="49"/>
        <v>Arista</v>
      </c>
      <c r="AP582" s="1" t="s">
        <v>2085</v>
      </c>
      <c r="BF582" s="1" t="s">
        <v>68</v>
      </c>
      <c r="BG582" s="28" t="s">
        <v>69</v>
      </c>
    </row>
    <row r="583" spans="1:59" ht="12.75" customHeight="1" x14ac:dyDescent="0.2">
      <c r="A583" s="1" t="s">
        <v>2409</v>
      </c>
      <c r="B583" s="1" t="s">
        <v>2410</v>
      </c>
      <c r="C583" s="1" t="s">
        <v>62</v>
      </c>
      <c r="D583" s="1" t="s">
        <v>63</v>
      </c>
      <c r="E583" s="1" t="s">
        <v>2411</v>
      </c>
      <c r="F583" s="1" t="s">
        <v>2412</v>
      </c>
      <c r="G583" s="1">
        <v>100</v>
      </c>
      <c r="H583" s="1">
        <v>30</v>
      </c>
      <c r="I583" s="2" t="s">
        <v>66</v>
      </c>
      <c r="J583" s="1" t="s">
        <v>2134</v>
      </c>
      <c r="K583" s="1">
        <f>IFERROR(VLOOKUP(B583,'[1]Pivot HorizontalMRP'!$A$4:$B$2531,2,0),0)</f>
        <v>0</v>
      </c>
      <c r="L583" s="1">
        <f>IFERROR(VLOOKUP(B583,'[1]Pivot HorizontalMRP'!$A$4:$C$2531,3,0),0)</f>
        <v>2618</v>
      </c>
      <c r="M583" s="1">
        <f>IFERROR(VLOOKUP(B583,'[1]Pivot HorizontalMRP'!$A$4:$D$2531,4,0),0)</f>
        <v>2850</v>
      </c>
      <c r="N583" s="1">
        <f>IFERROR(VLOOKUP(B583,'[1]Pivot HorizontalMRP'!$A$4:$E$2531,5,0),0)</f>
        <v>5430</v>
      </c>
      <c r="O583" s="1">
        <f t="shared" si="46"/>
        <v>5468</v>
      </c>
      <c r="P583" s="1">
        <f t="shared" si="47"/>
        <v>10898</v>
      </c>
      <c r="Q583" s="1">
        <f>IFERROR(VLOOKUP(B583,'[1]Pivot HorizontalMRP'!$A$4:$F$2529,6,0),0)</f>
        <v>6560</v>
      </c>
      <c r="R583" s="1">
        <f>IFERROR(VLOOKUP(B583,'[1]Pivot HorizontalMRP'!$A$4:$G$2529,7,0),0)</f>
        <v>4708</v>
      </c>
      <c r="S583" s="1">
        <f>IFERROR(VLOOKUP(B583,'[1]Pivot HorizontalMRP'!$A$4:$H$2529,8,0),0)</f>
        <v>4656</v>
      </c>
      <c r="T583" s="1">
        <f>IFERROR(VLOOKUP(B583,'[1]Pivot HorizontalMRP'!$A$4:$I$2529,9,0),0)</f>
        <v>1880</v>
      </c>
      <c r="U583" s="1">
        <f t="shared" si="45"/>
        <v>-370</v>
      </c>
      <c r="V583" s="24">
        <v>19.809999999999999</v>
      </c>
      <c r="W583" s="24"/>
      <c r="X583" s="24">
        <f t="shared" si="48"/>
        <v>-19.809999999999999</v>
      </c>
      <c r="Y583" s="24"/>
      <c r="Z583" s="24"/>
      <c r="AA583" s="24">
        <v>19.809999999999999</v>
      </c>
      <c r="AB583" s="24"/>
      <c r="AC583" s="25"/>
      <c r="AD583" s="26"/>
      <c r="AE583" s="26"/>
      <c r="AF583" s="26"/>
      <c r="AG583" s="24"/>
      <c r="AH583" s="24"/>
      <c r="AI583" s="26"/>
      <c r="AJ583" s="27"/>
      <c r="AK583" s="27"/>
      <c r="AL583" s="26"/>
      <c r="AM583" s="26"/>
      <c r="AN583" s="24"/>
      <c r="AO583" s="24" t="str">
        <f t="shared" si="49"/>
        <v>Arista</v>
      </c>
      <c r="AP583" s="1" t="s">
        <v>2085</v>
      </c>
      <c r="BF583" s="1" t="s">
        <v>68</v>
      </c>
      <c r="BG583" s="28" t="s">
        <v>69</v>
      </c>
    </row>
    <row r="584" spans="1:59" ht="12.75" customHeight="1" x14ac:dyDescent="0.2">
      <c r="A584" s="1" t="s">
        <v>2413</v>
      </c>
      <c r="B584" s="1" t="s">
        <v>2414</v>
      </c>
      <c r="C584" s="1" t="s">
        <v>62</v>
      </c>
      <c r="D584" s="1" t="s">
        <v>63</v>
      </c>
      <c r="E584" s="1" t="s">
        <v>2415</v>
      </c>
      <c r="F584" s="1" t="s">
        <v>2416</v>
      </c>
      <c r="G584" s="1">
        <v>95</v>
      </c>
      <c r="H584" s="1">
        <v>24</v>
      </c>
      <c r="I584" s="2" t="s">
        <v>66</v>
      </c>
      <c r="J584" s="1" t="s">
        <v>2134</v>
      </c>
      <c r="K584" s="1">
        <f>IFERROR(VLOOKUP(B584,'[1]Pivot HorizontalMRP'!$A$4:$B$2531,2,0),0)</f>
        <v>0</v>
      </c>
      <c r="L584" s="1">
        <f>IFERROR(VLOOKUP(B584,'[1]Pivot HorizontalMRP'!$A$4:$C$2531,3,0),0)</f>
        <v>274</v>
      </c>
      <c r="M584" s="1">
        <f>IFERROR(VLOOKUP(B584,'[1]Pivot HorizontalMRP'!$A$4:$D$2531,4,0),0)</f>
        <v>2460</v>
      </c>
      <c r="N584" s="1">
        <f>IFERROR(VLOOKUP(B584,'[1]Pivot HorizontalMRP'!$A$4:$E$2531,5,0),0)</f>
        <v>2184</v>
      </c>
      <c r="O584" s="1">
        <f t="shared" si="46"/>
        <v>2734</v>
      </c>
      <c r="P584" s="1">
        <f t="shared" si="47"/>
        <v>4918</v>
      </c>
      <c r="Q584" s="1">
        <f>IFERROR(VLOOKUP(B584,'[1]Pivot HorizontalMRP'!$A$4:$F$2529,6,0),0)</f>
        <v>3074</v>
      </c>
      <c r="R584" s="1">
        <f>IFERROR(VLOOKUP(B584,'[1]Pivot HorizontalMRP'!$A$4:$G$2529,7,0),0)</f>
        <v>1317</v>
      </c>
      <c r="S584" s="1">
        <f>IFERROR(VLOOKUP(B584,'[1]Pivot HorizontalMRP'!$A$4:$H$2529,8,0),0)</f>
        <v>889</v>
      </c>
      <c r="T584" s="1">
        <f>IFERROR(VLOOKUP(B584,'[1]Pivot HorizontalMRP'!$A$4:$I$2529,9,0),0)</f>
        <v>563</v>
      </c>
      <c r="U584" s="1">
        <f t="shared" si="45"/>
        <v>527</v>
      </c>
      <c r="V584" s="24">
        <v>21.8</v>
      </c>
      <c r="W584" s="24"/>
      <c r="X584" s="24">
        <f t="shared" si="48"/>
        <v>-21.8</v>
      </c>
      <c r="Y584" s="24"/>
      <c r="Z584" s="24"/>
      <c r="AA584" s="24">
        <v>21.8</v>
      </c>
      <c r="AB584" s="24"/>
      <c r="AC584" s="25"/>
      <c r="AD584" s="26"/>
      <c r="AE584" s="26"/>
      <c r="AF584" s="26"/>
      <c r="AG584" s="24"/>
      <c r="AH584" s="24"/>
      <c r="AI584" s="26"/>
      <c r="AJ584" s="27"/>
      <c r="AK584" s="27"/>
      <c r="AL584" s="26"/>
      <c r="AM584" s="26"/>
      <c r="AN584" s="24"/>
      <c r="AO584" s="24" t="str">
        <f t="shared" si="49"/>
        <v>Arista</v>
      </c>
      <c r="AP584" s="1" t="s">
        <v>2085</v>
      </c>
      <c r="BF584" s="1" t="s">
        <v>68</v>
      </c>
      <c r="BG584" s="28" t="s">
        <v>69</v>
      </c>
    </row>
    <row r="585" spans="1:59" ht="12.75" customHeight="1" x14ac:dyDescent="0.2">
      <c r="A585" s="1" t="s">
        <v>2417</v>
      </c>
      <c r="B585" s="1" t="s">
        <v>2418</v>
      </c>
      <c r="C585" s="1" t="s">
        <v>62</v>
      </c>
      <c r="D585" s="1" t="s">
        <v>63</v>
      </c>
      <c r="E585" s="1" t="s">
        <v>2419</v>
      </c>
      <c r="F585" s="1" t="s">
        <v>2420</v>
      </c>
      <c r="G585" s="1">
        <v>100</v>
      </c>
      <c r="H585" s="1">
        <v>30</v>
      </c>
      <c r="I585" s="2" t="s">
        <v>66</v>
      </c>
      <c r="J585" s="1" t="s">
        <v>2134</v>
      </c>
      <c r="K585" s="1">
        <f>IFERROR(VLOOKUP(B585,'[1]Pivot HorizontalMRP'!$A$4:$B$2531,2,0),0)</f>
        <v>0</v>
      </c>
      <c r="L585" s="1">
        <f>IFERROR(VLOOKUP(B585,'[1]Pivot HorizontalMRP'!$A$4:$C$2531,3,0),0)</f>
        <v>1228</v>
      </c>
      <c r="M585" s="1">
        <f>IFERROR(VLOOKUP(B585,'[1]Pivot HorizontalMRP'!$A$4:$D$2531,4,0),0)</f>
        <v>1410</v>
      </c>
      <c r="N585" s="1">
        <f>IFERROR(VLOOKUP(B585,'[1]Pivot HorizontalMRP'!$A$4:$E$2531,5,0),0)</f>
        <v>2205</v>
      </c>
      <c r="O585" s="1">
        <f t="shared" si="46"/>
        <v>2638</v>
      </c>
      <c r="P585" s="1">
        <f t="shared" si="47"/>
        <v>4843</v>
      </c>
      <c r="Q585" s="1">
        <f>IFERROR(VLOOKUP(B585,'[1]Pivot HorizontalMRP'!$A$4:$F$2529,6,0),0)</f>
        <v>3074</v>
      </c>
      <c r="R585" s="1">
        <f>IFERROR(VLOOKUP(B585,'[1]Pivot HorizontalMRP'!$A$4:$G$2529,7,0),0)</f>
        <v>1317</v>
      </c>
      <c r="S585" s="1">
        <f>IFERROR(VLOOKUP(B585,'[1]Pivot HorizontalMRP'!$A$4:$H$2529,8,0),0)</f>
        <v>889</v>
      </c>
      <c r="T585" s="1">
        <f>IFERROR(VLOOKUP(B585,'[1]Pivot HorizontalMRP'!$A$4:$I$2529,9,0),0)</f>
        <v>563</v>
      </c>
      <c r="U585" s="1">
        <f t="shared" si="45"/>
        <v>452</v>
      </c>
      <c r="V585" s="24">
        <v>19.809999999999999</v>
      </c>
      <c r="W585" s="24"/>
      <c r="X585" s="24">
        <f t="shared" si="48"/>
        <v>-19.809999999999999</v>
      </c>
      <c r="Y585" s="24"/>
      <c r="Z585" s="24"/>
      <c r="AA585" s="24">
        <v>19.809999999999999</v>
      </c>
      <c r="AB585" s="24"/>
      <c r="AC585" s="25"/>
      <c r="AD585" s="26"/>
      <c r="AE585" s="26"/>
      <c r="AF585" s="26"/>
      <c r="AG585" s="24"/>
      <c r="AH585" s="24"/>
      <c r="AI585" s="26"/>
      <c r="AJ585" s="27"/>
      <c r="AK585" s="27"/>
      <c r="AL585" s="26"/>
      <c r="AM585" s="26"/>
      <c r="AN585" s="24"/>
      <c r="AO585" s="24" t="str">
        <f t="shared" si="49"/>
        <v>Arista</v>
      </c>
      <c r="AP585" s="1" t="s">
        <v>2085</v>
      </c>
      <c r="BF585" s="1" t="s">
        <v>68</v>
      </c>
      <c r="BG585" s="28" t="s">
        <v>69</v>
      </c>
    </row>
    <row r="586" spans="1:59" ht="12.75" customHeight="1" x14ac:dyDescent="0.2">
      <c r="A586" s="1" t="s">
        <v>2421</v>
      </c>
      <c r="B586" s="1" t="s">
        <v>2422</v>
      </c>
      <c r="C586" s="1" t="s">
        <v>62</v>
      </c>
      <c r="D586" s="1" t="s">
        <v>63</v>
      </c>
      <c r="E586" s="1" t="s">
        <v>2423</v>
      </c>
      <c r="F586" s="1" t="s">
        <v>2424</v>
      </c>
      <c r="G586" s="1">
        <v>90</v>
      </c>
      <c r="H586" s="1">
        <v>32</v>
      </c>
      <c r="I586" s="2" t="s">
        <v>66</v>
      </c>
      <c r="J586" s="1" t="s">
        <v>2111</v>
      </c>
      <c r="K586" s="1">
        <f>IFERROR(VLOOKUP(B586,'[1]Pivot HorizontalMRP'!$A$4:$B$2531,2,0),0)</f>
        <v>0</v>
      </c>
      <c r="L586" s="1">
        <f>IFERROR(VLOOKUP(B586,'[1]Pivot HorizontalMRP'!$A$4:$C$2531,3,0),0)</f>
        <v>37784</v>
      </c>
      <c r="M586" s="1">
        <f>IFERROR(VLOOKUP(B586,'[1]Pivot HorizontalMRP'!$A$4:$D$2531,4,0),0)</f>
        <v>73262</v>
      </c>
      <c r="N586" s="1">
        <f>IFERROR(VLOOKUP(B586,'[1]Pivot HorizontalMRP'!$A$4:$E$2531,5,0),0)</f>
        <v>16848</v>
      </c>
      <c r="O586" s="1">
        <f t="shared" si="46"/>
        <v>111046</v>
      </c>
      <c r="P586" s="1">
        <f t="shared" si="47"/>
        <v>127894</v>
      </c>
      <c r="Q586" s="1">
        <f>IFERROR(VLOOKUP(B586,'[1]Pivot HorizontalMRP'!$A$4:$F$2529,6,0),0)</f>
        <v>113682</v>
      </c>
      <c r="R586" s="1">
        <f>IFERROR(VLOOKUP(B586,'[1]Pivot HorizontalMRP'!$A$4:$G$2529,7,0),0)</f>
        <v>34944</v>
      </c>
      <c r="S586" s="1">
        <f>IFERROR(VLOOKUP(B586,'[1]Pivot HorizontalMRP'!$A$4:$H$2529,8,0),0)</f>
        <v>25088</v>
      </c>
      <c r="T586" s="1">
        <f>IFERROR(VLOOKUP(B586,'[1]Pivot HorizontalMRP'!$A$4:$I$2529,9,0),0)</f>
        <v>16220</v>
      </c>
      <c r="U586" s="1">
        <f t="shared" si="45"/>
        <v>-20732</v>
      </c>
      <c r="V586" s="24">
        <v>8.7845999999999993</v>
      </c>
      <c r="W586" s="24"/>
      <c r="X586" s="24">
        <f t="shared" si="48"/>
        <v>-8.7845999999999993</v>
      </c>
      <c r="Y586" s="24"/>
      <c r="Z586" s="24"/>
      <c r="AA586" s="24">
        <v>8.4510000000000005</v>
      </c>
      <c r="AB586" s="24"/>
      <c r="AC586" s="25"/>
      <c r="AD586" s="26"/>
      <c r="AE586" s="26"/>
      <c r="AF586" s="26"/>
      <c r="AG586" s="24"/>
      <c r="AH586" s="24"/>
      <c r="AI586" s="26"/>
      <c r="AJ586" s="27"/>
      <c r="AK586" s="27"/>
      <c r="AL586" s="26"/>
      <c r="AM586" s="26"/>
      <c r="AN586" s="24"/>
      <c r="AO586" s="24" t="str">
        <f t="shared" si="49"/>
        <v>Arista</v>
      </c>
      <c r="AP586" s="1" t="s">
        <v>2085</v>
      </c>
      <c r="BF586" s="1" t="s">
        <v>68</v>
      </c>
      <c r="BG586" s="28" t="s">
        <v>69</v>
      </c>
    </row>
    <row r="587" spans="1:59" ht="12.75" customHeight="1" x14ac:dyDescent="0.2">
      <c r="A587" s="1" t="s">
        <v>2425</v>
      </c>
      <c r="B587" s="1" t="s">
        <v>2426</v>
      </c>
      <c r="C587" s="1" t="s">
        <v>62</v>
      </c>
      <c r="D587" s="1" t="s">
        <v>63</v>
      </c>
      <c r="E587" s="1" t="s">
        <v>2427</v>
      </c>
      <c r="F587" s="1" t="s">
        <v>2428</v>
      </c>
      <c r="G587" s="1">
        <v>61</v>
      </c>
      <c r="H587" s="1">
        <v>100</v>
      </c>
      <c r="I587" s="2" t="s">
        <v>66</v>
      </c>
      <c r="J587" s="1" t="s">
        <v>2350</v>
      </c>
      <c r="K587" s="1">
        <f>IFERROR(VLOOKUP(B587,'[1]Pivot HorizontalMRP'!$A$4:$B$2531,2,0),0)</f>
        <v>0</v>
      </c>
      <c r="L587" s="1">
        <f>IFERROR(VLOOKUP(B587,'[1]Pivot HorizontalMRP'!$A$4:$C$2531,3,0),0)</f>
        <v>1197</v>
      </c>
      <c r="M587" s="1">
        <f>IFERROR(VLOOKUP(B587,'[1]Pivot HorizontalMRP'!$A$4:$D$2531,4,0),0)</f>
        <v>942</v>
      </c>
      <c r="N587" s="1">
        <f>IFERROR(VLOOKUP(B587,'[1]Pivot HorizontalMRP'!$A$4:$E$2531,5,0),0)</f>
        <v>0</v>
      </c>
      <c r="O587" s="1">
        <f t="shared" si="46"/>
        <v>2139</v>
      </c>
      <c r="P587" s="1">
        <f t="shared" si="47"/>
        <v>2139</v>
      </c>
      <c r="Q587" s="1">
        <f>IFERROR(VLOOKUP(B587,'[1]Pivot HorizontalMRP'!$A$4:$F$2529,6,0),0)</f>
        <v>1115</v>
      </c>
      <c r="R587" s="1">
        <f>IFERROR(VLOOKUP(B587,'[1]Pivot HorizontalMRP'!$A$4:$G$2529,7,0),0)</f>
        <v>580</v>
      </c>
      <c r="S587" s="1">
        <f>IFERROR(VLOOKUP(B587,'[1]Pivot HorizontalMRP'!$A$4:$H$2529,8,0),0)</f>
        <v>641</v>
      </c>
      <c r="T587" s="1">
        <f>IFERROR(VLOOKUP(B587,'[1]Pivot HorizontalMRP'!$A$4:$I$2529,9,0),0)</f>
        <v>364</v>
      </c>
      <c r="U587" s="1">
        <f t="shared" si="45"/>
        <v>444</v>
      </c>
      <c r="V587" s="24">
        <v>5.2</v>
      </c>
      <c r="W587" s="24"/>
      <c r="X587" s="24">
        <f t="shared" si="48"/>
        <v>-5.2</v>
      </c>
      <c r="Y587" s="24"/>
      <c r="Z587" s="24"/>
      <c r="AA587" s="24">
        <v>5.2</v>
      </c>
      <c r="AB587" s="24"/>
      <c r="AC587" s="25"/>
      <c r="AD587" s="26"/>
      <c r="AE587" s="26"/>
      <c r="AF587" s="26"/>
      <c r="AG587" s="24"/>
      <c r="AH587" s="24"/>
      <c r="AI587" s="26"/>
      <c r="AJ587" s="27"/>
      <c r="AK587" s="27"/>
      <c r="AL587" s="26"/>
      <c r="AM587" s="26"/>
      <c r="AN587" s="24"/>
      <c r="AO587" s="24" t="str">
        <f t="shared" si="49"/>
        <v>Arista</v>
      </c>
      <c r="AP587" s="1" t="s">
        <v>2085</v>
      </c>
      <c r="BF587" s="1" t="s">
        <v>68</v>
      </c>
      <c r="BG587" s="28" t="s">
        <v>69</v>
      </c>
    </row>
    <row r="588" spans="1:59" ht="12.75" customHeight="1" x14ac:dyDescent="0.2">
      <c r="A588" s="1" t="s">
        <v>2429</v>
      </c>
      <c r="B588" s="1" t="s">
        <v>2430</v>
      </c>
      <c r="C588" s="1" t="s">
        <v>62</v>
      </c>
      <c r="D588" s="1" t="s">
        <v>1108</v>
      </c>
      <c r="E588" s="1" t="s">
        <v>2431</v>
      </c>
      <c r="F588" s="1" t="s">
        <v>2432</v>
      </c>
      <c r="G588" s="1">
        <v>106</v>
      </c>
      <c r="H588" s="1">
        <v>8160</v>
      </c>
      <c r="I588" s="2" t="s">
        <v>1123</v>
      </c>
      <c r="K588" s="1">
        <f>IFERROR(VLOOKUP(B588,'[1]Pivot HorizontalMRP'!$A$4:$B$2531,2,0),0)</f>
        <v>0</v>
      </c>
      <c r="L588" s="1">
        <f>IFERROR(VLOOKUP(B588,'[1]Pivot HorizontalMRP'!$A$4:$C$2531,3,0),0)</f>
        <v>1860</v>
      </c>
      <c r="M588" s="1">
        <f>IFERROR(VLOOKUP(B588,'[1]Pivot HorizontalMRP'!$A$4:$D$2531,4,0),0)</f>
        <v>0</v>
      </c>
      <c r="N588" s="1">
        <f>IFERROR(VLOOKUP(B588,'[1]Pivot HorizontalMRP'!$A$4:$E$2531,5,0),0)</f>
        <v>1260</v>
      </c>
      <c r="O588" s="1">
        <f t="shared" si="46"/>
        <v>1860</v>
      </c>
      <c r="P588" s="1">
        <f t="shared" si="47"/>
        <v>3120</v>
      </c>
      <c r="Q588" s="1">
        <f>IFERROR(VLOOKUP(B588,'[1]Pivot HorizontalMRP'!$A$4:$F$2529,6,0),0)</f>
        <v>1580</v>
      </c>
      <c r="R588" s="1">
        <f>IFERROR(VLOOKUP(B588,'[1]Pivot HorizontalMRP'!$A$4:$G$2529,7,0),0)</f>
        <v>1096</v>
      </c>
      <c r="S588" s="1">
        <f>IFERROR(VLOOKUP(B588,'[1]Pivot HorizontalMRP'!$A$4:$H$2529,8,0),0)</f>
        <v>1388</v>
      </c>
      <c r="T588" s="1">
        <f>IFERROR(VLOOKUP(B588,'[1]Pivot HorizontalMRP'!$A$4:$I$2529,9,0),0)</f>
        <v>1074</v>
      </c>
      <c r="U588" s="1">
        <f t="shared" si="45"/>
        <v>-816</v>
      </c>
      <c r="V588" s="24">
        <v>0.49</v>
      </c>
      <c r="W588" s="24"/>
      <c r="X588" s="24">
        <f t="shared" si="48"/>
        <v>-0.49</v>
      </c>
      <c r="Y588" s="24"/>
      <c r="Z588" s="24"/>
      <c r="AA588" s="24"/>
      <c r="AB588" s="24"/>
      <c r="AC588" s="25"/>
      <c r="AD588" s="26"/>
      <c r="AE588" s="26"/>
      <c r="AF588" s="26"/>
      <c r="AG588" s="24"/>
      <c r="AH588" s="24"/>
      <c r="AI588" s="26"/>
      <c r="AJ588" s="27"/>
      <c r="AK588" s="27"/>
      <c r="AL588" s="26"/>
      <c r="AM588" s="26"/>
      <c r="AN588" s="24"/>
      <c r="AO588" s="24" t="str">
        <f t="shared" si="49"/>
        <v>Sanmina</v>
      </c>
      <c r="AP588" s="1" t="s">
        <v>2090</v>
      </c>
      <c r="BF588" s="1" t="s">
        <v>68</v>
      </c>
      <c r="BG588" s="28" t="s">
        <v>69</v>
      </c>
    </row>
    <row r="589" spans="1:59" ht="12.75" customHeight="1" x14ac:dyDescent="0.2">
      <c r="A589" s="1" t="s">
        <v>2433</v>
      </c>
      <c r="B589" s="1" t="s">
        <v>2434</v>
      </c>
      <c r="C589" s="1" t="s">
        <v>62</v>
      </c>
      <c r="D589" s="1" t="s">
        <v>63</v>
      </c>
      <c r="E589" s="1" t="s">
        <v>2435</v>
      </c>
      <c r="F589" s="1" t="s">
        <v>2436</v>
      </c>
      <c r="G589" s="1">
        <v>61</v>
      </c>
      <c r="H589" s="1">
        <v>100</v>
      </c>
      <c r="I589" s="2" t="s">
        <v>66</v>
      </c>
      <c r="J589" s="1" t="s">
        <v>2437</v>
      </c>
      <c r="K589" s="1">
        <f>IFERROR(VLOOKUP(B589,'[1]Pivot HorizontalMRP'!$A$4:$B$2531,2,0),0)</f>
        <v>0</v>
      </c>
      <c r="L589" s="1">
        <f>IFERROR(VLOOKUP(B589,'[1]Pivot HorizontalMRP'!$A$4:$C$2531,3,0),0)</f>
        <v>1402</v>
      </c>
      <c r="M589" s="1">
        <f>IFERROR(VLOOKUP(B589,'[1]Pivot HorizontalMRP'!$A$4:$D$2531,4,0),0)</f>
        <v>500</v>
      </c>
      <c r="N589" s="1">
        <f>IFERROR(VLOOKUP(B589,'[1]Pivot HorizontalMRP'!$A$4:$E$2531,5,0),0)</f>
        <v>0</v>
      </c>
      <c r="O589" s="1">
        <f t="shared" si="46"/>
        <v>1902</v>
      </c>
      <c r="P589" s="1">
        <f t="shared" si="47"/>
        <v>1902</v>
      </c>
      <c r="Q589" s="1">
        <f>IFERROR(VLOOKUP(B589,'[1]Pivot HorizontalMRP'!$A$4:$F$2529,6,0),0)</f>
        <v>1755</v>
      </c>
      <c r="R589" s="1">
        <f>IFERROR(VLOOKUP(B589,'[1]Pivot HorizontalMRP'!$A$4:$G$2529,7,0),0)</f>
        <v>682</v>
      </c>
      <c r="S589" s="1">
        <f>IFERROR(VLOOKUP(B589,'[1]Pivot HorizontalMRP'!$A$4:$H$2529,8,0),0)</f>
        <v>750</v>
      </c>
      <c r="T589" s="1">
        <f>IFERROR(VLOOKUP(B589,'[1]Pivot HorizontalMRP'!$A$4:$I$2529,9,0),0)</f>
        <v>355</v>
      </c>
      <c r="U589" s="1">
        <f t="shared" si="45"/>
        <v>-535</v>
      </c>
      <c r="V589" s="24">
        <v>5</v>
      </c>
      <c r="W589" s="24"/>
      <c r="X589" s="24">
        <f t="shared" si="48"/>
        <v>-5</v>
      </c>
      <c r="Y589" s="24"/>
      <c r="Z589" s="24"/>
      <c r="AA589" s="24">
        <v>5</v>
      </c>
      <c r="AB589" s="24"/>
      <c r="AC589" s="25"/>
      <c r="AD589" s="26"/>
      <c r="AE589" s="26"/>
      <c r="AF589" s="26"/>
      <c r="AG589" s="24"/>
      <c r="AH589" s="24"/>
      <c r="AI589" s="26"/>
      <c r="AJ589" s="27"/>
      <c r="AK589" s="27"/>
      <c r="AL589" s="26"/>
      <c r="AM589" s="26"/>
      <c r="AN589" s="24"/>
      <c r="AO589" s="24" t="str">
        <f t="shared" si="49"/>
        <v>Arista</v>
      </c>
      <c r="AP589" s="1" t="s">
        <v>2085</v>
      </c>
      <c r="BF589" s="1" t="s">
        <v>68</v>
      </c>
      <c r="BG589" s="28" t="s">
        <v>69</v>
      </c>
    </row>
    <row r="590" spans="1:59" ht="12.75" customHeight="1" x14ac:dyDescent="0.2">
      <c r="A590" s="1" t="s">
        <v>2438</v>
      </c>
      <c r="B590" s="1" t="s">
        <v>2439</v>
      </c>
      <c r="C590" s="1" t="s">
        <v>62</v>
      </c>
      <c r="D590" s="1" t="s">
        <v>1108</v>
      </c>
      <c r="E590" s="1" t="s">
        <v>2440</v>
      </c>
      <c r="F590" s="1" t="s">
        <v>2441</v>
      </c>
      <c r="G590" s="1">
        <v>52</v>
      </c>
      <c r="H590" s="1">
        <v>4000</v>
      </c>
      <c r="I590" s="2" t="s">
        <v>1123</v>
      </c>
      <c r="K590" s="1">
        <f>IFERROR(VLOOKUP(B590,'[1]Pivot HorizontalMRP'!$A$4:$B$2531,2,0),0)</f>
        <v>0</v>
      </c>
      <c r="L590" s="1">
        <f>IFERROR(VLOOKUP(B590,'[1]Pivot HorizontalMRP'!$A$4:$C$2531,3,0),0)</f>
        <v>1718</v>
      </c>
      <c r="M590" s="1">
        <f>IFERROR(VLOOKUP(B590,'[1]Pivot HorizontalMRP'!$A$4:$D$2531,4,0),0)</f>
        <v>9000</v>
      </c>
      <c r="N590" s="1">
        <f>IFERROR(VLOOKUP(B590,'[1]Pivot HorizontalMRP'!$A$4:$E$2531,5,0),0)</f>
        <v>0</v>
      </c>
      <c r="O590" s="1">
        <f t="shared" si="46"/>
        <v>10718</v>
      </c>
      <c r="P590" s="1">
        <f t="shared" si="47"/>
        <v>10718</v>
      </c>
      <c r="Q590" s="1">
        <f>IFERROR(VLOOKUP(B590,'[1]Pivot HorizontalMRP'!$A$4:$F$2529,6,0),0)</f>
        <v>1923</v>
      </c>
      <c r="R590" s="1">
        <f>IFERROR(VLOOKUP(B590,'[1]Pivot HorizontalMRP'!$A$4:$G$2529,7,0),0)</f>
        <v>1160</v>
      </c>
      <c r="S590" s="1">
        <f>IFERROR(VLOOKUP(B590,'[1]Pivot HorizontalMRP'!$A$4:$H$2529,8,0),0)</f>
        <v>1211</v>
      </c>
      <c r="T590" s="1">
        <f>IFERROR(VLOOKUP(B590,'[1]Pivot HorizontalMRP'!$A$4:$I$2529,9,0),0)</f>
        <v>799</v>
      </c>
      <c r="U590" s="1">
        <f t="shared" si="45"/>
        <v>7635</v>
      </c>
      <c r="V590" s="24">
        <v>0.31240000000000001</v>
      </c>
      <c r="W590" s="24"/>
      <c r="X590" s="24">
        <f t="shared" si="48"/>
        <v>-0.31240000000000001</v>
      </c>
      <c r="Y590" s="24"/>
      <c r="Z590" s="24"/>
      <c r="AA590" s="24"/>
      <c r="AB590" s="24"/>
      <c r="AC590" s="25"/>
      <c r="AD590" s="26"/>
      <c r="AE590" s="26"/>
      <c r="AF590" s="26"/>
      <c r="AG590" s="24"/>
      <c r="AH590" s="24"/>
      <c r="AI590" s="26"/>
      <c r="AJ590" s="27"/>
      <c r="AK590" s="27"/>
      <c r="AL590" s="26"/>
      <c r="AM590" s="26"/>
      <c r="AN590" s="24"/>
      <c r="AO590" s="24" t="str">
        <f t="shared" si="49"/>
        <v>Sanmina</v>
      </c>
      <c r="AP590" s="1" t="s">
        <v>2090</v>
      </c>
      <c r="BF590" s="1" t="s">
        <v>68</v>
      </c>
      <c r="BG590" s="28" t="s">
        <v>69</v>
      </c>
    </row>
    <row r="591" spans="1:59" ht="12.75" customHeight="1" x14ac:dyDescent="0.2">
      <c r="A591" s="1" t="s">
        <v>2442</v>
      </c>
      <c r="B591" s="1" t="s">
        <v>2443</v>
      </c>
      <c r="C591" s="1" t="s">
        <v>62</v>
      </c>
      <c r="D591" s="1" t="s">
        <v>63</v>
      </c>
      <c r="E591" s="1" t="s">
        <v>2444</v>
      </c>
      <c r="F591" s="1" t="s">
        <v>2445</v>
      </c>
      <c r="G591" s="1">
        <v>78</v>
      </c>
      <c r="H591" s="1">
        <v>24</v>
      </c>
      <c r="I591" s="2" t="s">
        <v>1123</v>
      </c>
      <c r="J591" s="1" t="s">
        <v>2446</v>
      </c>
      <c r="K591" s="1">
        <f>IFERROR(VLOOKUP(B591,'[1]Pivot HorizontalMRP'!$A$4:$B$2531,2,0),0)</f>
        <v>0</v>
      </c>
      <c r="L591" s="1">
        <f>IFERROR(VLOOKUP(B591,'[1]Pivot HorizontalMRP'!$A$4:$C$2531,3,0),0)</f>
        <v>468</v>
      </c>
      <c r="M591" s="1">
        <f>IFERROR(VLOOKUP(B591,'[1]Pivot HorizontalMRP'!$A$4:$D$2531,4,0),0)</f>
        <v>2171</v>
      </c>
      <c r="N591" s="1">
        <f>IFERROR(VLOOKUP(B591,'[1]Pivot HorizontalMRP'!$A$4:$E$2531,5,0),0)</f>
        <v>0</v>
      </c>
      <c r="O591" s="1">
        <f t="shared" si="46"/>
        <v>2639</v>
      </c>
      <c r="P591" s="1">
        <f t="shared" si="47"/>
        <v>2639</v>
      </c>
      <c r="Q591" s="1">
        <f>IFERROR(VLOOKUP(B591,'[1]Pivot HorizontalMRP'!$A$4:$F$2529,6,0),0)</f>
        <v>2252</v>
      </c>
      <c r="R591" s="1">
        <f>IFERROR(VLOOKUP(B591,'[1]Pivot HorizontalMRP'!$A$4:$G$2529,7,0),0)</f>
        <v>568</v>
      </c>
      <c r="S591" s="1">
        <f>IFERROR(VLOOKUP(B591,'[1]Pivot HorizontalMRP'!$A$4:$H$2529,8,0),0)</f>
        <v>732</v>
      </c>
      <c r="T591" s="1">
        <f>IFERROR(VLOOKUP(B591,'[1]Pivot HorizontalMRP'!$A$4:$I$2529,9,0),0)</f>
        <v>402</v>
      </c>
      <c r="U591" s="1">
        <f t="shared" si="45"/>
        <v>-181</v>
      </c>
      <c r="V591" s="24">
        <v>35.99</v>
      </c>
      <c r="W591" s="24"/>
      <c r="X591" s="24">
        <f t="shared" si="48"/>
        <v>-35.99</v>
      </c>
      <c r="Y591" s="24"/>
      <c r="Z591" s="24"/>
      <c r="AA591" s="24">
        <v>36.994999999999997</v>
      </c>
      <c r="AB591" s="24"/>
      <c r="AC591" s="25"/>
      <c r="AD591" s="26"/>
      <c r="AE591" s="26"/>
      <c r="AF591" s="26"/>
      <c r="AG591" s="24"/>
      <c r="AH591" s="24"/>
      <c r="AI591" s="26"/>
      <c r="AJ591" s="27"/>
      <c r="AK591" s="27"/>
      <c r="AL591" s="26"/>
      <c r="AM591" s="26"/>
      <c r="AN591" s="24"/>
      <c r="AO591" s="24" t="str">
        <f t="shared" si="49"/>
        <v>Arista</v>
      </c>
      <c r="AP591" s="1" t="s">
        <v>2085</v>
      </c>
      <c r="BF591" s="1" t="s">
        <v>68</v>
      </c>
      <c r="BG591" s="28" t="s">
        <v>69</v>
      </c>
    </row>
    <row r="592" spans="1:59" ht="12.75" customHeight="1" x14ac:dyDescent="0.2">
      <c r="A592" s="1" t="s">
        <v>2447</v>
      </c>
      <c r="B592" s="1" t="s">
        <v>2448</v>
      </c>
      <c r="C592" s="1" t="s">
        <v>62</v>
      </c>
      <c r="D592" s="1" t="s">
        <v>63</v>
      </c>
      <c r="E592" s="1" t="s">
        <v>2449</v>
      </c>
      <c r="F592" s="1" t="s">
        <v>2450</v>
      </c>
      <c r="G592" s="1">
        <v>98</v>
      </c>
      <c r="H592" s="1">
        <v>48</v>
      </c>
      <c r="I592" s="2" t="s">
        <v>66</v>
      </c>
      <c r="J592" s="1" t="s">
        <v>2451</v>
      </c>
      <c r="K592" s="1">
        <f>IFERROR(VLOOKUP(B592,'[1]Pivot HorizontalMRP'!$A$4:$B$2531,2,0),0)</f>
        <v>0</v>
      </c>
      <c r="L592" s="1">
        <f>IFERROR(VLOOKUP(B592,'[1]Pivot HorizontalMRP'!$A$4:$C$2531,3,0),0)</f>
        <v>415</v>
      </c>
      <c r="M592" s="1">
        <f>IFERROR(VLOOKUP(B592,'[1]Pivot HorizontalMRP'!$A$4:$D$2531,4,0),0)</f>
        <v>879</v>
      </c>
      <c r="N592" s="1">
        <f>IFERROR(VLOOKUP(B592,'[1]Pivot HorizontalMRP'!$A$4:$E$2531,5,0),0)</f>
        <v>630</v>
      </c>
      <c r="O592" s="1">
        <f t="shared" si="46"/>
        <v>1294</v>
      </c>
      <c r="P592" s="1">
        <f t="shared" si="47"/>
        <v>1924</v>
      </c>
      <c r="Q592" s="1">
        <f>IFERROR(VLOOKUP(B592,'[1]Pivot HorizontalMRP'!$A$4:$F$2529,6,0),0)</f>
        <v>1748</v>
      </c>
      <c r="R592" s="1">
        <f>IFERROR(VLOOKUP(B592,'[1]Pivot HorizontalMRP'!$A$4:$G$2529,7,0),0)</f>
        <v>620</v>
      </c>
      <c r="S592" s="1">
        <f>IFERROR(VLOOKUP(B592,'[1]Pivot HorizontalMRP'!$A$4:$H$2529,8,0),0)</f>
        <v>636</v>
      </c>
      <c r="T592" s="1">
        <f>IFERROR(VLOOKUP(B592,'[1]Pivot HorizontalMRP'!$A$4:$I$2529,9,0),0)</f>
        <v>0</v>
      </c>
      <c r="U592" s="1">
        <f t="shared" si="45"/>
        <v>-444</v>
      </c>
      <c r="V592" s="24">
        <v>30.777999999999999</v>
      </c>
      <c r="W592" s="24"/>
      <c r="X592" s="24">
        <f t="shared" si="48"/>
        <v>-30.777999999999999</v>
      </c>
      <c r="Y592" s="24"/>
      <c r="Z592" s="24"/>
      <c r="AA592" s="24">
        <v>33.770000000000003</v>
      </c>
      <c r="AB592" s="24"/>
      <c r="AC592" s="25"/>
      <c r="AD592" s="26"/>
      <c r="AE592" s="26"/>
      <c r="AF592" s="26"/>
      <c r="AG592" s="24"/>
      <c r="AH592" s="24"/>
      <c r="AI592" s="26"/>
      <c r="AJ592" s="27"/>
      <c r="AK592" s="27"/>
      <c r="AL592" s="26"/>
      <c r="AM592" s="26"/>
      <c r="AN592" s="24"/>
      <c r="AO592" s="24" t="str">
        <f t="shared" si="49"/>
        <v>Arista</v>
      </c>
      <c r="AP592" s="1" t="s">
        <v>2085</v>
      </c>
      <c r="BF592" s="1" t="s">
        <v>68</v>
      </c>
      <c r="BG592" s="28" t="s">
        <v>69</v>
      </c>
    </row>
    <row r="593" spans="1:59" ht="12.75" customHeight="1" x14ac:dyDescent="0.2">
      <c r="A593" s="1" t="s">
        <v>2452</v>
      </c>
      <c r="B593" s="1" t="s">
        <v>2453</v>
      </c>
      <c r="C593" s="1" t="s">
        <v>62</v>
      </c>
      <c r="D593" s="1" t="s">
        <v>1108</v>
      </c>
      <c r="E593" s="1" t="s">
        <v>2454</v>
      </c>
      <c r="F593" s="1" t="s">
        <v>2455</v>
      </c>
      <c r="G593" s="1">
        <v>81</v>
      </c>
      <c r="H593" s="1">
        <v>800</v>
      </c>
      <c r="I593" s="2" t="s">
        <v>1123</v>
      </c>
      <c r="K593" s="1">
        <f>IFERROR(VLOOKUP(B593,'[1]Pivot HorizontalMRP'!$A$4:$B$2531,2,0),0)</f>
        <v>0</v>
      </c>
      <c r="L593" s="1">
        <f>IFERROR(VLOOKUP(B593,'[1]Pivot HorizontalMRP'!$A$4:$C$2531,3,0),0)</f>
        <v>7981</v>
      </c>
      <c r="M593" s="1">
        <f>IFERROR(VLOOKUP(B593,'[1]Pivot HorizontalMRP'!$A$4:$D$2531,4,0),0)</f>
        <v>7814</v>
      </c>
      <c r="N593" s="1">
        <f>IFERROR(VLOOKUP(B593,'[1]Pivot HorizontalMRP'!$A$4:$E$2531,5,0),0)</f>
        <v>0</v>
      </c>
      <c r="O593" s="1">
        <f t="shared" si="46"/>
        <v>15795</v>
      </c>
      <c r="P593" s="1">
        <f t="shared" si="47"/>
        <v>15795</v>
      </c>
      <c r="Q593" s="1">
        <f>IFERROR(VLOOKUP(B593,'[1]Pivot HorizontalMRP'!$A$4:$F$2529,6,0),0)</f>
        <v>12388</v>
      </c>
      <c r="R593" s="1">
        <f>IFERROR(VLOOKUP(B593,'[1]Pivot HorizontalMRP'!$A$4:$G$2529,7,0),0)</f>
        <v>5319</v>
      </c>
      <c r="S593" s="1">
        <f>IFERROR(VLOOKUP(B593,'[1]Pivot HorizontalMRP'!$A$4:$H$2529,8,0),0)</f>
        <v>5476</v>
      </c>
      <c r="T593" s="1">
        <f>IFERROR(VLOOKUP(B593,'[1]Pivot HorizontalMRP'!$A$4:$I$2529,9,0),0)</f>
        <v>4082</v>
      </c>
      <c r="U593" s="1">
        <f t="shared" si="45"/>
        <v>-1912</v>
      </c>
      <c r="V593" s="24">
        <v>0.65</v>
      </c>
      <c r="W593" s="24"/>
      <c r="X593" s="24">
        <f t="shared" si="48"/>
        <v>-0.65</v>
      </c>
      <c r="Y593" s="24"/>
      <c r="Z593" s="24"/>
      <c r="AA593" s="24">
        <v>0.65</v>
      </c>
      <c r="AB593" s="24"/>
      <c r="AC593" s="25"/>
      <c r="AD593" s="26"/>
      <c r="AE593" s="26"/>
      <c r="AF593" s="26"/>
      <c r="AG593" s="24"/>
      <c r="AH593" s="24"/>
      <c r="AI593" s="26"/>
      <c r="AJ593" s="27"/>
      <c r="AK593" s="27"/>
      <c r="AL593" s="26"/>
      <c r="AM593" s="26"/>
      <c r="AN593" s="24"/>
      <c r="AO593" s="24" t="str">
        <f t="shared" si="49"/>
        <v>Sanmina</v>
      </c>
      <c r="AP593" s="1" t="s">
        <v>2090</v>
      </c>
      <c r="BF593" s="1" t="s">
        <v>68</v>
      </c>
      <c r="BG593" s="28" t="s">
        <v>69</v>
      </c>
    </row>
    <row r="594" spans="1:59" ht="12.75" customHeight="1" x14ac:dyDescent="0.2">
      <c r="A594" s="1" t="s">
        <v>2456</v>
      </c>
      <c r="B594" s="1" t="s">
        <v>2457</v>
      </c>
      <c r="C594" s="1" t="s">
        <v>62</v>
      </c>
      <c r="D594" s="1" t="s">
        <v>63</v>
      </c>
      <c r="E594" s="1" t="s">
        <v>2458</v>
      </c>
      <c r="F594" s="1" t="s">
        <v>2459</v>
      </c>
      <c r="G594" s="1">
        <v>51</v>
      </c>
      <c r="H594" s="1">
        <v>100</v>
      </c>
      <c r="I594" s="2" t="s">
        <v>66</v>
      </c>
      <c r="J594" s="1" t="s">
        <v>2134</v>
      </c>
      <c r="K594" s="1">
        <f>IFERROR(VLOOKUP(B594,'[1]Pivot HorizontalMRP'!$A$4:$B$2531,2,0),0)</f>
        <v>0</v>
      </c>
      <c r="L594" s="1">
        <f>IFERROR(VLOOKUP(B594,'[1]Pivot HorizontalMRP'!$A$4:$C$2531,3,0),0)</f>
        <v>3692</v>
      </c>
      <c r="M594" s="1">
        <f>IFERROR(VLOOKUP(B594,'[1]Pivot HorizontalMRP'!$A$4:$D$2531,4,0),0)</f>
        <v>0</v>
      </c>
      <c r="N594" s="1">
        <f>IFERROR(VLOOKUP(B594,'[1]Pivot HorizontalMRP'!$A$4:$E$2531,5,0),0)</f>
        <v>0</v>
      </c>
      <c r="O594" s="1">
        <f t="shared" si="46"/>
        <v>3692</v>
      </c>
      <c r="P594" s="1">
        <f t="shared" si="47"/>
        <v>3692</v>
      </c>
      <c r="Q594" s="1">
        <f>IFERROR(VLOOKUP(B594,'[1]Pivot HorizontalMRP'!$A$4:$F$2529,6,0),0)</f>
        <v>790</v>
      </c>
      <c r="R594" s="1">
        <f>IFERROR(VLOOKUP(B594,'[1]Pivot HorizontalMRP'!$A$4:$G$2529,7,0),0)</f>
        <v>548</v>
      </c>
      <c r="S594" s="1">
        <f>IFERROR(VLOOKUP(B594,'[1]Pivot HorizontalMRP'!$A$4:$H$2529,8,0),0)</f>
        <v>694</v>
      </c>
      <c r="T594" s="1">
        <f>IFERROR(VLOOKUP(B594,'[1]Pivot HorizontalMRP'!$A$4:$I$2529,9,0),0)</f>
        <v>537</v>
      </c>
      <c r="U594" s="1">
        <f t="shared" si="45"/>
        <v>2354</v>
      </c>
      <c r="V594" s="24">
        <v>3.14</v>
      </c>
      <c r="W594" s="24"/>
      <c r="X594" s="24">
        <f t="shared" si="48"/>
        <v>-3.14</v>
      </c>
      <c r="Y594" s="24"/>
      <c r="Z594" s="24"/>
      <c r="AA594" s="24"/>
      <c r="AB594" s="24"/>
      <c r="AC594" s="25"/>
      <c r="AD594" s="26"/>
      <c r="AE594" s="26"/>
      <c r="AF594" s="26"/>
      <c r="AG594" s="24"/>
      <c r="AH594" s="24"/>
      <c r="AI594" s="26"/>
      <c r="AJ594" s="27"/>
      <c r="AK594" s="27"/>
      <c r="AL594" s="26"/>
      <c r="AM594" s="26"/>
      <c r="AN594" s="24"/>
      <c r="AO594" s="24" t="str">
        <f t="shared" si="49"/>
        <v>Arista</v>
      </c>
      <c r="AP594" s="1" t="s">
        <v>2085</v>
      </c>
      <c r="BF594" s="1" t="s">
        <v>68</v>
      </c>
      <c r="BG594" s="28" t="s">
        <v>69</v>
      </c>
    </row>
    <row r="595" spans="1:59" ht="12.75" customHeight="1" x14ac:dyDescent="0.2">
      <c r="A595" s="1" t="s">
        <v>2460</v>
      </c>
      <c r="B595" s="1" t="s">
        <v>2461</v>
      </c>
      <c r="C595" s="1" t="s">
        <v>62</v>
      </c>
      <c r="D595" s="1" t="s">
        <v>63</v>
      </c>
      <c r="E595" s="1" t="s">
        <v>2462</v>
      </c>
      <c r="F595" s="1" t="s">
        <v>2463</v>
      </c>
      <c r="G595" s="1">
        <v>61</v>
      </c>
      <c r="H595" s="1">
        <v>128</v>
      </c>
      <c r="I595" s="2" t="s">
        <v>66</v>
      </c>
      <c r="J595" s="1" t="s">
        <v>2134</v>
      </c>
      <c r="K595" s="1">
        <f>IFERROR(VLOOKUP(B595,'[1]Pivot HorizontalMRP'!$A$4:$B$2531,2,0),0)</f>
        <v>0</v>
      </c>
      <c r="L595" s="1">
        <f>IFERROR(VLOOKUP(B595,'[1]Pivot HorizontalMRP'!$A$4:$C$2531,3,0),0)</f>
        <v>74</v>
      </c>
      <c r="M595" s="1">
        <f>IFERROR(VLOOKUP(B595,'[1]Pivot HorizontalMRP'!$A$4:$D$2531,4,0),0)</f>
        <v>0</v>
      </c>
      <c r="N595" s="1">
        <f>IFERROR(VLOOKUP(B595,'[1]Pivot HorizontalMRP'!$A$4:$E$2531,5,0),0)</f>
        <v>0</v>
      </c>
      <c r="O595" s="1">
        <f t="shared" si="46"/>
        <v>74</v>
      </c>
      <c r="P595" s="1">
        <f t="shared" si="47"/>
        <v>74</v>
      </c>
      <c r="Q595" s="1">
        <f>IFERROR(VLOOKUP(B595,'[1]Pivot HorizontalMRP'!$A$4:$F$2529,6,0),0)</f>
        <v>38</v>
      </c>
      <c r="R595" s="1">
        <f>IFERROR(VLOOKUP(B595,'[1]Pivot HorizontalMRP'!$A$4:$G$2529,7,0),0)</f>
        <v>0</v>
      </c>
      <c r="S595" s="1">
        <f>IFERROR(VLOOKUP(B595,'[1]Pivot HorizontalMRP'!$A$4:$H$2529,8,0),0)</f>
        <v>0</v>
      </c>
      <c r="T595" s="1">
        <f>IFERROR(VLOOKUP(B595,'[1]Pivot HorizontalMRP'!$A$4:$I$2529,9,0),0)</f>
        <v>0</v>
      </c>
      <c r="U595" s="1">
        <f t="shared" si="45"/>
        <v>36</v>
      </c>
      <c r="V595" s="24">
        <v>5.28</v>
      </c>
      <c r="W595" s="24"/>
      <c r="X595" s="24">
        <f t="shared" si="48"/>
        <v>-5.28</v>
      </c>
      <c r="Y595" s="24"/>
      <c r="Z595" s="24"/>
      <c r="AA595" s="24"/>
      <c r="AB595" s="24"/>
      <c r="AC595" s="25"/>
      <c r="AD595" s="26"/>
      <c r="AE595" s="26"/>
      <c r="AF595" s="26"/>
      <c r="AG595" s="24"/>
      <c r="AH595" s="24"/>
      <c r="AI595" s="26"/>
      <c r="AJ595" s="27"/>
      <c r="AK595" s="27"/>
      <c r="AL595" s="26"/>
      <c r="AM595" s="26"/>
      <c r="AN595" s="24"/>
      <c r="AO595" s="24" t="str">
        <f t="shared" si="49"/>
        <v>Arista</v>
      </c>
      <c r="AP595" s="1" t="s">
        <v>2085</v>
      </c>
      <c r="BF595" s="1" t="s">
        <v>68</v>
      </c>
      <c r="BG595" s="28" t="s">
        <v>69</v>
      </c>
    </row>
    <row r="596" spans="1:59" ht="12.75" customHeight="1" x14ac:dyDescent="0.2">
      <c r="A596" s="1" t="s">
        <v>2464</v>
      </c>
      <c r="B596" s="1" t="s">
        <v>2465</v>
      </c>
      <c r="C596" s="1" t="s">
        <v>62</v>
      </c>
      <c r="D596" s="1" t="s">
        <v>63</v>
      </c>
      <c r="E596" s="1" t="s">
        <v>2466</v>
      </c>
      <c r="F596" s="1" t="s">
        <v>2467</v>
      </c>
      <c r="G596" s="1">
        <v>90</v>
      </c>
      <c r="H596" s="1">
        <v>136</v>
      </c>
      <c r="I596" s="2" t="s">
        <v>66</v>
      </c>
      <c r="J596" s="1" t="s">
        <v>2134</v>
      </c>
      <c r="K596" s="1">
        <f>IFERROR(VLOOKUP(B596,'[1]Pivot HorizontalMRP'!$A$4:$B$2531,2,0),0)</f>
        <v>0</v>
      </c>
      <c r="L596" s="1">
        <f>IFERROR(VLOOKUP(B596,'[1]Pivot HorizontalMRP'!$A$4:$C$2531,3,0),0)</f>
        <v>176</v>
      </c>
      <c r="M596" s="1">
        <f>IFERROR(VLOOKUP(B596,'[1]Pivot HorizontalMRP'!$A$4:$D$2531,4,0),0)</f>
        <v>136</v>
      </c>
      <c r="N596" s="1">
        <f>IFERROR(VLOOKUP(B596,'[1]Pivot HorizontalMRP'!$A$4:$E$2531,5,0),0)</f>
        <v>0</v>
      </c>
      <c r="O596" s="1">
        <f t="shared" si="46"/>
        <v>312</v>
      </c>
      <c r="P596" s="1">
        <f t="shared" si="47"/>
        <v>312</v>
      </c>
      <c r="Q596" s="1">
        <f>IFERROR(VLOOKUP(B596,'[1]Pivot HorizontalMRP'!$A$4:$F$2529,6,0),0)</f>
        <v>120</v>
      </c>
      <c r="R596" s="1">
        <f>IFERROR(VLOOKUP(B596,'[1]Pivot HorizontalMRP'!$A$4:$G$2529,7,0),0)</f>
        <v>0</v>
      </c>
      <c r="S596" s="1">
        <f>IFERROR(VLOOKUP(B596,'[1]Pivot HorizontalMRP'!$A$4:$H$2529,8,0),0)</f>
        <v>0</v>
      </c>
      <c r="T596" s="1">
        <f>IFERROR(VLOOKUP(B596,'[1]Pivot HorizontalMRP'!$A$4:$I$2529,9,0),0)</f>
        <v>0</v>
      </c>
      <c r="U596" s="1">
        <f t="shared" si="45"/>
        <v>192</v>
      </c>
      <c r="V596" s="24">
        <v>5.28</v>
      </c>
      <c r="W596" s="24"/>
      <c r="X596" s="24">
        <f t="shared" si="48"/>
        <v>-5.28</v>
      </c>
      <c r="Y596" s="24"/>
      <c r="Z596" s="24"/>
      <c r="AA596" s="24">
        <v>5.2</v>
      </c>
      <c r="AB596" s="24"/>
      <c r="AC596" s="25"/>
      <c r="AD596" s="26"/>
      <c r="AE596" s="26"/>
      <c r="AF596" s="26"/>
      <c r="AG596" s="24"/>
      <c r="AH596" s="24"/>
      <c r="AI596" s="26"/>
      <c r="AJ596" s="27"/>
      <c r="AK596" s="27"/>
      <c r="AL596" s="26"/>
      <c r="AM596" s="26"/>
      <c r="AN596" s="24"/>
      <c r="AO596" s="24" t="str">
        <f t="shared" si="49"/>
        <v>Arista</v>
      </c>
      <c r="AP596" s="1" t="s">
        <v>2085</v>
      </c>
      <c r="BF596" s="1" t="s">
        <v>68</v>
      </c>
      <c r="BG596" s="28" t="s">
        <v>69</v>
      </c>
    </row>
    <row r="597" spans="1:59" ht="12.75" customHeight="1" x14ac:dyDescent="0.2">
      <c r="A597" s="1" t="s">
        <v>2468</v>
      </c>
      <c r="B597" s="1" t="s">
        <v>2469</v>
      </c>
      <c r="C597" s="1" t="s">
        <v>62</v>
      </c>
      <c r="D597" s="1" t="s">
        <v>63</v>
      </c>
      <c r="E597" s="1" t="s">
        <v>2470</v>
      </c>
      <c r="F597" s="1" t="s">
        <v>2471</v>
      </c>
      <c r="G597" s="1">
        <v>61</v>
      </c>
      <c r="H597" s="1">
        <v>160</v>
      </c>
      <c r="I597" s="2" t="s">
        <v>66</v>
      </c>
      <c r="J597" s="1" t="s">
        <v>2134</v>
      </c>
      <c r="K597" s="1">
        <f>IFERROR(VLOOKUP(B597,'[1]Pivot HorizontalMRP'!$A$4:$B$2531,2,0),0)</f>
        <v>0</v>
      </c>
      <c r="L597" s="1">
        <f>IFERROR(VLOOKUP(B597,'[1]Pivot HorizontalMRP'!$A$4:$C$2531,3,0),0)</f>
        <v>111</v>
      </c>
      <c r="M597" s="1">
        <f>IFERROR(VLOOKUP(B597,'[1]Pivot HorizontalMRP'!$A$4:$D$2531,4,0),0)</f>
        <v>0</v>
      </c>
      <c r="N597" s="1">
        <f>IFERROR(VLOOKUP(B597,'[1]Pivot HorizontalMRP'!$A$4:$E$2531,5,0),0)</f>
        <v>0</v>
      </c>
      <c r="O597" s="1">
        <f t="shared" si="46"/>
        <v>111</v>
      </c>
      <c r="P597" s="1">
        <f t="shared" si="47"/>
        <v>111</v>
      </c>
      <c r="Q597" s="1">
        <f>IFERROR(VLOOKUP(B597,'[1]Pivot HorizontalMRP'!$A$4:$F$2529,6,0),0)</f>
        <v>40</v>
      </c>
      <c r="R597" s="1">
        <f>IFERROR(VLOOKUP(B597,'[1]Pivot HorizontalMRP'!$A$4:$G$2529,7,0),0)</f>
        <v>0</v>
      </c>
      <c r="S597" s="1">
        <f>IFERROR(VLOOKUP(B597,'[1]Pivot HorizontalMRP'!$A$4:$H$2529,8,0),0)</f>
        <v>0</v>
      </c>
      <c r="T597" s="1">
        <f>IFERROR(VLOOKUP(B597,'[1]Pivot HorizontalMRP'!$A$4:$I$2529,9,0),0)</f>
        <v>0</v>
      </c>
      <c r="U597" s="1">
        <f t="shared" si="45"/>
        <v>71</v>
      </c>
      <c r="V597" s="24">
        <v>3.96</v>
      </c>
      <c r="W597" s="24"/>
      <c r="X597" s="24">
        <f t="shared" si="48"/>
        <v>-3.96</v>
      </c>
      <c r="Y597" s="24"/>
      <c r="Z597" s="24"/>
      <c r="AA597" s="24">
        <v>3.84</v>
      </c>
      <c r="AB597" s="24"/>
      <c r="AC597" s="25"/>
      <c r="AD597" s="26"/>
      <c r="AE597" s="26"/>
      <c r="AF597" s="26"/>
      <c r="AG597" s="24"/>
      <c r="AH597" s="24"/>
      <c r="AI597" s="26"/>
      <c r="AJ597" s="27"/>
      <c r="AK597" s="27"/>
      <c r="AL597" s="26"/>
      <c r="AM597" s="26"/>
      <c r="AN597" s="24"/>
      <c r="AO597" s="24" t="str">
        <f t="shared" si="49"/>
        <v>Arista</v>
      </c>
      <c r="AP597" s="1" t="s">
        <v>2085</v>
      </c>
      <c r="BF597" s="1" t="s">
        <v>68</v>
      </c>
      <c r="BG597" s="28" t="s">
        <v>69</v>
      </c>
    </row>
    <row r="598" spans="1:59" ht="12.75" customHeight="1" x14ac:dyDescent="0.2">
      <c r="A598" s="1" t="s">
        <v>2472</v>
      </c>
      <c r="B598" s="1" t="s">
        <v>2473</v>
      </c>
      <c r="C598" s="1" t="s">
        <v>62</v>
      </c>
      <c r="D598" s="1" t="s">
        <v>63</v>
      </c>
      <c r="E598" s="1" t="s">
        <v>2474</v>
      </c>
      <c r="F598" s="1" t="s">
        <v>2475</v>
      </c>
      <c r="G598" s="1">
        <v>61</v>
      </c>
      <c r="H598" s="1">
        <v>12</v>
      </c>
      <c r="I598" s="2" t="s">
        <v>66</v>
      </c>
      <c r="J598" s="1" t="s">
        <v>2134</v>
      </c>
      <c r="K598" s="1">
        <f>IFERROR(VLOOKUP(B598,'[1]Pivot HorizontalMRP'!$A$4:$B$2531,2,0),0)</f>
        <v>2633</v>
      </c>
      <c r="L598" s="1">
        <f>IFERROR(VLOOKUP(B598,'[1]Pivot HorizontalMRP'!$A$4:$C$2531,3,0),0)</f>
        <v>8</v>
      </c>
      <c r="M598" s="1">
        <f>IFERROR(VLOOKUP(B598,'[1]Pivot HorizontalMRP'!$A$4:$D$2531,4,0),0)</f>
        <v>0</v>
      </c>
      <c r="N598" s="1">
        <f>IFERROR(VLOOKUP(B598,'[1]Pivot HorizontalMRP'!$A$4:$E$2531,5,0),0)</f>
        <v>0</v>
      </c>
      <c r="O598" s="1">
        <f t="shared" si="46"/>
        <v>2641</v>
      </c>
      <c r="P598" s="1">
        <f t="shared" si="47"/>
        <v>2641</v>
      </c>
      <c r="Q598" s="1">
        <f>IFERROR(VLOOKUP(B598,'[1]Pivot HorizontalMRP'!$A$4:$F$2529,6,0),0)</f>
        <v>46</v>
      </c>
      <c r="R598" s="1">
        <f>IFERROR(VLOOKUP(B598,'[1]Pivot HorizontalMRP'!$A$4:$G$2529,7,0),0)</f>
        <v>0</v>
      </c>
      <c r="S598" s="1">
        <f>IFERROR(VLOOKUP(B598,'[1]Pivot HorizontalMRP'!$A$4:$H$2529,8,0),0)</f>
        <v>0</v>
      </c>
      <c r="T598" s="1">
        <f>IFERROR(VLOOKUP(B598,'[1]Pivot HorizontalMRP'!$A$4:$I$2529,9,0),0)</f>
        <v>0</v>
      </c>
      <c r="U598" s="1">
        <f t="shared" si="45"/>
        <v>2595</v>
      </c>
      <c r="V598" s="24">
        <v>57.08</v>
      </c>
      <c r="W598" s="24"/>
      <c r="X598" s="24">
        <f t="shared" si="48"/>
        <v>-57.08</v>
      </c>
      <c r="Y598" s="24"/>
      <c r="Z598" s="24"/>
      <c r="AA598" s="24"/>
      <c r="AB598" s="24"/>
      <c r="AC598" s="25"/>
      <c r="AD598" s="26"/>
      <c r="AE598" s="26"/>
      <c r="AF598" s="26"/>
      <c r="AG598" s="24"/>
      <c r="AH598" s="24"/>
      <c r="AI598" s="26"/>
      <c r="AJ598" s="27"/>
      <c r="AK598" s="27"/>
      <c r="AL598" s="26"/>
      <c r="AM598" s="26"/>
      <c r="AN598" s="24"/>
      <c r="AO598" s="24" t="str">
        <f t="shared" si="49"/>
        <v>Arista</v>
      </c>
      <c r="AP598" s="1" t="s">
        <v>2085</v>
      </c>
      <c r="BF598" s="1" t="s">
        <v>68</v>
      </c>
      <c r="BG598" s="28" t="s">
        <v>69</v>
      </c>
    </row>
    <row r="599" spans="1:59" ht="12.75" customHeight="1" x14ac:dyDescent="0.2">
      <c r="A599" s="1" t="s">
        <v>2476</v>
      </c>
      <c r="B599" s="1" t="s">
        <v>2477</v>
      </c>
      <c r="C599" s="1" t="s">
        <v>62</v>
      </c>
      <c r="D599" s="1" t="s">
        <v>63</v>
      </c>
      <c r="E599" s="1" t="s">
        <v>2478</v>
      </c>
      <c r="F599" s="1" t="s">
        <v>2479</v>
      </c>
      <c r="G599" s="1">
        <v>63</v>
      </c>
      <c r="H599" s="1">
        <v>1</v>
      </c>
      <c r="I599" s="2" t="s">
        <v>66</v>
      </c>
      <c r="J599" s="1" t="s">
        <v>2480</v>
      </c>
      <c r="K599" s="1">
        <f>IFERROR(VLOOKUP(B599,'[1]Pivot HorizontalMRP'!$A$4:$B$2531,2,0),0)</f>
        <v>0</v>
      </c>
      <c r="L599" s="1">
        <f>IFERROR(VLOOKUP(B599,'[1]Pivot HorizontalMRP'!$A$4:$C$2531,3,0),0)</f>
        <v>2026</v>
      </c>
      <c r="M599" s="1">
        <f>IFERROR(VLOOKUP(B599,'[1]Pivot HorizontalMRP'!$A$4:$D$2531,4,0),0)</f>
        <v>310</v>
      </c>
      <c r="N599" s="1">
        <f>IFERROR(VLOOKUP(B599,'[1]Pivot HorizontalMRP'!$A$4:$E$2531,5,0),0)</f>
        <v>0</v>
      </c>
      <c r="O599" s="1">
        <f t="shared" si="46"/>
        <v>2336</v>
      </c>
      <c r="P599" s="1">
        <f t="shared" si="47"/>
        <v>2336</v>
      </c>
      <c r="Q599" s="1">
        <f>IFERROR(VLOOKUP(B599,'[1]Pivot HorizontalMRP'!$A$4:$F$2529,6,0),0)</f>
        <v>1208</v>
      </c>
      <c r="R599" s="1">
        <f>IFERROR(VLOOKUP(B599,'[1]Pivot HorizontalMRP'!$A$4:$G$2529,7,0),0)</f>
        <v>920</v>
      </c>
      <c r="S599" s="1">
        <f>IFERROR(VLOOKUP(B599,'[1]Pivot HorizontalMRP'!$A$4:$H$2529,8,0),0)</f>
        <v>1280</v>
      </c>
      <c r="T599" s="1">
        <f>IFERROR(VLOOKUP(B599,'[1]Pivot HorizontalMRP'!$A$4:$I$2529,9,0),0)</f>
        <v>1632</v>
      </c>
      <c r="U599" s="1">
        <f t="shared" si="45"/>
        <v>208</v>
      </c>
      <c r="V599" s="24">
        <v>1.5249999999999999</v>
      </c>
      <c r="W599" s="24"/>
      <c r="X599" s="24">
        <f t="shared" si="48"/>
        <v>-1.5249999999999999</v>
      </c>
      <c r="Y599" s="24"/>
      <c r="Z599" s="24"/>
      <c r="AA599" s="24">
        <v>1.5249999999999999</v>
      </c>
      <c r="AB599" s="24"/>
      <c r="AC599" s="25"/>
      <c r="AD599" s="26"/>
      <c r="AE599" s="26"/>
      <c r="AF599" s="26"/>
      <c r="AG599" s="24"/>
      <c r="AH599" s="24"/>
      <c r="AI599" s="26"/>
      <c r="AJ599" s="27"/>
      <c r="AK599" s="27"/>
      <c r="AL599" s="26"/>
      <c r="AM599" s="26"/>
      <c r="AN599" s="24"/>
      <c r="AO599" s="24" t="str">
        <f t="shared" si="49"/>
        <v>Arista</v>
      </c>
      <c r="AP599" s="1" t="s">
        <v>2085</v>
      </c>
      <c r="BF599" s="1" t="s">
        <v>68</v>
      </c>
      <c r="BG599" s="28" t="s">
        <v>69</v>
      </c>
    </row>
    <row r="600" spans="1:59" ht="12.75" customHeight="1" x14ac:dyDescent="0.2">
      <c r="A600" s="1" t="s">
        <v>2481</v>
      </c>
      <c r="B600" s="1" t="s">
        <v>2482</v>
      </c>
      <c r="C600" s="1" t="s">
        <v>62</v>
      </c>
      <c r="D600" s="1" t="s">
        <v>63</v>
      </c>
      <c r="E600" s="1" t="s">
        <v>2483</v>
      </c>
      <c r="F600" s="1" t="s">
        <v>2484</v>
      </c>
      <c r="G600" s="1">
        <v>61</v>
      </c>
      <c r="H600" s="1">
        <v>156</v>
      </c>
      <c r="I600" s="2" t="s">
        <v>1123</v>
      </c>
      <c r="J600" s="1" t="s">
        <v>2084</v>
      </c>
      <c r="K600" s="1">
        <f>IFERROR(VLOOKUP(B600,'[1]Pivot HorizontalMRP'!$A$4:$B$2531,2,0),0)</f>
        <v>0</v>
      </c>
      <c r="L600" s="1">
        <f>IFERROR(VLOOKUP(B600,'[1]Pivot HorizontalMRP'!$A$4:$C$2531,3,0),0)</f>
        <v>845</v>
      </c>
      <c r="M600" s="1">
        <f>IFERROR(VLOOKUP(B600,'[1]Pivot HorizontalMRP'!$A$4:$D$2531,4,0),0)</f>
        <v>0</v>
      </c>
      <c r="N600" s="1">
        <f>IFERROR(VLOOKUP(B600,'[1]Pivot HorizontalMRP'!$A$4:$E$2531,5,0),0)</f>
        <v>0</v>
      </c>
      <c r="O600" s="1">
        <f t="shared" si="46"/>
        <v>845</v>
      </c>
      <c r="P600" s="1">
        <f t="shared" si="47"/>
        <v>845</v>
      </c>
      <c r="Q600" s="1">
        <f>IFERROR(VLOOKUP(B600,'[1]Pivot HorizontalMRP'!$A$4:$F$2529,6,0),0)</f>
        <v>140</v>
      </c>
      <c r="R600" s="1">
        <f>IFERROR(VLOOKUP(B600,'[1]Pivot HorizontalMRP'!$A$4:$G$2529,7,0),0)</f>
        <v>0</v>
      </c>
      <c r="S600" s="1">
        <f>IFERROR(VLOOKUP(B600,'[1]Pivot HorizontalMRP'!$A$4:$H$2529,8,0),0)</f>
        <v>90</v>
      </c>
      <c r="T600" s="1">
        <f>IFERROR(VLOOKUP(B600,'[1]Pivot HorizontalMRP'!$A$4:$I$2529,9,0),0)</f>
        <v>168</v>
      </c>
      <c r="U600" s="1">
        <f t="shared" si="45"/>
        <v>705</v>
      </c>
      <c r="V600" s="24">
        <v>29.6</v>
      </c>
      <c r="W600" s="24"/>
      <c r="X600" s="24">
        <f t="shared" si="48"/>
        <v>-29.6</v>
      </c>
      <c r="Y600" s="24"/>
      <c r="Z600" s="24"/>
      <c r="AA600" s="24"/>
      <c r="AB600" s="24"/>
      <c r="AC600" s="25"/>
      <c r="AD600" s="26"/>
      <c r="AE600" s="26"/>
      <c r="AF600" s="26"/>
      <c r="AG600" s="24"/>
      <c r="AH600" s="24"/>
      <c r="AI600" s="26"/>
      <c r="AJ600" s="27"/>
      <c r="AK600" s="27"/>
      <c r="AL600" s="26"/>
      <c r="AM600" s="26"/>
      <c r="AN600" s="24"/>
      <c r="AO600" s="24" t="str">
        <f t="shared" si="49"/>
        <v>Arista</v>
      </c>
      <c r="AP600" s="1" t="s">
        <v>2085</v>
      </c>
      <c r="BF600" s="1" t="s">
        <v>68</v>
      </c>
      <c r="BG600" s="28" t="s">
        <v>69</v>
      </c>
    </row>
    <row r="601" spans="1:59" ht="12.75" customHeight="1" x14ac:dyDescent="0.2">
      <c r="A601" s="1" t="s">
        <v>2485</v>
      </c>
      <c r="B601" s="1" t="s">
        <v>2486</v>
      </c>
      <c r="C601" s="1" t="s">
        <v>62</v>
      </c>
      <c r="D601" s="1" t="s">
        <v>63</v>
      </c>
      <c r="E601" s="1" t="s">
        <v>2487</v>
      </c>
      <c r="F601" s="1" t="s">
        <v>2488</v>
      </c>
      <c r="G601" s="1">
        <v>61</v>
      </c>
      <c r="H601" s="1">
        <v>5040</v>
      </c>
      <c r="I601" s="2" t="s">
        <v>66</v>
      </c>
      <c r="J601" s="1" t="s">
        <v>2134</v>
      </c>
      <c r="K601" s="1">
        <f>IFERROR(VLOOKUP(B601,'[1]Pivot HorizontalMRP'!$A$4:$B$2531,2,0),0)</f>
        <v>0</v>
      </c>
      <c r="L601" s="1">
        <f>IFERROR(VLOOKUP(B601,'[1]Pivot HorizontalMRP'!$A$4:$C$2531,3,0),0)</f>
        <v>5150</v>
      </c>
      <c r="M601" s="1">
        <f>IFERROR(VLOOKUP(B601,'[1]Pivot HorizontalMRP'!$A$4:$D$2531,4,0),0)</f>
        <v>22464</v>
      </c>
      <c r="N601" s="1">
        <f>IFERROR(VLOOKUP(B601,'[1]Pivot HorizontalMRP'!$A$4:$E$2531,5,0),0)</f>
        <v>0</v>
      </c>
      <c r="O601" s="1">
        <f t="shared" si="46"/>
        <v>27614</v>
      </c>
      <c r="P601" s="1">
        <f t="shared" si="47"/>
        <v>27614</v>
      </c>
      <c r="Q601" s="1">
        <f>IFERROR(VLOOKUP(B601,'[1]Pivot HorizontalMRP'!$A$4:$F$2529,6,0),0)</f>
        <v>22418</v>
      </c>
      <c r="R601" s="1">
        <f>IFERROR(VLOOKUP(B601,'[1]Pivot HorizontalMRP'!$A$4:$G$2529,7,0),0)</f>
        <v>7991</v>
      </c>
      <c r="S601" s="1">
        <f>IFERROR(VLOOKUP(B601,'[1]Pivot HorizontalMRP'!$A$4:$H$2529,8,0),0)</f>
        <v>6551</v>
      </c>
      <c r="T601" s="1">
        <f>IFERROR(VLOOKUP(B601,'[1]Pivot HorizontalMRP'!$A$4:$I$2529,9,0),0)</f>
        <v>4275</v>
      </c>
      <c r="U601" s="1">
        <f t="shared" si="45"/>
        <v>-2795</v>
      </c>
      <c r="V601" s="24">
        <v>5.09</v>
      </c>
      <c r="W601" s="24"/>
      <c r="X601" s="24">
        <f t="shared" si="48"/>
        <v>-5.09</v>
      </c>
      <c r="Y601" s="24"/>
      <c r="Z601" s="24"/>
      <c r="AA601" s="24">
        <v>5.09</v>
      </c>
      <c r="AB601" s="24"/>
      <c r="AC601" s="25"/>
      <c r="AD601" s="26"/>
      <c r="AE601" s="26"/>
      <c r="AF601" s="26"/>
      <c r="AG601" s="24"/>
      <c r="AH601" s="24"/>
      <c r="AI601" s="26"/>
      <c r="AJ601" s="27"/>
      <c r="AK601" s="27"/>
      <c r="AL601" s="26"/>
      <c r="AM601" s="26"/>
      <c r="AN601" s="24"/>
      <c r="AO601" s="24" t="str">
        <f t="shared" si="49"/>
        <v>Arista</v>
      </c>
      <c r="AP601" s="1" t="s">
        <v>2085</v>
      </c>
      <c r="BF601" s="1" t="s">
        <v>68</v>
      </c>
      <c r="BG601" s="28" t="s">
        <v>69</v>
      </c>
    </row>
    <row r="602" spans="1:59" ht="12.75" customHeight="1" x14ac:dyDescent="0.2">
      <c r="A602" s="1" t="s">
        <v>2489</v>
      </c>
      <c r="B602" s="1" t="s">
        <v>2490</v>
      </c>
      <c r="C602" s="1" t="s">
        <v>62</v>
      </c>
      <c r="D602" s="1" t="s">
        <v>63</v>
      </c>
      <c r="E602" s="1" t="s">
        <v>2491</v>
      </c>
      <c r="F602" s="1" t="s">
        <v>2492</v>
      </c>
      <c r="G602" s="1">
        <v>46</v>
      </c>
      <c r="H602" s="1">
        <v>1260</v>
      </c>
      <c r="I602" s="2" t="s">
        <v>1123</v>
      </c>
      <c r="J602" s="1" t="s">
        <v>2298</v>
      </c>
      <c r="K602" s="1">
        <f>IFERROR(VLOOKUP(B602,'[1]Pivot HorizontalMRP'!$A$4:$B$2531,2,0),0)</f>
        <v>0</v>
      </c>
      <c r="L602" s="1">
        <f>IFERROR(VLOOKUP(B602,'[1]Pivot HorizontalMRP'!$A$4:$C$2531,3,0),0)</f>
        <v>6828</v>
      </c>
      <c r="M602" s="1">
        <f>IFERROR(VLOOKUP(B602,'[1]Pivot HorizontalMRP'!$A$4:$D$2531,4,0),0)</f>
        <v>5150</v>
      </c>
      <c r="N602" s="1">
        <f>IFERROR(VLOOKUP(B602,'[1]Pivot HorizontalMRP'!$A$4:$E$2531,5,0),0)</f>
        <v>0</v>
      </c>
      <c r="O602" s="1">
        <f t="shared" si="46"/>
        <v>11978</v>
      </c>
      <c r="P602" s="1">
        <f t="shared" si="47"/>
        <v>11978</v>
      </c>
      <c r="Q602" s="1">
        <f>IFERROR(VLOOKUP(B602,'[1]Pivot HorizontalMRP'!$A$4:$F$2529,6,0),0)</f>
        <v>11508</v>
      </c>
      <c r="R602" s="1">
        <f>IFERROR(VLOOKUP(B602,'[1]Pivot HorizontalMRP'!$A$4:$G$2529,7,0),0)</f>
        <v>5612</v>
      </c>
      <c r="S602" s="1">
        <f>IFERROR(VLOOKUP(B602,'[1]Pivot HorizontalMRP'!$A$4:$H$2529,8,0),0)</f>
        <v>6402</v>
      </c>
      <c r="T602" s="1">
        <f>IFERROR(VLOOKUP(B602,'[1]Pivot HorizontalMRP'!$A$4:$I$2529,9,0),0)</f>
        <v>4906</v>
      </c>
      <c r="U602" s="1">
        <f t="shared" si="45"/>
        <v>-5142</v>
      </c>
      <c r="V602" s="24">
        <v>3</v>
      </c>
      <c r="W602" s="24"/>
      <c r="X602" s="24">
        <f t="shared" si="48"/>
        <v>-3</v>
      </c>
      <c r="Y602" s="24"/>
      <c r="Z602" s="24"/>
      <c r="AA602" s="24">
        <v>3</v>
      </c>
      <c r="AB602" s="24"/>
      <c r="AC602" s="25"/>
      <c r="AD602" s="26"/>
      <c r="AE602" s="26"/>
      <c r="AF602" s="26"/>
      <c r="AG602" s="24"/>
      <c r="AH602" s="24"/>
      <c r="AI602" s="26"/>
      <c r="AJ602" s="27"/>
      <c r="AK602" s="27"/>
      <c r="AL602" s="26"/>
      <c r="AM602" s="26"/>
      <c r="AN602" s="24"/>
      <c r="AO602" s="24" t="str">
        <f t="shared" si="49"/>
        <v>Arista</v>
      </c>
      <c r="AP602" s="1" t="s">
        <v>2085</v>
      </c>
      <c r="BF602" s="1" t="s">
        <v>68</v>
      </c>
      <c r="BG602" s="28" t="s">
        <v>69</v>
      </c>
    </row>
    <row r="603" spans="1:59" ht="12.75" customHeight="1" x14ac:dyDescent="0.2">
      <c r="A603" s="1" t="s">
        <v>2493</v>
      </c>
      <c r="B603" s="1" t="s">
        <v>2494</v>
      </c>
      <c r="C603" s="1" t="s">
        <v>62</v>
      </c>
      <c r="D603" s="1" t="s">
        <v>63</v>
      </c>
      <c r="E603" s="1" t="s">
        <v>2495</v>
      </c>
      <c r="F603" s="1" t="s">
        <v>2496</v>
      </c>
      <c r="G603" s="1">
        <v>61</v>
      </c>
      <c r="H603" s="1">
        <v>100</v>
      </c>
      <c r="I603" s="2" t="s">
        <v>66</v>
      </c>
      <c r="J603" s="1" t="s">
        <v>2350</v>
      </c>
      <c r="K603" s="1">
        <f>IFERROR(VLOOKUP(B603,'[1]Pivot HorizontalMRP'!$A$4:$B$2531,2,0),0)</f>
        <v>0</v>
      </c>
      <c r="L603" s="1">
        <f>IFERROR(VLOOKUP(B603,'[1]Pivot HorizontalMRP'!$A$4:$C$2531,3,0),0)</f>
        <v>1027</v>
      </c>
      <c r="M603" s="1">
        <f>IFERROR(VLOOKUP(B603,'[1]Pivot HorizontalMRP'!$A$4:$D$2531,4,0),0)</f>
        <v>0</v>
      </c>
      <c r="N603" s="1">
        <f>IFERROR(VLOOKUP(B603,'[1]Pivot HorizontalMRP'!$A$4:$E$2531,5,0),0)</f>
        <v>0</v>
      </c>
      <c r="O603" s="1">
        <f t="shared" si="46"/>
        <v>1027</v>
      </c>
      <c r="P603" s="1">
        <f t="shared" si="47"/>
        <v>1027</v>
      </c>
      <c r="Q603" s="1">
        <f>IFERROR(VLOOKUP(B603,'[1]Pivot HorizontalMRP'!$A$4:$F$2529,6,0),0)</f>
        <v>0</v>
      </c>
      <c r="R603" s="1">
        <f>IFERROR(VLOOKUP(B603,'[1]Pivot HorizontalMRP'!$A$4:$G$2529,7,0),0)</f>
        <v>0</v>
      </c>
      <c r="S603" s="1">
        <f>IFERROR(VLOOKUP(B603,'[1]Pivot HorizontalMRP'!$A$4:$H$2529,8,0),0)</f>
        <v>0</v>
      </c>
      <c r="T603" s="1">
        <f>IFERROR(VLOOKUP(B603,'[1]Pivot HorizontalMRP'!$A$4:$I$2529,9,0),0)</f>
        <v>0</v>
      </c>
      <c r="U603" s="1">
        <f t="shared" si="45"/>
        <v>1027</v>
      </c>
      <c r="V603" s="24">
        <v>0.8</v>
      </c>
      <c r="W603" s="24"/>
      <c r="X603" s="24">
        <f t="shared" si="48"/>
        <v>-0.8</v>
      </c>
      <c r="Y603" s="24"/>
      <c r="Z603" s="24"/>
      <c r="AA603" s="24"/>
      <c r="AB603" s="24"/>
      <c r="AC603" s="25"/>
      <c r="AD603" s="26"/>
      <c r="AE603" s="26"/>
      <c r="AF603" s="26"/>
      <c r="AG603" s="24"/>
      <c r="AH603" s="24"/>
      <c r="AI603" s="26"/>
      <c r="AJ603" s="27"/>
      <c r="AK603" s="27"/>
      <c r="AL603" s="26"/>
      <c r="AM603" s="26"/>
      <c r="AN603" s="24"/>
      <c r="AO603" s="24" t="str">
        <f t="shared" si="49"/>
        <v>Arista</v>
      </c>
      <c r="AP603" s="1" t="s">
        <v>2085</v>
      </c>
      <c r="BF603" s="1" t="s">
        <v>68</v>
      </c>
      <c r="BG603" s="28" t="s">
        <v>69</v>
      </c>
    </row>
    <row r="604" spans="1:59" ht="12.75" customHeight="1" x14ac:dyDescent="0.2">
      <c r="A604" s="1" t="s">
        <v>2497</v>
      </c>
      <c r="B604" s="1" t="s">
        <v>2498</v>
      </c>
      <c r="C604" s="1" t="s">
        <v>62</v>
      </c>
      <c r="D604" s="1" t="s">
        <v>63</v>
      </c>
      <c r="E604" s="1" t="s">
        <v>2499</v>
      </c>
      <c r="F604" s="1" t="s">
        <v>2500</v>
      </c>
      <c r="G604" s="1">
        <v>61</v>
      </c>
      <c r="H604" s="1">
        <v>432</v>
      </c>
      <c r="I604" s="2" t="s">
        <v>66</v>
      </c>
      <c r="J604" s="1" t="s">
        <v>2501</v>
      </c>
      <c r="K604" s="1">
        <f>IFERROR(VLOOKUP(B604,'[1]Pivot HorizontalMRP'!$A$4:$B$2531,2,0),0)</f>
        <v>0</v>
      </c>
      <c r="L604" s="1">
        <f>IFERROR(VLOOKUP(B604,'[1]Pivot HorizontalMRP'!$A$4:$C$2531,3,0),0)</f>
        <v>862</v>
      </c>
      <c r="M604" s="1">
        <f>IFERROR(VLOOKUP(B604,'[1]Pivot HorizontalMRP'!$A$4:$D$2531,4,0),0)</f>
        <v>0</v>
      </c>
      <c r="N604" s="1">
        <f>IFERROR(VLOOKUP(B604,'[1]Pivot HorizontalMRP'!$A$4:$E$2531,5,0),0)</f>
        <v>0</v>
      </c>
      <c r="O604" s="1">
        <f t="shared" si="46"/>
        <v>862</v>
      </c>
      <c r="P604" s="1">
        <f t="shared" si="47"/>
        <v>862</v>
      </c>
      <c r="Q604" s="1">
        <f>IFERROR(VLOOKUP(B604,'[1]Pivot HorizontalMRP'!$A$4:$F$2529,6,0),0)</f>
        <v>21</v>
      </c>
      <c r="R604" s="1">
        <f>IFERROR(VLOOKUP(B604,'[1]Pivot HorizontalMRP'!$A$4:$G$2529,7,0),0)</f>
        <v>357</v>
      </c>
      <c r="S604" s="1">
        <f>IFERROR(VLOOKUP(B604,'[1]Pivot HorizontalMRP'!$A$4:$H$2529,8,0),0)</f>
        <v>120</v>
      </c>
      <c r="T604" s="1">
        <f>IFERROR(VLOOKUP(B604,'[1]Pivot HorizontalMRP'!$A$4:$I$2529,9,0),0)</f>
        <v>0</v>
      </c>
      <c r="U604" s="1">
        <f t="shared" si="45"/>
        <v>484</v>
      </c>
      <c r="V604" s="24">
        <v>6.976</v>
      </c>
      <c r="W604" s="24"/>
      <c r="X604" s="24">
        <f t="shared" si="48"/>
        <v>-6.976</v>
      </c>
      <c r="Y604" s="24"/>
      <c r="Z604" s="24"/>
      <c r="AA604" s="24"/>
      <c r="AB604" s="24"/>
      <c r="AC604" s="25"/>
      <c r="AD604" s="26"/>
      <c r="AE604" s="26"/>
      <c r="AF604" s="26"/>
      <c r="AG604" s="24"/>
      <c r="AH604" s="24"/>
      <c r="AI604" s="26"/>
      <c r="AJ604" s="27"/>
      <c r="AK604" s="27"/>
      <c r="AL604" s="26"/>
      <c r="AM604" s="26"/>
      <c r="AN604" s="24"/>
      <c r="AO604" s="24" t="str">
        <f t="shared" si="49"/>
        <v>Arista</v>
      </c>
      <c r="AP604" s="1" t="s">
        <v>2085</v>
      </c>
      <c r="BF604" s="1" t="s">
        <v>68</v>
      </c>
      <c r="BG604" s="28" t="s">
        <v>69</v>
      </c>
    </row>
    <row r="605" spans="1:59" ht="12.75" customHeight="1" x14ac:dyDescent="0.2">
      <c r="A605" s="1" t="s">
        <v>2502</v>
      </c>
      <c r="B605" s="1" t="s">
        <v>2503</v>
      </c>
      <c r="C605" s="1" t="s">
        <v>62</v>
      </c>
      <c r="D605" s="1" t="s">
        <v>63</v>
      </c>
      <c r="E605" s="1" t="s">
        <v>2504</v>
      </c>
      <c r="F605" s="1" t="s">
        <v>2505</v>
      </c>
      <c r="G605" s="1">
        <v>86</v>
      </c>
      <c r="H605" s="1">
        <v>270</v>
      </c>
      <c r="I605" s="2" t="s">
        <v>66</v>
      </c>
      <c r="J605" s="1" t="s">
        <v>2111</v>
      </c>
      <c r="K605" s="1">
        <f>IFERROR(VLOOKUP(B605,'[1]Pivot HorizontalMRP'!$A$4:$B$2531,2,0),0)</f>
        <v>0</v>
      </c>
      <c r="L605" s="1">
        <f>IFERROR(VLOOKUP(B605,'[1]Pivot HorizontalMRP'!$A$4:$C$2531,3,0),0)</f>
        <v>9484</v>
      </c>
      <c r="M605" s="1">
        <f>IFERROR(VLOOKUP(B605,'[1]Pivot HorizontalMRP'!$A$4:$D$2531,4,0),0)</f>
        <v>24165</v>
      </c>
      <c r="N605" s="1">
        <f>IFERROR(VLOOKUP(B605,'[1]Pivot HorizontalMRP'!$A$4:$E$2531,5,0),0)</f>
        <v>6615</v>
      </c>
      <c r="O605" s="1">
        <f t="shared" si="46"/>
        <v>33649</v>
      </c>
      <c r="P605" s="1">
        <f t="shared" si="47"/>
        <v>40264</v>
      </c>
      <c r="Q605" s="1">
        <f>IFERROR(VLOOKUP(B605,'[1]Pivot HorizontalMRP'!$A$4:$F$2529,6,0),0)</f>
        <v>26182</v>
      </c>
      <c r="R605" s="1">
        <f>IFERROR(VLOOKUP(B605,'[1]Pivot HorizontalMRP'!$A$4:$G$2529,7,0),0)</f>
        <v>11339</v>
      </c>
      <c r="S605" s="1">
        <f>IFERROR(VLOOKUP(B605,'[1]Pivot HorizontalMRP'!$A$4:$H$2529,8,0),0)</f>
        <v>7169</v>
      </c>
      <c r="T605" s="1">
        <f>IFERROR(VLOOKUP(B605,'[1]Pivot HorizontalMRP'!$A$4:$I$2529,9,0),0)</f>
        <v>6037</v>
      </c>
      <c r="U605" s="1">
        <f t="shared" si="45"/>
        <v>2743</v>
      </c>
      <c r="V605" s="24">
        <v>11.07</v>
      </c>
      <c r="W605" s="24"/>
      <c r="X605" s="24">
        <f t="shared" si="48"/>
        <v>-11.07</v>
      </c>
      <c r="Y605" s="24"/>
      <c r="Z605" s="24"/>
      <c r="AA605" s="24">
        <v>11.472569999999999</v>
      </c>
      <c r="AB605" s="24"/>
      <c r="AC605" s="25"/>
      <c r="AD605" s="26"/>
      <c r="AE605" s="26"/>
      <c r="AF605" s="26"/>
      <c r="AG605" s="24"/>
      <c r="AH605" s="24"/>
      <c r="AI605" s="26"/>
      <c r="AJ605" s="27"/>
      <c r="AK605" s="27"/>
      <c r="AL605" s="26"/>
      <c r="AM605" s="26"/>
      <c r="AN605" s="24"/>
      <c r="AO605" s="24" t="str">
        <f t="shared" si="49"/>
        <v>Arista</v>
      </c>
      <c r="AP605" s="1" t="s">
        <v>2085</v>
      </c>
      <c r="BF605" s="1" t="s">
        <v>68</v>
      </c>
      <c r="BG605" s="28" t="s">
        <v>69</v>
      </c>
    </row>
    <row r="606" spans="1:59" ht="12.75" customHeight="1" x14ac:dyDescent="0.2">
      <c r="A606" s="1" t="s">
        <v>2506</v>
      </c>
      <c r="B606" s="1" t="s">
        <v>2507</v>
      </c>
      <c r="C606" s="1" t="s">
        <v>62</v>
      </c>
      <c r="D606" s="1" t="s">
        <v>63</v>
      </c>
      <c r="E606" s="1" t="s">
        <v>2508</v>
      </c>
      <c r="F606" s="1" t="s">
        <v>2509</v>
      </c>
      <c r="G606" s="1">
        <v>61</v>
      </c>
      <c r="H606" s="1">
        <v>100</v>
      </c>
      <c r="I606" s="2" t="s">
        <v>66</v>
      </c>
      <c r="J606" s="1" t="s">
        <v>2350</v>
      </c>
      <c r="K606" s="1">
        <f>IFERROR(VLOOKUP(B606,'[1]Pivot HorizontalMRP'!$A$4:$B$2531,2,0),0)</f>
        <v>0</v>
      </c>
      <c r="L606" s="1">
        <f>IFERROR(VLOOKUP(B606,'[1]Pivot HorizontalMRP'!$A$4:$C$2531,3,0),0)</f>
        <v>1284</v>
      </c>
      <c r="M606" s="1">
        <f>IFERROR(VLOOKUP(B606,'[1]Pivot HorizontalMRP'!$A$4:$D$2531,4,0),0)</f>
        <v>548</v>
      </c>
      <c r="N606" s="1">
        <f>IFERROR(VLOOKUP(B606,'[1]Pivot HorizontalMRP'!$A$4:$E$2531,5,0),0)</f>
        <v>0</v>
      </c>
      <c r="O606" s="1">
        <f t="shared" si="46"/>
        <v>1832</v>
      </c>
      <c r="P606" s="1">
        <f t="shared" si="47"/>
        <v>1832</v>
      </c>
      <c r="Q606" s="1">
        <f>IFERROR(VLOOKUP(B606,'[1]Pivot HorizontalMRP'!$A$4:$F$2529,6,0),0)</f>
        <v>1840</v>
      </c>
      <c r="R606" s="1">
        <f>IFERROR(VLOOKUP(B606,'[1]Pivot HorizontalMRP'!$A$4:$G$2529,7,0),0)</f>
        <v>0</v>
      </c>
      <c r="S606" s="1">
        <f>IFERROR(VLOOKUP(B606,'[1]Pivot HorizontalMRP'!$A$4:$H$2529,8,0),0)</f>
        <v>0</v>
      </c>
      <c r="T606" s="1">
        <f>IFERROR(VLOOKUP(B606,'[1]Pivot HorizontalMRP'!$A$4:$I$2529,9,0),0)</f>
        <v>0</v>
      </c>
      <c r="U606" s="1">
        <f t="shared" si="45"/>
        <v>-8</v>
      </c>
      <c r="V606" s="24">
        <v>1.85</v>
      </c>
      <c r="W606" s="24"/>
      <c r="X606" s="24">
        <f t="shared" si="48"/>
        <v>-1.85</v>
      </c>
      <c r="Y606" s="24"/>
      <c r="Z606" s="24"/>
      <c r="AA606" s="24"/>
      <c r="AB606" s="24"/>
      <c r="AC606" s="25"/>
      <c r="AD606" s="26"/>
      <c r="AE606" s="26"/>
      <c r="AF606" s="26"/>
      <c r="AG606" s="24"/>
      <c r="AH606" s="24"/>
      <c r="AI606" s="26"/>
      <c r="AJ606" s="27"/>
      <c r="AK606" s="27"/>
      <c r="AL606" s="26"/>
      <c r="AM606" s="26"/>
      <c r="AN606" s="24"/>
      <c r="AO606" s="24" t="str">
        <f t="shared" si="49"/>
        <v>Arista</v>
      </c>
      <c r="AP606" s="1" t="s">
        <v>2085</v>
      </c>
      <c r="BF606" s="1" t="s">
        <v>68</v>
      </c>
      <c r="BG606" s="28" t="s">
        <v>69</v>
      </c>
    </row>
    <row r="607" spans="1:59" ht="12.75" customHeight="1" x14ac:dyDescent="0.2">
      <c r="A607" s="1" t="s">
        <v>2510</v>
      </c>
      <c r="B607" s="1" t="s">
        <v>2511</v>
      </c>
      <c r="C607" s="1" t="s">
        <v>62</v>
      </c>
      <c r="D607" s="1" t="s">
        <v>63</v>
      </c>
      <c r="E607" s="1" t="s">
        <v>2512</v>
      </c>
      <c r="F607" s="1" t="s">
        <v>2513</v>
      </c>
      <c r="G607" s="1">
        <v>61</v>
      </c>
      <c r="H607" s="1">
        <v>68</v>
      </c>
      <c r="I607" s="2" t="s">
        <v>1123</v>
      </c>
      <c r="J607" s="1" t="s">
        <v>2084</v>
      </c>
      <c r="K607" s="1">
        <f>IFERROR(VLOOKUP(B607,'[1]Pivot HorizontalMRP'!$A$4:$B$2531,2,0),0)</f>
        <v>0</v>
      </c>
      <c r="L607" s="1">
        <f>IFERROR(VLOOKUP(B607,'[1]Pivot HorizontalMRP'!$A$4:$C$2531,3,0),0)</f>
        <v>45</v>
      </c>
      <c r="M607" s="1">
        <f>IFERROR(VLOOKUP(B607,'[1]Pivot HorizontalMRP'!$A$4:$D$2531,4,0),0)</f>
        <v>320</v>
      </c>
      <c r="N607" s="1">
        <f>IFERROR(VLOOKUP(B607,'[1]Pivot HorizontalMRP'!$A$4:$E$2531,5,0),0)</f>
        <v>0</v>
      </c>
      <c r="O607" s="1">
        <f t="shared" si="46"/>
        <v>365</v>
      </c>
      <c r="P607" s="1">
        <f t="shared" si="47"/>
        <v>365</v>
      </c>
      <c r="Q607" s="1">
        <f>IFERROR(VLOOKUP(B607,'[1]Pivot HorizontalMRP'!$A$4:$F$2529,6,0),0)</f>
        <v>437</v>
      </c>
      <c r="R607" s="1">
        <f>IFERROR(VLOOKUP(B607,'[1]Pivot HorizontalMRP'!$A$4:$G$2529,7,0),0)</f>
        <v>155</v>
      </c>
      <c r="S607" s="1">
        <f>IFERROR(VLOOKUP(B607,'[1]Pivot HorizontalMRP'!$A$4:$H$2529,8,0),0)</f>
        <v>159</v>
      </c>
      <c r="T607" s="1">
        <f>IFERROR(VLOOKUP(B607,'[1]Pivot HorizontalMRP'!$A$4:$I$2529,9,0),0)</f>
        <v>0</v>
      </c>
      <c r="U607" s="1">
        <f t="shared" si="45"/>
        <v>-227</v>
      </c>
      <c r="V607" s="24">
        <v>5.3550000000000004</v>
      </c>
      <c r="W607" s="24"/>
      <c r="X607" s="24">
        <f t="shared" si="48"/>
        <v>-5.3550000000000004</v>
      </c>
      <c r="Y607" s="24"/>
      <c r="Z607" s="24"/>
      <c r="AA607" s="24">
        <v>5.3</v>
      </c>
      <c r="AB607" s="24"/>
      <c r="AC607" s="25"/>
      <c r="AD607" s="26"/>
      <c r="AE607" s="26"/>
      <c r="AF607" s="26"/>
      <c r="AG607" s="24"/>
      <c r="AH607" s="24"/>
      <c r="AI607" s="26"/>
      <c r="AJ607" s="27"/>
      <c r="AK607" s="27"/>
      <c r="AL607" s="26"/>
      <c r="AM607" s="26"/>
      <c r="AN607" s="24"/>
      <c r="AO607" s="24" t="str">
        <f t="shared" si="49"/>
        <v>Arista</v>
      </c>
      <c r="AP607" s="1" t="s">
        <v>2085</v>
      </c>
      <c r="BF607" s="1" t="s">
        <v>68</v>
      </c>
      <c r="BG607" s="28" t="s">
        <v>69</v>
      </c>
    </row>
    <row r="608" spans="1:59" ht="12.75" customHeight="1" x14ac:dyDescent="0.2">
      <c r="A608" s="1" t="s">
        <v>2514</v>
      </c>
      <c r="B608" s="1" t="s">
        <v>2515</v>
      </c>
      <c r="C608" s="1" t="s">
        <v>62</v>
      </c>
      <c r="D608" s="1" t="s">
        <v>63</v>
      </c>
      <c r="E608" s="1" t="s">
        <v>2516</v>
      </c>
      <c r="F608" s="1" t="s">
        <v>2517</v>
      </c>
      <c r="G608" s="1">
        <v>61</v>
      </c>
      <c r="H608" s="1">
        <v>180</v>
      </c>
      <c r="I608" s="2" t="s">
        <v>1123</v>
      </c>
      <c r="J608" s="1" t="s">
        <v>2084</v>
      </c>
      <c r="K608" s="1">
        <f>IFERROR(VLOOKUP(B608,'[1]Pivot HorizontalMRP'!$A$4:$B$2531,2,0),0)</f>
        <v>0</v>
      </c>
      <c r="L608" s="1">
        <f>IFERROR(VLOOKUP(B608,'[1]Pivot HorizontalMRP'!$A$4:$C$2531,3,0),0)</f>
        <v>1129</v>
      </c>
      <c r="M608" s="1">
        <f>IFERROR(VLOOKUP(B608,'[1]Pivot HorizontalMRP'!$A$4:$D$2531,4,0),0)</f>
        <v>0</v>
      </c>
      <c r="N608" s="1">
        <f>IFERROR(VLOOKUP(B608,'[1]Pivot HorizontalMRP'!$A$4:$E$2531,5,0),0)</f>
        <v>0</v>
      </c>
      <c r="O608" s="1">
        <f t="shared" si="46"/>
        <v>1129</v>
      </c>
      <c r="P608" s="1">
        <f t="shared" si="47"/>
        <v>1129</v>
      </c>
      <c r="Q608" s="1">
        <f>IFERROR(VLOOKUP(B608,'[1]Pivot HorizontalMRP'!$A$4:$F$2529,6,0),0)</f>
        <v>0</v>
      </c>
      <c r="R608" s="1">
        <f>IFERROR(VLOOKUP(B608,'[1]Pivot HorizontalMRP'!$A$4:$G$2529,7,0),0)</f>
        <v>0</v>
      </c>
      <c r="S608" s="1">
        <f>IFERROR(VLOOKUP(B608,'[1]Pivot HorizontalMRP'!$A$4:$H$2529,8,0),0)</f>
        <v>0</v>
      </c>
      <c r="T608" s="1">
        <f>IFERROR(VLOOKUP(B608,'[1]Pivot HorizontalMRP'!$A$4:$I$2529,9,0),0)</f>
        <v>0</v>
      </c>
      <c r="U608" s="1">
        <f t="shared" si="45"/>
        <v>1129</v>
      </c>
      <c r="V608" s="24">
        <v>10.295</v>
      </c>
      <c r="W608" s="24"/>
      <c r="X608" s="24">
        <f t="shared" si="48"/>
        <v>-10.295</v>
      </c>
      <c r="Y608" s="24"/>
      <c r="Z608" s="24"/>
      <c r="AA608" s="24"/>
      <c r="AB608" s="24"/>
      <c r="AC608" s="25"/>
      <c r="AD608" s="26"/>
      <c r="AE608" s="26"/>
      <c r="AF608" s="26"/>
      <c r="AG608" s="24"/>
      <c r="AH608" s="24"/>
      <c r="AI608" s="26"/>
      <c r="AJ608" s="27"/>
      <c r="AK608" s="27"/>
      <c r="AL608" s="26"/>
      <c r="AM608" s="26"/>
      <c r="AN608" s="24"/>
      <c r="AO608" s="24" t="str">
        <f t="shared" si="49"/>
        <v>Arista</v>
      </c>
      <c r="AP608" s="1" t="s">
        <v>2085</v>
      </c>
      <c r="BF608" s="1" t="s">
        <v>68</v>
      </c>
      <c r="BG608" s="28" t="s">
        <v>69</v>
      </c>
    </row>
    <row r="609" spans="1:59" ht="12.75" customHeight="1" x14ac:dyDescent="0.2">
      <c r="A609" s="1" t="s">
        <v>2518</v>
      </c>
      <c r="B609" s="1" t="s">
        <v>2519</v>
      </c>
      <c r="C609" s="1" t="s">
        <v>62</v>
      </c>
      <c r="D609" s="1" t="s">
        <v>63</v>
      </c>
      <c r="E609" s="1" t="s">
        <v>2520</v>
      </c>
      <c r="F609" s="1" t="s">
        <v>2521</v>
      </c>
      <c r="G609" s="1">
        <v>61</v>
      </c>
      <c r="H609" s="1">
        <v>180</v>
      </c>
      <c r="I609" s="2" t="s">
        <v>1123</v>
      </c>
      <c r="J609" s="1" t="s">
        <v>2522</v>
      </c>
      <c r="K609" s="1">
        <f>IFERROR(VLOOKUP(B609,'[1]Pivot HorizontalMRP'!$A$4:$B$2531,2,0),0)</f>
        <v>0</v>
      </c>
      <c r="L609" s="1">
        <f>IFERROR(VLOOKUP(B609,'[1]Pivot HorizontalMRP'!$A$4:$C$2531,3,0),0)</f>
        <v>1007</v>
      </c>
      <c r="M609" s="1">
        <f>IFERROR(VLOOKUP(B609,'[1]Pivot HorizontalMRP'!$A$4:$D$2531,4,0),0)</f>
        <v>0</v>
      </c>
      <c r="N609" s="1">
        <f>IFERROR(VLOOKUP(B609,'[1]Pivot HorizontalMRP'!$A$4:$E$2531,5,0),0)</f>
        <v>0</v>
      </c>
      <c r="O609" s="1">
        <f t="shared" si="46"/>
        <v>1007</v>
      </c>
      <c r="P609" s="1">
        <f t="shared" si="47"/>
        <v>1007</v>
      </c>
      <c r="Q609" s="1">
        <f>IFERROR(VLOOKUP(B609,'[1]Pivot HorizontalMRP'!$A$4:$F$2529,6,0),0)</f>
        <v>28</v>
      </c>
      <c r="R609" s="1">
        <f>IFERROR(VLOOKUP(B609,'[1]Pivot HorizontalMRP'!$A$4:$G$2529,7,0),0)</f>
        <v>476</v>
      </c>
      <c r="S609" s="1">
        <f>IFERROR(VLOOKUP(B609,'[1]Pivot HorizontalMRP'!$A$4:$H$2529,8,0),0)</f>
        <v>160</v>
      </c>
      <c r="T609" s="1">
        <f>IFERROR(VLOOKUP(B609,'[1]Pivot HorizontalMRP'!$A$4:$I$2529,9,0),0)</f>
        <v>0</v>
      </c>
      <c r="U609" s="1">
        <f t="shared" si="45"/>
        <v>503</v>
      </c>
      <c r="V609" s="24">
        <v>37.5</v>
      </c>
      <c r="W609" s="24"/>
      <c r="X609" s="24">
        <f t="shared" si="48"/>
        <v>-37.5</v>
      </c>
      <c r="Y609" s="24"/>
      <c r="Z609" s="24"/>
      <c r="AA609" s="24"/>
      <c r="AB609" s="24"/>
      <c r="AC609" s="25"/>
      <c r="AD609" s="26"/>
      <c r="AE609" s="26"/>
      <c r="AF609" s="26"/>
      <c r="AG609" s="24"/>
      <c r="AH609" s="24"/>
      <c r="AI609" s="26"/>
      <c r="AJ609" s="27"/>
      <c r="AK609" s="27"/>
      <c r="AL609" s="26"/>
      <c r="AM609" s="26"/>
      <c r="AN609" s="24"/>
      <c r="AO609" s="24" t="str">
        <f t="shared" si="49"/>
        <v>Arista</v>
      </c>
      <c r="AP609" s="1" t="s">
        <v>2085</v>
      </c>
      <c r="BF609" s="1" t="s">
        <v>68</v>
      </c>
      <c r="BG609" s="28" t="s">
        <v>69</v>
      </c>
    </row>
    <row r="610" spans="1:59" ht="12.75" customHeight="1" x14ac:dyDescent="0.2">
      <c r="A610" s="1" t="s">
        <v>2523</v>
      </c>
      <c r="B610" s="1" t="s">
        <v>2524</v>
      </c>
      <c r="C610" s="1" t="s">
        <v>62</v>
      </c>
      <c r="D610" s="1" t="s">
        <v>63</v>
      </c>
      <c r="E610" s="1" t="s">
        <v>2525</v>
      </c>
      <c r="F610" s="1" t="s">
        <v>2526</v>
      </c>
      <c r="G610" s="1">
        <v>61</v>
      </c>
      <c r="H610" s="1">
        <v>840</v>
      </c>
      <c r="I610" s="2" t="s">
        <v>1123</v>
      </c>
      <c r="J610" s="1" t="s">
        <v>2395</v>
      </c>
      <c r="K610" s="1">
        <f>IFERROR(VLOOKUP(B610,'[1]Pivot HorizontalMRP'!$A$4:$B$2531,2,0),0)</f>
        <v>0</v>
      </c>
      <c r="L610" s="1">
        <f>IFERROR(VLOOKUP(B610,'[1]Pivot HorizontalMRP'!$A$4:$C$2531,3,0),0)</f>
        <v>988</v>
      </c>
      <c r="M610" s="1">
        <f>IFERROR(VLOOKUP(B610,'[1]Pivot HorizontalMRP'!$A$4:$D$2531,4,0),0)</f>
        <v>0</v>
      </c>
      <c r="N610" s="1">
        <f>IFERROR(VLOOKUP(B610,'[1]Pivot HorizontalMRP'!$A$4:$E$2531,5,0),0)</f>
        <v>0</v>
      </c>
      <c r="O610" s="1">
        <f t="shared" si="46"/>
        <v>988</v>
      </c>
      <c r="P610" s="1">
        <f t="shared" si="47"/>
        <v>988</v>
      </c>
      <c r="Q610" s="1">
        <f>IFERROR(VLOOKUP(B610,'[1]Pivot HorizontalMRP'!$A$4:$F$2529,6,0),0)</f>
        <v>176</v>
      </c>
      <c r="R610" s="1">
        <f>IFERROR(VLOOKUP(B610,'[1]Pivot HorizontalMRP'!$A$4:$G$2529,7,0),0)</f>
        <v>124</v>
      </c>
      <c r="S610" s="1">
        <f>IFERROR(VLOOKUP(B610,'[1]Pivot HorizontalMRP'!$A$4:$H$2529,8,0),0)</f>
        <v>140</v>
      </c>
      <c r="T610" s="1">
        <f>IFERROR(VLOOKUP(B610,'[1]Pivot HorizontalMRP'!$A$4:$I$2529,9,0),0)</f>
        <v>100</v>
      </c>
      <c r="U610" s="1">
        <f t="shared" si="45"/>
        <v>688</v>
      </c>
      <c r="V610" s="24">
        <v>4</v>
      </c>
      <c r="W610" s="24"/>
      <c r="X610" s="24">
        <f t="shared" si="48"/>
        <v>-4</v>
      </c>
      <c r="Y610" s="24"/>
      <c r="Z610" s="24"/>
      <c r="AA610" s="24"/>
      <c r="AB610" s="24"/>
      <c r="AC610" s="25"/>
      <c r="AD610" s="26"/>
      <c r="AE610" s="26"/>
      <c r="AF610" s="26"/>
      <c r="AG610" s="24"/>
      <c r="AH610" s="24"/>
      <c r="AI610" s="26"/>
      <c r="AJ610" s="27"/>
      <c r="AK610" s="27"/>
      <c r="AL610" s="26"/>
      <c r="AM610" s="26"/>
      <c r="AN610" s="24"/>
      <c r="AO610" s="24" t="str">
        <f t="shared" si="49"/>
        <v>Arista</v>
      </c>
      <c r="AP610" s="1" t="s">
        <v>2085</v>
      </c>
      <c r="BF610" s="1" t="s">
        <v>68</v>
      </c>
      <c r="BG610" s="28" t="s">
        <v>69</v>
      </c>
    </row>
    <row r="611" spans="1:59" ht="12.75" customHeight="1" x14ac:dyDescent="0.2">
      <c r="A611" s="1" t="s">
        <v>2527</v>
      </c>
      <c r="B611" s="1" t="s">
        <v>2528</v>
      </c>
      <c r="C611" s="1" t="s">
        <v>62</v>
      </c>
      <c r="D611" s="1" t="s">
        <v>63</v>
      </c>
      <c r="E611" s="1" t="s">
        <v>2529</v>
      </c>
      <c r="F611" s="1" t="s">
        <v>2530</v>
      </c>
      <c r="G611" s="1">
        <v>61</v>
      </c>
      <c r="H611" s="1">
        <v>945</v>
      </c>
      <c r="I611" s="2" t="s">
        <v>1123</v>
      </c>
      <c r="J611" s="1" t="s">
        <v>2395</v>
      </c>
      <c r="K611" s="1">
        <f>IFERROR(VLOOKUP(B611,'[1]Pivot HorizontalMRP'!$A$4:$B$2531,2,0),0)</f>
        <v>330</v>
      </c>
      <c r="L611" s="1">
        <f>IFERROR(VLOOKUP(B611,'[1]Pivot HorizontalMRP'!$A$4:$C$2531,3,0),0)</f>
        <v>253</v>
      </c>
      <c r="M611" s="1">
        <f>IFERROR(VLOOKUP(B611,'[1]Pivot HorizontalMRP'!$A$4:$D$2531,4,0),0)</f>
        <v>0</v>
      </c>
      <c r="N611" s="1">
        <f>IFERROR(VLOOKUP(B611,'[1]Pivot HorizontalMRP'!$A$4:$E$2531,5,0),0)</f>
        <v>0</v>
      </c>
      <c r="O611" s="1">
        <f t="shared" si="46"/>
        <v>583</v>
      </c>
      <c r="P611" s="1">
        <f t="shared" si="47"/>
        <v>583</v>
      </c>
      <c r="Q611" s="1">
        <f>IFERROR(VLOOKUP(B611,'[1]Pivot HorizontalMRP'!$A$4:$F$2529,6,0),0)</f>
        <v>185</v>
      </c>
      <c r="R611" s="1">
        <f>IFERROR(VLOOKUP(B611,'[1]Pivot HorizontalMRP'!$A$4:$G$2529,7,0),0)</f>
        <v>124</v>
      </c>
      <c r="S611" s="1">
        <f>IFERROR(VLOOKUP(B611,'[1]Pivot HorizontalMRP'!$A$4:$H$2529,8,0),0)</f>
        <v>140</v>
      </c>
      <c r="T611" s="1">
        <f>IFERROR(VLOOKUP(B611,'[1]Pivot HorizontalMRP'!$A$4:$I$2529,9,0),0)</f>
        <v>100</v>
      </c>
      <c r="U611" s="1">
        <f t="shared" si="45"/>
        <v>274</v>
      </c>
      <c r="V611" s="24">
        <v>4.9000000000000004</v>
      </c>
      <c r="W611" s="24"/>
      <c r="X611" s="24">
        <f t="shared" si="48"/>
        <v>-4.9000000000000004</v>
      </c>
      <c r="Y611" s="24"/>
      <c r="Z611" s="24"/>
      <c r="AA611" s="24"/>
      <c r="AB611" s="24"/>
      <c r="AC611" s="25"/>
      <c r="AD611" s="26"/>
      <c r="AE611" s="26"/>
      <c r="AF611" s="26"/>
      <c r="AG611" s="24"/>
      <c r="AH611" s="24"/>
      <c r="AI611" s="26"/>
      <c r="AJ611" s="27"/>
      <c r="AK611" s="27"/>
      <c r="AL611" s="26"/>
      <c r="AM611" s="26"/>
      <c r="AN611" s="24"/>
      <c r="AO611" s="24" t="str">
        <f t="shared" si="49"/>
        <v>Arista</v>
      </c>
      <c r="AP611" s="1" t="s">
        <v>2085</v>
      </c>
      <c r="BF611" s="1" t="s">
        <v>68</v>
      </c>
      <c r="BG611" s="28" t="s">
        <v>69</v>
      </c>
    </row>
    <row r="612" spans="1:59" ht="12.75" customHeight="1" x14ac:dyDescent="0.2">
      <c r="A612" s="1" t="s">
        <v>2531</v>
      </c>
      <c r="B612" s="1" t="s">
        <v>2532</v>
      </c>
      <c r="C612" s="1" t="s">
        <v>62</v>
      </c>
      <c r="D612" s="1" t="s">
        <v>63</v>
      </c>
      <c r="E612" s="1" t="s">
        <v>2533</v>
      </c>
      <c r="F612" s="1" t="s">
        <v>2534</v>
      </c>
      <c r="G612" s="1">
        <v>61</v>
      </c>
      <c r="H612" s="1">
        <v>100</v>
      </c>
      <c r="I612" s="2" t="s">
        <v>66</v>
      </c>
      <c r="J612" s="1" t="s">
        <v>2350</v>
      </c>
      <c r="K612" s="1">
        <f>IFERROR(VLOOKUP(B612,'[1]Pivot HorizontalMRP'!$A$4:$B$2531,2,0),0)</f>
        <v>0</v>
      </c>
      <c r="L612" s="1">
        <f>IFERROR(VLOOKUP(B612,'[1]Pivot HorizontalMRP'!$A$4:$C$2531,3,0),0)</f>
        <v>785</v>
      </c>
      <c r="M612" s="1">
        <f>IFERROR(VLOOKUP(B612,'[1]Pivot HorizontalMRP'!$A$4:$D$2531,4,0),0)</f>
        <v>822</v>
      </c>
      <c r="N612" s="1">
        <f>IFERROR(VLOOKUP(B612,'[1]Pivot HorizontalMRP'!$A$4:$E$2531,5,0),0)</f>
        <v>0</v>
      </c>
      <c r="O612" s="1">
        <f t="shared" si="46"/>
        <v>1607</v>
      </c>
      <c r="P612" s="1">
        <f t="shared" si="47"/>
        <v>1607</v>
      </c>
      <c r="Q612" s="1">
        <f>IFERROR(VLOOKUP(B612,'[1]Pivot HorizontalMRP'!$A$4:$F$2529,6,0),0)</f>
        <v>1744</v>
      </c>
      <c r="R612" s="1">
        <f>IFERROR(VLOOKUP(B612,'[1]Pivot HorizontalMRP'!$A$4:$G$2529,7,0),0)</f>
        <v>192</v>
      </c>
      <c r="S612" s="1">
        <f>IFERROR(VLOOKUP(B612,'[1]Pivot HorizontalMRP'!$A$4:$H$2529,8,0),0)</f>
        <v>0</v>
      </c>
      <c r="T612" s="1">
        <f>IFERROR(VLOOKUP(B612,'[1]Pivot HorizontalMRP'!$A$4:$I$2529,9,0),0)</f>
        <v>0</v>
      </c>
      <c r="U612" s="1">
        <f t="shared" si="45"/>
        <v>-329</v>
      </c>
      <c r="V612" s="24">
        <v>1.44</v>
      </c>
      <c r="W612" s="24"/>
      <c r="X612" s="24">
        <f t="shared" si="48"/>
        <v>-1.44</v>
      </c>
      <c r="Y612" s="24"/>
      <c r="Z612" s="24"/>
      <c r="AA612" s="24"/>
      <c r="AB612" s="24"/>
      <c r="AC612" s="25"/>
      <c r="AD612" s="26"/>
      <c r="AE612" s="26"/>
      <c r="AF612" s="26"/>
      <c r="AG612" s="24"/>
      <c r="AH612" s="24"/>
      <c r="AI612" s="26"/>
      <c r="AJ612" s="27"/>
      <c r="AK612" s="27"/>
      <c r="AL612" s="26"/>
      <c r="AM612" s="26"/>
      <c r="AN612" s="24"/>
      <c r="AO612" s="24" t="str">
        <f t="shared" si="49"/>
        <v>Arista</v>
      </c>
      <c r="AP612" s="1" t="s">
        <v>2085</v>
      </c>
      <c r="BF612" s="1" t="s">
        <v>68</v>
      </c>
      <c r="BG612" s="28" t="s">
        <v>69</v>
      </c>
    </row>
    <row r="613" spans="1:59" ht="12.75" customHeight="1" x14ac:dyDescent="0.2">
      <c r="A613" s="1" t="s">
        <v>2535</v>
      </c>
      <c r="B613" s="1" t="s">
        <v>2536</v>
      </c>
      <c r="C613" s="1" t="s">
        <v>62</v>
      </c>
      <c r="D613" s="1" t="s">
        <v>63</v>
      </c>
      <c r="E613" s="1" t="s">
        <v>2537</v>
      </c>
      <c r="F613" s="1" t="s">
        <v>2538</v>
      </c>
      <c r="G613" s="1">
        <v>51</v>
      </c>
      <c r="H613" s="1">
        <v>5720</v>
      </c>
      <c r="I613" s="2" t="s">
        <v>66</v>
      </c>
      <c r="J613" s="1" t="s">
        <v>2111</v>
      </c>
      <c r="K613" s="1">
        <f>IFERROR(VLOOKUP(B613,'[1]Pivot HorizontalMRP'!$A$4:$B$2531,2,0),0)</f>
        <v>0</v>
      </c>
      <c r="L613" s="1">
        <f>IFERROR(VLOOKUP(B613,'[1]Pivot HorizontalMRP'!$A$4:$C$2531,3,0),0)</f>
        <v>363</v>
      </c>
      <c r="M613" s="1">
        <f>IFERROR(VLOOKUP(B613,'[1]Pivot HorizontalMRP'!$A$4:$D$2531,4,0),0)</f>
        <v>0</v>
      </c>
      <c r="N613" s="1">
        <f>IFERROR(VLOOKUP(B613,'[1]Pivot HorizontalMRP'!$A$4:$E$2531,5,0),0)</f>
        <v>0</v>
      </c>
      <c r="O613" s="1">
        <f t="shared" si="46"/>
        <v>363</v>
      </c>
      <c r="P613" s="1">
        <f t="shared" si="47"/>
        <v>363</v>
      </c>
      <c r="Q613" s="1">
        <f>IFERROR(VLOOKUP(B613,'[1]Pivot HorizontalMRP'!$A$4:$F$2529,6,0),0)</f>
        <v>176</v>
      </c>
      <c r="R613" s="1">
        <f>IFERROR(VLOOKUP(B613,'[1]Pivot HorizontalMRP'!$A$4:$G$2529,7,0),0)</f>
        <v>124</v>
      </c>
      <c r="S613" s="1">
        <f>IFERROR(VLOOKUP(B613,'[1]Pivot HorizontalMRP'!$A$4:$H$2529,8,0),0)</f>
        <v>140</v>
      </c>
      <c r="T613" s="1">
        <f>IFERROR(VLOOKUP(B613,'[1]Pivot HorizontalMRP'!$A$4:$I$2529,9,0),0)</f>
        <v>100</v>
      </c>
      <c r="U613" s="1">
        <f t="shared" si="45"/>
        <v>63</v>
      </c>
      <c r="V613" s="24">
        <v>0.49</v>
      </c>
      <c r="W613" s="24"/>
      <c r="X613" s="24">
        <f t="shared" si="48"/>
        <v>-0.49</v>
      </c>
      <c r="Y613" s="24"/>
      <c r="Z613" s="24"/>
      <c r="AA613" s="24"/>
      <c r="AB613" s="24"/>
      <c r="AC613" s="25"/>
      <c r="AD613" s="26"/>
      <c r="AE613" s="26"/>
      <c r="AF613" s="26"/>
      <c r="AG613" s="24"/>
      <c r="AH613" s="24"/>
      <c r="AI613" s="26"/>
      <c r="AJ613" s="27"/>
      <c r="AK613" s="27"/>
      <c r="AL613" s="26"/>
      <c r="AM613" s="26"/>
      <c r="AN613" s="24"/>
      <c r="AO613" s="24" t="str">
        <f t="shared" si="49"/>
        <v>Arista</v>
      </c>
      <c r="AP613" s="1" t="s">
        <v>2085</v>
      </c>
      <c r="BF613" s="1" t="s">
        <v>68</v>
      </c>
      <c r="BG613" s="28" t="s">
        <v>69</v>
      </c>
    </row>
    <row r="614" spans="1:59" ht="12.75" customHeight="1" x14ac:dyDescent="0.2">
      <c r="A614" s="1" t="s">
        <v>2539</v>
      </c>
      <c r="B614" s="1" t="s">
        <v>2540</v>
      </c>
      <c r="C614" s="1" t="s">
        <v>62</v>
      </c>
      <c r="D614" s="1" t="s">
        <v>63</v>
      </c>
      <c r="E614" s="1" t="s">
        <v>2541</v>
      </c>
      <c r="F614" s="1" t="s">
        <v>2542</v>
      </c>
      <c r="G614" s="1">
        <v>50</v>
      </c>
      <c r="H614" s="1">
        <v>4500</v>
      </c>
      <c r="I614" s="2" t="s">
        <v>1123</v>
      </c>
      <c r="J614" s="1" t="s">
        <v>2247</v>
      </c>
      <c r="K614" s="1">
        <f>IFERROR(VLOOKUP(B614,'[1]Pivot HorizontalMRP'!$A$4:$B$2531,2,0),0)</f>
        <v>0</v>
      </c>
      <c r="L614" s="1">
        <f>IFERROR(VLOOKUP(B614,'[1]Pivot HorizontalMRP'!$A$4:$C$2531,3,0),0)</f>
        <v>3412</v>
      </c>
      <c r="M614" s="1">
        <f>IFERROR(VLOOKUP(B614,'[1]Pivot HorizontalMRP'!$A$4:$D$2531,4,0),0)</f>
        <v>0</v>
      </c>
      <c r="N614" s="1">
        <f>IFERROR(VLOOKUP(B614,'[1]Pivot HorizontalMRP'!$A$4:$E$2531,5,0),0)</f>
        <v>0</v>
      </c>
      <c r="O614" s="1">
        <f t="shared" si="46"/>
        <v>3412</v>
      </c>
      <c r="P614" s="1">
        <f t="shared" si="47"/>
        <v>3412</v>
      </c>
      <c r="Q614" s="1">
        <f>IFERROR(VLOOKUP(B614,'[1]Pivot HorizontalMRP'!$A$4:$F$2529,6,0),0)</f>
        <v>10</v>
      </c>
      <c r="R614" s="1">
        <f>IFERROR(VLOOKUP(B614,'[1]Pivot HorizontalMRP'!$A$4:$G$2529,7,0),0)</f>
        <v>365</v>
      </c>
      <c r="S614" s="1">
        <f>IFERROR(VLOOKUP(B614,'[1]Pivot HorizontalMRP'!$A$4:$H$2529,8,0),0)</f>
        <v>512</v>
      </c>
      <c r="T614" s="1">
        <f>IFERROR(VLOOKUP(B614,'[1]Pivot HorizontalMRP'!$A$4:$I$2529,9,0),0)</f>
        <v>292</v>
      </c>
      <c r="U614" s="1">
        <f t="shared" si="45"/>
        <v>3037</v>
      </c>
      <c r="V614" s="24">
        <v>0.35</v>
      </c>
      <c r="W614" s="24"/>
      <c r="X614" s="24">
        <f t="shared" si="48"/>
        <v>-0.35</v>
      </c>
      <c r="Y614" s="24"/>
      <c r="Z614" s="24"/>
      <c r="AA614" s="24"/>
      <c r="AB614" s="24"/>
      <c r="AC614" s="25"/>
      <c r="AD614" s="26"/>
      <c r="AE614" s="26"/>
      <c r="AF614" s="26"/>
      <c r="AG614" s="24"/>
      <c r="AH614" s="24"/>
      <c r="AI614" s="26"/>
      <c r="AJ614" s="27"/>
      <c r="AK614" s="27"/>
      <c r="AL614" s="26"/>
      <c r="AM614" s="26"/>
      <c r="AN614" s="24"/>
      <c r="AO614" s="24" t="str">
        <f t="shared" si="49"/>
        <v>Arista</v>
      </c>
      <c r="AP614" s="1" t="s">
        <v>2085</v>
      </c>
      <c r="BF614" s="1" t="s">
        <v>68</v>
      </c>
      <c r="BG614" s="28" t="s">
        <v>69</v>
      </c>
    </row>
    <row r="615" spans="1:59" ht="12.75" customHeight="1" x14ac:dyDescent="0.2">
      <c r="A615" s="1" t="s">
        <v>2543</v>
      </c>
      <c r="B615" s="1" t="s">
        <v>2544</v>
      </c>
      <c r="C615" s="1" t="s">
        <v>62</v>
      </c>
      <c r="D615" s="1" t="s">
        <v>63</v>
      </c>
      <c r="E615" s="1" t="s">
        <v>2545</v>
      </c>
      <c r="F615" s="1" t="s">
        <v>2546</v>
      </c>
      <c r="G615" s="1">
        <v>61</v>
      </c>
      <c r="H615" s="1">
        <v>500</v>
      </c>
      <c r="I615" s="2" t="s">
        <v>66</v>
      </c>
      <c r="J615" s="1" t="s">
        <v>2134</v>
      </c>
      <c r="K615" s="1">
        <f>IFERROR(VLOOKUP(B615,'[1]Pivot HorizontalMRP'!$A$4:$B$2531,2,0),0)</f>
        <v>0</v>
      </c>
      <c r="L615" s="1">
        <f>IFERROR(VLOOKUP(B615,'[1]Pivot HorizontalMRP'!$A$4:$C$2531,3,0),0)</f>
        <v>959</v>
      </c>
      <c r="M615" s="1">
        <f>IFERROR(VLOOKUP(B615,'[1]Pivot HorizontalMRP'!$A$4:$D$2531,4,0),0)</f>
        <v>0</v>
      </c>
      <c r="N615" s="1">
        <f>IFERROR(VLOOKUP(B615,'[1]Pivot HorizontalMRP'!$A$4:$E$2531,5,0),0)</f>
        <v>0</v>
      </c>
      <c r="O615" s="1">
        <f t="shared" si="46"/>
        <v>959</v>
      </c>
      <c r="P615" s="1">
        <f t="shared" si="47"/>
        <v>959</v>
      </c>
      <c r="Q615" s="1">
        <f>IFERROR(VLOOKUP(B615,'[1]Pivot HorizontalMRP'!$A$4:$F$2529,6,0),0)</f>
        <v>352</v>
      </c>
      <c r="R615" s="1">
        <f>IFERROR(VLOOKUP(B615,'[1]Pivot HorizontalMRP'!$A$4:$G$2529,7,0),0)</f>
        <v>248</v>
      </c>
      <c r="S615" s="1">
        <f>IFERROR(VLOOKUP(B615,'[1]Pivot HorizontalMRP'!$A$4:$H$2529,8,0),0)</f>
        <v>280</v>
      </c>
      <c r="T615" s="1">
        <f>IFERROR(VLOOKUP(B615,'[1]Pivot HorizontalMRP'!$A$4:$I$2529,9,0),0)</f>
        <v>200</v>
      </c>
      <c r="U615" s="1">
        <f t="shared" si="45"/>
        <v>359</v>
      </c>
      <c r="V615" s="24">
        <v>2.46</v>
      </c>
      <c r="W615" s="24"/>
      <c r="X615" s="24">
        <f t="shared" si="48"/>
        <v>-2.46</v>
      </c>
      <c r="Y615" s="24"/>
      <c r="Z615" s="24"/>
      <c r="AA615" s="24"/>
      <c r="AB615" s="24"/>
      <c r="AC615" s="25"/>
      <c r="AD615" s="26"/>
      <c r="AE615" s="26"/>
      <c r="AF615" s="26"/>
      <c r="AG615" s="24"/>
      <c r="AH615" s="24"/>
      <c r="AI615" s="26"/>
      <c r="AJ615" s="27"/>
      <c r="AK615" s="27"/>
      <c r="AL615" s="26"/>
      <c r="AM615" s="26"/>
      <c r="AN615" s="24"/>
      <c r="AO615" s="24" t="str">
        <f t="shared" si="49"/>
        <v>Arista</v>
      </c>
      <c r="AP615" s="1" t="s">
        <v>2085</v>
      </c>
      <c r="BF615" s="1" t="s">
        <v>68</v>
      </c>
      <c r="BG615" s="28" t="s">
        <v>69</v>
      </c>
    </row>
    <row r="616" spans="1:59" ht="12.75" customHeight="1" x14ac:dyDescent="0.2">
      <c r="A616" s="1" t="s">
        <v>2547</v>
      </c>
      <c r="B616" s="1" t="s">
        <v>2548</v>
      </c>
      <c r="C616" s="1" t="s">
        <v>62</v>
      </c>
      <c r="D616" s="1" t="s">
        <v>63</v>
      </c>
      <c r="E616" s="1" t="s">
        <v>2549</v>
      </c>
      <c r="F616" s="1" t="s">
        <v>2550</v>
      </c>
      <c r="G616" s="1">
        <v>46</v>
      </c>
      <c r="H616" s="1">
        <v>500</v>
      </c>
      <c r="I616" s="2" t="s">
        <v>66</v>
      </c>
      <c r="J616" s="1" t="s">
        <v>2134</v>
      </c>
      <c r="K616" s="1">
        <f>IFERROR(VLOOKUP(B616,'[1]Pivot HorizontalMRP'!$A$4:$B$2531,2,0),0)</f>
        <v>0</v>
      </c>
      <c r="L616" s="1">
        <f>IFERROR(VLOOKUP(B616,'[1]Pivot HorizontalMRP'!$A$4:$C$2531,3,0),0)</f>
        <v>12503</v>
      </c>
      <c r="M616" s="1">
        <f>IFERROR(VLOOKUP(B616,'[1]Pivot HorizontalMRP'!$A$4:$D$2531,4,0),0)</f>
        <v>4500</v>
      </c>
      <c r="N616" s="1">
        <f>IFERROR(VLOOKUP(B616,'[1]Pivot HorizontalMRP'!$A$4:$E$2531,5,0),0)</f>
        <v>0</v>
      </c>
      <c r="O616" s="1">
        <f t="shared" si="46"/>
        <v>17003</v>
      </c>
      <c r="P616" s="1">
        <f t="shared" si="47"/>
        <v>17003</v>
      </c>
      <c r="Q616" s="1">
        <f>IFERROR(VLOOKUP(B616,'[1]Pivot HorizontalMRP'!$A$4:$F$2529,6,0),0)</f>
        <v>16898</v>
      </c>
      <c r="R616" s="1">
        <f>IFERROR(VLOOKUP(B616,'[1]Pivot HorizontalMRP'!$A$4:$G$2529,7,0),0)</f>
        <v>7802</v>
      </c>
      <c r="S616" s="1">
        <f>IFERROR(VLOOKUP(B616,'[1]Pivot HorizontalMRP'!$A$4:$H$2529,8,0),0)</f>
        <v>8825</v>
      </c>
      <c r="T616" s="1">
        <f>IFERROR(VLOOKUP(B616,'[1]Pivot HorizontalMRP'!$A$4:$I$2529,9,0),0)</f>
        <v>7140</v>
      </c>
      <c r="U616" s="1">
        <f t="shared" si="45"/>
        <v>-7697</v>
      </c>
      <c r="V616" s="24">
        <v>0.39</v>
      </c>
      <c r="W616" s="24"/>
      <c r="X616" s="24">
        <f t="shared" si="48"/>
        <v>-0.39</v>
      </c>
      <c r="Y616" s="24"/>
      <c r="Z616" s="24"/>
      <c r="AA616" s="24">
        <v>0.39</v>
      </c>
      <c r="AB616" s="24"/>
      <c r="AC616" s="25"/>
      <c r="AD616" s="26"/>
      <c r="AE616" s="26"/>
      <c r="AF616" s="26"/>
      <c r="AG616" s="24"/>
      <c r="AH616" s="24"/>
      <c r="AI616" s="26"/>
      <c r="AJ616" s="27"/>
      <c r="AK616" s="27"/>
      <c r="AL616" s="26"/>
      <c r="AM616" s="26"/>
      <c r="AN616" s="24"/>
      <c r="AO616" s="24" t="str">
        <f t="shared" si="49"/>
        <v>Arista</v>
      </c>
      <c r="AP616" s="1" t="s">
        <v>2085</v>
      </c>
      <c r="BF616" s="1" t="s">
        <v>68</v>
      </c>
      <c r="BG616" s="28" t="s">
        <v>69</v>
      </c>
    </row>
    <row r="617" spans="1:59" ht="12.75" customHeight="1" x14ac:dyDescent="0.2">
      <c r="A617" s="1" t="s">
        <v>2551</v>
      </c>
      <c r="B617" s="1" t="s">
        <v>2552</v>
      </c>
      <c r="C617" s="1" t="s">
        <v>62</v>
      </c>
      <c r="D617" s="1" t="s">
        <v>63</v>
      </c>
      <c r="E617" s="1" t="s">
        <v>2553</v>
      </c>
      <c r="F617" s="1" t="s">
        <v>2554</v>
      </c>
      <c r="G617" s="1">
        <v>69</v>
      </c>
      <c r="H617" s="1">
        <v>18000</v>
      </c>
      <c r="I617" s="2" t="s">
        <v>1123</v>
      </c>
      <c r="J617" s="1" t="s">
        <v>2247</v>
      </c>
      <c r="K617" s="1">
        <f>IFERROR(VLOOKUP(B617,'[1]Pivot HorizontalMRP'!$A$4:$B$2531,2,0),0)</f>
        <v>0</v>
      </c>
      <c r="L617" s="1">
        <f>IFERROR(VLOOKUP(B617,'[1]Pivot HorizontalMRP'!$A$4:$C$2531,3,0),0)</f>
        <v>3005</v>
      </c>
      <c r="M617" s="1">
        <f>IFERROR(VLOOKUP(B617,'[1]Pivot HorizontalMRP'!$A$4:$D$2531,4,0),0)</f>
        <v>0</v>
      </c>
      <c r="N617" s="1">
        <f>IFERROR(VLOOKUP(B617,'[1]Pivot HorizontalMRP'!$A$4:$E$2531,5,0),0)</f>
        <v>0</v>
      </c>
      <c r="O617" s="1">
        <f t="shared" si="46"/>
        <v>3005</v>
      </c>
      <c r="P617" s="1">
        <f t="shared" si="47"/>
        <v>3005</v>
      </c>
      <c r="Q617" s="1">
        <f>IFERROR(VLOOKUP(B617,'[1]Pivot HorizontalMRP'!$A$4:$F$2529,6,0),0)</f>
        <v>10</v>
      </c>
      <c r="R617" s="1">
        <f>IFERROR(VLOOKUP(B617,'[1]Pivot HorizontalMRP'!$A$4:$G$2529,7,0),0)</f>
        <v>376</v>
      </c>
      <c r="S617" s="1">
        <f>IFERROR(VLOOKUP(B617,'[1]Pivot HorizontalMRP'!$A$4:$H$2529,8,0),0)</f>
        <v>454</v>
      </c>
      <c r="T617" s="1">
        <f>IFERROR(VLOOKUP(B617,'[1]Pivot HorizontalMRP'!$A$4:$I$2529,9,0),0)</f>
        <v>304</v>
      </c>
      <c r="U617" s="1">
        <f t="shared" si="45"/>
        <v>2619</v>
      </c>
      <c r="V617" s="24">
        <v>0.09</v>
      </c>
      <c r="W617" s="24"/>
      <c r="X617" s="24">
        <f t="shared" si="48"/>
        <v>-0.09</v>
      </c>
      <c r="Y617" s="24"/>
      <c r="Z617" s="24"/>
      <c r="AA617" s="24"/>
      <c r="AB617" s="24"/>
      <c r="AC617" s="25"/>
      <c r="AD617" s="26"/>
      <c r="AE617" s="26"/>
      <c r="AF617" s="26"/>
      <c r="AG617" s="24"/>
      <c r="AH617" s="24"/>
      <c r="AI617" s="26"/>
      <c r="AJ617" s="27"/>
      <c r="AK617" s="27"/>
      <c r="AL617" s="26"/>
      <c r="AM617" s="26"/>
      <c r="AN617" s="24"/>
      <c r="AO617" s="24" t="str">
        <f t="shared" si="49"/>
        <v>Arista</v>
      </c>
      <c r="AP617" s="1" t="s">
        <v>2085</v>
      </c>
      <c r="BF617" s="1" t="s">
        <v>68</v>
      </c>
      <c r="BG617" s="28" t="s">
        <v>69</v>
      </c>
    </row>
    <row r="618" spans="1:59" ht="12.75" customHeight="1" x14ac:dyDescent="0.2">
      <c r="A618" s="1" t="s">
        <v>2555</v>
      </c>
      <c r="B618" s="1" t="s">
        <v>2556</v>
      </c>
      <c r="C618" s="1" t="s">
        <v>62</v>
      </c>
      <c r="D618" s="1" t="s">
        <v>63</v>
      </c>
      <c r="E618" s="1" t="s">
        <v>2557</v>
      </c>
      <c r="F618" s="1" t="s">
        <v>2558</v>
      </c>
      <c r="G618" s="1">
        <v>38</v>
      </c>
      <c r="H618" s="1">
        <v>1008</v>
      </c>
      <c r="I618" s="2" t="s">
        <v>66</v>
      </c>
      <c r="J618" s="1" t="s">
        <v>2124</v>
      </c>
      <c r="K618" s="1">
        <f>IFERROR(VLOOKUP(B618,'[1]Pivot HorizontalMRP'!$A$4:$B$2531,2,0),0)</f>
        <v>0</v>
      </c>
      <c r="L618" s="1">
        <f>IFERROR(VLOOKUP(B618,'[1]Pivot HorizontalMRP'!$A$4:$C$2531,3,0),0)</f>
        <v>806</v>
      </c>
      <c r="M618" s="1">
        <f>IFERROR(VLOOKUP(B618,'[1]Pivot HorizontalMRP'!$A$4:$D$2531,4,0),0)</f>
        <v>0</v>
      </c>
      <c r="N618" s="1">
        <f>IFERROR(VLOOKUP(B618,'[1]Pivot HorizontalMRP'!$A$4:$E$2531,5,0),0)</f>
        <v>0</v>
      </c>
      <c r="O618" s="1">
        <f t="shared" si="46"/>
        <v>806</v>
      </c>
      <c r="P618" s="1">
        <f t="shared" si="47"/>
        <v>806</v>
      </c>
      <c r="Q618" s="1">
        <f>IFERROR(VLOOKUP(B618,'[1]Pivot HorizontalMRP'!$A$4:$F$2529,6,0),0)</f>
        <v>176</v>
      </c>
      <c r="R618" s="1">
        <f>IFERROR(VLOOKUP(B618,'[1]Pivot HorizontalMRP'!$A$4:$G$2529,7,0),0)</f>
        <v>124</v>
      </c>
      <c r="S618" s="1">
        <f>IFERROR(VLOOKUP(B618,'[1]Pivot HorizontalMRP'!$A$4:$H$2529,8,0),0)</f>
        <v>140</v>
      </c>
      <c r="T618" s="1">
        <f>IFERROR(VLOOKUP(B618,'[1]Pivot HorizontalMRP'!$A$4:$I$2529,9,0),0)</f>
        <v>100</v>
      </c>
      <c r="U618" s="1">
        <f t="shared" si="45"/>
        <v>506</v>
      </c>
      <c r="V618" s="24">
        <v>1.38</v>
      </c>
      <c r="W618" s="24"/>
      <c r="X618" s="24">
        <f t="shared" si="48"/>
        <v>-1.38</v>
      </c>
      <c r="Y618" s="24"/>
      <c r="Z618" s="24"/>
      <c r="AA618" s="24">
        <v>1.38</v>
      </c>
      <c r="AB618" s="24"/>
      <c r="AC618" s="25"/>
      <c r="AD618" s="26"/>
      <c r="AE618" s="26"/>
      <c r="AF618" s="26"/>
      <c r="AG618" s="24"/>
      <c r="AH618" s="24"/>
      <c r="AI618" s="26"/>
      <c r="AJ618" s="27"/>
      <c r="AK618" s="27"/>
      <c r="AL618" s="26"/>
      <c r="AM618" s="26"/>
      <c r="AN618" s="24"/>
      <c r="AO618" s="24" t="str">
        <f t="shared" si="49"/>
        <v>Arista</v>
      </c>
      <c r="AP618" s="1" t="s">
        <v>2085</v>
      </c>
      <c r="BF618" s="1" t="s">
        <v>68</v>
      </c>
      <c r="BG618" s="28" t="s">
        <v>69</v>
      </c>
    </row>
    <row r="619" spans="1:59" ht="12.75" customHeight="1" x14ac:dyDescent="0.2">
      <c r="A619" s="1" t="s">
        <v>2559</v>
      </c>
      <c r="B619" s="1" t="s">
        <v>2560</v>
      </c>
      <c r="C619" s="1" t="s">
        <v>62</v>
      </c>
      <c r="D619" s="1" t="s">
        <v>63</v>
      </c>
      <c r="E619" s="1" t="s">
        <v>2561</v>
      </c>
      <c r="F619" s="1" t="s">
        <v>2562</v>
      </c>
      <c r="G619" s="1">
        <v>83</v>
      </c>
      <c r="H619" s="1">
        <v>1800</v>
      </c>
      <c r="I619" s="2" t="s">
        <v>1123</v>
      </c>
      <c r="J619" s="1" t="s">
        <v>2446</v>
      </c>
      <c r="K619" s="1">
        <f>IFERROR(VLOOKUP(B619,'[1]Pivot HorizontalMRP'!$A$4:$B$2531,2,0),0)</f>
        <v>0</v>
      </c>
      <c r="L619" s="1">
        <f>IFERROR(VLOOKUP(B619,'[1]Pivot HorizontalMRP'!$A$4:$C$2531,3,0),0)</f>
        <v>3177</v>
      </c>
      <c r="M619" s="1">
        <f>IFERROR(VLOOKUP(B619,'[1]Pivot HorizontalMRP'!$A$4:$D$2531,4,0),0)</f>
        <v>0</v>
      </c>
      <c r="N619" s="1">
        <f>IFERROR(VLOOKUP(B619,'[1]Pivot HorizontalMRP'!$A$4:$E$2531,5,0),0)</f>
        <v>0</v>
      </c>
      <c r="O619" s="1">
        <f t="shared" si="46"/>
        <v>3177</v>
      </c>
      <c r="P619" s="1">
        <f t="shared" si="47"/>
        <v>3177</v>
      </c>
      <c r="Q619" s="1">
        <f>IFERROR(VLOOKUP(B619,'[1]Pivot HorizontalMRP'!$A$4:$F$2529,6,0),0)</f>
        <v>776</v>
      </c>
      <c r="R619" s="1">
        <f>IFERROR(VLOOKUP(B619,'[1]Pivot HorizontalMRP'!$A$4:$G$2529,7,0),0)</f>
        <v>485</v>
      </c>
      <c r="S619" s="1">
        <f>IFERROR(VLOOKUP(B619,'[1]Pivot HorizontalMRP'!$A$4:$H$2529,8,0),0)</f>
        <v>330</v>
      </c>
      <c r="T619" s="1">
        <f>IFERROR(VLOOKUP(B619,'[1]Pivot HorizontalMRP'!$A$4:$I$2529,9,0),0)</f>
        <v>114</v>
      </c>
      <c r="U619" s="1">
        <f t="shared" si="45"/>
        <v>1916</v>
      </c>
      <c r="V619" s="24">
        <v>1.04</v>
      </c>
      <c r="W619" s="24"/>
      <c r="X619" s="24">
        <f t="shared" si="48"/>
        <v>-1.04</v>
      </c>
      <c r="Y619" s="24"/>
      <c r="Z619" s="24"/>
      <c r="AA619" s="24"/>
      <c r="AB619" s="24"/>
      <c r="AC619" s="25"/>
      <c r="AD619" s="26"/>
      <c r="AE619" s="26"/>
      <c r="AF619" s="26"/>
      <c r="AG619" s="24"/>
      <c r="AH619" s="24"/>
      <c r="AI619" s="26"/>
      <c r="AJ619" s="27"/>
      <c r="AK619" s="27"/>
      <c r="AL619" s="26"/>
      <c r="AM619" s="26"/>
      <c r="AN619" s="24"/>
      <c r="AO619" s="24" t="str">
        <f t="shared" si="49"/>
        <v>Arista</v>
      </c>
      <c r="AP619" s="1" t="s">
        <v>2085</v>
      </c>
      <c r="BF619" s="1" t="s">
        <v>68</v>
      </c>
      <c r="BG619" s="28" t="s">
        <v>69</v>
      </c>
    </row>
    <row r="620" spans="1:59" ht="12.75" customHeight="1" x14ac:dyDescent="0.2">
      <c r="A620" s="1" t="s">
        <v>2563</v>
      </c>
      <c r="B620" s="1" t="s">
        <v>2564</v>
      </c>
      <c r="C620" s="1" t="s">
        <v>62</v>
      </c>
      <c r="D620" s="1" t="s">
        <v>63</v>
      </c>
      <c r="E620" s="1" t="s">
        <v>2565</v>
      </c>
      <c r="F620" s="1" t="s">
        <v>2566</v>
      </c>
      <c r="G620" s="1">
        <v>97</v>
      </c>
      <c r="H620" s="1">
        <v>40</v>
      </c>
      <c r="I620" s="2" t="s">
        <v>1123</v>
      </c>
      <c r="J620" s="1" t="s">
        <v>2247</v>
      </c>
      <c r="K620" s="1">
        <f>IFERROR(VLOOKUP(B620,'[1]Pivot HorizontalMRP'!$A$4:$B$2531,2,0),0)</f>
        <v>0</v>
      </c>
      <c r="L620" s="1">
        <f>IFERROR(VLOOKUP(B620,'[1]Pivot HorizontalMRP'!$A$4:$C$2531,3,0),0)</f>
        <v>60</v>
      </c>
      <c r="M620" s="1">
        <f>IFERROR(VLOOKUP(B620,'[1]Pivot HorizontalMRP'!$A$4:$D$2531,4,0),0)</f>
        <v>0</v>
      </c>
      <c r="N620" s="1">
        <f>IFERROR(VLOOKUP(B620,'[1]Pivot HorizontalMRP'!$A$4:$E$2531,5,0),0)</f>
        <v>0</v>
      </c>
      <c r="O620" s="1">
        <f t="shared" si="46"/>
        <v>60</v>
      </c>
      <c r="P620" s="1">
        <f t="shared" si="47"/>
        <v>60</v>
      </c>
      <c r="Q620" s="1">
        <f>IFERROR(VLOOKUP(B620,'[1]Pivot HorizontalMRP'!$A$4:$F$2529,6,0),0)</f>
        <v>0</v>
      </c>
      <c r="R620" s="1">
        <f>IFERROR(VLOOKUP(B620,'[1]Pivot HorizontalMRP'!$A$4:$G$2529,7,0),0)</f>
        <v>0</v>
      </c>
      <c r="S620" s="1">
        <f>IFERROR(VLOOKUP(B620,'[1]Pivot HorizontalMRP'!$A$4:$H$2529,8,0),0)</f>
        <v>0</v>
      </c>
      <c r="T620" s="1">
        <f>IFERROR(VLOOKUP(B620,'[1]Pivot HorizontalMRP'!$A$4:$I$2529,9,0),0)</f>
        <v>0</v>
      </c>
      <c r="U620" s="1">
        <f t="shared" si="45"/>
        <v>60</v>
      </c>
      <c r="V620" s="24">
        <v>17.97</v>
      </c>
      <c r="W620" s="24"/>
      <c r="X620" s="24">
        <f t="shared" si="48"/>
        <v>-17.97</v>
      </c>
      <c r="Y620" s="24"/>
      <c r="Z620" s="24"/>
      <c r="AA620" s="24"/>
      <c r="AB620" s="24"/>
      <c r="AC620" s="25"/>
      <c r="AD620" s="26"/>
      <c r="AE620" s="26"/>
      <c r="AF620" s="26"/>
      <c r="AG620" s="24"/>
      <c r="AH620" s="24"/>
      <c r="AI620" s="26"/>
      <c r="AJ620" s="27"/>
      <c r="AK620" s="27"/>
      <c r="AL620" s="26"/>
      <c r="AM620" s="26"/>
      <c r="AN620" s="24"/>
      <c r="AO620" s="24" t="str">
        <f t="shared" si="49"/>
        <v>Arista</v>
      </c>
      <c r="AP620" s="1" t="s">
        <v>2085</v>
      </c>
      <c r="BF620" s="1" t="s">
        <v>68</v>
      </c>
      <c r="BG620" s="28" t="s">
        <v>69</v>
      </c>
    </row>
    <row r="621" spans="1:59" ht="12.75" customHeight="1" x14ac:dyDescent="0.2">
      <c r="A621" s="1" t="s">
        <v>2567</v>
      </c>
      <c r="B621" s="1" t="s">
        <v>2568</v>
      </c>
      <c r="C621" s="1" t="s">
        <v>62</v>
      </c>
      <c r="D621" s="1" t="s">
        <v>63</v>
      </c>
      <c r="E621" s="1" t="s">
        <v>2569</v>
      </c>
      <c r="F621" s="1" t="s">
        <v>2570</v>
      </c>
      <c r="G621" s="1">
        <v>97</v>
      </c>
      <c r="H621" s="1">
        <v>16</v>
      </c>
      <c r="I621" s="2" t="s">
        <v>1123</v>
      </c>
      <c r="J621" s="1" t="s">
        <v>2247</v>
      </c>
      <c r="K621" s="1">
        <f>IFERROR(VLOOKUP(B621,'[1]Pivot HorizontalMRP'!$A$4:$B$2531,2,0),0)</f>
        <v>0</v>
      </c>
      <c r="L621" s="1">
        <f>IFERROR(VLOOKUP(B621,'[1]Pivot HorizontalMRP'!$A$4:$C$2531,3,0),0)</f>
        <v>120</v>
      </c>
      <c r="M621" s="1">
        <f>IFERROR(VLOOKUP(B621,'[1]Pivot HorizontalMRP'!$A$4:$D$2531,4,0),0)</f>
        <v>0</v>
      </c>
      <c r="N621" s="1">
        <f>IFERROR(VLOOKUP(B621,'[1]Pivot HorizontalMRP'!$A$4:$E$2531,5,0),0)</f>
        <v>0</v>
      </c>
      <c r="O621" s="1">
        <f t="shared" si="46"/>
        <v>120</v>
      </c>
      <c r="P621" s="1">
        <f t="shared" si="47"/>
        <v>120</v>
      </c>
      <c r="Q621" s="1">
        <f>IFERROR(VLOOKUP(B621,'[1]Pivot HorizontalMRP'!$A$4:$F$2529,6,0),0)</f>
        <v>0</v>
      </c>
      <c r="R621" s="1">
        <f>IFERROR(VLOOKUP(B621,'[1]Pivot HorizontalMRP'!$A$4:$G$2529,7,0),0)</f>
        <v>0</v>
      </c>
      <c r="S621" s="1">
        <f>IFERROR(VLOOKUP(B621,'[1]Pivot HorizontalMRP'!$A$4:$H$2529,8,0),0)</f>
        <v>0</v>
      </c>
      <c r="T621" s="1">
        <f>IFERROR(VLOOKUP(B621,'[1]Pivot HorizontalMRP'!$A$4:$I$2529,9,0),0)</f>
        <v>0</v>
      </c>
      <c r="U621" s="1">
        <f t="shared" si="45"/>
        <v>120</v>
      </c>
      <c r="V621" s="24">
        <v>27.97</v>
      </c>
      <c r="W621" s="24"/>
      <c r="X621" s="24">
        <f t="shared" si="48"/>
        <v>-27.97</v>
      </c>
      <c r="Y621" s="24"/>
      <c r="Z621" s="24"/>
      <c r="AA621" s="24"/>
      <c r="AB621" s="24"/>
      <c r="AC621" s="25"/>
      <c r="AD621" s="26"/>
      <c r="AE621" s="26"/>
      <c r="AF621" s="26"/>
      <c r="AG621" s="24"/>
      <c r="AH621" s="24"/>
      <c r="AI621" s="26"/>
      <c r="AJ621" s="27"/>
      <c r="AK621" s="27"/>
      <c r="AL621" s="26"/>
      <c r="AM621" s="26"/>
      <c r="AN621" s="24"/>
      <c r="AO621" s="24" t="str">
        <f t="shared" si="49"/>
        <v>Arista</v>
      </c>
      <c r="AP621" s="1" t="s">
        <v>2085</v>
      </c>
      <c r="BF621" s="1" t="s">
        <v>68</v>
      </c>
      <c r="BG621" s="28" t="s">
        <v>69</v>
      </c>
    </row>
    <row r="622" spans="1:59" ht="12.75" customHeight="1" x14ac:dyDescent="0.2">
      <c r="A622" s="1" t="s">
        <v>2571</v>
      </c>
      <c r="B622" s="1" t="s">
        <v>2572</v>
      </c>
      <c r="C622" s="1" t="s">
        <v>62</v>
      </c>
      <c r="D622" s="1" t="s">
        <v>63</v>
      </c>
      <c r="E622" s="1" t="s">
        <v>2573</v>
      </c>
      <c r="F622" s="1" t="s">
        <v>2574</v>
      </c>
      <c r="G622" s="1">
        <v>81</v>
      </c>
      <c r="H622" s="1">
        <v>6600</v>
      </c>
      <c r="I622" s="2" t="s">
        <v>1123</v>
      </c>
      <c r="J622" s="1" t="s">
        <v>2446</v>
      </c>
      <c r="K622" s="1">
        <f>IFERROR(VLOOKUP(B622,'[1]Pivot HorizontalMRP'!$A$4:$B$2531,2,0),0)</f>
        <v>0</v>
      </c>
      <c r="L622" s="1">
        <f>IFERROR(VLOOKUP(B622,'[1]Pivot HorizontalMRP'!$A$4:$C$2531,3,0),0)</f>
        <v>2741</v>
      </c>
      <c r="M622" s="1">
        <f>IFERROR(VLOOKUP(B622,'[1]Pivot HorizontalMRP'!$A$4:$D$2531,4,0),0)</f>
        <v>6600</v>
      </c>
      <c r="N622" s="1">
        <f>IFERROR(VLOOKUP(B622,'[1]Pivot HorizontalMRP'!$A$4:$E$2531,5,0),0)</f>
        <v>0</v>
      </c>
      <c r="O622" s="1">
        <f t="shared" si="46"/>
        <v>9341</v>
      </c>
      <c r="P622" s="1">
        <f t="shared" si="47"/>
        <v>9341</v>
      </c>
      <c r="Q622" s="1">
        <f>IFERROR(VLOOKUP(B622,'[1]Pivot HorizontalMRP'!$A$4:$F$2529,6,0),0)</f>
        <v>4330</v>
      </c>
      <c r="R622" s="1">
        <f>IFERROR(VLOOKUP(B622,'[1]Pivot HorizontalMRP'!$A$4:$G$2529,7,0),0)</f>
        <v>1800</v>
      </c>
      <c r="S622" s="1">
        <f>IFERROR(VLOOKUP(B622,'[1]Pivot HorizontalMRP'!$A$4:$H$2529,8,0),0)</f>
        <v>1654</v>
      </c>
      <c r="T622" s="1">
        <f>IFERROR(VLOOKUP(B622,'[1]Pivot HorizontalMRP'!$A$4:$I$2529,9,0),0)</f>
        <v>1508</v>
      </c>
      <c r="U622" s="1">
        <f t="shared" si="45"/>
        <v>3211</v>
      </c>
      <c r="V622" s="24">
        <v>0.60563</v>
      </c>
      <c r="W622" s="24"/>
      <c r="X622" s="24">
        <f t="shared" si="48"/>
        <v>-0.60563</v>
      </c>
      <c r="Y622" s="24"/>
      <c r="Z622" s="24"/>
      <c r="AA622" s="24"/>
      <c r="AB622" s="24"/>
      <c r="AC622" s="25"/>
      <c r="AD622" s="26"/>
      <c r="AE622" s="26"/>
      <c r="AF622" s="26"/>
      <c r="AG622" s="24"/>
      <c r="AH622" s="24"/>
      <c r="AI622" s="26"/>
      <c r="AJ622" s="27"/>
      <c r="AK622" s="27"/>
      <c r="AL622" s="26"/>
      <c r="AM622" s="26"/>
      <c r="AN622" s="24"/>
      <c r="AO622" s="24" t="str">
        <f t="shared" si="49"/>
        <v>Arista</v>
      </c>
      <c r="AP622" s="1" t="s">
        <v>2085</v>
      </c>
      <c r="BF622" s="1" t="s">
        <v>68</v>
      </c>
      <c r="BG622" s="28" t="s">
        <v>69</v>
      </c>
    </row>
    <row r="623" spans="1:59" ht="12.75" customHeight="1" x14ac:dyDescent="0.2">
      <c r="A623" s="1" t="s">
        <v>2575</v>
      </c>
      <c r="B623" s="1" t="s">
        <v>2576</v>
      </c>
      <c r="C623" s="1" t="s">
        <v>62</v>
      </c>
      <c r="D623" s="1" t="s">
        <v>63</v>
      </c>
      <c r="E623" s="1" t="s">
        <v>2577</v>
      </c>
      <c r="F623" s="1" t="s">
        <v>2578</v>
      </c>
      <c r="G623" s="1">
        <v>43</v>
      </c>
      <c r="H623" s="1">
        <v>125</v>
      </c>
      <c r="I623" s="2" t="s">
        <v>66</v>
      </c>
      <c r="J623" s="1" t="s">
        <v>2350</v>
      </c>
      <c r="K623" s="1">
        <f>IFERROR(VLOOKUP(B623,'[1]Pivot HorizontalMRP'!$A$4:$B$2531,2,0),0)</f>
        <v>0</v>
      </c>
      <c r="L623" s="1">
        <f>IFERROR(VLOOKUP(B623,'[1]Pivot HorizontalMRP'!$A$4:$C$2531,3,0),0)</f>
        <v>1165</v>
      </c>
      <c r="M623" s="1">
        <f>IFERROR(VLOOKUP(B623,'[1]Pivot HorizontalMRP'!$A$4:$D$2531,4,0),0)</f>
        <v>0</v>
      </c>
      <c r="N623" s="1">
        <f>IFERROR(VLOOKUP(B623,'[1]Pivot HorizontalMRP'!$A$4:$E$2531,5,0),0)</f>
        <v>0</v>
      </c>
      <c r="O623" s="1">
        <f t="shared" si="46"/>
        <v>1165</v>
      </c>
      <c r="P623" s="1">
        <f t="shared" si="47"/>
        <v>1165</v>
      </c>
      <c r="Q623" s="1">
        <f>IFERROR(VLOOKUP(B623,'[1]Pivot HorizontalMRP'!$A$4:$F$2529,6,0),0)</f>
        <v>229</v>
      </c>
      <c r="R623" s="1">
        <f>IFERROR(VLOOKUP(B623,'[1]Pivot HorizontalMRP'!$A$4:$G$2529,7,0),0)</f>
        <v>230</v>
      </c>
      <c r="S623" s="1">
        <f>IFERROR(VLOOKUP(B623,'[1]Pivot HorizontalMRP'!$A$4:$H$2529,8,0),0)</f>
        <v>320</v>
      </c>
      <c r="T623" s="1">
        <f>IFERROR(VLOOKUP(B623,'[1]Pivot HorizontalMRP'!$A$4:$I$2529,9,0),0)</f>
        <v>408</v>
      </c>
      <c r="U623" s="1">
        <f t="shared" si="45"/>
        <v>706</v>
      </c>
      <c r="V623" s="24">
        <v>12.75</v>
      </c>
      <c r="W623" s="24"/>
      <c r="X623" s="24">
        <f t="shared" si="48"/>
        <v>-12.75</v>
      </c>
      <c r="Y623" s="24"/>
      <c r="Z623" s="24"/>
      <c r="AA623" s="24"/>
      <c r="AB623" s="24"/>
      <c r="AC623" s="25"/>
      <c r="AD623" s="26"/>
      <c r="AE623" s="26"/>
      <c r="AF623" s="26"/>
      <c r="AG623" s="24"/>
      <c r="AH623" s="24"/>
      <c r="AI623" s="26"/>
      <c r="AJ623" s="27"/>
      <c r="AK623" s="27"/>
      <c r="AL623" s="26"/>
      <c r="AM623" s="26"/>
      <c r="AN623" s="24"/>
      <c r="AO623" s="24" t="str">
        <f t="shared" si="49"/>
        <v>Arista</v>
      </c>
      <c r="AP623" s="1" t="s">
        <v>2085</v>
      </c>
      <c r="BF623" s="1" t="s">
        <v>68</v>
      </c>
      <c r="BG623" s="28" t="s">
        <v>69</v>
      </c>
    </row>
    <row r="624" spans="1:59" ht="12.75" customHeight="1" x14ac:dyDescent="0.2">
      <c r="A624" s="1" t="s">
        <v>2579</v>
      </c>
      <c r="B624" s="1" t="s">
        <v>2580</v>
      </c>
      <c r="C624" s="1" t="s">
        <v>62</v>
      </c>
      <c r="D624" s="1" t="s">
        <v>63</v>
      </c>
      <c r="E624" s="1" t="s">
        <v>2581</v>
      </c>
      <c r="F624" s="1" t="s">
        <v>2582</v>
      </c>
      <c r="G624" s="1">
        <v>43</v>
      </c>
      <c r="H624" s="1">
        <v>125</v>
      </c>
      <c r="I624" s="2" t="s">
        <v>66</v>
      </c>
      <c r="J624" s="1" t="s">
        <v>2350</v>
      </c>
      <c r="K624" s="1">
        <f>IFERROR(VLOOKUP(B624,'[1]Pivot HorizontalMRP'!$A$4:$B$2531,2,0),0)</f>
        <v>0</v>
      </c>
      <c r="L624" s="1">
        <f>IFERROR(VLOOKUP(B624,'[1]Pivot HorizontalMRP'!$A$4:$C$2531,3,0),0)</f>
        <v>959</v>
      </c>
      <c r="M624" s="1">
        <f>IFERROR(VLOOKUP(B624,'[1]Pivot HorizontalMRP'!$A$4:$D$2531,4,0),0)</f>
        <v>0</v>
      </c>
      <c r="N624" s="1">
        <f>IFERROR(VLOOKUP(B624,'[1]Pivot HorizontalMRP'!$A$4:$E$2531,5,0),0)</f>
        <v>0</v>
      </c>
      <c r="O624" s="1">
        <f t="shared" si="46"/>
        <v>959</v>
      </c>
      <c r="P624" s="1">
        <f t="shared" si="47"/>
        <v>959</v>
      </c>
      <c r="Q624" s="1">
        <f>IFERROR(VLOOKUP(B624,'[1]Pivot HorizontalMRP'!$A$4:$F$2529,6,0),0)</f>
        <v>257</v>
      </c>
      <c r="R624" s="1">
        <f>IFERROR(VLOOKUP(B624,'[1]Pivot HorizontalMRP'!$A$4:$G$2529,7,0),0)</f>
        <v>205</v>
      </c>
      <c r="S624" s="1">
        <f>IFERROR(VLOOKUP(B624,'[1]Pivot HorizontalMRP'!$A$4:$H$2529,8,0),0)</f>
        <v>320</v>
      </c>
      <c r="T624" s="1">
        <f>IFERROR(VLOOKUP(B624,'[1]Pivot HorizontalMRP'!$A$4:$I$2529,9,0),0)</f>
        <v>408</v>
      </c>
      <c r="U624" s="1">
        <f t="shared" si="45"/>
        <v>497</v>
      </c>
      <c r="V624" s="24">
        <v>14</v>
      </c>
      <c r="W624" s="24"/>
      <c r="X624" s="24">
        <f t="shared" si="48"/>
        <v>-14</v>
      </c>
      <c r="Y624" s="24"/>
      <c r="Z624" s="24"/>
      <c r="AA624" s="24"/>
      <c r="AB624" s="24"/>
      <c r="AC624" s="25"/>
      <c r="AD624" s="26"/>
      <c r="AE624" s="26"/>
      <c r="AF624" s="26"/>
      <c r="AG624" s="24"/>
      <c r="AH624" s="24"/>
      <c r="AI624" s="26"/>
      <c r="AJ624" s="27"/>
      <c r="AK624" s="27"/>
      <c r="AL624" s="26"/>
      <c r="AM624" s="26"/>
      <c r="AN624" s="24"/>
      <c r="AO624" s="24" t="str">
        <f t="shared" si="49"/>
        <v>Arista</v>
      </c>
      <c r="AP624" s="1" t="s">
        <v>2085</v>
      </c>
      <c r="BF624" s="1" t="s">
        <v>68</v>
      </c>
      <c r="BG624" s="28" t="s">
        <v>69</v>
      </c>
    </row>
    <row r="625" spans="1:59" ht="12.75" customHeight="1" x14ac:dyDescent="0.2">
      <c r="A625" s="1" t="s">
        <v>2583</v>
      </c>
      <c r="B625" s="1" t="s">
        <v>2584</v>
      </c>
      <c r="C625" s="1" t="s">
        <v>62</v>
      </c>
      <c r="D625" s="1" t="s">
        <v>63</v>
      </c>
      <c r="E625" s="1" t="s">
        <v>2585</v>
      </c>
      <c r="F625" s="1" t="s">
        <v>2586</v>
      </c>
      <c r="G625" s="1">
        <v>163</v>
      </c>
      <c r="H625" s="1">
        <v>24</v>
      </c>
      <c r="I625" s="2" t="s">
        <v>66</v>
      </c>
      <c r="J625" s="1" t="s">
        <v>2134</v>
      </c>
      <c r="K625" s="1">
        <f>IFERROR(VLOOKUP(B625,'[1]Pivot HorizontalMRP'!$A$4:$B$2531,2,0),0)</f>
        <v>0</v>
      </c>
      <c r="L625" s="1">
        <f>IFERROR(VLOOKUP(B625,'[1]Pivot HorizontalMRP'!$A$4:$C$2531,3,0),0)</f>
        <v>13079</v>
      </c>
      <c r="M625" s="1">
        <f>IFERROR(VLOOKUP(B625,'[1]Pivot HorizontalMRP'!$A$4:$D$2531,4,0),0)</f>
        <v>13346</v>
      </c>
      <c r="N625" s="1">
        <f>IFERROR(VLOOKUP(B625,'[1]Pivot HorizontalMRP'!$A$4:$E$2531,5,0),0)</f>
        <v>0</v>
      </c>
      <c r="O625" s="1">
        <f t="shared" si="46"/>
        <v>26425</v>
      </c>
      <c r="P625" s="1">
        <f t="shared" si="47"/>
        <v>26425</v>
      </c>
      <c r="Q625" s="1">
        <f>IFERROR(VLOOKUP(B625,'[1]Pivot HorizontalMRP'!$A$4:$F$2529,6,0),0)</f>
        <v>9223</v>
      </c>
      <c r="R625" s="1">
        <f>IFERROR(VLOOKUP(B625,'[1]Pivot HorizontalMRP'!$A$4:$G$2529,7,0),0)</f>
        <v>7668</v>
      </c>
      <c r="S625" s="1">
        <f>IFERROR(VLOOKUP(B625,'[1]Pivot HorizontalMRP'!$A$4:$H$2529,8,0),0)</f>
        <v>7878</v>
      </c>
      <c r="T625" s="1">
        <f>IFERROR(VLOOKUP(B625,'[1]Pivot HorizontalMRP'!$A$4:$I$2529,9,0),0)</f>
        <v>5118</v>
      </c>
      <c r="U625" s="1">
        <f t="shared" si="45"/>
        <v>9534</v>
      </c>
      <c r="V625" s="24">
        <v>27.68</v>
      </c>
      <c r="W625" s="24"/>
      <c r="X625" s="24">
        <f t="shared" si="48"/>
        <v>-27.68</v>
      </c>
      <c r="Y625" s="24"/>
      <c r="Z625" s="24"/>
      <c r="AA625" s="24">
        <v>37.871520000000004</v>
      </c>
      <c r="AB625" s="24"/>
      <c r="AC625" s="25"/>
      <c r="AD625" s="26"/>
      <c r="AE625" s="26"/>
      <c r="AF625" s="26"/>
      <c r="AG625" s="24"/>
      <c r="AH625" s="24"/>
      <c r="AI625" s="26"/>
      <c r="AJ625" s="27"/>
      <c r="AK625" s="27"/>
      <c r="AL625" s="26"/>
      <c r="AM625" s="26"/>
      <c r="AN625" s="24"/>
      <c r="AO625" s="24" t="str">
        <f t="shared" si="49"/>
        <v>Arista</v>
      </c>
      <c r="AP625" s="1" t="s">
        <v>2085</v>
      </c>
      <c r="BF625" s="1" t="s">
        <v>68</v>
      </c>
      <c r="BG625" s="28" t="s">
        <v>69</v>
      </c>
    </row>
    <row r="626" spans="1:59" ht="12.75" customHeight="1" x14ac:dyDescent="0.2">
      <c r="A626" s="1" t="s">
        <v>2587</v>
      </c>
      <c r="B626" s="1" t="s">
        <v>2588</v>
      </c>
      <c r="C626" s="1" t="s">
        <v>62</v>
      </c>
      <c r="D626" s="1" t="s">
        <v>63</v>
      </c>
      <c r="E626" s="1" t="s">
        <v>2589</v>
      </c>
      <c r="F626" s="1" t="s">
        <v>2590</v>
      </c>
      <c r="G626" s="1">
        <v>100</v>
      </c>
      <c r="H626" s="1">
        <v>1</v>
      </c>
      <c r="I626" s="2" t="s">
        <v>66</v>
      </c>
      <c r="J626" s="1" t="s">
        <v>2134</v>
      </c>
      <c r="K626" s="1">
        <f>IFERROR(VLOOKUP(B626,'[1]Pivot HorizontalMRP'!$A$4:$B$2531,2,0),0)</f>
        <v>0</v>
      </c>
      <c r="L626" s="1">
        <f>IFERROR(VLOOKUP(B626,'[1]Pivot HorizontalMRP'!$A$4:$C$2531,3,0),0)</f>
        <v>10308</v>
      </c>
      <c r="M626" s="1">
        <f>IFERROR(VLOOKUP(B626,'[1]Pivot HorizontalMRP'!$A$4:$D$2531,4,0),0)</f>
        <v>9784</v>
      </c>
      <c r="N626" s="1">
        <f>IFERROR(VLOOKUP(B626,'[1]Pivot HorizontalMRP'!$A$4:$E$2531,5,0),0)</f>
        <v>5190</v>
      </c>
      <c r="O626" s="1">
        <f t="shared" si="46"/>
        <v>20092</v>
      </c>
      <c r="P626" s="1">
        <f t="shared" si="47"/>
        <v>25282</v>
      </c>
      <c r="Q626" s="1">
        <f>IFERROR(VLOOKUP(B626,'[1]Pivot HorizontalMRP'!$A$4:$F$2529,6,0),0)</f>
        <v>11844</v>
      </c>
      <c r="R626" s="1">
        <f>IFERROR(VLOOKUP(B626,'[1]Pivot HorizontalMRP'!$A$4:$G$2529,7,0),0)</f>
        <v>15560</v>
      </c>
      <c r="S626" s="1">
        <f>IFERROR(VLOOKUP(B626,'[1]Pivot HorizontalMRP'!$A$4:$H$2529,8,0),0)</f>
        <v>18896</v>
      </c>
      <c r="T626" s="1">
        <f>IFERROR(VLOOKUP(B626,'[1]Pivot HorizontalMRP'!$A$4:$I$2529,9,0),0)</f>
        <v>21600</v>
      </c>
      <c r="U626" s="1">
        <f t="shared" si="45"/>
        <v>-2122</v>
      </c>
      <c r="V626" s="24">
        <v>49.76</v>
      </c>
      <c r="W626" s="24"/>
      <c r="X626" s="24">
        <f t="shared" si="48"/>
        <v>-49.76</v>
      </c>
      <c r="Y626" s="24"/>
      <c r="Z626" s="24"/>
      <c r="AA626" s="24"/>
      <c r="AB626" s="24"/>
      <c r="AC626" s="25"/>
      <c r="AD626" s="26"/>
      <c r="AE626" s="26"/>
      <c r="AF626" s="26"/>
      <c r="AG626" s="24"/>
      <c r="AH626" s="24"/>
      <c r="AI626" s="26"/>
      <c r="AJ626" s="27"/>
      <c r="AK626" s="27"/>
      <c r="AL626" s="26"/>
      <c r="AM626" s="26"/>
      <c r="AN626" s="24"/>
      <c r="AO626" s="24" t="str">
        <f t="shared" si="49"/>
        <v>Arista</v>
      </c>
      <c r="AP626" s="1" t="s">
        <v>2085</v>
      </c>
      <c r="BF626" s="1" t="s">
        <v>68</v>
      </c>
      <c r="BG626" s="28" t="s">
        <v>69</v>
      </c>
    </row>
    <row r="627" spans="1:59" ht="12.75" customHeight="1" x14ac:dyDescent="0.2">
      <c r="A627" s="1" t="s">
        <v>2591</v>
      </c>
      <c r="B627" s="1" t="s">
        <v>2592</v>
      </c>
      <c r="C627" s="1" t="s">
        <v>62</v>
      </c>
      <c r="D627" s="1" t="s">
        <v>63</v>
      </c>
      <c r="E627" s="1" t="s">
        <v>2593</v>
      </c>
      <c r="F627" s="1" t="s">
        <v>2594</v>
      </c>
      <c r="G627" s="1">
        <v>80</v>
      </c>
      <c r="H627" s="1">
        <v>240</v>
      </c>
      <c r="I627" s="2" t="s">
        <v>66</v>
      </c>
      <c r="J627" s="1" t="s">
        <v>2134</v>
      </c>
      <c r="K627" s="1">
        <f>IFERROR(VLOOKUP(B627,'[1]Pivot HorizontalMRP'!$A$4:$B$2531,2,0),0)</f>
        <v>0</v>
      </c>
      <c r="L627" s="1">
        <f>IFERROR(VLOOKUP(B627,'[1]Pivot HorizontalMRP'!$A$4:$C$2531,3,0),0)</f>
        <v>199</v>
      </c>
      <c r="M627" s="1">
        <f>IFERROR(VLOOKUP(B627,'[1]Pivot HorizontalMRP'!$A$4:$D$2531,4,0),0)</f>
        <v>1200</v>
      </c>
      <c r="N627" s="1">
        <f>IFERROR(VLOOKUP(B627,'[1]Pivot HorizontalMRP'!$A$4:$E$2531,5,0),0)</f>
        <v>0</v>
      </c>
      <c r="O627" s="1">
        <f t="shared" si="46"/>
        <v>1399</v>
      </c>
      <c r="P627" s="1">
        <f t="shared" si="47"/>
        <v>1399</v>
      </c>
      <c r="Q627" s="1">
        <f>IFERROR(VLOOKUP(B627,'[1]Pivot HorizontalMRP'!$A$4:$F$2529,6,0),0)</f>
        <v>786</v>
      </c>
      <c r="R627" s="1">
        <f>IFERROR(VLOOKUP(B627,'[1]Pivot HorizontalMRP'!$A$4:$G$2529,7,0),0)</f>
        <v>480</v>
      </c>
      <c r="S627" s="1">
        <f>IFERROR(VLOOKUP(B627,'[1]Pivot HorizontalMRP'!$A$4:$H$2529,8,0),0)</f>
        <v>576</v>
      </c>
      <c r="T627" s="1">
        <f>IFERROR(VLOOKUP(B627,'[1]Pivot HorizontalMRP'!$A$4:$I$2529,9,0),0)</f>
        <v>480</v>
      </c>
      <c r="U627" s="1">
        <f t="shared" si="45"/>
        <v>133</v>
      </c>
      <c r="V627" s="24">
        <v>69.36</v>
      </c>
      <c r="W627" s="24"/>
      <c r="X627" s="24">
        <f t="shared" si="48"/>
        <v>-69.36</v>
      </c>
      <c r="Y627" s="24"/>
      <c r="Z627" s="24"/>
      <c r="AA627" s="24">
        <v>69.36</v>
      </c>
      <c r="AB627" s="24"/>
      <c r="AC627" s="25"/>
      <c r="AD627" s="26"/>
      <c r="AE627" s="26"/>
      <c r="AF627" s="26"/>
      <c r="AG627" s="24"/>
      <c r="AH627" s="24"/>
      <c r="AI627" s="26"/>
      <c r="AJ627" s="27"/>
      <c r="AK627" s="27"/>
      <c r="AL627" s="26"/>
      <c r="AM627" s="26"/>
      <c r="AN627" s="24"/>
      <c r="AO627" s="24" t="str">
        <f t="shared" si="49"/>
        <v>Arista</v>
      </c>
      <c r="AP627" s="1" t="s">
        <v>2085</v>
      </c>
      <c r="BF627" s="1" t="s">
        <v>68</v>
      </c>
      <c r="BG627" s="28" t="s">
        <v>69</v>
      </c>
    </row>
    <row r="628" spans="1:59" ht="12.75" customHeight="1" x14ac:dyDescent="0.2">
      <c r="A628" s="1" t="s">
        <v>2595</v>
      </c>
      <c r="B628" s="1" t="s">
        <v>2596</v>
      </c>
      <c r="C628" s="1" t="s">
        <v>62</v>
      </c>
      <c r="D628" s="1" t="s">
        <v>63</v>
      </c>
      <c r="E628" s="1" t="s">
        <v>2597</v>
      </c>
      <c r="F628" s="1" t="s">
        <v>2598</v>
      </c>
      <c r="G628" s="1">
        <v>61</v>
      </c>
      <c r="H628" s="1">
        <v>2500</v>
      </c>
      <c r="I628" s="2" t="s">
        <v>66</v>
      </c>
      <c r="J628" s="1" t="s">
        <v>2599</v>
      </c>
      <c r="K628" s="1">
        <f>IFERROR(VLOOKUP(B628,'[1]Pivot HorizontalMRP'!$A$4:$B$2531,2,0),0)</f>
        <v>0</v>
      </c>
      <c r="L628" s="1">
        <f>IFERROR(VLOOKUP(B628,'[1]Pivot HorizontalMRP'!$A$4:$C$2531,3,0),0)</f>
        <v>2583</v>
      </c>
      <c r="M628" s="1">
        <f>IFERROR(VLOOKUP(B628,'[1]Pivot HorizontalMRP'!$A$4:$D$2531,4,0),0)</f>
        <v>0</v>
      </c>
      <c r="N628" s="1">
        <f>IFERROR(VLOOKUP(B628,'[1]Pivot HorizontalMRP'!$A$4:$E$2531,5,0),0)</f>
        <v>0</v>
      </c>
      <c r="O628" s="1">
        <f t="shared" si="46"/>
        <v>2583</v>
      </c>
      <c r="P628" s="1">
        <f t="shared" si="47"/>
        <v>2583</v>
      </c>
      <c r="Q628" s="1">
        <f>IFERROR(VLOOKUP(B628,'[1]Pivot HorizontalMRP'!$A$4:$F$2529,6,0),0)</f>
        <v>305</v>
      </c>
      <c r="R628" s="1">
        <f>IFERROR(VLOOKUP(B628,'[1]Pivot HorizontalMRP'!$A$4:$G$2529,7,0),0)</f>
        <v>230</v>
      </c>
      <c r="S628" s="1">
        <f>IFERROR(VLOOKUP(B628,'[1]Pivot HorizontalMRP'!$A$4:$H$2529,8,0),0)</f>
        <v>320</v>
      </c>
      <c r="T628" s="1">
        <f>IFERROR(VLOOKUP(B628,'[1]Pivot HorizontalMRP'!$A$4:$I$2529,9,0),0)</f>
        <v>408</v>
      </c>
      <c r="U628" s="1">
        <f t="shared" si="45"/>
        <v>2048</v>
      </c>
      <c r="V628" s="24">
        <v>1.07</v>
      </c>
      <c r="W628" s="24"/>
      <c r="X628" s="24">
        <f t="shared" si="48"/>
        <v>-1.07</v>
      </c>
      <c r="Y628" s="24"/>
      <c r="Z628" s="24"/>
      <c r="AA628" s="24"/>
      <c r="AB628" s="24"/>
      <c r="AC628" s="25"/>
      <c r="AD628" s="26"/>
      <c r="AE628" s="26"/>
      <c r="AF628" s="26"/>
      <c r="AG628" s="24"/>
      <c r="AH628" s="24"/>
      <c r="AI628" s="26"/>
      <c r="AJ628" s="27"/>
      <c r="AK628" s="27"/>
      <c r="AL628" s="26"/>
      <c r="AM628" s="26"/>
      <c r="AN628" s="24"/>
      <c r="AO628" s="24" t="str">
        <f t="shared" si="49"/>
        <v>Arista</v>
      </c>
      <c r="AP628" s="1" t="s">
        <v>2085</v>
      </c>
      <c r="BF628" s="1" t="s">
        <v>68</v>
      </c>
      <c r="BG628" s="28" t="s">
        <v>69</v>
      </c>
    </row>
    <row r="629" spans="1:59" ht="12.75" customHeight="1" x14ac:dyDescent="0.2">
      <c r="A629" s="1" t="s">
        <v>2600</v>
      </c>
      <c r="B629" s="1" t="s">
        <v>2601</v>
      </c>
      <c r="C629" s="1" t="s">
        <v>62</v>
      </c>
      <c r="D629" s="1" t="s">
        <v>63</v>
      </c>
      <c r="E629" s="1" t="s">
        <v>2602</v>
      </c>
      <c r="F629" s="1" t="s">
        <v>2603</v>
      </c>
      <c r="G629" s="1">
        <v>83</v>
      </c>
      <c r="H629" s="1">
        <v>1</v>
      </c>
      <c r="I629" s="2" t="s">
        <v>66</v>
      </c>
      <c r="J629" s="1" t="s">
        <v>2604</v>
      </c>
      <c r="K629" s="1">
        <f>IFERROR(VLOOKUP(B629,'[1]Pivot HorizontalMRP'!$A$4:$B$2531,2,0),0)</f>
        <v>0</v>
      </c>
      <c r="L629" s="1">
        <f>IFERROR(VLOOKUP(B629,'[1]Pivot HorizontalMRP'!$A$4:$C$2531,3,0),0)</f>
        <v>0</v>
      </c>
      <c r="M629" s="1">
        <f>IFERROR(VLOOKUP(B629,'[1]Pivot HorizontalMRP'!$A$4:$D$2531,4,0),0)</f>
        <v>9240</v>
      </c>
      <c r="N629" s="1">
        <f>IFERROR(VLOOKUP(B629,'[1]Pivot HorizontalMRP'!$A$4:$E$2531,5,0),0)</f>
        <v>0</v>
      </c>
      <c r="O629" s="1">
        <f t="shared" si="46"/>
        <v>9240</v>
      </c>
      <c r="P629" s="1">
        <f t="shared" si="47"/>
        <v>9240</v>
      </c>
      <c r="Q629" s="1">
        <f>IFERROR(VLOOKUP(B629,'[1]Pivot HorizontalMRP'!$A$4:$F$2529,6,0),0)</f>
        <v>2016</v>
      </c>
      <c r="R629" s="1">
        <f>IFERROR(VLOOKUP(B629,'[1]Pivot HorizontalMRP'!$A$4:$G$2529,7,0),0)</f>
        <v>9648</v>
      </c>
      <c r="S629" s="1">
        <f>IFERROR(VLOOKUP(B629,'[1]Pivot HorizontalMRP'!$A$4:$H$2529,8,0),0)</f>
        <v>3888</v>
      </c>
      <c r="T629" s="1">
        <f>IFERROR(VLOOKUP(B629,'[1]Pivot HorizontalMRP'!$A$4:$I$2529,9,0),0)</f>
        <v>3888</v>
      </c>
      <c r="U629" s="1">
        <f t="shared" si="45"/>
        <v>-2424</v>
      </c>
      <c r="V629" s="24">
        <v>2.5750000000000002</v>
      </c>
      <c r="W629" s="24"/>
      <c r="X629" s="24">
        <f t="shared" si="48"/>
        <v>-2.5750000000000002</v>
      </c>
      <c r="Y629" s="24"/>
      <c r="Z629" s="24"/>
      <c r="AA629" s="24"/>
      <c r="AB629" s="24"/>
      <c r="AC629" s="25"/>
      <c r="AD629" s="26"/>
      <c r="AE629" s="26"/>
      <c r="AF629" s="26"/>
      <c r="AG629" s="24"/>
      <c r="AH629" s="24"/>
      <c r="AI629" s="26"/>
      <c r="AJ629" s="27"/>
      <c r="AK629" s="27"/>
      <c r="AL629" s="26"/>
      <c r="AM629" s="26"/>
      <c r="AN629" s="24"/>
      <c r="AO629" s="24" t="str">
        <f t="shared" si="49"/>
        <v>Arista</v>
      </c>
      <c r="AP629" s="1" t="s">
        <v>2085</v>
      </c>
      <c r="BF629" s="1" t="s">
        <v>68</v>
      </c>
      <c r="BG629" s="28" t="s">
        <v>69</v>
      </c>
    </row>
    <row r="630" spans="1:59" ht="12.75" customHeight="1" x14ac:dyDescent="0.2">
      <c r="A630" s="1" t="s">
        <v>2605</v>
      </c>
      <c r="B630" s="1" t="s">
        <v>2606</v>
      </c>
      <c r="C630" s="1" t="s">
        <v>62</v>
      </c>
      <c r="D630" s="1" t="s">
        <v>63</v>
      </c>
      <c r="E630" s="1" t="s">
        <v>2607</v>
      </c>
      <c r="F630" s="1" t="s">
        <v>2608</v>
      </c>
      <c r="G630" s="1">
        <v>96</v>
      </c>
      <c r="H630" s="1">
        <v>1</v>
      </c>
      <c r="I630" s="2" t="s">
        <v>66</v>
      </c>
      <c r="J630" s="1" t="s">
        <v>2134</v>
      </c>
      <c r="K630" s="1">
        <f>IFERROR(VLOOKUP(B630,'[1]Pivot HorizontalMRP'!$A$4:$B$2531,2,0),0)</f>
        <v>0</v>
      </c>
      <c r="L630" s="1">
        <f>IFERROR(VLOOKUP(B630,'[1]Pivot HorizontalMRP'!$A$4:$C$2531,3,0),0)</f>
        <v>1736</v>
      </c>
      <c r="M630" s="1">
        <f>IFERROR(VLOOKUP(B630,'[1]Pivot HorizontalMRP'!$A$4:$D$2531,4,0),0)</f>
        <v>254</v>
      </c>
      <c r="N630" s="1">
        <f>IFERROR(VLOOKUP(B630,'[1]Pivot HorizontalMRP'!$A$4:$E$2531,5,0),0)</f>
        <v>780</v>
      </c>
      <c r="O630" s="1">
        <f t="shared" si="46"/>
        <v>1990</v>
      </c>
      <c r="P630" s="1">
        <f t="shared" si="47"/>
        <v>2770</v>
      </c>
      <c r="Q630" s="1">
        <f>IFERROR(VLOOKUP(B630,'[1]Pivot HorizontalMRP'!$A$4:$F$2529,6,0),0)</f>
        <v>1540</v>
      </c>
      <c r="R630" s="1">
        <f>IFERROR(VLOOKUP(B630,'[1]Pivot HorizontalMRP'!$A$4:$G$2529,7,0),0)</f>
        <v>1278</v>
      </c>
      <c r="S630" s="1">
        <f>IFERROR(VLOOKUP(B630,'[1]Pivot HorizontalMRP'!$A$4:$H$2529,8,0),0)</f>
        <v>1313</v>
      </c>
      <c r="T630" s="1">
        <f>IFERROR(VLOOKUP(B630,'[1]Pivot HorizontalMRP'!$A$4:$I$2529,9,0),0)</f>
        <v>853</v>
      </c>
      <c r="U630" s="1">
        <f t="shared" si="45"/>
        <v>-48</v>
      </c>
      <c r="V630" s="24">
        <v>5.61</v>
      </c>
      <c r="W630" s="24"/>
      <c r="X630" s="24">
        <f t="shared" si="48"/>
        <v>-5.61</v>
      </c>
      <c r="Y630" s="24"/>
      <c r="Z630" s="24"/>
      <c r="AA630" s="24"/>
      <c r="AB630" s="24"/>
      <c r="AC630" s="25"/>
      <c r="AD630" s="26"/>
      <c r="AE630" s="26"/>
      <c r="AF630" s="26"/>
      <c r="AG630" s="24"/>
      <c r="AH630" s="24"/>
      <c r="AI630" s="26"/>
      <c r="AJ630" s="27"/>
      <c r="AK630" s="27"/>
      <c r="AL630" s="26"/>
      <c r="AM630" s="26"/>
      <c r="AN630" s="24"/>
      <c r="AO630" s="24" t="str">
        <f t="shared" si="49"/>
        <v>Arista</v>
      </c>
      <c r="AP630" s="1" t="s">
        <v>2085</v>
      </c>
      <c r="BF630" s="1" t="s">
        <v>68</v>
      </c>
      <c r="BG630" s="28" t="s">
        <v>69</v>
      </c>
    </row>
    <row r="631" spans="1:59" ht="12.75" customHeight="1" x14ac:dyDescent="0.2">
      <c r="A631" s="1" t="s">
        <v>2609</v>
      </c>
      <c r="B631" s="1" t="s">
        <v>2610</v>
      </c>
      <c r="C631" s="1" t="s">
        <v>62</v>
      </c>
      <c r="D631" s="1" t="s">
        <v>63</v>
      </c>
      <c r="E631" s="1" t="s">
        <v>2611</v>
      </c>
      <c r="F631" s="1" t="s">
        <v>2612</v>
      </c>
      <c r="G631" s="1">
        <v>95</v>
      </c>
      <c r="H631" s="1">
        <v>360</v>
      </c>
      <c r="I631" s="2" t="s">
        <v>66</v>
      </c>
      <c r="J631" s="1" t="s">
        <v>2134</v>
      </c>
      <c r="K631" s="1">
        <f>IFERROR(VLOOKUP(B631,'[1]Pivot HorizontalMRP'!$A$4:$B$2531,2,0),0)</f>
        <v>2160</v>
      </c>
      <c r="L631" s="1">
        <f>IFERROR(VLOOKUP(B631,'[1]Pivot HorizontalMRP'!$A$4:$C$2531,3,0),0)</f>
        <v>277</v>
      </c>
      <c r="M631" s="1">
        <f>IFERROR(VLOOKUP(B631,'[1]Pivot HorizontalMRP'!$A$4:$D$2531,4,0),0)</f>
        <v>6048</v>
      </c>
      <c r="N631" s="1">
        <f>IFERROR(VLOOKUP(B631,'[1]Pivot HorizontalMRP'!$A$4:$E$2531,5,0),0)</f>
        <v>288</v>
      </c>
      <c r="O631" s="1">
        <f t="shared" si="46"/>
        <v>8485</v>
      </c>
      <c r="P631" s="1">
        <f t="shared" si="47"/>
        <v>8773</v>
      </c>
      <c r="Q631" s="1">
        <f>IFERROR(VLOOKUP(B631,'[1]Pivot HorizontalMRP'!$A$4:$F$2529,6,0),0)</f>
        <v>5766</v>
      </c>
      <c r="R631" s="1">
        <f>IFERROR(VLOOKUP(B631,'[1]Pivot HorizontalMRP'!$A$4:$G$2529,7,0),0)</f>
        <v>2775</v>
      </c>
      <c r="S631" s="1">
        <f>IFERROR(VLOOKUP(B631,'[1]Pivot HorizontalMRP'!$A$4:$H$2529,8,0),0)</f>
        <v>2469</v>
      </c>
      <c r="T631" s="1">
        <f>IFERROR(VLOOKUP(B631,'[1]Pivot HorizontalMRP'!$A$4:$I$2529,9,0),0)</f>
        <v>1263</v>
      </c>
      <c r="U631" s="1">
        <f t="shared" si="45"/>
        <v>232</v>
      </c>
      <c r="V631" s="24">
        <v>17.91</v>
      </c>
      <c r="W631" s="24"/>
      <c r="X631" s="24">
        <f t="shared" si="48"/>
        <v>-17.91</v>
      </c>
      <c r="Y631" s="24"/>
      <c r="Z631" s="24"/>
      <c r="AA631" s="24"/>
      <c r="AB631" s="24"/>
      <c r="AC631" s="25"/>
      <c r="AD631" s="26"/>
      <c r="AE631" s="26"/>
      <c r="AF631" s="26"/>
      <c r="AG631" s="24"/>
      <c r="AH631" s="24"/>
      <c r="AI631" s="26"/>
      <c r="AJ631" s="27"/>
      <c r="AK631" s="27"/>
      <c r="AL631" s="26"/>
      <c r="AM631" s="26"/>
      <c r="AN631" s="24"/>
      <c r="AO631" s="24" t="str">
        <f t="shared" si="49"/>
        <v>Arista</v>
      </c>
      <c r="AP631" s="1" t="s">
        <v>2085</v>
      </c>
      <c r="BF631" s="1" t="s">
        <v>68</v>
      </c>
      <c r="BG631" s="28" t="s">
        <v>69</v>
      </c>
    </row>
    <row r="632" spans="1:59" ht="12.75" customHeight="1" x14ac:dyDescent="0.2">
      <c r="A632" s="1" t="s">
        <v>2613</v>
      </c>
      <c r="B632" s="1" t="s">
        <v>2614</v>
      </c>
      <c r="C632" s="1" t="s">
        <v>62</v>
      </c>
      <c r="D632" s="1" t="s">
        <v>63</v>
      </c>
      <c r="E632" s="1" t="s">
        <v>2615</v>
      </c>
      <c r="F632" s="1" t="s">
        <v>2616</v>
      </c>
      <c r="G632" s="1">
        <v>61</v>
      </c>
      <c r="H632" s="1">
        <v>120</v>
      </c>
      <c r="I632" s="2" t="s">
        <v>66</v>
      </c>
      <c r="J632" s="1" t="s">
        <v>2134</v>
      </c>
      <c r="K632" s="1">
        <f>IFERROR(VLOOKUP(B632,'[1]Pivot HorizontalMRP'!$A$4:$B$2531,2,0),0)</f>
        <v>4278</v>
      </c>
      <c r="L632" s="1">
        <f>IFERROR(VLOOKUP(B632,'[1]Pivot HorizontalMRP'!$A$4:$C$2531,3,0),0)</f>
        <v>109</v>
      </c>
      <c r="M632" s="1">
        <f>IFERROR(VLOOKUP(B632,'[1]Pivot HorizontalMRP'!$A$4:$D$2531,4,0),0)</f>
        <v>0</v>
      </c>
      <c r="N632" s="1">
        <f>IFERROR(VLOOKUP(B632,'[1]Pivot HorizontalMRP'!$A$4:$E$2531,5,0),0)</f>
        <v>4488</v>
      </c>
      <c r="O632" s="1">
        <f t="shared" si="46"/>
        <v>4387</v>
      </c>
      <c r="P632" s="1">
        <f t="shared" si="47"/>
        <v>8875</v>
      </c>
      <c r="Q632" s="1">
        <f>IFERROR(VLOOKUP(B632,'[1]Pivot HorizontalMRP'!$A$4:$F$2529,6,0),0)</f>
        <v>6056</v>
      </c>
      <c r="R632" s="1">
        <f>IFERROR(VLOOKUP(B632,'[1]Pivot HorizontalMRP'!$A$4:$G$2529,7,0),0)</f>
        <v>2240</v>
      </c>
      <c r="S632" s="1">
        <f>IFERROR(VLOOKUP(B632,'[1]Pivot HorizontalMRP'!$A$4:$H$2529,8,0),0)</f>
        <v>2640</v>
      </c>
      <c r="T632" s="1">
        <f>IFERROR(VLOOKUP(B632,'[1]Pivot HorizontalMRP'!$A$4:$I$2529,9,0),0)</f>
        <v>1200</v>
      </c>
      <c r="U632" s="1">
        <f t="shared" si="45"/>
        <v>579</v>
      </c>
      <c r="V632" s="24">
        <v>11.95</v>
      </c>
      <c r="W632" s="24"/>
      <c r="X632" s="24">
        <f t="shared" si="48"/>
        <v>-11.95</v>
      </c>
      <c r="Y632" s="24"/>
      <c r="Z632" s="24"/>
      <c r="AA632" s="24"/>
      <c r="AB632" s="24"/>
      <c r="AC632" s="25"/>
      <c r="AD632" s="26"/>
      <c r="AE632" s="26"/>
      <c r="AF632" s="26"/>
      <c r="AG632" s="24"/>
      <c r="AH632" s="24"/>
      <c r="AI632" s="26"/>
      <c r="AJ632" s="27"/>
      <c r="AK632" s="27"/>
      <c r="AL632" s="26"/>
      <c r="AM632" s="26"/>
      <c r="AN632" s="24"/>
      <c r="AO632" s="24" t="str">
        <f t="shared" si="49"/>
        <v>Arista</v>
      </c>
      <c r="AP632" s="1" t="s">
        <v>2085</v>
      </c>
      <c r="BF632" s="1" t="s">
        <v>68</v>
      </c>
      <c r="BG632" s="28" t="s">
        <v>69</v>
      </c>
    </row>
    <row r="633" spans="1:59" ht="12.75" customHeight="1" x14ac:dyDescent="0.2">
      <c r="A633" s="1" t="s">
        <v>2617</v>
      </c>
      <c r="B633" s="1" t="s">
        <v>2618</v>
      </c>
      <c r="C633" s="1" t="s">
        <v>62</v>
      </c>
      <c r="D633" s="1" t="s">
        <v>63</v>
      </c>
      <c r="E633" s="1" t="s">
        <v>2619</v>
      </c>
      <c r="F633" s="1" t="s">
        <v>2620</v>
      </c>
      <c r="G633" s="1">
        <v>61</v>
      </c>
      <c r="H633" s="1">
        <v>344</v>
      </c>
      <c r="I633" s="2" t="s">
        <v>66</v>
      </c>
      <c r="J633" s="1" t="s">
        <v>2134</v>
      </c>
      <c r="K633" s="1">
        <f>IFERROR(VLOOKUP(B633,'[1]Pivot HorizontalMRP'!$A$4:$B$2531,2,0),0)</f>
        <v>0</v>
      </c>
      <c r="L633" s="1">
        <f>IFERROR(VLOOKUP(B633,'[1]Pivot HorizontalMRP'!$A$4:$C$2531,3,0),0)</f>
        <v>148</v>
      </c>
      <c r="M633" s="1">
        <f>IFERROR(VLOOKUP(B633,'[1]Pivot HorizontalMRP'!$A$4:$D$2531,4,0),0)</f>
        <v>688</v>
      </c>
      <c r="N633" s="1">
        <f>IFERROR(VLOOKUP(B633,'[1]Pivot HorizontalMRP'!$A$4:$E$2531,5,0),0)</f>
        <v>344</v>
      </c>
      <c r="O633" s="1">
        <f t="shared" si="46"/>
        <v>836</v>
      </c>
      <c r="P633" s="1">
        <f t="shared" si="47"/>
        <v>1180</v>
      </c>
      <c r="Q633" s="1">
        <f>IFERROR(VLOOKUP(B633,'[1]Pivot HorizontalMRP'!$A$4:$F$2529,6,0),0)</f>
        <v>757</v>
      </c>
      <c r="R633" s="1">
        <f>IFERROR(VLOOKUP(B633,'[1]Pivot HorizontalMRP'!$A$4:$G$2529,7,0),0)</f>
        <v>280</v>
      </c>
      <c r="S633" s="1">
        <f>IFERROR(VLOOKUP(B633,'[1]Pivot HorizontalMRP'!$A$4:$H$2529,8,0),0)</f>
        <v>330</v>
      </c>
      <c r="T633" s="1">
        <f>IFERROR(VLOOKUP(B633,'[1]Pivot HorizontalMRP'!$A$4:$I$2529,9,0),0)</f>
        <v>150</v>
      </c>
      <c r="U633" s="1">
        <f t="shared" si="45"/>
        <v>143</v>
      </c>
      <c r="V633" s="24">
        <v>6.02</v>
      </c>
      <c r="W633" s="24"/>
      <c r="X633" s="24">
        <f t="shared" si="48"/>
        <v>-6.02</v>
      </c>
      <c r="Y633" s="24"/>
      <c r="Z633" s="24"/>
      <c r="AA633" s="24"/>
      <c r="AB633" s="24"/>
      <c r="AC633" s="25"/>
      <c r="AD633" s="26"/>
      <c r="AE633" s="26"/>
      <c r="AF633" s="26"/>
      <c r="AG633" s="24"/>
      <c r="AH633" s="24"/>
      <c r="AI633" s="26"/>
      <c r="AJ633" s="27"/>
      <c r="AK633" s="27"/>
      <c r="AL633" s="26"/>
      <c r="AM633" s="26"/>
      <c r="AN633" s="24"/>
      <c r="AO633" s="24" t="str">
        <f t="shared" si="49"/>
        <v>Arista</v>
      </c>
      <c r="AP633" s="1" t="s">
        <v>2085</v>
      </c>
      <c r="BF633" s="1" t="s">
        <v>68</v>
      </c>
      <c r="BG633" s="28" t="s">
        <v>69</v>
      </c>
    </row>
    <row r="634" spans="1:59" ht="12.75" customHeight="1" x14ac:dyDescent="0.2">
      <c r="A634" s="1" t="s">
        <v>2621</v>
      </c>
      <c r="B634" s="1" t="s">
        <v>2622</v>
      </c>
      <c r="C634" s="1" t="s">
        <v>62</v>
      </c>
      <c r="D634" s="1" t="s">
        <v>63</v>
      </c>
      <c r="E634" s="1" t="s">
        <v>2623</v>
      </c>
      <c r="F634" s="1" t="s">
        <v>2624</v>
      </c>
      <c r="G634" s="1">
        <v>51</v>
      </c>
      <c r="H634" s="1">
        <v>360</v>
      </c>
      <c r="I634" s="2" t="s">
        <v>66</v>
      </c>
      <c r="J634" s="1" t="s">
        <v>2625</v>
      </c>
      <c r="K634" s="1">
        <f>IFERROR(VLOOKUP(B634,'[1]Pivot HorizontalMRP'!$A$4:$B$2531,2,0),0)</f>
        <v>0</v>
      </c>
      <c r="L634" s="1">
        <f>IFERROR(VLOOKUP(B634,'[1]Pivot HorizontalMRP'!$A$4:$C$2531,3,0),0)</f>
        <v>16</v>
      </c>
      <c r="M634" s="1">
        <f>IFERROR(VLOOKUP(B634,'[1]Pivot HorizontalMRP'!$A$4:$D$2531,4,0),0)</f>
        <v>1580</v>
      </c>
      <c r="N634" s="1">
        <f>IFERROR(VLOOKUP(B634,'[1]Pivot HorizontalMRP'!$A$4:$E$2531,5,0),0)</f>
        <v>0</v>
      </c>
      <c r="O634" s="1">
        <f t="shared" si="46"/>
        <v>1596</v>
      </c>
      <c r="P634" s="1">
        <f t="shared" si="47"/>
        <v>1596</v>
      </c>
      <c r="Q634" s="1">
        <f>IFERROR(VLOOKUP(B634,'[1]Pivot HorizontalMRP'!$A$4:$F$2529,6,0),0)</f>
        <v>847</v>
      </c>
      <c r="R634" s="1">
        <f>IFERROR(VLOOKUP(B634,'[1]Pivot HorizontalMRP'!$A$4:$G$2529,7,0),0)</f>
        <v>420</v>
      </c>
      <c r="S634" s="1">
        <f>IFERROR(VLOOKUP(B634,'[1]Pivot HorizontalMRP'!$A$4:$H$2529,8,0),0)</f>
        <v>240</v>
      </c>
      <c r="T634" s="1">
        <f>IFERROR(VLOOKUP(B634,'[1]Pivot HorizontalMRP'!$A$4:$I$2529,9,0),0)</f>
        <v>0</v>
      </c>
      <c r="U634" s="1">
        <f t="shared" si="45"/>
        <v>329</v>
      </c>
      <c r="V634" s="24">
        <v>10.78</v>
      </c>
      <c r="W634" s="24"/>
      <c r="X634" s="24">
        <f t="shared" si="48"/>
        <v>-10.78</v>
      </c>
      <c r="Y634" s="24"/>
      <c r="Z634" s="24"/>
      <c r="AA634" s="24"/>
      <c r="AB634" s="24"/>
      <c r="AC634" s="25"/>
      <c r="AD634" s="26"/>
      <c r="AE634" s="26"/>
      <c r="AF634" s="26"/>
      <c r="AG634" s="24"/>
      <c r="AH634" s="24"/>
      <c r="AI634" s="26"/>
      <c r="AJ634" s="27"/>
      <c r="AK634" s="27"/>
      <c r="AL634" s="26"/>
      <c r="AM634" s="26"/>
      <c r="AN634" s="24"/>
      <c r="AO634" s="24" t="str">
        <f t="shared" si="49"/>
        <v>Arista</v>
      </c>
      <c r="AP634" s="1" t="s">
        <v>2085</v>
      </c>
      <c r="BF634" s="1" t="s">
        <v>68</v>
      </c>
      <c r="BG634" s="28" t="s">
        <v>69</v>
      </c>
    </row>
    <row r="635" spans="1:59" ht="12.75" customHeight="1" x14ac:dyDescent="0.2">
      <c r="A635" s="1" t="s">
        <v>2626</v>
      </c>
      <c r="B635" s="1" t="s">
        <v>2627</v>
      </c>
      <c r="C635" s="1" t="s">
        <v>62</v>
      </c>
      <c r="D635" s="1" t="s">
        <v>63</v>
      </c>
      <c r="E635" s="1" t="s">
        <v>2628</v>
      </c>
      <c r="F635" s="1" t="s">
        <v>2629</v>
      </c>
      <c r="G635" s="1">
        <v>38</v>
      </c>
      <c r="H635" s="1">
        <v>10</v>
      </c>
      <c r="I635" s="2" t="s">
        <v>1123</v>
      </c>
      <c r="J635" s="1" t="s">
        <v>2247</v>
      </c>
      <c r="K635" s="1">
        <f>IFERROR(VLOOKUP(B635,'[1]Pivot HorizontalMRP'!$A$4:$B$2531,2,0),0)</f>
        <v>0</v>
      </c>
      <c r="L635" s="1">
        <f>IFERROR(VLOOKUP(B635,'[1]Pivot HorizontalMRP'!$A$4:$C$2531,3,0),0)</f>
        <v>2425</v>
      </c>
      <c r="M635" s="1">
        <f>IFERROR(VLOOKUP(B635,'[1]Pivot HorizontalMRP'!$A$4:$D$2531,4,0),0)</f>
        <v>0</v>
      </c>
      <c r="N635" s="1">
        <f>IFERROR(VLOOKUP(B635,'[1]Pivot HorizontalMRP'!$A$4:$E$2531,5,0),0)</f>
        <v>0</v>
      </c>
      <c r="O635" s="1">
        <f t="shared" si="46"/>
        <v>2425</v>
      </c>
      <c r="P635" s="1">
        <f t="shared" si="47"/>
        <v>2425</v>
      </c>
      <c r="Q635" s="1">
        <f>IFERROR(VLOOKUP(B635,'[1]Pivot HorizontalMRP'!$A$4:$F$2529,6,0),0)</f>
        <v>3343</v>
      </c>
      <c r="R635" s="1">
        <f>IFERROR(VLOOKUP(B635,'[1]Pivot HorizontalMRP'!$A$4:$G$2529,7,0),0)</f>
        <v>3331</v>
      </c>
      <c r="S635" s="1">
        <f>IFERROR(VLOOKUP(B635,'[1]Pivot HorizontalMRP'!$A$4:$H$2529,8,0),0)</f>
        <v>3783</v>
      </c>
      <c r="T635" s="1">
        <f>IFERROR(VLOOKUP(B635,'[1]Pivot HorizontalMRP'!$A$4:$I$2529,9,0),0)</f>
        <v>3505</v>
      </c>
      <c r="U635" s="1">
        <f t="shared" si="45"/>
        <v>-4249</v>
      </c>
      <c r="V635" s="24">
        <v>8.8000000000000007</v>
      </c>
      <c r="W635" s="24"/>
      <c r="X635" s="24">
        <f t="shared" si="48"/>
        <v>-8.8000000000000007</v>
      </c>
      <c r="Y635" s="24"/>
      <c r="Z635" s="24"/>
      <c r="AA635" s="24"/>
      <c r="AB635" s="24"/>
      <c r="AC635" s="25"/>
      <c r="AD635" s="26"/>
      <c r="AE635" s="26"/>
      <c r="AF635" s="26"/>
      <c r="AG635" s="24"/>
      <c r="AH635" s="24"/>
      <c r="AI635" s="26"/>
      <c r="AJ635" s="27"/>
      <c r="AK635" s="27"/>
      <c r="AL635" s="26"/>
      <c r="AM635" s="26"/>
      <c r="AN635" s="24"/>
      <c r="AO635" s="24" t="str">
        <f t="shared" si="49"/>
        <v>Arista</v>
      </c>
      <c r="AP635" s="1" t="s">
        <v>2085</v>
      </c>
      <c r="BF635" s="1" t="s">
        <v>68</v>
      </c>
      <c r="BG635" s="28" t="s">
        <v>69</v>
      </c>
    </row>
    <row r="636" spans="1:59" ht="12.75" customHeight="1" x14ac:dyDescent="0.2">
      <c r="A636" s="1" t="s">
        <v>2630</v>
      </c>
      <c r="B636" s="1" t="s">
        <v>2631</v>
      </c>
      <c r="C636" s="1" t="s">
        <v>62</v>
      </c>
      <c r="D636" s="1" t="s">
        <v>63</v>
      </c>
      <c r="E636" s="1" t="s">
        <v>2632</v>
      </c>
      <c r="F636" s="1" t="s">
        <v>2633</v>
      </c>
      <c r="G636" s="1">
        <v>51</v>
      </c>
      <c r="H636" s="1">
        <v>1800</v>
      </c>
      <c r="I636" s="2" t="s">
        <v>1123</v>
      </c>
      <c r="J636" s="1" t="s">
        <v>2247</v>
      </c>
      <c r="K636" s="1">
        <f>IFERROR(VLOOKUP(B636,'[1]Pivot HorizontalMRP'!$A$4:$B$2531,2,0),0)</f>
        <v>0</v>
      </c>
      <c r="L636" s="1">
        <f>IFERROR(VLOOKUP(B636,'[1]Pivot HorizontalMRP'!$A$4:$C$2531,3,0),0)</f>
        <v>2272</v>
      </c>
      <c r="M636" s="1">
        <f>IFERROR(VLOOKUP(B636,'[1]Pivot HorizontalMRP'!$A$4:$D$2531,4,0),0)</f>
        <v>0</v>
      </c>
      <c r="N636" s="1">
        <f>IFERROR(VLOOKUP(B636,'[1]Pivot HorizontalMRP'!$A$4:$E$2531,5,0),0)</f>
        <v>0</v>
      </c>
      <c r="O636" s="1">
        <f t="shared" si="46"/>
        <v>2272</v>
      </c>
      <c r="P636" s="1">
        <f t="shared" si="47"/>
        <v>2272</v>
      </c>
      <c r="Q636" s="1">
        <f>IFERROR(VLOOKUP(B636,'[1]Pivot HorizontalMRP'!$A$4:$F$2529,6,0),0)</f>
        <v>960</v>
      </c>
      <c r="R636" s="1">
        <f>IFERROR(VLOOKUP(B636,'[1]Pivot HorizontalMRP'!$A$4:$G$2529,7,0),0)</f>
        <v>385</v>
      </c>
      <c r="S636" s="1">
        <f>IFERROR(VLOOKUP(B636,'[1]Pivot HorizontalMRP'!$A$4:$H$2529,8,0),0)</f>
        <v>862</v>
      </c>
      <c r="T636" s="1">
        <f>IFERROR(VLOOKUP(B636,'[1]Pivot HorizontalMRP'!$A$4:$I$2529,9,0),0)</f>
        <v>566</v>
      </c>
      <c r="U636" s="1">
        <f t="shared" si="45"/>
        <v>927</v>
      </c>
      <c r="V636" s="24">
        <v>0.96499999999999997</v>
      </c>
      <c r="W636" s="24"/>
      <c r="X636" s="24">
        <f t="shared" si="48"/>
        <v>-0.96499999999999997</v>
      </c>
      <c r="Y636" s="24"/>
      <c r="Z636" s="24"/>
      <c r="AA636" s="24">
        <v>0.99</v>
      </c>
      <c r="AB636" s="24"/>
      <c r="AC636" s="25"/>
      <c r="AD636" s="26"/>
      <c r="AE636" s="26"/>
      <c r="AF636" s="26"/>
      <c r="AG636" s="24"/>
      <c r="AH636" s="24"/>
      <c r="AI636" s="26"/>
      <c r="AJ636" s="27"/>
      <c r="AK636" s="27"/>
      <c r="AL636" s="26"/>
      <c r="AM636" s="26"/>
      <c r="AN636" s="24"/>
      <c r="AO636" s="24" t="str">
        <f t="shared" si="49"/>
        <v>Arista</v>
      </c>
      <c r="AP636" s="1" t="s">
        <v>2085</v>
      </c>
      <c r="BF636" s="1" t="s">
        <v>68</v>
      </c>
      <c r="BG636" s="28" t="s">
        <v>69</v>
      </c>
    </row>
    <row r="637" spans="1:59" ht="12.75" customHeight="1" x14ac:dyDescent="0.2">
      <c r="A637" s="1" t="s">
        <v>2634</v>
      </c>
      <c r="B637" s="1" t="s">
        <v>2635</v>
      </c>
      <c r="C637" s="1" t="s">
        <v>62</v>
      </c>
      <c r="D637" s="1" t="s">
        <v>63</v>
      </c>
      <c r="E637" s="1" t="s">
        <v>2636</v>
      </c>
      <c r="F637" s="1" t="s">
        <v>2637</v>
      </c>
      <c r="G637" s="1">
        <v>51</v>
      </c>
      <c r="H637" s="1">
        <v>160</v>
      </c>
      <c r="I637" s="2" t="s">
        <v>66</v>
      </c>
      <c r="J637" s="1" t="s">
        <v>2330</v>
      </c>
      <c r="K637" s="1">
        <f>IFERROR(VLOOKUP(B637,'[1]Pivot HorizontalMRP'!$A$4:$B$2531,2,0),0)</f>
        <v>92</v>
      </c>
      <c r="L637" s="1">
        <f>IFERROR(VLOOKUP(B637,'[1]Pivot HorizontalMRP'!$A$4:$C$2531,3,0),0)</f>
        <v>0</v>
      </c>
      <c r="M637" s="1">
        <f>IFERROR(VLOOKUP(B637,'[1]Pivot HorizontalMRP'!$A$4:$D$2531,4,0),0)</f>
        <v>0</v>
      </c>
      <c r="N637" s="1">
        <f>IFERROR(VLOOKUP(B637,'[1]Pivot HorizontalMRP'!$A$4:$E$2531,5,0),0)</f>
        <v>0</v>
      </c>
      <c r="O637" s="1">
        <f t="shared" si="46"/>
        <v>92</v>
      </c>
      <c r="P637" s="1">
        <f t="shared" si="47"/>
        <v>92</v>
      </c>
      <c r="Q637" s="1">
        <f>IFERROR(VLOOKUP(B637,'[1]Pivot HorizontalMRP'!$A$4:$F$2529,6,0),0)</f>
        <v>0</v>
      </c>
      <c r="R637" s="1">
        <f>IFERROR(VLOOKUP(B637,'[1]Pivot HorizontalMRP'!$A$4:$G$2529,7,0),0)</f>
        <v>0</v>
      </c>
      <c r="S637" s="1">
        <f>IFERROR(VLOOKUP(B637,'[1]Pivot HorizontalMRP'!$A$4:$H$2529,8,0),0)</f>
        <v>0</v>
      </c>
      <c r="T637" s="1">
        <f>IFERROR(VLOOKUP(B637,'[1]Pivot HorizontalMRP'!$A$4:$I$2529,9,0),0)</f>
        <v>0</v>
      </c>
      <c r="U637" s="1">
        <f t="shared" si="45"/>
        <v>92</v>
      </c>
      <c r="V637" s="24">
        <v>21.35</v>
      </c>
      <c r="W637" s="24"/>
      <c r="X637" s="24">
        <f t="shared" si="48"/>
        <v>-21.35</v>
      </c>
      <c r="Y637" s="24"/>
      <c r="Z637" s="24"/>
      <c r="AA637" s="24"/>
      <c r="AB637" s="24"/>
      <c r="AC637" s="25"/>
      <c r="AD637" s="26"/>
      <c r="AE637" s="26"/>
      <c r="AF637" s="26"/>
      <c r="AG637" s="24"/>
      <c r="AH637" s="24"/>
      <c r="AI637" s="26"/>
      <c r="AJ637" s="27"/>
      <c r="AK637" s="27"/>
      <c r="AL637" s="26"/>
      <c r="AM637" s="26"/>
      <c r="AN637" s="24"/>
      <c r="AO637" s="24" t="str">
        <f t="shared" si="49"/>
        <v>Arista</v>
      </c>
      <c r="AP637" s="1" t="s">
        <v>2085</v>
      </c>
      <c r="BF637" s="1" t="s">
        <v>68</v>
      </c>
      <c r="BG637" s="28" t="s">
        <v>69</v>
      </c>
    </row>
    <row r="638" spans="1:59" ht="12.75" customHeight="1" x14ac:dyDescent="0.2">
      <c r="A638" s="1" t="s">
        <v>2638</v>
      </c>
      <c r="B638" s="1" t="s">
        <v>2639</v>
      </c>
      <c r="C638" s="1" t="s">
        <v>62</v>
      </c>
      <c r="D638" s="1" t="s">
        <v>63</v>
      </c>
      <c r="E638" s="1" t="s">
        <v>2640</v>
      </c>
      <c r="F638" s="1" t="s">
        <v>2641</v>
      </c>
      <c r="G638" s="1">
        <v>54</v>
      </c>
      <c r="H638" s="1">
        <v>135</v>
      </c>
      <c r="I638" s="2" t="s">
        <v>1123</v>
      </c>
      <c r="J638" s="1" t="s">
        <v>2247</v>
      </c>
      <c r="K638" s="1">
        <f>IFERROR(VLOOKUP(B638,'[1]Pivot HorizontalMRP'!$A$4:$B$2531,2,0),0)</f>
        <v>0</v>
      </c>
      <c r="L638" s="1">
        <f>IFERROR(VLOOKUP(B638,'[1]Pivot HorizontalMRP'!$A$4:$C$2531,3,0),0)</f>
        <v>252</v>
      </c>
      <c r="M638" s="1">
        <f>IFERROR(VLOOKUP(B638,'[1]Pivot HorizontalMRP'!$A$4:$D$2531,4,0),0)</f>
        <v>1620</v>
      </c>
      <c r="N638" s="1">
        <f>IFERROR(VLOOKUP(B638,'[1]Pivot HorizontalMRP'!$A$4:$E$2531,5,0),0)</f>
        <v>0</v>
      </c>
      <c r="O638" s="1">
        <f t="shared" si="46"/>
        <v>1872</v>
      </c>
      <c r="P638" s="1">
        <f t="shared" si="47"/>
        <v>1872</v>
      </c>
      <c r="Q638" s="1">
        <f>IFERROR(VLOOKUP(B638,'[1]Pivot HorizontalMRP'!$A$4:$F$2529,6,0),0)</f>
        <v>1245</v>
      </c>
      <c r="R638" s="1">
        <f>IFERROR(VLOOKUP(B638,'[1]Pivot HorizontalMRP'!$A$4:$G$2529,7,0),0)</f>
        <v>620</v>
      </c>
      <c r="S638" s="1">
        <f>IFERROR(VLOOKUP(B638,'[1]Pivot HorizontalMRP'!$A$4:$H$2529,8,0),0)</f>
        <v>690</v>
      </c>
      <c r="T638" s="1">
        <f>IFERROR(VLOOKUP(B638,'[1]Pivot HorizontalMRP'!$A$4:$I$2529,9,0),0)</f>
        <v>210</v>
      </c>
      <c r="U638" s="1">
        <f t="shared" si="45"/>
        <v>7</v>
      </c>
      <c r="V638" s="24">
        <v>2.5</v>
      </c>
      <c r="W638" s="24"/>
      <c r="X638" s="24">
        <f t="shared" si="48"/>
        <v>-2.5</v>
      </c>
      <c r="Y638" s="24"/>
      <c r="Z638" s="24"/>
      <c r="AA638" s="24">
        <v>2.5</v>
      </c>
      <c r="AB638" s="24"/>
      <c r="AC638" s="25"/>
      <c r="AD638" s="26"/>
      <c r="AE638" s="26"/>
      <c r="AF638" s="26"/>
      <c r="AG638" s="24"/>
      <c r="AH638" s="24"/>
      <c r="AI638" s="26"/>
      <c r="AJ638" s="27"/>
      <c r="AK638" s="27"/>
      <c r="AL638" s="26"/>
      <c r="AM638" s="26"/>
      <c r="AN638" s="24"/>
      <c r="AO638" s="24" t="str">
        <f t="shared" si="49"/>
        <v>Arista</v>
      </c>
      <c r="AP638" s="1" t="s">
        <v>2085</v>
      </c>
      <c r="BF638" s="1" t="s">
        <v>68</v>
      </c>
      <c r="BG638" s="28" t="s">
        <v>69</v>
      </c>
    </row>
    <row r="639" spans="1:59" ht="12.75" customHeight="1" x14ac:dyDescent="0.2">
      <c r="A639" s="1" t="s">
        <v>2642</v>
      </c>
      <c r="B639" s="1" t="s">
        <v>2643</v>
      </c>
      <c r="C639" s="1" t="s">
        <v>62</v>
      </c>
      <c r="D639" s="1" t="s">
        <v>63</v>
      </c>
      <c r="E639" s="1" t="s">
        <v>2644</v>
      </c>
      <c r="F639" s="1" t="s">
        <v>2645</v>
      </c>
      <c r="G639" s="1">
        <v>48</v>
      </c>
      <c r="H639" s="1">
        <v>540</v>
      </c>
      <c r="I639" s="2" t="s">
        <v>1123</v>
      </c>
      <c r="J639" s="1" t="s">
        <v>2247</v>
      </c>
      <c r="K639" s="1">
        <f>IFERROR(VLOOKUP(B639,'[1]Pivot HorizontalMRP'!$A$4:$B$2531,2,0),0)</f>
        <v>0</v>
      </c>
      <c r="L639" s="1">
        <f>IFERROR(VLOOKUP(B639,'[1]Pivot HorizontalMRP'!$A$4:$C$2531,3,0),0)</f>
        <v>654</v>
      </c>
      <c r="M639" s="1">
        <f>IFERROR(VLOOKUP(B639,'[1]Pivot HorizontalMRP'!$A$4:$D$2531,4,0),0)</f>
        <v>540</v>
      </c>
      <c r="N639" s="1">
        <f>IFERROR(VLOOKUP(B639,'[1]Pivot HorizontalMRP'!$A$4:$E$2531,5,0),0)</f>
        <v>0</v>
      </c>
      <c r="O639" s="1">
        <f t="shared" si="46"/>
        <v>1194</v>
      </c>
      <c r="P639" s="1">
        <f t="shared" si="47"/>
        <v>1194</v>
      </c>
      <c r="Q639" s="1">
        <f>IFERROR(VLOOKUP(B639,'[1]Pivot HorizontalMRP'!$A$4:$F$2529,6,0),0)</f>
        <v>937</v>
      </c>
      <c r="R639" s="1">
        <f>IFERROR(VLOOKUP(B639,'[1]Pivot HorizontalMRP'!$A$4:$G$2529,7,0),0)</f>
        <v>360</v>
      </c>
      <c r="S639" s="1">
        <f>IFERROR(VLOOKUP(B639,'[1]Pivot HorizontalMRP'!$A$4:$H$2529,8,0),0)</f>
        <v>180</v>
      </c>
      <c r="T639" s="1">
        <f>IFERROR(VLOOKUP(B639,'[1]Pivot HorizontalMRP'!$A$4:$I$2529,9,0),0)</f>
        <v>0</v>
      </c>
      <c r="U639" s="1">
        <f t="shared" si="45"/>
        <v>-103</v>
      </c>
      <c r="V639" s="24">
        <v>2</v>
      </c>
      <c r="W639" s="24"/>
      <c r="X639" s="24">
        <f t="shared" si="48"/>
        <v>-2</v>
      </c>
      <c r="Y639" s="24"/>
      <c r="Z639" s="24"/>
      <c r="AA639" s="24">
        <v>2</v>
      </c>
      <c r="AB639" s="24"/>
      <c r="AC639" s="25"/>
      <c r="AD639" s="26"/>
      <c r="AE639" s="26"/>
      <c r="AF639" s="26"/>
      <c r="AG639" s="24"/>
      <c r="AH639" s="24"/>
      <c r="AI639" s="26"/>
      <c r="AJ639" s="27"/>
      <c r="AK639" s="27"/>
      <c r="AL639" s="26"/>
      <c r="AM639" s="26"/>
      <c r="AN639" s="24"/>
      <c r="AO639" s="24" t="str">
        <f t="shared" si="49"/>
        <v>Arista</v>
      </c>
      <c r="AP639" s="1" t="s">
        <v>2085</v>
      </c>
      <c r="BF639" s="1" t="s">
        <v>68</v>
      </c>
      <c r="BG639" s="28" t="s">
        <v>69</v>
      </c>
    </row>
    <row r="640" spans="1:59" ht="12.75" customHeight="1" x14ac:dyDescent="0.2">
      <c r="A640" s="1" t="s">
        <v>2646</v>
      </c>
      <c r="B640" s="1" t="s">
        <v>2647</v>
      </c>
      <c r="C640" s="1" t="s">
        <v>62</v>
      </c>
      <c r="D640" s="1" t="s">
        <v>63</v>
      </c>
      <c r="E640" s="1" t="s">
        <v>2648</v>
      </c>
      <c r="F640" s="1" t="s">
        <v>2649</v>
      </c>
      <c r="G640" s="1">
        <v>71</v>
      </c>
      <c r="H640" s="1">
        <v>500</v>
      </c>
      <c r="I640" s="2" t="s">
        <v>66</v>
      </c>
      <c r="J640" s="1" t="s">
        <v>2134</v>
      </c>
      <c r="K640" s="1">
        <f>IFERROR(VLOOKUP(B640,'[1]Pivot HorizontalMRP'!$A$4:$B$2531,2,0),0)</f>
        <v>0</v>
      </c>
      <c r="L640" s="1">
        <f>IFERROR(VLOOKUP(B640,'[1]Pivot HorizontalMRP'!$A$4:$C$2531,3,0),0)</f>
        <v>3601</v>
      </c>
      <c r="M640" s="1">
        <f>IFERROR(VLOOKUP(B640,'[1]Pivot HorizontalMRP'!$A$4:$D$2531,4,0),0)</f>
        <v>0</v>
      </c>
      <c r="N640" s="1">
        <f>IFERROR(VLOOKUP(B640,'[1]Pivot HorizontalMRP'!$A$4:$E$2531,5,0),0)</f>
        <v>0</v>
      </c>
      <c r="O640" s="1">
        <f t="shared" si="46"/>
        <v>3601</v>
      </c>
      <c r="P640" s="1">
        <f t="shared" si="47"/>
        <v>3601</v>
      </c>
      <c r="Q640" s="1">
        <f>IFERROR(VLOOKUP(B640,'[1]Pivot HorizontalMRP'!$A$4:$F$2529,6,0),0)</f>
        <v>1807</v>
      </c>
      <c r="R640" s="1">
        <f>IFERROR(VLOOKUP(B640,'[1]Pivot HorizontalMRP'!$A$4:$G$2529,7,0),0)</f>
        <v>2053</v>
      </c>
      <c r="S640" s="1">
        <f>IFERROR(VLOOKUP(B640,'[1]Pivot HorizontalMRP'!$A$4:$H$2529,8,0),0)</f>
        <v>2470</v>
      </c>
      <c r="T640" s="1">
        <f>IFERROR(VLOOKUP(B640,'[1]Pivot HorizontalMRP'!$A$4:$I$2529,9,0),0)</f>
        <v>2652</v>
      </c>
      <c r="U640" s="1">
        <f t="shared" si="45"/>
        <v>-259</v>
      </c>
      <c r="V640" s="24">
        <v>4.97</v>
      </c>
      <c r="W640" s="24"/>
      <c r="X640" s="24">
        <f t="shared" si="48"/>
        <v>-4.97</v>
      </c>
      <c r="Y640" s="24"/>
      <c r="Z640" s="24"/>
      <c r="AA640" s="24">
        <v>4.97</v>
      </c>
      <c r="AB640" s="24"/>
      <c r="AC640" s="25"/>
      <c r="AD640" s="26"/>
      <c r="AE640" s="26"/>
      <c r="AF640" s="26"/>
      <c r="AG640" s="24"/>
      <c r="AH640" s="24"/>
      <c r="AI640" s="26"/>
      <c r="AJ640" s="27"/>
      <c r="AK640" s="27"/>
      <c r="AL640" s="26"/>
      <c r="AM640" s="26"/>
      <c r="AN640" s="24"/>
      <c r="AO640" s="24" t="str">
        <f t="shared" si="49"/>
        <v>Arista</v>
      </c>
      <c r="AP640" s="1" t="s">
        <v>2085</v>
      </c>
      <c r="BF640" s="1" t="s">
        <v>68</v>
      </c>
      <c r="BG640" s="28" t="s">
        <v>69</v>
      </c>
    </row>
    <row r="641" spans="1:59" ht="12.75" customHeight="1" x14ac:dyDescent="0.2">
      <c r="A641" s="1" t="s">
        <v>2650</v>
      </c>
      <c r="B641" s="1" t="s">
        <v>2651</v>
      </c>
      <c r="C641" s="1" t="s">
        <v>62</v>
      </c>
      <c r="D641" s="1" t="s">
        <v>63</v>
      </c>
      <c r="E641" s="1" t="s">
        <v>2652</v>
      </c>
      <c r="F641" s="1" t="s">
        <v>2653</v>
      </c>
      <c r="G641" s="1">
        <v>52</v>
      </c>
      <c r="H641" s="1">
        <v>4000</v>
      </c>
      <c r="I641" s="2" t="s">
        <v>1123</v>
      </c>
      <c r="J641" s="1" t="s">
        <v>2247</v>
      </c>
      <c r="K641" s="1">
        <f>IFERROR(VLOOKUP(B641,'[1]Pivot HorizontalMRP'!$A$4:$B$2531,2,0),0)</f>
        <v>0</v>
      </c>
      <c r="L641" s="1">
        <f>IFERROR(VLOOKUP(B641,'[1]Pivot HorizontalMRP'!$A$4:$C$2531,3,0),0)</f>
        <v>7725</v>
      </c>
      <c r="M641" s="1">
        <f>IFERROR(VLOOKUP(B641,'[1]Pivot HorizontalMRP'!$A$4:$D$2531,4,0),0)</f>
        <v>0</v>
      </c>
      <c r="N641" s="1">
        <f>IFERROR(VLOOKUP(B641,'[1]Pivot HorizontalMRP'!$A$4:$E$2531,5,0),0)</f>
        <v>0</v>
      </c>
      <c r="O641" s="1">
        <f t="shared" si="46"/>
        <v>7725</v>
      </c>
      <c r="P641" s="1">
        <f t="shared" si="47"/>
        <v>7725</v>
      </c>
      <c r="Q641" s="1">
        <f>IFERROR(VLOOKUP(B641,'[1]Pivot HorizontalMRP'!$A$4:$F$2529,6,0),0)</f>
        <v>2892</v>
      </c>
      <c r="R641" s="1">
        <f>IFERROR(VLOOKUP(B641,'[1]Pivot HorizontalMRP'!$A$4:$G$2529,7,0),0)</f>
        <v>3890</v>
      </c>
      <c r="S641" s="1">
        <f>IFERROR(VLOOKUP(B641,'[1]Pivot HorizontalMRP'!$A$4:$H$2529,8,0),0)</f>
        <v>4724</v>
      </c>
      <c r="T641" s="1">
        <f>IFERROR(VLOOKUP(B641,'[1]Pivot HorizontalMRP'!$A$4:$I$2529,9,0),0)</f>
        <v>5400</v>
      </c>
      <c r="U641" s="1">
        <f t="shared" si="45"/>
        <v>943</v>
      </c>
      <c r="V641" s="24">
        <v>0.31</v>
      </c>
      <c r="W641" s="24"/>
      <c r="X641" s="24">
        <f t="shared" si="48"/>
        <v>-0.31</v>
      </c>
      <c r="Y641" s="24"/>
      <c r="Z641" s="24"/>
      <c r="AA641" s="24"/>
      <c r="AB641" s="24"/>
      <c r="AC641" s="25"/>
      <c r="AD641" s="26"/>
      <c r="AE641" s="26"/>
      <c r="AF641" s="26"/>
      <c r="AG641" s="24"/>
      <c r="AH641" s="24"/>
      <c r="AI641" s="26"/>
      <c r="AJ641" s="27"/>
      <c r="AK641" s="27"/>
      <c r="AL641" s="26"/>
      <c r="AM641" s="26"/>
      <c r="AN641" s="24"/>
      <c r="AO641" s="24" t="str">
        <f t="shared" si="49"/>
        <v>Arista</v>
      </c>
      <c r="AP641" s="1" t="s">
        <v>2085</v>
      </c>
      <c r="BF641" s="1" t="s">
        <v>68</v>
      </c>
      <c r="BG641" s="28" t="s">
        <v>69</v>
      </c>
    </row>
    <row r="642" spans="1:59" ht="12.75" customHeight="1" x14ac:dyDescent="0.2">
      <c r="A642" s="1" t="s">
        <v>2654</v>
      </c>
      <c r="B642" s="1" t="s">
        <v>2655</v>
      </c>
      <c r="C642" s="1" t="s">
        <v>62</v>
      </c>
      <c r="D642" s="1" t="s">
        <v>63</v>
      </c>
      <c r="E642" s="1" t="s">
        <v>2656</v>
      </c>
      <c r="F642" s="1" t="s">
        <v>2657</v>
      </c>
      <c r="G642" s="1">
        <v>63</v>
      </c>
      <c r="H642" s="1">
        <v>480</v>
      </c>
      <c r="I642" s="2" t="s">
        <v>66</v>
      </c>
      <c r="J642" s="1" t="s">
        <v>2124</v>
      </c>
      <c r="K642" s="1">
        <f>IFERROR(VLOOKUP(B642,'[1]Pivot HorizontalMRP'!$A$4:$B$2531,2,0),0)</f>
        <v>0</v>
      </c>
      <c r="L642" s="1">
        <f>IFERROR(VLOOKUP(B642,'[1]Pivot HorizontalMRP'!$A$4:$C$2531,3,0),0)</f>
        <v>5215</v>
      </c>
      <c r="M642" s="1">
        <f>IFERROR(VLOOKUP(B642,'[1]Pivot HorizontalMRP'!$A$4:$D$2531,4,0),0)</f>
        <v>3936</v>
      </c>
      <c r="N642" s="1">
        <f>IFERROR(VLOOKUP(B642,'[1]Pivot HorizontalMRP'!$A$4:$E$2531,5,0),0)</f>
        <v>0</v>
      </c>
      <c r="O642" s="1">
        <f t="shared" si="46"/>
        <v>9151</v>
      </c>
      <c r="P642" s="1">
        <f t="shared" si="47"/>
        <v>9151</v>
      </c>
      <c r="Q642" s="1">
        <f>IFERROR(VLOOKUP(B642,'[1]Pivot HorizontalMRP'!$A$4:$F$2529,6,0),0)</f>
        <v>8662</v>
      </c>
      <c r="R642" s="1">
        <f>IFERROR(VLOOKUP(B642,'[1]Pivot HorizontalMRP'!$A$4:$G$2529,7,0),0)</f>
        <v>3600</v>
      </c>
      <c r="S642" s="1">
        <f>IFERROR(VLOOKUP(B642,'[1]Pivot HorizontalMRP'!$A$4:$H$2529,8,0),0)</f>
        <v>3308</v>
      </c>
      <c r="T642" s="1">
        <f>IFERROR(VLOOKUP(B642,'[1]Pivot HorizontalMRP'!$A$4:$I$2529,9,0),0)</f>
        <v>3016</v>
      </c>
      <c r="U642" s="1">
        <f t="shared" ref="U642:U705" si="50">IF(I642="delivery",O642-SUM(Q642+R642),IF(I642="PO",P642-SUM(Q642:R642)))</f>
        <v>-3111</v>
      </c>
      <c r="V642" s="24">
        <v>9.48</v>
      </c>
      <c r="W642" s="24"/>
      <c r="X642" s="24">
        <f t="shared" si="48"/>
        <v>-9.48</v>
      </c>
      <c r="Y642" s="24"/>
      <c r="Z642" s="24"/>
      <c r="AA642" s="24">
        <v>9.0933399999999995</v>
      </c>
      <c r="AB642" s="24"/>
      <c r="AC642" s="25"/>
      <c r="AD642" s="26"/>
      <c r="AE642" s="26"/>
      <c r="AF642" s="26"/>
      <c r="AG642" s="24"/>
      <c r="AH642" s="24"/>
      <c r="AI642" s="26"/>
      <c r="AJ642" s="27"/>
      <c r="AK642" s="27"/>
      <c r="AL642" s="26"/>
      <c r="AM642" s="26"/>
      <c r="AN642" s="24"/>
      <c r="AO642" s="24" t="str">
        <f t="shared" si="49"/>
        <v>Arista</v>
      </c>
      <c r="AP642" s="1" t="s">
        <v>2085</v>
      </c>
      <c r="BF642" s="1" t="s">
        <v>68</v>
      </c>
      <c r="BG642" s="28" t="s">
        <v>69</v>
      </c>
    </row>
    <row r="643" spans="1:59" ht="12.75" customHeight="1" x14ac:dyDescent="0.2">
      <c r="A643" s="1" t="s">
        <v>2658</v>
      </c>
      <c r="B643" s="1" t="s">
        <v>2659</v>
      </c>
      <c r="C643" s="1" t="s">
        <v>62</v>
      </c>
      <c r="D643" s="1" t="s">
        <v>63</v>
      </c>
      <c r="E643" s="1" t="s">
        <v>2660</v>
      </c>
      <c r="F643" s="1" t="s">
        <v>2661</v>
      </c>
      <c r="G643" s="1">
        <v>51</v>
      </c>
      <c r="H643" s="1">
        <v>10</v>
      </c>
      <c r="I643" s="2" t="s">
        <v>66</v>
      </c>
      <c r="J643" s="1" t="s">
        <v>2134</v>
      </c>
      <c r="K643" s="1">
        <f>IFERROR(VLOOKUP(B643,'[1]Pivot HorizontalMRP'!$A$4:$B$2531,2,0),0)</f>
        <v>48</v>
      </c>
      <c r="L643" s="1">
        <f>IFERROR(VLOOKUP(B643,'[1]Pivot HorizontalMRP'!$A$4:$C$2531,3,0),0)</f>
        <v>1211</v>
      </c>
      <c r="M643" s="1">
        <f>IFERROR(VLOOKUP(B643,'[1]Pivot HorizontalMRP'!$A$4:$D$2531,4,0),0)</f>
        <v>0</v>
      </c>
      <c r="N643" s="1">
        <f>IFERROR(VLOOKUP(B643,'[1]Pivot HorizontalMRP'!$A$4:$E$2531,5,0),0)</f>
        <v>0</v>
      </c>
      <c r="O643" s="1">
        <f t="shared" ref="O643:O706" si="51">K643+L643+M643</f>
        <v>1259</v>
      </c>
      <c r="P643" s="1">
        <f t="shared" ref="P643:P706" si="52">K643+L643+M643+N643</f>
        <v>1259</v>
      </c>
      <c r="Q643" s="1">
        <f>IFERROR(VLOOKUP(B643,'[1]Pivot HorizontalMRP'!$A$4:$F$2529,6,0),0)</f>
        <v>229</v>
      </c>
      <c r="R643" s="1">
        <f>IFERROR(VLOOKUP(B643,'[1]Pivot HorizontalMRP'!$A$4:$G$2529,7,0),0)</f>
        <v>200</v>
      </c>
      <c r="S643" s="1">
        <f>IFERROR(VLOOKUP(B643,'[1]Pivot HorizontalMRP'!$A$4:$H$2529,8,0),0)</f>
        <v>300</v>
      </c>
      <c r="T643" s="1">
        <f>IFERROR(VLOOKUP(B643,'[1]Pivot HorizontalMRP'!$A$4:$I$2529,9,0),0)</f>
        <v>396</v>
      </c>
      <c r="U643" s="1">
        <f t="shared" si="50"/>
        <v>830</v>
      </c>
      <c r="V643" s="24">
        <v>48.89</v>
      </c>
      <c r="W643" s="24"/>
      <c r="X643" s="24">
        <f t="shared" ref="X643:X706" si="53">W643-V643</f>
        <v>-48.89</v>
      </c>
      <c r="Y643" s="24"/>
      <c r="Z643" s="24"/>
      <c r="AA643" s="24"/>
      <c r="AB643" s="24"/>
      <c r="AC643" s="25"/>
      <c r="AD643" s="26"/>
      <c r="AE643" s="26"/>
      <c r="AF643" s="26"/>
      <c r="AG643" s="24"/>
      <c r="AH643" s="24"/>
      <c r="AI643" s="26"/>
      <c r="AJ643" s="27"/>
      <c r="AK643" s="27"/>
      <c r="AL643" s="26"/>
      <c r="AM643" s="26"/>
      <c r="AN643" s="24"/>
      <c r="AO643" s="24" t="str">
        <f t="shared" ref="AO643:AO706" si="54">D643</f>
        <v>Arista</v>
      </c>
      <c r="AP643" s="1" t="s">
        <v>2085</v>
      </c>
      <c r="BF643" s="1" t="s">
        <v>68</v>
      </c>
      <c r="BG643" s="28" t="s">
        <v>69</v>
      </c>
    </row>
    <row r="644" spans="1:59" ht="12.75" customHeight="1" x14ac:dyDescent="0.2">
      <c r="A644" s="1" t="s">
        <v>2662</v>
      </c>
      <c r="B644" s="1" t="s">
        <v>2663</v>
      </c>
      <c r="C644" s="1" t="s">
        <v>62</v>
      </c>
      <c r="D644" s="1" t="s">
        <v>63</v>
      </c>
      <c r="E644" s="1" t="s">
        <v>2664</v>
      </c>
      <c r="F644" s="1" t="s">
        <v>2665</v>
      </c>
      <c r="G644" s="1">
        <v>74</v>
      </c>
      <c r="H644" s="1">
        <v>27000</v>
      </c>
      <c r="I644" s="2" t="s">
        <v>1123</v>
      </c>
      <c r="J644" s="1" t="s">
        <v>2247</v>
      </c>
      <c r="K644" s="1">
        <f>IFERROR(VLOOKUP(B644,'[1]Pivot HorizontalMRP'!$A$4:$B$2531,2,0),0)</f>
        <v>0</v>
      </c>
      <c r="L644" s="1">
        <f>IFERROR(VLOOKUP(B644,'[1]Pivot HorizontalMRP'!$A$4:$C$2531,3,0),0)</f>
        <v>13710</v>
      </c>
      <c r="M644" s="1">
        <f>IFERROR(VLOOKUP(B644,'[1]Pivot HorizontalMRP'!$A$4:$D$2531,4,0),0)</f>
        <v>0</v>
      </c>
      <c r="N644" s="1">
        <f>IFERROR(VLOOKUP(B644,'[1]Pivot HorizontalMRP'!$A$4:$E$2531,5,0),0)</f>
        <v>0</v>
      </c>
      <c r="O644" s="1">
        <f t="shared" si="51"/>
        <v>13710</v>
      </c>
      <c r="P644" s="1">
        <f t="shared" si="52"/>
        <v>13710</v>
      </c>
      <c r="Q644" s="1">
        <f>IFERROR(VLOOKUP(B644,'[1]Pivot HorizontalMRP'!$A$4:$F$2529,6,0),0)</f>
        <v>2072</v>
      </c>
      <c r="R644" s="1">
        <f>IFERROR(VLOOKUP(B644,'[1]Pivot HorizontalMRP'!$A$4:$G$2529,7,0),0)</f>
        <v>1632</v>
      </c>
      <c r="S644" s="1">
        <f>IFERROR(VLOOKUP(B644,'[1]Pivot HorizontalMRP'!$A$4:$H$2529,8,0),0)</f>
        <v>1728</v>
      </c>
      <c r="T644" s="1">
        <f>IFERROR(VLOOKUP(B644,'[1]Pivot HorizontalMRP'!$A$4:$I$2529,9,0),0)</f>
        <v>1248</v>
      </c>
      <c r="U644" s="1">
        <f t="shared" si="50"/>
        <v>10006</v>
      </c>
      <c r="V644" s="24">
        <v>0.33110000000000001</v>
      </c>
      <c r="W644" s="24"/>
      <c r="X644" s="24">
        <f t="shared" si="53"/>
        <v>-0.33110000000000001</v>
      </c>
      <c r="Y644" s="24"/>
      <c r="Z644" s="24"/>
      <c r="AA644" s="24"/>
      <c r="AB644" s="24"/>
      <c r="AC644" s="25"/>
      <c r="AD644" s="26"/>
      <c r="AE644" s="26"/>
      <c r="AF644" s="26"/>
      <c r="AG644" s="24"/>
      <c r="AH644" s="24"/>
      <c r="AI644" s="26"/>
      <c r="AJ644" s="27"/>
      <c r="AK644" s="27"/>
      <c r="AL644" s="26"/>
      <c r="AM644" s="26"/>
      <c r="AN644" s="24"/>
      <c r="AO644" s="24" t="str">
        <f t="shared" si="54"/>
        <v>Arista</v>
      </c>
      <c r="AP644" s="1" t="s">
        <v>2085</v>
      </c>
      <c r="BF644" s="1" t="s">
        <v>68</v>
      </c>
      <c r="BG644" s="28" t="s">
        <v>69</v>
      </c>
    </row>
    <row r="645" spans="1:59" ht="12.75" customHeight="1" x14ac:dyDescent="0.2">
      <c r="A645" s="1" t="s">
        <v>2666</v>
      </c>
      <c r="B645" s="1" t="s">
        <v>2667</v>
      </c>
      <c r="C645" s="1" t="s">
        <v>62</v>
      </c>
      <c r="D645" s="1" t="s">
        <v>63</v>
      </c>
      <c r="E645" s="1" t="s">
        <v>2668</v>
      </c>
      <c r="F645" s="1" t="s">
        <v>2669</v>
      </c>
      <c r="G645" s="1">
        <v>63</v>
      </c>
      <c r="H645" s="1">
        <v>576</v>
      </c>
      <c r="I645" s="2" t="s">
        <v>66</v>
      </c>
      <c r="J645" s="1" t="s">
        <v>2124</v>
      </c>
      <c r="K645" s="1">
        <f>IFERROR(VLOOKUP(B645,'[1]Pivot HorizontalMRP'!$A$4:$B$2531,2,0),0)</f>
        <v>0</v>
      </c>
      <c r="L645" s="1">
        <f>IFERROR(VLOOKUP(B645,'[1]Pivot HorizontalMRP'!$A$4:$C$2531,3,0),0)</f>
        <v>6396</v>
      </c>
      <c r="M645" s="1">
        <f>IFERROR(VLOOKUP(B645,'[1]Pivot HorizontalMRP'!$A$4:$D$2531,4,0),0)</f>
        <v>11340</v>
      </c>
      <c r="N645" s="1">
        <f>IFERROR(VLOOKUP(B645,'[1]Pivot HorizontalMRP'!$A$4:$E$2531,5,0),0)</f>
        <v>0</v>
      </c>
      <c r="O645" s="1">
        <f t="shared" si="51"/>
        <v>17736</v>
      </c>
      <c r="P645" s="1">
        <f t="shared" si="52"/>
        <v>17736</v>
      </c>
      <c r="Q645" s="1">
        <f>IFERROR(VLOOKUP(B645,'[1]Pivot HorizontalMRP'!$A$4:$F$2529,6,0),0)</f>
        <v>17324</v>
      </c>
      <c r="R645" s="1">
        <f>IFERROR(VLOOKUP(B645,'[1]Pivot HorizontalMRP'!$A$4:$G$2529,7,0),0)</f>
        <v>7200</v>
      </c>
      <c r="S645" s="1">
        <f>IFERROR(VLOOKUP(B645,'[1]Pivot HorizontalMRP'!$A$4:$H$2529,8,0),0)</f>
        <v>6616</v>
      </c>
      <c r="T645" s="1">
        <f>IFERROR(VLOOKUP(B645,'[1]Pivot HorizontalMRP'!$A$4:$I$2529,9,0),0)</f>
        <v>6032</v>
      </c>
      <c r="U645" s="1">
        <f t="shared" si="50"/>
        <v>-6788</v>
      </c>
      <c r="V645" s="24">
        <v>3.47</v>
      </c>
      <c r="W645" s="24"/>
      <c r="X645" s="24">
        <f t="shared" si="53"/>
        <v>-3.47</v>
      </c>
      <c r="Y645" s="24"/>
      <c r="Z645" s="24"/>
      <c r="AA645" s="24">
        <v>3.47</v>
      </c>
      <c r="AB645" s="24"/>
      <c r="AC645" s="25"/>
      <c r="AD645" s="26"/>
      <c r="AE645" s="26"/>
      <c r="AF645" s="26"/>
      <c r="AG645" s="24"/>
      <c r="AH645" s="24"/>
      <c r="AI645" s="26"/>
      <c r="AJ645" s="27"/>
      <c r="AK645" s="27"/>
      <c r="AL645" s="26"/>
      <c r="AM645" s="26"/>
      <c r="AN645" s="24"/>
      <c r="AO645" s="24" t="str">
        <f t="shared" si="54"/>
        <v>Arista</v>
      </c>
      <c r="AP645" s="1" t="s">
        <v>2085</v>
      </c>
      <c r="BF645" s="1" t="s">
        <v>68</v>
      </c>
      <c r="BG645" s="28" t="s">
        <v>69</v>
      </c>
    </row>
    <row r="646" spans="1:59" ht="12.75" customHeight="1" x14ac:dyDescent="0.2">
      <c r="A646" s="1" t="s">
        <v>2670</v>
      </c>
      <c r="B646" s="1" t="s">
        <v>2671</v>
      </c>
      <c r="C646" s="1" t="s">
        <v>62</v>
      </c>
      <c r="D646" s="1" t="s">
        <v>63</v>
      </c>
      <c r="E646" s="1" t="s">
        <v>2672</v>
      </c>
      <c r="F646" s="1" t="s">
        <v>2673</v>
      </c>
      <c r="G646" s="1">
        <v>78</v>
      </c>
      <c r="H646" s="1">
        <v>4000</v>
      </c>
      <c r="I646" s="2" t="s">
        <v>66</v>
      </c>
      <c r="J646" s="1" t="s">
        <v>2674</v>
      </c>
      <c r="K646" s="1">
        <f>IFERROR(VLOOKUP(B646,'[1]Pivot HorizontalMRP'!$A$4:$B$2531,2,0),0)</f>
        <v>0</v>
      </c>
      <c r="L646" s="1">
        <f>IFERROR(VLOOKUP(B646,'[1]Pivot HorizontalMRP'!$A$4:$C$2531,3,0),0)</f>
        <v>85</v>
      </c>
      <c r="M646" s="1">
        <f>IFERROR(VLOOKUP(B646,'[1]Pivot HorizontalMRP'!$A$4:$D$2531,4,0),0)</f>
        <v>4663</v>
      </c>
      <c r="N646" s="1">
        <f>IFERROR(VLOOKUP(B646,'[1]Pivot HorizontalMRP'!$A$4:$E$2531,5,0),0)</f>
        <v>0</v>
      </c>
      <c r="O646" s="1">
        <f t="shared" si="51"/>
        <v>4748</v>
      </c>
      <c r="P646" s="1">
        <f t="shared" si="52"/>
        <v>4748</v>
      </c>
      <c r="Q646" s="1">
        <f>IFERROR(VLOOKUP(B646,'[1]Pivot HorizontalMRP'!$A$4:$F$2529,6,0),0)</f>
        <v>846</v>
      </c>
      <c r="R646" s="1">
        <f>IFERROR(VLOOKUP(B646,'[1]Pivot HorizontalMRP'!$A$4:$G$2529,7,0),0)</f>
        <v>420</v>
      </c>
      <c r="S646" s="1">
        <f>IFERROR(VLOOKUP(B646,'[1]Pivot HorizontalMRP'!$A$4:$H$2529,8,0),0)</f>
        <v>240</v>
      </c>
      <c r="T646" s="1">
        <f>IFERROR(VLOOKUP(B646,'[1]Pivot HorizontalMRP'!$A$4:$I$2529,9,0),0)</f>
        <v>0</v>
      </c>
      <c r="U646" s="1">
        <f t="shared" si="50"/>
        <v>3482</v>
      </c>
      <c r="V646" s="24">
        <v>1.0649999999999999</v>
      </c>
      <c r="W646" s="24"/>
      <c r="X646" s="24">
        <f t="shared" si="53"/>
        <v>-1.0649999999999999</v>
      </c>
      <c r="Y646" s="24"/>
      <c r="Z646" s="24"/>
      <c r="AA646" s="24"/>
      <c r="AB646" s="24"/>
      <c r="AC646" s="25"/>
      <c r="AD646" s="26"/>
      <c r="AE646" s="26"/>
      <c r="AF646" s="26"/>
      <c r="AG646" s="24"/>
      <c r="AH646" s="24"/>
      <c r="AI646" s="26"/>
      <c r="AJ646" s="27"/>
      <c r="AK646" s="27"/>
      <c r="AL646" s="26"/>
      <c r="AM646" s="26"/>
      <c r="AN646" s="24"/>
      <c r="AO646" s="24" t="str">
        <f t="shared" si="54"/>
        <v>Arista</v>
      </c>
      <c r="AP646" s="1" t="s">
        <v>2085</v>
      </c>
      <c r="BF646" s="1" t="s">
        <v>68</v>
      </c>
      <c r="BG646" s="28" t="s">
        <v>69</v>
      </c>
    </row>
    <row r="647" spans="1:59" ht="12.75" customHeight="1" x14ac:dyDescent="0.2">
      <c r="A647" s="1" t="s">
        <v>2675</v>
      </c>
      <c r="B647" s="1" t="s">
        <v>2676</v>
      </c>
      <c r="C647" s="1" t="s">
        <v>62</v>
      </c>
      <c r="D647" s="1" t="s">
        <v>63</v>
      </c>
      <c r="E647" s="1" t="s">
        <v>2677</v>
      </c>
      <c r="F647" s="1" t="s">
        <v>2678</v>
      </c>
      <c r="G647" s="1">
        <v>78</v>
      </c>
      <c r="H647" s="1">
        <v>4500</v>
      </c>
      <c r="I647" s="2" t="s">
        <v>66</v>
      </c>
      <c r="J647" s="1" t="s">
        <v>2480</v>
      </c>
      <c r="K647" s="1">
        <f>IFERROR(VLOOKUP(B647,'[1]Pivot HorizontalMRP'!$A$4:$B$2531,2,0),0)</f>
        <v>0</v>
      </c>
      <c r="L647" s="1">
        <f>IFERROR(VLOOKUP(B647,'[1]Pivot HorizontalMRP'!$A$4:$C$2531,3,0),0)</f>
        <v>326</v>
      </c>
      <c r="M647" s="1">
        <f>IFERROR(VLOOKUP(B647,'[1]Pivot HorizontalMRP'!$A$4:$D$2531,4,0),0)</f>
        <v>4827</v>
      </c>
      <c r="N647" s="1">
        <f>IFERROR(VLOOKUP(B647,'[1]Pivot HorizontalMRP'!$A$4:$E$2531,5,0),0)</f>
        <v>0</v>
      </c>
      <c r="O647" s="1">
        <f t="shared" si="51"/>
        <v>5153</v>
      </c>
      <c r="P647" s="1">
        <f t="shared" si="52"/>
        <v>5153</v>
      </c>
      <c r="Q647" s="1">
        <f>IFERROR(VLOOKUP(B647,'[1]Pivot HorizontalMRP'!$A$4:$F$2529,6,0),0)</f>
        <v>846</v>
      </c>
      <c r="R647" s="1">
        <f>IFERROR(VLOOKUP(B647,'[1]Pivot HorizontalMRP'!$A$4:$G$2529,7,0),0)</f>
        <v>420</v>
      </c>
      <c r="S647" s="1">
        <f>IFERROR(VLOOKUP(B647,'[1]Pivot HorizontalMRP'!$A$4:$H$2529,8,0),0)</f>
        <v>240</v>
      </c>
      <c r="T647" s="1">
        <f>IFERROR(VLOOKUP(B647,'[1]Pivot HorizontalMRP'!$A$4:$I$2529,9,0),0)</f>
        <v>0</v>
      </c>
      <c r="U647" s="1">
        <f t="shared" si="50"/>
        <v>3887</v>
      </c>
      <c r="V647" s="24">
        <v>0.92249999999999999</v>
      </c>
      <c r="W647" s="24"/>
      <c r="X647" s="24">
        <f t="shared" si="53"/>
        <v>-0.92249999999999999</v>
      </c>
      <c r="Y647" s="24"/>
      <c r="Z647" s="24"/>
      <c r="AA647" s="24"/>
      <c r="AB647" s="24"/>
      <c r="AC647" s="25"/>
      <c r="AD647" s="26"/>
      <c r="AE647" s="26"/>
      <c r="AF647" s="26"/>
      <c r="AG647" s="24"/>
      <c r="AH647" s="24"/>
      <c r="AI647" s="26"/>
      <c r="AJ647" s="27"/>
      <c r="AK647" s="27"/>
      <c r="AL647" s="26"/>
      <c r="AM647" s="26"/>
      <c r="AN647" s="24"/>
      <c r="AO647" s="24" t="str">
        <f t="shared" si="54"/>
        <v>Arista</v>
      </c>
      <c r="AP647" s="1" t="s">
        <v>2085</v>
      </c>
      <c r="BF647" s="1" t="s">
        <v>68</v>
      </c>
      <c r="BG647" s="28" t="s">
        <v>69</v>
      </c>
    </row>
    <row r="648" spans="1:59" ht="12.75" customHeight="1" x14ac:dyDescent="0.2">
      <c r="A648" s="1" t="s">
        <v>2679</v>
      </c>
      <c r="B648" s="1" t="s">
        <v>2680</v>
      </c>
      <c r="C648" s="1" t="s">
        <v>62</v>
      </c>
      <c r="D648" s="1" t="s">
        <v>63</v>
      </c>
      <c r="E648" s="1" t="s">
        <v>2681</v>
      </c>
      <c r="F648" s="1" t="s">
        <v>2682</v>
      </c>
      <c r="G648" s="1">
        <v>70</v>
      </c>
      <c r="H648" s="1">
        <v>1680</v>
      </c>
      <c r="I648" s="2" t="s">
        <v>66</v>
      </c>
      <c r="J648" s="1" t="s">
        <v>2480</v>
      </c>
      <c r="K648" s="1">
        <f>IFERROR(VLOOKUP(B648,'[1]Pivot HorizontalMRP'!$A$4:$B$2531,2,0),0)</f>
        <v>0</v>
      </c>
      <c r="L648" s="1">
        <f>IFERROR(VLOOKUP(B648,'[1]Pivot HorizontalMRP'!$A$4:$C$2531,3,0),0)</f>
        <v>11007</v>
      </c>
      <c r="M648" s="1">
        <f>IFERROR(VLOOKUP(B648,'[1]Pivot HorizontalMRP'!$A$4:$D$2531,4,0),0)</f>
        <v>22932</v>
      </c>
      <c r="N648" s="1">
        <f>IFERROR(VLOOKUP(B648,'[1]Pivot HorizontalMRP'!$A$4:$E$2531,5,0),0)</f>
        <v>3360</v>
      </c>
      <c r="O648" s="1">
        <f t="shared" si="51"/>
        <v>33939</v>
      </c>
      <c r="P648" s="1">
        <f t="shared" si="52"/>
        <v>37299</v>
      </c>
      <c r="Q648" s="1">
        <f>IFERROR(VLOOKUP(B648,'[1]Pivot HorizontalMRP'!$A$4:$F$2529,6,0),0)</f>
        <v>31691</v>
      </c>
      <c r="R648" s="1">
        <f>IFERROR(VLOOKUP(B648,'[1]Pivot HorizontalMRP'!$A$4:$G$2529,7,0),0)</f>
        <v>10733</v>
      </c>
      <c r="S648" s="1">
        <f>IFERROR(VLOOKUP(B648,'[1]Pivot HorizontalMRP'!$A$4:$H$2529,8,0),0)</f>
        <v>8087</v>
      </c>
      <c r="T648" s="1">
        <f>IFERROR(VLOOKUP(B648,'[1]Pivot HorizontalMRP'!$A$4:$I$2529,9,0),0)</f>
        <v>4886</v>
      </c>
      <c r="U648" s="1">
        <f t="shared" si="50"/>
        <v>-5125</v>
      </c>
      <c r="V648" s="24">
        <v>1.4750000000000001</v>
      </c>
      <c r="W648" s="24"/>
      <c r="X648" s="24">
        <f t="shared" si="53"/>
        <v>-1.4750000000000001</v>
      </c>
      <c r="Y648" s="24"/>
      <c r="Z648" s="24"/>
      <c r="AA648" s="24">
        <v>1.49</v>
      </c>
      <c r="AB648" s="24"/>
      <c r="AC648" s="25"/>
      <c r="AD648" s="26"/>
      <c r="AE648" s="26"/>
      <c r="AF648" s="26"/>
      <c r="AG648" s="24"/>
      <c r="AH648" s="24"/>
      <c r="AI648" s="26"/>
      <c r="AJ648" s="27"/>
      <c r="AK648" s="27"/>
      <c r="AL648" s="26"/>
      <c r="AM648" s="26"/>
      <c r="AN648" s="24"/>
      <c r="AO648" s="24" t="str">
        <f t="shared" si="54"/>
        <v>Arista</v>
      </c>
      <c r="AP648" s="1" t="s">
        <v>2085</v>
      </c>
      <c r="BF648" s="1" t="s">
        <v>68</v>
      </c>
      <c r="BG648" s="28" t="s">
        <v>69</v>
      </c>
    </row>
    <row r="649" spans="1:59" ht="12.75" customHeight="1" x14ac:dyDescent="0.2">
      <c r="A649" s="1" t="s">
        <v>2683</v>
      </c>
      <c r="B649" s="1" t="s">
        <v>2684</v>
      </c>
      <c r="C649" s="1" t="s">
        <v>62</v>
      </c>
      <c r="D649" s="1" t="s">
        <v>63</v>
      </c>
      <c r="E649" s="1" t="s">
        <v>2685</v>
      </c>
      <c r="F649" s="1" t="s">
        <v>2686</v>
      </c>
      <c r="G649" s="1">
        <v>55</v>
      </c>
      <c r="H649" s="1">
        <v>1</v>
      </c>
      <c r="I649" s="2" t="s">
        <v>66</v>
      </c>
      <c r="J649" s="1" t="s">
        <v>2350</v>
      </c>
      <c r="K649" s="1">
        <f>IFERROR(VLOOKUP(B649,'[1]Pivot HorizontalMRP'!$A$4:$B$2531,2,0),0)</f>
        <v>0</v>
      </c>
      <c r="L649" s="1">
        <f>IFERROR(VLOOKUP(B649,'[1]Pivot HorizontalMRP'!$A$4:$C$2531,3,0),0)</f>
        <v>0</v>
      </c>
      <c r="M649" s="1">
        <f>IFERROR(VLOOKUP(B649,'[1]Pivot HorizontalMRP'!$A$4:$D$2531,4,0),0)</f>
        <v>0</v>
      </c>
      <c r="N649" s="1">
        <f>IFERROR(VLOOKUP(B649,'[1]Pivot HorizontalMRP'!$A$4:$E$2531,5,0),0)</f>
        <v>0</v>
      </c>
      <c r="O649" s="1">
        <f t="shared" si="51"/>
        <v>0</v>
      </c>
      <c r="P649" s="1">
        <f t="shared" si="52"/>
        <v>0</v>
      </c>
      <c r="Q649" s="1">
        <f>IFERROR(VLOOKUP(B649,'[1]Pivot HorizontalMRP'!$A$4:$F$2529,6,0),0)</f>
        <v>0</v>
      </c>
      <c r="R649" s="1">
        <f>IFERROR(VLOOKUP(B649,'[1]Pivot HorizontalMRP'!$A$4:$G$2529,7,0),0)</f>
        <v>0</v>
      </c>
      <c r="S649" s="1">
        <f>IFERROR(VLOOKUP(B649,'[1]Pivot HorizontalMRP'!$A$4:$H$2529,8,0),0)</f>
        <v>72</v>
      </c>
      <c r="T649" s="1">
        <f>IFERROR(VLOOKUP(B649,'[1]Pivot HorizontalMRP'!$A$4:$I$2529,9,0),0)</f>
        <v>0</v>
      </c>
      <c r="U649" s="1">
        <f t="shared" si="50"/>
        <v>0</v>
      </c>
      <c r="V649" s="24">
        <v>1.05</v>
      </c>
      <c r="W649" s="24"/>
      <c r="X649" s="24">
        <f t="shared" si="53"/>
        <v>-1.05</v>
      </c>
      <c r="Y649" s="24"/>
      <c r="Z649" s="24"/>
      <c r="AA649" s="24"/>
      <c r="AB649" s="24"/>
      <c r="AC649" s="25"/>
      <c r="AD649" s="26"/>
      <c r="AE649" s="26"/>
      <c r="AF649" s="26"/>
      <c r="AG649" s="24"/>
      <c r="AH649" s="24"/>
      <c r="AI649" s="26"/>
      <c r="AJ649" s="27"/>
      <c r="AK649" s="27"/>
      <c r="AL649" s="26"/>
      <c r="AM649" s="26"/>
      <c r="AN649" s="24"/>
      <c r="AO649" s="24" t="str">
        <f t="shared" si="54"/>
        <v>Arista</v>
      </c>
      <c r="AP649" s="1" t="s">
        <v>2085</v>
      </c>
      <c r="BF649" s="1" t="s">
        <v>961</v>
      </c>
      <c r="BG649" s="28" t="s">
        <v>69</v>
      </c>
    </row>
    <row r="650" spans="1:59" ht="12.75" customHeight="1" x14ac:dyDescent="0.2">
      <c r="A650" s="1" t="s">
        <v>2687</v>
      </c>
      <c r="B650" s="1" t="s">
        <v>2688</v>
      </c>
      <c r="C650" s="1" t="s">
        <v>62</v>
      </c>
      <c r="D650" s="1" t="s">
        <v>63</v>
      </c>
      <c r="E650" s="1" t="s">
        <v>2689</v>
      </c>
      <c r="F650" s="1" t="s">
        <v>2690</v>
      </c>
      <c r="G650" s="1">
        <v>71</v>
      </c>
      <c r="H650" s="1">
        <v>1650</v>
      </c>
      <c r="I650" s="2" t="s">
        <v>1123</v>
      </c>
      <c r="J650" s="1" t="s">
        <v>2247</v>
      </c>
      <c r="K650" s="1">
        <f>IFERROR(VLOOKUP(B650,'[1]Pivot HorizontalMRP'!$A$4:$B$2531,2,0),0)</f>
        <v>0</v>
      </c>
      <c r="L650" s="1">
        <f>IFERROR(VLOOKUP(B650,'[1]Pivot HorizontalMRP'!$A$4:$C$2531,3,0),0)</f>
        <v>29818</v>
      </c>
      <c r="M650" s="1">
        <f>IFERROR(VLOOKUP(B650,'[1]Pivot HorizontalMRP'!$A$4:$D$2531,4,0),0)</f>
        <v>0</v>
      </c>
      <c r="N650" s="1">
        <f>IFERROR(VLOOKUP(B650,'[1]Pivot HorizontalMRP'!$A$4:$E$2531,5,0),0)</f>
        <v>0</v>
      </c>
      <c r="O650" s="1">
        <f t="shared" si="51"/>
        <v>29818</v>
      </c>
      <c r="P650" s="1">
        <f t="shared" si="52"/>
        <v>29818</v>
      </c>
      <c r="Q650" s="1">
        <f>IFERROR(VLOOKUP(B650,'[1]Pivot HorizontalMRP'!$A$4:$F$2529,6,0),0)</f>
        <v>9964</v>
      </c>
      <c r="R650" s="1">
        <f>IFERROR(VLOOKUP(B650,'[1]Pivot HorizontalMRP'!$A$4:$G$2529,7,0),0)</f>
        <v>15560</v>
      </c>
      <c r="S650" s="1">
        <f>IFERROR(VLOOKUP(B650,'[1]Pivot HorizontalMRP'!$A$4:$H$2529,8,0),0)</f>
        <v>18752</v>
      </c>
      <c r="T650" s="1">
        <f>IFERROR(VLOOKUP(B650,'[1]Pivot HorizontalMRP'!$A$4:$I$2529,9,0),0)</f>
        <v>18864</v>
      </c>
      <c r="U650" s="1">
        <f t="shared" si="50"/>
        <v>4294</v>
      </c>
      <c r="V650" s="24">
        <v>1.5</v>
      </c>
      <c r="W650" s="24"/>
      <c r="X650" s="24">
        <f t="shared" si="53"/>
        <v>-1.5</v>
      </c>
      <c r="Y650" s="24"/>
      <c r="Z650" s="24"/>
      <c r="AA650" s="24">
        <v>1.5</v>
      </c>
      <c r="AB650" s="24"/>
      <c r="AC650" s="25"/>
      <c r="AD650" s="26"/>
      <c r="AE650" s="26"/>
      <c r="AF650" s="26"/>
      <c r="AG650" s="24"/>
      <c r="AH650" s="24"/>
      <c r="AI650" s="26"/>
      <c r="AJ650" s="27"/>
      <c r="AK650" s="27"/>
      <c r="AL650" s="26"/>
      <c r="AM650" s="26"/>
      <c r="AN650" s="24"/>
      <c r="AO650" s="24" t="str">
        <f t="shared" si="54"/>
        <v>Arista</v>
      </c>
      <c r="AP650" s="1" t="s">
        <v>2085</v>
      </c>
      <c r="BF650" s="1" t="s">
        <v>68</v>
      </c>
      <c r="BG650" s="28" t="s">
        <v>69</v>
      </c>
    </row>
    <row r="651" spans="1:59" ht="12.75" customHeight="1" x14ac:dyDescent="0.2">
      <c r="A651" s="1" t="s">
        <v>2691</v>
      </c>
      <c r="B651" s="1" t="s">
        <v>2692</v>
      </c>
      <c r="C651" s="1" t="s">
        <v>62</v>
      </c>
      <c r="D651" s="1" t="s">
        <v>63</v>
      </c>
      <c r="E651" s="1" t="s">
        <v>2693</v>
      </c>
      <c r="F651" s="1" t="s">
        <v>2694</v>
      </c>
      <c r="G651" s="1">
        <v>90</v>
      </c>
      <c r="H651" s="1">
        <v>144</v>
      </c>
      <c r="I651" s="2" t="s">
        <v>66</v>
      </c>
      <c r="J651" s="1" t="s">
        <v>2124</v>
      </c>
      <c r="K651" s="1">
        <f>IFERROR(VLOOKUP(B651,'[1]Pivot HorizontalMRP'!$A$4:$B$2531,2,0),0)</f>
        <v>0</v>
      </c>
      <c r="L651" s="1">
        <f>IFERROR(VLOOKUP(B651,'[1]Pivot HorizontalMRP'!$A$4:$C$2531,3,0),0)</f>
        <v>8688</v>
      </c>
      <c r="M651" s="1">
        <f>IFERROR(VLOOKUP(B651,'[1]Pivot HorizontalMRP'!$A$4:$D$2531,4,0),0)</f>
        <v>12205</v>
      </c>
      <c r="N651" s="1">
        <f>IFERROR(VLOOKUP(B651,'[1]Pivot HorizontalMRP'!$A$4:$E$2531,5,0),0)</f>
        <v>0</v>
      </c>
      <c r="O651" s="1">
        <f t="shared" si="51"/>
        <v>20893</v>
      </c>
      <c r="P651" s="1">
        <f t="shared" si="52"/>
        <v>20893</v>
      </c>
      <c r="Q651" s="1">
        <f>IFERROR(VLOOKUP(B651,'[1]Pivot HorizontalMRP'!$A$4:$F$2529,6,0),0)</f>
        <v>12208</v>
      </c>
      <c r="R651" s="1">
        <f>IFERROR(VLOOKUP(B651,'[1]Pivot HorizontalMRP'!$A$4:$G$2529,7,0),0)</f>
        <v>6584</v>
      </c>
      <c r="S651" s="1">
        <f>IFERROR(VLOOKUP(B651,'[1]Pivot HorizontalMRP'!$A$4:$H$2529,8,0),0)</f>
        <v>10108</v>
      </c>
      <c r="T651" s="1">
        <f>IFERROR(VLOOKUP(B651,'[1]Pivot HorizontalMRP'!$A$4:$I$2529,9,0),0)</f>
        <v>7352</v>
      </c>
      <c r="U651" s="1">
        <f t="shared" si="50"/>
        <v>2101</v>
      </c>
      <c r="V651" s="24">
        <v>2.7610000000000001</v>
      </c>
      <c r="W651" s="24"/>
      <c r="X651" s="24">
        <f t="shared" si="53"/>
        <v>-2.7610000000000001</v>
      </c>
      <c r="Y651" s="24"/>
      <c r="Z651" s="24"/>
      <c r="AA651" s="24">
        <v>2.7610000000000001</v>
      </c>
      <c r="AB651" s="24"/>
      <c r="AC651" s="25"/>
      <c r="AD651" s="26"/>
      <c r="AE651" s="26"/>
      <c r="AF651" s="26"/>
      <c r="AG651" s="24"/>
      <c r="AH651" s="24"/>
      <c r="AI651" s="26"/>
      <c r="AJ651" s="27"/>
      <c r="AK651" s="27"/>
      <c r="AL651" s="26"/>
      <c r="AM651" s="26"/>
      <c r="AN651" s="24"/>
      <c r="AO651" s="24" t="str">
        <f t="shared" si="54"/>
        <v>Arista</v>
      </c>
      <c r="AP651" s="1" t="s">
        <v>2085</v>
      </c>
      <c r="BF651" s="1" t="s">
        <v>68</v>
      </c>
      <c r="BG651" s="28" t="s">
        <v>69</v>
      </c>
    </row>
    <row r="652" spans="1:59" ht="12.75" customHeight="1" x14ac:dyDescent="0.2">
      <c r="A652" s="1" t="s">
        <v>2695</v>
      </c>
      <c r="B652" s="1" t="s">
        <v>2696</v>
      </c>
      <c r="C652" s="1" t="s">
        <v>62</v>
      </c>
      <c r="D652" s="1" t="s">
        <v>63</v>
      </c>
      <c r="E652" s="1" t="s">
        <v>2697</v>
      </c>
      <c r="F652" s="1" t="s">
        <v>2698</v>
      </c>
      <c r="G652" s="1">
        <v>79</v>
      </c>
      <c r="H652" s="1">
        <v>648</v>
      </c>
      <c r="I652" s="2" t="s">
        <v>1123</v>
      </c>
      <c r="J652" s="1" t="s">
        <v>2247</v>
      </c>
      <c r="K652" s="1">
        <f>IFERROR(VLOOKUP(B652,'[1]Pivot HorizontalMRP'!$A$4:$B$2531,2,0),0)</f>
        <v>0</v>
      </c>
      <c r="L652" s="1">
        <f>IFERROR(VLOOKUP(B652,'[1]Pivot HorizontalMRP'!$A$4:$C$2531,3,0),0)</f>
        <v>2746</v>
      </c>
      <c r="M652" s="1">
        <f>IFERROR(VLOOKUP(B652,'[1]Pivot HorizontalMRP'!$A$4:$D$2531,4,0),0)</f>
        <v>0</v>
      </c>
      <c r="N652" s="1">
        <f>IFERROR(VLOOKUP(B652,'[1]Pivot HorizontalMRP'!$A$4:$E$2531,5,0),0)</f>
        <v>0</v>
      </c>
      <c r="O652" s="1">
        <f t="shared" si="51"/>
        <v>2746</v>
      </c>
      <c r="P652" s="1">
        <f t="shared" si="52"/>
        <v>2746</v>
      </c>
      <c r="Q652" s="1">
        <f>IFERROR(VLOOKUP(B652,'[1]Pivot HorizontalMRP'!$A$4:$F$2529,6,0),0)</f>
        <v>590.00002399999994</v>
      </c>
      <c r="R652" s="1">
        <f>IFERROR(VLOOKUP(B652,'[1]Pivot HorizontalMRP'!$A$4:$G$2529,7,0),0)</f>
        <v>485</v>
      </c>
      <c r="S652" s="1">
        <f>IFERROR(VLOOKUP(B652,'[1]Pivot HorizontalMRP'!$A$4:$H$2529,8,0),0)</f>
        <v>639.75</v>
      </c>
      <c r="T652" s="1">
        <f>IFERROR(VLOOKUP(B652,'[1]Pivot HorizontalMRP'!$A$4:$I$2529,9,0),0)</f>
        <v>816</v>
      </c>
      <c r="U652" s="1">
        <f t="shared" si="50"/>
        <v>1670.9999760000001</v>
      </c>
      <c r="V652" s="24">
        <v>1.5</v>
      </c>
      <c r="W652" s="24"/>
      <c r="X652" s="24">
        <f t="shared" si="53"/>
        <v>-1.5</v>
      </c>
      <c r="Y652" s="24"/>
      <c r="Z652" s="24"/>
      <c r="AA652" s="24"/>
      <c r="AB652" s="24"/>
      <c r="AC652" s="25"/>
      <c r="AD652" s="26"/>
      <c r="AE652" s="26"/>
      <c r="AF652" s="26"/>
      <c r="AG652" s="24"/>
      <c r="AH652" s="24"/>
      <c r="AI652" s="26"/>
      <c r="AJ652" s="27"/>
      <c r="AK652" s="27"/>
      <c r="AL652" s="26"/>
      <c r="AM652" s="26"/>
      <c r="AN652" s="24"/>
      <c r="AO652" s="24" t="str">
        <f t="shared" si="54"/>
        <v>Arista</v>
      </c>
      <c r="AP652" s="1" t="s">
        <v>2085</v>
      </c>
      <c r="BF652" s="1" t="s">
        <v>68</v>
      </c>
      <c r="BG652" s="28" t="s">
        <v>69</v>
      </c>
    </row>
    <row r="653" spans="1:59" ht="12.75" customHeight="1" x14ac:dyDescent="0.2">
      <c r="A653" s="1" t="s">
        <v>2699</v>
      </c>
      <c r="B653" s="1" t="s">
        <v>2700</v>
      </c>
      <c r="C653" s="1" t="s">
        <v>62</v>
      </c>
      <c r="D653" s="1" t="s">
        <v>63</v>
      </c>
      <c r="E653" s="1" t="s">
        <v>2701</v>
      </c>
      <c r="F653" s="1" t="s">
        <v>2702</v>
      </c>
      <c r="G653" s="1">
        <v>96</v>
      </c>
      <c r="H653" s="1">
        <v>720</v>
      </c>
      <c r="I653" s="2" t="s">
        <v>1123</v>
      </c>
      <c r="J653" s="1" t="s">
        <v>2247</v>
      </c>
      <c r="K653" s="1">
        <f>IFERROR(VLOOKUP(B653,'[1]Pivot HorizontalMRP'!$A$4:$B$2531,2,0),0)</f>
        <v>0</v>
      </c>
      <c r="L653" s="1">
        <f>IFERROR(VLOOKUP(B653,'[1]Pivot HorizontalMRP'!$A$4:$C$2531,3,0),0)</f>
        <v>2661</v>
      </c>
      <c r="M653" s="1">
        <f>IFERROR(VLOOKUP(B653,'[1]Pivot HorizontalMRP'!$A$4:$D$2531,4,0),0)</f>
        <v>2640</v>
      </c>
      <c r="N653" s="1">
        <f>IFERROR(VLOOKUP(B653,'[1]Pivot HorizontalMRP'!$A$4:$E$2531,5,0),0)</f>
        <v>3360</v>
      </c>
      <c r="O653" s="1">
        <f t="shared" si="51"/>
        <v>5301</v>
      </c>
      <c r="P653" s="1">
        <f t="shared" si="52"/>
        <v>8661</v>
      </c>
      <c r="Q653" s="1">
        <f>IFERROR(VLOOKUP(B653,'[1]Pivot HorizontalMRP'!$A$4:$F$2529,6,0),0)</f>
        <v>5773</v>
      </c>
      <c r="R653" s="1">
        <f>IFERROR(VLOOKUP(B653,'[1]Pivot HorizontalMRP'!$A$4:$G$2529,7,0),0)</f>
        <v>2775</v>
      </c>
      <c r="S653" s="1">
        <f>IFERROR(VLOOKUP(B653,'[1]Pivot HorizontalMRP'!$A$4:$H$2529,8,0),0)</f>
        <v>2469</v>
      </c>
      <c r="T653" s="1">
        <f>IFERROR(VLOOKUP(B653,'[1]Pivot HorizontalMRP'!$A$4:$I$2529,9,0),0)</f>
        <v>1263</v>
      </c>
      <c r="U653" s="1">
        <f t="shared" si="50"/>
        <v>-3247</v>
      </c>
      <c r="V653" s="24">
        <v>2</v>
      </c>
      <c r="W653" s="24"/>
      <c r="X653" s="24">
        <f t="shared" si="53"/>
        <v>-2</v>
      </c>
      <c r="Y653" s="24"/>
      <c r="Z653" s="24"/>
      <c r="AA653" s="24">
        <v>2</v>
      </c>
      <c r="AB653" s="24"/>
      <c r="AC653" s="25"/>
      <c r="AD653" s="26"/>
      <c r="AE653" s="26"/>
      <c r="AF653" s="26"/>
      <c r="AG653" s="24"/>
      <c r="AH653" s="24"/>
      <c r="AI653" s="26"/>
      <c r="AJ653" s="27"/>
      <c r="AK653" s="27"/>
      <c r="AL653" s="26"/>
      <c r="AM653" s="26"/>
      <c r="AN653" s="24"/>
      <c r="AO653" s="24" t="str">
        <f t="shared" si="54"/>
        <v>Arista</v>
      </c>
      <c r="AP653" s="1" t="s">
        <v>2085</v>
      </c>
      <c r="BF653" s="1" t="s">
        <v>68</v>
      </c>
      <c r="BG653" s="28" t="s">
        <v>69</v>
      </c>
    </row>
    <row r="654" spans="1:59" ht="12.75" customHeight="1" x14ac:dyDescent="0.2">
      <c r="A654" s="1" t="s">
        <v>2703</v>
      </c>
      <c r="B654" s="1" t="s">
        <v>2704</v>
      </c>
      <c r="C654" s="1" t="s">
        <v>62</v>
      </c>
      <c r="D654" s="1" t="s">
        <v>1108</v>
      </c>
      <c r="E654" s="1" t="s">
        <v>2705</v>
      </c>
      <c r="F654" s="1" t="s">
        <v>2706</v>
      </c>
      <c r="G654" s="1">
        <v>78</v>
      </c>
      <c r="H654" s="1">
        <v>2500</v>
      </c>
      <c r="I654" s="2" t="s">
        <v>66</v>
      </c>
      <c r="K654" s="1">
        <f>IFERROR(VLOOKUP(B654,'[1]Pivot HorizontalMRP'!$A$4:$B$2531,2,0),0)</f>
        <v>0</v>
      </c>
      <c r="L654" s="1">
        <f>IFERROR(VLOOKUP(B654,'[1]Pivot HorizontalMRP'!$A$4:$C$2531,3,0),0)</f>
        <v>7307</v>
      </c>
      <c r="M654" s="1">
        <f>IFERROR(VLOOKUP(B654,'[1]Pivot HorizontalMRP'!$A$4:$D$2531,4,0),0)</f>
        <v>0</v>
      </c>
      <c r="N654" s="1">
        <f>IFERROR(VLOOKUP(B654,'[1]Pivot HorizontalMRP'!$A$4:$E$2531,5,0),0)</f>
        <v>0</v>
      </c>
      <c r="O654" s="1">
        <f t="shared" si="51"/>
        <v>7307</v>
      </c>
      <c r="P654" s="1">
        <f t="shared" si="52"/>
        <v>7307</v>
      </c>
      <c r="Q654" s="1">
        <f>IFERROR(VLOOKUP(B654,'[1]Pivot HorizontalMRP'!$A$4:$F$2529,6,0),0)</f>
        <v>2862</v>
      </c>
      <c r="R654" s="1">
        <f>IFERROR(VLOOKUP(B654,'[1]Pivot HorizontalMRP'!$A$4:$G$2529,7,0),0)</f>
        <v>4050</v>
      </c>
      <c r="S654" s="1">
        <f>IFERROR(VLOOKUP(B654,'[1]Pivot HorizontalMRP'!$A$4:$H$2529,8,0),0)</f>
        <v>3060</v>
      </c>
      <c r="T654" s="1">
        <f>IFERROR(VLOOKUP(B654,'[1]Pivot HorizontalMRP'!$A$4:$I$2529,9,0),0)</f>
        <v>2412</v>
      </c>
      <c r="U654" s="1">
        <f t="shared" si="50"/>
        <v>395</v>
      </c>
      <c r="V654" s="24">
        <v>0.39</v>
      </c>
      <c r="W654" s="24"/>
      <c r="X654" s="24">
        <f t="shared" si="53"/>
        <v>-0.39</v>
      </c>
      <c r="Y654" s="24"/>
      <c r="Z654" s="24"/>
      <c r="AA654" s="24"/>
      <c r="AB654" s="24"/>
      <c r="AC654" s="25"/>
      <c r="AD654" s="26"/>
      <c r="AE654" s="26"/>
      <c r="AF654" s="26"/>
      <c r="AG654" s="24"/>
      <c r="AH654" s="24"/>
      <c r="AI654" s="26"/>
      <c r="AJ654" s="27"/>
      <c r="AK654" s="27"/>
      <c r="AL654" s="26"/>
      <c r="AM654" s="26"/>
      <c r="AN654" s="24"/>
      <c r="AO654" s="24" t="str">
        <f t="shared" si="54"/>
        <v>Sanmina</v>
      </c>
      <c r="AP654" s="1" t="s">
        <v>2090</v>
      </c>
      <c r="BF654" s="1" t="s">
        <v>68</v>
      </c>
      <c r="BG654" s="28" t="s">
        <v>69</v>
      </c>
    </row>
    <row r="655" spans="1:59" ht="12.75" customHeight="1" x14ac:dyDescent="0.2">
      <c r="A655" s="1" t="s">
        <v>2707</v>
      </c>
      <c r="B655" s="1" t="s">
        <v>2708</v>
      </c>
      <c r="C655" s="1" t="s">
        <v>62</v>
      </c>
      <c r="D655" s="1" t="s">
        <v>63</v>
      </c>
      <c r="E655" s="1" t="s">
        <v>2709</v>
      </c>
      <c r="F655" s="1" t="s">
        <v>2710</v>
      </c>
      <c r="G655" s="1">
        <v>94</v>
      </c>
      <c r="H655" s="1">
        <v>2592</v>
      </c>
      <c r="I655" s="2" t="s">
        <v>1123</v>
      </c>
      <c r="J655" s="1" t="s">
        <v>2247</v>
      </c>
      <c r="K655" s="1">
        <f>IFERROR(VLOOKUP(B655,'[1]Pivot HorizontalMRP'!$A$4:$B$2531,2,0),0)</f>
        <v>0</v>
      </c>
      <c r="L655" s="1">
        <f>IFERROR(VLOOKUP(B655,'[1]Pivot HorizontalMRP'!$A$4:$C$2531,3,0),0)</f>
        <v>4027</v>
      </c>
      <c r="M655" s="1">
        <f>IFERROR(VLOOKUP(B655,'[1]Pivot HorizontalMRP'!$A$4:$D$2531,4,0),0)</f>
        <v>0</v>
      </c>
      <c r="N655" s="1">
        <f>IFERROR(VLOOKUP(B655,'[1]Pivot HorizontalMRP'!$A$4:$E$2531,5,0),0)</f>
        <v>0</v>
      </c>
      <c r="O655" s="1">
        <f t="shared" si="51"/>
        <v>4027</v>
      </c>
      <c r="P655" s="1">
        <f t="shared" si="52"/>
        <v>4027</v>
      </c>
      <c r="Q655" s="1">
        <f>IFERROR(VLOOKUP(B655,'[1]Pivot HorizontalMRP'!$A$4:$F$2529,6,0),0)</f>
        <v>1149</v>
      </c>
      <c r="R655" s="1">
        <f>IFERROR(VLOOKUP(B655,'[1]Pivot HorizontalMRP'!$A$4:$G$2529,7,0),0)</f>
        <v>650</v>
      </c>
      <c r="S655" s="1">
        <f>IFERROR(VLOOKUP(B655,'[1]Pivot HorizontalMRP'!$A$4:$H$2529,8,0),0)</f>
        <v>560</v>
      </c>
      <c r="T655" s="1">
        <f>IFERROR(VLOOKUP(B655,'[1]Pivot HorizontalMRP'!$A$4:$I$2529,9,0),0)</f>
        <v>408</v>
      </c>
      <c r="U655" s="1">
        <f t="shared" si="50"/>
        <v>2228</v>
      </c>
      <c r="V655" s="24">
        <v>0.85</v>
      </c>
      <c r="W655" s="24"/>
      <c r="X655" s="24">
        <f t="shared" si="53"/>
        <v>-0.85</v>
      </c>
      <c r="Y655" s="24"/>
      <c r="Z655" s="24"/>
      <c r="AA655" s="24"/>
      <c r="AB655" s="24"/>
      <c r="AC655" s="25"/>
      <c r="AD655" s="26"/>
      <c r="AE655" s="26"/>
      <c r="AF655" s="26"/>
      <c r="AG655" s="24"/>
      <c r="AH655" s="24"/>
      <c r="AI655" s="26"/>
      <c r="AJ655" s="27"/>
      <c r="AK655" s="27"/>
      <c r="AL655" s="26"/>
      <c r="AM655" s="26"/>
      <c r="AN655" s="24"/>
      <c r="AO655" s="24" t="str">
        <f t="shared" si="54"/>
        <v>Arista</v>
      </c>
      <c r="AP655" s="1" t="s">
        <v>2085</v>
      </c>
      <c r="BF655" s="1" t="s">
        <v>68</v>
      </c>
      <c r="BG655" s="28" t="s">
        <v>69</v>
      </c>
    </row>
    <row r="656" spans="1:59" ht="12.75" customHeight="1" x14ac:dyDescent="0.2">
      <c r="A656" s="1" t="s">
        <v>2711</v>
      </c>
      <c r="B656" s="1" t="s">
        <v>2712</v>
      </c>
      <c r="C656" s="1" t="s">
        <v>62</v>
      </c>
      <c r="D656" s="1" t="s">
        <v>63</v>
      </c>
      <c r="E656" s="1" t="s">
        <v>2713</v>
      </c>
      <c r="F656" s="1" t="s">
        <v>2714</v>
      </c>
      <c r="G656" s="1">
        <v>51</v>
      </c>
      <c r="H656" s="1">
        <v>1</v>
      </c>
      <c r="I656" s="2" t="s">
        <v>66</v>
      </c>
      <c r="J656" s="1" t="s">
        <v>2350</v>
      </c>
      <c r="K656" s="1">
        <f>IFERROR(VLOOKUP(B656,'[1]Pivot HorizontalMRP'!$A$4:$B$2531,2,0),0)</f>
        <v>0</v>
      </c>
      <c r="L656" s="1">
        <f>IFERROR(VLOOKUP(B656,'[1]Pivot HorizontalMRP'!$A$4:$C$2531,3,0),0)</f>
        <v>166</v>
      </c>
      <c r="M656" s="1">
        <f>IFERROR(VLOOKUP(B656,'[1]Pivot HorizontalMRP'!$A$4:$D$2531,4,0),0)</f>
        <v>1150</v>
      </c>
      <c r="N656" s="1">
        <f>IFERROR(VLOOKUP(B656,'[1]Pivot HorizontalMRP'!$A$4:$E$2531,5,0),0)</f>
        <v>0</v>
      </c>
      <c r="O656" s="1">
        <f t="shared" si="51"/>
        <v>1316</v>
      </c>
      <c r="P656" s="1">
        <f t="shared" si="52"/>
        <v>1316</v>
      </c>
      <c r="Q656" s="1">
        <f>IFERROR(VLOOKUP(B656,'[1]Pivot HorizontalMRP'!$A$4:$F$2529,6,0),0)</f>
        <v>846</v>
      </c>
      <c r="R656" s="1">
        <f>IFERROR(VLOOKUP(B656,'[1]Pivot HorizontalMRP'!$A$4:$G$2529,7,0),0)</f>
        <v>420</v>
      </c>
      <c r="S656" s="1">
        <f>IFERROR(VLOOKUP(B656,'[1]Pivot HorizontalMRP'!$A$4:$H$2529,8,0),0)</f>
        <v>240</v>
      </c>
      <c r="T656" s="1">
        <f>IFERROR(VLOOKUP(B656,'[1]Pivot HorizontalMRP'!$A$4:$I$2529,9,0),0)</f>
        <v>0</v>
      </c>
      <c r="U656" s="1">
        <f t="shared" si="50"/>
        <v>50</v>
      </c>
      <c r="V656" s="24">
        <v>1.78</v>
      </c>
      <c r="W656" s="24"/>
      <c r="X656" s="24">
        <f t="shared" si="53"/>
        <v>-1.78</v>
      </c>
      <c r="Y656" s="24"/>
      <c r="Z656" s="24"/>
      <c r="AA656" s="24"/>
      <c r="AB656" s="24"/>
      <c r="AC656" s="25"/>
      <c r="AD656" s="26"/>
      <c r="AE656" s="26"/>
      <c r="AF656" s="26"/>
      <c r="AG656" s="24"/>
      <c r="AH656" s="24"/>
      <c r="AI656" s="26"/>
      <c r="AJ656" s="27"/>
      <c r="AK656" s="27"/>
      <c r="AL656" s="26"/>
      <c r="AM656" s="26"/>
      <c r="AN656" s="24"/>
      <c r="AO656" s="24" t="str">
        <f t="shared" si="54"/>
        <v>Arista</v>
      </c>
      <c r="AP656" s="1" t="s">
        <v>2085</v>
      </c>
      <c r="BF656" s="1" t="s">
        <v>68</v>
      </c>
      <c r="BG656" s="28" t="s">
        <v>69</v>
      </c>
    </row>
    <row r="657" spans="1:59" ht="12.75" customHeight="1" x14ac:dyDescent="0.2">
      <c r="A657" s="1" t="s">
        <v>2715</v>
      </c>
      <c r="B657" s="1" t="s">
        <v>2716</v>
      </c>
      <c r="C657" s="1" t="s">
        <v>62</v>
      </c>
      <c r="D657" s="1" t="s">
        <v>63</v>
      </c>
      <c r="E657" s="1" t="s">
        <v>2717</v>
      </c>
      <c r="F657" s="1" t="s">
        <v>2718</v>
      </c>
      <c r="G657" s="1">
        <v>63</v>
      </c>
      <c r="H657" s="1">
        <v>2000</v>
      </c>
      <c r="I657" s="2" t="s">
        <v>66</v>
      </c>
      <c r="J657" s="1" t="s">
        <v>2134</v>
      </c>
      <c r="K657" s="1">
        <f>IFERROR(VLOOKUP(B657,'[1]Pivot HorizontalMRP'!$A$4:$B$2531,2,0),0)</f>
        <v>0</v>
      </c>
      <c r="L657" s="1">
        <f>IFERROR(VLOOKUP(B657,'[1]Pivot HorizontalMRP'!$A$4:$C$2531,3,0),0)</f>
        <v>1869</v>
      </c>
      <c r="M657" s="1">
        <f>IFERROR(VLOOKUP(B657,'[1]Pivot HorizontalMRP'!$A$4:$D$2531,4,0),0)</f>
        <v>4000</v>
      </c>
      <c r="N657" s="1">
        <f>IFERROR(VLOOKUP(B657,'[1]Pivot HorizontalMRP'!$A$4:$E$2531,5,0),0)</f>
        <v>0</v>
      </c>
      <c r="O657" s="1">
        <f t="shared" si="51"/>
        <v>5869</v>
      </c>
      <c r="P657" s="1">
        <f t="shared" si="52"/>
        <v>5869</v>
      </c>
      <c r="Q657" s="1">
        <f>IFERROR(VLOOKUP(B657,'[1]Pivot HorizontalMRP'!$A$4:$F$2529,6,0),0)</f>
        <v>4331</v>
      </c>
      <c r="R657" s="1">
        <f>IFERROR(VLOOKUP(B657,'[1]Pivot HorizontalMRP'!$A$4:$G$2529,7,0),0)</f>
        <v>1800</v>
      </c>
      <c r="S657" s="1">
        <f>IFERROR(VLOOKUP(B657,'[1]Pivot HorizontalMRP'!$A$4:$H$2529,8,0),0)</f>
        <v>1654</v>
      </c>
      <c r="T657" s="1">
        <f>IFERROR(VLOOKUP(B657,'[1]Pivot HorizontalMRP'!$A$4:$I$2529,9,0),0)</f>
        <v>1508</v>
      </c>
      <c r="U657" s="1">
        <f t="shared" si="50"/>
        <v>-262</v>
      </c>
      <c r="V657" s="24">
        <v>5.7</v>
      </c>
      <c r="W657" s="24"/>
      <c r="X657" s="24">
        <f t="shared" si="53"/>
        <v>-5.7</v>
      </c>
      <c r="Y657" s="24"/>
      <c r="Z657" s="24"/>
      <c r="AA657" s="24"/>
      <c r="AB657" s="24"/>
      <c r="AC657" s="25"/>
      <c r="AD657" s="26"/>
      <c r="AE657" s="26"/>
      <c r="AF657" s="26"/>
      <c r="AG657" s="24"/>
      <c r="AH657" s="24"/>
      <c r="AI657" s="26"/>
      <c r="AJ657" s="27"/>
      <c r="AK657" s="27"/>
      <c r="AL657" s="26"/>
      <c r="AM657" s="26"/>
      <c r="AN657" s="24"/>
      <c r="AO657" s="24" t="str">
        <f t="shared" si="54"/>
        <v>Arista</v>
      </c>
      <c r="AP657" s="1" t="s">
        <v>2085</v>
      </c>
      <c r="BF657" s="1" t="s">
        <v>68</v>
      </c>
      <c r="BG657" s="28" t="s">
        <v>69</v>
      </c>
    </row>
    <row r="658" spans="1:59" ht="12.75" customHeight="1" x14ac:dyDescent="0.2">
      <c r="A658" s="1" t="s">
        <v>2719</v>
      </c>
      <c r="B658" s="1" t="s">
        <v>2720</v>
      </c>
      <c r="C658" s="1" t="s">
        <v>62</v>
      </c>
      <c r="D658" s="1" t="s">
        <v>63</v>
      </c>
      <c r="E658" s="1" t="s">
        <v>2721</v>
      </c>
      <c r="F658" s="1" t="s">
        <v>2722</v>
      </c>
      <c r="G658" s="1">
        <v>63</v>
      </c>
      <c r="H658" s="1">
        <v>2500</v>
      </c>
      <c r="I658" s="2" t="s">
        <v>66</v>
      </c>
      <c r="J658" s="1" t="s">
        <v>2134</v>
      </c>
      <c r="K658" s="1">
        <f>IFERROR(VLOOKUP(B658,'[1]Pivot HorizontalMRP'!$A$4:$B$2531,2,0),0)</f>
        <v>0</v>
      </c>
      <c r="L658" s="1">
        <f>IFERROR(VLOOKUP(B658,'[1]Pivot HorizontalMRP'!$A$4:$C$2531,3,0),0)</f>
        <v>4738</v>
      </c>
      <c r="M658" s="1">
        <f>IFERROR(VLOOKUP(B658,'[1]Pivot HorizontalMRP'!$A$4:$D$2531,4,0),0)</f>
        <v>5020</v>
      </c>
      <c r="N658" s="1">
        <f>IFERROR(VLOOKUP(B658,'[1]Pivot HorizontalMRP'!$A$4:$E$2531,5,0),0)</f>
        <v>0</v>
      </c>
      <c r="O658" s="1">
        <f t="shared" si="51"/>
        <v>9758</v>
      </c>
      <c r="P658" s="1">
        <f t="shared" si="52"/>
        <v>9758</v>
      </c>
      <c r="Q658" s="1">
        <f>IFERROR(VLOOKUP(B658,'[1]Pivot HorizontalMRP'!$A$4:$F$2529,6,0),0)</f>
        <v>8662</v>
      </c>
      <c r="R658" s="1">
        <f>IFERROR(VLOOKUP(B658,'[1]Pivot HorizontalMRP'!$A$4:$G$2529,7,0),0)</f>
        <v>3600</v>
      </c>
      <c r="S658" s="1">
        <f>IFERROR(VLOOKUP(B658,'[1]Pivot HorizontalMRP'!$A$4:$H$2529,8,0),0)</f>
        <v>3308</v>
      </c>
      <c r="T658" s="1">
        <f>IFERROR(VLOOKUP(B658,'[1]Pivot HorizontalMRP'!$A$4:$I$2529,9,0),0)</f>
        <v>3016</v>
      </c>
      <c r="U658" s="1">
        <f t="shared" si="50"/>
        <v>-2504</v>
      </c>
      <c r="V658" s="24">
        <v>3.04</v>
      </c>
      <c r="W658" s="24"/>
      <c r="X658" s="24">
        <f t="shared" si="53"/>
        <v>-3.04</v>
      </c>
      <c r="Y658" s="24"/>
      <c r="Z658" s="24"/>
      <c r="AA658" s="24">
        <v>3.04</v>
      </c>
      <c r="AB658" s="24"/>
      <c r="AC658" s="25"/>
      <c r="AD658" s="26"/>
      <c r="AE658" s="26"/>
      <c r="AF658" s="26"/>
      <c r="AG658" s="24"/>
      <c r="AH658" s="24"/>
      <c r="AI658" s="26"/>
      <c r="AJ658" s="27"/>
      <c r="AK658" s="27"/>
      <c r="AL658" s="26"/>
      <c r="AM658" s="26"/>
      <c r="AN658" s="24"/>
      <c r="AO658" s="24" t="str">
        <f t="shared" si="54"/>
        <v>Arista</v>
      </c>
      <c r="AP658" s="1" t="s">
        <v>2085</v>
      </c>
      <c r="BF658" s="1" t="s">
        <v>68</v>
      </c>
      <c r="BG658" s="28" t="s">
        <v>69</v>
      </c>
    </row>
    <row r="659" spans="1:59" ht="12.75" customHeight="1" x14ac:dyDescent="0.2">
      <c r="A659" s="1" t="s">
        <v>2723</v>
      </c>
      <c r="B659" s="1" t="s">
        <v>2724</v>
      </c>
      <c r="C659" s="1" t="s">
        <v>62</v>
      </c>
      <c r="D659" s="1" t="s">
        <v>63</v>
      </c>
      <c r="E659" s="1" t="s">
        <v>2725</v>
      </c>
      <c r="F659" s="1" t="s">
        <v>2726</v>
      </c>
      <c r="G659" s="1">
        <v>76</v>
      </c>
      <c r="H659" s="1">
        <v>50</v>
      </c>
      <c r="I659" s="2" t="s">
        <v>66</v>
      </c>
      <c r="J659" s="1" t="s">
        <v>2111</v>
      </c>
      <c r="K659" s="1">
        <f>IFERROR(VLOOKUP(B659,'[1]Pivot HorizontalMRP'!$A$4:$B$2531,2,0),0)</f>
        <v>0</v>
      </c>
      <c r="L659" s="1">
        <f>IFERROR(VLOOKUP(B659,'[1]Pivot HorizontalMRP'!$A$4:$C$2531,3,0),0)</f>
        <v>2622</v>
      </c>
      <c r="M659" s="1">
        <f>IFERROR(VLOOKUP(B659,'[1]Pivot HorizontalMRP'!$A$4:$D$2531,4,0),0)</f>
        <v>12672</v>
      </c>
      <c r="N659" s="1">
        <f>IFERROR(VLOOKUP(B659,'[1]Pivot HorizontalMRP'!$A$4:$E$2531,5,0),0)</f>
        <v>0</v>
      </c>
      <c r="O659" s="1">
        <f t="shared" si="51"/>
        <v>15294</v>
      </c>
      <c r="P659" s="1">
        <f t="shared" si="52"/>
        <v>15294</v>
      </c>
      <c r="Q659" s="1">
        <f>IFERROR(VLOOKUP(B659,'[1]Pivot HorizontalMRP'!$A$4:$F$2529,6,0),0)</f>
        <v>11546</v>
      </c>
      <c r="R659" s="1">
        <f>IFERROR(VLOOKUP(B659,'[1]Pivot HorizontalMRP'!$A$4:$G$2529,7,0),0)</f>
        <v>5550</v>
      </c>
      <c r="S659" s="1">
        <f>IFERROR(VLOOKUP(B659,'[1]Pivot HorizontalMRP'!$A$4:$H$2529,8,0),0)</f>
        <v>4938</v>
      </c>
      <c r="T659" s="1">
        <f>IFERROR(VLOOKUP(B659,'[1]Pivot HorizontalMRP'!$A$4:$I$2529,9,0),0)</f>
        <v>2526</v>
      </c>
      <c r="U659" s="1">
        <f t="shared" si="50"/>
        <v>-1802</v>
      </c>
      <c r="V659" s="24">
        <v>6.5</v>
      </c>
      <c r="W659" s="24"/>
      <c r="X659" s="24">
        <f t="shared" si="53"/>
        <v>-6.5</v>
      </c>
      <c r="Y659" s="24"/>
      <c r="Z659" s="24"/>
      <c r="AA659" s="24">
        <v>6.5</v>
      </c>
      <c r="AB659" s="24"/>
      <c r="AC659" s="25"/>
      <c r="AD659" s="26"/>
      <c r="AE659" s="26"/>
      <c r="AF659" s="26"/>
      <c r="AG659" s="24"/>
      <c r="AH659" s="24"/>
      <c r="AI659" s="26"/>
      <c r="AJ659" s="27"/>
      <c r="AK659" s="27"/>
      <c r="AL659" s="26"/>
      <c r="AM659" s="26"/>
      <c r="AN659" s="24"/>
      <c r="AO659" s="24" t="str">
        <f t="shared" si="54"/>
        <v>Arista</v>
      </c>
      <c r="AP659" s="1" t="s">
        <v>2085</v>
      </c>
      <c r="BF659" s="1" t="s">
        <v>68</v>
      </c>
      <c r="BG659" s="28" t="s">
        <v>69</v>
      </c>
    </row>
    <row r="660" spans="1:59" ht="12.75" customHeight="1" x14ac:dyDescent="0.2">
      <c r="A660" s="1" t="s">
        <v>2727</v>
      </c>
      <c r="B660" s="1" t="s">
        <v>2728</v>
      </c>
      <c r="C660" s="1" t="s">
        <v>62</v>
      </c>
      <c r="D660" s="1" t="s">
        <v>63</v>
      </c>
      <c r="E660" s="1" t="s">
        <v>2729</v>
      </c>
      <c r="F660" s="1" t="s">
        <v>2730</v>
      </c>
      <c r="G660" s="1">
        <v>26</v>
      </c>
      <c r="H660" s="1">
        <v>1</v>
      </c>
      <c r="I660" s="2" t="s">
        <v>66</v>
      </c>
      <c r="J660" s="1" t="s">
        <v>2350</v>
      </c>
      <c r="K660" s="1">
        <f>IFERROR(VLOOKUP(B660,'[1]Pivot HorizontalMRP'!$A$4:$B$2531,2,0),0)</f>
        <v>0</v>
      </c>
      <c r="L660" s="1">
        <f>IFERROR(VLOOKUP(B660,'[1]Pivot HorizontalMRP'!$A$4:$C$2531,3,0),0)</f>
        <v>3258</v>
      </c>
      <c r="M660" s="1">
        <f>IFERROR(VLOOKUP(B660,'[1]Pivot HorizontalMRP'!$A$4:$D$2531,4,0),0)</f>
        <v>0</v>
      </c>
      <c r="N660" s="1">
        <f>IFERROR(VLOOKUP(B660,'[1]Pivot HorizontalMRP'!$A$4:$E$2531,5,0),0)</f>
        <v>0</v>
      </c>
      <c r="O660" s="1">
        <f t="shared" si="51"/>
        <v>3258</v>
      </c>
      <c r="P660" s="1">
        <f t="shared" si="52"/>
        <v>3258</v>
      </c>
      <c r="Q660" s="1">
        <f>IFERROR(VLOOKUP(B660,'[1]Pivot HorizontalMRP'!$A$4:$F$2529,6,0),0)</f>
        <v>2491</v>
      </c>
      <c r="R660" s="1">
        <f>IFERROR(VLOOKUP(B660,'[1]Pivot HorizontalMRP'!$A$4:$G$2529,7,0),0)</f>
        <v>3890</v>
      </c>
      <c r="S660" s="1">
        <f>IFERROR(VLOOKUP(B660,'[1]Pivot HorizontalMRP'!$A$4:$H$2529,8,0),0)</f>
        <v>4688</v>
      </c>
      <c r="T660" s="1">
        <f>IFERROR(VLOOKUP(B660,'[1]Pivot HorizontalMRP'!$A$4:$I$2529,9,0),0)</f>
        <v>4716</v>
      </c>
      <c r="U660" s="1">
        <f t="shared" si="50"/>
        <v>-3123</v>
      </c>
      <c r="V660" s="24">
        <v>2.6</v>
      </c>
      <c r="W660" s="24"/>
      <c r="X660" s="24">
        <f t="shared" si="53"/>
        <v>-2.6</v>
      </c>
      <c r="Y660" s="24"/>
      <c r="Z660" s="24"/>
      <c r="AA660" s="24"/>
      <c r="AB660" s="24"/>
      <c r="AC660" s="25"/>
      <c r="AD660" s="26"/>
      <c r="AE660" s="26"/>
      <c r="AF660" s="26"/>
      <c r="AG660" s="24"/>
      <c r="AH660" s="24"/>
      <c r="AI660" s="26"/>
      <c r="AJ660" s="27"/>
      <c r="AK660" s="27"/>
      <c r="AL660" s="26"/>
      <c r="AM660" s="26"/>
      <c r="AN660" s="24"/>
      <c r="AO660" s="24" t="str">
        <f t="shared" si="54"/>
        <v>Arista</v>
      </c>
      <c r="AP660" s="1" t="s">
        <v>2085</v>
      </c>
      <c r="BF660" s="1" t="s">
        <v>68</v>
      </c>
      <c r="BG660" s="28" t="s">
        <v>69</v>
      </c>
    </row>
    <row r="661" spans="1:59" ht="12.75" customHeight="1" x14ac:dyDescent="0.2">
      <c r="A661" s="1" t="s">
        <v>2731</v>
      </c>
      <c r="B661" s="1" t="s">
        <v>2732</v>
      </c>
      <c r="C661" s="1" t="s">
        <v>62</v>
      </c>
      <c r="D661" s="1" t="s">
        <v>63</v>
      </c>
      <c r="E661" s="1" t="s">
        <v>2733</v>
      </c>
      <c r="F661" s="1" t="s">
        <v>2734</v>
      </c>
      <c r="G661" s="1">
        <v>60</v>
      </c>
      <c r="H661" s="1">
        <v>125</v>
      </c>
      <c r="I661" s="2" t="s">
        <v>66</v>
      </c>
      <c r="J661" s="1" t="s">
        <v>2350</v>
      </c>
      <c r="K661" s="1">
        <f>IFERROR(VLOOKUP(B661,'[1]Pivot HorizontalMRP'!$A$4:$B$2531,2,0),0)</f>
        <v>26</v>
      </c>
      <c r="L661" s="1">
        <f>IFERROR(VLOOKUP(B661,'[1]Pivot HorizontalMRP'!$A$4:$C$2531,3,0),0)</f>
        <v>277</v>
      </c>
      <c r="M661" s="1">
        <f>IFERROR(VLOOKUP(B661,'[1]Pivot HorizontalMRP'!$A$4:$D$2531,4,0),0)</f>
        <v>250</v>
      </c>
      <c r="N661" s="1">
        <f>IFERROR(VLOOKUP(B661,'[1]Pivot HorizontalMRP'!$A$4:$E$2531,5,0),0)</f>
        <v>0</v>
      </c>
      <c r="O661" s="1">
        <f t="shared" si="51"/>
        <v>553</v>
      </c>
      <c r="P661" s="1">
        <f t="shared" si="52"/>
        <v>553</v>
      </c>
      <c r="Q661" s="1">
        <f>IFERROR(VLOOKUP(B661,'[1]Pivot HorizontalMRP'!$A$4:$F$2529,6,0),0)</f>
        <v>5</v>
      </c>
      <c r="R661" s="1">
        <f>IFERROR(VLOOKUP(B661,'[1]Pivot HorizontalMRP'!$A$4:$G$2529,7,0),0)</f>
        <v>125</v>
      </c>
      <c r="S661" s="1">
        <f>IFERROR(VLOOKUP(B661,'[1]Pivot HorizontalMRP'!$A$4:$H$2529,8,0),0)</f>
        <v>150</v>
      </c>
      <c r="T661" s="1">
        <f>IFERROR(VLOOKUP(B661,'[1]Pivot HorizontalMRP'!$A$4:$I$2529,9,0),0)</f>
        <v>114</v>
      </c>
      <c r="U661" s="1">
        <f t="shared" si="50"/>
        <v>423</v>
      </c>
      <c r="V661" s="24">
        <v>5.9</v>
      </c>
      <c r="W661" s="24"/>
      <c r="X661" s="24">
        <f t="shared" si="53"/>
        <v>-5.9</v>
      </c>
      <c r="Y661" s="24"/>
      <c r="Z661" s="24"/>
      <c r="AA661" s="24"/>
      <c r="AB661" s="24"/>
      <c r="AC661" s="25"/>
      <c r="AD661" s="26"/>
      <c r="AE661" s="26"/>
      <c r="AF661" s="26"/>
      <c r="AG661" s="24"/>
      <c r="AH661" s="24"/>
      <c r="AI661" s="26"/>
      <c r="AJ661" s="27"/>
      <c r="AK661" s="27"/>
      <c r="AL661" s="26"/>
      <c r="AM661" s="26"/>
      <c r="AN661" s="24"/>
      <c r="AO661" s="24" t="str">
        <f t="shared" si="54"/>
        <v>Arista</v>
      </c>
      <c r="AP661" s="1" t="s">
        <v>2085</v>
      </c>
      <c r="BF661" s="1" t="s">
        <v>68</v>
      </c>
      <c r="BG661" s="28" t="s">
        <v>69</v>
      </c>
    </row>
    <row r="662" spans="1:59" ht="12.75" customHeight="1" x14ac:dyDescent="0.2">
      <c r="A662" s="1" t="s">
        <v>2735</v>
      </c>
      <c r="B662" s="1" t="s">
        <v>2736</v>
      </c>
      <c r="C662" s="1" t="s">
        <v>62</v>
      </c>
      <c r="D662" s="1" t="s">
        <v>63</v>
      </c>
      <c r="E662" s="1" t="s">
        <v>2737</v>
      </c>
      <c r="F662" s="1" t="s">
        <v>2738</v>
      </c>
      <c r="G662" s="1">
        <v>26</v>
      </c>
      <c r="H662" s="1">
        <v>1</v>
      </c>
      <c r="I662" s="2" t="s">
        <v>66</v>
      </c>
      <c r="J662" s="1" t="s">
        <v>2350</v>
      </c>
      <c r="K662" s="1">
        <f>IFERROR(VLOOKUP(B662,'[1]Pivot HorizontalMRP'!$A$4:$B$2531,2,0),0)</f>
        <v>0</v>
      </c>
      <c r="L662" s="1">
        <f>IFERROR(VLOOKUP(B662,'[1]Pivot HorizontalMRP'!$A$4:$C$2531,3,0),0)</f>
        <v>3796</v>
      </c>
      <c r="M662" s="1">
        <f>IFERROR(VLOOKUP(B662,'[1]Pivot HorizontalMRP'!$A$4:$D$2531,4,0),0)</f>
        <v>0</v>
      </c>
      <c r="N662" s="1">
        <f>IFERROR(VLOOKUP(B662,'[1]Pivot HorizontalMRP'!$A$4:$E$2531,5,0),0)</f>
        <v>0</v>
      </c>
      <c r="O662" s="1">
        <f t="shared" si="51"/>
        <v>3796</v>
      </c>
      <c r="P662" s="1">
        <f t="shared" si="52"/>
        <v>3796</v>
      </c>
      <c r="Q662" s="1">
        <f>IFERROR(VLOOKUP(B662,'[1]Pivot HorizontalMRP'!$A$4:$F$2529,6,0),0)</f>
        <v>2977</v>
      </c>
      <c r="R662" s="1">
        <f>IFERROR(VLOOKUP(B662,'[1]Pivot HorizontalMRP'!$A$4:$G$2529,7,0),0)</f>
        <v>3890</v>
      </c>
      <c r="S662" s="1">
        <f>IFERROR(VLOOKUP(B662,'[1]Pivot HorizontalMRP'!$A$4:$H$2529,8,0),0)</f>
        <v>4724</v>
      </c>
      <c r="T662" s="1">
        <f>IFERROR(VLOOKUP(B662,'[1]Pivot HorizontalMRP'!$A$4:$I$2529,9,0),0)</f>
        <v>5400</v>
      </c>
      <c r="U662" s="1">
        <f t="shared" si="50"/>
        <v>-3071</v>
      </c>
      <c r="V662" s="24">
        <v>2</v>
      </c>
      <c r="W662" s="24"/>
      <c r="X662" s="24">
        <f t="shared" si="53"/>
        <v>-2</v>
      </c>
      <c r="Y662" s="24"/>
      <c r="Z662" s="24"/>
      <c r="AA662" s="24"/>
      <c r="AB662" s="24"/>
      <c r="AC662" s="25"/>
      <c r="AD662" s="26"/>
      <c r="AE662" s="26"/>
      <c r="AF662" s="26"/>
      <c r="AG662" s="24"/>
      <c r="AH662" s="24"/>
      <c r="AI662" s="26"/>
      <c r="AJ662" s="27"/>
      <c r="AK662" s="27"/>
      <c r="AL662" s="26"/>
      <c r="AM662" s="26"/>
      <c r="AN662" s="24"/>
      <c r="AO662" s="24" t="str">
        <f t="shared" si="54"/>
        <v>Arista</v>
      </c>
      <c r="AP662" s="1" t="s">
        <v>2085</v>
      </c>
      <c r="BF662" s="1" t="s">
        <v>68</v>
      </c>
      <c r="BG662" s="28" t="s">
        <v>69</v>
      </c>
    </row>
    <row r="663" spans="1:59" ht="12.75" customHeight="1" x14ac:dyDescent="0.2">
      <c r="A663" s="1" t="s">
        <v>2739</v>
      </c>
      <c r="B663" s="1" t="s">
        <v>2740</v>
      </c>
      <c r="C663" s="1" t="s">
        <v>62</v>
      </c>
      <c r="D663" s="1" t="s">
        <v>63</v>
      </c>
      <c r="E663" s="1" t="s">
        <v>2741</v>
      </c>
      <c r="F663" s="1" t="s">
        <v>2742</v>
      </c>
      <c r="G663" s="1">
        <v>51</v>
      </c>
      <c r="H663" s="1">
        <v>2000</v>
      </c>
      <c r="I663" s="2" t="s">
        <v>66</v>
      </c>
      <c r="J663" s="1" t="s">
        <v>2134</v>
      </c>
      <c r="K663" s="1">
        <f>IFERROR(VLOOKUP(B663,'[1]Pivot HorizontalMRP'!$A$4:$B$2531,2,0),0)</f>
        <v>0</v>
      </c>
      <c r="L663" s="1">
        <f>IFERROR(VLOOKUP(B663,'[1]Pivot HorizontalMRP'!$A$4:$C$2531,3,0),0)</f>
        <v>179</v>
      </c>
      <c r="M663" s="1">
        <f>IFERROR(VLOOKUP(B663,'[1]Pivot HorizontalMRP'!$A$4:$D$2531,4,0),0)</f>
        <v>2000</v>
      </c>
      <c r="N663" s="1">
        <f>IFERROR(VLOOKUP(B663,'[1]Pivot HorizontalMRP'!$A$4:$E$2531,5,0),0)</f>
        <v>0</v>
      </c>
      <c r="O663" s="1">
        <f t="shared" si="51"/>
        <v>2179</v>
      </c>
      <c r="P663" s="1">
        <f t="shared" si="52"/>
        <v>2179</v>
      </c>
      <c r="Q663" s="1">
        <f>IFERROR(VLOOKUP(B663,'[1]Pivot HorizontalMRP'!$A$4:$F$2529,6,0),0)</f>
        <v>877</v>
      </c>
      <c r="R663" s="1">
        <f>IFERROR(VLOOKUP(B663,'[1]Pivot HorizontalMRP'!$A$4:$G$2529,7,0),0)</f>
        <v>563</v>
      </c>
      <c r="S663" s="1">
        <f>IFERROR(VLOOKUP(B663,'[1]Pivot HorizontalMRP'!$A$4:$H$2529,8,0),0)</f>
        <v>1023</v>
      </c>
      <c r="T663" s="1">
        <f>IFERROR(VLOOKUP(B663,'[1]Pivot HorizontalMRP'!$A$4:$I$2529,9,0),0)</f>
        <v>702</v>
      </c>
      <c r="U663" s="1">
        <f t="shared" si="50"/>
        <v>739</v>
      </c>
      <c r="V663" s="24">
        <v>6.09</v>
      </c>
      <c r="W663" s="24"/>
      <c r="X663" s="24">
        <f t="shared" si="53"/>
        <v>-6.09</v>
      </c>
      <c r="Y663" s="24"/>
      <c r="Z663" s="24"/>
      <c r="AA663" s="24"/>
      <c r="AB663" s="24"/>
      <c r="AC663" s="25"/>
      <c r="AD663" s="26"/>
      <c r="AE663" s="26"/>
      <c r="AF663" s="26"/>
      <c r="AG663" s="24"/>
      <c r="AH663" s="24"/>
      <c r="AI663" s="26"/>
      <c r="AJ663" s="27"/>
      <c r="AK663" s="27"/>
      <c r="AL663" s="26"/>
      <c r="AM663" s="26"/>
      <c r="AN663" s="24"/>
      <c r="AO663" s="24" t="str">
        <f t="shared" si="54"/>
        <v>Arista</v>
      </c>
      <c r="AP663" s="1" t="s">
        <v>2085</v>
      </c>
      <c r="BF663" s="1" t="s">
        <v>68</v>
      </c>
      <c r="BG663" s="28" t="s">
        <v>69</v>
      </c>
    </row>
    <row r="664" spans="1:59" ht="12.75" customHeight="1" x14ac:dyDescent="0.2">
      <c r="A664" s="1" t="s">
        <v>2743</v>
      </c>
      <c r="B664" s="1" t="s">
        <v>2744</v>
      </c>
      <c r="C664" s="1" t="s">
        <v>62</v>
      </c>
      <c r="D664" s="1" t="s">
        <v>63</v>
      </c>
      <c r="E664" s="1" t="s">
        <v>2745</v>
      </c>
      <c r="F664" s="1" t="s">
        <v>2746</v>
      </c>
      <c r="G664" s="1">
        <v>66</v>
      </c>
      <c r="H664" s="1">
        <v>1200</v>
      </c>
      <c r="I664" s="2" t="s">
        <v>66</v>
      </c>
      <c r="J664" s="1" t="s">
        <v>2747</v>
      </c>
      <c r="K664" s="1">
        <f>IFERROR(VLOOKUP(B664,'[1]Pivot HorizontalMRP'!$A$4:$B$2531,2,0),0)</f>
        <v>0</v>
      </c>
      <c r="L664" s="1">
        <f>IFERROR(VLOOKUP(B664,'[1]Pivot HorizontalMRP'!$A$4:$C$2531,3,0),0)</f>
        <v>1200</v>
      </c>
      <c r="M664" s="1">
        <f>IFERROR(VLOOKUP(B664,'[1]Pivot HorizontalMRP'!$A$4:$D$2531,4,0),0)</f>
        <v>1200</v>
      </c>
      <c r="N664" s="1">
        <f>IFERROR(VLOOKUP(B664,'[1]Pivot HorizontalMRP'!$A$4:$E$2531,5,0),0)</f>
        <v>3600</v>
      </c>
      <c r="O664" s="1">
        <f t="shared" si="51"/>
        <v>2400</v>
      </c>
      <c r="P664" s="1">
        <f t="shared" si="52"/>
        <v>6000</v>
      </c>
      <c r="Q664" s="1">
        <f>IFERROR(VLOOKUP(B664,'[1]Pivot HorizontalMRP'!$A$4:$F$2529,6,0),0)</f>
        <v>1442</v>
      </c>
      <c r="R664" s="1">
        <f>IFERROR(VLOOKUP(B664,'[1]Pivot HorizontalMRP'!$A$4:$G$2529,7,0),0)</f>
        <v>1298</v>
      </c>
      <c r="S664" s="1">
        <f>IFERROR(VLOOKUP(B664,'[1]Pivot HorizontalMRP'!$A$4:$H$2529,8,0),0)</f>
        <v>1398</v>
      </c>
      <c r="T664" s="1">
        <f>IFERROR(VLOOKUP(B664,'[1]Pivot HorizontalMRP'!$A$4:$I$2529,9,0),0)</f>
        <v>1198</v>
      </c>
      <c r="U664" s="1">
        <f t="shared" si="50"/>
        <v>3260</v>
      </c>
      <c r="V664" s="24">
        <v>25.75</v>
      </c>
      <c r="W664" s="24"/>
      <c r="X664" s="24">
        <f t="shared" si="53"/>
        <v>-25.75</v>
      </c>
      <c r="Y664" s="24"/>
      <c r="Z664" s="24"/>
      <c r="AA664" s="24">
        <v>25.75</v>
      </c>
      <c r="AB664" s="24"/>
      <c r="AC664" s="25"/>
      <c r="AD664" s="26"/>
      <c r="AE664" s="26"/>
      <c r="AF664" s="26"/>
      <c r="AG664" s="24"/>
      <c r="AH664" s="24"/>
      <c r="AI664" s="26"/>
      <c r="AJ664" s="27"/>
      <c r="AK664" s="27"/>
      <c r="AL664" s="26"/>
      <c r="AM664" s="26"/>
      <c r="AN664" s="24"/>
      <c r="AO664" s="24" t="str">
        <f t="shared" si="54"/>
        <v>Arista</v>
      </c>
      <c r="AP664" s="1" t="s">
        <v>2085</v>
      </c>
      <c r="BF664" s="1" t="s">
        <v>68</v>
      </c>
      <c r="BG664" s="28" t="s">
        <v>69</v>
      </c>
    </row>
    <row r="665" spans="1:59" ht="12.75" customHeight="1" x14ac:dyDescent="0.2">
      <c r="A665" s="1" t="s">
        <v>2748</v>
      </c>
      <c r="B665" s="1" t="s">
        <v>2749</v>
      </c>
      <c r="C665" s="1" t="s">
        <v>62</v>
      </c>
      <c r="D665" s="1" t="s">
        <v>63</v>
      </c>
      <c r="E665" s="1" t="s">
        <v>2750</v>
      </c>
      <c r="F665" s="1" t="s">
        <v>2751</v>
      </c>
      <c r="G665" s="1">
        <v>61</v>
      </c>
      <c r="H665" s="1">
        <v>1200</v>
      </c>
      <c r="I665" s="2" t="s">
        <v>66</v>
      </c>
      <c r="J665" s="1" t="s">
        <v>2752</v>
      </c>
      <c r="K665" s="1">
        <f>IFERROR(VLOOKUP(B665,'[1]Pivot HorizontalMRP'!$A$4:$B$2531,2,0),0)</f>
        <v>0</v>
      </c>
      <c r="L665" s="1">
        <f>IFERROR(VLOOKUP(B665,'[1]Pivot HorizontalMRP'!$A$4:$C$2531,3,0),0)</f>
        <v>1120</v>
      </c>
      <c r="M665" s="1">
        <f>IFERROR(VLOOKUP(B665,'[1]Pivot HorizontalMRP'!$A$4:$D$2531,4,0),0)</f>
        <v>0</v>
      </c>
      <c r="N665" s="1">
        <f>IFERROR(VLOOKUP(B665,'[1]Pivot HorizontalMRP'!$A$4:$E$2531,5,0),0)</f>
        <v>1200</v>
      </c>
      <c r="O665" s="1">
        <f t="shared" si="51"/>
        <v>1120</v>
      </c>
      <c r="P665" s="1">
        <f t="shared" si="52"/>
        <v>2320</v>
      </c>
      <c r="Q665" s="1">
        <f>IFERROR(VLOOKUP(B665,'[1]Pivot HorizontalMRP'!$A$4:$F$2529,6,0),0)</f>
        <v>702</v>
      </c>
      <c r="R665" s="1">
        <f>IFERROR(VLOOKUP(B665,'[1]Pivot HorizontalMRP'!$A$4:$G$2529,7,0),0)</f>
        <v>616</v>
      </c>
      <c r="S665" s="1">
        <f>IFERROR(VLOOKUP(B665,'[1]Pivot HorizontalMRP'!$A$4:$H$2529,8,0),0)</f>
        <v>666</v>
      </c>
      <c r="T665" s="1">
        <f>IFERROR(VLOOKUP(B665,'[1]Pivot HorizontalMRP'!$A$4:$I$2529,9,0),0)</f>
        <v>566</v>
      </c>
      <c r="U665" s="1">
        <f t="shared" si="50"/>
        <v>1002</v>
      </c>
      <c r="V665" s="24">
        <v>14.97</v>
      </c>
      <c r="W665" s="24"/>
      <c r="X665" s="24">
        <f t="shared" si="53"/>
        <v>-14.97</v>
      </c>
      <c r="Y665" s="24"/>
      <c r="Z665" s="24"/>
      <c r="AA665" s="24"/>
      <c r="AB665" s="24"/>
      <c r="AC665" s="25"/>
      <c r="AD665" s="26"/>
      <c r="AE665" s="26"/>
      <c r="AF665" s="26"/>
      <c r="AG665" s="24"/>
      <c r="AH665" s="24"/>
      <c r="AI665" s="26"/>
      <c r="AJ665" s="27"/>
      <c r="AK665" s="27"/>
      <c r="AL665" s="26"/>
      <c r="AM665" s="26"/>
      <c r="AN665" s="24"/>
      <c r="AO665" s="24" t="str">
        <f t="shared" si="54"/>
        <v>Arista</v>
      </c>
      <c r="AP665" s="1" t="s">
        <v>2085</v>
      </c>
      <c r="BF665" s="1" t="s">
        <v>68</v>
      </c>
      <c r="BG665" s="28" t="s">
        <v>69</v>
      </c>
    </row>
    <row r="666" spans="1:59" ht="12.75" customHeight="1" x14ac:dyDescent="0.2">
      <c r="A666" s="1" t="s">
        <v>2753</v>
      </c>
      <c r="B666" s="1" t="s">
        <v>2754</v>
      </c>
      <c r="C666" s="1" t="s">
        <v>62</v>
      </c>
      <c r="D666" s="1" t="s">
        <v>63</v>
      </c>
      <c r="E666" s="1" t="s">
        <v>2755</v>
      </c>
      <c r="F666" s="1" t="s">
        <v>2756</v>
      </c>
      <c r="G666" s="1">
        <v>56</v>
      </c>
      <c r="H666" s="1">
        <v>200</v>
      </c>
      <c r="I666" s="2" t="s">
        <v>66</v>
      </c>
      <c r="J666" s="1" t="s">
        <v>2757</v>
      </c>
      <c r="K666" s="1">
        <f>IFERROR(VLOOKUP(B666,'[1]Pivot HorizontalMRP'!$A$4:$B$2531,2,0),0)</f>
        <v>0</v>
      </c>
      <c r="L666" s="1">
        <f>IFERROR(VLOOKUP(B666,'[1]Pivot HorizontalMRP'!$A$4:$C$2531,3,0),0)</f>
        <v>427</v>
      </c>
      <c r="M666" s="1">
        <f>IFERROR(VLOOKUP(B666,'[1]Pivot HorizontalMRP'!$A$4:$D$2531,4,0),0)</f>
        <v>0</v>
      </c>
      <c r="N666" s="1">
        <f>IFERROR(VLOOKUP(B666,'[1]Pivot HorizontalMRP'!$A$4:$E$2531,5,0),0)</f>
        <v>0</v>
      </c>
      <c r="O666" s="1">
        <f t="shared" si="51"/>
        <v>427</v>
      </c>
      <c r="P666" s="1">
        <f t="shared" si="52"/>
        <v>427</v>
      </c>
      <c r="Q666" s="1">
        <f>IFERROR(VLOOKUP(B666,'[1]Pivot HorizontalMRP'!$A$4:$F$2529,6,0),0)</f>
        <v>1</v>
      </c>
      <c r="R666" s="1">
        <f>IFERROR(VLOOKUP(B666,'[1]Pivot HorizontalMRP'!$A$4:$G$2529,7,0),0)</f>
        <v>0</v>
      </c>
      <c r="S666" s="1">
        <f>IFERROR(VLOOKUP(B666,'[1]Pivot HorizontalMRP'!$A$4:$H$2529,8,0),0)</f>
        <v>0</v>
      </c>
      <c r="T666" s="1">
        <f>IFERROR(VLOOKUP(B666,'[1]Pivot HorizontalMRP'!$A$4:$I$2529,9,0),0)</f>
        <v>0</v>
      </c>
      <c r="U666" s="1">
        <f t="shared" si="50"/>
        <v>426</v>
      </c>
      <c r="V666" s="24">
        <v>4.9180000000000001</v>
      </c>
      <c r="W666" s="24"/>
      <c r="X666" s="24">
        <f t="shared" si="53"/>
        <v>-4.9180000000000001</v>
      </c>
      <c r="Y666" s="24"/>
      <c r="Z666" s="24"/>
      <c r="AA666" s="24"/>
      <c r="AB666" s="24"/>
      <c r="AC666" s="25"/>
      <c r="AD666" s="26"/>
      <c r="AE666" s="26"/>
      <c r="AF666" s="26"/>
      <c r="AG666" s="24"/>
      <c r="AH666" s="24"/>
      <c r="AI666" s="26"/>
      <c r="AJ666" s="27"/>
      <c r="AK666" s="27"/>
      <c r="AL666" s="26"/>
      <c r="AM666" s="26"/>
      <c r="AN666" s="24"/>
      <c r="AO666" s="24" t="str">
        <f t="shared" si="54"/>
        <v>Arista</v>
      </c>
      <c r="AP666" s="1" t="s">
        <v>2085</v>
      </c>
      <c r="BF666" s="1" t="s">
        <v>68</v>
      </c>
      <c r="BG666" s="28" t="s">
        <v>69</v>
      </c>
    </row>
    <row r="667" spans="1:59" ht="12.75" customHeight="1" x14ac:dyDescent="0.2">
      <c r="A667" s="1" t="s">
        <v>2758</v>
      </c>
      <c r="B667" s="1" t="s">
        <v>2759</v>
      </c>
      <c r="C667" s="1" t="s">
        <v>62</v>
      </c>
      <c r="D667" s="1" t="s">
        <v>63</v>
      </c>
      <c r="E667" s="1" t="s">
        <v>2760</v>
      </c>
      <c r="F667" s="1" t="s">
        <v>2761</v>
      </c>
      <c r="G667" s="1">
        <v>36</v>
      </c>
      <c r="H667" s="1">
        <v>2400</v>
      </c>
      <c r="I667" s="2" t="s">
        <v>66</v>
      </c>
      <c r="J667" s="1" t="s">
        <v>2134</v>
      </c>
      <c r="K667" s="1">
        <f>IFERROR(VLOOKUP(B667,'[1]Pivot HorizontalMRP'!$A$4:$B$2531,2,0),0)</f>
        <v>0</v>
      </c>
      <c r="L667" s="1">
        <f>IFERROR(VLOOKUP(B667,'[1]Pivot HorizontalMRP'!$A$4:$C$2531,3,0),0)</f>
        <v>2400</v>
      </c>
      <c r="M667" s="1">
        <f>IFERROR(VLOOKUP(B667,'[1]Pivot HorizontalMRP'!$A$4:$D$2531,4,0),0)</f>
        <v>2400</v>
      </c>
      <c r="N667" s="1">
        <f>IFERROR(VLOOKUP(B667,'[1]Pivot HorizontalMRP'!$A$4:$E$2531,5,0),0)</f>
        <v>0</v>
      </c>
      <c r="O667" s="1">
        <f t="shared" si="51"/>
        <v>4800</v>
      </c>
      <c r="P667" s="1">
        <f t="shared" si="52"/>
        <v>4800</v>
      </c>
      <c r="Q667" s="1">
        <f>IFERROR(VLOOKUP(B667,'[1]Pivot HorizontalMRP'!$A$4:$F$2529,6,0),0)</f>
        <v>1740</v>
      </c>
      <c r="R667" s="1">
        <f>IFERROR(VLOOKUP(B667,'[1]Pivot HorizontalMRP'!$A$4:$G$2529,7,0),0)</f>
        <v>1364</v>
      </c>
      <c r="S667" s="1">
        <f>IFERROR(VLOOKUP(B667,'[1]Pivot HorizontalMRP'!$A$4:$H$2529,8,0),0)</f>
        <v>1464</v>
      </c>
      <c r="T667" s="1">
        <f>IFERROR(VLOOKUP(B667,'[1]Pivot HorizontalMRP'!$A$4:$I$2529,9,0),0)</f>
        <v>1264</v>
      </c>
      <c r="U667" s="1">
        <f t="shared" si="50"/>
        <v>1696</v>
      </c>
      <c r="V667" s="24">
        <v>1.43</v>
      </c>
      <c r="W667" s="24"/>
      <c r="X667" s="24">
        <f t="shared" si="53"/>
        <v>-1.43</v>
      </c>
      <c r="Y667" s="24"/>
      <c r="Z667" s="24"/>
      <c r="AA667" s="24"/>
      <c r="AB667" s="24"/>
      <c r="AC667" s="25"/>
      <c r="AD667" s="26"/>
      <c r="AE667" s="26"/>
      <c r="AF667" s="26"/>
      <c r="AG667" s="24"/>
      <c r="AH667" s="24"/>
      <c r="AI667" s="26"/>
      <c r="AJ667" s="27"/>
      <c r="AK667" s="27"/>
      <c r="AL667" s="26"/>
      <c r="AM667" s="26"/>
      <c r="AN667" s="24"/>
      <c r="AO667" s="24" t="str">
        <f t="shared" si="54"/>
        <v>Arista</v>
      </c>
      <c r="AP667" s="1" t="s">
        <v>2085</v>
      </c>
      <c r="BF667" s="1" t="s">
        <v>68</v>
      </c>
      <c r="BG667" s="28" t="s">
        <v>69</v>
      </c>
    </row>
    <row r="668" spans="1:59" ht="12.75" customHeight="1" x14ac:dyDescent="0.2">
      <c r="A668" s="1" t="s">
        <v>2762</v>
      </c>
      <c r="B668" s="1" t="s">
        <v>2763</v>
      </c>
      <c r="C668" s="1" t="s">
        <v>62</v>
      </c>
      <c r="D668" s="1" t="s">
        <v>63</v>
      </c>
      <c r="E668" s="1" t="s">
        <v>2764</v>
      </c>
      <c r="F668" s="1" t="s">
        <v>2765</v>
      </c>
      <c r="G668" s="1">
        <v>63</v>
      </c>
      <c r="H668" s="1">
        <v>280</v>
      </c>
      <c r="I668" s="2" t="s">
        <v>1123</v>
      </c>
      <c r="J668" s="1" t="s">
        <v>2084</v>
      </c>
      <c r="K668" s="1">
        <f>IFERROR(VLOOKUP(B668,'[1]Pivot HorizontalMRP'!$A$4:$B$2531,2,0),0)</f>
        <v>0</v>
      </c>
      <c r="L668" s="1">
        <f>IFERROR(VLOOKUP(B668,'[1]Pivot HorizontalMRP'!$A$4:$C$2531,3,0),0)</f>
        <v>10399</v>
      </c>
      <c r="M668" s="1">
        <f>IFERROR(VLOOKUP(B668,'[1]Pivot HorizontalMRP'!$A$4:$D$2531,4,0),0)</f>
        <v>4032</v>
      </c>
      <c r="N668" s="1">
        <f>IFERROR(VLOOKUP(B668,'[1]Pivot HorizontalMRP'!$A$4:$E$2531,5,0),0)</f>
        <v>0</v>
      </c>
      <c r="O668" s="1">
        <f t="shared" si="51"/>
        <v>14431</v>
      </c>
      <c r="P668" s="1">
        <f t="shared" si="52"/>
        <v>14431</v>
      </c>
      <c r="Q668" s="1">
        <f>IFERROR(VLOOKUP(B668,'[1]Pivot HorizontalMRP'!$A$4:$F$2529,6,0),0)</f>
        <v>11544</v>
      </c>
      <c r="R668" s="1">
        <f>IFERROR(VLOOKUP(B668,'[1]Pivot HorizontalMRP'!$A$4:$G$2529,7,0),0)</f>
        <v>5550</v>
      </c>
      <c r="S668" s="1">
        <f>IFERROR(VLOOKUP(B668,'[1]Pivot HorizontalMRP'!$A$4:$H$2529,8,0),0)</f>
        <v>4938</v>
      </c>
      <c r="T668" s="1">
        <f>IFERROR(VLOOKUP(B668,'[1]Pivot HorizontalMRP'!$A$4:$I$2529,9,0),0)</f>
        <v>2526</v>
      </c>
      <c r="U668" s="1">
        <f t="shared" si="50"/>
        <v>-2663</v>
      </c>
      <c r="V668" s="24">
        <v>6.4550000000000001</v>
      </c>
      <c r="W668" s="24"/>
      <c r="X668" s="24">
        <f t="shared" si="53"/>
        <v>-6.4550000000000001</v>
      </c>
      <c r="Y668" s="24"/>
      <c r="Z668" s="24"/>
      <c r="AA668" s="24"/>
      <c r="AB668" s="24"/>
      <c r="AC668" s="25"/>
      <c r="AD668" s="26"/>
      <c r="AE668" s="26"/>
      <c r="AF668" s="26"/>
      <c r="AG668" s="24"/>
      <c r="AH668" s="24"/>
      <c r="AI668" s="26"/>
      <c r="AJ668" s="27"/>
      <c r="AK668" s="27"/>
      <c r="AL668" s="26"/>
      <c r="AM668" s="26"/>
      <c r="AN668" s="24"/>
      <c r="AO668" s="24" t="str">
        <f t="shared" si="54"/>
        <v>Arista</v>
      </c>
      <c r="AP668" s="1" t="s">
        <v>2085</v>
      </c>
      <c r="BF668" s="1" t="s">
        <v>68</v>
      </c>
      <c r="BG668" s="28" t="s">
        <v>69</v>
      </c>
    </row>
    <row r="669" spans="1:59" ht="12.75" customHeight="1" x14ac:dyDescent="0.2">
      <c r="A669" s="1" t="s">
        <v>2766</v>
      </c>
      <c r="B669" s="1" t="s">
        <v>2767</v>
      </c>
      <c r="C669" s="1" t="s">
        <v>62</v>
      </c>
      <c r="D669" s="1" t="s">
        <v>63</v>
      </c>
      <c r="E669" s="1" t="s">
        <v>2768</v>
      </c>
      <c r="F669" s="1" t="s">
        <v>2769</v>
      </c>
      <c r="G669" s="1">
        <v>80</v>
      </c>
      <c r="H669" s="1">
        <v>680</v>
      </c>
      <c r="I669" s="2" t="s">
        <v>66</v>
      </c>
      <c r="J669" s="1" t="s">
        <v>2501</v>
      </c>
      <c r="K669" s="1">
        <f>IFERROR(VLOOKUP(B669,'[1]Pivot HorizontalMRP'!$A$4:$B$2531,2,0),0)</f>
        <v>0</v>
      </c>
      <c r="L669" s="1">
        <f>IFERROR(VLOOKUP(B669,'[1]Pivot HorizontalMRP'!$A$4:$C$2531,3,0),0)</f>
        <v>37079</v>
      </c>
      <c r="M669" s="1">
        <f>IFERROR(VLOOKUP(B669,'[1]Pivot HorizontalMRP'!$A$4:$D$2531,4,0),0)</f>
        <v>131440</v>
      </c>
      <c r="N669" s="1">
        <f>IFERROR(VLOOKUP(B669,'[1]Pivot HorizontalMRP'!$A$4:$E$2531,5,0),0)</f>
        <v>0</v>
      </c>
      <c r="O669" s="1">
        <f t="shared" si="51"/>
        <v>168519</v>
      </c>
      <c r="P669" s="1">
        <f t="shared" si="52"/>
        <v>168519</v>
      </c>
      <c r="Q669" s="1">
        <f>IFERROR(VLOOKUP(B669,'[1]Pivot HorizontalMRP'!$A$4:$F$2529,6,0),0)</f>
        <v>126896</v>
      </c>
      <c r="R669" s="1">
        <f>IFERROR(VLOOKUP(B669,'[1]Pivot HorizontalMRP'!$A$4:$G$2529,7,0),0)</f>
        <v>58800</v>
      </c>
      <c r="S669" s="1">
        <f>IFERROR(VLOOKUP(B669,'[1]Pivot HorizontalMRP'!$A$4:$H$2529,8,0),0)</f>
        <v>52736</v>
      </c>
      <c r="T669" s="1">
        <f>IFERROR(VLOOKUP(B669,'[1]Pivot HorizontalMRP'!$A$4:$I$2529,9,0),0)</f>
        <v>32272</v>
      </c>
      <c r="U669" s="1">
        <f t="shared" si="50"/>
        <v>-17177</v>
      </c>
      <c r="V669" s="24">
        <v>0.64200000000000002</v>
      </c>
      <c r="W669" s="24"/>
      <c r="X669" s="24">
        <f t="shared" si="53"/>
        <v>-0.64200000000000002</v>
      </c>
      <c r="Y669" s="24"/>
      <c r="Z669" s="24"/>
      <c r="AA669" s="24">
        <v>0.73333999999999999</v>
      </c>
      <c r="AB669" s="24"/>
      <c r="AC669" s="25"/>
      <c r="AD669" s="26"/>
      <c r="AE669" s="26"/>
      <c r="AF669" s="26"/>
      <c r="AG669" s="24"/>
      <c r="AH669" s="24"/>
      <c r="AI669" s="26"/>
      <c r="AJ669" s="27"/>
      <c r="AK669" s="27"/>
      <c r="AL669" s="26"/>
      <c r="AM669" s="26"/>
      <c r="AN669" s="24"/>
      <c r="AO669" s="24" t="str">
        <f t="shared" si="54"/>
        <v>Arista</v>
      </c>
      <c r="AP669" s="1" t="s">
        <v>2085</v>
      </c>
      <c r="BF669" s="1" t="s">
        <v>68</v>
      </c>
      <c r="BG669" s="28" t="s">
        <v>69</v>
      </c>
    </row>
    <row r="670" spans="1:59" ht="12.75" customHeight="1" x14ac:dyDescent="0.2">
      <c r="A670" s="1" t="s">
        <v>2770</v>
      </c>
      <c r="B670" s="1" t="s">
        <v>2771</v>
      </c>
      <c r="C670" s="1" t="s">
        <v>62</v>
      </c>
      <c r="D670" s="1" t="s">
        <v>63</v>
      </c>
      <c r="E670" s="1" t="s">
        <v>2772</v>
      </c>
      <c r="F670" s="1" t="s">
        <v>2773</v>
      </c>
      <c r="G670" s="1">
        <v>56</v>
      </c>
      <c r="H670" s="1">
        <v>576</v>
      </c>
      <c r="I670" s="2" t="s">
        <v>1123</v>
      </c>
      <c r="J670" s="1" t="s">
        <v>2247</v>
      </c>
      <c r="K670" s="1">
        <f>IFERROR(VLOOKUP(B670,'[1]Pivot HorizontalMRP'!$A$4:$B$2531,2,0),0)</f>
        <v>0</v>
      </c>
      <c r="L670" s="1">
        <f>IFERROR(VLOOKUP(B670,'[1]Pivot HorizontalMRP'!$A$4:$C$2531,3,0),0)</f>
        <v>1152</v>
      </c>
      <c r="M670" s="1">
        <f>IFERROR(VLOOKUP(B670,'[1]Pivot HorizontalMRP'!$A$4:$D$2531,4,0),0)</f>
        <v>5184</v>
      </c>
      <c r="N670" s="1">
        <f>IFERROR(VLOOKUP(B670,'[1]Pivot HorizontalMRP'!$A$4:$E$2531,5,0),0)</f>
        <v>0</v>
      </c>
      <c r="O670" s="1">
        <f t="shared" si="51"/>
        <v>6336</v>
      </c>
      <c r="P670" s="1">
        <f t="shared" si="52"/>
        <v>6336</v>
      </c>
      <c r="Q670" s="1">
        <f>IFERROR(VLOOKUP(B670,'[1]Pivot HorizontalMRP'!$A$4:$F$2529,6,0),0)</f>
        <v>1740</v>
      </c>
      <c r="R670" s="1">
        <f>IFERROR(VLOOKUP(B670,'[1]Pivot HorizontalMRP'!$A$4:$G$2529,7,0),0)</f>
        <v>1364</v>
      </c>
      <c r="S670" s="1">
        <f>IFERROR(VLOOKUP(B670,'[1]Pivot HorizontalMRP'!$A$4:$H$2529,8,0),0)</f>
        <v>1464</v>
      </c>
      <c r="T670" s="1">
        <f>IFERROR(VLOOKUP(B670,'[1]Pivot HorizontalMRP'!$A$4:$I$2529,9,0),0)</f>
        <v>1264</v>
      </c>
      <c r="U670" s="1">
        <f t="shared" si="50"/>
        <v>3232</v>
      </c>
      <c r="V670" s="24">
        <v>2.89</v>
      </c>
      <c r="W670" s="24"/>
      <c r="X670" s="24">
        <f t="shared" si="53"/>
        <v>-2.89</v>
      </c>
      <c r="Y670" s="24"/>
      <c r="Z670" s="24"/>
      <c r="AA670" s="24">
        <v>2.89</v>
      </c>
      <c r="AB670" s="24"/>
      <c r="AC670" s="25"/>
      <c r="AD670" s="26"/>
      <c r="AE670" s="26"/>
      <c r="AF670" s="26"/>
      <c r="AG670" s="24"/>
      <c r="AH670" s="24"/>
      <c r="AI670" s="26"/>
      <c r="AJ670" s="27"/>
      <c r="AK670" s="27"/>
      <c r="AL670" s="26"/>
      <c r="AM670" s="26"/>
      <c r="AN670" s="24"/>
      <c r="AO670" s="24" t="str">
        <f t="shared" si="54"/>
        <v>Arista</v>
      </c>
      <c r="AP670" s="1" t="s">
        <v>2085</v>
      </c>
      <c r="BF670" s="1" t="s">
        <v>68</v>
      </c>
      <c r="BG670" s="28" t="s">
        <v>69</v>
      </c>
    </row>
    <row r="671" spans="1:59" ht="12.75" customHeight="1" x14ac:dyDescent="0.2">
      <c r="A671" s="1" t="s">
        <v>2774</v>
      </c>
      <c r="B671" s="1" t="s">
        <v>2775</v>
      </c>
      <c r="C671" s="1" t="s">
        <v>62</v>
      </c>
      <c r="D671" s="1" t="s">
        <v>63</v>
      </c>
      <c r="E671" s="1" t="s">
        <v>2776</v>
      </c>
      <c r="F671" s="1" t="s">
        <v>2777</v>
      </c>
      <c r="G671" s="1">
        <v>70</v>
      </c>
      <c r="H671" s="1">
        <v>480</v>
      </c>
      <c r="I671" s="2" t="s">
        <v>66</v>
      </c>
      <c r="J671" s="1" t="s">
        <v>2134</v>
      </c>
      <c r="K671" s="1">
        <f>IFERROR(VLOOKUP(B671,'[1]Pivot HorizontalMRP'!$A$4:$B$2531,2,0),0)</f>
        <v>0</v>
      </c>
      <c r="L671" s="1">
        <f>IFERROR(VLOOKUP(B671,'[1]Pivot HorizontalMRP'!$A$4:$C$2531,3,0),0)</f>
        <v>5983</v>
      </c>
      <c r="M671" s="1">
        <f>IFERROR(VLOOKUP(B671,'[1]Pivot HorizontalMRP'!$A$4:$D$2531,4,0),0)</f>
        <v>13116</v>
      </c>
      <c r="N671" s="1">
        <f>IFERROR(VLOOKUP(B671,'[1]Pivot HorizontalMRP'!$A$4:$E$2531,5,0),0)</f>
        <v>0</v>
      </c>
      <c r="O671" s="1">
        <f t="shared" si="51"/>
        <v>19099</v>
      </c>
      <c r="P671" s="1">
        <f t="shared" si="52"/>
        <v>19099</v>
      </c>
      <c r="Q671" s="1">
        <f>IFERROR(VLOOKUP(B671,'[1]Pivot HorizontalMRP'!$A$4:$F$2529,6,0),0)</f>
        <v>17324</v>
      </c>
      <c r="R671" s="1">
        <f>IFERROR(VLOOKUP(B671,'[1]Pivot HorizontalMRP'!$A$4:$G$2529,7,0),0)</f>
        <v>7200</v>
      </c>
      <c r="S671" s="1">
        <f>IFERROR(VLOOKUP(B671,'[1]Pivot HorizontalMRP'!$A$4:$H$2529,8,0),0)</f>
        <v>6616</v>
      </c>
      <c r="T671" s="1">
        <f>IFERROR(VLOOKUP(B671,'[1]Pivot HorizontalMRP'!$A$4:$I$2529,9,0),0)</f>
        <v>6032</v>
      </c>
      <c r="U671" s="1">
        <f t="shared" si="50"/>
        <v>-5425</v>
      </c>
      <c r="V671" s="24">
        <v>7.84</v>
      </c>
      <c r="W671" s="24"/>
      <c r="X671" s="24">
        <f t="shared" si="53"/>
        <v>-7.84</v>
      </c>
      <c r="Y671" s="24"/>
      <c r="Z671" s="24"/>
      <c r="AA671" s="24">
        <v>7.84</v>
      </c>
      <c r="AB671" s="24"/>
      <c r="AC671" s="25"/>
      <c r="AD671" s="26"/>
      <c r="AE671" s="26"/>
      <c r="AF671" s="26"/>
      <c r="AG671" s="24"/>
      <c r="AH671" s="24"/>
      <c r="AI671" s="26"/>
      <c r="AJ671" s="27"/>
      <c r="AK671" s="27"/>
      <c r="AL671" s="26"/>
      <c r="AM671" s="26"/>
      <c r="AN671" s="24"/>
      <c r="AO671" s="24" t="str">
        <f t="shared" si="54"/>
        <v>Arista</v>
      </c>
      <c r="AP671" s="1" t="s">
        <v>2085</v>
      </c>
      <c r="BF671" s="1" t="s">
        <v>68</v>
      </c>
      <c r="BG671" s="28" t="s">
        <v>69</v>
      </c>
    </row>
    <row r="672" spans="1:59" ht="12.75" customHeight="1" x14ac:dyDescent="0.2">
      <c r="A672" s="1" t="s">
        <v>2778</v>
      </c>
      <c r="B672" s="1" t="s">
        <v>2779</v>
      </c>
      <c r="C672" s="1" t="s">
        <v>62</v>
      </c>
      <c r="D672" s="1" t="s">
        <v>63</v>
      </c>
      <c r="E672" s="1" t="s">
        <v>2780</v>
      </c>
      <c r="F672" s="1" t="s">
        <v>2781</v>
      </c>
      <c r="G672" s="1">
        <v>61</v>
      </c>
      <c r="H672" s="1">
        <v>3000</v>
      </c>
      <c r="I672" s="2" t="s">
        <v>66</v>
      </c>
      <c r="J672" s="1" t="s">
        <v>2782</v>
      </c>
      <c r="K672" s="1">
        <f>IFERROR(VLOOKUP(B672,'[1]Pivot HorizontalMRP'!$A$4:$B$2531,2,0),0)</f>
        <v>0</v>
      </c>
      <c r="L672" s="1">
        <f>IFERROR(VLOOKUP(B672,'[1]Pivot HorizontalMRP'!$A$4:$C$2531,3,0),0)</f>
        <v>343</v>
      </c>
      <c r="M672" s="1">
        <f>IFERROR(VLOOKUP(B672,'[1]Pivot HorizontalMRP'!$A$4:$D$2531,4,0),0)</f>
        <v>3000</v>
      </c>
      <c r="N672" s="1">
        <f>IFERROR(VLOOKUP(B672,'[1]Pivot HorizontalMRP'!$A$4:$E$2531,5,0),0)</f>
        <v>0</v>
      </c>
      <c r="O672" s="1">
        <f t="shared" si="51"/>
        <v>3343</v>
      </c>
      <c r="P672" s="1">
        <f t="shared" si="52"/>
        <v>3343</v>
      </c>
      <c r="Q672" s="1">
        <f>IFERROR(VLOOKUP(B672,'[1]Pivot HorizontalMRP'!$A$4:$F$2529,6,0),0)</f>
        <v>846</v>
      </c>
      <c r="R672" s="1">
        <f>IFERROR(VLOOKUP(B672,'[1]Pivot HorizontalMRP'!$A$4:$G$2529,7,0),0)</f>
        <v>420</v>
      </c>
      <c r="S672" s="1">
        <f>IFERROR(VLOOKUP(B672,'[1]Pivot HorizontalMRP'!$A$4:$H$2529,8,0),0)</f>
        <v>240</v>
      </c>
      <c r="T672" s="1">
        <f>IFERROR(VLOOKUP(B672,'[1]Pivot HorizontalMRP'!$A$4:$I$2529,9,0),0)</f>
        <v>0</v>
      </c>
      <c r="U672" s="1">
        <f t="shared" si="50"/>
        <v>2077</v>
      </c>
      <c r="V672" s="24">
        <v>0.64244999999999997</v>
      </c>
      <c r="W672" s="24"/>
      <c r="X672" s="24">
        <f t="shared" si="53"/>
        <v>-0.64244999999999997</v>
      </c>
      <c r="Y672" s="24"/>
      <c r="Z672" s="24"/>
      <c r="AA672" s="24"/>
      <c r="AB672" s="24"/>
      <c r="AC672" s="25"/>
      <c r="AD672" s="26"/>
      <c r="AE672" s="26"/>
      <c r="AF672" s="26"/>
      <c r="AG672" s="24"/>
      <c r="AH672" s="24"/>
      <c r="AI672" s="26"/>
      <c r="AJ672" s="27"/>
      <c r="AK672" s="27"/>
      <c r="AL672" s="26"/>
      <c r="AM672" s="26"/>
      <c r="AN672" s="24"/>
      <c r="AO672" s="24" t="str">
        <f t="shared" si="54"/>
        <v>Arista</v>
      </c>
      <c r="AP672" s="1" t="s">
        <v>2085</v>
      </c>
      <c r="BF672" s="1" t="s">
        <v>68</v>
      </c>
      <c r="BG672" s="28" t="s">
        <v>69</v>
      </c>
    </row>
    <row r="673" spans="1:59" ht="12.75" customHeight="1" x14ac:dyDescent="0.2">
      <c r="A673" s="1" t="s">
        <v>2783</v>
      </c>
      <c r="B673" s="1" t="s">
        <v>2784</v>
      </c>
      <c r="C673" s="1" t="s">
        <v>62</v>
      </c>
      <c r="D673" s="1" t="s">
        <v>63</v>
      </c>
      <c r="E673" s="1" t="s">
        <v>2785</v>
      </c>
      <c r="F673" s="1" t="s">
        <v>2786</v>
      </c>
      <c r="G673" s="1">
        <v>63</v>
      </c>
      <c r="H673" s="1">
        <v>9</v>
      </c>
      <c r="I673" s="2" t="s">
        <v>1123</v>
      </c>
      <c r="J673" s="1" t="s">
        <v>2395</v>
      </c>
      <c r="K673" s="1">
        <f>IFERROR(VLOOKUP(B673,'[1]Pivot HorizontalMRP'!$A$4:$B$2531,2,0),0)</f>
        <v>0</v>
      </c>
      <c r="L673" s="1">
        <f>IFERROR(VLOOKUP(B673,'[1]Pivot HorizontalMRP'!$A$4:$C$2531,3,0),0)</f>
        <v>283</v>
      </c>
      <c r="M673" s="1">
        <f>IFERROR(VLOOKUP(B673,'[1]Pivot HorizontalMRP'!$A$4:$D$2531,4,0),0)</f>
        <v>371</v>
      </c>
      <c r="N673" s="1">
        <f>IFERROR(VLOOKUP(B673,'[1]Pivot HorizontalMRP'!$A$4:$E$2531,5,0),0)</f>
        <v>0</v>
      </c>
      <c r="O673" s="1">
        <f t="shared" si="51"/>
        <v>654</v>
      </c>
      <c r="P673" s="1">
        <f t="shared" si="52"/>
        <v>654</v>
      </c>
      <c r="Q673" s="1">
        <f>IFERROR(VLOOKUP(B673,'[1]Pivot HorizontalMRP'!$A$4:$F$2529,6,0),0)</f>
        <v>240</v>
      </c>
      <c r="R673" s="1">
        <f>IFERROR(VLOOKUP(B673,'[1]Pivot HorizontalMRP'!$A$4:$G$2529,7,0),0)</f>
        <v>512</v>
      </c>
      <c r="S673" s="1">
        <f>IFERROR(VLOOKUP(B673,'[1]Pivot HorizontalMRP'!$A$4:$H$2529,8,0),0)</f>
        <v>264</v>
      </c>
      <c r="T673" s="1">
        <f>IFERROR(VLOOKUP(B673,'[1]Pivot HorizontalMRP'!$A$4:$I$2529,9,0),0)</f>
        <v>264</v>
      </c>
      <c r="U673" s="1">
        <f t="shared" si="50"/>
        <v>-98</v>
      </c>
      <c r="V673" s="24">
        <v>41.5</v>
      </c>
      <c r="W673" s="24"/>
      <c r="X673" s="24">
        <f t="shared" si="53"/>
        <v>-41.5</v>
      </c>
      <c r="Y673" s="24"/>
      <c r="Z673" s="24"/>
      <c r="AA673" s="24">
        <v>41.5</v>
      </c>
      <c r="AB673" s="24"/>
      <c r="AC673" s="25"/>
      <c r="AD673" s="26"/>
      <c r="AE673" s="26"/>
      <c r="AF673" s="26"/>
      <c r="AG673" s="24"/>
      <c r="AH673" s="24"/>
      <c r="AI673" s="26"/>
      <c r="AJ673" s="27"/>
      <c r="AK673" s="27"/>
      <c r="AL673" s="26"/>
      <c r="AM673" s="26"/>
      <c r="AN673" s="24"/>
      <c r="AO673" s="24" t="str">
        <f t="shared" si="54"/>
        <v>Arista</v>
      </c>
      <c r="AP673" s="1" t="s">
        <v>2085</v>
      </c>
      <c r="BF673" s="1" t="s">
        <v>68</v>
      </c>
      <c r="BG673" s="28" t="s">
        <v>69</v>
      </c>
    </row>
    <row r="674" spans="1:59" ht="12.75" customHeight="1" x14ac:dyDescent="0.2">
      <c r="A674" s="1" t="s">
        <v>2787</v>
      </c>
      <c r="B674" s="1" t="s">
        <v>2788</v>
      </c>
      <c r="C674" s="1" t="s">
        <v>62</v>
      </c>
      <c r="D674" s="1" t="s">
        <v>63</v>
      </c>
      <c r="E674" s="1" t="s">
        <v>2789</v>
      </c>
      <c r="F674" s="1" t="s">
        <v>2790</v>
      </c>
      <c r="G674" s="1">
        <v>100</v>
      </c>
      <c r="H674" s="1">
        <v>5040</v>
      </c>
      <c r="I674" s="2" t="s">
        <v>66</v>
      </c>
      <c r="J674" s="1" t="s">
        <v>2791</v>
      </c>
      <c r="K674" s="1">
        <f>IFERROR(VLOOKUP(B674,'[1]Pivot HorizontalMRP'!$A$4:$B$2531,2,0),0)</f>
        <v>0</v>
      </c>
      <c r="L674" s="1">
        <f>IFERROR(VLOOKUP(B674,'[1]Pivot HorizontalMRP'!$A$4:$C$2531,3,0),0)</f>
        <v>4767</v>
      </c>
      <c r="M674" s="1">
        <f>IFERROR(VLOOKUP(B674,'[1]Pivot HorizontalMRP'!$A$4:$D$2531,4,0),0)</f>
        <v>0</v>
      </c>
      <c r="N674" s="1">
        <f>IFERROR(VLOOKUP(B674,'[1]Pivot HorizontalMRP'!$A$4:$E$2531,5,0),0)</f>
        <v>0</v>
      </c>
      <c r="O674" s="1">
        <f t="shared" si="51"/>
        <v>4767</v>
      </c>
      <c r="P674" s="1">
        <f t="shared" si="52"/>
        <v>4767</v>
      </c>
      <c r="Q674" s="1">
        <f>IFERROR(VLOOKUP(B674,'[1]Pivot HorizontalMRP'!$A$4:$F$2529,6,0),0)</f>
        <v>305</v>
      </c>
      <c r="R674" s="1">
        <f>IFERROR(VLOOKUP(B674,'[1]Pivot HorizontalMRP'!$A$4:$G$2529,7,0),0)</f>
        <v>230</v>
      </c>
      <c r="S674" s="1">
        <f>IFERROR(VLOOKUP(B674,'[1]Pivot HorizontalMRP'!$A$4:$H$2529,8,0),0)</f>
        <v>320</v>
      </c>
      <c r="T674" s="1">
        <f>IFERROR(VLOOKUP(B674,'[1]Pivot HorizontalMRP'!$A$4:$I$2529,9,0),0)</f>
        <v>408</v>
      </c>
      <c r="U674" s="1">
        <f t="shared" si="50"/>
        <v>4232</v>
      </c>
      <c r="V674" s="24">
        <v>1.1200000000000001</v>
      </c>
      <c r="W674" s="24"/>
      <c r="X674" s="24">
        <f t="shared" si="53"/>
        <v>-1.1200000000000001</v>
      </c>
      <c r="Y674" s="24"/>
      <c r="Z674" s="24"/>
      <c r="AA674" s="24"/>
      <c r="AB674" s="24"/>
      <c r="AC674" s="25"/>
      <c r="AD674" s="26"/>
      <c r="AE674" s="26"/>
      <c r="AF674" s="26"/>
      <c r="AG674" s="24"/>
      <c r="AH674" s="24"/>
      <c r="AI674" s="26"/>
      <c r="AJ674" s="27"/>
      <c r="AK674" s="27"/>
      <c r="AL674" s="26"/>
      <c r="AM674" s="26"/>
      <c r="AN674" s="24"/>
      <c r="AO674" s="24" t="str">
        <f t="shared" si="54"/>
        <v>Arista</v>
      </c>
      <c r="AP674" s="1" t="s">
        <v>2085</v>
      </c>
      <c r="BF674" s="1" t="s">
        <v>68</v>
      </c>
      <c r="BG674" s="28" t="s">
        <v>69</v>
      </c>
    </row>
    <row r="675" spans="1:59" ht="12.75" customHeight="1" x14ac:dyDescent="0.2">
      <c r="A675" s="1" t="s">
        <v>2792</v>
      </c>
      <c r="B675" s="1" t="s">
        <v>2793</v>
      </c>
      <c r="C675" s="1" t="s">
        <v>62</v>
      </c>
      <c r="D675" s="1" t="s">
        <v>63</v>
      </c>
      <c r="E675" s="1" t="s">
        <v>2794</v>
      </c>
      <c r="F675" s="1" t="s">
        <v>2795</v>
      </c>
      <c r="G675" s="1">
        <v>81</v>
      </c>
      <c r="H675" s="1">
        <v>40</v>
      </c>
      <c r="I675" s="2" t="s">
        <v>66</v>
      </c>
      <c r="J675" s="1" t="s">
        <v>2134</v>
      </c>
      <c r="K675" s="1">
        <f>IFERROR(VLOOKUP(B675,'[1]Pivot HorizontalMRP'!$A$4:$B$2531,2,0),0)</f>
        <v>2796</v>
      </c>
      <c r="L675" s="1">
        <f>IFERROR(VLOOKUP(B675,'[1]Pivot HorizontalMRP'!$A$4:$C$2531,3,0),0)</f>
        <v>1498</v>
      </c>
      <c r="M675" s="1">
        <f>IFERROR(VLOOKUP(B675,'[1]Pivot HorizontalMRP'!$A$4:$D$2531,4,0),0)</f>
        <v>0</v>
      </c>
      <c r="N675" s="1">
        <f>IFERROR(VLOOKUP(B675,'[1]Pivot HorizontalMRP'!$A$4:$E$2531,5,0),0)</f>
        <v>0</v>
      </c>
      <c r="O675" s="1">
        <f t="shared" si="51"/>
        <v>4294</v>
      </c>
      <c r="P675" s="1">
        <f t="shared" si="52"/>
        <v>4294</v>
      </c>
      <c r="Q675" s="1">
        <f>IFERROR(VLOOKUP(B675,'[1]Pivot HorizontalMRP'!$A$4:$F$2529,6,0),0)</f>
        <v>0</v>
      </c>
      <c r="R675" s="1">
        <f>IFERROR(VLOOKUP(B675,'[1]Pivot HorizontalMRP'!$A$4:$G$2529,7,0),0)</f>
        <v>0</v>
      </c>
      <c r="S675" s="1">
        <f>IFERROR(VLOOKUP(B675,'[1]Pivot HorizontalMRP'!$A$4:$H$2529,8,0),0)</f>
        <v>285</v>
      </c>
      <c r="T675" s="1">
        <f>IFERROR(VLOOKUP(B675,'[1]Pivot HorizontalMRP'!$A$4:$I$2529,9,0),0)</f>
        <v>234</v>
      </c>
      <c r="U675" s="1">
        <f t="shared" si="50"/>
        <v>4294</v>
      </c>
      <c r="V675" s="24">
        <v>12.33</v>
      </c>
      <c r="W675" s="24"/>
      <c r="X675" s="24">
        <f t="shared" si="53"/>
        <v>-12.33</v>
      </c>
      <c r="Y675" s="24"/>
      <c r="Z675" s="24"/>
      <c r="AA675" s="24"/>
      <c r="AB675" s="24"/>
      <c r="AC675" s="25"/>
      <c r="AD675" s="26"/>
      <c r="AE675" s="26"/>
      <c r="AF675" s="26"/>
      <c r="AG675" s="24"/>
      <c r="AH675" s="24"/>
      <c r="AI675" s="26"/>
      <c r="AJ675" s="27"/>
      <c r="AK675" s="27"/>
      <c r="AL675" s="26"/>
      <c r="AM675" s="26"/>
      <c r="AN675" s="24"/>
      <c r="AO675" s="24" t="str">
        <f t="shared" si="54"/>
        <v>Arista</v>
      </c>
      <c r="AP675" s="1" t="s">
        <v>2085</v>
      </c>
      <c r="BF675" s="1" t="s">
        <v>68</v>
      </c>
      <c r="BG675" s="28" t="s">
        <v>69</v>
      </c>
    </row>
    <row r="676" spans="1:59" ht="12.75" customHeight="1" x14ac:dyDescent="0.2">
      <c r="A676" s="1" t="s">
        <v>2796</v>
      </c>
      <c r="B676" s="1" t="s">
        <v>2797</v>
      </c>
      <c r="C676" s="1" t="s">
        <v>62</v>
      </c>
      <c r="D676" s="1" t="s">
        <v>63</v>
      </c>
      <c r="E676" s="1" t="s">
        <v>2798</v>
      </c>
      <c r="F676" s="1" t="s">
        <v>2799</v>
      </c>
      <c r="G676" s="1">
        <v>81</v>
      </c>
      <c r="H676" s="1">
        <v>27</v>
      </c>
      <c r="I676" s="2" t="s">
        <v>66</v>
      </c>
      <c r="J676" s="1" t="s">
        <v>2134</v>
      </c>
      <c r="K676" s="1">
        <f>IFERROR(VLOOKUP(B676,'[1]Pivot HorizontalMRP'!$A$4:$B$2531,2,0),0)</f>
        <v>1436</v>
      </c>
      <c r="L676" s="1">
        <f>IFERROR(VLOOKUP(B676,'[1]Pivot HorizontalMRP'!$A$4:$C$2531,3,0),0)</f>
        <v>448</v>
      </c>
      <c r="M676" s="1">
        <f>IFERROR(VLOOKUP(B676,'[1]Pivot HorizontalMRP'!$A$4:$D$2531,4,0),0)</f>
        <v>0</v>
      </c>
      <c r="N676" s="1">
        <f>IFERROR(VLOOKUP(B676,'[1]Pivot HorizontalMRP'!$A$4:$E$2531,5,0),0)</f>
        <v>0</v>
      </c>
      <c r="O676" s="1">
        <f t="shared" si="51"/>
        <v>1884</v>
      </c>
      <c r="P676" s="1">
        <f t="shared" si="52"/>
        <v>1884</v>
      </c>
      <c r="Q676" s="1">
        <f>IFERROR(VLOOKUP(B676,'[1]Pivot HorizontalMRP'!$A$4:$F$2529,6,0),0)</f>
        <v>6</v>
      </c>
      <c r="R676" s="1">
        <f>IFERROR(VLOOKUP(B676,'[1]Pivot HorizontalMRP'!$A$4:$G$2529,7,0),0)</f>
        <v>0</v>
      </c>
      <c r="S676" s="1">
        <f>IFERROR(VLOOKUP(B676,'[1]Pivot HorizontalMRP'!$A$4:$H$2529,8,0),0)</f>
        <v>95</v>
      </c>
      <c r="T676" s="1">
        <f>IFERROR(VLOOKUP(B676,'[1]Pivot HorizontalMRP'!$A$4:$I$2529,9,0),0)</f>
        <v>78</v>
      </c>
      <c r="U676" s="1">
        <f t="shared" si="50"/>
        <v>1878</v>
      </c>
      <c r="V676" s="24">
        <v>19.21</v>
      </c>
      <c r="W676" s="24"/>
      <c r="X676" s="24">
        <f t="shared" si="53"/>
        <v>-19.21</v>
      </c>
      <c r="Y676" s="24"/>
      <c r="Z676" s="24"/>
      <c r="AA676" s="24"/>
      <c r="AB676" s="24"/>
      <c r="AC676" s="25"/>
      <c r="AD676" s="26"/>
      <c r="AE676" s="26"/>
      <c r="AF676" s="26"/>
      <c r="AG676" s="24"/>
      <c r="AH676" s="24"/>
      <c r="AI676" s="26"/>
      <c r="AJ676" s="27"/>
      <c r="AK676" s="27"/>
      <c r="AL676" s="26"/>
      <c r="AM676" s="26"/>
      <c r="AN676" s="24"/>
      <c r="AO676" s="24" t="str">
        <f t="shared" si="54"/>
        <v>Arista</v>
      </c>
      <c r="AP676" s="1" t="s">
        <v>2085</v>
      </c>
      <c r="BF676" s="1" t="s">
        <v>68</v>
      </c>
      <c r="BG676" s="28" t="s">
        <v>69</v>
      </c>
    </row>
    <row r="677" spans="1:59" ht="12.75" customHeight="1" x14ac:dyDescent="0.2">
      <c r="A677" s="1" t="s">
        <v>2800</v>
      </c>
      <c r="B677" s="1" t="s">
        <v>2801</v>
      </c>
      <c r="C677" s="1" t="s">
        <v>62</v>
      </c>
      <c r="D677" s="1" t="s">
        <v>63</v>
      </c>
      <c r="E677" s="1" t="s">
        <v>2802</v>
      </c>
      <c r="F677" s="1" t="s">
        <v>2803</v>
      </c>
      <c r="G677" s="1">
        <v>81</v>
      </c>
      <c r="H677" s="1">
        <v>13</v>
      </c>
      <c r="I677" s="2" t="s">
        <v>66</v>
      </c>
      <c r="J677" s="1" t="s">
        <v>2134</v>
      </c>
      <c r="K677" s="1">
        <f>IFERROR(VLOOKUP(B677,'[1]Pivot HorizontalMRP'!$A$4:$B$2531,2,0),0)</f>
        <v>164</v>
      </c>
      <c r="L677" s="1">
        <f>IFERROR(VLOOKUP(B677,'[1]Pivot HorizontalMRP'!$A$4:$C$2531,3,0),0)</f>
        <v>134</v>
      </c>
      <c r="M677" s="1">
        <f>IFERROR(VLOOKUP(B677,'[1]Pivot HorizontalMRP'!$A$4:$D$2531,4,0),0)</f>
        <v>0</v>
      </c>
      <c r="N677" s="1">
        <f>IFERROR(VLOOKUP(B677,'[1]Pivot HorizontalMRP'!$A$4:$E$2531,5,0),0)</f>
        <v>0</v>
      </c>
      <c r="O677" s="1">
        <f t="shared" si="51"/>
        <v>298</v>
      </c>
      <c r="P677" s="1">
        <f t="shared" si="52"/>
        <v>298</v>
      </c>
      <c r="Q677" s="1">
        <f>IFERROR(VLOOKUP(B677,'[1]Pivot HorizontalMRP'!$A$4:$F$2529,6,0),0)</f>
        <v>4</v>
      </c>
      <c r="R677" s="1">
        <f>IFERROR(VLOOKUP(B677,'[1]Pivot HorizontalMRP'!$A$4:$G$2529,7,0),0)</f>
        <v>0</v>
      </c>
      <c r="S677" s="1">
        <f>IFERROR(VLOOKUP(B677,'[1]Pivot HorizontalMRP'!$A$4:$H$2529,8,0),0)</f>
        <v>0</v>
      </c>
      <c r="T677" s="1">
        <f>IFERROR(VLOOKUP(B677,'[1]Pivot HorizontalMRP'!$A$4:$I$2529,9,0),0)</f>
        <v>0</v>
      </c>
      <c r="U677" s="1">
        <f t="shared" si="50"/>
        <v>294</v>
      </c>
      <c r="V677" s="24">
        <v>36.18</v>
      </c>
      <c r="W677" s="24"/>
      <c r="X677" s="24">
        <f t="shared" si="53"/>
        <v>-36.18</v>
      </c>
      <c r="Y677" s="24"/>
      <c r="Z677" s="24"/>
      <c r="AA677" s="24"/>
      <c r="AB677" s="24"/>
      <c r="AC677" s="25"/>
      <c r="AD677" s="26"/>
      <c r="AE677" s="26"/>
      <c r="AF677" s="26"/>
      <c r="AG677" s="24"/>
      <c r="AH677" s="24"/>
      <c r="AI677" s="26"/>
      <c r="AJ677" s="27"/>
      <c r="AK677" s="27"/>
      <c r="AL677" s="26"/>
      <c r="AM677" s="26"/>
      <c r="AN677" s="24"/>
      <c r="AO677" s="24" t="str">
        <f t="shared" si="54"/>
        <v>Arista</v>
      </c>
      <c r="AP677" s="1" t="s">
        <v>2085</v>
      </c>
      <c r="BF677" s="1" t="s">
        <v>68</v>
      </c>
      <c r="BG677" s="28" t="s">
        <v>69</v>
      </c>
    </row>
    <row r="678" spans="1:59" ht="12.75" customHeight="1" x14ac:dyDescent="0.2">
      <c r="A678" s="1" t="s">
        <v>2804</v>
      </c>
      <c r="B678" s="1" t="s">
        <v>2805</v>
      </c>
      <c r="C678" s="1" t="s">
        <v>62</v>
      </c>
      <c r="D678" s="1" t="s">
        <v>63</v>
      </c>
      <c r="E678" s="1" t="s">
        <v>2806</v>
      </c>
      <c r="F678" s="1" t="s">
        <v>2807</v>
      </c>
      <c r="G678" s="1">
        <v>81</v>
      </c>
      <c r="H678" s="1">
        <v>20</v>
      </c>
      <c r="I678" s="2" t="s">
        <v>66</v>
      </c>
      <c r="J678" s="1" t="s">
        <v>2134</v>
      </c>
      <c r="K678" s="1">
        <f>IFERROR(VLOOKUP(B678,'[1]Pivot HorizontalMRP'!$A$4:$B$2531,2,0),0)</f>
        <v>23</v>
      </c>
      <c r="L678" s="1">
        <f>IFERROR(VLOOKUP(B678,'[1]Pivot HorizontalMRP'!$A$4:$C$2531,3,0),0)</f>
        <v>101</v>
      </c>
      <c r="M678" s="1">
        <f>IFERROR(VLOOKUP(B678,'[1]Pivot HorizontalMRP'!$A$4:$D$2531,4,0),0)</f>
        <v>0</v>
      </c>
      <c r="N678" s="1">
        <f>IFERROR(VLOOKUP(B678,'[1]Pivot HorizontalMRP'!$A$4:$E$2531,5,0),0)</f>
        <v>0</v>
      </c>
      <c r="O678" s="1">
        <f t="shared" si="51"/>
        <v>124</v>
      </c>
      <c r="P678" s="1">
        <f t="shared" si="52"/>
        <v>124</v>
      </c>
      <c r="Q678" s="1">
        <f>IFERROR(VLOOKUP(B678,'[1]Pivot HorizontalMRP'!$A$4:$F$2529,6,0),0)</f>
        <v>0</v>
      </c>
      <c r="R678" s="1">
        <f>IFERROR(VLOOKUP(B678,'[1]Pivot HorizontalMRP'!$A$4:$G$2529,7,0),0)</f>
        <v>0</v>
      </c>
      <c r="S678" s="1">
        <f>IFERROR(VLOOKUP(B678,'[1]Pivot HorizontalMRP'!$A$4:$H$2529,8,0),0)</f>
        <v>0</v>
      </c>
      <c r="T678" s="1">
        <f>IFERROR(VLOOKUP(B678,'[1]Pivot HorizontalMRP'!$A$4:$I$2529,9,0),0)</f>
        <v>0</v>
      </c>
      <c r="U678" s="1">
        <f t="shared" si="50"/>
        <v>124</v>
      </c>
      <c r="V678" s="24">
        <v>24.94</v>
      </c>
      <c r="W678" s="24"/>
      <c r="X678" s="24">
        <f t="shared" si="53"/>
        <v>-24.94</v>
      </c>
      <c r="Y678" s="24"/>
      <c r="Z678" s="24"/>
      <c r="AA678" s="24"/>
      <c r="AB678" s="24"/>
      <c r="AC678" s="25"/>
      <c r="AD678" s="26"/>
      <c r="AE678" s="26"/>
      <c r="AF678" s="26"/>
      <c r="AG678" s="24"/>
      <c r="AH678" s="24"/>
      <c r="AI678" s="26"/>
      <c r="AJ678" s="27"/>
      <c r="AK678" s="27"/>
      <c r="AL678" s="26"/>
      <c r="AM678" s="26"/>
      <c r="AN678" s="24"/>
      <c r="AO678" s="24" t="str">
        <f t="shared" si="54"/>
        <v>Arista</v>
      </c>
      <c r="AP678" s="1" t="s">
        <v>2085</v>
      </c>
      <c r="BF678" s="1" t="s">
        <v>68</v>
      </c>
      <c r="BG678" s="28" t="s">
        <v>69</v>
      </c>
    </row>
    <row r="679" spans="1:59" ht="12.75" customHeight="1" x14ac:dyDescent="0.2">
      <c r="A679" s="1" t="s">
        <v>2808</v>
      </c>
      <c r="B679" s="1" t="s">
        <v>2809</v>
      </c>
      <c r="C679" s="1" t="s">
        <v>62</v>
      </c>
      <c r="D679" s="1" t="s">
        <v>63</v>
      </c>
      <c r="E679" s="1" t="s">
        <v>2810</v>
      </c>
      <c r="F679" s="1" t="s">
        <v>2811</v>
      </c>
      <c r="G679" s="1">
        <v>100</v>
      </c>
      <c r="H679" s="1">
        <v>500</v>
      </c>
      <c r="I679" s="2" t="s">
        <v>66</v>
      </c>
      <c r="J679" s="1" t="s">
        <v>2812</v>
      </c>
      <c r="K679" s="1">
        <f>IFERROR(VLOOKUP(B679,'[1]Pivot HorizontalMRP'!$A$4:$B$2531,2,0),0)</f>
        <v>0</v>
      </c>
      <c r="L679" s="1">
        <f>IFERROR(VLOOKUP(B679,'[1]Pivot HorizontalMRP'!$A$4:$C$2531,3,0),0)</f>
        <v>502</v>
      </c>
      <c r="M679" s="1">
        <f>IFERROR(VLOOKUP(B679,'[1]Pivot HorizontalMRP'!$A$4:$D$2531,4,0),0)</f>
        <v>2800</v>
      </c>
      <c r="N679" s="1">
        <f>IFERROR(VLOOKUP(B679,'[1]Pivot HorizontalMRP'!$A$4:$E$2531,5,0),0)</f>
        <v>0</v>
      </c>
      <c r="O679" s="1">
        <f t="shared" si="51"/>
        <v>3302</v>
      </c>
      <c r="P679" s="1">
        <f t="shared" si="52"/>
        <v>3302</v>
      </c>
      <c r="Q679" s="1">
        <f>IFERROR(VLOOKUP(B679,'[1]Pivot HorizontalMRP'!$A$4:$F$2529,6,0),0)</f>
        <v>260</v>
      </c>
      <c r="R679" s="1">
        <f>IFERROR(VLOOKUP(B679,'[1]Pivot HorizontalMRP'!$A$4:$G$2529,7,0),0)</f>
        <v>0</v>
      </c>
      <c r="S679" s="1">
        <f>IFERROR(VLOOKUP(B679,'[1]Pivot HorizontalMRP'!$A$4:$H$2529,8,0),0)</f>
        <v>0</v>
      </c>
      <c r="T679" s="1">
        <f>IFERROR(VLOOKUP(B679,'[1]Pivot HorizontalMRP'!$A$4:$I$2529,9,0),0)</f>
        <v>0</v>
      </c>
      <c r="U679" s="1">
        <f t="shared" si="50"/>
        <v>3042</v>
      </c>
      <c r="V679" s="24">
        <v>22.67</v>
      </c>
      <c r="W679" s="24"/>
      <c r="X679" s="24">
        <f t="shared" si="53"/>
        <v>-22.67</v>
      </c>
      <c r="Y679" s="24"/>
      <c r="Z679" s="24"/>
      <c r="AA679" s="24"/>
      <c r="AB679" s="24"/>
      <c r="AC679" s="25"/>
      <c r="AD679" s="26"/>
      <c r="AE679" s="26"/>
      <c r="AF679" s="26"/>
      <c r="AG679" s="24"/>
      <c r="AH679" s="24"/>
      <c r="AI679" s="26"/>
      <c r="AJ679" s="27"/>
      <c r="AK679" s="27"/>
      <c r="AL679" s="26"/>
      <c r="AM679" s="26"/>
      <c r="AN679" s="24"/>
      <c r="AO679" s="24" t="str">
        <f t="shared" si="54"/>
        <v>Arista</v>
      </c>
      <c r="AP679" s="1" t="s">
        <v>2085</v>
      </c>
      <c r="BF679" s="1" t="s">
        <v>68</v>
      </c>
      <c r="BG679" s="28" t="s">
        <v>69</v>
      </c>
    </row>
    <row r="680" spans="1:59" ht="12.75" customHeight="1" x14ac:dyDescent="0.2">
      <c r="A680" s="1" t="s">
        <v>2813</v>
      </c>
      <c r="B680" s="1" t="s">
        <v>2814</v>
      </c>
      <c r="C680" s="1" t="s">
        <v>62</v>
      </c>
      <c r="D680" s="1" t="s">
        <v>63</v>
      </c>
      <c r="E680" s="1" t="s">
        <v>2815</v>
      </c>
      <c r="F680" s="1" t="s">
        <v>2816</v>
      </c>
      <c r="G680" s="1">
        <v>100</v>
      </c>
      <c r="H680" s="1">
        <v>1650</v>
      </c>
      <c r="I680" s="2" t="s">
        <v>66</v>
      </c>
      <c r="J680" s="1" t="s">
        <v>2812</v>
      </c>
      <c r="K680" s="1">
        <f>IFERROR(VLOOKUP(B680,'[1]Pivot HorizontalMRP'!$A$4:$B$2531,2,0),0)</f>
        <v>0</v>
      </c>
      <c r="L680" s="1">
        <f>IFERROR(VLOOKUP(B680,'[1]Pivot HorizontalMRP'!$A$4:$C$2531,3,0),0)</f>
        <v>1650</v>
      </c>
      <c r="M680" s="1">
        <f>IFERROR(VLOOKUP(B680,'[1]Pivot HorizontalMRP'!$A$4:$D$2531,4,0),0)</f>
        <v>1650</v>
      </c>
      <c r="N680" s="1">
        <f>IFERROR(VLOOKUP(B680,'[1]Pivot HorizontalMRP'!$A$4:$E$2531,5,0),0)</f>
        <v>0</v>
      </c>
      <c r="O680" s="1">
        <f t="shared" si="51"/>
        <v>3300</v>
      </c>
      <c r="P680" s="1">
        <f t="shared" si="52"/>
        <v>3300</v>
      </c>
      <c r="Q680" s="1">
        <f>IFERROR(VLOOKUP(B680,'[1]Pivot HorizontalMRP'!$A$4:$F$2529,6,0),0)</f>
        <v>260</v>
      </c>
      <c r="R680" s="1">
        <f>IFERROR(VLOOKUP(B680,'[1]Pivot HorizontalMRP'!$A$4:$G$2529,7,0),0)</f>
        <v>0</v>
      </c>
      <c r="S680" s="1">
        <f>IFERROR(VLOOKUP(B680,'[1]Pivot HorizontalMRP'!$A$4:$H$2529,8,0),0)</f>
        <v>0</v>
      </c>
      <c r="T680" s="1">
        <f>IFERROR(VLOOKUP(B680,'[1]Pivot HorizontalMRP'!$A$4:$I$2529,9,0),0)</f>
        <v>0</v>
      </c>
      <c r="U680" s="1">
        <f t="shared" si="50"/>
        <v>3040</v>
      </c>
      <c r="V680" s="24">
        <v>13.26</v>
      </c>
      <c r="W680" s="24"/>
      <c r="X680" s="24">
        <f t="shared" si="53"/>
        <v>-13.26</v>
      </c>
      <c r="Y680" s="24"/>
      <c r="Z680" s="24"/>
      <c r="AA680" s="24">
        <v>13.26</v>
      </c>
      <c r="AB680" s="24"/>
      <c r="AC680" s="25"/>
      <c r="AD680" s="26"/>
      <c r="AE680" s="26"/>
      <c r="AF680" s="26"/>
      <c r="AG680" s="24"/>
      <c r="AH680" s="24"/>
      <c r="AI680" s="26"/>
      <c r="AJ680" s="27"/>
      <c r="AK680" s="27"/>
      <c r="AL680" s="26"/>
      <c r="AM680" s="26"/>
      <c r="AN680" s="24"/>
      <c r="AO680" s="24" t="str">
        <f t="shared" si="54"/>
        <v>Arista</v>
      </c>
      <c r="AP680" s="1" t="s">
        <v>2085</v>
      </c>
      <c r="BF680" s="1" t="s">
        <v>68</v>
      </c>
      <c r="BG680" s="28" t="s">
        <v>69</v>
      </c>
    </row>
    <row r="681" spans="1:59" ht="12.75" customHeight="1" x14ac:dyDescent="0.2">
      <c r="A681" s="1" t="s">
        <v>2817</v>
      </c>
      <c r="B681" s="1" t="s">
        <v>2818</v>
      </c>
      <c r="C681" s="1" t="s">
        <v>62</v>
      </c>
      <c r="D681" s="1" t="s">
        <v>63</v>
      </c>
      <c r="E681" s="1" t="s">
        <v>2819</v>
      </c>
      <c r="F681" s="1" t="s">
        <v>2820</v>
      </c>
      <c r="G681" s="1">
        <v>100</v>
      </c>
      <c r="H681" s="1">
        <v>90</v>
      </c>
      <c r="I681" s="2" t="s">
        <v>1123</v>
      </c>
      <c r="J681" s="1" t="s">
        <v>2247</v>
      </c>
      <c r="K681" s="1">
        <f>IFERROR(VLOOKUP(B681,'[1]Pivot HorizontalMRP'!$A$4:$B$2531,2,0),0)</f>
        <v>0</v>
      </c>
      <c r="L681" s="1">
        <f>IFERROR(VLOOKUP(B681,'[1]Pivot HorizontalMRP'!$A$4:$C$2531,3,0),0)</f>
        <v>540</v>
      </c>
      <c r="M681" s="1">
        <f>IFERROR(VLOOKUP(B681,'[1]Pivot HorizontalMRP'!$A$4:$D$2531,4,0),0)</f>
        <v>2340</v>
      </c>
      <c r="N681" s="1">
        <f>IFERROR(VLOOKUP(B681,'[1]Pivot HorizontalMRP'!$A$4:$E$2531,5,0),0)</f>
        <v>0</v>
      </c>
      <c r="O681" s="1">
        <f t="shared" si="51"/>
        <v>2880</v>
      </c>
      <c r="P681" s="1">
        <f t="shared" si="52"/>
        <v>2880</v>
      </c>
      <c r="Q681" s="1">
        <f>IFERROR(VLOOKUP(B681,'[1]Pivot HorizontalMRP'!$A$4:$F$2529,6,0),0)</f>
        <v>390</v>
      </c>
      <c r="R681" s="1">
        <f>IFERROR(VLOOKUP(B681,'[1]Pivot HorizontalMRP'!$A$4:$G$2529,7,0),0)</f>
        <v>0</v>
      </c>
      <c r="S681" s="1">
        <f>IFERROR(VLOOKUP(B681,'[1]Pivot HorizontalMRP'!$A$4:$H$2529,8,0),0)</f>
        <v>0</v>
      </c>
      <c r="T681" s="1">
        <f>IFERROR(VLOOKUP(B681,'[1]Pivot HorizontalMRP'!$A$4:$I$2529,9,0),0)</f>
        <v>0</v>
      </c>
      <c r="U681" s="1">
        <f t="shared" si="50"/>
        <v>2490</v>
      </c>
      <c r="V681" s="24">
        <v>4.1500000000000004</v>
      </c>
      <c r="W681" s="24"/>
      <c r="X681" s="24">
        <f t="shared" si="53"/>
        <v>-4.1500000000000004</v>
      </c>
      <c r="Y681" s="24"/>
      <c r="Z681" s="24"/>
      <c r="AA681" s="24">
        <v>4.1500000000000004</v>
      </c>
      <c r="AB681" s="24"/>
      <c r="AC681" s="25"/>
      <c r="AD681" s="26"/>
      <c r="AE681" s="26"/>
      <c r="AF681" s="26"/>
      <c r="AG681" s="24"/>
      <c r="AH681" s="24"/>
      <c r="AI681" s="26"/>
      <c r="AJ681" s="27"/>
      <c r="AK681" s="27"/>
      <c r="AL681" s="26"/>
      <c r="AM681" s="26"/>
      <c r="AN681" s="24"/>
      <c r="AO681" s="24" t="str">
        <f t="shared" si="54"/>
        <v>Arista</v>
      </c>
      <c r="AP681" s="1" t="s">
        <v>2085</v>
      </c>
      <c r="BF681" s="1" t="s">
        <v>68</v>
      </c>
      <c r="BG681" s="28" t="s">
        <v>69</v>
      </c>
    </row>
    <row r="682" spans="1:59" ht="12.75" customHeight="1" x14ac:dyDescent="0.2">
      <c r="A682" s="1" t="s">
        <v>2821</v>
      </c>
      <c r="B682" s="1" t="s">
        <v>2822</v>
      </c>
      <c r="C682" s="1" t="s">
        <v>62</v>
      </c>
      <c r="D682" s="1" t="s">
        <v>63</v>
      </c>
      <c r="E682" s="1" t="s">
        <v>2823</v>
      </c>
      <c r="F682" s="1" t="s">
        <v>2824</v>
      </c>
      <c r="G682" s="1">
        <v>98</v>
      </c>
      <c r="H682" s="1">
        <v>600</v>
      </c>
      <c r="I682" s="2" t="s">
        <v>1123</v>
      </c>
      <c r="J682" s="1" t="s">
        <v>2825</v>
      </c>
      <c r="K682" s="1">
        <f>IFERROR(VLOOKUP(B682,'[1]Pivot HorizontalMRP'!$A$4:$B$2531,2,0),0)</f>
        <v>0</v>
      </c>
      <c r="L682" s="1">
        <f>IFERROR(VLOOKUP(B682,'[1]Pivot HorizontalMRP'!$A$4:$C$2531,3,0),0)</f>
        <v>552</v>
      </c>
      <c r="M682" s="1">
        <f>IFERROR(VLOOKUP(B682,'[1]Pivot HorizontalMRP'!$A$4:$D$2531,4,0),0)</f>
        <v>800</v>
      </c>
      <c r="N682" s="1">
        <f>IFERROR(VLOOKUP(B682,'[1]Pivot HorizontalMRP'!$A$4:$E$2531,5,0),0)</f>
        <v>680</v>
      </c>
      <c r="O682" s="1">
        <f t="shared" si="51"/>
        <v>1352</v>
      </c>
      <c r="P682" s="1">
        <f t="shared" si="52"/>
        <v>2032</v>
      </c>
      <c r="Q682" s="1">
        <f>IFERROR(VLOOKUP(B682,'[1]Pivot HorizontalMRP'!$A$4:$F$2529,6,0),0)</f>
        <v>961</v>
      </c>
      <c r="R682" s="1">
        <f>IFERROR(VLOOKUP(B682,'[1]Pivot HorizontalMRP'!$A$4:$G$2529,7,0),0)</f>
        <v>385</v>
      </c>
      <c r="S682" s="1">
        <f>IFERROR(VLOOKUP(B682,'[1]Pivot HorizontalMRP'!$A$4:$H$2529,8,0),0)</f>
        <v>862</v>
      </c>
      <c r="T682" s="1">
        <f>IFERROR(VLOOKUP(B682,'[1]Pivot HorizontalMRP'!$A$4:$I$2529,9,0),0)</f>
        <v>566</v>
      </c>
      <c r="U682" s="1">
        <f t="shared" si="50"/>
        <v>6</v>
      </c>
      <c r="V682" s="24">
        <v>2.77</v>
      </c>
      <c r="W682" s="24"/>
      <c r="X682" s="24">
        <f t="shared" si="53"/>
        <v>-2.77</v>
      </c>
      <c r="Y682" s="24"/>
      <c r="Z682" s="24"/>
      <c r="AA682" s="24">
        <v>2.77</v>
      </c>
      <c r="AB682" s="24"/>
      <c r="AC682" s="25"/>
      <c r="AD682" s="26"/>
      <c r="AE682" s="26"/>
      <c r="AF682" s="26"/>
      <c r="AG682" s="24"/>
      <c r="AH682" s="24"/>
      <c r="AI682" s="26"/>
      <c r="AJ682" s="27"/>
      <c r="AK682" s="27"/>
      <c r="AL682" s="26"/>
      <c r="AM682" s="26"/>
      <c r="AN682" s="24"/>
      <c r="AO682" s="24" t="str">
        <f t="shared" si="54"/>
        <v>Arista</v>
      </c>
      <c r="AP682" s="1" t="s">
        <v>2085</v>
      </c>
      <c r="BF682" s="1" t="s">
        <v>68</v>
      </c>
      <c r="BG682" s="28" t="s">
        <v>69</v>
      </c>
    </row>
    <row r="683" spans="1:59" ht="12.75" customHeight="1" x14ac:dyDescent="0.2">
      <c r="A683" s="1" t="s">
        <v>2826</v>
      </c>
      <c r="B683" s="1" t="s">
        <v>2827</v>
      </c>
      <c r="C683" s="1" t="s">
        <v>62</v>
      </c>
      <c r="D683" s="1" t="s">
        <v>63</v>
      </c>
      <c r="E683" s="1" t="s">
        <v>2828</v>
      </c>
      <c r="F683" s="1" t="s">
        <v>2829</v>
      </c>
      <c r="G683" s="1">
        <v>55</v>
      </c>
      <c r="H683" s="1">
        <v>1</v>
      </c>
      <c r="I683" s="2" t="s">
        <v>66</v>
      </c>
      <c r="J683" s="1" t="s">
        <v>2134</v>
      </c>
      <c r="K683" s="1">
        <f>IFERROR(VLOOKUP(B683,'[1]Pivot HorizontalMRP'!$A$4:$B$2531,2,0),0)</f>
        <v>0</v>
      </c>
      <c r="L683" s="1">
        <f>IFERROR(VLOOKUP(B683,'[1]Pivot HorizontalMRP'!$A$4:$C$2531,3,0),0)</f>
        <v>0</v>
      </c>
      <c r="M683" s="1">
        <f>IFERROR(VLOOKUP(B683,'[1]Pivot HorizontalMRP'!$A$4:$D$2531,4,0),0)</f>
        <v>0</v>
      </c>
      <c r="N683" s="1">
        <f>IFERROR(VLOOKUP(B683,'[1]Pivot HorizontalMRP'!$A$4:$E$2531,5,0),0)</f>
        <v>0</v>
      </c>
      <c r="O683" s="1">
        <f t="shared" si="51"/>
        <v>0</v>
      </c>
      <c r="P683" s="1">
        <f t="shared" si="52"/>
        <v>0</v>
      </c>
      <c r="Q683" s="1">
        <f>IFERROR(VLOOKUP(B683,'[1]Pivot HorizontalMRP'!$A$4:$F$2529,6,0),0)</f>
        <v>0</v>
      </c>
      <c r="R683" s="1">
        <f>IFERROR(VLOOKUP(B683,'[1]Pivot HorizontalMRP'!$A$4:$G$2529,7,0),0)</f>
        <v>5</v>
      </c>
      <c r="S683" s="1">
        <f>IFERROR(VLOOKUP(B683,'[1]Pivot HorizontalMRP'!$A$4:$H$2529,8,0),0)</f>
        <v>20</v>
      </c>
      <c r="T683" s="1">
        <f>IFERROR(VLOOKUP(B683,'[1]Pivot HorizontalMRP'!$A$4:$I$2529,9,0),0)</f>
        <v>12</v>
      </c>
      <c r="U683" s="1">
        <f t="shared" si="50"/>
        <v>-5</v>
      </c>
      <c r="V683" s="24">
        <v>67.150000000000006</v>
      </c>
      <c r="W683" s="24"/>
      <c r="X683" s="24">
        <f t="shared" si="53"/>
        <v>-67.150000000000006</v>
      </c>
      <c r="Y683" s="24"/>
      <c r="Z683" s="24"/>
      <c r="AA683" s="24"/>
      <c r="AB683" s="24"/>
      <c r="AC683" s="25"/>
      <c r="AD683" s="26"/>
      <c r="AE683" s="26"/>
      <c r="AF683" s="26"/>
      <c r="AG683" s="24"/>
      <c r="AH683" s="24"/>
      <c r="AI683" s="26"/>
      <c r="AJ683" s="27"/>
      <c r="AK683" s="27"/>
      <c r="AL683" s="26"/>
      <c r="AM683" s="26"/>
      <c r="AN683" s="24"/>
      <c r="AO683" s="24" t="str">
        <f t="shared" si="54"/>
        <v>Arista</v>
      </c>
      <c r="AP683" s="1" t="s">
        <v>2085</v>
      </c>
      <c r="BF683" s="1" t="s">
        <v>68</v>
      </c>
      <c r="BG683" s="28" t="s">
        <v>69</v>
      </c>
    </row>
    <row r="684" spans="1:59" ht="12.75" customHeight="1" x14ac:dyDescent="0.2">
      <c r="A684" s="1" t="s">
        <v>2830</v>
      </c>
      <c r="B684" s="1" t="s">
        <v>2831</v>
      </c>
      <c r="C684" s="1" t="s">
        <v>62</v>
      </c>
      <c r="D684" s="1" t="s">
        <v>63</v>
      </c>
      <c r="E684" s="1" t="s">
        <v>2832</v>
      </c>
      <c r="F684" s="1" t="s">
        <v>2833</v>
      </c>
      <c r="G684" s="1">
        <v>61</v>
      </c>
      <c r="H684" s="1">
        <v>1650</v>
      </c>
      <c r="I684" s="2" t="s">
        <v>66</v>
      </c>
      <c r="J684" s="1" t="s">
        <v>2812</v>
      </c>
      <c r="K684" s="1">
        <f>IFERROR(VLOOKUP(B684,'[1]Pivot HorizontalMRP'!$A$4:$B$2531,2,0),0)</f>
        <v>0</v>
      </c>
      <c r="L684" s="1">
        <f>IFERROR(VLOOKUP(B684,'[1]Pivot HorizontalMRP'!$A$4:$C$2531,3,0),0)</f>
        <v>1750</v>
      </c>
      <c r="M684" s="1">
        <f>IFERROR(VLOOKUP(B684,'[1]Pivot HorizontalMRP'!$A$4:$D$2531,4,0),0)</f>
        <v>0</v>
      </c>
      <c r="N684" s="1">
        <f>IFERROR(VLOOKUP(B684,'[1]Pivot HorizontalMRP'!$A$4:$E$2531,5,0),0)</f>
        <v>1680</v>
      </c>
      <c r="O684" s="1">
        <f t="shared" si="51"/>
        <v>1750</v>
      </c>
      <c r="P684" s="1">
        <f t="shared" si="52"/>
        <v>3430</v>
      </c>
      <c r="Q684" s="1">
        <f>IFERROR(VLOOKUP(B684,'[1]Pivot HorizontalMRP'!$A$4:$F$2529,6,0),0)</f>
        <v>740</v>
      </c>
      <c r="R684" s="1">
        <f>IFERROR(VLOOKUP(B684,'[1]Pivot HorizontalMRP'!$A$4:$G$2529,7,0),0)</f>
        <v>682</v>
      </c>
      <c r="S684" s="1">
        <f>IFERROR(VLOOKUP(B684,'[1]Pivot HorizontalMRP'!$A$4:$H$2529,8,0),0)</f>
        <v>732</v>
      </c>
      <c r="T684" s="1">
        <f>IFERROR(VLOOKUP(B684,'[1]Pivot HorizontalMRP'!$A$4:$I$2529,9,0),0)</f>
        <v>632</v>
      </c>
      <c r="U684" s="1">
        <f t="shared" si="50"/>
        <v>2008</v>
      </c>
      <c r="V684" s="24">
        <v>14.318</v>
      </c>
      <c r="W684" s="24"/>
      <c r="X684" s="24">
        <f t="shared" si="53"/>
        <v>-14.318</v>
      </c>
      <c r="Y684" s="24"/>
      <c r="Z684" s="24"/>
      <c r="AA684" s="24"/>
      <c r="AB684" s="24"/>
      <c r="AC684" s="25"/>
      <c r="AD684" s="26"/>
      <c r="AE684" s="26"/>
      <c r="AF684" s="26"/>
      <c r="AG684" s="24"/>
      <c r="AH684" s="24"/>
      <c r="AI684" s="26"/>
      <c r="AJ684" s="27"/>
      <c r="AK684" s="27"/>
      <c r="AL684" s="26"/>
      <c r="AM684" s="26"/>
      <c r="AN684" s="24"/>
      <c r="AO684" s="24" t="str">
        <f t="shared" si="54"/>
        <v>Arista</v>
      </c>
      <c r="AP684" s="1" t="s">
        <v>2085</v>
      </c>
      <c r="BF684" s="1" t="s">
        <v>68</v>
      </c>
      <c r="BG684" s="28" t="s">
        <v>69</v>
      </c>
    </row>
    <row r="685" spans="1:59" ht="12.75" customHeight="1" x14ac:dyDescent="0.2">
      <c r="A685" s="1" t="s">
        <v>2834</v>
      </c>
      <c r="B685" s="1" t="s">
        <v>2835</v>
      </c>
      <c r="C685" s="1" t="s">
        <v>62</v>
      </c>
      <c r="D685" s="1" t="s">
        <v>63</v>
      </c>
      <c r="E685" s="1" t="s">
        <v>2836</v>
      </c>
      <c r="F685" s="1" t="s">
        <v>2837</v>
      </c>
      <c r="G685" s="1">
        <v>63</v>
      </c>
      <c r="H685" s="1">
        <v>4968</v>
      </c>
      <c r="I685" s="2" t="s">
        <v>1123</v>
      </c>
      <c r="J685" s="1" t="s">
        <v>2395</v>
      </c>
      <c r="K685" s="1">
        <f>IFERROR(VLOOKUP(B685,'[1]Pivot HorizontalMRP'!$A$4:$B$2531,2,0),0)</f>
        <v>0</v>
      </c>
      <c r="L685" s="1">
        <f>IFERROR(VLOOKUP(B685,'[1]Pivot HorizontalMRP'!$A$4:$C$2531,3,0),0)</f>
        <v>130</v>
      </c>
      <c r="M685" s="1">
        <f>IFERROR(VLOOKUP(B685,'[1]Pivot HorizontalMRP'!$A$4:$D$2531,4,0),0)</f>
        <v>4644</v>
      </c>
      <c r="N685" s="1">
        <f>IFERROR(VLOOKUP(B685,'[1]Pivot HorizontalMRP'!$A$4:$E$2531,5,0),0)</f>
        <v>0</v>
      </c>
      <c r="O685" s="1">
        <f t="shared" si="51"/>
        <v>4774</v>
      </c>
      <c r="P685" s="1">
        <f t="shared" si="52"/>
        <v>4774</v>
      </c>
      <c r="Q685" s="1">
        <f>IFERROR(VLOOKUP(B685,'[1]Pivot HorizontalMRP'!$A$4:$F$2529,6,0),0)</f>
        <v>877</v>
      </c>
      <c r="R685" s="1">
        <f>IFERROR(VLOOKUP(B685,'[1]Pivot HorizontalMRP'!$A$4:$G$2529,7,0),0)</f>
        <v>563</v>
      </c>
      <c r="S685" s="1">
        <f>IFERROR(VLOOKUP(B685,'[1]Pivot HorizontalMRP'!$A$4:$H$2529,8,0),0)</f>
        <v>1023</v>
      </c>
      <c r="T685" s="1">
        <f>IFERROR(VLOOKUP(B685,'[1]Pivot HorizontalMRP'!$A$4:$I$2529,9,0),0)</f>
        <v>702</v>
      </c>
      <c r="U685" s="1">
        <f t="shared" si="50"/>
        <v>3334</v>
      </c>
      <c r="V685" s="24">
        <v>7.5</v>
      </c>
      <c r="W685" s="24"/>
      <c r="X685" s="24">
        <f t="shared" si="53"/>
        <v>-7.5</v>
      </c>
      <c r="Y685" s="24"/>
      <c r="Z685" s="24"/>
      <c r="AA685" s="24">
        <v>7.5</v>
      </c>
      <c r="AB685" s="24"/>
      <c r="AC685" s="25"/>
      <c r="AD685" s="26"/>
      <c r="AE685" s="26"/>
      <c r="AF685" s="26"/>
      <c r="AG685" s="24"/>
      <c r="AH685" s="24"/>
      <c r="AI685" s="26"/>
      <c r="AJ685" s="27"/>
      <c r="AK685" s="27"/>
      <c r="AL685" s="26"/>
      <c r="AM685" s="26"/>
      <c r="AN685" s="24"/>
      <c r="AO685" s="24" t="str">
        <f t="shared" si="54"/>
        <v>Arista</v>
      </c>
      <c r="AP685" s="1" t="s">
        <v>2085</v>
      </c>
      <c r="BF685" s="1" t="s">
        <v>68</v>
      </c>
      <c r="BG685" s="28" t="s">
        <v>69</v>
      </c>
    </row>
    <row r="686" spans="1:59" ht="12.75" customHeight="1" x14ac:dyDescent="0.2">
      <c r="A686" s="1" t="s">
        <v>2838</v>
      </c>
      <c r="B686" s="1" t="s">
        <v>2839</v>
      </c>
      <c r="C686" s="1" t="s">
        <v>62</v>
      </c>
      <c r="D686" s="1" t="s">
        <v>63</v>
      </c>
      <c r="E686" s="1" t="s">
        <v>2840</v>
      </c>
      <c r="F686" s="1" t="s">
        <v>2841</v>
      </c>
      <c r="G686" s="1">
        <v>108</v>
      </c>
      <c r="H686" s="1">
        <v>4968</v>
      </c>
      <c r="I686" s="2" t="s">
        <v>1123</v>
      </c>
      <c r="J686" s="1" t="s">
        <v>2395</v>
      </c>
      <c r="K686" s="1">
        <f>IFERROR(VLOOKUP(B686,'[1]Pivot HorizontalMRP'!$A$4:$B$2531,2,0),0)</f>
        <v>0</v>
      </c>
      <c r="L686" s="1">
        <f>IFERROR(VLOOKUP(B686,'[1]Pivot HorizontalMRP'!$A$4:$C$2531,3,0),0)</f>
        <v>0</v>
      </c>
      <c r="M686" s="1">
        <f>IFERROR(VLOOKUP(B686,'[1]Pivot HorizontalMRP'!$A$4:$D$2531,4,0),0)</f>
        <v>4770</v>
      </c>
      <c r="N686" s="1">
        <f>IFERROR(VLOOKUP(B686,'[1]Pivot HorizontalMRP'!$A$4:$E$2531,5,0),0)</f>
        <v>0</v>
      </c>
      <c r="O686" s="1">
        <f t="shared" si="51"/>
        <v>4770</v>
      </c>
      <c r="P686" s="1">
        <f t="shared" si="52"/>
        <v>4770</v>
      </c>
      <c r="Q686" s="1">
        <f>IFERROR(VLOOKUP(B686,'[1]Pivot HorizontalMRP'!$A$4:$F$2529,6,0),0)</f>
        <v>877</v>
      </c>
      <c r="R686" s="1">
        <f>IFERROR(VLOOKUP(B686,'[1]Pivot HorizontalMRP'!$A$4:$G$2529,7,0),0)</f>
        <v>563</v>
      </c>
      <c r="S686" s="1">
        <f>IFERROR(VLOOKUP(B686,'[1]Pivot HorizontalMRP'!$A$4:$H$2529,8,0),0)</f>
        <v>1023</v>
      </c>
      <c r="T686" s="1">
        <f>IFERROR(VLOOKUP(B686,'[1]Pivot HorizontalMRP'!$A$4:$I$2529,9,0),0)</f>
        <v>702</v>
      </c>
      <c r="U686" s="1">
        <f t="shared" si="50"/>
        <v>3330</v>
      </c>
      <c r="V686" s="24">
        <v>7.5</v>
      </c>
      <c r="W686" s="24"/>
      <c r="X686" s="24">
        <f t="shared" si="53"/>
        <v>-7.5</v>
      </c>
      <c r="Y686" s="24"/>
      <c r="Z686" s="24"/>
      <c r="AA686" s="24"/>
      <c r="AB686" s="24"/>
      <c r="AC686" s="25"/>
      <c r="AD686" s="26"/>
      <c r="AE686" s="26"/>
      <c r="AF686" s="26"/>
      <c r="AG686" s="24"/>
      <c r="AH686" s="24"/>
      <c r="AI686" s="26"/>
      <c r="AJ686" s="27"/>
      <c r="AK686" s="27"/>
      <c r="AL686" s="26"/>
      <c r="AM686" s="26"/>
      <c r="AN686" s="24"/>
      <c r="AO686" s="24" t="str">
        <f t="shared" si="54"/>
        <v>Arista</v>
      </c>
      <c r="AP686" s="1" t="s">
        <v>2085</v>
      </c>
      <c r="BF686" s="1" t="s">
        <v>68</v>
      </c>
      <c r="BG686" s="28" t="s">
        <v>69</v>
      </c>
    </row>
    <row r="687" spans="1:59" ht="12.75" customHeight="1" x14ac:dyDescent="0.2">
      <c r="A687" s="1" t="s">
        <v>2842</v>
      </c>
      <c r="B687" s="1" t="s">
        <v>2843</v>
      </c>
      <c r="C687" s="1" t="s">
        <v>62</v>
      </c>
      <c r="D687" s="1" t="s">
        <v>63</v>
      </c>
      <c r="E687" s="1" t="s">
        <v>2844</v>
      </c>
      <c r="F687" s="1" t="s">
        <v>2845</v>
      </c>
      <c r="G687" s="1">
        <v>46</v>
      </c>
      <c r="H687" s="1">
        <v>108</v>
      </c>
      <c r="I687" s="2" t="s">
        <v>1123</v>
      </c>
      <c r="J687" s="1" t="s">
        <v>2281</v>
      </c>
      <c r="K687" s="1">
        <f>IFERROR(VLOOKUP(B687,'[1]Pivot HorizontalMRP'!$A$4:$B$2531,2,0),0)</f>
        <v>0</v>
      </c>
      <c r="L687" s="1">
        <f>IFERROR(VLOOKUP(B687,'[1]Pivot HorizontalMRP'!$A$4:$C$2531,3,0),0)</f>
        <v>1811</v>
      </c>
      <c r="M687" s="1">
        <f>IFERROR(VLOOKUP(B687,'[1]Pivot HorizontalMRP'!$A$4:$D$2531,4,0),0)</f>
        <v>1383</v>
      </c>
      <c r="N687" s="1">
        <f>IFERROR(VLOOKUP(B687,'[1]Pivot HorizontalMRP'!$A$4:$E$2531,5,0),0)</f>
        <v>0</v>
      </c>
      <c r="O687" s="1">
        <f t="shared" si="51"/>
        <v>3194</v>
      </c>
      <c r="P687" s="1">
        <f t="shared" si="52"/>
        <v>3194</v>
      </c>
      <c r="Q687" s="1">
        <f>IFERROR(VLOOKUP(B687,'[1]Pivot HorizontalMRP'!$A$4:$F$2529,6,0),0)</f>
        <v>3902</v>
      </c>
      <c r="R687" s="1">
        <f>IFERROR(VLOOKUP(B687,'[1]Pivot HorizontalMRP'!$A$4:$G$2529,7,0),0)</f>
        <v>2548</v>
      </c>
      <c r="S687" s="1">
        <f>IFERROR(VLOOKUP(B687,'[1]Pivot HorizontalMRP'!$A$4:$H$2529,8,0),0)</f>
        <v>3522</v>
      </c>
      <c r="T687" s="1">
        <f>IFERROR(VLOOKUP(B687,'[1]Pivot HorizontalMRP'!$A$4:$I$2529,9,0),0)</f>
        <v>2994</v>
      </c>
      <c r="U687" s="1">
        <f t="shared" si="50"/>
        <v>-3256</v>
      </c>
      <c r="V687" s="24">
        <v>21.6</v>
      </c>
      <c r="W687" s="24"/>
      <c r="X687" s="24">
        <f t="shared" si="53"/>
        <v>-21.6</v>
      </c>
      <c r="Y687" s="24"/>
      <c r="Z687" s="24"/>
      <c r="AA687" s="24">
        <v>21.6</v>
      </c>
      <c r="AB687" s="24"/>
      <c r="AC687" s="25"/>
      <c r="AD687" s="26"/>
      <c r="AE687" s="26"/>
      <c r="AF687" s="26"/>
      <c r="AG687" s="24"/>
      <c r="AH687" s="24"/>
      <c r="AI687" s="26"/>
      <c r="AJ687" s="27"/>
      <c r="AK687" s="27"/>
      <c r="AL687" s="26"/>
      <c r="AM687" s="26"/>
      <c r="AN687" s="24"/>
      <c r="AO687" s="24" t="str">
        <f t="shared" si="54"/>
        <v>Arista</v>
      </c>
      <c r="AP687" s="1" t="s">
        <v>2085</v>
      </c>
      <c r="BF687" s="1" t="s">
        <v>68</v>
      </c>
      <c r="BG687" s="28" t="s">
        <v>69</v>
      </c>
    </row>
    <row r="688" spans="1:59" ht="12.75" customHeight="1" x14ac:dyDescent="0.2">
      <c r="A688" s="1" t="s">
        <v>2846</v>
      </c>
      <c r="B688" s="1" t="s">
        <v>2847</v>
      </c>
      <c r="C688" s="1" t="s">
        <v>62</v>
      </c>
      <c r="D688" s="1" t="s">
        <v>63</v>
      </c>
      <c r="E688" s="1" t="s">
        <v>2848</v>
      </c>
      <c r="F688" s="1" t="s">
        <v>2849</v>
      </c>
      <c r="G688" s="1">
        <v>55</v>
      </c>
      <c r="H688" s="1">
        <v>1</v>
      </c>
      <c r="I688" s="2" t="s">
        <v>1123</v>
      </c>
      <c r="J688" s="1" t="s">
        <v>2281</v>
      </c>
      <c r="K688" s="1">
        <f>IFERROR(VLOOKUP(B688,'[1]Pivot HorizontalMRP'!$A$4:$B$2531,2,0),0)</f>
        <v>0</v>
      </c>
      <c r="L688" s="1">
        <f>IFERROR(VLOOKUP(B688,'[1]Pivot HorizontalMRP'!$A$4:$C$2531,3,0),0)</f>
        <v>2327</v>
      </c>
      <c r="M688" s="1">
        <f>IFERROR(VLOOKUP(B688,'[1]Pivot HorizontalMRP'!$A$4:$D$2531,4,0),0)</f>
        <v>1358</v>
      </c>
      <c r="N688" s="1">
        <f>IFERROR(VLOOKUP(B688,'[1]Pivot HorizontalMRP'!$A$4:$E$2531,5,0),0)</f>
        <v>648</v>
      </c>
      <c r="O688" s="1">
        <f t="shared" si="51"/>
        <v>3685</v>
      </c>
      <c r="P688" s="1">
        <f t="shared" si="52"/>
        <v>4333</v>
      </c>
      <c r="Q688" s="1">
        <f>IFERROR(VLOOKUP(B688,'[1]Pivot HorizontalMRP'!$A$4:$F$2529,6,0),0)</f>
        <v>4004</v>
      </c>
      <c r="R688" s="1">
        <f>IFERROR(VLOOKUP(B688,'[1]Pivot HorizontalMRP'!$A$4:$G$2529,7,0),0)</f>
        <v>2426</v>
      </c>
      <c r="S688" s="1">
        <f>IFERROR(VLOOKUP(B688,'[1]Pivot HorizontalMRP'!$A$4:$H$2529,8,0),0)</f>
        <v>3574</v>
      </c>
      <c r="T688" s="1">
        <f>IFERROR(VLOOKUP(B688,'[1]Pivot HorizontalMRP'!$A$4:$I$2529,9,0),0)</f>
        <v>2398</v>
      </c>
      <c r="U688" s="1">
        <f t="shared" si="50"/>
        <v>-2745</v>
      </c>
      <c r="V688" s="24">
        <v>14.4</v>
      </c>
      <c r="W688" s="24"/>
      <c r="X688" s="24">
        <f t="shared" si="53"/>
        <v>-14.4</v>
      </c>
      <c r="Y688" s="24"/>
      <c r="Z688" s="24"/>
      <c r="AA688" s="24">
        <v>14.4</v>
      </c>
      <c r="AB688" s="24"/>
      <c r="AC688" s="25"/>
      <c r="AD688" s="26"/>
      <c r="AE688" s="26"/>
      <c r="AF688" s="26"/>
      <c r="AG688" s="24"/>
      <c r="AH688" s="24"/>
      <c r="AI688" s="26"/>
      <c r="AJ688" s="27"/>
      <c r="AK688" s="27"/>
      <c r="AL688" s="26"/>
      <c r="AM688" s="26"/>
      <c r="AN688" s="24"/>
      <c r="AO688" s="24" t="str">
        <f t="shared" si="54"/>
        <v>Arista</v>
      </c>
      <c r="AP688" s="1" t="s">
        <v>2085</v>
      </c>
      <c r="BF688" s="1" t="s">
        <v>68</v>
      </c>
      <c r="BG688" s="28" t="s">
        <v>69</v>
      </c>
    </row>
    <row r="689" spans="1:59" ht="12.75" customHeight="1" x14ac:dyDescent="0.2">
      <c r="A689" s="1" t="s">
        <v>2850</v>
      </c>
      <c r="B689" s="1" t="s">
        <v>2851</v>
      </c>
      <c r="C689" s="1" t="s">
        <v>62</v>
      </c>
      <c r="D689" s="1" t="s">
        <v>63</v>
      </c>
      <c r="E689" s="1" t="s">
        <v>2852</v>
      </c>
      <c r="F689" s="1" t="s">
        <v>2853</v>
      </c>
      <c r="G689" s="1">
        <v>93</v>
      </c>
      <c r="H689" s="1">
        <v>108</v>
      </c>
      <c r="I689" s="2" t="s">
        <v>1123</v>
      </c>
      <c r="J689" s="1" t="s">
        <v>2281</v>
      </c>
      <c r="K689" s="1">
        <f>IFERROR(VLOOKUP(B689,'[1]Pivot HorizontalMRP'!$A$4:$B$2531,2,0),0)</f>
        <v>0</v>
      </c>
      <c r="L689" s="1">
        <f>IFERROR(VLOOKUP(B689,'[1]Pivot HorizontalMRP'!$A$4:$C$2531,3,0),0)</f>
        <v>1895</v>
      </c>
      <c r="M689" s="1">
        <f>IFERROR(VLOOKUP(B689,'[1]Pivot HorizontalMRP'!$A$4:$D$2531,4,0),0)</f>
        <v>3110</v>
      </c>
      <c r="N689" s="1">
        <f>IFERROR(VLOOKUP(B689,'[1]Pivot HorizontalMRP'!$A$4:$E$2531,5,0),0)</f>
        <v>1254</v>
      </c>
      <c r="O689" s="1">
        <f t="shared" si="51"/>
        <v>5005</v>
      </c>
      <c r="P689" s="1">
        <f t="shared" si="52"/>
        <v>6259</v>
      </c>
      <c r="Q689" s="1">
        <f>IFERROR(VLOOKUP(B689,'[1]Pivot HorizontalMRP'!$A$4:$F$2529,6,0),0)</f>
        <v>3613</v>
      </c>
      <c r="R689" s="1">
        <f>IFERROR(VLOOKUP(B689,'[1]Pivot HorizontalMRP'!$A$4:$G$2529,7,0),0)</f>
        <v>2722</v>
      </c>
      <c r="S689" s="1">
        <f>IFERROR(VLOOKUP(B689,'[1]Pivot HorizontalMRP'!$A$4:$H$2529,8,0),0)</f>
        <v>3472</v>
      </c>
      <c r="T689" s="1">
        <f>IFERROR(VLOOKUP(B689,'[1]Pivot HorizontalMRP'!$A$4:$I$2529,9,0),0)</f>
        <v>2588</v>
      </c>
      <c r="U689" s="1">
        <f t="shared" si="50"/>
        <v>-1330</v>
      </c>
      <c r="V689" s="24">
        <v>14.4</v>
      </c>
      <c r="W689" s="24"/>
      <c r="X689" s="24">
        <f t="shared" si="53"/>
        <v>-14.4</v>
      </c>
      <c r="Y689" s="24"/>
      <c r="Z689" s="24"/>
      <c r="AA689" s="24">
        <v>14.4</v>
      </c>
      <c r="AB689" s="24"/>
      <c r="AC689" s="25"/>
      <c r="AD689" s="26"/>
      <c r="AE689" s="26"/>
      <c r="AF689" s="26"/>
      <c r="AG689" s="24"/>
      <c r="AH689" s="24"/>
      <c r="AI689" s="26"/>
      <c r="AJ689" s="27"/>
      <c r="AK689" s="27"/>
      <c r="AL689" s="26"/>
      <c r="AM689" s="26"/>
      <c r="AN689" s="24"/>
      <c r="AO689" s="24" t="str">
        <f t="shared" si="54"/>
        <v>Arista</v>
      </c>
      <c r="AP689" s="1" t="s">
        <v>2085</v>
      </c>
      <c r="BF689" s="1" t="s">
        <v>68</v>
      </c>
      <c r="BG689" s="28" t="s">
        <v>69</v>
      </c>
    </row>
    <row r="690" spans="1:59" ht="12.75" customHeight="1" x14ac:dyDescent="0.2">
      <c r="A690" s="1" t="s">
        <v>2854</v>
      </c>
      <c r="B690" s="1" t="s">
        <v>2855</v>
      </c>
      <c r="C690" s="1" t="s">
        <v>62</v>
      </c>
      <c r="D690" s="1" t="s">
        <v>63</v>
      </c>
      <c r="E690" s="1" t="s">
        <v>2856</v>
      </c>
      <c r="F690" s="1" t="s">
        <v>2857</v>
      </c>
      <c r="G690" s="1">
        <v>80</v>
      </c>
      <c r="H690" s="1">
        <v>1</v>
      </c>
      <c r="I690" s="2" t="s">
        <v>1123</v>
      </c>
      <c r="J690" s="1" t="s">
        <v>2247</v>
      </c>
      <c r="K690" s="1">
        <f>IFERROR(VLOOKUP(B690,'[1]Pivot HorizontalMRP'!$A$4:$B$2531,2,0),0)</f>
        <v>0</v>
      </c>
      <c r="L690" s="1">
        <f>IFERROR(VLOOKUP(B690,'[1]Pivot HorizontalMRP'!$A$4:$C$2531,3,0),0)</f>
        <v>7751</v>
      </c>
      <c r="M690" s="1">
        <f>IFERROR(VLOOKUP(B690,'[1]Pivot HorizontalMRP'!$A$4:$D$2531,4,0),0)</f>
        <v>38227</v>
      </c>
      <c r="N690" s="1">
        <f>IFERROR(VLOOKUP(B690,'[1]Pivot HorizontalMRP'!$A$4:$E$2531,5,0),0)</f>
        <v>0</v>
      </c>
      <c r="O690" s="1">
        <f t="shared" si="51"/>
        <v>45978</v>
      </c>
      <c r="P690" s="1">
        <f t="shared" si="52"/>
        <v>45978</v>
      </c>
      <c r="Q690" s="1">
        <f>IFERROR(VLOOKUP(B690,'[1]Pivot HorizontalMRP'!$A$4:$F$2529,6,0),0)</f>
        <v>23182</v>
      </c>
      <c r="R690" s="1">
        <f>IFERROR(VLOOKUP(B690,'[1]Pivot HorizontalMRP'!$A$4:$G$2529,7,0),0)</f>
        <v>13168</v>
      </c>
      <c r="S690" s="1">
        <f>IFERROR(VLOOKUP(B690,'[1]Pivot HorizontalMRP'!$A$4:$H$2529,8,0),0)</f>
        <v>20216</v>
      </c>
      <c r="T690" s="1">
        <f>IFERROR(VLOOKUP(B690,'[1]Pivot HorizontalMRP'!$A$4:$I$2529,9,0),0)</f>
        <v>14704</v>
      </c>
      <c r="U690" s="1">
        <f t="shared" si="50"/>
        <v>9628</v>
      </c>
      <c r="V690" s="24">
        <v>0.7</v>
      </c>
      <c r="W690" s="24"/>
      <c r="X690" s="24">
        <f t="shared" si="53"/>
        <v>-0.7</v>
      </c>
      <c r="Y690" s="24"/>
      <c r="Z690" s="24"/>
      <c r="AA690" s="24">
        <v>0.70499999999999996</v>
      </c>
      <c r="AB690" s="24"/>
      <c r="AC690" s="25"/>
      <c r="AD690" s="26"/>
      <c r="AE690" s="26"/>
      <c r="AF690" s="26"/>
      <c r="AG690" s="24"/>
      <c r="AH690" s="24"/>
      <c r="AI690" s="26"/>
      <c r="AJ690" s="27"/>
      <c r="AK690" s="27"/>
      <c r="AL690" s="26"/>
      <c r="AM690" s="26"/>
      <c r="AN690" s="24"/>
      <c r="AO690" s="24" t="str">
        <f t="shared" si="54"/>
        <v>Arista</v>
      </c>
      <c r="AP690" s="1" t="s">
        <v>2085</v>
      </c>
      <c r="BF690" s="1" t="s">
        <v>68</v>
      </c>
      <c r="BG690" s="28" t="s">
        <v>69</v>
      </c>
    </row>
    <row r="691" spans="1:59" ht="12.75" customHeight="1" x14ac:dyDescent="0.2">
      <c r="A691" s="1" t="s">
        <v>2858</v>
      </c>
      <c r="B691" s="1" t="s">
        <v>2859</v>
      </c>
      <c r="C691" s="1" t="s">
        <v>62</v>
      </c>
      <c r="D691" s="1" t="s">
        <v>63</v>
      </c>
      <c r="E691" s="1" t="s">
        <v>2860</v>
      </c>
      <c r="F691" s="1" t="s">
        <v>2861</v>
      </c>
      <c r="G691" s="1">
        <v>80</v>
      </c>
      <c r="H691" s="1">
        <v>270</v>
      </c>
      <c r="I691" s="2" t="s">
        <v>66</v>
      </c>
      <c r="J691" s="1" t="s">
        <v>2111</v>
      </c>
      <c r="K691" s="1">
        <f>IFERROR(VLOOKUP(B691,'[1]Pivot HorizontalMRP'!$A$4:$B$2531,2,0),0)</f>
        <v>0</v>
      </c>
      <c r="L691" s="1">
        <f>IFERROR(VLOOKUP(B691,'[1]Pivot HorizontalMRP'!$A$4:$C$2531,3,0),0)</f>
        <v>24764</v>
      </c>
      <c r="M691" s="1">
        <f>IFERROR(VLOOKUP(B691,'[1]Pivot HorizontalMRP'!$A$4:$D$2531,4,0),0)</f>
        <v>13230</v>
      </c>
      <c r="N691" s="1">
        <f>IFERROR(VLOOKUP(B691,'[1]Pivot HorizontalMRP'!$A$4:$E$2531,5,0),0)</f>
        <v>0</v>
      </c>
      <c r="O691" s="1">
        <f t="shared" si="51"/>
        <v>37994</v>
      </c>
      <c r="P691" s="1">
        <f t="shared" si="52"/>
        <v>37994</v>
      </c>
      <c r="Q691" s="1">
        <f>IFERROR(VLOOKUP(B691,'[1]Pivot HorizontalMRP'!$A$4:$F$2529,6,0),0)</f>
        <v>28220</v>
      </c>
      <c r="R691" s="1">
        <f>IFERROR(VLOOKUP(B691,'[1]Pivot HorizontalMRP'!$A$4:$G$2529,7,0),0)</f>
        <v>16480</v>
      </c>
      <c r="S691" s="1">
        <f>IFERROR(VLOOKUP(B691,'[1]Pivot HorizontalMRP'!$A$4:$H$2529,8,0),0)</f>
        <v>27430</v>
      </c>
      <c r="T691" s="1">
        <f>IFERROR(VLOOKUP(B691,'[1]Pivot HorizontalMRP'!$A$4:$I$2529,9,0),0)</f>
        <v>18570</v>
      </c>
      <c r="U691" s="1">
        <f t="shared" si="50"/>
        <v>-6706</v>
      </c>
      <c r="V691" s="24">
        <v>13.44</v>
      </c>
      <c r="W691" s="24"/>
      <c r="X691" s="24">
        <f t="shared" si="53"/>
        <v>-13.44</v>
      </c>
      <c r="Y691" s="24"/>
      <c r="Z691" s="24"/>
      <c r="AA691" s="24">
        <v>13.51</v>
      </c>
      <c r="AB691" s="24"/>
      <c r="AC691" s="25"/>
      <c r="AD691" s="26"/>
      <c r="AE691" s="26"/>
      <c r="AF691" s="26"/>
      <c r="AG691" s="24"/>
      <c r="AH691" s="24"/>
      <c r="AI691" s="26"/>
      <c r="AJ691" s="27"/>
      <c r="AK691" s="27"/>
      <c r="AL691" s="26"/>
      <c r="AM691" s="26"/>
      <c r="AN691" s="24"/>
      <c r="AO691" s="24" t="str">
        <f t="shared" si="54"/>
        <v>Arista</v>
      </c>
      <c r="AP691" s="1" t="s">
        <v>2085</v>
      </c>
      <c r="BF691" s="1" t="s">
        <v>68</v>
      </c>
      <c r="BG691" s="28" t="s">
        <v>69</v>
      </c>
    </row>
    <row r="692" spans="1:59" ht="12.75" customHeight="1" x14ac:dyDescent="0.2">
      <c r="A692" s="1" t="s">
        <v>2862</v>
      </c>
      <c r="B692" s="1" t="s">
        <v>2863</v>
      </c>
      <c r="C692" s="1" t="s">
        <v>62</v>
      </c>
      <c r="D692" s="1" t="s">
        <v>63</v>
      </c>
      <c r="E692" s="1" t="s">
        <v>2864</v>
      </c>
      <c r="F692" s="1" t="s">
        <v>2865</v>
      </c>
      <c r="G692" s="1">
        <v>55</v>
      </c>
      <c r="H692" s="1">
        <v>1</v>
      </c>
      <c r="I692" s="2" t="s">
        <v>66</v>
      </c>
      <c r="J692" s="1" t="s">
        <v>2350</v>
      </c>
      <c r="K692" s="1">
        <f>IFERROR(VLOOKUP(B692,'[1]Pivot HorizontalMRP'!$A$4:$B$2531,2,0),0)</f>
        <v>0</v>
      </c>
      <c r="L692" s="1">
        <f>IFERROR(VLOOKUP(B692,'[1]Pivot HorizontalMRP'!$A$4:$C$2531,3,0),0)</f>
        <v>406</v>
      </c>
      <c r="M692" s="1">
        <f>IFERROR(VLOOKUP(B692,'[1]Pivot HorizontalMRP'!$A$4:$D$2531,4,0),0)</f>
        <v>0</v>
      </c>
      <c r="N692" s="1">
        <f>IFERROR(VLOOKUP(B692,'[1]Pivot HorizontalMRP'!$A$4:$E$2531,5,0),0)</f>
        <v>0</v>
      </c>
      <c r="O692" s="1">
        <f t="shared" si="51"/>
        <v>406</v>
      </c>
      <c r="P692" s="1">
        <f t="shared" si="52"/>
        <v>406</v>
      </c>
      <c r="Q692" s="1">
        <f>IFERROR(VLOOKUP(B692,'[1]Pivot HorizontalMRP'!$A$4:$F$2529,6,0),0)</f>
        <v>60</v>
      </c>
      <c r="R692" s="1">
        <f>IFERROR(VLOOKUP(B692,'[1]Pivot HorizontalMRP'!$A$4:$G$2529,7,0),0)</f>
        <v>128</v>
      </c>
      <c r="S692" s="1">
        <f>IFERROR(VLOOKUP(B692,'[1]Pivot HorizontalMRP'!$A$4:$H$2529,8,0),0)</f>
        <v>138</v>
      </c>
      <c r="T692" s="1">
        <f>IFERROR(VLOOKUP(B692,'[1]Pivot HorizontalMRP'!$A$4:$I$2529,9,0),0)</f>
        <v>66</v>
      </c>
      <c r="U692" s="1">
        <f t="shared" si="50"/>
        <v>218</v>
      </c>
      <c r="V692" s="24">
        <v>3</v>
      </c>
      <c r="W692" s="24"/>
      <c r="X692" s="24">
        <f t="shared" si="53"/>
        <v>-3</v>
      </c>
      <c r="Y692" s="24"/>
      <c r="Z692" s="24"/>
      <c r="AA692" s="24">
        <v>3</v>
      </c>
      <c r="AB692" s="24"/>
      <c r="AC692" s="25"/>
      <c r="AD692" s="26"/>
      <c r="AE692" s="26"/>
      <c r="AF692" s="26"/>
      <c r="AG692" s="24"/>
      <c r="AH692" s="24"/>
      <c r="AI692" s="26"/>
      <c r="AJ692" s="27"/>
      <c r="AK692" s="27"/>
      <c r="AL692" s="26"/>
      <c r="AM692" s="26"/>
      <c r="AN692" s="24"/>
      <c r="AO692" s="24" t="str">
        <f t="shared" si="54"/>
        <v>Arista</v>
      </c>
      <c r="AP692" s="1" t="s">
        <v>2085</v>
      </c>
      <c r="BF692" s="1" t="s">
        <v>68</v>
      </c>
      <c r="BG692" s="28" t="s">
        <v>69</v>
      </c>
    </row>
    <row r="693" spans="1:59" ht="12.75" customHeight="1" x14ac:dyDescent="0.2">
      <c r="A693" s="1" t="s">
        <v>2866</v>
      </c>
      <c r="B693" s="1" t="s">
        <v>2867</v>
      </c>
      <c r="C693" s="1" t="s">
        <v>62</v>
      </c>
      <c r="D693" s="1" t="s">
        <v>63</v>
      </c>
      <c r="E693" s="1" t="s">
        <v>2868</v>
      </c>
      <c r="F693" s="1" t="s">
        <v>2869</v>
      </c>
      <c r="G693" s="1">
        <v>55</v>
      </c>
      <c r="H693" s="1">
        <v>1</v>
      </c>
      <c r="I693" s="2" t="s">
        <v>66</v>
      </c>
      <c r="J693" s="1" t="s">
        <v>2501</v>
      </c>
      <c r="K693" s="1">
        <f>IFERROR(VLOOKUP(B693,'[1]Pivot HorizontalMRP'!$A$4:$B$2531,2,0),0)</f>
        <v>0</v>
      </c>
      <c r="L693" s="1">
        <f>IFERROR(VLOOKUP(B693,'[1]Pivot HorizontalMRP'!$A$4:$C$2531,3,0),0)</f>
        <v>0</v>
      </c>
      <c r="M693" s="1">
        <f>IFERROR(VLOOKUP(B693,'[1]Pivot HorizontalMRP'!$A$4:$D$2531,4,0),0)</f>
        <v>0</v>
      </c>
      <c r="N693" s="1">
        <f>IFERROR(VLOOKUP(B693,'[1]Pivot HorizontalMRP'!$A$4:$E$2531,5,0),0)</f>
        <v>0</v>
      </c>
      <c r="O693" s="1">
        <f t="shared" si="51"/>
        <v>0</v>
      </c>
      <c r="P693" s="1">
        <f t="shared" si="52"/>
        <v>0</v>
      </c>
      <c r="Q693" s="1">
        <f>IFERROR(VLOOKUP(B693,'[1]Pivot HorizontalMRP'!$A$4:$F$2529,6,0),0)</f>
        <v>1008</v>
      </c>
      <c r="R693" s="1">
        <f>IFERROR(VLOOKUP(B693,'[1]Pivot HorizontalMRP'!$A$4:$G$2529,7,0),0)</f>
        <v>5220</v>
      </c>
      <c r="S693" s="1">
        <f>IFERROR(VLOOKUP(B693,'[1]Pivot HorizontalMRP'!$A$4:$H$2529,8,0),0)</f>
        <v>2664</v>
      </c>
      <c r="T693" s="1">
        <f>IFERROR(VLOOKUP(B693,'[1]Pivot HorizontalMRP'!$A$4:$I$2529,9,0),0)</f>
        <v>1944</v>
      </c>
      <c r="U693" s="1">
        <f t="shared" si="50"/>
        <v>-6228</v>
      </c>
      <c r="V693" s="24">
        <v>1.93</v>
      </c>
      <c r="W693" s="24"/>
      <c r="X693" s="24">
        <f t="shared" si="53"/>
        <v>-1.93</v>
      </c>
      <c r="Y693" s="24"/>
      <c r="Z693" s="24"/>
      <c r="AA693" s="24"/>
      <c r="AB693" s="24"/>
      <c r="AC693" s="25"/>
      <c r="AD693" s="26"/>
      <c r="AE693" s="26"/>
      <c r="AF693" s="26"/>
      <c r="AG693" s="24"/>
      <c r="AH693" s="24"/>
      <c r="AI693" s="26"/>
      <c r="AJ693" s="27"/>
      <c r="AK693" s="27"/>
      <c r="AL693" s="26"/>
      <c r="AM693" s="26"/>
      <c r="AN693" s="24"/>
      <c r="AO693" s="24" t="str">
        <f t="shared" si="54"/>
        <v>Arista</v>
      </c>
      <c r="AP693" s="1" t="s">
        <v>2085</v>
      </c>
      <c r="BF693" s="1" t="s">
        <v>68</v>
      </c>
      <c r="BG693" s="28" t="s">
        <v>69</v>
      </c>
    </row>
    <row r="694" spans="1:59" ht="12.75" customHeight="1" x14ac:dyDescent="0.2">
      <c r="A694" s="1" t="s">
        <v>2870</v>
      </c>
      <c r="B694" s="1" t="s">
        <v>2871</v>
      </c>
      <c r="C694" s="1" t="s">
        <v>62</v>
      </c>
      <c r="D694" s="1" t="s">
        <v>63</v>
      </c>
      <c r="E694" s="1" t="s">
        <v>2872</v>
      </c>
      <c r="F694" s="1" t="s">
        <v>2873</v>
      </c>
      <c r="G694" s="1">
        <v>55</v>
      </c>
      <c r="H694" s="1">
        <v>1</v>
      </c>
      <c r="I694" s="2" t="s">
        <v>1123</v>
      </c>
      <c r="J694" s="1" t="s">
        <v>2395</v>
      </c>
      <c r="K694" s="1">
        <f>IFERROR(VLOOKUP(B694,'[1]Pivot HorizontalMRP'!$A$4:$B$2531,2,0),0)</f>
        <v>0</v>
      </c>
      <c r="L694" s="1">
        <f>IFERROR(VLOOKUP(B694,'[1]Pivot HorizontalMRP'!$A$4:$C$2531,3,0),0)</f>
        <v>0</v>
      </c>
      <c r="M694" s="1">
        <f>IFERROR(VLOOKUP(B694,'[1]Pivot HorizontalMRP'!$A$4:$D$2531,4,0),0)</f>
        <v>0</v>
      </c>
      <c r="N694" s="1">
        <f>IFERROR(VLOOKUP(B694,'[1]Pivot HorizontalMRP'!$A$4:$E$2531,5,0),0)</f>
        <v>0</v>
      </c>
      <c r="O694" s="1">
        <f t="shared" si="51"/>
        <v>0</v>
      </c>
      <c r="P694" s="1">
        <f t="shared" si="52"/>
        <v>0</v>
      </c>
      <c r="Q694" s="1">
        <f>IFERROR(VLOOKUP(B694,'[1]Pivot HorizontalMRP'!$A$4:$F$2529,6,0),0)</f>
        <v>180</v>
      </c>
      <c r="R694" s="1">
        <f>IFERROR(VLOOKUP(B694,'[1]Pivot HorizontalMRP'!$A$4:$G$2529,7,0),0)</f>
        <v>300</v>
      </c>
      <c r="S694" s="1">
        <f>IFERROR(VLOOKUP(B694,'[1]Pivot HorizontalMRP'!$A$4:$H$2529,8,0),0)</f>
        <v>0</v>
      </c>
      <c r="T694" s="1">
        <f>IFERROR(VLOOKUP(B694,'[1]Pivot HorizontalMRP'!$A$4:$I$2529,9,0),0)</f>
        <v>0</v>
      </c>
      <c r="U694" s="1">
        <f t="shared" si="50"/>
        <v>-480</v>
      </c>
      <c r="V694" s="24">
        <v>14.2</v>
      </c>
      <c r="W694" s="24"/>
      <c r="X694" s="24">
        <f t="shared" si="53"/>
        <v>-14.2</v>
      </c>
      <c r="Y694" s="24"/>
      <c r="Z694" s="24"/>
      <c r="AA694" s="24"/>
      <c r="AB694" s="24"/>
      <c r="AC694" s="25"/>
      <c r="AD694" s="26"/>
      <c r="AE694" s="26"/>
      <c r="AF694" s="26"/>
      <c r="AG694" s="24"/>
      <c r="AH694" s="24"/>
      <c r="AI694" s="26"/>
      <c r="AJ694" s="27"/>
      <c r="AK694" s="27"/>
      <c r="AL694" s="26"/>
      <c r="AM694" s="26"/>
      <c r="AN694" s="24"/>
      <c r="AO694" s="24" t="str">
        <f t="shared" si="54"/>
        <v>Arista</v>
      </c>
      <c r="AP694" s="1" t="s">
        <v>2085</v>
      </c>
      <c r="BF694" s="1" t="s">
        <v>68</v>
      </c>
      <c r="BG694" s="28" t="s">
        <v>69</v>
      </c>
    </row>
    <row r="695" spans="1:59" ht="12.75" customHeight="1" x14ac:dyDescent="0.2">
      <c r="A695" s="1" t="s">
        <v>2874</v>
      </c>
      <c r="B695" s="1" t="s">
        <v>2875</v>
      </c>
      <c r="C695" s="1" t="s">
        <v>62</v>
      </c>
      <c r="D695" s="1" t="s">
        <v>63</v>
      </c>
      <c r="E695" s="1" t="s">
        <v>2876</v>
      </c>
      <c r="F695" s="1" t="s">
        <v>2877</v>
      </c>
      <c r="G695" s="1">
        <v>51</v>
      </c>
      <c r="H695" s="1">
        <v>750</v>
      </c>
      <c r="I695" s="2" t="s">
        <v>66</v>
      </c>
      <c r="J695" s="1" t="s">
        <v>2501</v>
      </c>
      <c r="K695" s="1">
        <f>IFERROR(VLOOKUP(B695,'[1]Pivot HorizontalMRP'!$A$4:$B$2531,2,0),0)</f>
        <v>0</v>
      </c>
      <c r="L695" s="1">
        <f>IFERROR(VLOOKUP(B695,'[1]Pivot HorizontalMRP'!$A$4:$C$2531,3,0),0)</f>
        <v>2548</v>
      </c>
      <c r="M695" s="1">
        <f>IFERROR(VLOOKUP(B695,'[1]Pivot HorizontalMRP'!$A$4:$D$2531,4,0),0)</f>
        <v>0</v>
      </c>
      <c r="N695" s="1">
        <f>IFERROR(VLOOKUP(B695,'[1]Pivot HorizontalMRP'!$A$4:$E$2531,5,0),0)</f>
        <v>0</v>
      </c>
      <c r="O695" s="1">
        <f t="shared" si="51"/>
        <v>2548</v>
      </c>
      <c r="P695" s="1">
        <f t="shared" si="52"/>
        <v>2548</v>
      </c>
      <c r="Q695" s="1">
        <f>IFERROR(VLOOKUP(B695,'[1]Pivot HorizontalMRP'!$A$4:$F$2529,6,0),0)</f>
        <v>960</v>
      </c>
      <c r="R695" s="1">
        <f>IFERROR(VLOOKUP(B695,'[1]Pivot HorizontalMRP'!$A$4:$G$2529,7,0),0)</f>
        <v>385</v>
      </c>
      <c r="S695" s="1">
        <f>IFERROR(VLOOKUP(B695,'[1]Pivot HorizontalMRP'!$A$4:$H$2529,8,0),0)</f>
        <v>862</v>
      </c>
      <c r="T695" s="1">
        <f>IFERROR(VLOOKUP(B695,'[1]Pivot HorizontalMRP'!$A$4:$I$2529,9,0),0)</f>
        <v>566</v>
      </c>
      <c r="U695" s="1">
        <f t="shared" si="50"/>
        <v>1203</v>
      </c>
      <c r="V695" s="24">
        <v>0.495</v>
      </c>
      <c r="W695" s="24"/>
      <c r="X695" s="24">
        <f t="shared" si="53"/>
        <v>-0.495</v>
      </c>
      <c r="Y695" s="24"/>
      <c r="Z695" s="24"/>
      <c r="AA695" s="24">
        <v>0.65449999999999997</v>
      </c>
      <c r="AB695" s="24"/>
      <c r="AC695" s="25"/>
      <c r="AD695" s="26"/>
      <c r="AE695" s="26"/>
      <c r="AF695" s="26"/>
      <c r="AG695" s="24"/>
      <c r="AH695" s="24"/>
      <c r="AI695" s="26"/>
      <c r="AJ695" s="27"/>
      <c r="AK695" s="27"/>
      <c r="AL695" s="26"/>
      <c r="AM695" s="26"/>
      <c r="AN695" s="24"/>
      <c r="AO695" s="24" t="str">
        <f t="shared" si="54"/>
        <v>Arista</v>
      </c>
      <c r="AP695" s="1" t="s">
        <v>2085</v>
      </c>
      <c r="BF695" s="1" t="s">
        <v>68</v>
      </c>
      <c r="BG695" s="28" t="s">
        <v>69</v>
      </c>
    </row>
    <row r="696" spans="1:59" ht="12.75" customHeight="1" x14ac:dyDescent="0.2">
      <c r="A696" s="1" t="s">
        <v>2878</v>
      </c>
      <c r="B696" s="1" t="s">
        <v>2879</v>
      </c>
      <c r="C696" s="1" t="s">
        <v>62</v>
      </c>
      <c r="D696" s="1" t="s">
        <v>63</v>
      </c>
      <c r="E696" s="1" t="s">
        <v>2880</v>
      </c>
      <c r="F696" s="1" t="s">
        <v>2881</v>
      </c>
      <c r="G696" s="1">
        <v>55</v>
      </c>
      <c r="H696" s="1">
        <v>1</v>
      </c>
      <c r="I696" s="2" t="s">
        <v>1123</v>
      </c>
      <c r="J696" s="1" t="s">
        <v>2395</v>
      </c>
      <c r="K696" s="1">
        <f>IFERROR(VLOOKUP(B696,'[1]Pivot HorizontalMRP'!$A$4:$B$2531,2,0),0)</f>
        <v>0</v>
      </c>
      <c r="L696" s="1">
        <f>IFERROR(VLOOKUP(B696,'[1]Pivot HorizontalMRP'!$A$4:$C$2531,3,0),0)</f>
        <v>0</v>
      </c>
      <c r="M696" s="1">
        <f>IFERROR(VLOOKUP(B696,'[1]Pivot HorizontalMRP'!$A$4:$D$2531,4,0),0)</f>
        <v>0</v>
      </c>
      <c r="N696" s="1">
        <f>IFERROR(VLOOKUP(B696,'[1]Pivot HorizontalMRP'!$A$4:$E$2531,5,0),0)</f>
        <v>0</v>
      </c>
      <c r="O696" s="1">
        <f t="shared" si="51"/>
        <v>0</v>
      </c>
      <c r="P696" s="1">
        <f t="shared" si="52"/>
        <v>0</v>
      </c>
      <c r="Q696" s="1">
        <f>IFERROR(VLOOKUP(B696,'[1]Pivot HorizontalMRP'!$A$4:$F$2529,6,0),0)</f>
        <v>180</v>
      </c>
      <c r="R696" s="1">
        <f>IFERROR(VLOOKUP(B696,'[1]Pivot HorizontalMRP'!$A$4:$G$2529,7,0),0)</f>
        <v>300</v>
      </c>
      <c r="S696" s="1">
        <f>IFERROR(VLOOKUP(B696,'[1]Pivot HorizontalMRP'!$A$4:$H$2529,8,0),0)</f>
        <v>0</v>
      </c>
      <c r="T696" s="1">
        <f>IFERROR(VLOOKUP(B696,'[1]Pivot HorizontalMRP'!$A$4:$I$2529,9,0),0)</f>
        <v>0</v>
      </c>
      <c r="U696" s="1">
        <f t="shared" si="50"/>
        <v>-480</v>
      </c>
      <c r="V696" s="24">
        <v>6.25</v>
      </c>
      <c r="W696" s="24"/>
      <c r="X696" s="24">
        <f t="shared" si="53"/>
        <v>-6.25</v>
      </c>
      <c r="Y696" s="24"/>
      <c r="Z696" s="24"/>
      <c r="AA696" s="24"/>
      <c r="AB696" s="24"/>
      <c r="AC696" s="25"/>
      <c r="AD696" s="26"/>
      <c r="AE696" s="26"/>
      <c r="AF696" s="26"/>
      <c r="AG696" s="24"/>
      <c r="AH696" s="24"/>
      <c r="AI696" s="26"/>
      <c r="AJ696" s="27"/>
      <c r="AK696" s="27"/>
      <c r="AL696" s="26"/>
      <c r="AM696" s="26"/>
      <c r="AN696" s="24"/>
      <c r="AO696" s="24" t="str">
        <f t="shared" si="54"/>
        <v>Arista</v>
      </c>
      <c r="AP696" s="1" t="s">
        <v>2085</v>
      </c>
      <c r="BF696" s="1" t="s">
        <v>68</v>
      </c>
      <c r="BG696" s="28" t="s">
        <v>69</v>
      </c>
    </row>
    <row r="697" spans="1:59" ht="12.75" customHeight="1" x14ac:dyDescent="0.2">
      <c r="A697" s="1" t="s">
        <v>2882</v>
      </c>
      <c r="B697" s="1" t="s">
        <v>2883</v>
      </c>
      <c r="C697" s="1" t="s">
        <v>62</v>
      </c>
      <c r="D697" s="1" t="s">
        <v>63</v>
      </c>
      <c r="E697" s="1" t="s">
        <v>2884</v>
      </c>
      <c r="F697" s="1" t="s">
        <v>2885</v>
      </c>
      <c r="G697" s="1">
        <v>55</v>
      </c>
      <c r="H697" s="1">
        <v>1</v>
      </c>
      <c r="I697" s="2" t="s">
        <v>66</v>
      </c>
      <c r="J697" s="1" t="s">
        <v>2134</v>
      </c>
      <c r="K697" s="1">
        <f>IFERROR(VLOOKUP(B697,'[1]Pivot HorizontalMRP'!$A$4:$B$2531,2,0),0)</f>
        <v>0</v>
      </c>
      <c r="L697" s="1">
        <f>IFERROR(VLOOKUP(B697,'[1]Pivot HorizontalMRP'!$A$4:$C$2531,3,0),0)</f>
        <v>0</v>
      </c>
      <c r="M697" s="1">
        <f>IFERROR(VLOOKUP(B697,'[1]Pivot HorizontalMRP'!$A$4:$D$2531,4,0),0)</f>
        <v>0</v>
      </c>
      <c r="N697" s="1">
        <f>IFERROR(VLOOKUP(B697,'[1]Pivot HorizontalMRP'!$A$4:$E$2531,5,0),0)</f>
        <v>0</v>
      </c>
      <c r="O697" s="1">
        <f t="shared" si="51"/>
        <v>0</v>
      </c>
      <c r="P697" s="1">
        <f t="shared" si="52"/>
        <v>0</v>
      </c>
      <c r="Q697" s="1">
        <f>IFERROR(VLOOKUP(B697,'[1]Pivot HorizontalMRP'!$A$4:$F$2529,6,0),0)</f>
        <v>2016</v>
      </c>
      <c r="R697" s="1">
        <f>IFERROR(VLOOKUP(B697,'[1]Pivot HorizontalMRP'!$A$4:$G$2529,7,0),0)</f>
        <v>9648</v>
      </c>
      <c r="S697" s="1">
        <f>IFERROR(VLOOKUP(B697,'[1]Pivot HorizontalMRP'!$A$4:$H$2529,8,0),0)</f>
        <v>3888</v>
      </c>
      <c r="T697" s="1">
        <f>IFERROR(VLOOKUP(B697,'[1]Pivot HorizontalMRP'!$A$4:$I$2529,9,0),0)</f>
        <v>3888</v>
      </c>
      <c r="U697" s="1">
        <f t="shared" si="50"/>
        <v>-11664</v>
      </c>
      <c r="V697" s="24">
        <v>3.68</v>
      </c>
      <c r="W697" s="24"/>
      <c r="X697" s="24">
        <f t="shared" si="53"/>
        <v>-3.68</v>
      </c>
      <c r="Y697" s="24"/>
      <c r="Z697" s="24"/>
      <c r="AA697" s="24"/>
      <c r="AB697" s="24"/>
      <c r="AC697" s="25"/>
      <c r="AD697" s="26"/>
      <c r="AE697" s="26"/>
      <c r="AF697" s="26"/>
      <c r="AG697" s="24"/>
      <c r="AH697" s="24"/>
      <c r="AI697" s="26"/>
      <c r="AJ697" s="27"/>
      <c r="AK697" s="27"/>
      <c r="AL697" s="26"/>
      <c r="AM697" s="26"/>
      <c r="AN697" s="24"/>
      <c r="AO697" s="24" t="str">
        <f t="shared" si="54"/>
        <v>Arista</v>
      </c>
      <c r="AP697" s="1" t="s">
        <v>2085</v>
      </c>
      <c r="BF697" s="1" t="s">
        <v>68</v>
      </c>
      <c r="BG697" s="28" t="s">
        <v>69</v>
      </c>
    </row>
    <row r="698" spans="1:59" ht="12.75" customHeight="1" x14ac:dyDescent="0.2">
      <c r="A698" s="1" t="s">
        <v>2886</v>
      </c>
      <c r="B698" s="1" t="s">
        <v>2887</v>
      </c>
      <c r="C698" s="1" t="s">
        <v>62</v>
      </c>
      <c r="D698" s="1" t="s">
        <v>63</v>
      </c>
      <c r="E698" s="1" t="s">
        <v>2888</v>
      </c>
      <c r="F698" s="1" t="s">
        <v>2889</v>
      </c>
      <c r="G698" s="1">
        <v>55</v>
      </c>
      <c r="H698" s="1">
        <v>1</v>
      </c>
      <c r="I698" s="2" t="s">
        <v>66</v>
      </c>
      <c r="J698" s="1" t="s">
        <v>2134</v>
      </c>
      <c r="K698" s="1">
        <f>IFERROR(VLOOKUP(B698,'[1]Pivot HorizontalMRP'!$A$4:$B$2531,2,0),0)</f>
        <v>0</v>
      </c>
      <c r="L698" s="1">
        <f>IFERROR(VLOOKUP(B698,'[1]Pivot HorizontalMRP'!$A$4:$C$2531,3,0),0)</f>
        <v>0</v>
      </c>
      <c r="M698" s="1">
        <f>IFERROR(VLOOKUP(B698,'[1]Pivot HorizontalMRP'!$A$4:$D$2531,4,0),0)</f>
        <v>0</v>
      </c>
      <c r="N698" s="1">
        <f>IFERROR(VLOOKUP(B698,'[1]Pivot HorizontalMRP'!$A$4:$E$2531,5,0),0)</f>
        <v>0</v>
      </c>
      <c r="O698" s="1">
        <f t="shared" si="51"/>
        <v>0</v>
      </c>
      <c r="P698" s="1">
        <f t="shared" si="52"/>
        <v>0</v>
      </c>
      <c r="Q698" s="1">
        <f>IFERROR(VLOOKUP(B698,'[1]Pivot HorizontalMRP'!$A$4:$F$2529,6,0),0)</f>
        <v>0</v>
      </c>
      <c r="R698" s="1">
        <f>IFERROR(VLOOKUP(B698,'[1]Pivot HorizontalMRP'!$A$4:$G$2529,7,0),0)</f>
        <v>0</v>
      </c>
      <c r="S698" s="1">
        <f>IFERROR(VLOOKUP(B698,'[1]Pivot HorizontalMRP'!$A$4:$H$2529,8,0),0)</f>
        <v>0</v>
      </c>
      <c r="T698" s="1">
        <f>IFERROR(VLOOKUP(B698,'[1]Pivot HorizontalMRP'!$A$4:$I$2529,9,0),0)</f>
        <v>0</v>
      </c>
      <c r="U698" s="1">
        <f t="shared" si="50"/>
        <v>0</v>
      </c>
      <c r="V698" s="24">
        <v>5.28</v>
      </c>
      <c r="W698" s="24"/>
      <c r="X698" s="24">
        <f t="shared" si="53"/>
        <v>-5.28</v>
      </c>
      <c r="Y698" s="24"/>
      <c r="Z698" s="24"/>
      <c r="AA698" s="24"/>
      <c r="AB698" s="24"/>
      <c r="AC698" s="25"/>
      <c r="AD698" s="26"/>
      <c r="AE698" s="26"/>
      <c r="AF698" s="26"/>
      <c r="AG698" s="24"/>
      <c r="AH698" s="24"/>
      <c r="AI698" s="26"/>
      <c r="AJ698" s="27"/>
      <c r="AK698" s="27"/>
      <c r="AL698" s="26"/>
      <c r="AM698" s="26"/>
      <c r="AN698" s="24"/>
      <c r="AO698" s="24" t="str">
        <f t="shared" si="54"/>
        <v>Arista</v>
      </c>
      <c r="AP698" s="1" t="s">
        <v>2085</v>
      </c>
      <c r="BF698" s="1" t="s">
        <v>961</v>
      </c>
      <c r="BG698" s="28" t="s">
        <v>69</v>
      </c>
    </row>
    <row r="699" spans="1:59" ht="12.75" customHeight="1" x14ac:dyDescent="0.2">
      <c r="A699" s="1" t="s">
        <v>2890</v>
      </c>
      <c r="B699" s="1" t="s">
        <v>2891</v>
      </c>
      <c r="C699" s="1" t="s">
        <v>62</v>
      </c>
      <c r="D699" s="1" t="s">
        <v>63</v>
      </c>
      <c r="E699" s="1" t="s">
        <v>2892</v>
      </c>
      <c r="F699" s="1" t="s">
        <v>2893</v>
      </c>
      <c r="G699" s="1">
        <v>55</v>
      </c>
      <c r="H699" s="1">
        <v>1</v>
      </c>
      <c r="I699" s="2" t="s">
        <v>66</v>
      </c>
      <c r="J699" s="1" t="s">
        <v>2134</v>
      </c>
      <c r="K699" s="1">
        <f>IFERROR(VLOOKUP(B699,'[1]Pivot HorizontalMRP'!$A$4:$B$2531,2,0),0)</f>
        <v>0</v>
      </c>
      <c r="L699" s="1">
        <f>IFERROR(VLOOKUP(B699,'[1]Pivot HorizontalMRP'!$A$4:$C$2531,3,0),0)</f>
        <v>0</v>
      </c>
      <c r="M699" s="1">
        <f>IFERROR(VLOOKUP(B699,'[1]Pivot HorizontalMRP'!$A$4:$D$2531,4,0),0)</f>
        <v>0</v>
      </c>
      <c r="N699" s="1">
        <f>IFERROR(VLOOKUP(B699,'[1]Pivot HorizontalMRP'!$A$4:$E$2531,5,0),0)</f>
        <v>0</v>
      </c>
      <c r="O699" s="1">
        <f t="shared" si="51"/>
        <v>0</v>
      </c>
      <c r="P699" s="1">
        <f t="shared" si="52"/>
        <v>0</v>
      </c>
      <c r="Q699" s="1">
        <f>IFERROR(VLOOKUP(B699,'[1]Pivot HorizontalMRP'!$A$4:$F$2529,6,0),0)</f>
        <v>0</v>
      </c>
      <c r="R699" s="1">
        <f>IFERROR(VLOOKUP(B699,'[1]Pivot HorizontalMRP'!$A$4:$G$2529,7,0),0)</f>
        <v>0</v>
      </c>
      <c r="S699" s="1">
        <f>IFERROR(VLOOKUP(B699,'[1]Pivot HorizontalMRP'!$A$4:$H$2529,8,0),0)</f>
        <v>0</v>
      </c>
      <c r="T699" s="1">
        <f>IFERROR(VLOOKUP(B699,'[1]Pivot HorizontalMRP'!$A$4:$I$2529,9,0),0)</f>
        <v>0</v>
      </c>
      <c r="U699" s="1">
        <f t="shared" si="50"/>
        <v>0</v>
      </c>
      <c r="V699" s="24">
        <v>1.25</v>
      </c>
      <c r="W699" s="24"/>
      <c r="X699" s="24">
        <f t="shared" si="53"/>
        <v>-1.25</v>
      </c>
      <c r="Y699" s="24"/>
      <c r="Z699" s="24"/>
      <c r="AA699" s="24"/>
      <c r="AB699" s="24"/>
      <c r="AC699" s="25"/>
      <c r="AD699" s="26"/>
      <c r="AE699" s="26"/>
      <c r="AF699" s="26"/>
      <c r="AG699" s="24"/>
      <c r="AH699" s="24"/>
      <c r="AI699" s="26"/>
      <c r="AJ699" s="27"/>
      <c r="AK699" s="27"/>
      <c r="AL699" s="26"/>
      <c r="AM699" s="26"/>
      <c r="AN699" s="24"/>
      <c r="AO699" s="24" t="str">
        <f t="shared" si="54"/>
        <v>Arista</v>
      </c>
      <c r="AP699" s="1" t="s">
        <v>2085</v>
      </c>
      <c r="BF699" s="1" t="s">
        <v>961</v>
      </c>
      <c r="BG699" s="28" t="s">
        <v>69</v>
      </c>
    </row>
    <row r="700" spans="1:59" ht="12.75" customHeight="1" x14ac:dyDescent="0.2">
      <c r="A700" s="1" t="s">
        <v>2894</v>
      </c>
      <c r="B700" s="1" t="s">
        <v>2895</v>
      </c>
      <c r="C700" s="1" t="s">
        <v>62</v>
      </c>
      <c r="D700" s="1" t="s">
        <v>1108</v>
      </c>
      <c r="E700" s="1" t="s">
        <v>2896</v>
      </c>
      <c r="F700" s="1" t="s">
        <v>2897</v>
      </c>
      <c r="G700" s="1">
        <v>73</v>
      </c>
      <c r="H700" s="1">
        <v>3000</v>
      </c>
      <c r="I700" s="2" t="s">
        <v>1123</v>
      </c>
      <c r="K700" s="1">
        <f>IFERROR(VLOOKUP(B700,'[1]Pivot HorizontalMRP'!$A$4:$B$2531,2,0),0)</f>
        <v>0</v>
      </c>
      <c r="L700" s="1">
        <f>IFERROR(VLOOKUP(B700,'[1]Pivot HorizontalMRP'!$A$4:$C$2531,3,0),0)</f>
        <v>6583</v>
      </c>
      <c r="M700" s="1">
        <f>IFERROR(VLOOKUP(B700,'[1]Pivot HorizontalMRP'!$A$4:$D$2531,4,0),0)</f>
        <v>79500</v>
      </c>
      <c r="N700" s="1">
        <f>IFERROR(VLOOKUP(B700,'[1]Pivot HorizontalMRP'!$A$4:$E$2531,5,0),0)</f>
        <v>0</v>
      </c>
      <c r="O700" s="1">
        <f t="shared" si="51"/>
        <v>86083</v>
      </c>
      <c r="P700" s="1">
        <f t="shared" si="52"/>
        <v>86083</v>
      </c>
      <c r="Q700" s="1">
        <f>IFERROR(VLOOKUP(B700,'[1]Pivot HorizontalMRP'!$A$4:$F$2529,6,0),0)</f>
        <v>46064</v>
      </c>
      <c r="R700" s="1">
        <f>IFERROR(VLOOKUP(B700,'[1]Pivot HorizontalMRP'!$A$4:$G$2529,7,0),0)</f>
        <v>33369</v>
      </c>
      <c r="S700" s="1">
        <f>IFERROR(VLOOKUP(B700,'[1]Pivot HorizontalMRP'!$A$4:$H$2529,8,0),0)</f>
        <v>33093</v>
      </c>
      <c r="T700" s="1">
        <f>IFERROR(VLOOKUP(B700,'[1]Pivot HorizontalMRP'!$A$4:$I$2529,9,0),0)</f>
        <v>27003</v>
      </c>
      <c r="U700" s="1">
        <f t="shared" si="50"/>
        <v>6650</v>
      </c>
      <c r="V700" s="24">
        <v>5.2600000000000001E-2</v>
      </c>
      <c r="W700" s="24"/>
      <c r="X700" s="24">
        <f t="shared" si="53"/>
        <v>-5.2600000000000001E-2</v>
      </c>
      <c r="Y700" s="24"/>
      <c r="Z700" s="24"/>
      <c r="AA700" s="24">
        <v>4.4999999999999998E-2</v>
      </c>
      <c r="AB700" s="24"/>
      <c r="AC700" s="25"/>
      <c r="AD700" s="26"/>
      <c r="AE700" s="26"/>
      <c r="AF700" s="26"/>
      <c r="AG700" s="24"/>
      <c r="AH700" s="24"/>
      <c r="AI700" s="26"/>
      <c r="AJ700" s="27"/>
      <c r="AK700" s="27"/>
      <c r="AL700" s="26"/>
      <c r="AM700" s="26"/>
      <c r="AN700" s="24"/>
      <c r="AO700" s="24" t="str">
        <f t="shared" si="54"/>
        <v>Sanmina</v>
      </c>
      <c r="AP700" s="1" t="s">
        <v>1110</v>
      </c>
      <c r="BF700" s="1" t="s">
        <v>68</v>
      </c>
      <c r="BG700" s="28" t="s">
        <v>69</v>
      </c>
    </row>
    <row r="701" spans="1:59" ht="12.75" customHeight="1" x14ac:dyDescent="0.2">
      <c r="A701" s="1" t="s">
        <v>2898</v>
      </c>
      <c r="B701" s="1" t="s">
        <v>2899</v>
      </c>
      <c r="C701" s="1" t="s">
        <v>62</v>
      </c>
      <c r="D701" s="1" t="s">
        <v>1108</v>
      </c>
      <c r="E701" s="1" t="s">
        <v>2900</v>
      </c>
      <c r="F701" s="1" t="s">
        <v>2901</v>
      </c>
      <c r="G701" s="1">
        <v>53</v>
      </c>
      <c r="H701" s="1">
        <v>2000</v>
      </c>
      <c r="I701" s="2" t="s">
        <v>66</v>
      </c>
      <c r="K701" s="1">
        <f>IFERROR(VLOOKUP(B701,'[1]Pivot HorizontalMRP'!$A$4:$B$2531,2,0),0)</f>
        <v>0</v>
      </c>
      <c r="L701" s="1">
        <f>IFERROR(VLOOKUP(B701,'[1]Pivot HorizontalMRP'!$A$4:$C$2531,3,0),0)</f>
        <v>163030</v>
      </c>
      <c r="M701" s="1">
        <f>IFERROR(VLOOKUP(B701,'[1]Pivot HorizontalMRP'!$A$4:$D$2531,4,0),0)</f>
        <v>348000</v>
      </c>
      <c r="N701" s="1">
        <f>IFERROR(VLOOKUP(B701,'[1]Pivot HorizontalMRP'!$A$4:$E$2531,5,0),0)</f>
        <v>0</v>
      </c>
      <c r="O701" s="1">
        <f t="shared" si="51"/>
        <v>511030</v>
      </c>
      <c r="P701" s="1">
        <f t="shared" si="52"/>
        <v>511030</v>
      </c>
      <c r="Q701" s="1">
        <f>IFERROR(VLOOKUP(B701,'[1]Pivot HorizontalMRP'!$A$4:$F$2529,6,0),0)</f>
        <v>438408</v>
      </c>
      <c r="R701" s="1">
        <f>IFERROR(VLOOKUP(B701,'[1]Pivot HorizontalMRP'!$A$4:$G$2529,7,0),0)</f>
        <v>244949</v>
      </c>
      <c r="S701" s="1">
        <f>IFERROR(VLOOKUP(B701,'[1]Pivot HorizontalMRP'!$A$4:$H$2529,8,0),0)</f>
        <v>238021</v>
      </c>
      <c r="T701" s="1">
        <f>IFERROR(VLOOKUP(B701,'[1]Pivot HorizontalMRP'!$A$4:$I$2529,9,0),0)</f>
        <v>179487</v>
      </c>
      <c r="U701" s="1">
        <f t="shared" si="50"/>
        <v>-172327</v>
      </c>
      <c r="V701" s="24">
        <v>4.1799999999999997E-2</v>
      </c>
      <c r="W701" s="24"/>
      <c r="X701" s="24">
        <f t="shared" si="53"/>
        <v>-4.1799999999999997E-2</v>
      </c>
      <c r="Y701" s="24"/>
      <c r="Z701" s="24"/>
      <c r="AA701" s="24">
        <v>3.5499999999999997E-2</v>
      </c>
      <c r="AB701" s="24"/>
      <c r="AC701" s="25"/>
      <c r="AD701" s="26"/>
      <c r="AE701" s="26"/>
      <c r="AF701" s="26"/>
      <c r="AG701" s="24"/>
      <c r="AH701" s="24"/>
      <c r="AI701" s="26"/>
      <c r="AJ701" s="27"/>
      <c r="AK701" s="27"/>
      <c r="AL701" s="26"/>
      <c r="AM701" s="26"/>
      <c r="AN701" s="24"/>
      <c r="AO701" s="24" t="str">
        <f t="shared" si="54"/>
        <v>Sanmina</v>
      </c>
      <c r="AP701" s="1" t="s">
        <v>1110</v>
      </c>
      <c r="BF701" s="1" t="s">
        <v>68</v>
      </c>
      <c r="BG701" s="28" t="s">
        <v>69</v>
      </c>
    </row>
    <row r="702" spans="1:59" ht="12.75" customHeight="1" x14ac:dyDescent="0.2">
      <c r="A702" s="1" t="s">
        <v>2902</v>
      </c>
      <c r="B702" s="1" t="s">
        <v>2903</v>
      </c>
      <c r="C702" s="1" t="s">
        <v>62</v>
      </c>
      <c r="D702" s="1" t="s">
        <v>1108</v>
      </c>
      <c r="E702" s="1" t="s">
        <v>2904</v>
      </c>
      <c r="F702" s="1" t="s">
        <v>2905</v>
      </c>
      <c r="G702" s="1">
        <v>23</v>
      </c>
      <c r="H702" s="1">
        <v>2000</v>
      </c>
      <c r="I702" s="2" t="s">
        <v>66</v>
      </c>
      <c r="K702" s="1">
        <f>IFERROR(VLOOKUP(B702,'[1]Pivot HorizontalMRP'!$A$4:$B$2531,2,0),0)</f>
        <v>0</v>
      </c>
      <c r="L702" s="1">
        <f>IFERROR(VLOOKUP(B702,'[1]Pivot HorizontalMRP'!$A$4:$C$2531,3,0),0)</f>
        <v>5766</v>
      </c>
      <c r="M702" s="1">
        <f>IFERROR(VLOOKUP(B702,'[1]Pivot HorizontalMRP'!$A$4:$D$2531,4,0),0)</f>
        <v>0</v>
      </c>
      <c r="N702" s="1">
        <f>IFERROR(VLOOKUP(B702,'[1]Pivot HorizontalMRP'!$A$4:$E$2531,5,0),0)</f>
        <v>0</v>
      </c>
      <c r="O702" s="1">
        <f t="shared" si="51"/>
        <v>5766</v>
      </c>
      <c r="P702" s="1">
        <f t="shared" si="52"/>
        <v>5766</v>
      </c>
      <c r="Q702" s="1">
        <f>IFERROR(VLOOKUP(B702,'[1]Pivot HorizontalMRP'!$A$4:$F$2529,6,0),0)</f>
        <v>373</v>
      </c>
      <c r="R702" s="1">
        <f>IFERROR(VLOOKUP(B702,'[1]Pivot HorizontalMRP'!$A$4:$G$2529,7,0),0)</f>
        <v>512</v>
      </c>
      <c r="S702" s="1">
        <f>IFERROR(VLOOKUP(B702,'[1]Pivot HorizontalMRP'!$A$4:$H$2529,8,0),0)</f>
        <v>591</v>
      </c>
      <c r="T702" s="1">
        <f>IFERROR(VLOOKUP(B702,'[1]Pivot HorizontalMRP'!$A$4:$I$2529,9,0),0)</f>
        <v>404</v>
      </c>
      <c r="U702" s="1">
        <f t="shared" si="50"/>
        <v>4881</v>
      </c>
      <c r="V702" s="24">
        <v>3.1E-2</v>
      </c>
      <c r="W702" s="24"/>
      <c r="X702" s="24">
        <f t="shared" si="53"/>
        <v>-3.1E-2</v>
      </c>
      <c r="Y702" s="24"/>
      <c r="Z702" s="24"/>
      <c r="AA702" s="24"/>
      <c r="AB702" s="24"/>
      <c r="AC702" s="25"/>
      <c r="AD702" s="26"/>
      <c r="AE702" s="26"/>
      <c r="AF702" s="26"/>
      <c r="AG702" s="24"/>
      <c r="AH702" s="24"/>
      <c r="AI702" s="26"/>
      <c r="AJ702" s="27"/>
      <c r="AK702" s="27"/>
      <c r="AL702" s="26"/>
      <c r="AM702" s="26"/>
      <c r="AN702" s="24"/>
      <c r="AO702" s="24" t="str">
        <f t="shared" si="54"/>
        <v>Sanmina</v>
      </c>
      <c r="AP702" s="1" t="s">
        <v>1110</v>
      </c>
      <c r="BF702" s="1" t="s">
        <v>68</v>
      </c>
      <c r="BG702" s="28" t="s">
        <v>69</v>
      </c>
    </row>
    <row r="703" spans="1:59" ht="12.75" customHeight="1" x14ac:dyDescent="0.2">
      <c r="A703" s="1" t="s">
        <v>2906</v>
      </c>
      <c r="B703" s="1" t="s">
        <v>2907</v>
      </c>
      <c r="C703" s="1" t="s">
        <v>62</v>
      </c>
      <c r="D703" s="1" t="s">
        <v>1108</v>
      </c>
      <c r="E703" s="1" t="s">
        <v>2908</v>
      </c>
      <c r="F703" s="1" t="s">
        <v>2909</v>
      </c>
      <c r="G703" s="1">
        <v>48</v>
      </c>
      <c r="H703" s="1">
        <v>10000</v>
      </c>
      <c r="I703" s="2" t="s">
        <v>66</v>
      </c>
      <c r="K703" s="1">
        <f>IFERROR(VLOOKUP(B703,'[1]Pivot HorizontalMRP'!$A$4:$B$2531,2,0),0)</f>
        <v>0</v>
      </c>
      <c r="L703" s="1">
        <f>IFERROR(VLOOKUP(B703,'[1]Pivot HorizontalMRP'!$A$4:$C$2531,3,0),0)</f>
        <v>651240</v>
      </c>
      <c r="M703" s="1">
        <f>IFERROR(VLOOKUP(B703,'[1]Pivot HorizontalMRP'!$A$4:$D$2531,4,0),0)</f>
        <v>0</v>
      </c>
      <c r="N703" s="1">
        <f>IFERROR(VLOOKUP(B703,'[1]Pivot HorizontalMRP'!$A$4:$E$2531,5,0),0)</f>
        <v>0</v>
      </c>
      <c r="O703" s="1">
        <f t="shared" si="51"/>
        <v>651240</v>
      </c>
      <c r="P703" s="1">
        <f t="shared" si="52"/>
        <v>651240</v>
      </c>
      <c r="Q703" s="1">
        <f>IFERROR(VLOOKUP(B703,'[1]Pivot HorizontalMRP'!$A$4:$F$2529,6,0),0)</f>
        <v>2744618</v>
      </c>
      <c r="R703" s="1">
        <f>IFERROR(VLOOKUP(B703,'[1]Pivot HorizontalMRP'!$A$4:$G$2529,7,0),0)</f>
        <v>1036307</v>
      </c>
      <c r="S703" s="1">
        <f>IFERROR(VLOOKUP(B703,'[1]Pivot HorizontalMRP'!$A$4:$H$2529,8,0),0)</f>
        <v>837807</v>
      </c>
      <c r="T703" s="1">
        <f>IFERROR(VLOOKUP(B703,'[1]Pivot HorizontalMRP'!$A$4:$I$2529,9,0),0)</f>
        <v>597470</v>
      </c>
      <c r="U703" s="1">
        <f t="shared" si="50"/>
        <v>-3129685</v>
      </c>
      <c r="V703" s="24">
        <v>7.8E-2</v>
      </c>
      <c r="W703" s="24"/>
      <c r="X703" s="24">
        <f t="shared" si="53"/>
        <v>-7.8E-2</v>
      </c>
      <c r="Y703" s="24"/>
      <c r="Z703" s="24"/>
      <c r="AA703" s="24">
        <v>7.5009999999999993E-2</v>
      </c>
      <c r="AB703" s="24"/>
      <c r="AC703" s="25"/>
      <c r="AD703" s="26"/>
      <c r="AE703" s="26"/>
      <c r="AF703" s="26"/>
      <c r="AG703" s="24"/>
      <c r="AH703" s="24"/>
      <c r="AI703" s="26"/>
      <c r="AJ703" s="27"/>
      <c r="AK703" s="27"/>
      <c r="AL703" s="26"/>
      <c r="AM703" s="26"/>
      <c r="AN703" s="24"/>
      <c r="AO703" s="24" t="str">
        <f t="shared" si="54"/>
        <v>Sanmina</v>
      </c>
      <c r="AP703" s="1" t="s">
        <v>1110</v>
      </c>
      <c r="BF703" s="1" t="s">
        <v>68</v>
      </c>
      <c r="BG703" s="28" t="s">
        <v>69</v>
      </c>
    </row>
    <row r="704" spans="1:59" ht="12.75" customHeight="1" x14ac:dyDescent="0.2">
      <c r="A704" s="1" t="s">
        <v>2910</v>
      </c>
      <c r="B704" s="1" t="s">
        <v>2911</v>
      </c>
      <c r="C704" s="1" t="s">
        <v>62</v>
      </c>
      <c r="D704" s="1" t="s">
        <v>1108</v>
      </c>
      <c r="E704" s="1" t="s">
        <v>2912</v>
      </c>
      <c r="F704" s="1" t="s">
        <v>2913</v>
      </c>
      <c r="G704" s="1">
        <v>273</v>
      </c>
      <c r="H704" s="1">
        <v>3000</v>
      </c>
      <c r="I704" s="2" t="s">
        <v>1123</v>
      </c>
      <c r="K704" s="1">
        <f>IFERROR(VLOOKUP(B704,'[1]Pivot HorizontalMRP'!$A$4:$B$2531,2,0),0)</f>
        <v>0</v>
      </c>
      <c r="L704" s="1">
        <f>IFERROR(VLOOKUP(B704,'[1]Pivot HorizontalMRP'!$A$4:$C$2531,3,0),0)</f>
        <v>46795</v>
      </c>
      <c r="M704" s="1">
        <f>IFERROR(VLOOKUP(B704,'[1]Pivot HorizontalMRP'!$A$4:$D$2531,4,0),0)</f>
        <v>25768</v>
      </c>
      <c r="N704" s="1">
        <f>IFERROR(VLOOKUP(B704,'[1]Pivot HorizontalMRP'!$A$4:$E$2531,5,0),0)</f>
        <v>30000</v>
      </c>
      <c r="O704" s="1">
        <f t="shared" si="51"/>
        <v>72563</v>
      </c>
      <c r="P704" s="1">
        <f t="shared" si="52"/>
        <v>102563</v>
      </c>
      <c r="Q704" s="1">
        <f>IFERROR(VLOOKUP(B704,'[1]Pivot HorizontalMRP'!$A$4:$F$2529,6,0),0)</f>
        <v>44419</v>
      </c>
      <c r="R704" s="1">
        <f>IFERROR(VLOOKUP(B704,'[1]Pivot HorizontalMRP'!$A$4:$G$2529,7,0),0)</f>
        <v>18877</v>
      </c>
      <c r="S704" s="1">
        <f>IFERROR(VLOOKUP(B704,'[1]Pivot HorizontalMRP'!$A$4:$H$2529,8,0),0)</f>
        <v>16418</v>
      </c>
      <c r="T704" s="1">
        <f>IFERROR(VLOOKUP(B704,'[1]Pivot HorizontalMRP'!$A$4:$I$2529,9,0),0)</f>
        <v>10763</v>
      </c>
      <c r="U704" s="1">
        <f t="shared" si="50"/>
        <v>9267</v>
      </c>
      <c r="V704" s="24">
        <v>9.4999999999999998E-3</v>
      </c>
      <c r="W704" s="24"/>
      <c r="X704" s="24">
        <f t="shared" si="53"/>
        <v>-9.4999999999999998E-3</v>
      </c>
      <c r="Y704" s="24"/>
      <c r="Z704" s="24"/>
      <c r="AA704" s="24">
        <v>9.4999999999999998E-3</v>
      </c>
      <c r="AB704" s="24"/>
      <c r="AC704" s="25"/>
      <c r="AD704" s="26"/>
      <c r="AE704" s="26"/>
      <c r="AF704" s="26"/>
      <c r="AG704" s="24"/>
      <c r="AH704" s="24"/>
      <c r="AI704" s="26"/>
      <c r="AJ704" s="27"/>
      <c r="AK704" s="27"/>
      <c r="AL704" s="26"/>
      <c r="AM704" s="26"/>
      <c r="AN704" s="24"/>
      <c r="AO704" s="24" t="str">
        <f t="shared" si="54"/>
        <v>Sanmina</v>
      </c>
      <c r="AP704" s="1" t="s">
        <v>1110</v>
      </c>
      <c r="BF704" s="1" t="s">
        <v>68</v>
      </c>
      <c r="BG704" s="28" t="s">
        <v>69</v>
      </c>
    </row>
    <row r="705" spans="1:59" ht="12.75" customHeight="1" x14ac:dyDescent="0.2">
      <c r="A705" s="1" t="s">
        <v>2914</v>
      </c>
      <c r="B705" s="1" t="s">
        <v>2915</v>
      </c>
      <c r="C705" s="1" t="s">
        <v>62</v>
      </c>
      <c r="D705" s="1" t="s">
        <v>1108</v>
      </c>
      <c r="E705" s="1" t="s">
        <v>2916</v>
      </c>
      <c r="F705" s="1" t="s">
        <v>2917</v>
      </c>
      <c r="G705" s="1">
        <v>33</v>
      </c>
      <c r="H705" s="1">
        <v>6000</v>
      </c>
      <c r="I705" s="2" t="s">
        <v>66</v>
      </c>
      <c r="K705" s="1">
        <f>IFERROR(VLOOKUP(B705,'[1]Pivot HorizontalMRP'!$A$4:$B$2531,2,0),0)</f>
        <v>0</v>
      </c>
      <c r="L705" s="1">
        <f>IFERROR(VLOOKUP(B705,'[1]Pivot HorizontalMRP'!$A$4:$C$2531,3,0),0)</f>
        <v>465</v>
      </c>
      <c r="M705" s="1">
        <f>IFERROR(VLOOKUP(B705,'[1]Pivot HorizontalMRP'!$A$4:$D$2531,4,0),0)</f>
        <v>0</v>
      </c>
      <c r="N705" s="1">
        <f>IFERROR(VLOOKUP(B705,'[1]Pivot HorizontalMRP'!$A$4:$E$2531,5,0),0)</f>
        <v>0</v>
      </c>
      <c r="O705" s="1">
        <f t="shared" si="51"/>
        <v>465</v>
      </c>
      <c r="P705" s="1">
        <f t="shared" si="52"/>
        <v>465</v>
      </c>
      <c r="Q705" s="1">
        <f>IFERROR(VLOOKUP(B705,'[1]Pivot HorizontalMRP'!$A$4:$F$2529,6,0),0)</f>
        <v>16</v>
      </c>
      <c r="R705" s="1">
        <f>IFERROR(VLOOKUP(B705,'[1]Pivot HorizontalMRP'!$A$4:$G$2529,7,0),0)</f>
        <v>0</v>
      </c>
      <c r="S705" s="1">
        <f>IFERROR(VLOOKUP(B705,'[1]Pivot HorizontalMRP'!$A$4:$H$2529,8,0),0)</f>
        <v>0</v>
      </c>
      <c r="T705" s="1">
        <f>IFERROR(VLOOKUP(B705,'[1]Pivot HorizontalMRP'!$A$4:$I$2529,9,0),0)</f>
        <v>0</v>
      </c>
      <c r="U705" s="1">
        <f t="shared" si="50"/>
        <v>449</v>
      </c>
      <c r="V705" s="24">
        <v>0.28000000000000003</v>
      </c>
      <c r="W705" s="24"/>
      <c r="X705" s="24">
        <f t="shared" si="53"/>
        <v>-0.28000000000000003</v>
      </c>
      <c r="Y705" s="24"/>
      <c r="Z705" s="24"/>
      <c r="AA705" s="24"/>
      <c r="AB705" s="24"/>
      <c r="AC705" s="25"/>
      <c r="AD705" s="26"/>
      <c r="AE705" s="26"/>
      <c r="AF705" s="26"/>
      <c r="AG705" s="24"/>
      <c r="AH705" s="24"/>
      <c r="AI705" s="26"/>
      <c r="AJ705" s="27"/>
      <c r="AK705" s="27"/>
      <c r="AL705" s="26"/>
      <c r="AM705" s="26"/>
      <c r="AN705" s="24"/>
      <c r="AO705" s="24" t="str">
        <f t="shared" si="54"/>
        <v>Sanmina</v>
      </c>
      <c r="AP705" s="1" t="s">
        <v>1110</v>
      </c>
      <c r="BF705" s="1" t="s">
        <v>68</v>
      </c>
      <c r="BG705" s="28" t="s">
        <v>69</v>
      </c>
    </row>
    <row r="706" spans="1:59" ht="12.75" customHeight="1" x14ac:dyDescent="0.2">
      <c r="A706" s="1" t="s">
        <v>2918</v>
      </c>
      <c r="B706" s="1" t="s">
        <v>2919</v>
      </c>
      <c r="C706" s="1" t="s">
        <v>62</v>
      </c>
      <c r="D706" s="1" t="s">
        <v>1108</v>
      </c>
      <c r="E706" s="1" t="s">
        <v>2920</v>
      </c>
      <c r="F706" s="1" t="s">
        <v>2921</v>
      </c>
      <c r="G706" s="1">
        <v>193</v>
      </c>
      <c r="H706" s="1">
        <v>12000</v>
      </c>
      <c r="I706" s="2" t="s">
        <v>1123</v>
      </c>
      <c r="K706" s="1">
        <f>IFERROR(VLOOKUP(B706,'[1]Pivot HorizontalMRP'!$A$4:$B$2531,2,0),0)</f>
        <v>0</v>
      </c>
      <c r="L706" s="1">
        <f>IFERROR(VLOOKUP(B706,'[1]Pivot HorizontalMRP'!$A$4:$C$2531,3,0),0)</f>
        <v>11121</v>
      </c>
      <c r="M706" s="1">
        <f>IFERROR(VLOOKUP(B706,'[1]Pivot HorizontalMRP'!$A$4:$D$2531,4,0),0)</f>
        <v>0</v>
      </c>
      <c r="N706" s="1">
        <f>IFERROR(VLOOKUP(B706,'[1]Pivot HorizontalMRP'!$A$4:$E$2531,5,0),0)</f>
        <v>0</v>
      </c>
      <c r="O706" s="1">
        <f t="shared" si="51"/>
        <v>11121</v>
      </c>
      <c r="P706" s="1">
        <f t="shared" si="52"/>
        <v>11121</v>
      </c>
      <c r="Q706" s="1">
        <f>IFERROR(VLOOKUP(B706,'[1]Pivot HorizontalMRP'!$A$4:$F$2529,6,0),0)</f>
        <v>16</v>
      </c>
      <c r="R706" s="1">
        <f>IFERROR(VLOOKUP(B706,'[1]Pivot HorizontalMRP'!$A$4:$G$2529,7,0),0)</f>
        <v>0</v>
      </c>
      <c r="S706" s="1">
        <f>IFERROR(VLOOKUP(B706,'[1]Pivot HorizontalMRP'!$A$4:$H$2529,8,0),0)</f>
        <v>0</v>
      </c>
      <c r="T706" s="1">
        <f>IFERROR(VLOOKUP(B706,'[1]Pivot HorizontalMRP'!$A$4:$I$2529,9,0),0)</f>
        <v>0</v>
      </c>
      <c r="U706" s="1">
        <f t="shared" ref="U706:U769" si="55">IF(I706="delivery",O706-SUM(Q706+R706),IF(I706="PO",P706-SUM(Q706:R706)))</f>
        <v>11105</v>
      </c>
      <c r="V706" s="24">
        <v>1.7999999999999999E-2</v>
      </c>
      <c r="W706" s="24"/>
      <c r="X706" s="24">
        <f t="shared" si="53"/>
        <v>-1.7999999999999999E-2</v>
      </c>
      <c r="Y706" s="24"/>
      <c r="Z706" s="24"/>
      <c r="AA706" s="24"/>
      <c r="AB706" s="24"/>
      <c r="AC706" s="25"/>
      <c r="AD706" s="26"/>
      <c r="AE706" s="26"/>
      <c r="AF706" s="26"/>
      <c r="AG706" s="24"/>
      <c r="AH706" s="24"/>
      <c r="AI706" s="26"/>
      <c r="AJ706" s="27"/>
      <c r="AK706" s="27"/>
      <c r="AL706" s="26"/>
      <c r="AM706" s="26"/>
      <c r="AN706" s="24"/>
      <c r="AO706" s="24" t="str">
        <f t="shared" si="54"/>
        <v>Sanmina</v>
      </c>
      <c r="AP706" s="1" t="s">
        <v>1110</v>
      </c>
      <c r="BF706" s="1" t="s">
        <v>68</v>
      </c>
      <c r="BG706" s="28" t="s">
        <v>69</v>
      </c>
    </row>
    <row r="707" spans="1:59" ht="12.75" customHeight="1" x14ac:dyDescent="0.2">
      <c r="A707" s="1" t="s">
        <v>2922</v>
      </c>
      <c r="B707" s="1" t="s">
        <v>2923</v>
      </c>
      <c r="C707" s="1" t="s">
        <v>62</v>
      </c>
      <c r="D707" s="1" t="s">
        <v>1108</v>
      </c>
      <c r="E707" s="1" t="s">
        <v>2924</v>
      </c>
      <c r="F707" s="1" t="s">
        <v>2925</v>
      </c>
      <c r="G707" s="1">
        <v>73</v>
      </c>
      <c r="H707" s="1">
        <v>3000</v>
      </c>
      <c r="I707" s="2" t="s">
        <v>1123</v>
      </c>
      <c r="K707" s="1">
        <f>IFERROR(VLOOKUP(B707,'[1]Pivot HorizontalMRP'!$A$4:$B$2531,2,0),0)</f>
        <v>0</v>
      </c>
      <c r="L707" s="1">
        <f>IFERROR(VLOOKUP(B707,'[1]Pivot HorizontalMRP'!$A$4:$C$2531,3,0),0)</f>
        <v>548</v>
      </c>
      <c r="M707" s="1">
        <f>IFERROR(VLOOKUP(B707,'[1]Pivot HorizontalMRP'!$A$4:$D$2531,4,0),0)</f>
        <v>0</v>
      </c>
      <c r="N707" s="1">
        <f>IFERROR(VLOOKUP(B707,'[1]Pivot HorizontalMRP'!$A$4:$E$2531,5,0),0)</f>
        <v>0</v>
      </c>
      <c r="O707" s="1">
        <f t="shared" ref="O707:O770" si="56">K707+L707+M707</f>
        <v>548</v>
      </c>
      <c r="P707" s="1">
        <f t="shared" ref="P707:P770" si="57">K707+L707+M707+N707</f>
        <v>548</v>
      </c>
      <c r="Q707" s="1">
        <f>IFERROR(VLOOKUP(B707,'[1]Pivot HorizontalMRP'!$A$4:$F$2529,6,0),0)</f>
        <v>4</v>
      </c>
      <c r="R707" s="1">
        <f>IFERROR(VLOOKUP(B707,'[1]Pivot HorizontalMRP'!$A$4:$G$2529,7,0),0)</f>
        <v>0</v>
      </c>
      <c r="S707" s="1">
        <f>IFERROR(VLOOKUP(B707,'[1]Pivot HorizontalMRP'!$A$4:$H$2529,8,0),0)</f>
        <v>0</v>
      </c>
      <c r="T707" s="1">
        <f>IFERROR(VLOOKUP(B707,'[1]Pivot HorizontalMRP'!$A$4:$I$2529,9,0),0)</f>
        <v>0</v>
      </c>
      <c r="U707" s="1">
        <f t="shared" si="55"/>
        <v>544</v>
      </c>
      <c r="V707" s="24">
        <v>0.02</v>
      </c>
      <c r="W707" s="24"/>
      <c r="X707" s="24">
        <f t="shared" ref="X707:X770" si="58">W707-V707</f>
        <v>-0.02</v>
      </c>
      <c r="Y707" s="24"/>
      <c r="Z707" s="24"/>
      <c r="AA707" s="24"/>
      <c r="AB707" s="24"/>
      <c r="AC707" s="25"/>
      <c r="AD707" s="26"/>
      <c r="AE707" s="26"/>
      <c r="AF707" s="26"/>
      <c r="AG707" s="24"/>
      <c r="AH707" s="24"/>
      <c r="AI707" s="26"/>
      <c r="AJ707" s="27"/>
      <c r="AK707" s="27"/>
      <c r="AL707" s="26"/>
      <c r="AM707" s="26"/>
      <c r="AN707" s="24"/>
      <c r="AO707" s="24" t="str">
        <f t="shared" ref="AO707:AO770" si="59">D707</f>
        <v>Sanmina</v>
      </c>
      <c r="AP707" s="1" t="s">
        <v>1110</v>
      </c>
      <c r="BF707" s="1" t="s">
        <v>68</v>
      </c>
      <c r="BG707" s="28" t="s">
        <v>69</v>
      </c>
    </row>
    <row r="708" spans="1:59" ht="12.75" customHeight="1" x14ac:dyDescent="0.2">
      <c r="A708" s="1" t="s">
        <v>2926</v>
      </c>
      <c r="B708" s="1" t="s">
        <v>2927</v>
      </c>
      <c r="C708" s="1" t="s">
        <v>62</v>
      </c>
      <c r="D708" s="1" t="s">
        <v>1108</v>
      </c>
      <c r="E708" s="1" t="s">
        <v>2928</v>
      </c>
      <c r="F708" s="1" t="s">
        <v>2929</v>
      </c>
      <c r="G708" s="1">
        <v>173</v>
      </c>
      <c r="H708" s="1">
        <v>3000</v>
      </c>
      <c r="I708" s="2" t="s">
        <v>1123</v>
      </c>
      <c r="K708" s="1">
        <f>IFERROR(VLOOKUP(B708,'[1]Pivot HorizontalMRP'!$A$4:$B$2531,2,0),0)</f>
        <v>0</v>
      </c>
      <c r="L708" s="1">
        <f>IFERROR(VLOOKUP(B708,'[1]Pivot HorizontalMRP'!$A$4:$C$2531,3,0),0)</f>
        <v>2831</v>
      </c>
      <c r="M708" s="1">
        <f>IFERROR(VLOOKUP(B708,'[1]Pivot HorizontalMRP'!$A$4:$D$2531,4,0),0)</f>
        <v>0</v>
      </c>
      <c r="N708" s="1">
        <f>IFERROR(VLOOKUP(B708,'[1]Pivot HorizontalMRP'!$A$4:$E$2531,5,0),0)</f>
        <v>0</v>
      </c>
      <c r="O708" s="1">
        <f t="shared" si="56"/>
        <v>2831</v>
      </c>
      <c r="P708" s="1">
        <f t="shared" si="57"/>
        <v>2831</v>
      </c>
      <c r="Q708" s="1">
        <f>IFERROR(VLOOKUP(B708,'[1]Pivot HorizontalMRP'!$A$4:$F$2529,6,0),0)</f>
        <v>4</v>
      </c>
      <c r="R708" s="1">
        <f>IFERROR(VLOOKUP(B708,'[1]Pivot HorizontalMRP'!$A$4:$G$2529,7,0),0)</f>
        <v>0</v>
      </c>
      <c r="S708" s="1">
        <f>IFERROR(VLOOKUP(B708,'[1]Pivot HorizontalMRP'!$A$4:$H$2529,8,0),0)</f>
        <v>0</v>
      </c>
      <c r="T708" s="1">
        <f>IFERROR(VLOOKUP(B708,'[1]Pivot HorizontalMRP'!$A$4:$I$2529,9,0),0)</f>
        <v>0</v>
      </c>
      <c r="U708" s="1">
        <f t="shared" si="55"/>
        <v>2827</v>
      </c>
      <c r="V708" s="24">
        <v>0.108</v>
      </c>
      <c r="W708" s="24"/>
      <c r="X708" s="24">
        <f t="shared" si="58"/>
        <v>-0.108</v>
      </c>
      <c r="Y708" s="24"/>
      <c r="Z708" s="24"/>
      <c r="AA708" s="24"/>
      <c r="AB708" s="24"/>
      <c r="AC708" s="25"/>
      <c r="AD708" s="26"/>
      <c r="AE708" s="26"/>
      <c r="AF708" s="26"/>
      <c r="AG708" s="24"/>
      <c r="AH708" s="24"/>
      <c r="AI708" s="26"/>
      <c r="AJ708" s="27"/>
      <c r="AK708" s="27"/>
      <c r="AL708" s="26"/>
      <c r="AM708" s="26"/>
      <c r="AN708" s="24"/>
      <c r="AO708" s="24" t="str">
        <f t="shared" si="59"/>
        <v>Sanmina</v>
      </c>
      <c r="AP708" s="1" t="s">
        <v>1110</v>
      </c>
      <c r="BF708" s="1" t="s">
        <v>68</v>
      </c>
      <c r="BG708" s="28" t="s">
        <v>69</v>
      </c>
    </row>
    <row r="709" spans="1:59" ht="12.75" customHeight="1" x14ac:dyDescent="0.2">
      <c r="A709" s="1" t="s">
        <v>2930</v>
      </c>
      <c r="B709" s="1" t="s">
        <v>2931</v>
      </c>
      <c r="C709" s="1" t="s">
        <v>62</v>
      </c>
      <c r="D709" s="1" t="s">
        <v>1108</v>
      </c>
      <c r="E709" s="1" t="s">
        <v>2932</v>
      </c>
      <c r="F709" s="1" t="s">
        <v>2933</v>
      </c>
      <c r="G709" s="1">
        <v>86</v>
      </c>
      <c r="H709" s="1">
        <v>9000</v>
      </c>
      <c r="I709" s="2" t="s">
        <v>1123</v>
      </c>
      <c r="K709" s="1">
        <f>IFERROR(VLOOKUP(B709,'[1]Pivot HorizontalMRP'!$A$4:$B$2531,2,0),0)</f>
        <v>0</v>
      </c>
      <c r="L709" s="1">
        <f>IFERROR(VLOOKUP(B709,'[1]Pivot HorizontalMRP'!$A$4:$C$2531,3,0),0)</f>
        <v>7473</v>
      </c>
      <c r="M709" s="1">
        <f>IFERROR(VLOOKUP(B709,'[1]Pivot HorizontalMRP'!$A$4:$D$2531,4,0),0)</f>
        <v>9000</v>
      </c>
      <c r="N709" s="1">
        <f>IFERROR(VLOOKUP(B709,'[1]Pivot HorizontalMRP'!$A$4:$E$2531,5,0),0)</f>
        <v>0</v>
      </c>
      <c r="O709" s="1">
        <f t="shared" si="56"/>
        <v>16473</v>
      </c>
      <c r="P709" s="1">
        <f t="shared" si="57"/>
        <v>16473</v>
      </c>
      <c r="Q709" s="1">
        <f>IFERROR(VLOOKUP(B709,'[1]Pivot HorizontalMRP'!$A$4:$F$2529,6,0),0)</f>
        <v>10804</v>
      </c>
      <c r="R709" s="1">
        <f>IFERROR(VLOOKUP(B709,'[1]Pivot HorizontalMRP'!$A$4:$G$2529,7,0),0)</f>
        <v>6705</v>
      </c>
      <c r="S709" s="1">
        <f>IFERROR(VLOOKUP(B709,'[1]Pivot HorizontalMRP'!$A$4:$H$2529,8,0),0)</f>
        <v>6993</v>
      </c>
      <c r="T709" s="1">
        <f>IFERROR(VLOOKUP(B709,'[1]Pivot HorizontalMRP'!$A$4:$I$2529,9,0),0)</f>
        <v>6190</v>
      </c>
      <c r="U709" s="1">
        <f t="shared" si="55"/>
        <v>-1036</v>
      </c>
      <c r="V709" s="24">
        <v>2.9700000000000001E-2</v>
      </c>
      <c r="W709" s="24"/>
      <c r="X709" s="24">
        <f t="shared" si="58"/>
        <v>-2.9700000000000001E-2</v>
      </c>
      <c r="Y709" s="24"/>
      <c r="Z709" s="24"/>
      <c r="AA709" s="24"/>
      <c r="AB709" s="24"/>
      <c r="AC709" s="25"/>
      <c r="AD709" s="26"/>
      <c r="AE709" s="26"/>
      <c r="AF709" s="26"/>
      <c r="AG709" s="24"/>
      <c r="AH709" s="24"/>
      <c r="AI709" s="26"/>
      <c r="AJ709" s="27"/>
      <c r="AK709" s="27"/>
      <c r="AL709" s="26"/>
      <c r="AM709" s="26"/>
      <c r="AN709" s="24"/>
      <c r="AO709" s="24" t="str">
        <f t="shared" si="59"/>
        <v>Sanmina</v>
      </c>
      <c r="AP709" s="1" t="s">
        <v>1110</v>
      </c>
      <c r="BF709" s="1" t="s">
        <v>68</v>
      </c>
      <c r="BG709" s="28" t="s">
        <v>69</v>
      </c>
    </row>
    <row r="710" spans="1:59" ht="12.75" customHeight="1" x14ac:dyDescent="0.2">
      <c r="A710" s="1" t="s">
        <v>2934</v>
      </c>
      <c r="B710" s="1" t="s">
        <v>2935</v>
      </c>
      <c r="C710" s="1" t="s">
        <v>62</v>
      </c>
      <c r="D710" s="1" t="s">
        <v>1108</v>
      </c>
      <c r="E710" s="1" t="s">
        <v>2936</v>
      </c>
      <c r="F710" s="1" t="s">
        <v>2937</v>
      </c>
      <c r="G710" s="1">
        <v>63</v>
      </c>
      <c r="H710" s="1">
        <v>20000</v>
      </c>
      <c r="I710" s="2" t="s">
        <v>66</v>
      </c>
      <c r="K710" s="1">
        <f>IFERROR(VLOOKUP(B710,'[1]Pivot HorizontalMRP'!$A$4:$B$2531,2,0),0)</f>
        <v>0</v>
      </c>
      <c r="L710" s="1">
        <f>IFERROR(VLOOKUP(B710,'[1]Pivot HorizontalMRP'!$A$4:$C$2531,3,0),0)</f>
        <v>103264</v>
      </c>
      <c r="M710" s="1">
        <f>IFERROR(VLOOKUP(B710,'[1]Pivot HorizontalMRP'!$A$4:$D$2531,4,0),0)</f>
        <v>0</v>
      </c>
      <c r="N710" s="1">
        <f>IFERROR(VLOOKUP(B710,'[1]Pivot HorizontalMRP'!$A$4:$E$2531,5,0),0)</f>
        <v>0</v>
      </c>
      <c r="O710" s="1">
        <f t="shared" si="56"/>
        <v>103264</v>
      </c>
      <c r="P710" s="1">
        <f t="shared" si="57"/>
        <v>103264</v>
      </c>
      <c r="Q710" s="1">
        <f>IFERROR(VLOOKUP(B710,'[1]Pivot HorizontalMRP'!$A$4:$F$2529,6,0),0)</f>
        <v>238704</v>
      </c>
      <c r="R710" s="1">
        <f>IFERROR(VLOOKUP(B710,'[1]Pivot HorizontalMRP'!$A$4:$G$2529,7,0),0)</f>
        <v>103954</v>
      </c>
      <c r="S710" s="1">
        <f>IFERROR(VLOOKUP(B710,'[1]Pivot HorizontalMRP'!$A$4:$H$2529,8,0),0)</f>
        <v>93551</v>
      </c>
      <c r="T710" s="1">
        <f>IFERROR(VLOOKUP(B710,'[1]Pivot HorizontalMRP'!$A$4:$I$2529,9,0),0)</f>
        <v>62061</v>
      </c>
      <c r="U710" s="1">
        <f t="shared" si="55"/>
        <v>-239394</v>
      </c>
      <c r="V710" s="24">
        <v>0.104</v>
      </c>
      <c r="W710" s="24"/>
      <c r="X710" s="24">
        <f t="shared" si="58"/>
        <v>-0.104</v>
      </c>
      <c r="Y710" s="24"/>
      <c r="Z710" s="24"/>
      <c r="AA710" s="24">
        <v>7.2300000000000003E-2</v>
      </c>
      <c r="AB710" s="24"/>
      <c r="AC710" s="25"/>
      <c r="AD710" s="26"/>
      <c r="AE710" s="26"/>
      <c r="AF710" s="26"/>
      <c r="AG710" s="24"/>
      <c r="AH710" s="24"/>
      <c r="AI710" s="26"/>
      <c r="AJ710" s="27"/>
      <c r="AK710" s="27"/>
      <c r="AL710" s="26"/>
      <c r="AM710" s="26"/>
      <c r="AN710" s="24"/>
      <c r="AO710" s="24" t="str">
        <f t="shared" si="59"/>
        <v>Sanmina</v>
      </c>
      <c r="AP710" s="1" t="s">
        <v>1110</v>
      </c>
      <c r="BF710" s="1" t="s">
        <v>68</v>
      </c>
      <c r="BG710" s="28" t="s">
        <v>69</v>
      </c>
    </row>
    <row r="711" spans="1:59" ht="12.75" customHeight="1" x14ac:dyDescent="0.2">
      <c r="A711" s="1" t="s">
        <v>2938</v>
      </c>
      <c r="B711" s="1" t="s">
        <v>2939</v>
      </c>
      <c r="C711" s="1" t="s">
        <v>62</v>
      </c>
      <c r="D711" s="1" t="s">
        <v>1108</v>
      </c>
      <c r="E711" s="1" t="s">
        <v>2940</v>
      </c>
      <c r="F711" s="1" t="s">
        <v>2941</v>
      </c>
      <c r="G711" s="1">
        <v>128</v>
      </c>
      <c r="H711" s="1">
        <v>15000</v>
      </c>
      <c r="I711" s="2" t="s">
        <v>1123</v>
      </c>
      <c r="K711" s="1">
        <f>IFERROR(VLOOKUP(B711,'[1]Pivot HorizontalMRP'!$A$4:$B$2531,2,0),0)</f>
        <v>0</v>
      </c>
      <c r="L711" s="1">
        <f>IFERROR(VLOOKUP(B711,'[1]Pivot HorizontalMRP'!$A$4:$C$2531,3,0),0)</f>
        <v>12047</v>
      </c>
      <c r="M711" s="1">
        <f>IFERROR(VLOOKUP(B711,'[1]Pivot HorizontalMRP'!$A$4:$D$2531,4,0),0)</f>
        <v>0</v>
      </c>
      <c r="N711" s="1">
        <f>IFERROR(VLOOKUP(B711,'[1]Pivot HorizontalMRP'!$A$4:$E$2531,5,0),0)</f>
        <v>0</v>
      </c>
      <c r="O711" s="1">
        <f t="shared" si="56"/>
        <v>12047</v>
      </c>
      <c r="P711" s="1">
        <f t="shared" si="57"/>
        <v>12047</v>
      </c>
      <c r="Q711" s="1">
        <f>IFERROR(VLOOKUP(B711,'[1]Pivot HorizontalMRP'!$A$4:$F$2529,6,0),0)</f>
        <v>1825</v>
      </c>
      <c r="R711" s="1">
        <f>IFERROR(VLOOKUP(B711,'[1]Pivot HorizontalMRP'!$A$4:$G$2529,7,0),0)</f>
        <v>2560</v>
      </c>
      <c r="S711" s="1">
        <f>IFERROR(VLOOKUP(B711,'[1]Pivot HorizontalMRP'!$A$4:$H$2529,8,0),0)</f>
        <v>2955</v>
      </c>
      <c r="T711" s="1">
        <f>IFERROR(VLOOKUP(B711,'[1]Pivot HorizontalMRP'!$A$4:$I$2529,9,0),0)</f>
        <v>2020</v>
      </c>
      <c r="U711" s="1">
        <f t="shared" si="55"/>
        <v>7662</v>
      </c>
      <c r="V711" s="24">
        <v>2.4E-2</v>
      </c>
      <c r="W711" s="24"/>
      <c r="X711" s="24">
        <f t="shared" si="58"/>
        <v>-2.4E-2</v>
      </c>
      <c r="Y711" s="24"/>
      <c r="Z711" s="24"/>
      <c r="AA711" s="24"/>
      <c r="AB711" s="24"/>
      <c r="AC711" s="25"/>
      <c r="AD711" s="26"/>
      <c r="AE711" s="26"/>
      <c r="AF711" s="26"/>
      <c r="AG711" s="24"/>
      <c r="AH711" s="24"/>
      <c r="AI711" s="26"/>
      <c r="AJ711" s="27"/>
      <c r="AK711" s="27"/>
      <c r="AL711" s="26"/>
      <c r="AM711" s="26"/>
      <c r="AN711" s="24"/>
      <c r="AO711" s="24" t="str">
        <f t="shared" si="59"/>
        <v>Sanmina</v>
      </c>
      <c r="AP711" s="1" t="s">
        <v>1110</v>
      </c>
      <c r="BF711" s="1" t="s">
        <v>68</v>
      </c>
      <c r="BG711" s="28" t="s">
        <v>69</v>
      </c>
    </row>
    <row r="712" spans="1:59" ht="12.75" customHeight="1" x14ac:dyDescent="0.2">
      <c r="A712" s="1" t="s">
        <v>2942</v>
      </c>
      <c r="B712" s="1" t="s">
        <v>2943</v>
      </c>
      <c r="C712" s="1" t="s">
        <v>62</v>
      </c>
      <c r="D712" s="1" t="s">
        <v>1108</v>
      </c>
      <c r="E712" s="1" t="s">
        <v>2944</v>
      </c>
      <c r="F712" s="1" t="s">
        <v>2945</v>
      </c>
      <c r="G712" s="1">
        <v>95</v>
      </c>
      <c r="H712" s="1">
        <v>3000</v>
      </c>
      <c r="I712" s="2" t="s">
        <v>1123</v>
      </c>
      <c r="K712" s="1">
        <f>IFERROR(VLOOKUP(B712,'[1]Pivot HorizontalMRP'!$A$4:$B$2531,2,0),0)</f>
        <v>0</v>
      </c>
      <c r="L712" s="1">
        <f>IFERROR(VLOOKUP(B712,'[1]Pivot HorizontalMRP'!$A$4:$C$2531,3,0),0)</f>
        <v>60313</v>
      </c>
      <c r="M712" s="1">
        <f>IFERROR(VLOOKUP(B712,'[1]Pivot HorizontalMRP'!$A$4:$D$2531,4,0),0)</f>
        <v>0</v>
      </c>
      <c r="N712" s="1">
        <f>IFERROR(VLOOKUP(B712,'[1]Pivot HorizontalMRP'!$A$4:$E$2531,5,0),0)</f>
        <v>0</v>
      </c>
      <c r="O712" s="1">
        <f t="shared" si="56"/>
        <v>60313</v>
      </c>
      <c r="P712" s="1">
        <f t="shared" si="57"/>
        <v>60313</v>
      </c>
      <c r="Q712" s="1">
        <f>IFERROR(VLOOKUP(B712,'[1]Pivot HorizontalMRP'!$A$4:$F$2529,6,0),0)</f>
        <v>23241</v>
      </c>
      <c r="R712" s="1">
        <f>IFERROR(VLOOKUP(B712,'[1]Pivot HorizontalMRP'!$A$4:$G$2529,7,0),0)</f>
        <v>11039</v>
      </c>
      <c r="S712" s="1">
        <f>IFERROR(VLOOKUP(B712,'[1]Pivot HorizontalMRP'!$A$4:$H$2529,8,0),0)</f>
        <v>9656</v>
      </c>
      <c r="T712" s="1">
        <f>IFERROR(VLOOKUP(B712,'[1]Pivot HorizontalMRP'!$A$4:$I$2529,9,0),0)</f>
        <v>4499</v>
      </c>
      <c r="U712" s="1">
        <f t="shared" si="55"/>
        <v>26033</v>
      </c>
      <c r="V712" s="24">
        <v>9.9000000000000008E-3</v>
      </c>
      <c r="W712" s="24"/>
      <c r="X712" s="24">
        <f t="shared" si="58"/>
        <v>-9.9000000000000008E-3</v>
      </c>
      <c r="Y712" s="24"/>
      <c r="Z712" s="24"/>
      <c r="AA712" s="24">
        <v>1.018E-2</v>
      </c>
      <c r="AB712" s="24"/>
      <c r="AC712" s="25"/>
      <c r="AD712" s="26"/>
      <c r="AE712" s="26"/>
      <c r="AF712" s="26"/>
      <c r="AG712" s="24"/>
      <c r="AH712" s="24"/>
      <c r="AI712" s="26"/>
      <c r="AJ712" s="27"/>
      <c r="AK712" s="27"/>
      <c r="AL712" s="26"/>
      <c r="AM712" s="26"/>
      <c r="AN712" s="24"/>
      <c r="AO712" s="24" t="str">
        <f t="shared" si="59"/>
        <v>Sanmina</v>
      </c>
      <c r="AP712" s="1" t="s">
        <v>1110</v>
      </c>
      <c r="BF712" s="1" t="s">
        <v>68</v>
      </c>
      <c r="BG712" s="28" t="s">
        <v>69</v>
      </c>
    </row>
    <row r="713" spans="1:59" ht="12.75" customHeight="1" x14ac:dyDescent="0.2">
      <c r="A713" s="1" t="s">
        <v>2946</v>
      </c>
      <c r="B713" s="1" t="s">
        <v>2947</v>
      </c>
      <c r="C713" s="1" t="s">
        <v>62</v>
      </c>
      <c r="D713" s="1" t="s">
        <v>1108</v>
      </c>
      <c r="E713" s="1" t="s">
        <v>2948</v>
      </c>
      <c r="F713" s="1" t="s">
        <v>2949</v>
      </c>
      <c r="G713" s="1">
        <v>183</v>
      </c>
      <c r="H713" s="1">
        <v>3000</v>
      </c>
      <c r="I713" s="2" t="s">
        <v>1123</v>
      </c>
      <c r="K713" s="1">
        <f>IFERROR(VLOOKUP(B713,'[1]Pivot HorizontalMRP'!$A$4:$B$2531,2,0),0)</f>
        <v>0</v>
      </c>
      <c r="L713" s="1">
        <f>IFERROR(VLOOKUP(B713,'[1]Pivot HorizontalMRP'!$A$4:$C$2531,3,0),0)</f>
        <v>47949</v>
      </c>
      <c r="M713" s="1">
        <f>IFERROR(VLOOKUP(B713,'[1]Pivot HorizontalMRP'!$A$4:$D$2531,4,0),0)</f>
        <v>48000</v>
      </c>
      <c r="N713" s="1">
        <f>IFERROR(VLOOKUP(B713,'[1]Pivot HorizontalMRP'!$A$4:$E$2531,5,0),0)</f>
        <v>18000</v>
      </c>
      <c r="O713" s="1">
        <f t="shared" si="56"/>
        <v>95949</v>
      </c>
      <c r="P713" s="1">
        <f t="shared" si="57"/>
        <v>113949</v>
      </c>
      <c r="Q713" s="1">
        <f>IFERROR(VLOOKUP(B713,'[1]Pivot HorizontalMRP'!$A$4:$F$2529,6,0),0)</f>
        <v>44457</v>
      </c>
      <c r="R713" s="1">
        <f>IFERROR(VLOOKUP(B713,'[1]Pivot HorizontalMRP'!$A$4:$G$2529,7,0),0)</f>
        <v>21524</v>
      </c>
      <c r="S713" s="1">
        <f>IFERROR(VLOOKUP(B713,'[1]Pivot HorizontalMRP'!$A$4:$H$2529,8,0),0)</f>
        <v>21281</v>
      </c>
      <c r="T713" s="1">
        <f>IFERROR(VLOOKUP(B713,'[1]Pivot HorizontalMRP'!$A$4:$I$2529,9,0),0)</f>
        <v>14352</v>
      </c>
      <c r="U713" s="1">
        <f t="shared" si="55"/>
        <v>29968</v>
      </c>
      <c r="V713" s="24">
        <v>9.2999999999999992E-3</v>
      </c>
      <c r="W713" s="24"/>
      <c r="X713" s="24">
        <f t="shared" si="58"/>
        <v>-9.2999999999999992E-3</v>
      </c>
      <c r="Y713" s="24"/>
      <c r="Z713" s="24"/>
      <c r="AA713" s="24">
        <v>9.8899999999999995E-3</v>
      </c>
      <c r="AB713" s="24"/>
      <c r="AC713" s="25"/>
      <c r="AD713" s="26"/>
      <c r="AE713" s="26"/>
      <c r="AF713" s="26"/>
      <c r="AG713" s="24"/>
      <c r="AH713" s="24"/>
      <c r="AI713" s="26"/>
      <c r="AJ713" s="27"/>
      <c r="AK713" s="27"/>
      <c r="AL713" s="26"/>
      <c r="AM713" s="26"/>
      <c r="AN713" s="24"/>
      <c r="AO713" s="24" t="str">
        <f t="shared" si="59"/>
        <v>Sanmina</v>
      </c>
      <c r="AP713" s="1" t="s">
        <v>1110</v>
      </c>
      <c r="BF713" s="1" t="s">
        <v>68</v>
      </c>
      <c r="BG713" s="28" t="s">
        <v>69</v>
      </c>
    </row>
    <row r="714" spans="1:59" ht="12.75" customHeight="1" x14ac:dyDescent="0.2">
      <c r="A714" s="1" t="s">
        <v>2950</v>
      </c>
      <c r="B714" s="1" t="s">
        <v>2951</v>
      </c>
      <c r="C714" s="1" t="s">
        <v>62</v>
      </c>
      <c r="D714" s="1" t="s">
        <v>1108</v>
      </c>
      <c r="E714" s="1" t="s">
        <v>2952</v>
      </c>
      <c r="F714" s="1" t="s">
        <v>2953</v>
      </c>
      <c r="G714" s="1">
        <v>68</v>
      </c>
      <c r="H714" s="1">
        <v>20000</v>
      </c>
      <c r="I714" s="2" t="s">
        <v>66</v>
      </c>
      <c r="K714" s="1">
        <f>IFERROR(VLOOKUP(B714,'[1]Pivot HorizontalMRP'!$A$4:$B$2531,2,0),0)</f>
        <v>0</v>
      </c>
      <c r="L714" s="1">
        <f>IFERROR(VLOOKUP(B714,'[1]Pivot HorizontalMRP'!$A$4:$C$2531,3,0),0)</f>
        <v>2647</v>
      </c>
      <c r="M714" s="1">
        <f>IFERROR(VLOOKUP(B714,'[1]Pivot HorizontalMRP'!$A$4:$D$2531,4,0),0)</f>
        <v>28000</v>
      </c>
      <c r="N714" s="1">
        <f>IFERROR(VLOOKUP(B714,'[1]Pivot HorizontalMRP'!$A$4:$E$2531,5,0),0)</f>
        <v>0</v>
      </c>
      <c r="O714" s="1">
        <f t="shared" si="56"/>
        <v>30647</v>
      </c>
      <c r="P714" s="1">
        <f t="shared" si="57"/>
        <v>30647</v>
      </c>
      <c r="Q714" s="1">
        <f>IFERROR(VLOOKUP(B714,'[1]Pivot HorizontalMRP'!$A$4:$F$2529,6,0),0)</f>
        <v>35049</v>
      </c>
      <c r="R714" s="1">
        <f>IFERROR(VLOOKUP(B714,'[1]Pivot HorizontalMRP'!$A$4:$G$2529,7,0),0)</f>
        <v>15219</v>
      </c>
      <c r="S714" s="1">
        <f>IFERROR(VLOOKUP(B714,'[1]Pivot HorizontalMRP'!$A$4:$H$2529,8,0),0)</f>
        <v>14038</v>
      </c>
      <c r="T714" s="1">
        <f>IFERROR(VLOOKUP(B714,'[1]Pivot HorizontalMRP'!$A$4:$I$2529,9,0),0)</f>
        <v>10025</v>
      </c>
      <c r="U714" s="1">
        <f t="shared" si="55"/>
        <v>-19621</v>
      </c>
      <c r="V714" s="24">
        <v>9.7000000000000003E-2</v>
      </c>
      <c r="W714" s="24"/>
      <c r="X714" s="24">
        <f t="shared" si="58"/>
        <v>-9.7000000000000003E-2</v>
      </c>
      <c r="Y714" s="24"/>
      <c r="Z714" s="24"/>
      <c r="AA714" s="24"/>
      <c r="AB714" s="24"/>
      <c r="AC714" s="25"/>
      <c r="AD714" s="26"/>
      <c r="AE714" s="26"/>
      <c r="AF714" s="26"/>
      <c r="AG714" s="24"/>
      <c r="AH714" s="24"/>
      <c r="AI714" s="26"/>
      <c r="AJ714" s="27"/>
      <c r="AK714" s="27"/>
      <c r="AL714" s="26"/>
      <c r="AM714" s="26"/>
      <c r="AN714" s="24"/>
      <c r="AO714" s="24" t="str">
        <f t="shared" si="59"/>
        <v>Sanmina</v>
      </c>
      <c r="AP714" s="1" t="s">
        <v>1110</v>
      </c>
      <c r="BF714" s="1" t="s">
        <v>68</v>
      </c>
      <c r="BG714" s="28" t="s">
        <v>69</v>
      </c>
    </row>
    <row r="715" spans="1:59" ht="12.75" customHeight="1" x14ac:dyDescent="0.2">
      <c r="A715" s="1" t="s">
        <v>2954</v>
      </c>
      <c r="B715" s="1" t="s">
        <v>2955</v>
      </c>
      <c r="C715" s="1" t="s">
        <v>62</v>
      </c>
      <c r="D715" s="1" t="s">
        <v>1108</v>
      </c>
      <c r="E715" s="1" t="s">
        <v>2956</v>
      </c>
      <c r="F715" s="1" t="s">
        <v>2957</v>
      </c>
      <c r="G715" s="1">
        <v>163</v>
      </c>
      <c r="H715" s="1">
        <v>5000</v>
      </c>
      <c r="I715" s="2" t="s">
        <v>1123</v>
      </c>
      <c r="K715" s="1">
        <f>IFERROR(VLOOKUP(B715,'[1]Pivot HorizontalMRP'!$A$4:$B$2531,2,0),0)</f>
        <v>0</v>
      </c>
      <c r="L715" s="1">
        <f>IFERROR(VLOOKUP(B715,'[1]Pivot HorizontalMRP'!$A$4:$C$2531,3,0),0)</f>
        <v>111279</v>
      </c>
      <c r="M715" s="1">
        <f>IFERROR(VLOOKUP(B715,'[1]Pivot HorizontalMRP'!$A$4:$D$2531,4,0),0)</f>
        <v>128800</v>
      </c>
      <c r="N715" s="1">
        <f>IFERROR(VLOOKUP(B715,'[1]Pivot HorizontalMRP'!$A$4:$E$2531,5,0),0)</f>
        <v>99000</v>
      </c>
      <c r="O715" s="1">
        <f t="shared" si="56"/>
        <v>240079</v>
      </c>
      <c r="P715" s="1">
        <f t="shared" si="57"/>
        <v>339079</v>
      </c>
      <c r="Q715" s="1">
        <f>IFERROR(VLOOKUP(B715,'[1]Pivot HorizontalMRP'!$A$4:$F$2529,6,0),0)</f>
        <v>178306</v>
      </c>
      <c r="R715" s="1">
        <f>IFERROR(VLOOKUP(B715,'[1]Pivot HorizontalMRP'!$A$4:$G$2529,7,0),0)</f>
        <v>85175</v>
      </c>
      <c r="S715" s="1">
        <f>IFERROR(VLOOKUP(B715,'[1]Pivot HorizontalMRP'!$A$4:$H$2529,8,0),0)</f>
        <v>77680</v>
      </c>
      <c r="T715" s="1">
        <f>IFERROR(VLOOKUP(B715,'[1]Pivot HorizontalMRP'!$A$4:$I$2529,9,0),0)</f>
        <v>57984</v>
      </c>
      <c r="U715" s="1">
        <f t="shared" si="55"/>
        <v>-23402</v>
      </c>
      <c r="V715" s="24">
        <v>5.0999999999999997E-2</v>
      </c>
      <c r="W715" s="24"/>
      <c r="X715" s="24">
        <f t="shared" si="58"/>
        <v>-5.0999999999999997E-2</v>
      </c>
      <c r="Y715" s="24"/>
      <c r="Z715" s="24"/>
      <c r="AA715" s="24">
        <v>0.05</v>
      </c>
      <c r="AB715" s="24"/>
      <c r="AC715" s="25"/>
      <c r="AD715" s="26"/>
      <c r="AE715" s="26"/>
      <c r="AF715" s="26"/>
      <c r="AG715" s="24"/>
      <c r="AH715" s="24"/>
      <c r="AI715" s="26"/>
      <c r="AJ715" s="27"/>
      <c r="AK715" s="27"/>
      <c r="AL715" s="26"/>
      <c r="AM715" s="26"/>
      <c r="AN715" s="24"/>
      <c r="AO715" s="24" t="str">
        <f t="shared" si="59"/>
        <v>Sanmina</v>
      </c>
      <c r="AP715" s="1" t="s">
        <v>1110</v>
      </c>
      <c r="BF715" s="1" t="s">
        <v>68</v>
      </c>
      <c r="BG715" s="28" t="s">
        <v>69</v>
      </c>
    </row>
    <row r="716" spans="1:59" ht="12.75" customHeight="1" x14ac:dyDescent="0.2">
      <c r="A716" s="1" t="s">
        <v>2958</v>
      </c>
      <c r="B716" s="1" t="s">
        <v>2959</v>
      </c>
      <c r="C716" s="1" t="s">
        <v>62</v>
      </c>
      <c r="D716" s="1" t="s">
        <v>1108</v>
      </c>
      <c r="E716" s="1" t="s">
        <v>2960</v>
      </c>
      <c r="F716" s="1" t="s">
        <v>2961</v>
      </c>
      <c r="G716" s="1">
        <v>93</v>
      </c>
      <c r="H716" s="1">
        <v>9000</v>
      </c>
      <c r="I716" s="2" t="s">
        <v>1123</v>
      </c>
      <c r="K716" s="1">
        <f>IFERROR(VLOOKUP(B716,'[1]Pivot HorizontalMRP'!$A$4:$B$2531,2,0),0)</f>
        <v>0</v>
      </c>
      <c r="L716" s="1">
        <f>IFERROR(VLOOKUP(B716,'[1]Pivot HorizontalMRP'!$A$4:$C$2531,3,0),0)</f>
        <v>20453</v>
      </c>
      <c r="M716" s="1">
        <f>IFERROR(VLOOKUP(B716,'[1]Pivot HorizontalMRP'!$A$4:$D$2531,4,0),0)</f>
        <v>9000</v>
      </c>
      <c r="N716" s="1">
        <f>IFERROR(VLOOKUP(B716,'[1]Pivot HorizontalMRP'!$A$4:$E$2531,5,0),0)</f>
        <v>0</v>
      </c>
      <c r="O716" s="1">
        <f t="shared" si="56"/>
        <v>29453</v>
      </c>
      <c r="P716" s="1">
        <f t="shared" si="57"/>
        <v>29453</v>
      </c>
      <c r="Q716" s="1">
        <f>IFERROR(VLOOKUP(B716,'[1]Pivot HorizontalMRP'!$A$4:$F$2529,6,0),0)</f>
        <v>12620</v>
      </c>
      <c r="R716" s="1">
        <f>IFERROR(VLOOKUP(B716,'[1]Pivot HorizontalMRP'!$A$4:$G$2529,7,0),0)</f>
        <v>6138</v>
      </c>
      <c r="S716" s="1">
        <f>IFERROR(VLOOKUP(B716,'[1]Pivot HorizontalMRP'!$A$4:$H$2529,8,0),0)</f>
        <v>6393</v>
      </c>
      <c r="T716" s="1">
        <f>IFERROR(VLOOKUP(B716,'[1]Pivot HorizontalMRP'!$A$4:$I$2529,9,0),0)</f>
        <v>4560</v>
      </c>
      <c r="U716" s="1">
        <f t="shared" si="55"/>
        <v>10695</v>
      </c>
      <c r="V716" s="24">
        <v>3.04E-2</v>
      </c>
      <c r="W716" s="24"/>
      <c r="X716" s="24">
        <f t="shared" si="58"/>
        <v>-3.04E-2</v>
      </c>
      <c r="Y716" s="24"/>
      <c r="Z716" s="24"/>
      <c r="AA716" s="24">
        <v>3.4700000000000002E-2</v>
      </c>
      <c r="AB716" s="24"/>
      <c r="AC716" s="25"/>
      <c r="AD716" s="26"/>
      <c r="AE716" s="26"/>
      <c r="AF716" s="26"/>
      <c r="AG716" s="24"/>
      <c r="AH716" s="24"/>
      <c r="AI716" s="26"/>
      <c r="AJ716" s="27"/>
      <c r="AK716" s="27"/>
      <c r="AL716" s="26"/>
      <c r="AM716" s="26"/>
      <c r="AN716" s="24"/>
      <c r="AO716" s="24" t="str">
        <f t="shared" si="59"/>
        <v>Sanmina</v>
      </c>
      <c r="AP716" s="1" t="s">
        <v>1110</v>
      </c>
      <c r="BF716" s="1" t="s">
        <v>68</v>
      </c>
      <c r="BG716" s="28" t="s">
        <v>69</v>
      </c>
    </row>
    <row r="717" spans="1:59" ht="12.75" customHeight="1" x14ac:dyDescent="0.2">
      <c r="A717" s="1" t="s">
        <v>2962</v>
      </c>
      <c r="B717" s="1" t="s">
        <v>2963</v>
      </c>
      <c r="C717" s="1" t="s">
        <v>62</v>
      </c>
      <c r="D717" s="1" t="s">
        <v>1108</v>
      </c>
      <c r="E717" s="1" t="s">
        <v>2964</v>
      </c>
      <c r="F717" s="1" t="s">
        <v>2965</v>
      </c>
      <c r="G717" s="1">
        <v>61</v>
      </c>
      <c r="H717" s="1">
        <v>3000</v>
      </c>
      <c r="I717" s="2" t="s">
        <v>1123</v>
      </c>
      <c r="K717" s="1">
        <f>IFERROR(VLOOKUP(B717,'[1]Pivot HorizontalMRP'!$A$4:$B$2531,2,0),0)</f>
        <v>0</v>
      </c>
      <c r="L717" s="1">
        <f>IFERROR(VLOOKUP(B717,'[1]Pivot HorizontalMRP'!$A$4:$C$2531,3,0),0)</f>
        <v>1882</v>
      </c>
      <c r="M717" s="1">
        <f>IFERROR(VLOOKUP(B717,'[1]Pivot HorizontalMRP'!$A$4:$D$2531,4,0),0)</f>
        <v>0</v>
      </c>
      <c r="N717" s="1">
        <f>IFERROR(VLOOKUP(B717,'[1]Pivot HorizontalMRP'!$A$4:$E$2531,5,0),0)</f>
        <v>0</v>
      </c>
      <c r="O717" s="1">
        <f t="shared" si="56"/>
        <v>1882</v>
      </c>
      <c r="P717" s="1">
        <f t="shared" si="57"/>
        <v>1882</v>
      </c>
      <c r="Q717" s="1">
        <f>IFERROR(VLOOKUP(B717,'[1]Pivot HorizontalMRP'!$A$4:$F$2529,6,0),0)</f>
        <v>100</v>
      </c>
      <c r="R717" s="1">
        <f>IFERROR(VLOOKUP(B717,'[1]Pivot HorizontalMRP'!$A$4:$G$2529,7,0),0)</f>
        <v>0</v>
      </c>
      <c r="S717" s="1">
        <f>IFERROR(VLOOKUP(B717,'[1]Pivot HorizontalMRP'!$A$4:$H$2529,8,0),0)</f>
        <v>0</v>
      </c>
      <c r="T717" s="1">
        <f>IFERROR(VLOOKUP(B717,'[1]Pivot HorizontalMRP'!$A$4:$I$2529,9,0),0)</f>
        <v>0</v>
      </c>
      <c r="U717" s="1">
        <f t="shared" si="55"/>
        <v>1782</v>
      </c>
      <c r="V717" s="24">
        <v>2.1499999999999998E-2</v>
      </c>
      <c r="W717" s="24"/>
      <c r="X717" s="24">
        <f t="shared" si="58"/>
        <v>-2.1499999999999998E-2</v>
      </c>
      <c r="Y717" s="24"/>
      <c r="Z717" s="24"/>
      <c r="AA717" s="24"/>
      <c r="AB717" s="24"/>
      <c r="AC717" s="25"/>
      <c r="AD717" s="26"/>
      <c r="AE717" s="26"/>
      <c r="AF717" s="26"/>
      <c r="AG717" s="24"/>
      <c r="AH717" s="24"/>
      <c r="AI717" s="26"/>
      <c r="AJ717" s="27"/>
      <c r="AK717" s="27"/>
      <c r="AL717" s="26"/>
      <c r="AM717" s="26"/>
      <c r="AN717" s="24"/>
      <c r="AO717" s="24" t="str">
        <f t="shared" si="59"/>
        <v>Sanmina</v>
      </c>
      <c r="AP717" s="1" t="s">
        <v>1110</v>
      </c>
      <c r="BF717" s="1" t="s">
        <v>68</v>
      </c>
      <c r="BG717" s="28" t="s">
        <v>69</v>
      </c>
    </row>
    <row r="718" spans="1:59" ht="12.75" customHeight="1" x14ac:dyDescent="0.2">
      <c r="A718" s="1" t="s">
        <v>2966</v>
      </c>
      <c r="B718" s="1" t="s">
        <v>2967</v>
      </c>
      <c r="C718" s="1" t="s">
        <v>62</v>
      </c>
      <c r="D718" s="1" t="s">
        <v>1108</v>
      </c>
      <c r="E718" s="1" t="s">
        <v>2932</v>
      </c>
      <c r="F718" s="1" t="s">
        <v>2968</v>
      </c>
      <c r="G718" s="1">
        <v>48</v>
      </c>
      <c r="H718" s="1">
        <v>6000</v>
      </c>
      <c r="I718" s="2" t="s">
        <v>1123</v>
      </c>
      <c r="K718" s="1">
        <f>IFERROR(VLOOKUP(B718,'[1]Pivot HorizontalMRP'!$A$4:$B$2531,2,0),0)</f>
        <v>0</v>
      </c>
      <c r="L718" s="1">
        <f>IFERROR(VLOOKUP(B718,'[1]Pivot HorizontalMRP'!$A$4:$C$2531,3,0),0)</f>
        <v>4966</v>
      </c>
      <c r="M718" s="1">
        <f>IFERROR(VLOOKUP(B718,'[1]Pivot HorizontalMRP'!$A$4:$D$2531,4,0),0)</f>
        <v>0</v>
      </c>
      <c r="N718" s="1">
        <f>IFERROR(VLOOKUP(B718,'[1]Pivot HorizontalMRP'!$A$4:$E$2531,5,0),0)</f>
        <v>0</v>
      </c>
      <c r="O718" s="1">
        <f t="shared" si="56"/>
        <v>4966</v>
      </c>
      <c r="P718" s="1">
        <f t="shared" si="57"/>
        <v>4966</v>
      </c>
      <c r="Q718" s="1">
        <f>IFERROR(VLOOKUP(B718,'[1]Pivot HorizontalMRP'!$A$4:$F$2529,6,0),0)</f>
        <v>1972</v>
      </c>
      <c r="R718" s="1">
        <f>IFERROR(VLOOKUP(B718,'[1]Pivot HorizontalMRP'!$A$4:$G$2529,7,0),0)</f>
        <v>712</v>
      </c>
      <c r="S718" s="1">
        <f>IFERROR(VLOOKUP(B718,'[1]Pivot HorizontalMRP'!$A$4:$H$2529,8,0),0)</f>
        <v>796</v>
      </c>
      <c r="T718" s="1">
        <f>IFERROR(VLOOKUP(B718,'[1]Pivot HorizontalMRP'!$A$4:$I$2529,9,0),0)</f>
        <v>624</v>
      </c>
      <c r="U718" s="1">
        <f t="shared" si="55"/>
        <v>2282</v>
      </c>
      <c r="V718" s="24">
        <v>5.79E-2</v>
      </c>
      <c r="W718" s="24"/>
      <c r="X718" s="24">
        <f t="shared" si="58"/>
        <v>-5.79E-2</v>
      </c>
      <c r="Y718" s="24"/>
      <c r="Z718" s="24"/>
      <c r="AA718" s="24"/>
      <c r="AB718" s="24"/>
      <c r="AC718" s="25"/>
      <c r="AD718" s="26"/>
      <c r="AE718" s="26"/>
      <c r="AF718" s="26"/>
      <c r="AG718" s="24"/>
      <c r="AH718" s="24"/>
      <c r="AI718" s="26"/>
      <c r="AJ718" s="27"/>
      <c r="AK718" s="27"/>
      <c r="AL718" s="26"/>
      <c r="AM718" s="26"/>
      <c r="AN718" s="24"/>
      <c r="AO718" s="24" t="str">
        <f t="shared" si="59"/>
        <v>Sanmina</v>
      </c>
      <c r="AP718" s="1" t="s">
        <v>1110</v>
      </c>
      <c r="BF718" s="1" t="s">
        <v>68</v>
      </c>
      <c r="BG718" s="28" t="s">
        <v>69</v>
      </c>
    </row>
    <row r="719" spans="1:59" ht="12.75" customHeight="1" x14ac:dyDescent="0.2">
      <c r="A719" s="1" t="s">
        <v>2969</v>
      </c>
      <c r="B719" s="1" t="s">
        <v>2970</v>
      </c>
      <c r="C719" s="1" t="s">
        <v>62</v>
      </c>
      <c r="D719" s="1" t="s">
        <v>1108</v>
      </c>
      <c r="E719" s="1" t="s">
        <v>2971</v>
      </c>
      <c r="F719" s="1" t="s">
        <v>2972</v>
      </c>
      <c r="G719" s="1">
        <v>121</v>
      </c>
      <c r="H719" s="1">
        <v>3000</v>
      </c>
      <c r="I719" s="2" t="s">
        <v>1123</v>
      </c>
      <c r="K719" s="1">
        <f>IFERROR(VLOOKUP(B719,'[1]Pivot HorizontalMRP'!$A$4:$B$2531,2,0),0)</f>
        <v>0</v>
      </c>
      <c r="L719" s="1">
        <f>IFERROR(VLOOKUP(B719,'[1]Pivot HorizontalMRP'!$A$4:$C$2531,3,0),0)</f>
        <v>40876</v>
      </c>
      <c r="M719" s="1">
        <f>IFERROR(VLOOKUP(B719,'[1]Pivot HorizontalMRP'!$A$4:$D$2531,4,0),0)</f>
        <v>33000</v>
      </c>
      <c r="N719" s="1">
        <f>IFERROR(VLOOKUP(B719,'[1]Pivot HorizontalMRP'!$A$4:$E$2531,5,0),0)</f>
        <v>0</v>
      </c>
      <c r="O719" s="1">
        <f t="shared" si="56"/>
        <v>73876</v>
      </c>
      <c r="P719" s="1">
        <f t="shared" si="57"/>
        <v>73876</v>
      </c>
      <c r="Q719" s="1">
        <f>IFERROR(VLOOKUP(B719,'[1]Pivot HorizontalMRP'!$A$4:$F$2529,6,0),0)</f>
        <v>29320</v>
      </c>
      <c r="R719" s="1">
        <f>IFERROR(VLOOKUP(B719,'[1]Pivot HorizontalMRP'!$A$4:$G$2529,7,0),0)</f>
        <v>10374</v>
      </c>
      <c r="S719" s="1">
        <f>IFERROR(VLOOKUP(B719,'[1]Pivot HorizontalMRP'!$A$4:$H$2529,8,0),0)</f>
        <v>8110</v>
      </c>
      <c r="T719" s="1">
        <f>IFERROR(VLOOKUP(B719,'[1]Pivot HorizontalMRP'!$A$4:$I$2529,9,0),0)</f>
        <v>5020</v>
      </c>
      <c r="U719" s="1">
        <f t="shared" si="55"/>
        <v>34182</v>
      </c>
      <c r="V719" s="24">
        <v>5.74E-2</v>
      </c>
      <c r="W719" s="24"/>
      <c r="X719" s="24">
        <f t="shared" si="58"/>
        <v>-5.74E-2</v>
      </c>
      <c r="Y719" s="24"/>
      <c r="Z719" s="24"/>
      <c r="AA719" s="24">
        <v>5.6340000000000001E-2</v>
      </c>
      <c r="AB719" s="24"/>
      <c r="AC719" s="25"/>
      <c r="AD719" s="26"/>
      <c r="AE719" s="26"/>
      <c r="AF719" s="26"/>
      <c r="AG719" s="24"/>
      <c r="AH719" s="24"/>
      <c r="AI719" s="26"/>
      <c r="AJ719" s="27"/>
      <c r="AK719" s="27"/>
      <c r="AL719" s="26"/>
      <c r="AM719" s="26"/>
      <c r="AN719" s="24"/>
      <c r="AO719" s="24" t="str">
        <f t="shared" si="59"/>
        <v>Sanmina</v>
      </c>
      <c r="AP719" s="1" t="s">
        <v>1110</v>
      </c>
      <c r="BF719" s="1" t="s">
        <v>68</v>
      </c>
      <c r="BG719" s="28" t="s">
        <v>69</v>
      </c>
    </row>
    <row r="720" spans="1:59" ht="12.75" customHeight="1" x14ac:dyDescent="0.2">
      <c r="A720" s="1" t="s">
        <v>2973</v>
      </c>
      <c r="B720" s="1" t="s">
        <v>2974</v>
      </c>
      <c r="C720" s="1" t="s">
        <v>62</v>
      </c>
      <c r="D720" s="1" t="s">
        <v>1108</v>
      </c>
      <c r="E720" s="1" t="s">
        <v>2975</v>
      </c>
      <c r="F720" s="1" t="s">
        <v>2976</v>
      </c>
      <c r="G720" s="1">
        <v>43</v>
      </c>
      <c r="H720" s="1">
        <v>12000</v>
      </c>
      <c r="I720" s="2" t="s">
        <v>1123</v>
      </c>
      <c r="K720" s="1">
        <f>IFERROR(VLOOKUP(B720,'[1]Pivot HorizontalMRP'!$A$4:$B$2531,2,0),0)</f>
        <v>0</v>
      </c>
      <c r="L720" s="1">
        <f>IFERROR(VLOOKUP(B720,'[1]Pivot HorizontalMRP'!$A$4:$C$2531,3,0),0)</f>
        <v>15655</v>
      </c>
      <c r="M720" s="1">
        <f>IFERROR(VLOOKUP(B720,'[1]Pivot HorizontalMRP'!$A$4:$D$2531,4,0),0)</f>
        <v>0</v>
      </c>
      <c r="N720" s="1">
        <f>IFERROR(VLOOKUP(B720,'[1]Pivot HorizontalMRP'!$A$4:$E$2531,5,0),0)</f>
        <v>0</v>
      </c>
      <c r="O720" s="1">
        <f t="shared" si="56"/>
        <v>15655</v>
      </c>
      <c r="P720" s="1">
        <f t="shared" si="57"/>
        <v>15655</v>
      </c>
      <c r="Q720" s="1">
        <f>IFERROR(VLOOKUP(B720,'[1]Pivot HorizontalMRP'!$A$4:$F$2529,6,0),0)</f>
        <v>4096</v>
      </c>
      <c r="R720" s="1">
        <f>IFERROR(VLOOKUP(B720,'[1]Pivot HorizontalMRP'!$A$4:$G$2529,7,0),0)</f>
        <v>0</v>
      </c>
      <c r="S720" s="1">
        <f>IFERROR(VLOOKUP(B720,'[1]Pivot HorizontalMRP'!$A$4:$H$2529,8,0),0)</f>
        <v>0</v>
      </c>
      <c r="T720" s="1">
        <f>IFERROR(VLOOKUP(B720,'[1]Pivot HorizontalMRP'!$A$4:$I$2529,9,0),0)</f>
        <v>0</v>
      </c>
      <c r="U720" s="1">
        <f t="shared" si="55"/>
        <v>11559</v>
      </c>
      <c r="V720" s="24">
        <v>1.9900000000000001E-2</v>
      </c>
      <c r="W720" s="24"/>
      <c r="X720" s="24">
        <f t="shared" si="58"/>
        <v>-1.9900000000000001E-2</v>
      </c>
      <c r="Y720" s="24"/>
      <c r="Z720" s="24"/>
      <c r="AA720" s="24"/>
      <c r="AB720" s="24"/>
      <c r="AC720" s="25"/>
      <c r="AD720" s="26"/>
      <c r="AE720" s="26"/>
      <c r="AF720" s="26"/>
      <c r="AG720" s="24"/>
      <c r="AH720" s="24"/>
      <c r="AI720" s="26"/>
      <c r="AJ720" s="27"/>
      <c r="AK720" s="27"/>
      <c r="AL720" s="26"/>
      <c r="AM720" s="26"/>
      <c r="AN720" s="24"/>
      <c r="AO720" s="24" t="str">
        <f t="shared" si="59"/>
        <v>Sanmina</v>
      </c>
      <c r="AP720" s="1" t="s">
        <v>1110</v>
      </c>
      <c r="BF720" s="1" t="s">
        <v>68</v>
      </c>
      <c r="BG720" s="28" t="s">
        <v>69</v>
      </c>
    </row>
    <row r="721" spans="1:59" ht="12.75" customHeight="1" x14ac:dyDescent="0.2">
      <c r="A721" s="1" t="s">
        <v>2977</v>
      </c>
      <c r="B721" s="1" t="s">
        <v>2978</v>
      </c>
      <c r="C721" s="1" t="s">
        <v>62</v>
      </c>
      <c r="D721" s="1" t="s">
        <v>1108</v>
      </c>
      <c r="E721" s="1" t="s">
        <v>2979</v>
      </c>
      <c r="F721" s="1" t="s">
        <v>2980</v>
      </c>
      <c r="G721" s="1">
        <v>53</v>
      </c>
      <c r="H721" s="1">
        <v>100000</v>
      </c>
      <c r="I721" s="2" t="s">
        <v>66</v>
      </c>
      <c r="K721" s="1">
        <f>IFERROR(VLOOKUP(B721,'[1]Pivot HorizontalMRP'!$A$4:$B$2531,2,0),0)</f>
        <v>0</v>
      </c>
      <c r="L721" s="1">
        <f>IFERROR(VLOOKUP(B721,'[1]Pivot HorizontalMRP'!$A$4:$C$2531,3,0),0)</f>
        <v>104230</v>
      </c>
      <c r="M721" s="1">
        <f>IFERROR(VLOOKUP(B721,'[1]Pivot HorizontalMRP'!$A$4:$D$2531,4,0),0)</f>
        <v>0</v>
      </c>
      <c r="N721" s="1">
        <f>IFERROR(VLOOKUP(B721,'[1]Pivot HorizontalMRP'!$A$4:$E$2531,5,0),0)</f>
        <v>0</v>
      </c>
      <c r="O721" s="1">
        <f t="shared" si="56"/>
        <v>104230</v>
      </c>
      <c r="P721" s="1">
        <f t="shared" si="57"/>
        <v>104230</v>
      </c>
      <c r="Q721" s="1">
        <f>IFERROR(VLOOKUP(B721,'[1]Pivot HorizontalMRP'!$A$4:$F$2529,6,0),0)</f>
        <v>215588</v>
      </c>
      <c r="R721" s="1">
        <f>IFERROR(VLOOKUP(B721,'[1]Pivot HorizontalMRP'!$A$4:$G$2529,7,0),0)</f>
        <v>138916</v>
      </c>
      <c r="S721" s="1">
        <f>IFERROR(VLOOKUP(B721,'[1]Pivot HorizontalMRP'!$A$4:$H$2529,8,0),0)</f>
        <v>179908</v>
      </c>
      <c r="T721" s="1">
        <f>IFERROR(VLOOKUP(B721,'[1]Pivot HorizontalMRP'!$A$4:$I$2529,9,0),0)</f>
        <v>109556</v>
      </c>
      <c r="U721" s="1">
        <f t="shared" si="55"/>
        <v>-250274</v>
      </c>
      <c r="V721" s="24">
        <v>8.3000000000000004E-2</v>
      </c>
      <c r="W721" s="24"/>
      <c r="X721" s="24">
        <f t="shared" si="58"/>
        <v>-8.3000000000000004E-2</v>
      </c>
      <c r="Y721" s="24"/>
      <c r="Z721" s="24"/>
      <c r="AA721" s="24">
        <v>9.375E-2</v>
      </c>
      <c r="AB721" s="24"/>
      <c r="AC721" s="25"/>
      <c r="AD721" s="26"/>
      <c r="AE721" s="26"/>
      <c r="AF721" s="26"/>
      <c r="AG721" s="24"/>
      <c r="AH721" s="24"/>
      <c r="AI721" s="26"/>
      <c r="AJ721" s="27"/>
      <c r="AK721" s="27"/>
      <c r="AL721" s="26"/>
      <c r="AM721" s="26"/>
      <c r="AN721" s="24"/>
      <c r="AO721" s="24" t="str">
        <f t="shared" si="59"/>
        <v>Sanmina</v>
      </c>
      <c r="AP721" s="1" t="s">
        <v>1110</v>
      </c>
      <c r="BF721" s="1" t="s">
        <v>68</v>
      </c>
      <c r="BG721" s="28" t="s">
        <v>69</v>
      </c>
    </row>
    <row r="722" spans="1:59" ht="12.75" customHeight="1" x14ac:dyDescent="0.2">
      <c r="A722" s="1" t="s">
        <v>2981</v>
      </c>
      <c r="B722" s="1" t="s">
        <v>2982</v>
      </c>
      <c r="C722" s="1" t="s">
        <v>62</v>
      </c>
      <c r="D722" s="1" t="s">
        <v>1108</v>
      </c>
      <c r="E722" s="1" t="s">
        <v>2983</v>
      </c>
      <c r="F722" s="1" t="s">
        <v>2984</v>
      </c>
      <c r="G722" s="1">
        <v>163</v>
      </c>
      <c r="H722" s="1">
        <v>5000</v>
      </c>
      <c r="I722" s="2" t="s">
        <v>1123</v>
      </c>
      <c r="K722" s="1">
        <f>IFERROR(VLOOKUP(B722,'[1]Pivot HorizontalMRP'!$A$4:$B$2531,2,0),0)</f>
        <v>0</v>
      </c>
      <c r="L722" s="1">
        <f>IFERROR(VLOOKUP(B722,'[1]Pivot HorizontalMRP'!$A$4:$C$2531,3,0),0)</f>
        <v>8469</v>
      </c>
      <c r="M722" s="1">
        <f>IFERROR(VLOOKUP(B722,'[1]Pivot HorizontalMRP'!$A$4:$D$2531,4,0),0)</f>
        <v>0</v>
      </c>
      <c r="N722" s="1">
        <f>IFERROR(VLOOKUP(B722,'[1]Pivot HorizontalMRP'!$A$4:$E$2531,5,0),0)</f>
        <v>0</v>
      </c>
      <c r="O722" s="1">
        <f t="shared" si="56"/>
        <v>8469</v>
      </c>
      <c r="P722" s="1">
        <f t="shared" si="57"/>
        <v>8469</v>
      </c>
      <c r="Q722" s="1">
        <f>IFERROR(VLOOKUP(B722,'[1]Pivot HorizontalMRP'!$A$4:$F$2529,6,0),0)</f>
        <v>820</v>
      </c>
      <c r="R722" s="1">
        <f>IFERROR(VLOOKUP(B722,'[1]Pivot HorizontalMRP'!$A$4:$G$2529,7,0),0)</f>
        <v>96</v>
      </c>
      <c r="S722" s="1">
        <f>IFERROR(VLOOKUP(B722,'[1]Pivot HorizontalMRP'!$A$4:$H$2529,8,0),0)</f>
        <v>0</v>
      </c>
      <c r="T722" s="1">
        <f>IFERROR(VLOOKUP(B722,'[1]Pivot HorizontalMRP'!$A$4:$I$2529,9,0),0)</f>
        <v>0</v>
      </c>
      <c r="U722" s="1">
        <f t="shared" si="55"/>
        <v>7553</v>
      </c>
      <c r="V722" s="24">
        <v>4.65E-2</v>
      </c>
      <c r="W722" s="24"/>
      <c r="X722" s="24">
        <f t="shared" si="58"/>
        <v>-4.65E-2</v>
      </c>
      <c r="Y722" s="24"/>
      <c r="Z722" s="24"/>
      <c r="AA722" s="24"/>
      <c r="AB722" s="24"/>
      <c r="AC722" s="25"/>
      <c r="AD722" s="26"/>
      <c r="AE722" s="26"/>
      <c r="AF722" s="26"/>
      <c r="AG722" s="24"/>
      <c r="AH722" s="24"/>
      <c r="AI722" s="26"/>
      <c r="AJ722" s="27"/>
      <c r="AK722" s="27"/>
      <c r="AL722" s="26"/>
      <c r="AM722" s="26"/>
      <c r="AN722" s="24"/>
      <c r="AO722" s="24" t="str">
        <f t="shared" si="59"/>
        <v>Sanmina</v>
      </c>
      <c r="AP722" s="1" t="s">
        <v>1110</v>
      </c>
      <c r="BF722" s="1" t="s">
        <v>68</v>
      </c>
      <c r="BG722" s="28" t="s">
        <v>69</v>
      </c>
    </row>
    <row r="723" spans="1:59" ht="12.75" customHeight="1" x14ac:dyDescent="0.2">
      <c r="A723" s="1" t="s">
        <v>2985</v>
      </c>
      <c r="B723" s="1" t="s">
        <v>2986</v>
      </c>
      <c r="C723" s="1" t="s">
        <v>62</v>
      </c>
      <c r="D723" s="1" t="s">
        <v>1108</v>
      </c>
      <c r="E723" s="1" t="s">
        <v>2987</v>
      </c>
      <c r="F723" s="1" t="s">
        <v>2988</v>
      </c>
      <c r="G723" s="1">
        <v>53</v>
      </c>
      <c r="H723" s="1">
        <v>18000</v>
      </c>
      <c r="I723" s="2" t="s">
        <v>1123</v>
      </c>
      <c r="K723" s="1">
        <f>IFERROR(VLOOKUP(B723,'[1]Pivot HorizontalMRP'!$A$4:$B$2531,2,0),0)</f>
        <v>0</v>
      </c>
      <c r="L723" s="1">
        <f>IFERROR(VLOOKUP(B723,'[1]Pivot HorizontalMRP'!$A$4:$C$2531,3,0),0)</f>
        <v>22655</v>
      </c>
      <c r="M723" s="1">
        <f>IFERROR(VLOOKUP(B723,'[1]Pivot HorizontalMRP'!$A$4:$D$2531,4,0),0)</f>
        <v>0</v>
      </c>
      <c r="N723" s="1">
        <f>IFERROR(VLOOKUP(B723,'[1]Pivot HorizontalMRP'!$A$4:$E$2531,5,0),0)</f>
        <v>0</v>
      </c>
      <c r="O723" s="1">
        <f t="shared" si="56"/>
        <v>22655</v>
      </c>
      <c r="P723" s="1">
        <f t="shared" si="57"/>
        <v>22655</v>
      </c>
      <c r="Q723" s="1">
        <f>IFERROR(VLOOKUP(B723,'[1]Pivot HorizontalMRP'!$A$4:$F$2529,6,0),0)</f>
        <v>4</v>
      </c>
      <c r="R723" s="1">
        <f>IFERROR(VLOOKUP(B723,'[1]Pivot HorizontalMRP'!$A$4:$G$2529,7,0),0)</f>
        <v>0</v>
      </c>
      <c r="S723" s="1">
        <f>IFERROR(VLOOKUP(B723,'[1]Pivot HorizontalMRP'!$A$4:$H$2529,8,0),0)</f>
        <v>0</v>
      </c>
      <c r="T723" s="1">
        <f>IFERROR(VLOOKUP(B723,'[1]Pivot HorizontalMRP'!$A$4:$I$2529,9,0),0)</f>
        <v>0</v>
      </c>
      <c r="U723" s="1">
        <f t="shared" si="55"/>
        <v>22651</v>
      </c>
      <c r="V723" s="24">
        <v>0.109</v>
      </c>
      <c r="W723" s="24"/>
      <c r="X723" s="24">
        <f t="shared" si="58"/>
        <v>-0.109</v>
      </c>
      <c r="Y723" s="24"/>
      <c r="Z723" s="24"/>
      <c r="AA723" s="24"/>
      <c r="AB723" s="24"/>
      <c r="AC723" s="25"/>
      <c r="AD723" s="26"/>
      <c r="AE723" s="26"/>
      <c r="AF723" s="26"/>
      <c r="AG723" s="24"/>
      <c r="AH723" s="24"/>
      <c r="AI723" s="26"/>
      <c r="AJ723" s="27"/>
      <c r="AK723" s="27"/>
      <c r="AL723" s="26"/>
      <c r="AM723" s="26"/>
      <c r="AN723" s="24"/>
      <c r="AO723" s="24" t="str">
        <f t="shared" si="59"/>
        <v>Sanmina</v>
      </c>
      <c r="AP723" s="1" t="s">
        <v>1110</v>
      </c>
      <c r="BF723" s="1" t="s">
        <v>68</v>
      </c>
      <c r="BG723" s="28" t="s">
        <v>69</v>
      </c>
    </row>
    <row r="724" spans="1:59" ht="12.75" customHeight="1" x14ac:dyDescent="0.2">
      <c r="A724" s="1" t="s">
        <v>2989</v>
      </c>
      <c r="B724" s="1" t="s">
        <v>2990</v>
      </c>
      <c r="C724" s="1" t="s">
        <v>62</v>
      </c>
      <c r="D724" s="1" t="s">
        <v>1108</v>
      </c>
      <c r="E724" s="1" t="s">
        <v>2991</v>
      </c>
      <c r="F724" s="1" t="s">
        <v>2992</v>
      </c>
      <c r="G724" s="1">
        <v>80</v>
      </c>
      <c r="H724" s="1">
        <v>1</v>
      </c>
      <c r="I724" s="2" t="s">
        <v>66</v>
      </c>
      <c r="K724" s="1">
        <f>IFERROR(VLOOKUP(B724,'[1]Pivot HorizontalMRP'!$A$4:$B$2531,2,0),0)</f>
        <v>0</v>
      </c>
      <c r="L724" s="1">
        <f>IFERROR(VLOOKUP(B724,'[1]Pivot HorizontalMRP'!$A$4:$C$2531,3,0),0)</f>
        <v>17095</v>
      </c>
      <c r="M724" s="1">
        <f>IFERROR(VLOOKUP(B724,'[1]Pivot HorizontalMRP'!$A$4:$D$2531,4,0),0)</f>
        <v>0</v>
      </c>
      <c r="N724" s="1">
        <f>IFERROR(VLOOKUP(B724,'[1]Pivot HorizontalMRP'!$A$4:$E$2531,5,0),0)</f>
        <v>0</v>
      </c>
      <c r="O724" s="1">
        <f t="shared" si="56"/>
        <v>17095</v>
      </c>
      <c r="P724" s="1">
        <f t="shared" si="57"/>
        <v>17095</v>
      </c>
      <c r="Q724" s="1">
        <f>IFERROR(VLOOKUP(B724,'[1]Pivot HorizontalMRP'!$A$4:$F$2529,6,0),0)</f>
        <v>3480</v>
      </c>
      <c r="R724" s="1">
        <f>IFERROR(VLOOKUP(B724,'[1]Pivot HorizontalMRP'!$A$4:$G$2529,7,0),0)</f>
        <v>2728</v>
      </c>
      <c r="S724" s="1">
        <f>IFERROR(VLOOKUP(B724,'[1]Pivot HorizontalMRP'!$A$4:$H$2529,8,0),0)</f>
        <v>2928</v>
      </c>
      <c r="T724" s="1">
        <f>IFERROR(VLOOKUP(B724,'[1]Pivot HorizontalMRP'!$A$4:$I$2529,9,0),0)</f>
        <v>2528</v>
      </c>
      <c r="U724" s="1">
        <f t="shared" si="55"/>
        <v>10887</v>
      </c>
      <c r="V724" s="24">
        <v>8.5000000000000006E-2</v>
      </c>
      <c r="W724" s="24"/>
      <c r="X724" s="24">
        <f t="shared" si="58"/>
        <v>-8.5000000000000006E-2</v>
      </c>
      <c r="Y724" s="24"/>
      <c r="Z724" s="24"/>
      <c r="AA724" s="24"/>
      <c r="AB724" s="24"/>
      <c r="AC724" s="25"/>
      <c r="AD724" s="26"/>
      <c r="AE724" s="26"/>
      <c r="AF724" s="26"/>
      <c r="AG724" s="24"/>
      <c r="AH724" s="24"/>
      <c r="AI724" s="26"/>
      <c r="AJ724" s="27"/>
      <c r="AK724" s="27"/>
      <c r="AL724" s="26"/>
      <c r="AM724" s="26"/>
      <c r="AN724" s="24"/>
      <c r="AO724" s="24" t="str">
        <f t="shared" si="59"/>
        <v>Sanmina</v>
      </c>
      <c r="AP724" s="1" t="s">
        <v>1110</v>
      </c>
      <c r="BF724" s="1" t="s">
        <v>68</v>
      </c>
      <c r="BG724" s="28" t="s">
        <v>69</v>
      </c>
    </row>
    <row r="725" spans="1:59" ht="12.75" customHeight="1" x14ac:dyDescent="0.2">
      <c r="A725" s="1" t="s">
        <v>2993</v>
      </c>
      <c r="B725" s="1" t="s">
        <v>2994</v>
      </c>
      <c r="C725" s="1" t="s">
        <v>62</v>
      </c>
      <c r="D725" s="1" t="s">
        <v>1108</v>
      </c>
      <c r="E725" s="1" t="s">
        <v>2995</v>
      </c>
      <c r="F725" s="1" t="s">
        <v>2996</v>
      </c>
      <c r="G725" s="1">
        <v>76</v>
      </c>
      <c r="H725" s="1">
        <v>3600</v>
      </c>
      <c r="I725" s="2" t="s">
        <v>66</v>
      </c>
      <c r="K725" s="1">
        <f>IFERROR(VLOOKUP(B725,'[1]Pivot HorizontalMRP'!$A$4:$B$2531,2,0),0)</f>
        <v>0</v>
      </c>
      <c r="L725" s="1">
        <f>IFERROR(VLOOKUP(B725,'[1]Pivot HorizontalMRP'!$A$4:$C$2531,3,0),0)</f>
        <v>170880</v>
      </c>
      <c r="M725" s="1">
        <f>IFERROR(VLOOKUP(B725,'[1]Pivot HorizontalMRP'!$A$4:$D$2531,4,0),0)</f>
        <v>46800</v>
      </c>
      <c r="N725" s="1">
        <f>IFERROR(VLOOKUP(B725,'[1]Pivot HorizontalMRP'!$A$4:$E$2531,5,0),0)</f>
        <v>0</v>
      </c>
      <c r="O725" s="1">
        <f t="shared" si="56"/>
        <v>217680</v>
      </c>
      <c r="P725" s="1">
        <f t="shared" si="57"/>
        <v>217680</v>
      </c>
      <c r="Q725" s="1">
        <f>IFERROR(VLOOKUP(B725,'[1]Pivot HorizontalMRP'!$A$4:$F$2529,6,0),0)</f>
        <v>46768</v>
      </c>
      <c r="R725" s="1">
        <f>IFERROR(VLOOKUP(B725,'[1]Pivot HorizontalMRP'!$A$4:$G$2529,7,0),0)</f>
        <v>36608</v>
      </c>
      <c r="S725" s="1">
        <f>IFERROR(VLOOKUP(B725,'[1]Pivot HorizontalMRP'!$A$4:$H$2529,8,0),0)</f>
        <v>39408</v>
      </c>
      <c r="T725" s="1">
        <f>IFERROR(VLOOKUP(B725,'[1]Pivot HorizontalMRP'!$A$4:$I$2529,9,0),0)</f>
        <v>33808</v>
      </c>
      <c r="U725" s="1">
        <f t="shared" si="55"/>
        <v>134304</v>
      </c>
      <c r="V725" s="24">
        <v>4.7800000000000002E-2</v>
      </c>
      <c r="W725" s="24"/>
      <c r="X725" s="24">
        <f t="shared" si="58"/>
        <v>-4.7800000000000002E-2</v>
      </c>
      <c r="Y725" s="24"/>
      <c r="Z725" s="24"/>
      <c r="AA725" s="24">
        <v>4.3020000000000003E-2</v>
      </c>
      <c r="AB725" s="24"/>
      <c r="AC725" s="25"/>
      <c r="AD725" s="26"/>
      <c r="AE725" s="26"/>
      <c r="AF725" s="26"/>
      <c r="AG725" s="24"/>
      <c r="AH725" s="24"/>
      <c r="AI725" s="26"/>
      <c r="AJ725" s="27"/>
      <c r="AK725" s="27"/>
      <c r="AL725" s="26"/>
      <c r="AM725" s="26"/>
      <c r="AN725" s="24"/>
      <c r="AO725" s="24" t="str">
        <f t="shared" si="59"/>
        <v>Sanmina</v>
      </c>
      <c r="AP725" s="1" t="s">
        <v>1110</v>
      </c>
      <c r="BF725" s="1" t="s">
        <v>68</v>
      </c>
      <c r="BG725" s="28" t="s">
        <v>69</v>
      </c>
    </row>
    <row r="726" spans="1:59" ht="12.75" customHeight="1" x14ac:dyDescent="0.2">
      <c r="A726" s="1" t="s">
        <v>2997</v>
      </c>
      <c r="B726" s="1" t="s">
        <v>2998</v>
      </c>
      <c r="C726" s="1" t="s">
        <v>62</v>
      </c>
      <c r="D726" s="1" t="s">
        <v>1108</v>
      </c>
      <c r="E726" s="1" t="s">
        <v>2999</v>
      </c>
      <c r="F726" s="1" t="s">
        <v>3000</v>
      </c>
      <c r="G726" s="1">
        <v>57</v>
      </c>
      <c r="H726" s="1">
        <v>5000</v>
      </c>
      <c r="I726" s="2" t="s">
        <v>66</v>
      </c>
      <c r="K726" s="1">
        <f>IFERROR(VLOOKUP(B726,'[1]Pivot HorizontalMRP'!$A$4:$B$2531,2,0),0)</f>
        <v>0</v>
      </c>
      <c r="L726" s="1">
        <f>IFERROR(VLOOKUP(B726,'[1]Pivot HorizontalMRP'!$A$4:$C$2531,3,0),0)</f>
        <v>135000</v>
      </c>
      <c r="M726" s="1">
        <f>IFERROR(VLOOKUP(B726,'[1]Pivot HorizontalMRP'!$A$4:$D$2531,4,0),0)</f>
        <v>105000</v>
      </c>
      <c r="N726" s="1">
        <f>IFERROR(VLOOKUP(B726,'[1]Pivot HorizontalMRP'!$A$4:$E$2531,5,0),0)</f>
        <v>0</v>
      </c>
      <c r="O726" s="1">
        <f t="shared" si="56"/>
        <v>240000</v>
      </c>
      <c r="P726" s="1">
        <f t="shared" si="57"/>
        <v>240000</v>
      </c>
      <c r="Q726" s="1">
        <f>IFERROR(VLOOKUP(B726,'[1]Pivot HorizontalMRP'!$A$4:$F$2529,6,0),0)</f>
        <v>46768</v>
      </c>
      <c r="R726" s="1">
        <f>IFERROR(VLOOKUP(B726,'[1]Pivot HorizontalMRP'!$A$4:$G$2529,7,0),0)</f>
        <v>36608</v>
      </c>
      <c r="S726" s="1">
        <f>IFERROR(VLOOKUP(B726,'[1]Pivot HorizontalMRP'!$A$4:$H$2529,8,0),0)</f>
        <v>39408</v>
      </c>
      <c r="T726" s="1">
        <f>IFERROR(VLOOKUP(B726,'[1]Pivot HorizontalMRP'!$A$4:$I$2529,9,0),0)</f>
        <v>33808</v>
      </c>
      <c r="U726" s="1">
        <f t="shared" si="55"/>
        <v>156624</v>
      </c>
      <c r="V726" s="24">
        <v>1.37E-2</v>
      </c>
      <c r="W726" s="24"/>
      <c r="X726" s="24">
        <f t="shared" si="58"/>
        <v>-1.37E-2</v>
      </c>
      <c r="Y726" s="24"/>
      <c r="Z726" s="24"/>
      <c r="AA726" s="24">
        <v>1.37E-2</v>
      </c>
      <c r="AB726" s="24"/>
      <c r="AC726" s="25"/>
      <c r="AD726" s="26"/>
      <c r="AE726" s="26"/>
      <c r="AF726" s="26"/>
      <c r="AG726" s="24"/>
      <c r="AH726" s="24"/>
      <c r="AI726" s="26"/>
      <c r="AJ726" s="27"/>
      <c r="AK726" s="27"/>
      <c r="AL726" s="26"/>
      <c r="AM726" s="26"/>
      <c r="AN726" s="24"/>
      <c r="AO726" s="24" t="str">
        <f t="shared" si="59"/>
        <v>Sanmina</v>
      </c>
      <c r="AP726" s="1" t="s">
        <v>1110</v>
      </c>
      <c r="BF726" s="1" t="s">
        <v>68</v>
      </c>
      <c r="BG726" s="28" t="s">
        <v>69</v>
      </c>
    </row>
    <row r="727" spans="1:59" ht="12.75" customHeight="1" x14ac:dyDescent="0.2">
      <c r="A727" s="1" t="s">
        <v>3001</v>
      </c>
      <c r="B727" s="1" t="s">
        <v>3002</v>
      </c>
      <c r="C727" s="1" t="s">
        <v>62</v>
      </c>
      <c r="D727" s="1" t="s">
        <v>1108</v>
      </c>
      <c r="E727" s="1" t="s">
        <v>3003</v>
      </c>
      <c r="F727" s="1" t="s">
        <v>3004</v>
      </c>
      <c r="G727" s="1">
        <v>166</v>
      </c>
      <c r="H727" s="1">
        <v>12000</v>
      </c>
      <c r="I727" s="2" t="s">
        <v>66</v>
      </c>
      <c r="K727" s="1">
        <f>IFERROR(VLOOKUP(B727,'[1]Pivot HorizontalMRP'!$A$4:$B$2531,2,0),0)</f>
        <v>0</v>
      </c>
      <c r="L727" s="1">
        <f>IFERROR(VLOOKUP(B727,'[1]Pivot HorizontalMRP'!$A$4:$C$2531,3,0),0)</f>
        <v>12000</v>
      </c>
      <c r="M727" s="1">
        <f>IFERROR(VLOOKUP(B727,'[1]Pivot HorizontalMRP'!$A$4:$D$2531,4,0),0)</f>
        <v>0</v>
      </c>
      <c r="N727" s="1">
        <f>IFERROR(VLOOKUP(B727,'[1]Pivot HorizontalMRP'!$A$4:$E$2531,5,0),0)</f>
        <v>0</v>
      </c>
      <c r="O727" s="1">
        <f t="shared" si="56"/>
        <v>12000</v>
      </c>
      <c r="P727" s="1">
        <f t="shared" si="57"/>
        <v>12000</v>
      </c>
      <c r="Q727" s="1">
        <f>IFERROR(VLOOKUP(B727,'[1]Pivot HorizontalMRP'!$A$4:$F$2529,6,0),0)</f>
        <v>130</v>
      </c>
      <c r="R727" s="1">
        <f>IFERROR(VLOOKUP(B727,'[1]Pivot HorizontalMRP'!$A$4:$G$2529,7,0),0)</f>
        <v>0</v>
      </c>
      <c r="S727" s="1">
        <f>IFERROR(VLOOKUP(B727,'[1]Pivot HorizontalMRP'!$A$4:$H$2529,8,0),0)</f>
        <v>0</v>
      </c>
      <c r="T727" s="1">
        <f>IFERROR(VLOOKUP(B727,'[1]Pivot HorizontalMRP'!$A$4:$I$2529,9,0),0)</f>
        <v>0</v>
      </c>
      <c r="U727" s="1">
        <f t="shared" si="55"/>
        <v>11870</v>
      </c>
      <c r="V727" s="24">
        <v>1.4E-2</v>
      </c>
      <c r="W727" s="24"/>
      <c r="X727" s="24">
        <f t="shared" si="58"/>
        <v>-1.4E-2</v>
      </c>
      <c r="Y727" s="24"/>
      <c r="Z727" s="24"/>
      <c r="AA727" s="24">
        <v>1.4E-2</v>
      </c>
      <c r="AB727" s="24"/>
      <c r="AC727" s="25"/>
      <c r="AD727" s="26"/>
      <c r="AE727" s="26"/>
      <c r="AF727" s="26"/>
      <c r="AG727" s="24"/>
      <c r="AH727" s="24"/>
      <c r="AI727" s="26"/>
      <c r="AJ727" s="27"/>
      <c r="AK727" s="27"/>
      <c r="AL727" s="26"/>
      <c r="AM727" s="26"/>
      <c r="AN727" s="24"/>
      <c r="AO727" s="24" t="str">
        <f t="shared" si="59"/>
        <v>Sanmina</v>
      </c>
      <c r="AP727" s="1" t="s">
        <v>1110</v>
      </c>
      <c r="BF727" s="1" t="s">
        <v>68</v>
      </c>
      <c r="BG727" s="28" t="s">
        <v>69</v>
      </c>
    </row>
    <row r="728" spans="1:59" ht="12.75" customHeight="1" x14ac:dyDescent="0.2">
      <c r="A728" s="1" t="s">
        <v>3005</v>
      </c>
      <c r="B728" s="1" t="s">
        <v>3006</v>
      </c>
      <c r="C728" s="1" t="s">
        <v>62</v>
      </c>
      <c r="D728" s="1" t="s">
        <v>63</v>
      </c>
      <c r="E728" s="1" t="s">
        <v>3007</v>
      </c>
      <c r="F728" s="1" t="s">
        <v>3008</v>
      </c>
      <c r="G728" s="1">
        <v>41</v>
      </c>
      <c r="H728" s="1">
        <v>2016</v>
      </c>
      <c r="I728" s="2" t="s">
        <v>1123</v>
      </c>
      <c r="K728" s="1">
        <f>IFERROR(VLOOKUP(B728,'[1]Pivot HorizontalMRP'!$A$4:$B$2531,2,0),0)</f>
        <v>0</v>
      </c>
      <c r="L728" s="1">
        <f>IFERROR(VLOOKUP(B728,'[1]Pivot HorizontalMRP'!$A$4:$C$2531,3,0),0)</f>
        <v>0</v>
      </c>
      <c r="M728" s="1">
        <f>IFERROR(VLOOKUP(B728,'[1]Pivot HorizontalMRP'!$A$4:$D$2531,4,0),0)</f>
        <v>0</v>
      </c>
      <c r="N728" s="1">
        <f>IFERROR(VLOOKUP(B728,'[1]Pivot HorizontalMRP'!$A$4:$E$2531,5,0),0)</f>
        <v>0</v>
      </c>
      <c r="O728" s="1">
        <f t="shared" si="56"/>
        <v>0</v>
      </c>
      <c r="P728" s="1">
        <f t="shared" si="57"/>
        <v>0</v>
      </c>
      <c r="Q728" s="1">
        <f>IFERROR(VLOOKUP(B728,'[1]Pivot HorizontalMRP'!$A$4:$F$2529,6,0),0)</f>
        <v>0</v>
      </c>
      <c r="R728" s="1">
        <f>IFERROR(VLOOKUP(B728,'[1]Pivot HorizontalMRP'!$A$4:$G$2529,7,0),0)</f>
        <v>0</v>
      </c>
      <c r="S728" s="1">
        <f>IFERROR(VLOOKUP(B728,'[1]Pivot HorizontalMRP'!$A$4:$H$2529,8,0),0)</f>
        <v>0</v>
      </c>
      <c r="T728" s="1">
        <f>IFERROR(VLOOKUP(B728,'[1]Pivot HorizontalMRP'!$A$4:$I$2529,9,0),0)</f>
        <v>0</v>
      </c>
      <c r="U728" s="1">
        <f t="shared" si="55"/>
        <v>0</v>
      </c>
      <c r="V728" s="24">
        <v>1.25</v>
      </c>
      <c r="W728" s="24"/>
      <c r="X728" s="24">
        <f t="shared" si="58"/>
        <v>-1.25</v>
      </c>
      <c r="Y728" s="24"/>
      <c r="Z728" s="24"/>
      <c r="AA728" s="24"/>
      <c r="AB728" s="24"/>
      <c r="AC728" s="25"/>
      <c r="AD728" s="26"/>
      <c r="AE728" s="26"/>
      <c r="AF728" s="26"/>
      <c r="AG728" s="24"/>
      <c r="AH728" s="24"/>
      <c r="AI728" s="26"/>
      <c r="AJ728" s="27"/>
      <c r="AK728" s="27"/>
      <c r="AL728" s="26"/>
      <c r="AM728" s="26"/>
      <c r="AN728" s="24"/>
      <c r="AO728" s="24" t="str">
        <f t="shared" si="59"/>
        <v>Arista</v>
      </c>
      <c r="AP728" s="1" t="s">
        <v>2043</v>
      </c>
      <c r="BF728" s="1" t="s">
        <v>68</v>
      </c>
      <c r="BG728" s="28" t="s">
        <v>69</v>
      </c>
    </row>
    <row r="729" spans="1:59" ht="12.75" customHeight="1" x14ac:dyDescent="0.2">
      <c r="A729" s="1" t="s">
        <v>3009</v>
      </c>
      <c r="B729" s="1" t="s">
        <v>3010</v>
      </c>
      <c r="C729" s="1" t="s">
        <v>62</v>
      </c>
      <c r="D729" s="1" t="s">
        <v>63</v>
      </c>
      <c r="E729" s="1" t="s">
        <v>3011</v>
      </c>
      <c r="F729" s="1" t="s">
        <v>3012</v>
      </c>
      <c r="G729" s="1">
        <v>75</v>
      </c>
      <c r="H729" s="1">
        <v>56</v>
      </c>
      <c r="I729" s="2" t="s">
        <v>1123</v>
      </c>
      <c r="K729" s="1">
        <f>IFERROR(VLOOKUP(B729,'[1]Pivot HorizontalMRP'!$A$4:$B$2531,2,0),0)</f>
        <v>0</v>
      </c>
      <c r="L729" s="1">
        <f>IFERROR(VLOOKUP(B729,'[1]Pivot HorizontalMRP'!$A$4:$C$2531,3,0),0)</f>
        <v>101</v>
      </c>
      <c r="M729" s="1">
        <f>IFERROR(VLOOKUP(B729,'[1]Pivot HorizontalMRP'!$A$4:$D$2531,4,0),0)</f>
        <v>56</v>
      </c>
      <c r="N729" s="1">
        <f>IFERROR(VLOOKUP(B729,'[1]Pivot HorizontalMRP'!$A$4:$E$2531,5,0),0)</f>
        <v>56</v>
      </c>
      <c r="O729" s="1">
        <f t="shared" si="56"/>
        <v>157</v>
      </c>
      <c r="P729" s="1">
        <f t="shared" si="57"/>
        <v>213</v>
      </c>
      <c r="Q729" s="1">
        <f>IFERROR(VLOOKUP(B729,'[1]Pivot HorizontalMRP'!$A$4:$F$2529,6,0),0)</f>
        <v>19</v>
      </c>
      <c r="R729" s="1">
        <f>IFERROR(VLOOKUP(B729,'[1]Pivot HorizontalMRP'!$A$4:$G$2529,7,0),0)</f>
        <v>158</v>
      </c>
      <c r="S729" s="1">
        <f>IFERROR(VLOOKUP(B729,'[1]Pivot HorizontalMRP'!$A$4:$H$2529,8,0),0)</f>
        <v>228</v>
      </c>
      <c r="T729" s="1">
        <f>IFERROR(VLOOKUP(B729,'[1]Pivot HorizontalMRP'!$A$4:$I$2529,9,0),0)</f>
        <v>164</v>
      </c>
      <c r="U729" s="1">
        <f t="shared" si="55"/>
        <v>-20</v>
      </c>
      <c r="V729" s="24">
        <v>84</v>
      </c>
      <c r="W729" s="24"/>
      <c r="X729" s="24">
        <f t="shared" si="58"/>
        <v>-84</v>
      </c>
      <c r="Y729" s="24"/>
      <c r="Z729" s="24"/>
      <c r="AA729" s="24"/>
      <c r="AB729" s="24"/>
      <c r="AC729" s="25"/>
      <c r="AD729" s="26"/>
      <c r="AE729" s="26"/>
      <c r="AF729" s="26"/>
      <c r="AG729" s="24"/>
      <c r="AH729" s="24"/>
      <c r="AI729" s="26"/>
      <c r="AJ729" s="27"/>
      <c r="AK729" s="27"/>
      <c r="AL729" s="26"/>
      <c r="AM729" s="26"/>
      <c r="AN729" s="24"/>
      <c r="AO729" s="24" t="str">
        <f t="shared" si="59"/>
        <v>Arista</v>
      </c>
      <c r="AP729" s="1" t="s">
        <v>2043</v>
      </c>
      <c r="BF729" s="1" t="s">
        <v>68</v>
      </c>
      <c r="BG729" s="28" t="s">
        <v>69</v>
      </c>
    </row>
    <row r="730" spans="1:59" ht="12.75" customHeight="1" x14ac:dyDescent="0.2">
      <c r="A730" s="1" t="s">
        <v>3013</v>
      </c>
      <c r="B730" s="1" t="s">
        <v>3014</v>
      </c>
      <c r="C730" s="1" t="s">
        <v>62</v>
      </c>
      <c r="D730" s="1" t="s">
        <v>63</v>
      </c>
      <c r="E730" s="1" t="s">
        <v>3015</v>
      </c>
      <c r="F730" s="1" t="s">
        <v>3016</v>
      </c>
      <c r="G730" s="1">
        <v>73</v>
      </c>
      <c r="H730" s="1">
        <v>55</v>
      </c>
      <c r="I730" s="2" t="s">
        <v>1123</v>
      </c>
      <c r="K730" s="1">
        <f>IFERROR(VLOOKUP(B730,'[1]Pivot HorizontalMRP'!$A$4:$B$2531,2,0),0)</f>
        <v>0</v>
      </c>
      <c r="L730" s="1">
        <f>IFERROR(VLOOKUP(B730,'[1]Pivot HorizontalMRP'!$A$4:$C$2531,3,0),0)</f>
        <v>12</v>
      </c>
      <c r="M730" s="1">
        <f>IFERROR(VLOOKUP(B730,'[1]Pivot HorizontalMRP'!$A$4:$D$2531,4,0),0)</f>
        <v>276</v>
      </c>
      <c r="N730" s="1">
        <f>IFERROR(VLOOKUP(B730,'[1]Pivot HorizontalMRP'!$A$4:$E$2531,5,0),0)</f>
        <v>0</v>
      </c>
      <c r="O730" s="1">
        <f t="shared" si="56"/>
        <v>288</v>
      </c>
      <c r="P730" s="1">
        <f t="shared" si="57"/>
        <v>288</v>
      </c>
      <c r="Q730" s="1">
        <f>IFERROR(VLOOKUP(B730,'[1]Pivot HorizontalMRP'!$A$4:$F$2529,6,0),0)</f>
        <v>208</v>
      </c>
      <c r="R730" s="1">
        <f>IFERROR(VLOOKUP(B730,'[1]Pivot HorizontalMRP'!$A$4:$G$2529,7,0),0)</f>
        <v>135</v>
      </c>
      <c r="S730" s="1">
        <f>IFERROR(VLOOKUP(B730,'[1]Pivot HorizontalMRP'!$A$4:$H$2529,8,0),0)</f>
        <v>165</v>
      </c>
      <c r="T730" s="1">
        <f>IFERROR(VLOOKUP(B730,'[1]Pivot HorizontalMRP'!$A$4:$I$2529,9,0),0)</f>
        <v>120</v>
      </c>
      <c r="U730" s="1">
        <f t="shared" si="55"/>
        <v>-55</v>
      </c>
      <c r="V730" s="24">
        <v>105.54</v>
      </c>
      <c r="W730" s="24"/>
      <c r="X730" s="24">
        <f t="shared" si="58"/>
        <v>-105.54</v>
      </c>
      <c r="Y730" s="24"/>
      <c r="Z730" s="24"/>
      <c r="AA730" s="24"/>
      <c r="AB730" s="24"/>
      <c r="AC730" s="25"/>
      <c r="AD730" s="26"/>
      <c r="AE730" s="26"/>
      <c r="AF730" s="26"/>
      <c r="AG730" s="24"/>
      <c r="AH730" s="24"/>
      <c r="AI730" s="26"/>
      <c r="AJ730" s="27"/>
      <c r="AK730" s="27"/>
      <c r="AL730" s="26"/>
      <c r="AM730" s="26"/>
      <c r="AN730" s="24"/>
      <c r="AO730" s="24" t="str">
        <f t="shared" si="59"/>
        <v>Arista</v>
      </c>
      <c r="AP730" s="1" t="s">
        <v>2043</v>
      </c>
      <c r="BF730" s="1" t="s">
        <v>68</v>
      </c>
      <c r="BG730" s="28" t="s">
        <v>69</v>
      </c>
    </row>
    <row r="731" spans="1:59" ht="12.75" customHeight="1" x14ac:dyDescent="0.2">
      <c r="A731" s="1" t="s">
        <v>3017</v>
      </c>
      <c r="B731" s="1" t="s">
        <v>3018</v>
      </c>
      <c r="C731" s="1" t="s">
        <v>62</v>
      </c>
      <c r="D731" s="1" t="s">
        <v>63</v>
      </c>
      <c r="E731" s="1" t="s">
        <v>3019</v>
      </c>
      <c r="F731" s="1" t="s">
        <v>3020</v>
      </c>
      <c r="G731" s="1">
        <v>73</v>
      </c>
      <c r="H731" s="1">
        <v>221</v>
      </c>
      <c r="I731" s="2" t="s">
        <v>1123</v>
      </c>
      <c r="K731" s="1">
        <f>IFERROR(VLOOKUP(B731,'[1]Pivot HorizontalMRP'!$A$4:$B$2531,2,0),0)</f>
        <v>0</v>
      </c>
      <c r="L731" s="1">
        <f>IFERROR(VLOOKUP(B731,'[1]Pivot HorizontalMRP'!$A$4:$C$2531,3,0),0)</f>
        <v>339</v>
      </c>
      <c r="M731" s="1">
        <f>IFERROR(VLOOKUP(B731,'[1]Pivot HorizontalMRP'!$A$4:$D$2531,4,0),0)</f>
        <v>663</v>
      </c>
      <c r="N731" s="1">
        <f>IFERROR(VLOOKUP(B731,'[1]Pivot HorizontalMRP'!$A$4:$E$2531,5,0),0)</f>
        <v>0</v>
      </c>
      <c r="O731" s="1">
        <f t="shared" si="56"/>
        <v>1002</v>
      </c>
      <c r="P731" s="1">
        <f t="shared" si="57"/>
        <v>1002</v>
      </c>
      <c r="Q731" s="1">
        <f>IFERROR(VLOOKUP(B731,'[1]Pivot HorizontalMRP'!$A$4:$F$2529,6,0),0)</f>
        <v>365</v>
      </c>
      <c r="R731" s="1">
        <f>IFERROR(VLOOKUP(B731,'[1]Pivot HorizontalMRP'!$A$4:$G$2529,7,0),0)</f>
        <v>512</v>
      </c>
      <c r="S731" s="1">
        <f>IFERROR(VLOOKUP(B731,'[1]Pivot HorizontalMRP'!$A$4:$H$2529,8,0),0)</f>
        <v>591</v>
      </c>
      <c r="T731" s="1">
        <f>IFERROR(VLOOKUP(B731,'[1]Pivot HorizontalMRP'!$A$4:$I$2529,9,0),0)</f>
        <v>404</v>
      </c>
      <c r="U731" s="1">
        <f t="shared" si="55"/>
        <v>125</v>
      </c>
      <c r="V731" s="24">
        <v>12.56</v>
      </c>
      <c r="W731" s="24"/>
      <c r="X731" s="24">
        <f t="shared" si="58"/>
        <v>-12.56</v>
      </c>
      <c r="Y731" s="24"/>
      <c r="Z731" s="24"/>
      <c r="AA731" s="24">
        <v>12.56</v>
      </c>
      <c r="AB731" s="24"/>
      <c r="AC731" s="25"/>
      <c r="AD731" s="26"/>
      <c r="AE731" s="26"/>
      <c r="AF731" s="26"/>
      <c r="AG731" s="24"/>
      <c r="AH731" s="24"/>
      <c r="AI731" s="26"/>
      <c r="AJ731" s="27"/>
      <c r="AK731" s="27"/>
      <c r="AL731" s="26"/>
      <c r="AM731" s="26"/>
      <c r="AN731" s="24"/>
      <c r="AO731" s="24" t="str">
        <f t="shared" si="59"/>
        <v>Arista</v>
      </c>
      <c r="AP731" s="1" t="s">
        <v>2043</v>
      </c>
      <c r="BF731" s="1" t="s">
        <v>68</v>
      </c>
      <c r="BG731" s="28" t="s">
        <v>69</v>
      </c>
    </row>
    <row r="732" spans="1:59" ht="12.75" customHeight="1" x14ac:dyDescent="0.2">
      <c r="A732" s="1" t="s">
        <v>3021</v>
      </c>
      <c r="B732" s="1" t="s">
        <v>3022</v>
      </c>
      <c r="C732" s="1" t="s">
        <v>62</v>
      </c>
      <c r="D732" s="1" t="s">
        <v>63</v>
      </c>
      <c r="E732" s="1" t="s">
        <v>3023</v>
      </c>
      <c r="F732" s="1" t="s">
        <v>3024</v>
      </c>
      <c r="G732" s="1">
        <v>73</v>
      </c>
      <c r="H732" s="1">
        <v>1688</v>
      </c>
      <c r="I732" s="2" t="s">
        <v>1123</v>
      </c>
      <c r="K732" s="1">
        <f>IFERROR(VLOOKUP(B732,'[1]Pivot HorizontalMRP'!$A$4:$B$2531,2,0),0)</f>
        <v>4534</v>
      </c>
      <c r="L732" s="1">
        <f>IFERROR(VLOOKUP(B732,'[1]Pivot HorizontalMRP'!$A$4:$C$2531,3,0),0)</f>
        <v>20</v>
      </c>
      <c r="M732" s="1">
        <f>IFERROR(VLOOKUP(B732,'[1]Pivot HorizontalMRP'!$A$4:$D$2531,4,0),0)</f>
        <v>0</v>
      </c>
      <c r="N732" s="1">
        <f>IFERROR(VLOOKUP(B732,'[1]Pivot HorizontalMRP'!$A$4:$E$2531,5,0),0)</f>
        <v>0</v>
      </c>
      <c r="O732" s="1">
        <f t="shared" si="56"/>
        <v>4554</v>
      </c>
      <c r="P732" s="1">
        <f t="shared" si="57"/>
        <v>4554</v>
      </c>
      <c r="Q732" s="1">
        <f>IFERROR(VLOOKUP(B732,'[1]Pivot HorizontalMRP'!$A$4:$F$2529,6,0),0)</f>
        <v>10</v>
      </c>
      <c r="R732" s="1">
        <f>IFERROR(VLOOKUP(B732,'[1]Pivot HorizontalMRP'!$A$4:$G$2529,7,0),0)</f>
        <v>0</v>
      </c>
      <c r="S732" s="1">
        <f>IFERROR(VLOOKUP(B732,'[1]Pivot HorizontalMRP'!$A$4:$H$2529,8,0),0)</f>
        <v>0</v>
      </c>
      <c r="T732" s="1">
        <f>IFERROR(VLOOKUP(B732,'[1]Pivot HorizontalMRP'!$A$4:$I$2529,9,0),0)</f>
        <v>0</v>
      </c>
      <c r="U732" s="1">
        <f t="shared" si="55"/>
        <v>4544</v>
      </c>
      <c r="V732" s="24">
        <v>1.45</v>
      </c>
      <c r="W732" s="24"/>
      <c r="X732" s="24">
        <f t="shared" si="58"/>
        <v>-1.45</v>
      </c>
      <c r="Y732" s="24"/>
      <c r="Z732" s="24"/>
      <c r="AA732" s="24"/>
      <c r="AB732" s="24"/>
      <c r="AC732" s="25"/>
      <c r="AD732" s="26"/>
      <c r="AE732" s="26"/>
      <c r="AF732" s="26"/>
      <c r="AG732" s="24"/>
      <c r="AH732" s="24"/>
      <c r="AI732" s="26"/>
      <c r="AJ732" s="27"/>
      <c r="AK732" s="27"/>
      <c r="AL732" s="26"/>
      <c r="AM732" s="26"/>
      <c r="AN732" s="24"/>
      <c r="AO732" s="24" t="str">
        <f t="shared" si="59"/>
        <v>Arista</v>
      </c>
      <c r="AP732" s="1" t="s">
        <v>2043</v>
      </c>
      <c r="BF732" s="1" t="s">
        <v>68</v>
      </c>
      <c r="BG732" s="28" t="s">
        <v>69</v>
      </c>
    </row>
    <row r="733" spans="1:59" ht="12.75" customHeight="1" x14ac:dyDescent="0.2">
      <c r="A733" s="1" t="s">
        <v>3025</v>
      </c>
      <c r="B733" s="1" t="s">
        <v>3026</v>
      </c>
      <c r="C733" s="1" t="s">
        <v>62</v>
      </c>
      <c r="D733" s="1" t="s">
        <v>63</v>
      </c>
      <c r="E733" s="1" t="s">
        <v>3027</v>
      </c>
      <c r="F733" s="1" t="s">
        <v>3028</v>
      </c>
      <c r="G733" s="1">
        <v>75</v>
      </c>
      <c r="H733" s="1">
        <v>1749</v>
      </c>
      <c r="I733" s="2" t="s">
        <v>1123</v>
      </c>
      <c r="K733" s="1">
        <f>IFERROR(VLOOKUP(B733,'[1]Pivot HorizontalMRP'!$A$4:$B$2531,2,0),0)</f>
        <v>1502</v>
      </c>
      <c r="L733" s="1">
        <f>IFERROR(VLOOKUP(B733,'[1]Pivot HorizontalMRP'!$A$4:$C$2531,3,0),0)</f>
        <v>70</v>
      </c>
      <c r="M733" s="1">
        <f>IFERROR(VLOOKUP(B733,'[1]Pivot HorizontalMRP'!$A$4:$D$2531,4,0),0)</f>
        <v>0</v>
      </c>
      <c r="N733" s="1">
        <f>IFERROR(VLOOKUP(B733,'[1]Pivot HorizontalMRP'!$A$4:$E$2531,5,0),0)</f>
        <v>0</v>
      </c>
      <c r="O733" s="1">
        <f t="shared" si="56"/>
        <v>1572</v>
      </c>
      <c r="P733" s="1">
        <f t="shared" si="57"/>
        <v>1572</v>
      </c>
      <c r="Q733" s="1">
        <f>IFERROR(VLOOKUP(B733,'[1]Pivot HorizontalMRP'!$A$4:$F$2529,6,0),0)</f>
        <v>0</v>
      </c>
      <c r="R733" s="1">
        <f>IFERROR(VLOOKUP(B733,'[1]Pivot HorizontalMRP'!$A$4:$G$2529,7,0),0)</f>
        <v>0</v>
      </c>
      <c r="S733" s="1">
        <f>IFERROR(VLOOKUP(B733,'[1]Pivot HorizontalMRP'!$A$4:$H$2529,8,0),0)</f>
        <v>0</v>
      </c>
      <c r="T733" s="1">
        <f>IFERROR(VLOOKUP(B733,'[1]Pivot HorizontalMRP'!$A$4:$I$2529,9,0),0)</f>
        <v>0</v>
      </c>
      <c r="U733" s="1">
        <f t="shared" si="55"/>
        <v>1572</v>
      </c>
      <c r="V733" s="24">
        <v>1.39</v>
      </c>
      <c r="W733" s="24"/>
      <c r="X733" s="24">
        <f t="shared" si="58"/>
        <v>-1.39</v>
      </c>
      <c r="Y733" s="24"/>
      <c r="Z733" s="24"/>
      <c r="AA733" s="24"/>
      <c r="AB733" s="24"/>
      <c r="AC733" s="25"/>
      <c r="AD733" s="26"/>
      <c r="AE733" s="26"/>
      <c r="AF733" s="26"/>
      <c r="AG733" s="24"/>
      <c r="AH733" s="24"/>
      <c r="AI733" s="26"/>
      <c r="AJ733" s="27"/>
      <c r="AK733" s="27"/>
      <c r="AL733" s="26"/>
      <c r="AM733" s="26"/>
      <c r="AN733" s="24"/>
      <c r="AO733" s="24" t="str">
        <f t="shared" si="59"/>
        <v>Arista</v>
      </c>
      <c r="AP733" s="1" t="s">
        <v>2043</v>
      </c>
      <c r="BF733" s="1" t="s">
        <v>68</v>
      </c>
      <c r="BG733" s="28" t="s">
        <v>69</v>
      </c>
    </row>
    <row r="734" spans="1:59" ht="12.75" customHeight="1" x14ac:dyDescent="0.2">
      <c r="A734" s="1" t="s">
        <v>3029</v>
      </c>
      <c r="B734" s="1" t="s">
        <v>3030</v>
      </c>
      <c r="C734" s="1" t="s">
        <v>62</v>
      </c>
      <c r="D734" s="1" t="s">
        <v>63</v>
      </c>
      <c r="E734" s="1" t="s">
        <v>3031</v>
      </c>
      <c r="F734" s="1" t="s">
        <v>3032</v>
      </c>
      <c r="G734" s="1">
        <v>73</v>
      </c>
      <c r="H734" s="1">
        <v>58</v>
      </c>
      <c r="I734" s="2" t="s">
        <v>1123</v>
      </c>
      <c r="K734" s="1">
        <f>IFERROR(VLOOKUP(B734,'[1]Pivot HorizontalMRP'!$A$4:$B$2531,2,0),0)</f>
        <v>0</v>
      </c>
      <c r="L734" s="1">
        <f>IFERROR(VLOOKUP(B734,'[1]Pivot HorizontalMRP'!$A$4:$C$2531,3,0),0)</f>
        <v>236</v>
      </c>
      <c r="M734" s="1">
        <f>IFERROR(VLOOKUP(B734,'[1]Pivot HorizontalMRP'!$A$4:$D$2531,4,0),0)</f>
        <v>0</v>
      </c>
      <c r="N734" s="1">
        <f>IFERROR(VLOOKUP(B734,'[1]Pivot HorizontalMRP'!$A$4:$E$2531,5,0),0)</f>
        <v>0</v>
      </c>
      <c r="O734" s="1">
        <f t="shared" si="56"/>
        <v>236</v>
      </c>
      <c r="P734" s="1">
        <f t="shared" si="57"/>
        <v>236</v>
      </c>
      <c r="Q734" s="1">
        <f>IFERROR(VLOOKUP(B734,'[1]Pivot HorizontalMRP'!$A$4:$F$2529,6,0),0)</f>
        <v>198</v>
      </c>
      <c r="R734" s="1">
        <f>IFERROR(VLOOKUP(B734,'[1]Pivot HorizontalMRP'!$A$4:$G$2529,7,0),0)</f>
        <v>330</v>
      </c>
      <c r="S734" s="1">
        <f>IFERROR(VLOOKUP(B734,'[1]Pivot HorizontalMRP'!$A$4:$H$2529,8,0),0)</f>
        <v>345</v>
      </c>
      <c r="T734" s="1">
        <f>IFERROR(VLOOKUP(B734,'[1]Pivot HorizontalMRP'!$A$4:$I$2529,9,0),0)</f>
        <v>195</v>
      </c>
      <c r="U734" s="1">
        <f t="shared" si="55"/>
        <v>-292</v>
      </c>
      <c r="V734" s="24">
        <v>94.55</v>
      </c>
      <c r="W734" s="24"/>
      <c r="X734" s="24">
        <f t="shared" si="58"/>
        <v>-94.55</v>
      </c>
      <c r="Y734" s="24"/>
      <c r="Z734" s="24"/>
      <c r="AA734" s="24">
        <v>94.55</v>
      </c>
      <c r="AB734" s="24"/>
      <c r="AC734" s="25"/>
      <c r="AD734" s="26"/>
      <c r="AE734" s="26"/>
      <c r="AF734" s="26"/>
      <c r="AG734" s="24"/>
      <c r="AH734" s="24"/>
      <c r="AI734" s="26"/>
      <c r="AJ734" s="27"/>
      <c r="AK734" s="27"/>
      <c r="AL734" s="26"/>
      <c r="AM734" s="26"/>
      <c r="AN734" s="24"/>
      <c r="AO734" s="24" t="str">
        <f t="shared" si="59"/>
        <v>Arista</v>
      </c>
      <c r="AP734" s="1" t="s">
        <v>2043</v>
      </c>
      <c r="BF734" s="1" t="s">
        <v>68</v>
      </c>
      <c r="BG734" s="28" t="s">
        <v>69</v>
      </c>
    </row>
    <row r="735" spans="1:59" ht="12.75" customHeight="1" x14ac:dyDescent="0.2">
      <c r="A735" s="1" t="s">
        <v>3033</v>
      </c>
      <c r="B735" s="1" t="s">
        <v>3034</v>
      </c>
      <c r="C735" s="1" t="s">
        <v>62</v>
      </c>
      <c r="D735" s="1" t="s">
        <v>63</v>
      </c>
      <c r="E735" s="1" t="s">
        <v>3035</v>
      </c>
      <c r="F735" s="1" t="s">
        <v>3036</v>
      </c>
      <c r="G735" s="1">
        <v>73</v>
      </c>
      <c r="H735" s="1">
        <v>110</v>
      </c>
      <c r="I735" s="2" t="s">
        <v>1123</v>
      </c>
      <c r="K735" s="1">
        <f>IFERROR(VLOOKUP(B735,'[1]Pivot HorizontalMRP'!$A$4:$B$2531,2,0),0)</f>
        <v>45</v>
      </c>
      <c r="L735" s="1">
        <f>IFERROR(VLOOKUP(B735,'[1]Pivot HorizontalMRP'!$A$4:$C$2531,3,0),0)</f>
        <v>28</v>
      </c>
      <c r="M735" s="1">
        <f>IFERROR(VLOOKUP(B735,'[1]Pivot HorizontalMRP'!$A$4:$D$2531,4,0),0)</f>
        <v>0</v>
      </c>
      <c r="N735" s="1">
        <f>IFERROR(VLOOKUP(B735,'[1]Pivot HorizontalMRP'!$A$4:$E$2531,5,0),0)</f>
        <v>0</v>
      </c>
      <c r="O735" s="1">
        <f t="shared" si="56"/>
        <v>73</v>
      </c>
      <c r="P735" s="1">
        <f t="shared" si="57"/>
        <v>73</v>
      </c>
      <c r="Q735" s="1">
        <f>IFERROR(VLOOKUP(B735,'[1]Pivot HorizontalMRP'!$A$4:$F$2529,6,0),0)</f>
        <v>6</v>
      </c>
      <c r="R735" s="1">
        <f>IFERROR(VLOOKUP(B735,'[1]Pivot HorizontalMRP'!$A$4:$G$2529,7,0),0)</f>
        <v>0</v>
      </c>
      <c r="S735" s="1">
        <f>IFERROR(VLOOKUP(B735,'[1]Pivot HorizontalMRP'!$A$4:$H$2529,8,0),0)</f>
        <v>0</v>
      </c>
      <c r="T735" s="1">
        <f>IFERROR(VLOOKUP(B735,'[1]Pivot HorizontalMRP'!$A$4:$I$2529,9,0),0)</f>
        <v>0</v>
      </c>
      <c r="U735" s="1">
        <f t="shared" si="55"/>
        <v>67</v>
      </c>
      <c r="V735" s="24">
        <v>31.582000000000001</v>
      </c>
      <c r="W735" s="24"/>
      <c r="X735" s="24">
        <f t="shared" si="58"/>
        <v>-31.582000000000001</v>
      </c>
      <c r="Y735" s="24"/>
      <c r="Z735" s="24"/>
      <c r="AA735" s="24"/>
      <c r="AB735" s="24"/>
      <c r="AC735" s="25"/>
      <c r="AD735" s="26"/>
      <c r="AE735" s="26"/>
      <c r="AF735" s="26"/>
      <c r="AG735" s="24"/>
      <c r="AH735" s="24"/>
      <c r="AI735" s="26"/>
      <c r="AJ735" s="27"/>
      <c r="AK735" s="27"/>
      <c r="AL735" s="26"/>
      <c r="AM735" s="26"/>
      <c r="AN735" s="24"/>
      <c r="AO735" s="24" t="str">
        <f t="shared" si="59"/>
        <v>Arista</v>
      </c>
      <c r="AP735" s="1" t="s">
        <v>2043</v>
      </c>
      <c r="BF735" s="1" t="s">
        <v>68</v>
      </c>
      <c r="BG735" s="28" t="s">
        <v>69</v>
      </c>
    </row>
    <row r="736" spans="1:59" ht="12.75" customHeight="1" x14ac:dyDescent="0.2">
      <c r="A736" s="1" t="s">
        <v>3037</v>
      </c>
      <c r="B736" s="1" t="s">
        <v>3038</v>
      </c>
      <c r="C736" s="1" t="s">
        <v>62</v>
      </c>
      <c r="D736" s="1" t="s">
        <v>63</v>
      </c>
      <c r="E736" s="1" t="s">
        <v>3039</v>
      </c>
      <c r="F736" s="1" t="s">
        <v>3040</v>
      </c>
      <c r="G736" s="1">
        <v>73</v>
      </c>
      <c r="H736" s="1">
        <v>2000</v>
      </c>
      <c r="I736" s="2" t="s">
        <v>1123</v>
      </c>
      <c r="K736" s="1">
        <f>IFERROR(VLOOKUP(B736,'[1]Pivot HorizontalMRP'!$A$4:$B$2531,2,0),0)</f>
        <v>0</v>
      </c>
      <c r="L736" s="1">
        <f>IFERROR(VLOOKUP(B736,'[1]Pivot HorizontalMRP'!$A$4:$C$2531,3,0),0)</f>
        <v>8</v>
      </c>
      <c r="M736" s="1">
        <f>IFERROR(VLOOKUP(B736,'[1]Pivot HorizontalMRP'!$A$4:$D$2531,4,0),0)</f>
        <v>0</v>
      </c>
      <c r="N736" s="1">
        <f>IFERROR(VLOOKUP(B736,'[1]Pivot HorizontalMRP'!$A$4:$E$2531,5,0),0)</f>
        <v>0</v>
      </c>
      <c r="O736" s="1">
        <f t="shared" si="56"/>
        <v>8</v>
      </c>
      <c r="P736" s="1">
        <f t="shared" si="57"/>
        <v>8</v>
      </c>
      <c r="Q736" s="1">
        <f>IFERROR(VLOOKUP(B736,'[1]Pivot HorizontalMRP'!$A$4:$F$2529,6,0),0)</f>
        <v>0</v>
      </c>
      <c r="R736" s="1">
        <f>IFERROR(VLOOKUP(B736,'[1]Pivot HorizontalMRP'!$A$4:$G$2529,7,0),0)</f>
        <v>0</v>
      </c>
      <c r="S736" s="1">
        <f>IFERROR(VLOOKUP(B736,'[1]Pivot HorizontalMRP'!$A$4:$H$2529,8,0),0)</f>
        <v>0</v>
      </c>
      <c r="T736" s="1">
        <f>IFERROR(VLOOKUP(B736,'[1]Pivot HorizontalMRP'!$A$4:$I$2529,9,0),0)</f>
        <v>0</v>
      </c>
      <c r="U736" s="1">
        <f t="shared" si="55"/>
        <v>8</v>
      </c>
      <c r="V736" s="24">
        <v>2.74</v>
      </c>
      <c r="W736" s="24"/>
      <c r="X736" s="24">
        <f t="shared" si="58"/>
        <v>-2.74</v>
      </c>
      <c r="Y736" s="24"/>
      <c r="Z736" s="24"/>
      <c r="AA736" s="24">
        <v>2.74</v>
      </c>
      <c r="AB736" s="24"/>
      <c r="AC736" s="25"/>
      <c r="AD736" s="26"/>
      <c r="AE736" s="26"/>
      <c r="AF736" s="26"/>
      <c r="AG736" s="24"/>
      <c r="AH736" s="24"/>
      <c r="AI736" s="26"/>
      <c r="AJ736" s="27"/>
      <c r="AK736" s="27"/>
      <c r="AL736" s="26"/>
      <c r="AM736" s="26"/>
      <c r="AN736" s="24"/>
      <c r="AO736" s="24" t="str">
        <f t="shared" si="59"/>
        <v>Arista</v>
      </c>
      <c r="AP736" s="1" t="s">
        <v>2043</v>
      </c>
      <c r="BF736" s="1" t="s">
        <v>68</v>
      </c>
      <c r="BG736" s="28" t="s">
        <v>69</v>
      </c>
    </row>
    <row r="737" spans="1:59" ht="12.75" customHeight="1" x14ac:dyDescent="0.2">
      <c r="A737" s="1" t="s">
        <v>3041</v>
      </c>
      <c r="B737" s="1" t="s">
        <v>3042</v>
      </c>
      <c r="C737" s="1" t="s">
        <v>62</v>
      </c>
      <c r="D737" s="1" t="s">
        <v>63</v>
      </c>
      <c r="E737" s="1" t="s">
        <v>3043</v>
      </c>
      <c r="F737" s="1" t="s">
        <v>3044</v>
      </c>
      <c r="G737" s="1">
        <v>73</v>
      </c>
      <c r="H737" s="1">
        <v>180</v>
      </c>
      <c r="I737" s="2" t="s">
        <v>1123</v>
      </c>
      <c r="K737" s="1">
        <f>IFERROR(VLOOKUP(B737,'[1]Pivot HorizontalMRP'!$A$4:$B$2531,2,0),0)</f>
        <v>0</v>
      </c>
      <c r="L737" s="1">
        <f>IFERROR(VLOOKUP(B737,'[1]Pivot HorizontalMRP'!$A$4:$C$2531,3,0),0)</f>
        <v>191</v>
      </c>
      <c r="M737" s="1">
        <f>IFERROR(VLOOKUP(B737,'[1]Pivot HorizontalMRP'!$A$4:$D$2531,4,0),0)</f>
        <v>0</v>
      </c>
      <c r="N737" s="1">
        <f>IFERROR(VLOOKUP(B737,'[1]Pivot HorizontalMRP'!$A$4:$E$2531,5,0),0)</f>
        <v>0</v>
      </c>
      <c r="O737" s="1">
        <f t="shared" si="56"/>
        <v>191</v>
      </c>
      <c r="P737" s="1">
        <f t="shared" si="57"/>
        <v>191</v>
      </c>
      <c r="Q737" s="1">
        <f>IFERROR(VLOOKUP(B737,'[1]Pivot HorizontalMRP'!$A$4:$F$2529,6,0),0)</f>
        <v>43</v>
      </c>
      <c r="R737" s="1">
        <f>IFERROR(VLOOKUP(B737,'[1]Pivot HorizontalMRP'!$A$4:$G$2529,7,0),0)</f>
        <v>0</v>
      </c>
      <c r="S737" s="1">
        <f>IFERROR(VLOOKUP(B737,'[1]Pivot HorizontalMRP'!$A$4:$H$2529,8,0),0)</f>
        <v>0</v>
      </c>
      <c r="T737" s="1">
        <f>IFERROR(VLOOKUP(B737,'[1]Pivot HorizontalMRP'!$A$4:$I$2529,9,0),0)</f>
        <v>0</v>
      </c>
      <c r="U737" s="1">
        <f t="shared" si="55"/>
        <v>148</v>
      </c>
      <c r="V737" s="24">
        <v>40.664000000000001</v>
      </c>
      <c r="W737" s="24"/>
      <c r="X737" s="24">
        <f t="shared" si="58"/>
        <v>-40.664000000000001</v>
      </c>
      <c r="Y737" s="24"/>
      <c r="Z737" s="24"/>
      <c r="AA737" s="24">
        <v>39.27467</v>
      </c>
      <c r="AB737" s="24"/>
      <c r="AC737" s="25"/>
      <c r="AD737" s="26"/>
      <c r="AE737" s="26"/>
      <c r="AF737" s="26"/>
      <c r="AG737" s="24"/>
      <c r="AH737" s="24"/>
      <c r="AI737" s="26"/>
      <c r="AJ737" s="27"/>
      <c r="AK737" s="27"/>
      <c r="AL737" s="26"/>
      <c r="AM737" s="26"/>
      <c r="AN737" s="24"/>
      <c r="AO737" s="24" t="str">
        <f t="shared" si="59"/>
        <v>Arista</v>
      </c>
      <c r="AP737" s="1" t="s">
        <v>2043</v>
      </c>
      <c r="BF737" s="1" t="s">
        <v>68</v>
      </c>
      <c r="BG737" s="28" t="s">
        <v>69</v>
      </c>
    </row>
    <row r="738" spans="1:59" ht="12.75" customHeight="1" x14ac:dyDescent="0.2">
      <c r="A738" s="1" t="s">
        <v>3045</v>
      </c>
      <c r="B738" s="1" t="s">
        <v>3046</v>
      </c>
      <c r="C738" s="1" t="s">
        <v>62</v>
      </c>
      <c r="D738" s="1" t="s">
        <v>63</v>
      </c>
      <c r="E738" s="1" t="s">
        <v>3047</v>
      </c>
      <c r="F738" s="1" t="s">
        <v>3048</v>
      </c>
      <c r="G738" s="1">
        <v>73</v>
      </c>
      <c r="H738" s="1">
        <v>50</v>
      </c>
      <c r="I738" s="2" t="s">
        <v>1123</v>
      </c>
      <c r="K738" s="1">
        <f>IFERROR(VLOOKUP(B738,'[1]Pivot HorizontalMRP'!$A$4:$B$2531,2,0),0)</f>
        <v>0</v>
      </c>
      <c r="L738" s="1">
        <f>IFERROR(VLOOKUP(B738,'[1]Pivot HorizontalMRP'!$A$4:$C$2531,3,0),0)</f>
        <v>186</v>
      </c>
      <c r="M738" s="1">
        <f>IFERROR(VLOOKUP(B738,'[1]Pivot HorizontalMRP'!$A$4:$D$2531,4,0),0)</f>
        <v>0</v>
      </c>
      <c r="N738" s="1">
        <f>IFERROR(VLOOKUP(B738,'[1]Pivot HorizontalMRP'!$A$4:$E$2531,5,0),0)</f>
        <v>0</v>
      </c>
      <c r="O738" s="1">
        <f t="shared" si="56"/>
        <v>186</v>
      </c>
      <c r="P738" s="1">
        <f t="shared" si="57"/>
        <v>186</v>
      </c>
      <c r="Q738" s="1">
        <f>IFERROR(VLOOKUP(B738,'[1]Pivot HorizontalMRP'!$A$4:$F$2529,6,0),0)</f>
        <v>15</v>
      </c>
      <c r="R738" s="1">
        <f>IFERROR(VLOOKUP(B738,'[1]Pivot HorizontalMRP'!$A$4:$G$2529,7,0),0)</f>
        <v>48</v>
      </c>
      <c r="S738" s="1">
        <f>IFERROR(VLOOKUP(B738,'[1]Pivot HorizontalMRP'!$A$4:$H$2529,8,0),0)</f>
        <v>48</v>
      </c>
      <c r="T738" s="1">
        <f>IFERROR(VLOOKUP(B738,'[1]Pivot HorizontalMRP'!$A$4:$I$2529,9,0),0)</f>
        <v>0</v>
      </c>
      <c r="U738" s="1">
        <f t="shared" si="55"/>
        <v>123</v>
      </c>
      <c r="V738" s="24">
        <v>148.29</v>
      </c>
      <c r="W738" s="24"/>
      <c r="X738" s="24">
        <f t="shared" si="58"/>
        <v>-148.29</v>
      </c>
      <c r="Y738" s="24"/>
      <c r="Z738" s="24"/>
      <c r="AA738" s="24">
        <v>148.29</v>
      </c>
      <c r="AB738" s="24"/>
      <c r="AC738" s="25"/>
      <c r="AD738" s="26"/>
      <c r="AE738" s="26"/>
      <c r="AF738" s="26"/>
      <c r="AG738" s="24"/>
      <c r="AH738" s="24"/>
      <c r="AI738" s="26"/>
      <c r="AJ738" s="27"/>
      <c r="AK738" s="27"/>
      <c r="AL738" s="26"/>
      <c r="AM738" s="26"/>
      <c r="AN738" s="24"/>
      <c r="AO738" s="24" t="str">
        <f t="shared" si="59"/>
        <v>Arista</v>
      </c>
      <c r="AP738" s="1" t="s">
        <v>2043</v>
      </c>
      <c r="BF738" s="1" t="s">
        <v>68</v>
      </c>
      <c r="BG738" s="28" t="s">
        <v>69</v>
      </c>
    </row>
    <row r="739" spans="1:59" ht="12.75" customHeight="1" x14ac:dyDescent="0.2">
      <c r="A739" s="1" t="s">
        <v>3049</v>
      </c>
      <c r="B739" s="1" t="s">
        <v>3050</v>
      </c>
      <c r="C739" s="1" t="s">
        <v>62</v>
      </c>
      <c r="D739" s="1" t="s">
        <v>63</v>
      </c>
      <c r="E739" s="1" t="s">
        <v>3051</v>
      </c>
      <c r="F739" s="1" t="s">
        <v>3052</v>
      </c>
      <c r="G739" s="1">
        <v>97</v>
      </c>
      <c r="H739" s="1">
        <v>113</v>
      </c>
      <c r="I739" s="2" t="s">
        <v>1123</v>
      </c>
      <c r="K739" s="1">
        <f>IFERROR(VLOOKUP(B739,'[1]Pivot HorizontalMRP'!$A$4:$B$2531,2,0),0)</f>
        <v>41</v>
      </c>
      <c r="L739" s="1">
        <f>IFERROR(VLOOKUP(B739,'[1]Pivot HorizontalMRP'!$A$4:$C$2531,3,0),0)</f>
        <v>17</v>
      </c>
      <c r="M739" s="1">
        <f>IFERROR(VLOOKUP(B739,'[1]Pivot HorizontalMRP'!$A$4:$D$2531,4,0),0)</f>
        <v>0</v>
      </c>
      <c r="N739" s="1">
        <f>IFERROR(VLOOKUP(B739,'[1]Pivot HorizontalMRP'!$A$4:$E$2531,5,0),0)</f>
        <v>0</v>
      </c>
      <c r="O739" s="1">
        <f t="shared" si="56"/>
        <v>58</v>
      </c>
      <c r="P739" s="1">
        <f t="shared" si="57"/>
        <v>58</v>
      </c>
      <c r="Q739" s="1">
        <f>IFERROR(VLOOKUP(B739,'[1]Pivot HorizontalMRP'!$A$4:$F$2529,6,0),0)</f>
        <v>0</v>
      </c>
      <c r="R739" s="1">
        <f>IFERROR(VLOOKUP(B739,'[1]Pivot HorizontalMRP'!$A$4:$G$2529,7,0),0)</f>
        <v>0</v>
      </c>
      <c r="S739" s="1">
        <f>IFERROR(VLOOKUP(B739,'[1]Pivot HorizontalMRP'!$A$4:$H$2529,8,0),0)</f>
        <v>0</v>
      </c>
      <c r="T739" s="1">
        <f>IFERROR(VLOOKUP(B739,'[1]Pivot HorizontalMRP'!$A$4:$I$2529,9,0),0)</f>
        <v>0</v>
      </c>
      <c r="U739" s="1">
        <f t="shared" si="55"/>
        <v>58</v>
      </c>
      <c r="V739" s="24">
        <v>60.36</v>
      </c>
      <c r="W739" s="24"/>
      <c r="X739" s="24">
        <f t="shared" si="58"/>
        <v>-60.36</v>
      </c>
      <c r="Y739" s="24"/>
      <c r="Z739" s="24"/>
      <c r="AA739" s="24"/>
      <c r="AB739" s="24"/>
      <c r="AC739" s="25"/>
      <c r="AD739" s="26"/>
      <c r="AE739" s="26"/>
      <c r="AF739" s="26"/>
      <c r="AG739" s="24"/>
      <c r="AH739" s="24"/>
      <c r="AI739" s="26"/>
      <c r="AJ739" s="27"/>
      <c r="AK739" s="27"/>
      <c r="AL739" s="26"/>
      <c r="AM739" s="26"/>
      <c r="AN739" s="24"/>
      <c r="AO739" s="24" t="str">
        <f t="shared" si="59"/>
        <v>Arista</v>
      </c>
      <c r="AP739" s="1" t="s">
        <v>2043</v>
      </c>
      <c r="BF739" s="1" t="s">
        <v>68</v>
      </c>
      <c r="BG739" s="28" t="s">
        <v>69</v>
      </c>
    </row>
    <row r="740" spans="1:59" ht="12.75" customHeight="1" x14ac:dyDescent="0.2">
      <c r="A740" s="1" t="s">
        <v>3053</v>
      </c>
      <c r="B740" s="1" t="s">
        <v>3054</v>
      </c>
      <c r="C740" s="1" t="s">
        <v>62</v>
      </c>
      <c r="D740" s="1" t="s">
        <v>63</v>
      </c>
      <c r="E740" s="1" t="s">
        <v>3055</v>
      </c>
      <c r="F740" s="1" t="s">
        <v>3056</v>
      </c>
      <c r="G740" s="1">
        <v>73</v>
      </c>
      <c r="H740" s="1">
        <v>300</v>
      </c>
      <c r="I740" s="2" t="s">
        <v>1123</v>
      </c>
      <c r="K740" s="1">
        <f>IFERROR(VLOOKUP(B740,'[1]Pivot HorizontalMRP'!$A$4:$B$2531,2,0),0)</f>
        <v>0</v>
      </c>
      <c r="L740" s="1">
        <f>IFERROR(VLOOKUP(B740,'[1]Pivot HorizontalMRP'!$A$4:$C$2531,3,0),0)</f>
        <v>4970</v>
      </c>
      <c r="M740" s="1">
        <f>IFERROR(VLOOKUP(B740,'[1]Pivot HorizontalMRP'!$A$4:$D$2531,4,0),0)</f>
        <v>8800</v>
      </c>
      <c r="N740" s="1">
        <f>IFERROR(VLOOKUP(B740,'[1]Pivot HorizontalMRP'!$A$4:$E$2531,5,0),0)</f>
        <v>0</v>
      </c>
      <c r="O740" s="1">
        <f t="shared" si="56"/>
        <v>13770</v>
      </c>
      <c r="P740" s="1">
        <f t="shared" si="57"/>
        <v>13770</v>
      </c>
      <c r="Q740" s="1">
        <f>IFERROR(VLOOKUP(B740,'[1]Pivot HorizontalMRP'!$A$4:$F$2529,6,0),0)</f>
        <v>13605</v>
      </c>
      <c r="R740" s="1">
        <f>IFERROR(VLOOKUP(B740,'[1]Pivot HorizontalMRP'!$A$4:$G$2529,7,0),0)</f>
        <v>4995</v>
      </c>
      <c r="S740" s="1">
        <f>IFERROR(VLOOKUP(B740,'[1]Pivot HorizontalMRP'!$A$4:$H$2529,8,0),0)</f>
        <v>3599</v>
      </c>
      <c r="T740" s="1">
        <f>IFERROR(VLOOKUP(B740,'[1]Pivot HorizontalMRP'!$A$4:$I$2529,9,0),0)</f>
        <v>2079</v>
      </c>
      <c r="U740" s="1">
        <f t="shared" si="55"/>
        <v>-4830</v>
      </c>
      <c r="V740" s="24">
        <v>10.3</v>
      </c>
      <c r="W740" s="24"/>
      <c r="X740" s="24">
        <f t="shared" si="58"/>
        <v>-10.3</v>
      </c>
      <c r="Y740" s="24"/>
      <c r="Z740" s="24"/>
      <c r="AA740" s="24">
        <v>10.3</v>
      </c>
      <c r="AB740" s="24"/>
      <c r="AC740" s="25"/>
      <c r="AD740" s="26"/>
      <c r="AE740" s="26"/>
      <c r="AF740" s="26"/>
      <c r="AG740" s="24"/>
      <c r="AH740" s="24"/>
      <c r="AI740" s="26"/>
      <c r="AJ740" s="27"/>
      <c r="AK740" s="27"/>
      <c r="AL740" s="26"/>
      <c r="AM740" s="26"/>
      <c r="AN740" s="24"/>
      <c r="AO740" s="24" t="str">
        <f t="shared" si="59"/>
        <v>Arista</v>
      </c>
      <c r="AP740" s="1" t="s">
        <v>2043</v>
      </c>
      <c r="BF740" s="1" t="s">
        <v>68</v>
      </c>
      <c r="BG740" s="28" t="s">
        <v>69</v>
      </c>
    </row>
    <row r="741" spans="1:59" ht="12.75" customHeight="1" x14ac:dyDescent="0.2">
      <c r="A741" s="1" t="s">
        <v>3057</v>
      </c>
      <c r="B741" s="1" t="s">
        <v>3058</v>
      </c>
      <c r="C741" s="1" t="s">
        <v>62</v>
      </c>
      <c r="D741" s="1" t="s">
        <v>63</v>
      </c>
      <c r="E741" s="1" t="s">
        <v>3059</v>
      </c>
      <c r="F741" s="1" t="s">
        <v>3060</v>
      </c>
      <c r="G741" s="1">
        <v>73</v>
      </c>
      <c r="H741" s="1">
        <v>96</v>
      </c>
      <c r="I741" s="2" t="s">
        <v>1123</v>
      </c>
      <c r="K741" s="1">
        <f>IFERROR(VLOOKUP(B741,'[1]Pivot HorizontalMRP'!$A$4:$B$2531,2,0),0)</f>
        <v>0</v>
      </c>
      <c r="L741" s="1">
        <f>IFERROR(VLOOKUP(B741,'[1]Pivot HorizontalMRP'!$A$4:$C$2531,3,0),0)</f>
        <v>2860</v>
      </c>
      <c r="M741" s="1">
        <f>IFERROR(VLOOKUP(B741,'[1]Pivot HorizontalMRP'!$A$4:$D$2531,4,0),0)</f>
        <v>2110</v>
      </c>
      <c r="N741" s="1">
        <f>IFERROR(VLOOKUP(B741,'[1]Pivot HorizontalMRP'!$A$4:$E$2531,5,0),0)</f>
        <v>0</v>
      </c>
      <c r="O741" s="1">
        <f t="shared" si="56"/>
        <v>4970</v>
      </c>
      <c r="P741" s="1">
        <f t="shared" si="57"/>
        <v>4970</v>
      </c>
      <c r="Q741" s="1">
        <f>IFERROR(VLOOKUP(B741,'[1]Pivot HorizontalMRP'!$A$4:$F$2529,6,0),0)</f>
        <v>4926</v>
      </c>
      <c r="R741" s="1">
        <f>IFERROR(VLOOKUP(B741,'[1]Pivot HorizontalMRP'!$A$4:$G$2529,7,0),0)</f>
        <v>2254</v>
      </c>
      <c r="S741" s="1">
        <f>IFERROR(VLOOKUP(B741,'[1]Pivot HorizontalMRP'!$A$4:$H$2529,8,0),0)</f>
        <v>1839</v>
      </c>
      <c r="T741" s="1">
        <f>IFERROR(VLOOKUP(B741,'[1]Pivot HorizontalMRP'!$A$4:$I$2529,9,0),0)</f>
        <v>1281</v>
      </c>
      <c r="U741" s="1">
        <f t="shared" si="55"/>
        <v>-2210</v>
      </c>
      <c r="V741" s="24">
        <v>26.379000000000001</v>
      </c>
      <c r="W741" s="24"/>
      <c r="X741" s="24">
        <f t="shared" si="58"/>
        <v>-26.379000000000001</v>
      </c>
      <c r="Y741" s="24"/>
      <c r="Z741" s="24"/>
      <c r="AA741" s="24">
        <v>26.499169999999999</v>
      </c>
      <c r="AB741" s="24"/>
      <c r="AC741" s="25"/>
      <c r="AD741" s="26"/>
      <c r="AE741" s="26"/>
      <c r="AF741" s="26"/>
      <c r="AG741" s="24"/>
      <c r="AH741" s="24"/>
      <c r="AI741" s="26"/>
      <c r="AJ741" s="27"/>
      <c r="AK741" s="27"/>
      <c r="AL741" s="26"/>
      <c r="AM741" s="26"/>
      <c r="AN741" s="24"/>
      <c r="AO741" s="24" t="str">
        <f t="shared" si="59"/>
        <v>Arista</v>
      </c>
      <c r="AP741" s="1" t="s">
        <v>2043</v>
      </c>
      <c r="BF741" s="1" t="s">
        <v>68</v>
      </c>
      <c r="BG741" s="28" t="s">
        <v>69</v>
      </c>
    </row>
    <row r="742" spans="1:59" ht="12.75" customHeight="1" x14ac:dyDescent="0.2">
      <c r="A742" s="1" t="s">
        <v>3061</v>
      </c>
      <c r="B742" s="1" t="s">
        <v>3062</v>
      </c>
      <c r="C742" s="1" t="s">
        <v>62</v>
      </c>
      <c r="D742" s="1" t="s">
        <v>63</v>
      </c>
      <c r="E742" s="1" t="s">
        <v>3063</v>
      </c>
      <c r="F742" s="1" t="s">
        <v>3064</v>
      </c>
      <c r="G742" s="1">
        <v>73</v>
      </c>
      <c r="H742" s="1">
        <v>62</v>
      </c>
      <c r="I742" s="2" t="s">
        <v>1123</v>
      </c>
      <c r="K742" s="1">
        <f>IFERROR(VLOOKUP(B742,'[1]Pivot HorizontalMRP'!$A$4:$B$2531,2,0),0)</f>
        <v>0</v>
      </c>
      <c r="L742" s="1">
        <f>IFERROR(VLOOKUP(B742,'[1]Pivot HorizontalMRP'!$A$4:$C$2531,3,0),0)</f>
        <v>268</v>
      </c>
      <c r="M742" s="1">
        <f>IFERROR(VLOOKUP(B742,'[1]Pivot HorizontalMRP'!$A$4:$D$2531,4,0),0)</f>
        <v>714</v>
      </c>
      <c r="N742" s="1">
        <f>IFERROR(VLOOKUP(B742,'[1]Pivot HorizontalMRP'!$A$4:$E$2531,5,0),0)</f>
        <v>0</v>
      </c>
      <c r="O742" s="1">
        <f t="shared" si="56"/>
        <v>982</v>
      </c>
      <c r="P742" s="1">
        <f t="shared" si="57"/>
        <v>982</v>
      </c>
      <c r="Q742" s="1">
        <f>IFERROR(VLOOKUP(B742,'[1]Pivot HorizontalMRP'!$A$4:$F$2529,6,0),0)</f>
        <v>986</v>
      </c>
      <c r="R742" s="1">
        <f>IFERROR(VLOOKUP(B742,'[1]Pivot HorizontalMRP'!$A$4:$G$2529,7,0),0)</f>
        <v>356</v>
      </c>
      <c r="S742" s="1">
        <f>IFERROR(VLOOKUP(B742,'[1]Pivot HorizontalMRP'!$A$4:$H$2529,8,0),0)</f>
        <v>398</v>
      </c>
      <c r="T742" s="1">
        <f>IFERROR(VLOOKUP(B742,'[1]Pivot HorizontalMRP'!$A$4:$I$2529,9,0),0)</f>
        <v>312</v>
      </c>
      <c r="U742" s="1">
        <f t="shared" si="55"/>
        <v>-360</v>
      </c>
      <c r="V742" s="24">
        <v>65.045000000000002</v>
      </c>
      <c r="W742" s="24"/>
      <c r="X742" s="24">
        <f t="shared" si="58"/>
        <v>-65.045000000000002</v>
      </c>
      <c r="Y742" s="24"/>
      <c r="Z742" s="24"/>
      <c r="AA742" s="24">
        <v>68.188000000000002</v>
      </c>
      <c r="AB742" s="24"/>
      <c r="AC742" s="25"/>
      <c r="AD742" s="26"/>
      <c r="AE742" s="26"/>
      <c r="AF742" s="26"/>
      <c r="AG742" s="24"/>
      <c r="AH742" s="24"/>
      <c r="AI742" s="26"/>
      <c r="AJ742" s="27"/>
      <c r="AK742" s="27"/>
      <c r="AL742" s="26"/>
      <c r="AM742" s="26"/>
      <c r="AN742" s="24"/>
      <c r="AO742" s="24" t="str">
        <f t="shared" si="59"/>
        <v>Arista</v>
      </c>
      <c r="AP742" s="1" t="s">
        <v>2043</v>
      </c>
      <c r="BF742" s="1" t="s">
        <v>68</v>
      </c>
      <c r="BG742" s="28" t="s">
        <v>69</v>
      </c>
    </row>
    <row r="743" spans="1:59" ht="12.75" customHeight="1" x14ac:dyDescent="0.2">
      <c r="A743" s="1" t="s">
        <v>3065</v>
      </c>
      <c r="B743" s="1" t="s">
        <v>3066</v>
      </c>
      <c r="C743" s="1" t="s">
        <v>62</v>
      </c>
      <c r="D743" s="1" t="s">
        <v>63</v>
      </c>
      <c r="E743" s="1" t="s">
        <v>3067</v>
      </c>
      <c r="F743" s="1" t="s">
        <v>3068</v>
      </c>
      <c r="G743" s="1">
        <v>73</v>
      </c>
      <c r="H743" s="1">
        <v>90</v>
      </c>
      <c r="I743" s="2" t="s">
        <v>1123</v>
      </c>
      <c r="K743" s="1">
        <f>IFERROR(VLOOKUP(B743,'[1]Pivot HorizontalMRP'!$A$4:$B$2531,2,0),0)</f>
        <v>0</v>
      </c>
      <c r="L743" s="1">
        <f>IFERROR(VLOOKUP(B743,'[1]Pivot HorizontalMRP'!$A$4:$C$2531,3,0),0)</f>
        <v>1337</v>
      </c>
      <c r="M743" s="1">
        <f>IFERROR(VLOOKUP(B743,'[1]Pivot HorizontalMRP'!$A$4:$D$2531,4,0),0)</f>
        <v>1839</v>
      </c>
      <c r="N743" s="1">
        <f>IFERROR(VLOOKUP(B743,'[1]Pivot HorizontalMRP'!$A$4:$E$2531,5,0),0)</f>
        <v>150</v>
      </c>
      <c r="O743" s="1">
        <f t="shared" si="56"/>
        <v>3176</v>
      </c>
      <c r="P743" s="1">
        <f t="shared" si="57"/>
        <v>3326</v>
      </c>
      <c r="Q743" s="1">
        <f>IFERROR(VLOOKUP(B743,'[1]Pivot HorizontalMRP'!$A$4:$F$2529,6,0),0)</f>
        <v>3281</v>
      </c>
      <c r="R743" s="1">
        <f>IFERROR(VLOOKUP(B743,'[1]Pivot HorizontalMRP'!$A$4:$G$2529,7,0),0)</f>
        <v>2354</v>
      </c>
      <c r="S743" s="1">
        <f>IFERROR(VLOOKUP(B743,'[1]Pivot HorizontalMRP'!$A$4:$H$2529,8,0),0)</f>
        <v>2328</v>
      </c>
      <c r="T743" s="1">
        <f>IFERROR(VLOOKUP(B743,'[1]Pivot HorizontalMRP'!$A$4:$I$2529,9,0),0)</f>
        <v>940</v>
      </c>
      <c r="U743" s="1">
        <f t="shared" si="55"/>
        <v>-2459</v>
      </c>
      <c r="V743" s="24">
        <v>260</v>
      </c>
      <c r="W743" s="24"/>
      <c r="X743" s="24">
        <f t="shared" si="58"/>
        <v>-260</v>
      </c>
      <c r="Y743" s="24"/>
      <c r="Z743" s="24"/>
      <c r="AA743" s="24">
        <v>268.14666999999997</v>
      </c>
      <c r="AB743" s="24"/>
      <c r="AC743" s="25"/>
      <c r="AD743" s="26"/>
      <c r="AE743" s="26"/>
      <c r="AF743" s="26"/>
      <c r="AG743" s="24"/>
      <c r="AH743" s="24"/>
      <c r="AI743" s="26"/>
      <c r="AJ743" s="27"/>
      <c r="AK743" s="27"/>
      <c r="AL743" s="26"/>
      <c r="AM743" s="26"/>
      <c r="AN743" s="24"/>
      <c r="AO743" s="24" t="str">
        <f t="shared" si="59"/>
        <v>Arista</v>
      </c>
      <c r="AP743" s="1" t="s">
        <v>2043</v>
      </c>
      <c r="BF743" s="1" t="s">
        <v>68</v>
      </c>
      <c r="BG743" s="28" t="s">
        <v>69</v>
      </c>
    </row>
    <row r="744" spans="1:59" ht="12.75" customHeight="1" x14ac:dyDescent="0.2">
      <c r="A744" s="1" t="s">
        <v>3069</v>
      </c>
      <c r="B744" s="1" t="s">
        <v>3070</v>
      </c>
      <c r="C744" s="1" t="s">
        <v>62</v>
      </c>
      <c r="D744" s="1" t="s">
        <v>63</v>
      </c>
      <c r="E744" s="1" t="s">
        <v>3071</v>
      </c>
      <c r="F744" s="1" t="s">
        <v>3072</v>
      </c>
      <c r="G744" s="1">
        <v>88</v>
      </c>
      <c r="H744" s="1">
        <v>30</v>
      </c>
      <c r="I744" s="2" t="s">
        <v>1123</v>
      </c>
      <c r="K744" s="1">
        <f>IFERROR(VLOOKUP(B744,'[1]Pivot HorizontalMRP'!$A$4:$B$2531,2,0),0)</f>
        <v>0</v>
      </c>
      <c r="L744" s="1">
        <f>IFERROR(VLOOKUP(B744,'[1]Pivot HorizontalMRP'!$A$4:$C$2531,3,0),0)</f>
        <v>37</v>
      </c>
      <c r="M744" s="1">
        <f>IFERROR(VLOOKUP(B744,'[1]Pivot HorizontalMRP'!$A$4:$D$2531,4,0),0)</f>
        <v>0</v>
      </c>
      <c r="N744" s="1">
        <f>IFERROR(VLOOKUP(B744,'[1]Pivot HorizontalMRP'!$A$4:$E$2531,5,0),0)</f>
        <v>0</v>
      </c>
      <c r="O744" s="1">
        <f t="shared" si="56"/>
        <v>37</v>
      </c>
      <c r="P744" s="1">
        <f t="shared" si="57"/>
        <v>37</v>
      </c>
      <c r="Q744" s="1">
        <f>IFERROR(VLOOKUP(B744,'[1]Pivot HorizontalMRP'!$A$4:$F$2529,6,0),0)</f>
        <v>0</v>
      </c>
      <c r="R744" s="1">
        <f>IFERROR(VLOOKUP(B744,'[1]Pivot HorizontalMRP'!$A$4:$G$2529,7,0),0)</f>
        <v>0</v>
      </c>
      <c r="S744" s="1">
        <f>IFERROR(VLOOKUP(B744,'[1]Pivot HorizontalMRP'!$A$4:$H$2529,8,0),0)</f>
        <v>0</v>
      </c>
      <c r="T744" s="1">
        <f>IFERROR(VLOOKUP(B744,'[1]Pivot HorizontalMRP'!$A$4:$I$2529,9,0),0)</f>
        <v>0</v>
      </c>
      <c r="U744" s="1">
        <f t="shared" si="55"/>
        <v>37</v>
      </c>
      <c r="V744" s="24">
        <v>245.245</v>
      </c>
      <c r="W744" s="24"/>
      <c r="X744" s="24">
        <f t="shared" si="58"/>
        <v>-245.245</v>
      </c>
      <c r="Y744" s="24"/>
      <c r="Z744" s="24"/>
      <c r="AA744" s="24"/>
      <c r="AB744" s="24"/>
      <c r="AC744" s="25"/>
      <c r="AD744" s="26"/>
      <c r="AE744" s="26"/>
      <c r="AF744" s="26"/>
      <c r="AG744" s="24"/>
      <c r="AH744" s="24"/>
      <c r="AI744" s="26"/>
      <c r="AJ744" s="27"/>
      <c r="AK744" s="27"/>
      <c r="AL744" s="26"/>
      <c r="AM744" s="26"/>
      <c r="AN744" s="24"/>
      <c r="AO744" s="24" t="str">
        <f t="shared" si="59"/>
        <v>Arista</v>
      </c>
      <c r="AP744" s="1" t="s">
        <v>2043</v>
      </c>
      <c r="BF744" s="1" t="s">
        <v>68</v>
      </c>
      <c r="BG744" s="28" t="s">
        <v>69</v>
      </c>
    </row>
    <row r="745" spans="1:59" ht="12.75" customHeight="1" x14ac:dyDescent="0.2">
      <c r="A745" s="1" t="s">
        <v>3073</v>
      </c>
      <c r="B745" s="1" t="s">
        <v>3074</v>
      </c>
      <c r="C745" s="1" t="s">
        <v>62</v>
      </c>
      <c r="D745" s="1" t="s">
        <v>63</v>
      </c>
      <c r="E745" s="1" t="s">
        <v>3075</v>
      </c>
      <c r="F745" s="1" t="s">
        <v>3076</v>
      </c>
      <c r="G745" s="1">
        <v>73</v>
      </c>
      <c r="H745" s="1">
        <v>180</v>
      </c>
      <c r="I745" s="2" t="s">
        <v>1123</v>
      </c>
      <c r="K745" s="1">
        <f>IFERROR(VLOOKUP(B745,'[1]Pivot HorizontalMRP'!$A$4:$B$2531,2,0),0)</f>
        <v>0</v>
      </c>
      <c r="L745" s="1">
        <f>IFERROR(VLOOKUP(B745,'[1]Pivot HorizontalMRP'!$A$4:$C$2531,3,0),0)</f>
        <v>261</v>
      </c>
      <c r="M745" s="1">
        <f>IFERROR(VLOOKUP(B745,'[1]Pivot HorizontalMRP'!$A$4:$D$2531,4,0),0)</f>
        <v>360</v>
      </c>
      <c r="N745" s="1">
        <f>IFERROR(VLOOKUP(B745,'[1]Pivot HorizontalMRP'!$A$4:$E$2531,5,0),0)</f>
        <v>0</v>
      </c>
      <c r="O745" s="1">
        <f t="shared" si="56"/>
        <v>621</v>
      </c>
      <c r="P745" s="1">
        <f t="shared" si="57"/>
        <v>621</v>
      </c>
      <c r="Q745" s="1">
        <f>IFERROR(VLOOKUP(B745,'[1]Pivot HorizontalMRP'!$A$4:$F$2529,6,0),0)</f>
        <v>536</v>
      </c>
      <c r="R745" s="1">
        <f>IFERROR(VLOOKUP(B745,'[1]Pivot HorizontalMRP'!$A$4:$G$2529,7,0),0)</f>
        <v>306</v>
      </c>
      <c r="S745" s="1">
        <f>IFERROR(VLOOKUP(B745,'[1]Pivot HorizontalMRP'!$A$4:$H$2529,8,0),0)</f>
        <v>356</v>
      </c>
      <c r="T745" s="1">
        <f>IFERROR(VLOOKUP(B745,'[1]Pivot HorizontalMRP'!$A$4:$I$2529,9,0),0)</f>
        <v>88</v>
      </c>
      <c r="U745" s="1">
        <f t="shared" si="55"/>
        <v>-221</v>
      </c>
      <c r="V745" s="24">
        <v>99.296000000000006</v>
      </c>
      <c r="W745" s="24"/>
      <c r="X745" s="24">
        <f t="shared" si="58"/>
        <v>-99.296000000000006</v>
      </c>
      <c r="Y745" s="24"/>
      <c r="Z745" s="24"/>
      <c r="AA745" s="24">
        <v>102.16</v>
      </c>
      <c r="AB745" s="24"/>
      <c r="AC745" s="25"/>
      <c r="AD745" s="26"/>
      <c r="AE745" s="26"/>
      <c r="AF745" s="26"/>
      <c r="AG745" s="24"/>
      <c r="AH745" s="24"/>
      <c r="AI745" s="26"/>
      <c r="AJ745" s="27"/>
      <c r="AK745" s="27"/>
      <c r="AL745" s="26"/>
      <c r="AM745" s="26"/>
      <c r="AN745" s="24"/>
      <c r="AO745" s="24" t="str">
        <f t="shared" si="59"/>
        <v>Arista</v>
      </c>
      <c r="AP745" s="1" t="s">
        <v>2043</v>
      </c>
      <c r="BF745" s="1" t="s">
        <v>68</v>
      </c>
      <c r="BG745" s="28" t="s">
        <v>69</v>
      </c>
    </row>
    <row r="746" spans="1:59" ht="12.75" customHeight="1" x14ac:dyDescent="0.2">
      <c r="A746" s="1" t="s">
        <v>3077</v>
      </c>
      <c r="B746" s="1" t="s">
        <v>3078</v>
      </c>
      <c r="C746" s="1" t="s">
        <v>62</v>
      </c>
      <c r="D746" s="1" t="s">
        <v>63</v>
      </c>
      <c r="E746" s="1" t="s">
        <v>3079</v>
      </c>
      <c r="F746" s="1" t="s">
        <v>3080</v>
      </c>
      <c r="G746" s="1">
        <v>73</v>
      </c>
      <c r="H746" s="1">
        <v>50</v>
      </c>
      <c r="I746" s="2" t="s">
        <v>1123</v>
      </c>
      <c r="K746" s="1">
        <f>IFERROR(VLOOKUP(B746,'[1]Pivot HorizontalMRP'!$A$4:$B$2531,2,0),0)</f>
        <v>0</v>
      </c>
      <c r="L746" s="1">
        <f>IFERROR(VLOOKUP(B746,'[1]Pivot HorizontalMRP'!$A$4:$C$2531,3,0),0)</f>
        <v>5319</v>
      </c>
      <c r="M746" s="1">
        <f>IFERROR(VLOOKUP(B746,'[1]Pivot HorizontalMRP'!$A$4:$D$2531,4,0),0)</f>
        <v>7675</v>
      </c>
      <c r="N746" s="1">
        <f>IFERROR(VLOOKUP(B746,'[1]Pivot HorizontalMRP'!$A$4:$E$2531,5,0),0)</f>
        <v>0</v>
      </c>
      <c r="O746" s="1">
        <f t="shared" si="56"/>
        <v>12994</v>
      </c>
      <c r="P746" s="1">
        <f t="shared" si="57"/>
        <v>12994</v>
      </c>
      <c r="Q746" s="1">
        <f>IFERROR(VLOOKUP(B746,'[1]Pivot HorizontalMRP'!$A$4:$F$2529,6,0),0)</f>
        <v>12898</v>
      </c>
      <c r="R746" s="1">
        <f>IFERROR(VLOOKUP(B746,'[1]Pivot HorizontalMRP'!$A$4:$G$2529,7,0),0)</f>
        <v>4278</v>
      </c>
      <c r="S746" s="1">
        <f>IFERROR(VLOOKUP(B746,'[1]Pivot HorizontalMRP'!$A$4:$H$2529,8,0),0)</f>
        <v>2951</v>
      </c>
      <c r="T746" s="1">
        <f>IFERROR(VLOOKUP(B746,'[1]Pivot HorizontalMRP'!$A$4:$I$2529,9,0),0)</f>
        <v>1903</v>
      </c>
      <c r="U746" s="1">
        <f t="shared" si="55"/>
        <v>-4182</v>
      </c>
      <c r="V746" s="24">
        <v>175.6</v>
      </c>
      <c r="W746" s="24"/>
      <c r="X746" s="24">
        <f t="shared" si="58"/>
        <v>-175.6</v>
      </c>
      <c r="Y746" s="24"/>
      <c r="Z746" s="24"/>
      <c r="AA746" s="24">
        <v>177.76272</v>
      </c>
      <c r="AB746" s="24"/>
      <c r="AC746" s="25"/>
      <c r="AD746" s="26"/>
      <c r="AE746" s="26"/>
      <c r="AF746" s="26"/>
      <c r="AG746" s="24"/>
      <c r="AH746" s="24"/>
      <c r="AI746" s="26"/>
      <c r="AJ746" s="27"/>
      <c r="AK746" s="27"/>
      <c r="AL746" s="26"/>
      <c r="AM746" s="26"/>
      <c r="AN746" s="24"/>
      <c r="AO746" s="24" t="str">
        <f t="shared" si="59"/>
        <v>Arista</v>
      </c>
      <c r="AP746" s="1" t="s">
        <v>2043</v>
      </c>
      <c r="BF746" s="1" t="s">
        <v>68</v>
      </c>
      <c r="BG746" s="28" t="s">
        <v>69</v>
      </c>
    </row>
    <row r="747" spans="1:59" ht="12.75" customHeight="1" x14ac:dyDescent="0.2">
      <c r="A747" s="1" t="s">
        <v>3081</v>
      </c>
      <c r="B747" s="1" t="s">
        <v>3082</v>
      </c>
      <c r="C747" s="1" t="s">
        <v>62</v>
      </c>
      <c r="D747" s="1" t="s">
        <v>63</v>
      </c>
      <c r="E747" s="1" t="s">
        <v>3083</v>
      </c>
      <c r="F747" s="1" t="s">
        <v>3084</v>
      </c>
      <c r="G747" s="1">
        <v>75</v>
      </c>
      <c r="H747" s="1">
        <v>235</v>
      </c>
      <c r="I747" s="2" t="s">
        <v>1123</v>
      </c>
      <c r="K747" s="1">
        <f>IFERROR(VLOOKUP(B747,'[1]Pivot HorizontalMRP'!$A$4:$B$2531,2,0),0)</f>
        <v>0</v>
      </c>
      <c r="L747" s="1">
        <f>IFERROR(VLOOKUP(B747,'[1]Pivot HorizontalMRP'!$A$4:$C$2531,3,0),0)</f>
        <v>615</v>
      </c>
      <c r="M747" s="1">
        <f>IFERROR(VLOOKUP(B747,'[1]Pivot HorizontalMRP'!$A$4:$D$2531,4,0),0)</f>
        <v>1003</v>
      </c>
      <c r="N747" s="1">
        <f>IFERROR(VLOOKUP(B747,'[1]Pivot HorizontalMRP'!$A$4:$E$2531,5,0),0)</f>
        <v>0</v>
      </c>
      <c r="O747" s="1">
        <f t="shared" si="56"/>
        <v>1618</v>
      </c>
      <c r="P747" s="1">
        <f t="shared" si="57"/>
        <v>1618</v>
      </c>
      <c r="Q747" s="1">
        <f>IFERROR(VLOOKUP(B747,'[1]Pivot HorizontalMRP'!$A$4:$F$2529,6,0),0)</f>
        <v>1115</v>
      </c>
      <c r="R747" s="1">
        <f>IFERROR(VLOOKUP(B747,'[1]Pivot HorizontalMRP'!$A$4:$G$2529,7,0),0)</f>
        <v>580</v>
      </c>
      <c r="S747" s="1">
        <f>IFERROR(VLOOKUP(B747,'[1]Pivot HorizontalMRP'!$A$4:$H$2529,8,0),0)</f>
        <v>641</v>
      </c>
      <c r="T747" s="1">
        <f>IFERROR(VLOOKUP(B747,'[1]Pivot HorizontalMRP'!$A$4:$I$2529,9,0),0)</f>
        <v>364</v>
      </c>
      <c r="U747" s="1">
        <f t="shared" si="55"/>
        <v>-77</v>
      </c>
      <c r="V747" s="24">
        <v>10.917999999999999</v>
      </c>
      <c r="W747" s="24"/>
      <c r="X747" s="24">
        <f t="shared" si="58"/>
        <v>-10.917999999999999</v>
      </c>
      <c r="Y747" s="24"/>
      <c r="Z747" s="24"/>
      <c r="AA747" s="24">
        <v>10.35</v>
      </c>
      <c r="AB747" s="24"/>
      <c r="AC747" s="25"/>
      <c r="AD747" s="26"/>
      <c r="AE747" s="26"/>
      <c r="AF747" s="26"/>
      <c r="AG747" s="24"/>
      <c r="AH747" s="24"/>
      <c r="AI747" s="26"/>
      <c r="AJ747" s="27"/>
      <c r="AK747" s="27"/>
      <c r="AL747" s="26"/>
      <c r="AM747" s="26"/>
      <c r="AN747" s="24"/>
      <c r="AO747" s="24" t="str">
        <f t="shared" si="59"/>
        <v>Arista</v>
      </c>
      <c r="AP747" s="1" t="s">
        <v>2043</v>
      </c>
      <c r="BF747" s="1" t="s">
        <v>68</v>
      </c>
      <c r="BG747" s="28" t="s">
        <v>69</v>
      </c>
    </row>
    <row r="748" spans="1:59" ht="12.75" customHeight="1" x14ac:dyDescent="0.2">
      <c r="A748" s="1" t="s">
        <v>3085</v>
      </c>
      <c r="B748" s="1" t="s">
        <v>3086</v>
      </c>
      <c r="C748" s="1" t="s">
        <v>62</v>
      </c>
      <c r="D748" s="1" t="s">
        <v>63</v>
      </c>
      <c r="E748" s="1" t="s">
        <v>3087</v>
      </c>
      <c r="F748" s="1" t="s">
        <v>3088</v>
      </c>
      <c r="G748" s="1">
        <v>73</v>
      </c>
      <c r="H748" s="1">
        <v>1043</v>
      </c>
      <c r="I748" s="2" t="s">
        <v>1123</v>
      </c>
      <c r="K748" s="1">
        <f>IFERROR(VLOOKUP(B748,'[1]Pivot HorizontalMRP'!$A$4:$B$2531,2,0),0)</f>
        <v>0</v>
      </c>
      <c r="L748" s="1">
        <f>IFERROR(VLOOKUP(B748,'[1]Pivot HorizontalMRP'!$A$4:$C$2531,3,0),0)</f>
        <v>861</v>
      </c>
      <c r="M748" s="1">
        <f>IFERROR(VLOOKUP(B748,'[1]Pivot HorizontalMRP'!$A$4:$D$2531,4,0),0)</f>
        <v>1043</v>
      </c>
      <c r="N748" s="1">
        <f>IFERROR(VLOOKUP(B748,'[1]Pivot HorizontalMRP'!$A$4:$E$2531,5,0),0)</f>
        <v>0</v>
      </c>
      <c r="O748" s="1">
        <f t="shared" si="56"/>
        <v>1904</v>
      </c>
      <c r="P748" s="1">
        <f t="shared" si="57"/>
        <v>1904</v>
      </c>
      <c r="Q748" s="1">
        <f>IFERROR(VLOOKUP(B748,'[1]Pivot HorizontalMRP'!$A$4:$F$2529,6,0),0)</f>
        <v>1609</v>
      </c>
      <c r="R748" s="1">
        <f>IFERROR(VLOOKUP(B748,'[1]Pivot HorizontalMRP'!$A$4:$G$2529,7,0),0)</f>
        <v>632</v>
      </c>
      <c r="S748" s="1">
        <f>IFERROR(VLOOKUP(B748,'[1]Pivot HorizontalMRP'!$A$4:$H$2529,8,0),0)</f>
        <v>576</v>
      </c>
      <c r="T748" s="1">
        <f>IFERROR(VLOOKUP(B748,'[1]Pivot HorizontalMRP'!$A$4:$I$2529,9,0),0)</f>
        <v>504</v>
      </c>
      <c r="U748" s="1">
        <f t="shared" si="55"/>
        <v>-337</v>
      </c>
      <c r="V748" s="24">
        <v>2.33</v>
      </c>
      <c r="W748" s="24"/>
      <c r="X748" s="24">
        <f t="shared" si="58"/>
        <v>-2.33</v>
      </c>
      <c r="Y748" s="24"/>
      <c r="Z748" s="24"/>
      <c r="AA748" s="24">
        <v>2.33</v>
      </c>
      <c r="AB748" s="24"/>
      <c r="AC748" s="25"/>
      <c r="AD748" s="26"/>
      <c r="AE748" s="26"/>
      <c r="AF748" s="26"/>
      <c r="AG748" s="24"/>
      <c r="AH748" s="24"/>
      <c r="AI748" s="26"/>
      <c r="AJ748" s="27"/>
      <c r="AK748" s="27"/>
      <c r="AL748" s="26"/>
      <c r="AM748" s="26"/>
      <c r="AN748" s="24"/>
      <c r="AO748" s="24" t="str">
        <f t="shared" si="59"/>
        <v>Arista</v>
      </c>
      <c r="AP748" s="1" t="s">
        <v>2043</v>
      </c>
      <c r="BF748" s="1" t="s">
        <v>68</v>
      </c>
      <c r="BG748" s="28" t="s">
        <v>69</v>
      </c>
    </row>
    <row r="749" spans="1:59" ht="12.75" customHeight="1" x14ac:dyDescent="0.2">
      <c r="A749" s="1" t="s">
        <v>3089</v>
      </c>
      <c r="B749" s="1" t="s">
        <v>3090</v>
      </c>
      <c r="C749" s="1" t="s">
        <v>62</v>
      </c>
      <c r="D749" s="1" t="s">
        <v>63</v>
      </c>
      <c r="E749" s="1" t="s">
        <v>3091</v>
      </c>
      <c r="F749" s="1" t="s">
        <v>3092</v>
      </c>
      <c r="G749" s="1">
        <v>73</v>
      </c>
      <c r="H749" s="1">
        <v>90</v>
      </c>
      <c r="I749" s="2" t="s">
        <v>1123</v>
      </c>
      <c r="K749" s="1">
        <f>IFERROR(VLOOKUP(B749,'[1]Pivot HorizontalMRP'!$A$4:$B$2531,2,0),0)</f>
        <v>0</v>
      </c>
      <c r="L749" s="1">
        <f>IFERROR(VLOOKUP(B749,'[1]Pivot HorizontalMRP'!$A$4:$C$2531,3,0),0)</f>
        <v>43</v>
      </c>
      <c r="M749" s="1">
        <f>IFERROR(VLOOKUP(B749,'[1]Pivot HorizontalMRP'!$A$4:$D$2531,4,0),0)</f>
        <v>0</v>
      </c>
      <c r="N749" s="1">
        <f>IFERROR(VLOOKUP(B749,'[1]Pivot HorizontalMRP'!$A$4:$E$2531,5,0),0)</f>
        <v>0</v>
      </c>
      <c r="O749" s="1">
        <f t="shared" si="56"/>
        <v>43</v>
      </c>
      <c r="P749" s="1">
        <f t="shared" si="57"/>
        <v>43</v>
      </c>
      <c r="Q749" s="1">
        <f>IFERROR(VLOOKUP(B749,'[1]Pivot HorizontalMRP'!$A$4:$F$2529,6,0),0)</f>
        <v>0</v>
      </c>
      <c r="R749" s="1">
        <f>IFERROR(VLOOKUP(B749,'[1]Pivot HorizontalMRP'!$A$4:$G$2529,7,0),0)</f>
        <v>0</v>
      </c>
      <c r="S749" s="1">
        <f>IFERROR(VLOOKUP(B749,'[1]Pivot HorizontalMRP'!$A$4:$H$2529,8,0),0)</f>
        <v>0</v>
      </c>
      <c r="T749" s="1">
        <f>IFERROR(VLOOKUP(B749,'[1]Pivot HorizontalMRP'!$A$4:$I$2529,9,0),0)</f>
        <v>0</v>
      </c>
      <c r="U749" s="1">
        <f t="shared" si="55"/>
        <v>43</v>
      </c>
      <c r="V749" s="24">
        <v>245</v>
      </c>
      <c r="W749" s="24"/>
      <c r="X749" s="24">
        <f t="shared" si="58"/>
        <v>-245</v>
      </c>
      <c r="Y749" s="24"/>
      <c r="Z749" s="24"/>
      <c r="AA749" s="24"/>
      <c r="AB749" s="24"/>
      <c r="AC749" s="25"/>
      <c r="AD749" s="26"/>
      <c r="AE749" s="26"/>
      <c r="AF749" s="26"/>
      <c r="AG749" s="24"/>
      <c r="AH749" s="24"/>
      <c r="AI749" s="26"/>
      <c r="AJ749" s="27"/>
      <c r="AK749" s="27"/>
      <c r="AL749" s="26"/>
      <c r="AM749" s="26"/>
      <c r="AN749" s="24"/>
      <c r="AO749" s="24" t="str">
        <f t="shared" si="59"/>
        <v>Arista</v>
      </c>
      <c r="AP749" s="1" t="s">
        <v>2043</v>
      </c>
      <c r="BF749" s="1" t="s">
        <v>68</v>
      </c>
      <c r="BG749" s="28" t="s">
        <v>69</v>
      </c>
    </row>
    <row r="750" spans="1:59" ht="12.75" customHeight="1" x14ac:dyDescent="0.2">
      <c r="A750" s="1" t="s">
        <v>3093</v>
      </c>
      <c r="B750" s="1" t="s">
        <v>3094</v>
      </c>
      <c r="C750" s="1" t="s">
        <v>62</v>
      </c>
      <c r="D750" s="1" t="s">
        <v>63</v>
      </c>
      <c r="E750" s="1" t="s">
        <v>3095</v>
      </c>
      <c r="F750" s="1" t="s">
        <v>3096</v>
      </c>
      <c r="G750" s="1">
        <v>73</v>
      </c>
      <c r="H750" s="1">
        <v>75</v>
      </c>
      <c r="I750" s="2" t="s">
        <v>1123</v>
      </c>
      <c r="K750" s="1">
        <f>IFERROR(VLOOKUP(B750,'[1]Pivot HorizontalMRP'!$A$4:$B$2531,2,0),0)</f>
        <v>1573</v>
      </c>
      <c r="L750" s="1">
        <f>IFERROR(VLOOKUP(B750,'[1]Pivot HorizontalMRP'!$A$4:$C$2531,3,0),0)</f>
        <v>57</v>
      </c>
      <c r="M750" s="1">
        <f>IFERROR(VLOOKUP(B750,'[1]Pivot HorizontalMRP'!$A$4:$D$2531,4,0),0)</f>
        <v>0</v>
      </c>
      <c r="N750" s="1">
        <f>IFERROR(VLOOKUP(B750,'[1]Pivot HorizontalMRP'!$A$4:$E$2531,5,0),0)</f>
        <v>0</v>
      </c>
      <c r="O750" s="1">
        <f t="shared" si="56"/>
        <v>1630</v>
      </c>
      <c r="P750" s="1">
        <f t="shared" si="57"/>
        <v>1630</v>
      </c>
      <c r="Q750" s="1">
        <f>IFERROR(VLOOKUP(B750,'[1]Pivot HorizontalMRP'!$A$4:$F$2529,6,0),0)</f>
        <v>0</v>
      </c>
      <c r="R750" s="1">
        <f>IFERROR(VLOOKUP(B750,'[1]Pivot HorizontalMRP'!$A$4:$G$2529,7,0),0)</f>
        <v>0</v>
      </c>
      <c r="S750" s="1">
        <f>IFERROR(VLOOKUP(B750,'[1]Pivot HorizontalMRP'!$A$4:$H$2529,8,0),0)</f>
        <v>0</v>
      </c>
      <c r="T750" s="1">
        <f>IFERROR(VLOOKUP(B750,'[1]Pivot HorizontalMRP'!$A$4:$I$2529,9,0),0)</f>
        <v>0</v>
      </c>
      <c r="U750" s="1">
        <f t="shared" si="55"/>
        <v>1630</v>
      </c>
      <c r="V750" s="24">
        <v>37.9</v>
      </c>
      <c r="W750" s="24"/>
      <c r="X750" s="24">
        <f t="shared" si="58"/>
        <v>-37.9</v>
      </c>
      <c r="Y750" s="24"/>
      <c r="Z750" s="24"/>
      <c r="AA750" s="24"/>
      <c r="AB750" s="24"/>
      <c r="AC750" s="25"/>
      <c r="AD750" s="26"/>
      <c r="AE750" s="26"/>
      <c r="AF750" s="26"/>
      <c r="AG750" s="24"/>
      <c r="AH750" s="24"/>
      <c r="AI750" s="26"/>
      <c r="AJ750" s="27"/>
      <c r="AK750" s="27"/>
      <c r="AL750" s="26"/>
      <c r="AM750" s="26"/>
      <c r="AN750" s="24"/>
      <c r="AO750" s="24" t="str">
        <f t="shared" si="59"/>
        <v>Arista</v>
      </c>
      <c r="AP750" s="1" t="s">
        <v>2043</v>
      </c>
      <c r="BF750" s="1" t="s">
        <v>68</v>
      </c>
      <c r="BG750" s="28" t="s">
        <v>69</v>
      </c>
    </row>
    <row r="751" spans="1:59" ht="12.75" customHeight="1" x14ac:dyDescent="0.2">
      <c r="A751" s="1" t="s">
        <v>3097</v>
      </c>
      <c r="B751" s="1" t="s">
        <v>3098</v>
      </c>
      <c r="C751" s="1" t="s">
        <v>62</v>
      </c>
      <c r="D751" s="1" t="s">
        <v>63</v>
      </c>
      <c r="E751" s="1" t="s">
        <v>3099</v>
      </c>
      <c r="F751" s="1" t="s">
        <v>3100</v>
      </c>
      <c r="G751" s="1">
        <v>75</v>
      </c>
      <c r="H751" s="1">
        <v>96</v>
      </c>
      <c r="I751" s="2" t="s">
        <v>1123</v>
      </c>
      <c r="K751" s="1">
        <f>IFERROR(VLOOKUP(B751,'[1]Pivot HorizontalMRP'!$A$4:$B$2531,2,0),0)</f>
        <v>0</v>
      </c>
      <c r="L751" s="1">
        <f>IFERROR(VLOOKUP(B751,'[1]Pivot HorizontalMRP'!$A$4:$C$2531,3,0),0)</f>
        <v>206</v>
      </c>
      <c r="M751" s="1">
        <f>IFERROR(VLOOKUP(B751,'[1]Pivot HorizontalMRP'!$A$4:$D$2531,4,0),0)</f>
        <v>305</v>
      </c>
      <c r="N751" s="1">
        <f>IFERROR(VLOOKUP(B751,'[1]Pivot HorizontalMRP'!$A$4:$E$2531,5,0),0)</f>
        <v>0</v>
      </c>
      <c r="O751" s="1">
        <f t="shared" si="56"/>
        <v>511</v>
      </c>
      <c r="P751" s="1">
        <f t="shared" si="57"/>
        <v>511</v>
      </c>
      <c r="Q751" s="1">
        <f>IFERROR(VLOOKUP(B751,'[1]Pivot HorizontalMRP'!$A$4:$F$2529,6,0),0)</f>
        <v>426</v>
      </c>
      <c r="R751" s="1">
        <f>IFERROR(VLOOKUP(B751,'[1]Pivot HorizontalMRP'!$A$4:$G$2529,7,0),0)</f>
        <v>318</v>
      </c>
      <c r="S751" s="1">
        <f>IFERROR(VLOOKUP(B751,'[1]Pivot HorizontalMRP'!$A$4:$H$2529,8,0),0)</f>
        <v>374</v>
      </c>
      <c r="T751" s="1">
        <f>IFERROR(VLOOKUP(B751,'[1]Pivot HorizontalMRP'!$A$4:$I$2529,9,0),0)</f>
        <v>129</v>
      </c>
      <c r="U751" s="1">
        <f t="shared" si="55"/>
        <v>-233</v>
      </c>
      <c r="V751" s="24">
        <v>51.16</v>
      </c>
      <c r="W751" s="24"/>
      <c r="X751" s="24">
        <f t="shared" si="58"/>
        <v>-51.16</v>
      </c>
      <c r="Y751" s="24"/>
      <c r="Z751" s="24"/>
      <c r="AA751" s="24">
        <v>51.16</v>
      </c>
      <c r="AB751" s="24"/>
      <c r="AC751" s="25"/>
      <c r="AD751" s="26"/>
      <c r="AE751" s="26"/>
      <c r="AF751" s="26"/>
      <c r="AG751" s="24"/>
      <c r="AH751" s="24"/>
      <c r="AI751" s="26"/>
      <c r="AJ751" s="27"/>
      <c r="AK751" s="27"/>
      <c r="AL751" s="26"/>
      <c r="AM751" s="26"/>
      <c r="AN751" s="24"/>
      <c r="AO751" s="24" t="str">
        <f t="shared" si="59"/>
        <v>Arista</v>
      </c>
      <c r="AP751" s="1" t="s">
        <v>2043</v>
      </c>
      <c r="BF751" s="1" t="s">
        <v>68</v>
      </c>
      <c r="BG751" s="28" t="s">
        <v>69</v>
      </c>
    </row>
    <row r="752" spans="1:59" ht="12.75" customHeight="1" x14ac:dyDescent="0.2">
      <c r="A752" s="1" t="s">
        <v>3101</v>
      </c>
      <c r="B752" s="1" t="s">
        <v>3102</v>
      </c>
      <c r="C752" s="1" t="s">
        <v>62</v>
      </c>
      <c r="D752" s="1" t="s">
        <v>63</v>
      </c>
      <c r="E752" s="1" t="s">
        <v>3103</v>
      </c>
      <c r="F752" s="1" t="s">
        <v>3104</v>
      </c>
      <c r="G752" s="1">
        <v>73</v>
      </c>
      <c r="H752" s="1">
        <v>1464</v>
      </c>
      <c r="I752" s="2" t="s">
        <v>1123</v>
      </c>
      <c r="K752" s="1">
        <f>IFERROR(VLOOKUP(B752,'[1]Pivot HorizontalMRP'!$A$4:$B$2531,2,0),0)</f>
        <v>470</v>
      </c>
      <c r="L752" s="1">
        <f>IFERROR(VLOOKUP(B752,'[1]Pivot HorizontalMRP'!$A$4:$C$2531,3,0),0)</f>
        <v>184</v>
      </c>
      <c r="M752" s="1">
        <f>IFERROR(VLOOKUP(B752,'[1]Pivot HorizontalMRP'!$A$4:$D$2531,4,0),0)</f>
        <v>0</v>
      </c>
      <c r="N752" s="1">
        <f>IFERROR(VLOOKUP(B752,'[1]Pivot HorizontalMRP'!$A$4:$E$2531,5,0),0)</f>
        <v>0</v>
      </c>
      <c r="O752" s="1">
        <f t="shared" si="56"/>
        <v>654</v>
      </c>
      <c r="P752" s="1">
        <f t="shared" si="57"/>
        <v>654</v>
      </c>
      <c r="Q752" s="1">
        <f>IFERROR(VLOOKUP(B752,'[1]Pivot HorizontalMRP'!$A$4:$F$2529,6,0),0)</f>
        <v>44</v>
      </c>
      <c r="R752" s="1">
        <f>IFERROR(VLOOKUP(B752,'[1]Pivot HorizontalMRP'!$A$4:$G$2529,7,0),0)</f>
        <v>0</v>
      </c>
      <c r="S752" s="1">
        <f>IFERROR(VLOOKUP(B752,'[1]Pivot HorizontalMRP'!$A$4:$H$2529,8,0),0)</f>
        <v>0</v>
      </c>
      <c r="T752" s="1">
        <f>IFERROR(VLOOKUP(B752,'[1]Pivot HorizontalMRP'!$A$4:$I$2529,9,0),0)</f>
        <v>0</v>
      </c>
      <c r="U752" s="1">
        <f t="shared" si="55"/>
        <v>610</v>
      </c>
      <c r="V752" s="24">
        <v>1.71</v>
      </c>
      <c r="W752" s="24"/>
      <c r="X752" s="24">
        <f t="shared" si="58"/>
        <v>-1.71</v>
      </c>
      <c r="Y752" s="24"/>
      <c r="Z752" s="24"/>
      <c r="AA752" s="24"/>
      <c r="AB752" s="24"/>
      <c r="AC752" s="25"/>
      <c r="AD752" s="26"/>
      <c r="AE752" s="26"/>
      <c r="AF752" s="26"/>
      <c r="AG752" s="24"/>
      <c r="AH752" s="24"/>
      <c r="AI752" s="26"/>
      <c r="AJ752" s="27"/>
      <c r="AK752" s="27"/>
      <c r="AL752" s="26"/>
      <c r="AM752" s="26"/>
      <c r="AN752" s="24"/>
      <c r="AO752" s="24" t="str">
        <f t="shared" si="59"/>
        <v>Arista</v>
      </c>
      <c r="AP752" s="1" t="s">
        <v>2043</v>
      </c>
      <c r="BF752" s="1" t="s">
        <v>68</v>
      </c>
      <c r="BG752" s="28" t="s">
        <v>69</v>
      </c>
    </row>
    <row r="753" spans="1:59" ht="12.75" customHeight="1" x14ac:dyDescent="0.2">
      <c r="A753" s="1" t="s">
        <v>3105</v>
      </c>
      <c r="B753" s="1" t="s">
        <v>3106</v>
      </c>
      <c r="C753" s="1" t="s">
        <v>62</v>
      </c>
      <c r="D753" s="1" t="s">
        <v>63</v>
      </c>
      <c r="E753" s="1" t="s">
        <v>3107</v>
      </c>
      <c r="F753" s="1" t="s">
        <v>3108</v>
      </c>
      <c r="G753" s="1">
        <v>73</v>
      </c>
      <c r="H753" s="1">
        <v>60</v>
      </c>
      <c r="I753" s="2" t="s">
        <v>1123</v>
      </c>
      <c r="K753" s="1">
        <f>IFERROR(VLOOKUP(B753,'[1]Pivot HorizontalMRP'!$A$4:$B$2531,2,0),0)</f>
        <v>0</v>
      </c>
      <c r="L753" s="1">
        <f>IFERROR(VLOOKUP(B753,'[1]Pivot HorizontalMRP'!$A$4:$C$2531,3,0),0)</f>
        <v>7</v>
      </c>
      <c r="M753" s="1">
        <f>IFERROR(VLOOKUP(B753,'[1]Pivot HorizontalMRP'!$A$4:$D$2531,4,0),0)</f>
        <v>29</v>
      </c>
      <c r="N753" s="1">
        <f>IFERROR(VLOOKUP(B753,'[1]Pivot HorizontalMRP'!$A$4:$E$2531,5,0),0)</f>
        <v>0</v>
      </c>
      <c r="O753" s="1">
        <f t="shared" si="56"/>
        <v>36</v>
      </c>
      <c r="P753" s="1">
        <f t="shared" si="57"/>
        <v>36</v>
      </c>
      <c r="Q753" s="1">
        <f>IFERROR(VLOOKUP(B753,'[1]Pivot HorizontalMRP'!$A$4:$F$2529,6,0),0)</f>
        <v>23</v>
      </c>
      <c r="R753" s="1">
        <f>IFERROR(VLOOKUP(B753,'[1]Pivot HorizontalMRP'!$A$4:$G$2529,7,0),0)</f>
        <v>0</v>
      </c>
      <c r="S753" s="1">
        <f>IFERROR(VLOOKUP(B753,'[1]Pivot HorizontalMRP'!$A$4:$H$2529,8,0),0)</f>
        <v>0</v>
      </c>
      <c r="T753" s="1">
        <f>IFERROR(VLOOKUP(B753,'[1]Pivot HorizontalMRP'!$A$4:$I$2529,9,0),0)</f>
        <v>0</v>
      </c>
      <c r="U753" s="1">
        <f t="shared" si="55"/>
        <v>13</v>
      </c>
      <c r="V753" s="24">
        <v>342.25</v>
      </c>
      <c r="W753" s="24"/>
      <c r="X753" s="24">
        <f t="shared" si="58"/>
        <v>-342.25</v>
      </c>
      <c r="Y753" s="24"/>
      <c r="Z753" s="24"/>
      <c r="AA753" s="24">
        <v>342.25</v>
      </c>
      <c r="AB753" s="24"/>
      <c r="AC753" s="25"/>
      <c r="AD753" s="26"/>
      <c r="AE753" s="26"/>
      <c r="AF753" s="26"/>
      <c r="AG753" s="24"/>
      <c r="AH753" s="24"/>
      <c r="AI753" s="26"/>
      <c r="AJ753" s="27"/>
      <c r="AK753" s="27"/>
      <c r="AL753" s="26"/>
      <c r="AM753" s="26"/>
      <c r="AN753" s="24"/>
      <c r="AO753" s="24" t="str">
        <f t="shared" si="59"/>
        <v>Arista</v>
      </c>
      <c r="AP753" s="1" t="s">
        <v>2043</v>
      </c>
      <c r="BF753" s="1" t="s">
        <v>68</v>
      </c>
      <c r="BG753" s="28" t="s">
        <v>69</v>
      </c>
    </row>
    <row r="754" spans="1:59" ht="12.75" customHeight="1" x14ac:dyDescent="0.2">
      <c r="A754" s="1" t="s">
        <v>3109</v>
      </c>
      <c r="B754" s="1" t="s">
        <v>3110</v>
      </c>
      <c r="C754" s="1" t="s">
        <v>62</v>
      </c>
      <c r="D754" s="1" t="s">
        <v>63</v>
      </c>
      <c r="E754" s="1" t="s">
        <v>3111</v>
      </c>
      <c r="F754" s="1" t="s">
        <v>3112</v>
      </c>
      <c r="G754" s="1">
        <v>73</v>
      </c>
      <c r="H754" s="1">
        <v>30</v>
      </c>
      <c r="I754" s="2" t="s">
        <v>1123</v>
      </c>
      <c r="K754" s="1">
        <f>IFERROR(VLOOKUP(B754,'[1]Pivot HorizontalMRP'!$A$4:$B$2531,2,0),0)</f>
        <v>0</v>
      </c>
      <c r="L754" s="1">
        <f>IFERROR(VLOOKUP(B754,'[1]Pivot HorizontalMRP'!$A$4:$C$2531,3,0),0)</f>
        <v>6</v>
      </c>
      <c r="M754" s="1">
        <f>IFERROR(VLOOKUP(B754,'[1]Pivot HorizontalMRP'!$A$4:$D$2531,4,0),0)</f>
        <v>25</v>
      </c>
      <c r="N754" s="1">
        <f>IFERROR(VLOOKUP(B754,'[1]Pivot HorizontalMRP'!$A$4:$E$2531,5,0),0)</f>
        <v>0</v>
      </c>
      <c r="O754" s="1">
        <f t="shared" si="56"/>
        <v>31</v>
      </c>
      <c r="P754" s="1">
        <f t="shared" si="57"/>
        <v>31</v>
      </c>
      <c r="Q754" s="1">
        <f>IFERROR(VLOOKUP(B754,'[1]Pivot HorizontalMRP'!$A$4:$F$2529,6,0),0)</f>
        <v>19</v>
      </c>
      <c r="R754" s="1">
        <f>IFERROR(VLOOKUP(B754,'[1]Pivot HorizontalMRP'!$A$4:$G$2529,7,0),0)</f>
        <v>0</v>
      </c>
      <c r="S754" s="1">
        <f>IFERROR(VLOOKUP(B754,'[1]Pivot HorizontalMRP'!$A$4:$H$2529,8,0),0)</f>
        <v>0</v>
      </c>
      <c r="T754" s="1">
        <f>IFERROR(VLOOKUP(B754,'[1]Pivot HorizontalMRP'!$A$4:$I$2529,9,0),0)</f>
        <v>0</v>
      </c>
      <c r="U754" s="1">
        <f t="shared" si="55"/>
        <v>12</v>
      </c>
      <c r="V754" s="24">
        <v>604.98</v>
      </c>
      <c r="W754" s="24"/>
      <c r="X754" s="24">
        <f t="shared" si="58"/>
        <v>-604.98</v>
      </c>
      <c r="Y754" s="24"/>
      <c r="Z754" s="24"/>
      <c r="AA754" s="24"/>
      <c r="AB754" s="24"/>
      <c r="AC754" s="25"/>
      <c r="AD754" s="26"/>
      <c r="AE754" s="26"/>
      <c r="AF754" s="26"/>
      <c r="AG754" s="24"/>
      <c r="AH754" s="24"/>
      <c r="AI754" s="26"/>
      <c r="AJ754" s="27"/>
      <c r="AK754" s="27"/>
      <c r="AL754" s="26"/>
      <c r="AM754" s="26"/>
      <c r="AN754" s="24"/>
      <c r="AO754" s="24" t="str">
        <f t="shared" si="59"/>
        <v>Arista</v>
      </c>
      <c r="AP754" s="1" t="s">
        <v>2043</v>
      </c>
      <c r="BF754" s="1" t="s">
        <v>68</v>
      </c>
      <c r="BG754" s="28" t="s">
        <v>69</v>
      </c>
    </row>
    <row r="755" spans="1:59" ht="12.75" customHeight="1" x14ac:dyDescent="0.2">
      <c r="A755" s="1" t="s">
        <v>3113</v>
      </c>
      <c r="B755" s="1" t="s">
        <v>3114</v>
      </c>
      <c r="C755" s="1" t="s">
        <v>62</v>
      </c>
      <c r="D755" s="1" t="s">
        <v>63</v>
      </c>
      <c r="E755" s="1" t="s">
        <v>3115</v>
      </c>
      <c r="F755" s="1" t="s">
        <v>3116</v>
      </c>
      <c r="G755" s="1">
        <v>75</v>
      </c>
      <c r="H755" s="1">
        <v>1260</v>
      </c>
      <c r="I755" s="2" t="s">
        <v>1123</v>
      </c>
      <c r="K755" s="1">
        <f>IFERROR(VLOOKUP(B755,'[1]Pivot HorizontalMRP'!$A$4:$B$2531,2,0),0)</f>
        <v>0</v>
      </c>
      <c r="L755" s="1">
        <f>IFERROR(VLOOKUP(B755,'[1]Pivot HorizontalMRP'!$A$4:$C$2531,3,0),0)</f>
        <v>1287</v>
      </c>
      <c r="M755" s="1">
        <f>IFERROR(VLOOKUP(B755,'[1]Pivot HorizontalMRP'!$A$4:$D$2531,4,0),0)</f>
        <v>1290</v>
      </c>
      <c r="N755" s="1">
        <f>IFERROR(VLOOKUP(B755,'[1]Pivot HorizontalMRP'!$A$4:$E$2531,5,0),0)</f>
        <v>0</v>
      </c>
      <c r="O755" s="1">
        <f t="shared" si="56"/>
        <v>2577</v>
      </c>
      <c r="P755" s="1">
        <f t="shared" si="57"/>
        <v>2577</v>
      </c>
      <c r="Q755" s="1">
        <f>IFERROR(VLOOKUP(B755,'[1]Pivot HorizontalMRP'!$A$4:$F$2529,6,0),0)</f>
        <v>1704</v>
      </c>
      <c r="R755" s="1">
        <f>IFERROR(VLOOKUP(B755,'[1]Pivot HorizontalMRP'!$A$4:$G$2529,7,0),0)</f>
        <v>576</v>
      </c>
      <c r="S755" s="1">
        <f>IFERROR(VLOOKUP(B755,'[1]Pivot HorizontalMRP'!$A$4:$H$2529,8,0),0)</f>
        <v>504</v>
      </c>
      <c r="T755" s="1">
        <f>IFERROR(VLOOKUP(B755,'[1]Pivot HorizontalMRP'!$A$4:$I$2529,9,0),0)</f>
        <v>0</v>
      </c>
      <c r="U755" s="1">
        <f t="shared" si="55"/>
        <v>297</v>
      </c>
      <c r="V755" s="24">
        <v>1.871</v>
      </c>
      <c r="W755" s="24"/>
      <c r="X755" s="24">
        <f t="shared" si="58"/>
        <v>-1.871</v>
      </c>
      <c r="Y755" s="24"/>
      <c r="Z755" s="24"/>
      <c r="AA755" s="24">
        <v>1.64</v>
      </c>
      <c r="AB755" s="24"/>
      <c r="AC755" s="25"/>
      <c r="AD755" s="26"/>
      <c r="AE755" s="26"/>
      <c r="AF755" s="26"/>
      <c r="AG755" s="24"/>
      <c r="AH755" s="24"/>
      <c r="AI755" s="26"/>
      <c r="AJ755" s="27"/>
      <c r="AK755" s="27"/>
      <c r="AL755" s="26"/>
      <c r="AM755" s="26"/>
      <c r="AN755" s="24"/>
      <c r="AO755" s="24" t="str">
        <f t="shared" si="59"/>
        <v>Arista</v>
      </c>
      <c r="AP755" s="1" t="s">
        <v>2043</v>
      </c>
      <c r="BF755" s="1" t="s">
        <v>68</v>
      </c>
      <c r="BG755" s="28" t="s">
        <v>69</v>
      </c>
    </row>
    <row r="756" spans="1:59" ht="12.75" customHeight="1" x14ac:dyDescent="0.2">
      <c r="A756" s="1" t="s">
        <v>3117</v>
      </c>
      <c r="B756" s="1" t="s">
        <v>3118</v>
      </c>
      <c r="C756" s="1" t="s">
        <v>62</v>
      </c>
      <c r="D756" s="1" t="s">
        <v>63</v>
      </c>
      <c r="E756" s="1" t="s">
        <v>3119</v>
      </c>
      <c r="F756" s="1" t="s">
        <v>3120</v>
      </c>
      <c r="G756" s="1">
        <v>73</v>
      </c>
      <c r="H756" s="1">
        <v>90</v>
      </c>
      <c r="I756" s="2" t="s">
        <v>1123</v>
      </c>
      <c r="K756" s="1">
        <f>IFERROR(VLOOKUP(B756,'[1]Pivot HorizontalMRP'!$A$4:$B$2531,2,0),0)</f>
        <v>0</v>
      </c>
      <c r="L756" s="1">
        <f>IFERROR(VLOOKUP(B756,'[1]Pivot HorizontalMRP'!$A$4:$C$2531,3,0),0)</f>
        <v>40</v>
      </c>
      <c r="M756" s="1">
        <f>IFERROR(VLOOKUP(B756,'[1]Pivot HorizontalMRP'!$A$4:$D$2531,4,0),0)</f>
        <v>1080</v>
      </c>
      <c r="N756" s="1">
        <f>IFERROR(VLOOKUP(B756,'[1]Pivot HorizontalMRP'!$A$4:$E$2531,5,0),0)</f>
        <v>0</v>
      </c>
      <c r="O756" s="1">
        <f t="shared" si="56"/>
        <v>1120</v>
      </c>
      <c r="P756" s="1">
        <f t="shared" si="57"/>
        <v>1120</v>
      </c>
      <c r="Q756" s="1">
        <f>IFERROR(VLOOKUP(B756,'[1]Pivot HorizontalMRP'!$A$4:$F$2529,6,0),0)</f>
        <v>1116</v>
      </c>
      <c r="R756" s="1">
        <f>IFERROR(VLOOKUP(B756,'[1]Pivot HorizontalMRP'!$A$4:$G$2529,7,0),0)</f>
        <v>284</v>
      </c>
      <c r="S756" s="1">
        <f>IFERROR(VLOOKUP(B756,'[1]Pivot HorizontalMRP'!$A$4:$H$2529,8,0),0)</f>
        <v>366</v>
      </c>
      <c r="T756" s="1">
        <f>IFERROR(VLOOKUP(B756,'[1]Pivot HorizontalMRP'!$A$4:$I$2529,9,0),0)</f>
        <v>201</v>
      </c>
      <c r="U756" s="1">
        <f t="shared" si="55"/>
        <v>-280</v>
      </c>
      <c r="V756" s="24">
        <v>137</v>
      </c>
      <c r="W756" s="24"/>
      <c r="X756" s="24">
        <f t="shared" si="58"/>
        <v>-137</v>
      </c>
      <c r="Y756" s="24"/>
      <c r="Z756" s="24"/>
      <c r="AA756" s="24">
        <v>141.93334000000002</v>
      </c>
      <c r="AB756" s="24"/>
      <c r="AC756" s="25"/>
      <c r="AD756" s="26"/>
      <c r="AE756" s="26"/>
      <c r="AF756" s="26"/>
      <c r="AG756" s="24"/>
      <c r="AH756" s="24"/>
      <c r="AI756" s="26"/>
      <c r="AJ756" s="27"/>
      <c r="AK756" s="27"/>
      <c r="AL756" s="26"/>
      <c r="AM756" s="26"/>
      <c r="AN756" s="24"/>
      <c r="AO756" s="24" t="str">
        <f t="shared" si="59"/>
        <v>Arista</v>
      </c>
      <c r="AP756" s="1" t="s">
        <v>2043</v>
      </c>
      <c r="BF756" s="1" t="s">
        <v>68</v>
      </c>
      <c r="BG756" s="28" t="s">
        <v>69</v>
      </c>
    </row>
    <row r="757" spans="1:59" ht="12.75" customHeight="1" x14ac:dyDescent="0.2">
      <c r="A757" s="1" t="s">
        <v>3121</v>
      </c>
      <c r="B757" s="1" t="s">
        <v>3122</v>
      </c>
      <c r="C757" s="1" t="s">
        <v>62</v>
      </c>
      <c r="D757" s="1" t="s">
        <v>63</v>
      </c>
      <c r="E757" s="1" t="s">
        <v>3123</v>
      </c>
      <c r="F757" s="1" t="s">
        <v>3124</v>
      </c>
      <c r="G757" s="1">
        <v>97</v>
      </c>
      <c r="H757" s="1">
        <v>90</v>
      </c>
      <c r="I757" s="2" t="s">
        <v>1123</v>
      </c>
      <c r="K757" s="1">
        <f>IFERROR(VLOOKUP(B757,'[1]Pivot HorizontalMRP'!$A$4:$B$2531,2,0),0)</f>
        <v>0</v>
      </c>
      <c r="L757" s="1">
        <f>IFERROR(VLOOKUP(B757,'[1]Pivot HorizontalMRP'!$A$4:$C$2531,3,0),0)</f>
        <v>365</v>
      </c>
      <c r="M757" s="1">
        <f>IFERROR(VLOOKUP(B757,'[1]Pivot HorizontalMRP'!$A$4:$D$2531,4,0),0)</f>
        <v>110</v>
      </c>
      <c r="N757" s="1">
        <f>IFERROR(VLOOKUP(B757,'[1]Pivot HorizontalMRP'!$A$4:$E$2531,5,0),0)</f>
        <v>0</v>
      </c>
      <c r="O757" s="1">
        <f t="shared" si="56"/>
        <v>475</v>
      </c>
      <c r="P757" s="1">
        <f t="shared" si="57"/>
        <v>475</v>
      </c>
      <c r="Q757" s="1">
        <f>IFERROR(VLOOKUP(B757,'[1]Pivot HorizontalMRP'!$A$4:$F$2529,6,0),0)</f>
        <v>437</v>
      </c>
      <c r="R757" s="1">
        <f>IFERROR(VLOOKUP(B757,'[1]Pivot HorizontalMRP'!$A$4:$G$2529,7,0),0)</f>
        <v>155</v>
      </c>
      <c r="S757" s="1">
        <f>IFERROR(VLOOKUP(B757,'[1]Pivot HorizontalMRP'!$A$4:$H$2529,8,0),0)</f>
        <v>159</v>
      </c>
      <c r="T757" s="1">
        <f>IFERROR(VLOOKUP(B757,'[1]Pivot HorizontalMRP'!$A$4:$I$2529,9,0),0)</f>
        <v>0</v>
      </c>
      <c r="U757" s="1">
        <f t="shared" si="55"/>
        <v>-117</v>
      </c>
      <c r="V757" s="24">
        <v>148.06800000000001</v>
      </c>
      <c r="W757" s="24"/>
      <c r="X757" s="24">
        <f t="shared" si="58"/>
        <v>-148.06800000000001</v>
      </c>
      <c r="Y757" s="24"/>
      <c r="Z757" s="24"/>
      <c r="AA757" s="24">
        <v>145.80000000000001</v>
      </c>
      <c r="AB757" s="24"/>
      <c r="AC757" s="25"/>
      <c r="AD757" s="26"/>
      <c r="AE757" s="26"/>
      <c r="AF757" s="26"/>
      <c r="AG757" s="24"/>
      <c r="AH757" s="24"/>
      <c r="AI757" s="26"/>
      <c r="AJ757" s="27"/>
      <c r="AK757" s="27"/>
      <c r="AL757" s="26"/>
      <c r="AM757" s="26"/>
      <c r="AN757" s="24"/>
      <c r="AO757" s="24" t="str">
        <f t="shared" si="59"/>
        <v>Arista</v>
      </c>
      <c r="AP757" s="1" t="s">
        <v>2043</v>
      </c>
      <c r="BF757" s="1" t="s">
        <v>68</v>
      </c>
      <c r="BG757" s="28" t="s">
        <v>69</v>
      </c>
    </row>
    <row r="758" spans="1:59" ht="12.75" customHeight="1" x14ac:dyDescent="0.2">
      <c r="A758" s="1" t="s">
        <v>3125</v>
      </c>
      <c r="B758" s="1" t="s">
        <v>3126</v>
      </c>
      <c r="C758" s="1" t="s">
        <v>62</v>
      </c>
      <c r="D758" s="1" t="s">
        <v>63</v>
      </c>
      <c r="E758" s="1" t="s">
        <v>3127</v>
      </c>
      <c r="F758" s="1" t="s">
        <v>3128</v>
      </c>
      <c r="G758" s="1">
        <v>73</v>
      </c>
      <c r="H758" s="1">
        <v>30</v>
      </c>
      <c r="I758" s="2" t="s">
        <v>1123</v>
      </c>
      <c r="K758" s="1">
        <f>IFERROR(VLOOKUP(B758,'[1]Pivot HorizontalMRP'!$A$4:$B$2531,2,0),0)</f>
        <v>0</v>
      </c>
      <c r="L758" s="1">
        <f>IFERROR(VLOOKUP(B758,'[1]Pivot HorizontalMRP'!$A$4:$C$2531,3,0),0)</f>
        <v>122</v>
      </c>
      <c r="M758" s="1">
        <f>IFERROR(VLOOKUP(B758,'[1]Pivot HorizontalMRP'!$A$4:$D$2531,4,0),0)</f>
        <v>109</v>
      </c>
      <c r="N758" s="1">
        <f>IFERROR(VLOOKUP(B758,'[1]Pivot HorizontalMRP'!$A$4:$E$2531,5,0),0)</f>
        <v>0</v>
      </c>
      <c r="O758" s="1">
        <f t="shared" si="56"/>
        <v>231</v>
      </c>
      <c r="P758" s="1">
        <f t="shared" si="57"/>
        <v>231</v>
      </c>
      <c r="Q758" s="1">
        <f>IFERROR(VLOOKUP(B758,'[1]Pivot HorizontalMRP'!$A$4:$F$2529,6,0),0)</f>
        <v>329</v>
      </c>
      <c r="R758" s="1">
        <f>IFERROR(VLOOKUP(B758,'[1]Pivot HorizontalMRP'!$A$4:$G$2529,7,0),0)</f>
        <v>120</v>
      </c>
      <c r="S758" s="1">
        <f>IFERROR(VLOOKUP(B758,'[1]Pivot HorizontalMRP'!$A$4:$H$2529,8,0),0)</f>
        <v>120</v>
      </c>
      <c r="T758" s="1">
        <f>IFERROR(VLOOKUP(B758,'[1]Pivot HorizontalMRP'!$A$4:$I$2529,9,0),0)</f>
        <v>102</v>
      </c>
      <c r="U758" s="1">
        <f t="shared" si="55"/>
        <v>-218</v>
      </c>
      <c r="V758" s="24">
        <v>349.76799999999997</v>
      </c>
      <c r="W758" s="24"/>
      <c r="X758" s="24">
        <f t="shared" si="58"/>
        <v>-349.76799999999997</v>
      </c>
      <c r="Y758" s="24"/>
      <c r="Z758" s="24"/>
      <c r="AA758" s="24">
        <v>333.46</v>
      </c>
      <c r="AB758" s="24"/>
      <c r="AC758" s="25"/>
      <c r="AD758" s="26"/>
      <c r="AE758" s="26"/>
      <c r="AF758" s="26"/>
      <c r="AG758" s="24"/>
      <c r="AH758" s="24"/>
      <c r="AI758" s="26"/>
      <c r="AJ758" s="27"/>
      <c r="AK758" s="27"/>
      <c r="AL758" s="26"/>
      <c r="AM758" s="26"/>
      <c r="AN758" s="24"/>
      <c r="AO758" s="24" t="str">
        <f t="shared" si="59"/>
        <v>Arista</v>
      </c>
      <c r="AP758" s="1" t="s">
        <v>2043</v>
      </c>
      <c r="BF758" s="1" t="s">
        <v>68</v>
      </c>
      <c r="BG758" s="28" t="s">
        <v>69</v>
      </c>
    </row>
    <row r="759" spans="1:59" ht="12.75" customHeight="1" x14ac:dyDescent="0.2">
      <c r="A759" s="1" t="s">
        <v>3129</v>
      </c>
      <c r="B759" s="1" t="s">
        <v>3130</v>
      </c>
      <c r="C759" s="1" t="s">
        <v>62</v>
      </c>
      <c r="D759" s="1" t="s">
        <v>63</v>
      </c>
      <c r="E759" s="1" t="s">
        <v>3131</v>
      </c>
      <c r="F759" s="1" t="s">
        <v>3132</v>
      </c>
      <c r="G759" s="1">
        <v>73</v>
      </c>
      <c r="H759" s="1">
        <v>1260</v>
      </c>
      <c r="I759" s="2" t="s">
        <v>1123</v>
      </c>
      <c r="K759" s="1">
        <f>IFERROR(VLOOKUP(B759,'[1]Pivot HorizontalMRP'!$A$4:$B$2531,2,0),0)</f>
        <v>0</v>
      </c>
      <c r="L759" s="1">
        <f>IFERROR(VLOOKUP(B759,'[1]Pivot HorizontalMRP'!$A$4:$C$2531,3,0),0)</f>
        <v>1404</v>
      </c>
      <c r="M759" s="1">
        <f>IFERROR(VLOOKUP(B759,'[1]Pivot HorizontalMRP'!$A$4:$D$2531,4,0),0)</f>
        <v>0</v>
      </c>
      <c r="N759" s="1">
        <f>IFERROR(VLOOKUP(B759,'[1]Pivot HorizontalMRP'!$A$4:$E$2531,5,0),0)</f>
        <v>5790</v>
      </c>
      <c r="O759" s="1">
        <f t="shared" si="56"/>
        <v>1404</v>
      </c>
      <c r="P759" s="1">
        <f t="shared" si="57"/>
        <v>7194</v>
      </c>
      <c r="Q759" s="1">
        <f>IFERROR(VLOOKUP(B759,'[1]Pivot HorizontalMRP'!$A$4:$F$2529,6,0),0)</f>
        <v>808</v>
      </c>
      <c r="R759" s="1">
        <f>IFERROR(VLOOKUP(B759,'[1]Pivot HorizontalMRP'!$A$4:$G$2529,7,0),0)</f>
        <v>580</v>
      </c>
      <c r="S759" s="1">
        <f>IFERROR(VLOOKUP(B759,'[1]Pivot HorizontalMRP'!$A$4:$H$2529,8,0),0)</f>
        <v>570</v>
      </c>
      <c r="T759" s="1">
        <f>IFERROR(VLOOKUP(B759,'[1]Pivot HorizontalMRP'!$A$4:$I$2529,9,0),0)</f>
        <v>435</v>
      </c>
      <c r="U759" s="1">
        <f t="shared" si="55"/>
        <v>16</v>
      </c>
      <c r="V759" s="24">
        <v>2.4</v>
      </c>
      <c r="W759" s="24"/>
      <c r="X759" s="24">
        <f t="shared" si="58"/>
        <v>-2.4</v>
      </c>
      <c r="Y759" s="24"/>
      <c r="Z759" s="24"/>
      <c r="AA759" s="24">
        <v>2.4</v>
      </c>
      <c r="AB759" s="24"/>
      <c r="AC759" s="25"/>
      <c r="AD759" s="26"/>
      <c r="AE759" s="26"/>
      <c r="AF759" s="26"/>
      <c r="AG759" s="24"/>
      <c r="AH759" s="24"/>
      <c r="AI759" s="26"/>
      <c r="AJ759" s="27"/>
      <c r="AK759" s="27"/>
      <c r="AL759" s="26"/>
      <c r="AM759" s="26"/>
      <c r="AN759" s="24"/>
      <c r="AO759" s="24" t="str">
        <f t="shared" si="59"/>
        <v>Arista</v>
      </c>
      <c r="AP759" s="1" t="s">
        <v>2043</v>
      </c>
      <c r="BF759" s="1" t="s">
        <v>68</v>
      </c>
      <c r="BG759" s="28" t="s">
        <v>69</v>
      </c>
    </row>
    <row r="760" spans="1:59" ht="12.75" customHeight="1" x14ac:dyDescent="0.2">
      <c r="A760" s="1" t="s">
        <v>3133</v>
      </c>
      <c r="B760" s="1" t="s">
        <v>3134</v>
      </c>
      <c r="C760" s="1" t="s">
        <v>62</v>
      </c>
      <c r="D760" s="1" t="s">
        <v>63</v>
      </c>
      <c r="E760" s="1" t="s">
        <v>3135</v>
      </c>
      <c r="F760" s="1" t="s">
        <v>3136</v>
      </c>
      <c r="G760" s="1">
        <v>73</v>
      </c>
      <c r="H760" s="1">
        <v>25</v>
      </c>
      <c r="I760" s="2" t="s">
        <v>1123</v>
      </c>
      <c r="K760" s="1">
        <f>IFERROR(VLOOKUP(B760,'[1]Pivot HorizontalMRP'!$A$4:$B$2531,2,0),0)</f>
        <v>235</v>
      </c>
      <c r="L760" s="1">
        <f>IFERROR(VLOOKUP(B760,'[1]Pivot HorizontalMRP'!$A$4:$C$2531,3,0),0)</f>
        <v>2</v>
      </c>
      <c r="M760" s="1">
        <f>IFERROR(VLOOKUP(B760,'[1]Pivot HorizontalMRP'!$A$4:$D$2531,4,0),0)</f>
        <v>0</v>
      </c>
      <c r="N760" s="1">
        <f>IFERROR(VLOOKUP(B760,'[1]Pivot HorizontalMRP'!$A$4:$E$2531,5,0),0)</f>
        <v>0</v>
      </c>
      <c r="O760" s="1">
        <f t="shared" si="56"/>
        <v>237</v>
      </c>
      <c r="P760" s="1">
        <f t="shared" si="57"/>
        <v>237</v>
      </c>
      <c r="Q760" s="1">
        <f>IFERROR(VLOOKUP(B760,'[1]Pivot HorizontalMRP'!$A$4:$F$2529,6,0),0)</f>
        <v>1</v>
      </c>
      <c r="R760" s="1">
        <f>IFERROR(VLOOKUP(B760,'[1]Pivot HorizontalMRP'!$A$4:$G$2529,7,0),0)</f>
        <v>0</v>
      </c>
      <c r="S760" s="1">
        <f>IFERROR(VLOOKUP(B760,'[1]Pivot HorizontalMRP'!$A$4:$H$2529,8,0),0)</f>
        <v>0</v>
      </c>
      <c r="T760" s="1">
        <f>IFERROR(VLOOKUP(B760,'[1]Pivot HorizontalMRP'!$A$4:$I$2529,9,0),0)</f>
        <v>0</v>
      </c>
      <c r="U760" s="1">
        <f t="shared" si="55"/>
        <v>236</v>
      </c>
      <c r="V760" s="24">
        <v>513.55499999999995</v>
      </c>
      <c r="W760" s="24"/>
      <c r="X760" s="24">
        <f t="shared" si="58"/>
        <v>-513.55499999999995</v>
      </c>
      <c r="Y760" s="24"/>
      <c r="Z760" s="24"/>
      <c r="AA760" s="24">
        <v>510</v>
      </c>
      <c r="AB760" s="24"/>
      <c r="AC760" s="25"/>
      <c r="AD760" s="26"/>
      <c r="AE760" s="26"/>
      <c r="AF760" s="26"/>
      <c r="AG760" s="24"/>
      <c r="AH760" s="24"/>
      <c r="AI760" s="26"/>
      <c r="AJ760" s="27"/>
      <c r="AK760" s="27"/>
      <c r="AL760" s="26"/>
      <c r="AM760" s="26"/>
      <c r="AN760" s="24"/>
      <c r="AO760" s="24" t="str">
        <f t="shared" si="59"/>
        <v>Arista</v>
      </c>
      <c r="AP760" s="1" t="s">
        <v>2043</v>
      </c>
      <c r="BF760" s="1" t="s">
        <v>68</v>
      </c>
      <c r="BG760" s="28" t="s">
        <v>69</v>
      </c>
    </row>
    <row r="761" spans="1:59" ht="12.75" customHeight="1" x14ac:dyDescent="0.2">
      <c r="A761" s="1" t="s">
        <v>3137</v>
      </c>
      <c r="B761" s="1" t="s">
        <v>3138</v>
      </c>
      <c r="C761" s="1" t="s">
        <v>62</v>
      </c>
      <c r="D761" s="1" t="s">
        <v>63</v>
      </c>
      <c r="E761" s="1" t="s">
        <v>3139</v>
      </c>
      <c r="F761" s="1" t="s">
        <v>3140</v>
      </c>
      <c r="G761" s="1">
        <v>73</v>
      </c>
      <c r="H761" s="1">
        <v>30</v>
      </c>
      <c r="I761" s="2" t="s">
        <v>1123</v>
      </c>
      <c r="K761" s="1">
        <f>IFERROR(VLOOKUP(B761,'[1]Pivot HorizontalMRP'!$A$4:$B$2531,2,0),0)</f>
        <v>18</v>
      </c>
      <c r="L761" s="1">
        <f>IFERROR(VLOOKUP(B761,'[1]Pivot HorizontalMRP'!$A$4:$C$2531,3,0),0)</f>
        <v>17</v>
      </c>
      <c r="M761" s="1">
        <f>IFERROR(VLOOKUP(B761,'[1]Pivot HorizontalMRP'!$A$4:$D$2531,4,0),0)</f>
        <v>0</v>
      </c>
      <c r="N761" s="1">
        <f>IFERROR(VLOOKUP(B761,'[1]Pivot HorizontalMRP'!$A$4:$E$2531,5,0),0)</f>
        <v>0</v>
      </c>
      <c r="O761" s="1">
        <f t="shared" si="56"/>
        <v>35</v>
      </c>
      <c r="P761" s="1">
        <f t="shared" si="57"/>
        <v>35</v>
      </c>
      <c r="Q761" s="1">
        <f>IFERROR(VLOOKUP(B761,'[1]Pivot HorizontalMRP'!$A$4:$F$2529,6,0),0)</f>
        <v>1</v>
      </c>
      <c r="R761" s="1">
        <f>IFERROR(VLOOKUP(B761,'[1]Pivot HorizontalMRP'!$A$4:$G$2529,7,0),0)</f>
        <v>0</v>
      </c>
      <c r="S761" s="1">
        <f>IFERROR(VLOOKUP(B761,'[1]Pivot HorizontalMRP'!$A$4:$H$2529,8,0),0)</f>
        <v>0</v>
      </c>
      <c r="T761" s="1">
        <f>IFERROR(VLOOKUP(B761,'[1]Pivot HorizontalMRP'!$A$4:$I$2529,9,0),0)</f>
        <v>0</v>
      </c>
      <c r="U761" s="1">
        <f t="shared" si="55"/>
        <v>34</v>
      </c>
      <c r="V761" s="24">
        <v>955</v>
      </c>
      <c r="W761" s="24"/>
      <c r="X761" s="24">
        <f t="shared" si="58"/>
        <v>-955</v>
      </c>
      <c r="Y761" s="24"/>
      <c r="Z761" s="24"/>
      <c r="AA761" s="24">
        <v>955</v>
      </c>
      <c r="AB761" s="24"/>
      <c r="AC761" s="25"/>
      <c r="AD761" s="26"/>
      <c r="AE761" s="26"/>
      <c r="AF761" s="26"/>
      <c r="AG761" s="24"/>
      <c r="AH761" s="24"/>
      <c r="AI761" s="26"/>
      <c r="AJ761" s="27"/>
      <c r="AK761" s="27"/>
      <c r="AL761" s="26"/>
      <c r="AM761" s="26"/>
      <c r="AN761" s="24"/>
      <c r="AO761" s="24" t="str">
        <f t="shared" si="59"/>
        <v>Arista</v>
      </c>
      <c r="AP761" s="1" t="s">
        <v>2043</v>
      </c>
      <c r="BF761" s="1" t="s">
        <v>68</v>
      </c>
      <c r="BG761" s="28" t="s">
        <v>69</v>
      </c>
    </row>
    <row r="762" spans="1:59" ht="12.75" customHeight="1" x14ac:dyDescent="0.2">
      <c r="A762" s="1" t="s">
        <v>3141</v>
      </c>
      <c r="B762" s="1" t="s">
        <v>3142</v>
      </c>
      <c r="C762" s="1" t="s">
        <v>62</v>
      </c>
      <c r="D762" s="1" t="s">
        <v>63</v>
      </c>
      <c r="E762" s="1" t="s">
        <v>3143</v>
      </c>
      <c r="F762" s="1" t="s">
        <v>3144</v>
      </c>
      <c r="G762" s="1">
        <v>75</v>
      </c>
      <c r="H762" s="1">
        <v>342</v>
      </c>
      <c r="I762" s="2" t="s">
        <v>1123</v>
      </c>
      <c r="K762" s="1">
        <f>IFERROR(VLOOKUP(B762,'[1]Pivot HorizontalMRP'!$A$4:$B$2531,2,0),0)</f>
        <v>653</v>
      </c>
      <c r="L762" s="1">
        <f>IFERROR(VLOOKUP(B762,'[1]Pivot HorizontalMRP'!$A$4:$C$2531,3,0),0)</f>
        <v>8</v>
      </c>
      <c r="M762" s="1">
        <f>IFERROR(VLOOKUP(B762,'[1]Pivot HorizontalMRP'!$A$4:$D$2531,4,0),0)</f>
        <v>0</v>
      </c>
      <c r="N762" s="1">
        <f>IFERROR(VLOOKUP(B762,'[1]Pivot HorizontalMRP'!$A$4:$E$2531,5,0),0)</f>
        <v>0</v>
      </c>
      <c r="O762" s="1">
        <f t="shared" si="56"/>
        <v>661</v>
      </c>
      <c r="P762" s="1">
        <f t="shared" si="57"/>
        <v>661</v>
      </c>
      <c r="Q762" s="1">
        <f>IFERROR(VLOOKUP(B762,'[1]Pivot HorizontalMRP'!$A$4:$F$2529,6,0),0)</f>
        <v>7</v>
      </c>
      <c r="R762" s="1">
        <f>IFERROR(VLOOKUP(B762,'[1]Pivot HorizontalMRP'!$A$4:$G$2529,7,0),0)</f>
        <v>0</v>
      </c>
      <c r="S762" s="1">
        <f>IFERROR(VLOOKUP(B762,'[1]Pivot HorizontalMRP'!$A$4:$H$2529,8,0),0)</f>
        <v>0</v>
      </c>
      <c r="T762" s="1">
        <f>IFERROR(VLOOKUP(B762,'[1]Pivot HorizontalMRP'!$A$4:$I$2529,9,0),0)</f>
        <v>0</v>
      </c>
      <c r="U762" s="1">
        <f t="shared" si="55"/>
        <v>654</v>
      </c>
      <c r="V762" s="24">
        <v>7.34</v>
      </c>
      <c r="W762" s="24"/>
      <c r="X762" s="24">
        <f t="shared" si="58"/>
        <v>-7.34</v>
      </c>
      <c r="Y762" s="24"/>
      <c r="Z762" s="24"/>
      <c r="AA762" s="24">
        <v>7.34</v>
      </c>
      <c r="AB762" s="24"/>
      <c r="AC762" s="25"/>
      <c r="AD762" s="26"/>
      <c r="AE762" s="26"/>
      <c r="AF762" s="26"/>
      <c r="AG762" s="24"/>
      <c r="AH762" s="24"/>
      <c r="AI762" s="26"/>
      <c r="AJ762" s="27"/>
      <c r="AK762" s="27"/>
      <c r="AL762" s="26"/>
      <c r="AM762" s="26"/>
      <c r="AN762" s="24"/>
      <c r="AO762" s="24" t="str">
        <f t="shared" si="59"/>
        <v>Arista</v>
      </c>
      <c r="AP762" s="1" t="s">
        <v>2043</v>
      </c>
      <c r="BF762" s="1" t="s">
        <v>68</v>
      </c>
      <c r="BG762" s="28" t="s">
        <v>69</v>
      </c>
    </row>
    <row r="763" spans="1:59" ht="12.75" customHeight="1" x14ac:dyDescent="0.2">
      <c r="A763" s="1" t="s">
        <v>3145</v>
      </c>
      <c r="B763" s="1" t="s">
        <v>3146</v>
      </c>
      <c r="C763" s="1" t="s">
        <v>62</v>
      </c>
      <c r="D763" s="1" t="s">
        <v>63</v>
      </c>
      <c r="E763" s="1" t="s">
        <v>3147</v>
      </c>
      <c r="F763" s="1" t="s">
        <v>3148</v>
      </c>
      <c r="G763" s="1">
        <v>73</v>
      </c>
      <c r="H763" s="1">
        <v>500</v>
      </c>
      <c r="I763" s="2" t="s">
        <v>1123</v>
      </c>
      <c r="K763" s="1">
        <f>IFERROR(VLOOKUP(B763,'[1]Pivot HorizontalMRP'!$A$4:$B$2531,2,0),0)</f>
        <v>139</v>
      </c>
      <c r="L763" s="1">
        <f>IFERROR(VLOOKUP(B763,'[1]Pivot HorizontalMRP'!$A$4:$C$2531,3,0),0)</f>
        <v>1232</v>
      </c>
      <c r="M763" s="1">
        <f>IFERROR(VLOOKUP(B763,'[1]Pivot HorizontalMRP'!$A$4:$D$2531,4,0),0)</f>
        <v>0</v>
      </c>
      <c r="N763" s="1">
        <f>IFERROR(VLOOKUP(B763,'[1]Pivot HorizontalMRP'!$A$4:$E$2531,5,0),0)</f>
        <v>0</v>
      </c>
      <c r="O763" s="1">
        <f t="shared" si="56"/>
        <v>1371</v>
      </c>
      <c r="P763" s="1">
        <f t="shared" si="57"/>
        <v>1371</v>
      </c>
      <c r="Q763" s="1">
        <f>IFERROR(VLOOKUP(B763,'[1]Pivot HorizontalMRP'!$A$4:$F$2529,6,0),0)</f>
        <v>5</v>
      </c>
      <c r="R763" s="1">
        <f>IFERROR(VLOOKUP(B763,'[1]Pivot HorizontalMRP'!$A$4:$G$2529,7,0),0)</f>
        <v>125</v>
      </c>
      <c r="S763" s="1">
        <f>IFERROR(VLOOKUP(B763,'[1]Pivot HorizontalMRP'!$A$4:$H$2529,8,0),0)</f>
        <v>150</v>
      </c>
      <c r="T763" s="1">
        <f>IFERROR(VLOOKUP(B763,'[1]Pivot HorizontalMRP'!$A$4:$I$2529,9,0),0)</f>
        <v>114</v>
      </c>
      <c r="U763" s="1">
        <f t="shared" si="55"/>
        <v>1241</v>
      </c>
      <c r="V763" s="24">
        <v>15.579000000000001</v>
      </c>
      <c r="W763" s="24"/>
      <c r="X763" s="24">
        <f t="shared" si="58"/>
        <v>-15.579000000000001</v>
      </c>
      <c r="Y763" s="24"/>
      <c r="Z763" s="24"/>
      <c r="AA763" s="24"/>
      <c r="AB763" s="24"/>
      <c r="AC763" s="25"/>
      <c r="AD763" s="26"/>
      <c r="AE763" s="26"/>
      <c r="AF763" s="26"/>
      <c r="AG763" s="24"/>
      <c r="AH763" s="24"/>
      <c r="AI763" s="26"/>
      <c r="AJ763" s="27"/>
      <c r="AK763" s="27"/>
      <c r="AL763" s="26"/>
      <c r="AM763" s="26"/>
      <c r="AN763" s="24"/>
      <c r="AO763" s="24" t="str">
        <f t="shared" si="59"/>
        <v>Arista</v>
      </c>
      <c r="AP763" s="1" t="s">
        <v>2043</v>
      </c>
      <c r="BF763" s="1" t="s">
        <v>68</v>
      </c>
      <c r="BG763" s="28" t="s">
        <v>69</v>
      </c>
    </row>
    <row r="764" spans="1:59" ht="12.75" customHeight="1" x14ac:dyDescent="0.2">
      <c r="A764" s="1" t="s">
        <v>3149</v>
      </c>
      <c r="B764" s="1" t="s">
        <v>3150</v>
      </c>
      <c r="C764" s="1" t="s">
        <v>62</v>
      </c>
      <c r="D764" s="1" t="s">
        <v>63</v>
      </c>
      <c r="E764" s="1" t="s">
        <v>3151</v>
      </c>
      <c r="F764" s="1" t="s">
        <v>3152</v>
      </c>
      <c r="G764" s="1">
        <v>97</v>
      </c>
      <c r="H764" s="1">
        <v>189</v>
      </c>
      <c r="I764" s="2" t="s">
        <v>1123</v>
      </c>
      <c r="K764" s="1">
        <f>IFERROR(VLOOKUP(B764,'[1]Pivot HorizontalMRP'!$A$4:$B$2531,2,0),0)</f>
        <v>19</v>
      </c>
      <c r="L764" s="1">
        <f>IFERROR(VLOOKUP(B764,'[1]Pivot HorizontalMRP'!$A$4:$C$2531,3,0),0)</f>
        <v>0</v>
      </c>
      <c r="M764" s="1">
        <f>IFERROR(VLOOKUP(B764,'[1]Pivot HorizontalMRP'!$A$4:$D$2531,4,0),0)</f>
        <v>0</v>
      </c>
      <c r="N764" s="1">
        <f>IFERROR(VLOOKUP(B764,'[1]Pivot HorizontalMRP'!$A$4:$E$2531,5,0),0)</f>
        <v>0</v>
      </c>
      <c r="O764" s="1">
        <f t="shared" si="56"/>
        <v>19</v>
      </c>
      <c r="P764" s="1">
        <f t="shared" si="57"/>
        <v>19</v>
      </c>
      <c r="Q764" s="1">
        <f>IFERROR(VLOOKUP(B764,'[1]Pivot HorizontalMRP'!$A$4:$F$2529,6,0),0)</f>
        <v>0</v>
      </c>
      <c r="R764" s="1">
        <f>IFERROR(VLOOKUP(B764,'[1]Pivot HorizontalMRP'!$A$4:$G$2529,7,0),0)</f>
        <v>0</v>
      </c>
      <c r="S764" s="1">
        <f>IFERROR(VLOOKUP(B764,'[1]Pivot HorizontalMRP'!$A$4:$H$2529,8,0),0)</f>
        <v>0</v>
      </c>
      <c r="T764" s="1">
        <f>IFERROR(VLOOKUP(B764,'[1]Pivot HorizontalMRP'!$A$4:$I$2529,9,0),0)</f>
        <v>0</v>
      </c>
      <c r="U764" s="1">
        <f t="shared" si="55"/>
        <v>19</v>
      </c>
      <c r="V764" s="24">
        <v>18.95</v>
      </c>
      <c r="W764" s="24"/>
      <c r="X764" s="24">
        <f t="shared" si="58"/>
        <v>-18.95</v>
      </c>
      <c r="Y764" s="24"/>
      <c r="Z764" s="24"/>
      <c r="AA764" s="24"/>
      <c r="AB764" s="24"/>
      <c r="AC764" s="25"/>
      <c r="AD764" s="26"/>
      <c r="AE764" s="26"/>
      <c r="AF764" s="26"/>
      <c r="AG764" s="24"/>
      <c r="AH764" s="24"/>
      <c r="AI764" s="26"/>
      <c r="AJ764" s="27"/>
      <c r="AK764" s="27"/>
      <c r="AL764" s="26"/>
      <c r="AM764" s="26"/>
      <c r="AN764" s="24"/>
      <c r="AO764" s="24" t="str">
        <f t="shared" si="59"/>
        <v>Arista</v>
      </c>
      <c r="AP764" s="1" t="s">
        <v>2043</v>
      </c>
      <c r="BF764" s="1" t="s">
        <v>68</v>
      </c>
      <c r="BG764" s="28" t="s">
        <v>69</v>
      </c>
    </row>
    <row r="765" spans="1:59" ht="12.75" customHeight="1" x14ac:dyDescent="0.2">
      <c r="A765" s="1" t="s">
        <v>3153</v>
      </c>
      <c r="B765" s="1" t="s">
        <v>3154</v>
      </c>
      <c r="C765" s="1" t="s">
        <v>62</v>
      </c>
      <c r="D765" s="1" t="s">
        <v>63</v>
      </c>
      <c r="E765" s="1" t="s">
        <v>3155</v>
      </c>
      <c r="F765" s="1" t="s">
        <v>3156</v>
      </c>
      <c r="G765" s="1">
        <v>104</v>
      </c>
      <c r="H765" s="1">
        <v>90</v>
      </c>
      <c r="I765" s="2" t="s">
        <v>1123</v>
      </c>
      <c r="K765" s="1">
        <f>IFERROR(VLOOKUP(B765,'[1]Pivot HorizontalMRP'!$A$4:$B$2531,2,0),0)</f>
        <v>0</v>
      </c>
      <c r="L765" s="1">
        <f>IFERROR(VLOOKUP(B765,'[1]Pivot HorizontalMRP'!$A$4:$C$2531,3,0),0)</f>
        <v>0</v>
      </c>
      <c r="M765" s="1">
        <f>IFERROR(VLOOKUP(B765,'[1]Pivot HorizontalMRP'!$A$4:$D$2531,4,0),0)</f>
        <v>0</v>
      </c>
      <c r="N765" s="1">
        <f>IFERROR(VLOOKUP(B765,'[1]Pivot HorizontalMRP'!$A$4:$E$2531,5,0),0)</f>
        <v>0</v>
      </c>
      <c r="O765" s="1">
        <f t="shared" si="56"/>
        <v>0</v>
      </c>
      <c r="P765" s="1">
        <f t="shared" si="57"/>
        <v>0</v>
      </c>
      <c r="Q765" s="1">
        <f>IFERROR(VLOOKUP(B765,'[1]Pivot HorizontalMRP'!$A$4:$F$2529,6,0),0)</f>
        <v>0</v>
      </c>
      <c r="R765" s="1">
        <f>IFERROR(VLOOKUP(B765,'[1]Pivot HorizontalMRP'!$A$4:$G$2529,7,0),0)</f>
        <v>0</v>
      </c>
      <c r="S765" s="1">
        <f>IFERROR(VLOOKUP(B765,'[1]Pivot HorizontalMRP'!$A$4:$H$2529,8,0),0)</f>
        <v>0</v>
      </c>
      <c r="T765" s="1">
        <f>IFERROR(VLOOKUP(B765,'[1]Pivot HorizontalMRP'!$A$4:$I$2529,9,0),0)</f>
        <v>0</v>
      </c>
      <c r="U765" s="1">
        <f t="shared" si="55"/>
        <v>0</v>
      </c>
      <c r="V765" s="24">
        <v>140.41499999999999</v>
      </c>
      <c r="W765" s="24"/>
      <c r="X765" s="24">
        <f t="shared" si="58"/>
        <v>-140.41499999999999</v>
      </c>
      <c r="Y765" s="24"/>
      <c r="Z765" s="24"/>
      <c r="AA765" s="24"/>
      <c r="AB765" s="24"/>
      <c r="AC765" s="25"/>
      <c r="AD765" s="26"/>
      <c r="AE765" s="26"/>
      <c r="AF765" s="26"/>
      <c r="AG765" s="24"/>
      <c r="AH765" s="24"/>
      <c r="AI765" s="26"/>
      <c r="AJ765" s="27"/>
      <c r="AK765" s="27"/>
      <c r="AL765" s="26"/>
      <c r="AM765" s="26"/>
      <c r="AN765" s="24"/>
      <c r="AO765" s="24" t="str">
        <f t="shared" si="59"/>
        <v>Arista</v>
      </c>
      <c r="AP765" s="1" t="s">
        <v>2043</v>
      </c>
      <c r="BF765" s="1" t="s">
        <v>68</v>
      </c>
      <c r="BG765" s="28" t="s">
        <v>69</v>
      </c>
    </row>
    <row r="766" spans="1:59" ht="12.75" customHeight="1" x14ac:dyDescent="0.2">
      <c r="A766" s="1" t="s">
        <v>3157</v>
      </c>
      <c r="B766" s="1" t="s">
        <v>3158</v>
      </c>
      <c r="C766" s="1" t="s">
        <v>62</v>
      </c>
      <c r="D766" s="1" t="s">
        <v>63</v>
      </c>
      <c r="E766" s="1" t="s">
        <v>3159</v>
      </c>
      <c r="F766" s="1" t="s">
        <v>3160</v>
      </c>
      <c r="G766" s="1">
        <v>73</v>
      </c>
      <c r="H766" s="1">
        <v>30</v>
      </c>
      <c r="I766" s="2" t="s">
        <v>1123</v>
      </c>
      <c r="K766" s="1">
        <f>IFERROR(VLOOKUP(B766,'[1]Pivot HorizontalMRP'!$A$4:$B$2531,2,0),0)</f>
        <v>0</v>
      </c>
      <c r="L766" s="1">
        <f>IFERROR(VLOOKUP(B766,'[1]Pivot HorizontalMRP'!$A$4:$C$2531,3,0),0)</f>
        <v>93</v>
      </c>
      <c r="M766" s="1">
        <f>IFERROR(VLOOKUP(B766,'[1]Pivot HorizontalMRP'!$A$4:$D$2531,4,0),0)</f>
        <v>2411</v>
      </c>
      <c r="N766" s="1">
        <f>IFERROR(VLOOKUP(B766,'[1]Pivot HorizontalMRP'!$A$4:$E$2531,5,0),0)</f>
        <v>371</v>
      </c>
      <c r="O766" s="1">
        <f t="shared" si="56"/>
        <v>2504</v>
      </c>
      <c r="P766" s="1">
        <f t="shared" si="57"/>
        <v>2875</v>
      </c>
      <c r="Q766" s="1">
        <f>IFERROR(VLOOKUP(B766,'[1]Pivot HorizontalMRP'!$A$4:$F$2529,6,0),0)</f>
        <v>2024</v>
      </c>
      <c r="R766" s="1">
        <f>IFERROR(VLOOKUP(B766,'[1]Pivot HorizontalMRP'!$A$4:$G$2529,7,0),0)</f>
        <v>741</v>
      </c>
      <c r="S766" s="1">
        <f>IFERROR(VLOOKUP(B766,'[1]Pivot HorizontalMRP'!$A$4:$H$2529,8,0),0)</f>
        <v>450</v>
      </c>
      <c r="T766" s="1">
        <f>IFERROR(VLOOKUP(B766,'[1]Pivot HorizontalMRP'!$A$4:$I$2529,9,0),0)</f>
        <v>399</v>
      </c>
      <c r="U766" s="1">
        <f t="shared" si="55"/>
        <v>-261</v>
      </c>
      <c r="V766" s="24">
        <v>545</v>
      </c>
      <c r="W766" s="24"/>
      <c r="X766" s="24">
        <f t="shared" si="58"/>
        <v>-545</v>
      </c>
      <c r="Y766" s="24"/>
      <c r="Z766" s="24"/>
      <c r="AA766" s="24">
        <v>599.44470999999999</v>
      </c>
      <c r="AB766" s="24"/>
      <c r="AC766" s="25"/>
      <c r="AD766" s="26"/>
      <c r="AE766" s="26"/>
      <c r="AF766" s="26"/>
      <c r="AG766" s="24"/>
      <c r="AH766" s="24"/>
      <c r="AI766" s="26"/>
      <c r="AJ766" s="27"/>
      <c r="AK766" s="27"/>
      <c r="AL766" s="26"/>
      <c r="AM766" s="26"/>
      <c r="AN766" s="24"/>
      <c r="AO766" s="24" t="str">
        <f t="shared" si="59"/>
        <v>Arista</v>
      </c>
      <c r="AP766" s="1" t="s">
        <v>2043</v>
      </c>
      <c r="BF766" s="1" t="s">
        <v>68</v>
      </c>
      <c r="BG766" s="28" t="s">
        <v>69</v>
      </c>
    </row>
    <row r="767" spans="1:59" ht="12.75" customHeight="1" x14ac:dyDescent="0.2">
      <c r="A767" s="1" t="s">
        <v>3161</v>
      </c>
      <c r="B767" s="1" t="s">
        <v>3162</v>
      </c>
      <c r="C767" s="1" t="s">
        <v>62</v>
      </c>
      <c r="D767" s="1" t="s">
        <v>63</v>
      </c>
      <c r="E767" s="1" t="s">
        <v>3163</v>
      </c>
      <c r="F767" s="1" t="s">
        <v>3164</v>
      </c>
      <c r="G767" s="1">
        <v>73</v>
      </c>
      <c r="H767" s="1">
        <v>90</v>
      </c>
      <c r="I767" s="2" t="s">
        <v>1123</v>
      </c>
      <c r="K767" s="1">
        <f>IFERROR(VLOOKUP(B767,'[1]Pivot HorizontalMRP'!$A$4:$B$2531,2,0),0)</f>
        <v>0</v>
      </c>
      <c r="L767" s="1">
        <f>IFERROR(VLOOKUP(B767,'[1]Pivot HorizontalMRP'!$A$4:$C$2531,3,0),0)</f>
        <v>68</v>
      </c>
      <c r="M767" s="1">
        <f>IFERROR(VLOOKUP(B767,'[1]Pivot HorizontalMRP'!$A$4:$D$2531,4,0),0)</f>
        <v>0</v>
      </c>
      <c r="N767" s="1">
        <f>IFERROR(VLOOKUP(B767,'[1]Pivot HorizontalMRP'!$A$4:$E$2531,5,0),0)</f>
        <v>0</v>
      </c>
      <c r="O767" s="1">
        <f t="shared" si="56"/>
        <v>68</v>
      </c>
      <c r="P767" s="1">
        <f t="shared" si="57"/>
        <v>68</v>
      </c>
      <c r="Q767" s="1">
        <f>IFERROR(VLOOKUP(B767,'[1]Pivot HorizontalMRP'!$A$4:$F$2529,6,0),0)</f>
        <v>0</v>
      </c>
      <c r="R767" s="1">
        <f>IFERROR(VLOOKUP(B767,'[1]Pivot HorizontalMRP'!$A$4:$G$2529,7,0),0)</f>
        <v>0</v>
      </c>
      <c r="S767" s="1">
        <f>IFERROR(VLOOKUP(B767,'[1]Pivot HorizontalMRP'!$A$4:$H$2529,8,0),0)</f>
        <v>45</v>
      </c>
      <c r="T767" s="1">
        <f>IFERROR(VLOOKUP(B767,'[1]Pivot HorizontalMRP'!$A$4:$I$2529,9,0),0)</f>
        <v>54</v>
      </c>
      <c r="U767" s="1">
        <f t="shared" si="55"/>
        <v>68</v>
      </c>
      <c r="V767" s="24">
        <v>169.98699999999999</v>
      </c>
      <c r="W767" s="24"/>
      <c r="X767" s="24">
        <f t="shared" si="58"/>
        <v>-169.98699999999999</v>
      </c>
      <c r="Y767" s="24"/>
      <c r="Z767" s="24"/>
      <c r="AA767" s="24"/>
      <c r="AB767" s="24"/>
      <c r="AC767" s="25"/>
      <c r="AD767" s="26"/>
      <c r="AE767" s="26"/>
      <c r="AF767" s="26"/>
      <c r="AG767" s="24"/>
      <c r="AH767" s="24"/>
      <c r="AI767" s="26"/>
      <c r="AJ767" s="27"/>
      <c r="AK767" s="27"/>
      <c r="AL767" s="26"/>
      <c r="AM767" s="26"/>
      <c r="AN767" s="24"/>
      <c r="AO767" s="24" t="str">
        <f t="shared" si="59"/>
        <v>Arista</v>
      </c>
      <c r="AP767" s="1" t="s">
        <v>2043</v>
      </c>
      <c r="BF767" s="1" t="s">
        <v>68</v>
      </c>
      <c r="BG767" s="28" t="s">
        <v>69</v>
      </c>
    </row>
    <row r="768" spans="1:59" ht="12.75" customHeight="1" x14ac:dyDescent="0.2">
      <c r="A768" s="1" t="s">
        <v>3165</v>
      </c>
      <c r="B768" s="1" t="s">
        <v>3166</v>
      </c>
      <c r="C768" s="1" t="s">
        <v>62</v>
      </c>
      <c r="D768" s="1" t="s">
        <v>63</v>
      </c>
      <c r="E768" s="1" t="s">
        <v>3167</v>
      </c>
      <c r="F768" s="1" t="s">
        <v>3168</v>
      </c>
      <c r="G768" s="1">
        <v>75</v>
      </c>
      <c r="H768" s="1">
        <v>250</v>
      </c>
      <c r="I768" s="2" t="s">
        <v>1123</v>
      </c>
      <c r="K768" s="1">
        <f>IFERROR(VLOOKUP(B768,'[1]Pivot HorizontalMRP'!$A$4:$B$2531,2,0),0)</f>
        <v>0</v>
      </c>
      <c r="L768" s="1">
        <f>IFERROR(VLOOKUP(B768,'[1]Pivot HorizontalMRP'!$A$4:$C$2531,3,0),0)</f>
        <v>397</v>
      </c>
      <c r="M768" s="1">
        <f>IFERROR(VLOOKUP(B768,'[1]Pivot HorizontalMRP'!$A$4:$D$2531,4,0),0)</f>
        <v>0</v>
      </c>
      <c r="N768" s="1">
        <f>IFERROR(VLOOKUP(B768,'[1]Pivot HorizontalMRP'!$A$4:$E$2531,5,0),0)</f>
        <v>0</v>
      </c>
      <c r="O768" s="1">
        <f t="shared" si="56"/>
        <v>397</v>
      </c>
      <c r="P768" s="1">
        <f t="shared" si="57"/>
        <v>397</v>
      </c>
      <c r="Q768" s="1">
        <f>IFERROR(VLOOKUP(B768,'[1]Pivot HorizontalMRP'!$A$4:$F$2529,6,0),0)</f>
        <v>7</v>
      </c>
      <c r="R768" s="1">
        <f>IFERROR(VLOOKUP(B768,'[1]Pivot HorizontalMRP'!$A$4:$G$2529,7,0),0)</f>
        <v>119</v>
      </c>
      <c r="S768" s="1">
        <f>IFERROR(VLOOKUP(B768,'[1]Pivot HorizontalMRP'!$A$4:$H$2529,8,0),0)</f>
        <v>40</v>
      </c>
      <c r="T768" s="1">
        <f>IFERROR(VLOOKUP(B768,'[1]Pivot HorizontalMRP'!$A$4:$I$2529,9,0),0)</f>
        <v>0</v>
      </c>
      <c r="U768" s="1">
        <f t="shared" si="55"/>
        <v>271</v>
      </c>
      <c r="V768" s="24">
        <v>63.423999999999999</v>
      </c>
      <c r="W768" s="24"/>
      <c r="X768" s="24">
        <f t="shared" si="58"/>
        <v>-63.423999999999999</v>
      </c>
      <c r="Y768" s="24"/>
      <c r="Z768" s="24"/>
      <c r="AA768" s="24"/>
      <c r="AB768" s="24"/>
      <c r="AC768" s="25"/>
      <c r="AD768" s="26"/>
      <c r="AE768" s="26"/>
      <c r="AF768" s="26"/>
      <c r="AG768" s="24"/>
      <c r="AH768" s="24"/>
      <c r="AI768" s="26"/>
      <c r="AJ768" s="27"/>
      <c r="AK768" s="27"/>
      <c r="AL768" s="26"/>
      <c r="AM768" s="26"/>
      <c r="AN768" s="24"/>
      <c r="AO768" s="24" t="str">
        <f t="shared" si="59"/>
        <v>Arista</v>
      </c>
      <c r="AP768" s="1" t="s">
        <v>2043</v>
      </c>
      <c r="BF768" s="1" t="s">
        <v>68</v>
      </c>
      <c r="BG768" s="28" t="s">
        <v>69</v>
      </c>
    </row>
    <row r="769" spans="1:59" ht="12.75" customHeight="1" x14ac:dyDescent="0.2">
      <c r="A769" s="1" t="s">
        <v>3169</v>
      </c>
      <c r="B769" s="1" t="s">
        <v>3170</v>
      </c>
      <c r="C769" s="1" t="s">
        <v>62</v>
      </c>
      <c r="D769" s="1" t="s">
        <v>63</v>
      </c>
      <c r="E769" s="1" t="s">
        <v>3171</v>
      </c>
      <c r="F769" s="1" t="s">
        <v>3172</v>
      </c>
      <c r="G769" s="1">
        <v>75</v>
      </c>
      <c r="H769" s="1">
        <v>500</v>
      </c>
      <c r="I769" s="2" t="s">
        <v>1123</v>
      </c>
      <c r="K769" s="1">
        <f>IFERROR(VLOOKUP(B769,'[1]Pivot HorizontalMRP'!$A$4:$B$2531,2,0),0)</f>
        <v>251</v>
      </c>
      <c r="L769" s="1">
        <f>IFERROR(VLOOKUP(B769,'[1]Pivot HorizontalMRP'!$A$4:$C$2531,3,0),0)</f>
        <v>4</v>
      </c>
      <c r="M769" s="1">
        <f>IFERROR(VLOOKUP(B769,'[1]Pivot HorizontalMRP'!$A$4:$D$2531,4,0),0)</f>
        <v>0</v>
      </c>
      <c r="N769" s="1">
        <f>IFERROR(VLOOKUP(B769,'[1]Pivot HorizontalMRP'!$A$4:$E$2531,5,0),0)</f>
        <v>0</v>
      </c>
      <c r="O769" s="1">
        <f t="shared" si="56"/>
        <v>255</v>
      </c>
      <c r="P769" s="1">
        <f t="shared" si="57"/>
        <v>255</v>
      </c>
      <c r="Q769" s="1">
        <f>IFERROR(VLOOKUP(B769,'[1]Pivot HorizontalMRP'!$A$4:$F$2529,6,0),0)</f>
        <v>4</v>
      </c>
      <c r="R769" s="1">
        <f>IFERROR(VLOOKUP(B769,'[1]Pivot HorizontalMRP'!$A$4:$G$2529,7,0),0)</f>
        <v>0</v>
      </c>
      <c r="S769" s="1">
        <f>IFERROR(VLOOKUP(B769,'[1]Pivot HorizontalMRP'!$A$4:$H$2529,8,0),0)</f>
        <v>0</v>
      </c>
      <c r="T769" s="1">
        <f>IFERROR(VLOOKUP(B769,'[1]Pivot HorizontalMRP'!$A$4:$I$2529,9,0),0)</f>
        <v>0</v>
      </c>
      <c r="U769" s="1">
        <f t="shared" si="55"/>
        <v>251</v>
      </c>
      <c r="V769" s="24">
        <v>4.1399999999999997</v>
      </c>
      <c r="W769" s="24"/>
      <c r="X769" s="24">
        <f t="shared" si="58"/>
        <v>-4.1399999999999997</v>
      </c>
      <c r="Y769" s="24"/>
      <c r="Z769" s="24"/>
      <c r="AA769" s="24"/>
      <c r="AB769" s="24"/>
      <c r="AC769" s="25"/>
      <c r="AD769" s="26"/>
      <c r="AE769" s="26"/>
      <c r="AF769" s="26"/>
      <c r="AG769" s="24"/>
      <c r="AH769" s="24"/>
      <c r="AI769" s="26"/>
      <c r="AJ769" s="27"/>
      <c r="AK769" s="27"/>
      <c r="AL769" s="26"/>
      <c r="AM769" s="26"/>
      <c r="AN769" s="24"/>
      <c r="AO769" s="24" t="str">
        <f t="shared" si="59"/>
        <v>Arista</v>
      </c>
      <c r="AP769" s="1" t="s">
        <v>2043</v>
      </c>
      <c r="BF769" s="1" t="s">
        <v>68</v>
      </c>
      <c r="BG769" s="28" t="s">
        <v>69</v>
      </c>
    </row>
    <row r="770" spans="1:59" ht="12.75" customHeight="1" x14ac:dyDescent="0.2">
      <c r="A770" s="1" t="s">
        <v>3173</v>
      </c>
      <c r="B770" s="1" t="s">
        <v>3174</v>
      </c>
      <c r="C770" s="1" t="s">
        <v>62</v>
      </c>
      <c r="D770" s="1" t="s">
        <v>63</v>
      </c>
      <c r="E770" s="1" t="s">
        <v>3175</v>
      </c>
      <c r="F770" s="1" t="s">
        <v>3176</v>
      </c>
      <c r="G770" s="1">
        <v>76</v>
      </c>
      <c r="H770" s="1">
        <v>90</v>
      </c>
      <c r="I770" s="2" t="s">
        <v>1123</v>
      </c>
      <c r="K770" s="1">
        <f>IFERROR(VLOOKUP(B770,'[1]Pivot HorizontalMRP'!$A$4:$B$2531,2,0),0)</f>
        <v>0</v>
      </c>
      <c r="L770" s="1">
        <f>IFERROR(VLOOKUP(B770,'[1]Pivot HorizontalMRP'!$A$4:$C$2531,3,0),0)</f>
        <v>0</v>
      </c>
      <c r="M770" s="1">
        <f>IFERROR(VLOOKUP(B770,'[1]Pivot HorizontalMRP'!$A$4:$D$2531,4,0),0)</f>
        <v>0</v>
      </c>
      <c r="N770" s="1">
        <f>IFERROR(VLOOKUP(B770,'[1]Pivot HorizontalMRP'!$A$4:$E$2531,5,0),0)</f>
        <v>0</v>
      </c>
      <c r="O770" s="1">
        <f t="shared" si="56"/>
        <v>0</v>
      </c>
      <c r="P770" s="1">
        <f t="shared" si="57"/>
        <v>0</v>
      </c>
      <c r="Q770" s="1">
        <f>IFERROR(VLOOKUP(B770,'[1]Pivot HorizontalMRP'!$A$4:$F$2529,6,0),0)</f>
        <v>0</v>
      </c>
      <c r="R770" s="1">
        <f>IFERROR(VLOOKUP(B770,'[1]Pivot HorizontalMRP'!$A$4:$G$2529,7,0),0)</f>
        <v>0</v>
      </c>
      <c r="S770" s="1">
        <f>IFERROR(VLOOKUP(B770,'[1]Pivot HorizontalMRP'!$A$4:$H$2529,8,0),0)</f>
        <v>0</v>
      </c>
      <c r="T770" s="1">
        <f>IFERROR(VLOOKUP(B770,'[1]Pivot HorizontalMRP'!$A$4:$I$2529,9,0),0)</f>
        <v>0</v>
      </c>
      <c r="U770" s="1">
        <f t="shared" ref="U770:U833" si="60">IF(I770="delivery",O770-SUM(Q770+R770),IF(I770="PO",P770-SUM(Q770:R770)))</f>
        <v>0</v>
      </c>
      <c r="V770" s="24">
        <v>1</v>
      </c>
      <c r="W770" s="24"/>
      <c r="X770" s="24">
        <f t="shared" si="58"/>
        <v>-1</v>
      </c>
      <c r="Y770" s="24"/>
      <c r="Z770" s="24"/>
      <c r="AA770" s="24"/>
      <c r="AB770" s="24"/>
      <c r="AC770" s="25"/>
      <c r="AD770" s="26"/>
      <c r="AE770" s="26"/>
      <c r="AF770" s="26"/>
      <c r="AG770" s="24"/>
      <c r="AH770" s="24"/>
      <c r="AI770" s="26"/>
      <c r="AJ770" s="27"/>
      <c r="AK770" s="27"/>
      <c r="AL770" s="26"/>
      <c r="AM770" s="26"/>
      <c r="AN770" s="24"/>
      <c r="AO770" s="24" t="str">
        <f t="shared" si="59"/>
        <v>Arista</v>
      </c>
      <c r="AP770" s="1" t="s">
        <v>2043</v>
      </c>
      <c r="BF770" s="1" t="s">
        <v>3177</v>
      </c>
      <c r="BG770" s="28" t="s">
        <v>69</v>
      </c>
    </row>
    <row r="771" spans="1:59" ht="12.75" customHeight="1" x14ac:dyDescent="0.2">
      <c r="A771" s="1" t="s">
        <v>3178</v>
      </c>
      <c r="B771" s="1" t="s">
        <v>3179</v>
      </c>
      <c r="C771" s="1" t="s">
        <v>62</v>
      </c>
      <c r="D771" s="1" t="s">
        <v>63</v>
      </c>
      <c r="E771" s="1" t="s">
        <v>3180</v>
      </c>
      <c r="F771" s="1" t="s">
        <v>3181</v>
      </c>
      <c r="G771" s="1">
        <v>73</v>
      </c>
      <c r="H771" s="1">
        <v>25</v>
      </c>
      <c r="I771" s="2" t="s">
        <v>1123</v>
      </c>
      <c r="K771" s="1">
        <f>IFERROR(VLOOKUP(B771,'[1]Pivot HorizontalMRP'!$A$4:$B$2531,2,0),0)</f>
        <v>0</v>
      </c>
      <c r="L771" s="1">
        <f>IFERROR(VLOOKUP(B771,'[1]Pivot HorizontalMRP'!$A$4:$C$2531,3,0),0)</f>
        <v>96</v>
      </c>
      <c r="M771" s="1">
        <f>IFERROR(VLOOKUP(B771,'[1]Pivot HorizontalMRP'!$A$4:$D$2531,4,0),0)</f>
        <v>203</v>
      </c>
      <c r="N771" s="1">
        <f>IFERROR(VLOOKUP(B771,'[1]Pivot HorizontalMRP'!$A$4:$E$2531,5,0),0)</f>
        <v>0</v>
      </c>
      <c r="O771" s="1">
        <f t="shared" ref="O771:O834" si="61">K771+L771+M771</f>
        <v>299</v>
      </c>
      <c r="P771" s="1">
        <f t="shared" ref="P771:P834" si="62">K771+L771+M771+N771</f>
        <v>299</v>
      </c>
      <c r="Q771" s="1">
        <f>IFERROR(VLOOKUP(B771,'[1]Pivot HorizontalMRP'!$A$4:$F$2529,6,0),0)</f>
        <v>185</v>
      </c>
      <c r="R771" s="1">
        <f>IFERROR(VLOOKUP(B771,'[1]Pivot HorizontalMRP'!$A$4:$G$2529,7,0),0)</f>
        <v>124</v>
      </c>
      <c r="S771" s="1">
        <f>IFERROR(VLOOKUP(B771,'[1]Pivot HorizontalMRP'!$A$4:$H$2529,8,0),0)</f>
        <v>140</v>
      </c>
      <c r="T771" s="1">
        <f>IFERROR(VLOOKUP(B771,'[1]Pivot HorizontalMRP'!$A$4:$I$2529,9,0),0)</f>
        <v>100</v>
      </c>
      <c r="U771" s="1">
        <f t="shared" si="60"/>
        <v>-10</v>
      </c>
      <c r="V771" s="24">
        <v>347</v>
      </c>
      <c r="W771" s="24"/>
      <c r="X771" s="24">
        <f t="shared" ref="X771:X834" si="63">W771-V771</f>
        <v>-347</v>
      </c>
      <c r="Y771" s="24"/>
      <c r="Z771" s="24"/>
      <c r="AA771" s="24">
        <v>347</v>
      </c>
      <c r="AB771" s="24"/>
      <c r="AC771" s="25"/>
      <c r="AD771" s="26"/>
      <c r="AE771" s="26"/>
      <c r="AF771" s="26"/>
      <c r="AG771" s="24"/>
      <c r="AH771" s="24"/>
      <c r="AI771" s="26"/>
      <c r="AJ771" s="27"/>
      <c r="AK771" s="27"/>
      <c r="AL771" s="26"/>
      <c r="AM771" s="26"/>
      <c r="AN771" s="24"/>
      <c r="AO771" s="24" t="str">
        <f t="shared" ref="AO771:AO834" si="64">D771</f>
        <v>Arista</v>
      </c>
      <c r="AP771" s="1" t="s">
        <v>2043</v>
      </c>
      <c r="BF771" s="1" t="s">
        <v>68</v>
      </c>
      <c r="BG771" s="28" t="s">
        <v>69</v>
      </c>
    </row>
    <row r="772" spans="1:59" ht="12.75" customHeight="1" x14ac:dyDescent="0.2">
      <c r="A772" s="1" t="s">
        <v>3182</v>
      </c>
      <c r="B772" s="1" t="s">
        <v>3183</v>
      </c>
      <c r="C772" s="1" t="s">
        <v>62</v>
      </c>
      <c r="D772" s="1" t="s">
        <v>63</v>
      </c>
      <c r="E772" s="1" t="s">
        <v>3184</v>
      </c>
      <c r="F772" s="1" t="s">
        <v>3185</v>
      </c>
      <c r="G772" s="1">
        <v>77</v>
      </c>
      <c r="H772" s="1">
        <v>30</v>
      </c>
      <c r="I772" s="2" t="s">
        <v>1123</v>
      </c>
      <c r="K772" s="1">
        <f>IFERROR(VLOOKUP(B772,'[1]Pivot HorizontalMRP'!$A$4:$B$2531,2,0),0)</f>
        <v>93</v>
      </c>
      <c r="L772" s="1">
        <f>IFERROR(VLOOKUP(B772,'[1]Pivot HorizontalMRP'!$A$4:$C$2531,3,0),0)</f>
        <v>69</v>
      </c>
      <c r="M772" s="1">
        <f>IFERROR(VLOOKUP(B772,'[1]Pivot HorizontalMRP'!$A$4:$D$2531,4,0),0)</f>
        <v>298</v>
      </c>
      <c r="N772" s="1">
        <f>IFERROR(VLOOKUP(B772,'[1]Pivot HorizontalMRP'!$A$4:$E$2531,5,0),0)</f>
        <v>0</v>
      </c>
      <c r="O772" s="1">
        <f t="shared" si="61"/>
        <v>460</v>
      </c>
      <c r="P772" s="1">
        <f t="shared" si="62"/>
        <v>460</v>
      </c>
      <c r="Q772" s="1">
        <f>IFERROR(VLOOKUP(B772,'[1]Pivot HorizontalMRP'!$A$4:$F$2529,6,0),0)</f>
        <v>410</v>
      </c>
      <c r="R772" s="1">
        <f>IFERROR(VLOOKUP(B772,'[1]Pivot HorizontalMRP'!$A$4:$G$2529,7,0),0)</f>
        <v>48</v>
      </c>
      <c r="S772" s="1">
        <f>IFERROR(VLOOKUP(B772,'[1]Pivot HorizontalMRP'!$A$4:$H$2529,8,0),0)</f>
        <v>0</v>
      </c>
      <c r="T772" s="1">
        <f>IFERROR(VLOOKUP(B772,'[1]Pivot HorizontalMRP'!$A$4:$I$2529,9,0),0)</f>
        <v>0</v>
      </c>
      <c r="U772" s="1">
        <f t="shared" si="60"/>
        <v>2</v>
      </c>
      <c r="V772" s="24">
        <v>838.375</v>
      </c>
      <c r="W772" s="24"/>
      <c r="X772" s="24">
        <f t="shared" si="63"/>
        <v>-838.375</v>
      </c>
      <c r="Y772" s="24"/>
      <c r="Z772" s="24"/>
      <c r="AA772" s="24"/>
      <c r="AB772" s="24"/>
      <c r="AC772" s="25"/>
      <c r="AD772" s="26"/>
      <c r="AE772" s="26"/>
      <c r="AF772" s="26"/>
      <c r="AG772" s="24"/>
      <c r="AH772" s="24"/>
      <c r="AI772" s="26"/>
      <c r="AJ772" s="27"/>
      <c r="AK772" s="27"/>
      <c r="AL772" s="26"/>
      <c r="AM772" s="26"/>
      <c r="AN772" s="24"/>
      <c r="AO772" s="24" t="str">
        <f t="shared" si="64"/>
        <v>Arista</v>
      </c>
      <c r="AP772" s="1" t="s">
        <v>2043</v>
      </c>
      <c r="BF772" s="1" t="s">
        <v>68</v>
      </c>
      <c r="BG772" s="28" t="s">
        <v>69</v>
      </c>
    </row>
    <row r="773" spans="1:59" ht="12.75" customHeight="1" x14ac:dyDescent="0.2">
      <c r="A773" s="1" t="s">
        <v>3186</v>
      </c>
      <c r="B773" s="1" t="s">
        <v>3187</v>
      </c>
      <c r="C773" s="1" t="s">
        <v>62</v>
      </c>
      <c r="D773" s="1" t="s">
        <v>63</v>
      </c>
      <c r="E773" s="1" t="s">
        <v>3188</v>
      </c>
      <c r="F773" s="1" t="s">
        <v>3189</v>
      </c>
      <c r="G773" s="1">
        <v>75</v>
      </c>
      <c r="H773" s="1">
        <v>1800</v>
      </c>
      <c r="I773" s="2" t="s">
        <v>1123</v>
      </c>
      <c r="K773" s="1">
        <f>IFERROR(VLOOKUP(B773,'[1]Pivot HorizontalMRP'!$A$4:$B$2531,2,0),0)</f>
        <v>1149</v>
      </c>
      <c r="L773" s="1">
        <f>IFERROR(VLOOKUP(B773,'[1]Pivot HorizontalMRP'!$A$4:$C$2531,3,0),0)</f>
        <v>0</v>
      </c>
      <c r="M773" s="1">
        <f>IFERROR(VLOOKUP(B773,'[1]Pivot HorizontalMRP'!$A$4:$D$2531,4,0),0)</f>
        <v>0</v>
      </c>
      <c r="N773" s="1">
        <f>IFERROR(VLOOKUP(B773,'[1]Pivot HorizontalMRP'!$A$4:$E$2531,5,0),0)</f>
        <v>0</v>
      </c>
      <c r="O773" s="1">
        <f t="shared" si="61"/>
        <v>1149</v>
      </c>
      <c r="P773" s="1">
        <f t="shared" si="62"/>
        <v>1149</v>
      </c>
      <c r="Q773" s="1">
        <f>IFERROR(VLOOKUP(B773,'[1]Pivot HorizontalMRP'!$A$4:$F$2529,6,0),0)</f>
        <v>0</v>
      </c>
      <c r="R773" s="1">
        <f>IFERROR(VLOOKUP(B773,'[1]Pivot HorizontalMRP'!$A$4:$G$2529,7,0),0)</f>
        <v>115</v>
      </c>
      <c r="S773" s="1">
        <f>IFERROR(VLOOKUP(B773,'[1]Pivot HorizontalMRP'!$A$4:$H$2529,8,0),0)</f>
        <v>212</v>
      </c>
      <c r="T773" s="1">
        <f>IFERROR(VLOOKUP(B773,'[1]Pivot HorizontalMRP'!$A$4:$I$2529,9,0),0)</f>
        <v>64</v>
      </c>
      <c r="U773" s="1">
        <f t="shared" si="60"/>
        <v>1034</v>
      </c>
      <c r="V773" s="24">
        <v>0.98</v>
      </c>
      <c r="W773" s="24"/>
      <c r="X773" s="24">
        <f t="shared" si="63"/>
        <v>-0.98</v>
      </c>
      <c r="Y773" s="24"/>
      <c r="Z773" s="24"/>
      <c r="AA773" s="24"/>
      <c r="AB773" s="24"/>
      <c r="AC773" s="25"/>
      <c r="AD773" s="26"/>
      <c r="AE773" s="26"/>
      <c r="AF773" s="26"/>
      <c r="AG773" s="24"/>
      <c r="AH773" s="24"/>
      <c r="AI773" s="26"/>
      <c r="AJ773" s="27"/>
      <c r="AK773" s="27"/>
      <c r="AL773" s="26"/>
      <c r="AM773" s="26"/>
      <c r="AN773" s="24"/>
      <c r="AO773" s="24" t="str">
        <f t="shared" si="64"/>
        <v>Arista</v>
      </c>
      <c r="AP773" s="1" t="s">
        <v>2043</v>
      </c>
      <c r="BF773" s="1" t="s">
        <v>68</v>
      </c>
      <c r="BG773" s="28" t="s">
        <v>69</v>
      </c>
    </row>
    <row r="774" spans="1:59" ht="12.75" customHeight="1" x14ac:dyDescent="0.2">
      <c r="A774" s="1" t="s">
        <v>3190</v>
      </c>
      <c r="B774" s="1" t="s">
        <v>3191</v>
      </c>
      <c r="C774" s="1" t="s">
        <v>62</v>
      </c>
      <c r="D774" s="1" t="s">
        <v>63</v>
      </c>
      <c r="E774" s="1" t="s">
        <v>3192</v>
      </c>
      <c r="F774" s="1" t="s">
        <v>3193</v>
      </c>
      <c r="G774" s="1">
        <v>75</v>
      </c>
      <c r="H774" s="1">
        <v>850</v>
      </c>
      <c r="I774" s="2" t="s">
        <v>1123</v>
      </c>
      <c r="K774" s="1">
        <f>IFERROR(VLOOKUP(B774,'[1]Pivot HorizontalMRP'!$A$4:$B$2531,2,0),0)</f>
        <v>424</v>
      </c>
      <c r="L774" s="1">
        <f>IFERROR(VLOOKUP(B774,'[1]Pivot HorizontalMRP'!$A$4:$C$2531,3,0),0)</f>
        <v>0</v>
      </c>
      <c r="M774" s="1">
        <f>IFERROR(VLOOKUP(B774,'[1]Pivot HorizontalMRP'!$A$4:$D$2531,4,0),0)</f>
        <v>0</v>
      </c>
      <c r="N774" s="1">
        <f>IFERROR(VLOOKUP(B774,'[1]Pivot HorizontalMRP'!$A$4:$E$2531,5,0),0)</f>
        <v>0</v>
      </c>
      <c r="O774" s="1">
        <f t="shared" si="61"/>
        <v>424</v>
      </c>
      <c r="P774" s="1">
        <f t="shared" si="62"/>
        <v>424</v>
      </c>
      <c r="Q774" s="1">
        <f>IFERROR(VLOOKUP(B774,'[1]Pivot HorizontalMRP'!$A$4:$F$2529,6,0),0)</f>
        <v>0</v>
      </c>
      <c r="R774" s="1">
        <f>IFERROR(VLOOKUP(B774,'[1]Pivot HorizontalMRP'!$A$4:$G$2529,7,0),0)</f>
        <v>126</v>
      </c>
      <c r="S774" s="1">
        <f>IFERROR(VLOOKUP(B774,'[1]Pivot HorizontalMRP'!$A$4:$H$2529,8,0),0)</f>
        <v>154</v>
      </c>
      <c r="T774" s="1">
        <f>IFERROR(VLOOKUP(B774,'[1]Pivot HorizontalMRP'!$A$4:$I$2529,9,0),0)</f>
        <v>76</v>
      </c>
      <c r="U774" s="1">
        <f t="shared" si="60"/>
        <v>298</v>
      </c>
      <c r="V774" s="24">
        <v>4.26</v>
      </c>
      <c r="W774" s="24"/>
      <c r="X774" s="24">
        <f t="shared" si="63"/>
        <v>-4.26</v>
      </c>
      <c r="Y774" s="24"/>
      <c r="Z774" s="24"/>
      <c r="AA774" s="24"/>
      <c r="AB774" s="24"/>
      <c r="AC774" s="25"/>
      <c r="AD774" s="26"/>
      <c r="AE774" s="26"/>
      <c r="AF774" s="26"/>
      <c r="AG774" s="24"/>
      <c r="AH774" s="24"/>
      <c r="AI774" s="26"/>
      <c r="AJ774" s="27"/>
      <c r="AK774" s="27"/>
      <c r="AL774" s="26"/>
      <c r="AM774" s="26"/>
      <c r="AN774" s="24"/>
      <c r="AO774" s="24" t="str">
        <f t="shared" si="64"/>
        <v>Arista</v>
      </c>
      <c r="AP774" s="1" t="s">
        <v>2043</v>
      </c>
      <c r="BF774" s="1" t="s">
        <v>68</v>
      </c>
      <c r="BG774" s="28" t="s">
        <v>69</v>
      </c>
    </row>
    <row r="775" spans="1:59" ht="12.75" customHeight="1" x14ac:dyDescent="0.2">
      <c r="A775" s="1" t="s">
        <v>3194</v>
      </c>
      <c r="B775" s="1" t="s">
        <v>3195</v>
      </c>
      <c r="C775" s="1" t="s">
        <v>62</v>
      </c>
      <c r="D775" s="1" t="s">
        <v>63</v>
      </c>
      <c r="E775" s="1" t="s">
        <v>3196</v>
      </c>
      <c r="F775" s="1" t="s">
        <v>3197</v>
      </c>
      <c r="G775" s="1">
        <v>73</v>
      </c>
      <c r="H775" s="1">
        <v>1025</v>
      </c>
      <c r="I775" s="2" t="s">
        <v>1123</v>
      </c>
      <c r="K775" s="1">
        <f>IFERROR(VLOOKUP(B775,'[1]Pivot HorizontalMRP'!$A$4:$B$2531,2,0),0)</f>
        <v>288</v>
      </c>
      <c r="L775" s="1">
        <f>IFERROR(VLOOKUP(B775,'[1]Pivot HorizontalMRP'!$A$4:$C$2531,3,0),0)</f>
        <v>9</v>
      </c>
      <c r="M775" s="1">
        <f>IFERROR(VLOOKUP(B775,'[1]Pivot HorizontalMRP'!$A$4:$D$2531,4,0),0)</f>
        <v>0</v>
      </c>
      <c r="N775" s="1">
        <f>IFERROR(VLOOKUP(B775,'[1]Pivot HorizontalMRP'!$A$4:$E$2531,5,0),0)</f>
        <v>0</v>
      </c>
      <c r="O775" s="1">
        <f t="shared" si="61"/>
        <v>297</v>
      </c>
      <c r="P775" s="1">
        <f t="shared" si="62"/>
        <v>297</v>
      </c>
      <c r="Q775" s="1">
        <f>IFERROR(VLOOKUP(B775,'[1]Pivot HorizontalMRP'!$A$4:$F$2529,6,0),0)</f>
        <v>176</v>
      </c>
      <c r="R775" s="1">
        <f>IFERROR(VLOOKUP(B775,'[1]Pivot HorizontalMRP'!$A$4:$G$2529,7,0),0)</f>
        <v>124</v>
      </c>
      <c r="S775" s="1">
        <f>IFERROR(VLOOKUP(B775,'[1]Pivot HorizontalMRP'!$A$4:$H$2529,8,0),0)</f>
        <v>140</v>
      </c>
      <c r="T775" s="1">
        <f>IFERROR(VLOOKUP(B775,'[1]Pivot HorizontalMRP'!$A$4:$I$2529,9,0),0)</f>
        <v>100</v>
      </c>
      <c r="U775" s="1">
        <f t="shared" si="60"/>
        <v>-3</v>
      </c>
      <c r="V775" s="24">
        <v>9.49</v>
      </c>
      <c r="W775" s="24"/>
      <c r="X775" s="24">
        <f t="shared" si="63"/>
        <v>-9.49</v>
      </c>
      <c r="Y775" s="24"/>
      <c r="Z775" s="24"/>
      <c r="AA775" s="24"/>
      <c r="AB775" s="24"/>
      <c r="AC775" s="25"/>
      <c r="AD775" s="26"/>
      <c r="AE775" s="26"/>
      <c r="AF775" s="26"/>
      <c r="AG775" s="24"/>
      <c r="AH775" s="24"/>
      <c r="AI775" s="26"/>
      <c r="AJ775" s="27"/>
      <c r="AK775" s="27"/>
      <c r="AL775" s="26"/>
      <c r="AM775" s="26"/>
      <c r="AN775" s="24"/>
      <c r="AO775" s="24" t="str">
        <f t="shared" si="64"/>
        <v>Arista</v>
      </c>
      <c r="AP775" s="1" t="s">
        <v>2043</v>
      </c>
      <c r="BF775" s="1" t="s">
        <v>68</v>
      </c>
      <c r="BG775" s="28" t="s">
        <v>69</v>
      </c>
    </row>
    <row r="776" spans="1:59" ht="12.75" customHeight="1" x14ac:dyDescent="0.2">
      <c r="A776" s="1" t="s">
        <v>3198</v>
      </c>
      <c r="B776" s="1" t="s">
        <v>3199</v>
      </c>
      <c r="C776" s="1" t="s">
        <v>62</v>
      </c>
      <c r="D776" s="1" t="s">
        <v>63</v>
      </c>
      <c r="E776" s="1" t="s">
        <v>3200</v>
      </c>
      <c r="F776" s="1" t="s">
        <v>3201</v>
      </c>
      <c r="G776" s="1">
        <v>75</v>
      </c>
      <c r="H776" s="1">
        <v>400</v>
      </c>
      <c r="I776" s="2" t="s">
        <v>1123</v>
      </c>
      <c r="K776" s="1">
        <f>IFERROR(VLOOKUP(B776,'[1]Pivot HorizontalMRP'!$A$4:$B$2531,2,0),0)</f>
        <v>0</v>
      </c>
      <c r="L776" s="1">
        <f>IFERROR(VLOOKUP(B776,'[1]Pivot HorizontalMRP'!$A$4:$C$2531,3,0),0)</f>
        <v>8</v>
      </c>
      <c r="M776" s="1">
        <f>IFERROR(VLOOKUP(B776,'[1]Pivot HorizontalMRP'!$A$4:$D$2531,4,0),0)</f>
        <v>400</v>
      </c>
      <c r="N776" s="1">
        <f>IFERROR(VLOOKUP(B776,'[1]Pivot HorizontalMRP'!$A$4:$E$2531,5,0),0)</f>
        <v>0</v>
      </c>
      <c r="O776" s="1">
        <f t="shared" si="61"/>
        <v>408</v>
      </c>
      <c r="P776" s="1">
        <f t="shared" si="62"/>
        <v>408</v>
      </c>
      <c r="Q776" s="1">
        <f>IFERROR(VLOOKUP(B776,'[1]Pivot HorizontalMRP'!$A$4:$F$2529,6,0),0)</f>
        <v>372</v>
      </c>
      <c r="R776" s="1">
        <f>IFERROR(VLOOKUP(B776,'[1]Pivot HorizontalMRP'!$A$4:$G$2529,7,0),0)</f>
        <v>0</v>
      </c>
      <c r="S776" s="1">
        <f>IFERROR(VLOOKUP(B776,'[1]Pivot HorizontalMRP'!$A$4:$H$2529,8,0),0)</f>
        <v>0</v>
      </c>
      <c r="T776" s="1">
        <f>IFERROR(VLOOKUP(B776,'[1]Pivot HorizontalMRP'!$A$4:$I$2529,9,0),0)</f>
        <v>0</v>
      </c>
      <c r="U776" s="1">
        <f t="shared" si="60"/>
        <v>36</v>
      </c>
      <c r="V776" s="24">
        <v>24.34</v>
      </c>
      <c r="W776" s="24"/>
      <c r="X776" s="24">
        <f t="shared" si="63"/>
        <v>-24.34</v>
      </c>
      <c r="Y776" s="24"/>
      <c r="Z776" s="24"/>
      <c r="AA776" s="24"/>
      <c r="AB776" s="24"/>
      <c r="AC776" s="25"/>
      <c r="AD776" s="26"/>
      <c r="AE776" s="26"/>
      <c r="AF776" s="26"/>
      <c r="AG776" s="24"/>
      <c r="AH776" s="24"/>
      <c r="AI776" s="26"/>
      <c r="AJ776" s="27"/>
      <c r="AK776" s="27"/>
      <c r="AL776" s="26"/>
      <c r="AM776" s="26"/>
      <c r="AN776" s="24"/>
      <c r="AO776" s="24" t="str">
        <f t="shared" si="64"/>
        <v>Arista</v>
      </c>
      <c r="AP776" s="1" t="s">
        <v>2043</v>
      </c>
      <c r="BF776" s="1" t="s">
        <v>68</v>
      </c>
      <c r="BG776" s="28" t="s">
        <v>69</v>
      </c>
    </row>
    <row r="777" spans="1:59" ht="12.75" customHeight="1" x14ac:dyDescent="0.2">
      <c r="A777" s="1" t="s">
        <v>3202</v>
      </c>
      <c r="B777" s="1" t="s">
        <v>3203</v>
      </c>
      <c r="C777" s="1" t="s">
        <v>62</v>
      </c>
      <c r="D777" s="1" t="s">
        <v>63</v>
      </c>
      <c r="E777" s="1" t="s">
        <v>3204</v>
      </c>
      <c r="F777" s="1" t="s">
        <v>3205</v>
      </c>
      <c r="G777" s="1">
        <v>77</v>
      </c>
      <c r="H777" s="1">
        <v>30</v>
      </c>
      <c r="I777" s="2" t="s">
        <v>1123</v>
      </c>
      <c r="K777" s="1">
        <f>IFERROR(VLOOKUP(B777,'[1]Pivot HorizontalMRP'!$A$4:$B$2531,2,0),0)</f>
        <v>0</v>
      </c>
      <c r="L777" s="1">
        <f>IFERROR(VLOOKUP(B777,'[1]Pivot HorizontalMRP'!$A$4:$C$2531,3,0),0)</f>
        <v>231</v>
      </c>
      <c r="M777" s="1">
        <f>IFERROR(VLOOKUP(B777,'[1]Pivot HorizontalMRP'!$A$4:$D$2531,4,0),0)</f>
        <v>270</v>
      </c>
      <c r="N777" s="1">
        <f>IFERROR(VLOOKUP(B777,'[1]Pivot HorizontalMRP'!$A$4:$E$2531,5,0),0)</f>
        <v>90</v>
      </c>
      <c r="O777" s="1">
        <f t="shared" si="61"/>
        <v>501</v>
      </c>
      <c r="P777" s="1">
        <f t="shared" si="62"/>
        <v>591</v>
      </c>
      <c r="Q777" s="1">
        <f>IFERROR(VLOOKUP(B777,'[1]Pivot HorizontalMRP'!$A$4:$F$2529,6,0),0)</f>
        <v>507</v>
      </c>
      <c r="R777" s="1">
        <f>IFERROR(VLOOKUP(B777,'[1]Pivot HorizontalMRP'!$A$4:$G$2529,7,0),0)</f>
        <v>270</v>
      </c>
      <c r="S777" s="1">
        <f>IFERROR(VLOOKUP(B777,'[1]Pivot HorizontalMRP'!$A$4:$H$2529,8,0),0)</f>
        <v>83</v>
      </c>
      <c r="T777" s="1">
        <f>IFERROR(VLOOKUP(B777,'[1]Pivot HorizontalMRP'!$A$4:$I$2529,9,0),0)</f>
        <v>76</v>
      </c>
      <c r="U777" s="1">
        <f t="shared" si="60"/>
        <v>-276</v>
      </c>
      <c r="V777" s="24">
        <v>594.84</v>
      </c>
      <c r="W777" s="24"/>
      <c r="X777" s="24">
        <f t="shared" si="63"/>
        <v>-594.84</v>
      </c>
      <c r="Y777" s="24"/>
      <c r="Z777" s="24"/>
      <c r="AA777" s="24">
        <v>609.45818999999995</v>
      </c>
      <c r="AB777" s="24"/>
      <c r="AC777" s="25"/>
      <c r="AD777" s="26"/>
      <c r="AE777" s="26"/>
      <c r="AF777" s="26"/>
      <c r="AG777" s="24"/>
      <c r="AH777" s="24"/>
      <c r="AI777" s="26"/>
      <c r="AJ777" s="27"/>
      <c r="AK777" s="27"/>
      <c r="AL777" s="26"/>
      <c r="AM777" s="26"/>
      <c r="AN777" s="24"/>
      <c r="AO777" s="24" t="str">
        <f t="shared" si="64"/>
        <v>Arista</v>
      </c>
      <c r="AP777" s="1" t="s">
        <v>2043</v>
      </c>
      <c r="BF777" s="1" t="s">
        <v>68</v>
      </c>
      <c r="BG777" s="28" t="s">
        <v>69</v>
      </c>
    </row>
    <row r="778" spans="1:59" ht="12.75" customHeight="1" x14ac:dyDescent="0.2">
      <c r="A778" s="1" t="s">
        <v>3206</v>
      </c>
      <c r="B778" s="1" t="s">
        <v>3207</v>
      </c>
      <c r="C778" s="1" t="s">
        <v>62</v>
      </c>
      <c r="D778" s="1" t="s">
        <v>63</v>
      </c>
      <c r="E778" s="1" t="s">
        <v>3208</v>
      </c>
      <c r="F778" s="1" t="s">
        <v>3209</v>
      </c>
      <c r="G778" s="1">
        <v>51</v>
      </c>
      <c r="H778" s="1">
        <v>90</v>
      </c>
      <c r="I778" s="2" t="s">
        <v>1123</v>
      </c>
      <c r="K778" s="1">
        <f>IFERROR(VLOOKUP(B778,'[1]Pivot HorizontalMRP'!$A$4:$B$2531,2,0),0)</f>
        <v>0</v>
      </c>
      <c r="L778" s="1">
        <f>IFERROR(VLOOKUP(B778,'[1]Pivot HorizontalMRP'!$A$4:$C$2531,3,0),0)</f>
        <v>0</v>
      </c>
      <c r="M778" s="1">
        <f>IFERROR(VLOOKUP(B778,'[1]Pivot HorizontalMRP'!$A$4:$D$2531,4,0),0)</f>
        <v>0</v>
      </c>
      <c r="N778" s="1">
        <f>IFERROR(VLOOKUP(B778,'[1]Pivot HorizontalMRP'!$A$4:$E$2531,5,0),0)</f>
        <v>0</v>
      </c>
      <c r="O778" s="1">
        <f t="shared" si="61"/>
        <v>0</v>
      </c>
      <c r="P778" s="1">
        <f t="shared" si="62"/>
        <v>0</v>
      </c>
      <c r="Q778" s="1">
        <f>IFERROR(VLOOKUP(B778,'[1]Pivot HorizontalMRP'!$A$4:$F$2529,6,0),0)</f>
        <v>0</v>
      </c>
      <c r="R778" s="1">
        <f>IFERROR(VLOOKUP(B778,'[1]Pivot HorizontalMRP'!$A$4:$G$2529,7,0),0)</f>
        <v>0</v>
      </c>
      <c r="S778" s="1">
        <f>IFERROR(VLOOKUP(B778,'[1]Pivot HorizontalMRP'!$A$4:$H$2529,8,0),0)</f>
        <v>0</v>
      </c>
      <c r="T778" s="1">
        <f>IFERROR(VLOOKUP(B778,'[1]Pivot HorizontalMRP'!$A$4:$I$2529,9,0),0)</f>
        <v>0</v>
      </c>
      <c r="U778" s="1">
        <f t="shared" si="60"/>
        <v>0</v>
      </c>
      <c r="V778" s="24">
        <v>197.47499999999999</v>
      </c>
      <c r="W778" s="24"/>
      <c r="X778" s="24">
        <f t="shared" si="63"/>
        <v>-197.47499999999999</v>
      </c>
      <c r="Y778" s="24"/>
      <c r="Z778" s="24"/>
      <c r="AA778" s="24"/>
      <c r="AB778" s="24"/>
      <c r="AC778" s="25"/>
      <c r="AD778" s="26"/>
      <c r="AE778" s="26"/>
      <c r="AF778" s="26"/>
      <c r="AG778" s="24"/>
      <c r="AH778" s="24"/>
      <c r="AI778" s="26"/>
      <c r="AJ778" s="27"/>
      <c r="AK778" s="27"/>
      <c r="AL778" s="26"/>
      <c r="AM778" s="26"/>
      <c r="AN778" s="24"/>
      <c r="AO778" s="24" t="str">
        <f t="shared" si="64"/>
        <v>Arista</v>
      </c>
      <c r="AP778" s="1" t="s">
        <v>2043</v>
      </c>
      <c r="BF778" s="1" t="s">
        <v>68</v>
      </c>
      <c r="BG778" s="28" t="s">
        <v>69</v>
      </c>
    </row>
    <row r="779" spans="1:59" ht="12.75" customHeight="1" x14ac:dyDescent="0.2">
      <c r="A779" s="1" t="s">
        <v>3210</v>
      </c>
      <c r="B779" s="1" t="s">
        <v>3211</v>
      </c>
      <c r="C779" s="1" t="s">
        <v>62</v>
      </c>
      <c r="D779" s="1" t="s">
        <v>63</v>
      </c>
      <c r="E779" s="1" t="s">
        <v>3212</v>
      </c>
      <c r="F779" s="1" t="s">
        <v>3213</v>
      </c>
      <c r="G779" s="1">
        <v>73</v>
      </c>
      <c r="H779" s="1">
        <v>70</v>
      </c>
      <c r="I779" s="2" t="s">
        <v>1123</v>
      </c>
      <c r="K779" s="1">
        <f>IFERROR(VLOOKUP(B779,'[1]Pivot HorizontalMRP'!$A$4:$B$2531,2,0),0)</f>
        <v>0</v>
      </c>
      <c r="L779" s="1">
        <f>IFERROR(VLOOKUP(B779,'[1]Pivot HorizontalMRP'!$A$4:$C$2531,3,0),0)</f>
        <v>53</v>
      </c>
      <c r="M779" s="1">
        <f>IFERROR(VLOOKUP(B779,'[1]Pivot HorizontalMRP'!$A$4:$D$2531,4,0),0)</f>
        <v>0</v>
      </c>
      <c r="N779" s="1">
        <f>IFERROR(VLOOKUP(B779,'[1]Pivot HorizontalMRP'!$A$4:$E$2531,5,0),0)</f>
        <v>0</v>
      </c>
      <c r="O779" s="1">
        <f t="shared" si="61"/>
        <v>53</v>
      </c>
      <c r="P779" s="1">
        <f t="shared" si="62"/>
        <v>53</v>
      </c>
      <c r="Q779" s="1">
        <f>IFERROR(VLOOKUP(B779,'[1]Pivot HorizontalMRP'!$A$4:$F$2529,6,0),0)</f>
        <v>0</v>
      </c>
      <c r="R779" s="1">
        <f>IFERROR(VLOOKUP(B779,'[1]Pivot HorizontalMRP'!$A$4:$G$2529,7,0),0)</f>
        <v>0</v>
      </c>
      <c r="S779" s="1">
        <f>IFERROR(VLOOKUP(B779,'[1]Pivot HorizontalMRP'!$A$4:$H$2529,8,0),0)</f>
        <v>95</v>
      </c>
      <c r="T779" s="1">
        <f>IFERROR(VLOOKUP(B779,'[1]Pivot HorizontalMRP'!$A$4:$I$2529,9,0),0)</f>
        <v>48</v>
      </c>
      <c r="U779" s="1">
        <f t="shared" si="60"/>
        <v>53</v>
      </c>
      <c r="V779" s="24">
        <v>403.25</v>
      </c>
      <c r="W779" s="24"/>
      <c r="X779" s="24">
        <f t="shared" si="63"/>
        <v>-403.25</v>
      </c>
      <c r="Y779" s="24"/>
      <c r="Z779" s="24"/>
      <c r="AA779" s="24"/>
      <c r="AB779" s="24"/>
      <c r="AC779" s="25"/>
      <c r="AD779" s="26"/>
      <c r="AE779" s="26"/>
      <c r="AF779" s="26"/>
      <c r="AG779" s="24"/>
      <c r="AH779" s="24"/>
      <c r="AI779" s="26"/>
      <c r="AJ779" s="27"/>
      <c r="AK779" s="27"/>
      <c r="AL779" s="26"/>
      <c r="AM779" s="26"/>
      <c r="AN779" s="24"/>
      <c r="AO779" s="24" t="str">
        <f t="shared" si="64"/>
        <v>Arista</v>
      </c>
      <c r="AP779" s="1" t="s">
        <v>2043</v>
      </c>
      <c r="BF779" s="1" t="s">
        <v>68</v>
      </c>
      <c r="BG779" s="28" t="s">
        <v>69</v>
      </c>
    </row>
    <row r="780" spans="1:59" ht="12.75" customHeight="1" x14ac:dyDescent="0.2">
      <c r="A780" s="1" t="s">
        <v>3214</v>
      </c>
      <c r="B780" s="1" t="s">
        <v>3215</v>
      </c>
      <c r="C780" s="1" t="s">
        <v>62</v>
      </c>
      <c r="D780" s="1" t="s">
        <v>63</v>
      </c>
      <c r="E780" s="1" t="s">
        <v>3216</v>
      </c>
      <c r="F780" s="1" t="s">
        <v>3217</v>
      </c>
      <c r="G780" s="1">
        <v>73</v>
      </c>
      <c r="H780" s="1">
        <v>300</v>
      </c>
      <c r="I780" s="2" t="s">
        <v>1123</v>
      </c>
      <c r="K780" s="1">
        <f>IFERROR(VLOOKUP(B780,'[1]Pivot HorizontalMRP'!$A$4:$B$2531,2,0),0)</f>
        <v>0</v>
      </c>
      <c r="L780" s="1">
        <f>IFERROR(VLOOKUP(B780,'[1]Pivot HorizontalMRP'!$A$4:$C$2531,3,0),0)</f>
        <v>827</v>
      </c>
      <c r="M780" s="1">
        <f>IFERROR(VLOOKUP(B780,'[1]Pivot HorizontalMRP'!$A$4:$D$2531,4,0),0)</f>
        <v>0</v>
      </c>
      <c r="N780" s="1">
        <f>IFERROR(VLOOKUP(B780,'[1]Pivot HorizontalMRP'!$A$4:$E$2531,5,0),0)</f>
        <v>0</v>
      </c>
      <c r="O780" s="1">
        <f t="shared" si="61"/>
        <v>827</v>
      </c>
      <c r="P780" s="1">
        <f t="shared" si="62"/>
        <v>827</v>
      </c>
      <c r="Q780" s="1">
        <f>IFERROR(VLOOKUP(B780,'[1]Pivot HorizontalMRP'!$A$4:$F$2529,6,0),0)</f>
        <v>229</v>
      </c>
      <c r="R780" s="1">
        <f>IFERROR(VLOOKUP(B780,'[1]Pivot HorizontalMRP'!$A$4:$G$2529,7,0),0)</f>
        <v>230</v>
      </c>
      <c r="S780" s="1">
        <f>IFERROR(VLOOKUP(B780,'[1]Pivot HorizontalMRP'!$A$4:$H$2529,8,0),0)</f>
        <v>320</v>
      </c>
      <c r="T780" s="1">
        <f>IFERROR(VLOOKUP(B780,'[1]Pivot HorizontalMRP'!$A$4:$I$2529,9,0),0)</f>
        <v>408</v>
      </c>
      <c r="U780" s="1">
        <f t="shared" si="60"/>
        <v>368</v>
      </c>
      <c r="V780" s="24">
        <v>23.053000000000001</v>
      </c>
      <c r="W780" s="24"/>
      <c r="X780" s="24">
        <f t="shared" si="63"/>
        <v>-23.053000000000001</v>
      </c>
      <c r="Y780" s="24"/>
      <c r="Z780" s="24"/>
      <c r="AA780" s="24"/>
      <c r="AB780" s="24"/>
      <c r="AC780" s="25"/>
      <c r="AD780" s="26"/>
      <c r="AE780" s="26"/>
      <c r="AF780" s="26"/>
      <c r="AG780" s="24"/>
      <c r="AH780" s="24"/>
      <c r="AI780" s="26"/>
      <c r="AJ780" s="27"/>
      <c r="AK780" s="27"/>
      <c r="AL780" s="26"/>
      <c r="AM780" s="26"/>
      <c r="AN780" s="24"/>
      <c r="AO780" s="24" t="str">
        <f t="shared" si="64"/>
        <v>Arista</v>
      </c>
      <c r="AP780" s="1" t="s">
        <v>2043</v>
      </c>
      <c r="BF780" s="1" t="s">
        <v>68</v>
      </c>
      <c r="BG780" s="28" t="s">
        <v>69</v>
      </c>
    </row>
    <row r="781" spans="1:59" ht="12.75" customHeight="1" x14ac:dyDescent="0.2">
      <c r="A781" s="1" t="s">
        <v>3218</v>
      </c>
      <c r="B781" s="1" t="s">
        <v>3219</v>
      </c>
      <c r="C781" s="1" t="s">
        <v>62</v>
      </c>
      <c r="D781" s="1" t="s">
        <v>63</v>
      </c>
      <c r="E781" s="1" t="s">
        <v>3220</v>
      </c>
      <c r="F781" s="1" t="s">
        <v>3221</v>
      </c>
      <c r="G781" s="1">
        <v>55</v>
      </c>
      <c r="H781" s="1">
        <v>1</v>
      </c>
      <c r="I781" s="2" t="s">
        <v>1123</v>
      </c>
      <c r="K781" s="1">
        <f>IFERROR(VLOOKUP(B781,'[1]Pivot HorizontalMRP'!$A$4:$B$2531,2,0),0)</f>
        <v>0</v>
      </c>
      <c r="L781" s="1">
        <f>IFERROR(VLOOKUP(B781,'[1]Pivot HorizontalMRP'!$A$4:$C$2531,3,0),0)</f>
        <v>0</v>
      </c>
      <c r="M781" s="1">
        <f>IFERROR(VLOOKUP(B781,'[1]Pivot HorizontalMRP'!$A$4:$D$2531,4,0),0)</f>
        <v>0</v>
      </c>
      <c r="N781" s="1">
        <f>IFERROR(VLOOKUP(B781,'[1]Pivot HorizontalMRP'!$A$4:$E$2531,5,0),0)</f>
        <v>0</v>
      </c>
      <c r="O781" s="1">
        <f t="shared" si="61"/>
        <v>0</v>
      </c>
      <c r="P781" s="1">
        <f t="shared" si="62"/>
        <v>0</v>
      </c>
      <c r="Q781" s="1">
        <f>IFERROR(VLOOKUP(B781,'[1]Pivot HorizontalMRP'!$A$4:$F$2529,6,0),0)</f>
        <v>0</v>
      </c>
      <c r="R781" s="1">
        <f>IFERROR(VLOOKUP(B781,'[1]Pivot HorizontalMRP'!$A$4:$G$2529,7,0),0)</f>
        <v>0</v>
      </c>
      <c r="S781" s="1">
        <f>IFERROR(VLOOKUP(B781,'[1]Pivot HorizontalMRP'!$A$4:$H$2529,8,0),0)</f>
        <v>0</v>
      </c>
      <c r="T781" s="1">
        <f>IFERROR(VLOOKUP(B781,'[1]Pivot HorizontalMRP'!$A$4:$I$2529,9,0),0)</f>
        <v>0</v>
      </c>
      <c r="U781" s="1">
        <f t="shared" si="60"/>
        <v>0</v>
      </c>
      <c r="V781" s="24">
        <v>1.0000000000000001E-5</v>
      </c>
      <c r="W781" s="24"/>
      <c r="X781" s="24">
        <f t="shared" si="63"/>
        <v>-1.0000000000000001E-5</v>
      </c>
      <c r="Y781" s="24"/>
      <c r="Z781" s="24"/>
      <c r="AA781" s="24"/>
      <c r="AB781" s="24"/>
      <c r="AC781" s="25"/>
      <c r="AD781" s="26"/>
      <c r="AE781" s="26"/>
      <c r="AF781" s="26"/>
      <c r="AG781" s="24"/>
      <c r="AH781" s="24"/>
      <c r="AI781" s="26"/>
      <c r="AJ781" s="27"/>
      <c r="AK781" s="27"/>
      <c r="AL781" s="26"/>
      <c r="AM781" s="26"/>
      <c r="AN781" s="24"/>
      <c r="AO781" s="24" t="str">
        <f t="shared" si="64"/>
        <v>Arista</v>
      </c>
      <c r="AP781" s="1" t="s">
        <v>2043</v>
      </c>
      <c r="BF781" s="1" t="s">
        <v>974</v>
      </c>
      <c r="BG781" s="28" t="s">
        <v>69</v>
      </c>
    </row>
    <row r="782" spans="1:59" ht="12.75" customHeight="1" x14ac:dyDescent="0.2">
      <c r="A782" s="1" t="s">
        <v>3222</v>
      </c>
      <c r="B782" s="1" t="s">
        <v>3223</v>
      </c>
      <c r="C782" s="1" t="s">
        <v>62</v>
      </c>
      <c r="D782" s="1" t="s">
        <v>63</v>
      </c>
      <c r="E782" s="1" t="s">
        <v>3224</v>
      </c>
      <c r="F782" s="1" t="s">
        <v>3225</v>
      </c>
      <c r="G782" s="1">
        <v>73</v>
      </c>
      <c r="H782" s="1">
        <v>600</v>
      </c>
      <c r="I782" s="2" t="s">
        <v>1123</v>
      </c>
      <c r="K782" s="1">
        <f>IFERROR(VLOOKUP(B782,'[1]Pivot HorizontalMRP'!$A$4:$B$2531,2,0),0)</f>
        <v>0</v>
      </c>
      <c r="L782" s="1">
        <f>IFERROR(VLOOKUP(B782,'[1]Pivot HorizontalMRP'!$A$4:$C$2531,3,0),0)</f>
        <v>575</v>
      </c>
      <c r="M782" s="1">
        <f>IFERROR(VLOOKUP(B782,'[1]Pivot HorizontalMRP'!$A$4:$D$2531,4,0),0)</f>
        <v>0</v>
      </c>
      <c r="N782" s="1">
        <f>IFERROR(VLOOKUP(B782,'[1]Pivot HorizontalMRP'!$A$4:$E$2531,5,0),0)</f>
        <v>0</v>
      </c>
      <c r="O782" s="1">
        <f t="shared" si="61"/>
        <v>575</v>
      </c>
      <c r="P782" s="1">
        <f t="shared" si="62"/>
        <v>575</v>
      </c>
      <c r="Q782" s="1">
        <f>IFERROR(VLOOKUP(B782,'[1]Pivot HorizontalMRP'!$A$4:$F$2529,6,0),0)</f>
        <v>158</v>
      </c>
      <c r="R782" s="1">
        <f>IFERROR(VLOOKUP(B782,'[1]Pivot HorizontalMRP'!$A$4:$G$2529,7,0),0)</f>
        <v>200</v>
      </c>
      <c r="S782" s="1">
        <f>IFERROR(VLOOKUP(B782,'[1]Pivot HorizontalMRP'!$A$4:$H$2529,8,0),0)</f>
        <v>300</v>
      </c>
      <c r="T782" s="1">
        <f>IFERROR(VLOOKUP(B782,'[1]Pivot HorizontalMRP'!$A$4:$I$2529,9,0),0)</f>
        <v>396</v>
      </c>
      <c r="U782" s="1">
        <f t="shared" si="60"/>
        <v>217</v>
      </c>
      <c r="V782" s="24">
        <v>18.584</v>
      </c>
      <c r="W782" s="24"/>
      <c r="X782" s="24">
        <f t="shared" si="63"/>
        <v>-18.584</v>
      </c>
      <c r="Y782" s="24"/>
      <c r="Z782" s="24"/>
      <c r="AA782" s="24"/>
      <c r="AB782" s="24"/>
      <c r="AC782" s="25"/>
      <c r="AD782" s="26"/>
      <c r="AE782" s="26"/>
      <c r="AF782" s="26"/>
      <c r="AG782" s="24"/>
      <c r="AH782" s="24"/>
      <c r="AI782" s="26"/>
      <c r="AJ782" s="27"/>
      <c r="AK782" s="27"/>
      <c r="AL782" s="26"/>
      <c r="AM782" s="26"/>
      <c r="AN782" s="24"/>
      <c r="AO782" s="24" t="str">
        <f t="shared" si="64"/>
        <v>Arista</v>
      </c>
      <c r="AP782" s="1" t="s">
        <v>2043</v>
      </c>
      <c r="BF782" s="1" t="s">
        <v>68</v>
      </c>
      <c r="BG782" s="28" t="s">
        <v>69</v>
      </c>
    </row>
    <row r="783" spans="1:59" ht="12.75" customHeight="1" x14ac:dyDescent="0.2">
      <c r="A783" s="1" t="s">
        <v>3226</v>
      </c>
      <c r="B783" s="1" t="s">
        <v>3227</v>
      </c>
      <c r="C783" s="1" t="s">
        <v>62</v>
      </c>
      <c r="D783" s="1" t="s">
        <v>63</v>
      </c>
      <c r="E783" s="1" t="s">
        <v>3228</v>
      </c>
      <c r="F783" s="1" t="s">
        <v>3229</v>
      </c>
      <c r="G783" s="1">
        <v>55</v>
      </c>
      <c r="H783" s="1">
        <v>1</v>
      </c>
      <c r="I783" s="2" t="s">
        <v>1123</v>
      </c>
      <c r="K783" s="1">
        <f>IFERROR(VLOOKUP(B783,'[1]Pivot HorizontalMRP'!$A$4:$B$2531,2,0),0)</f>
        <v>0</v>
      </c>
      <c r="L783" s="1">
        <f>IFERROR(VLOOKUP(B783,'[1]Pivot HorizontalMRP'!$A$4:$C$2531,3,0),0)</f>
        <v>0</v>
      </c>
      <c r="M783" s="1">
        <f>IFERROR(VLOOKUP(B783,'[1]Pivot HorizontalMRP'!$A$4:$D$2531,4,0),0)</f>
        <v>0</v>
      </c>
      <c r="N783" s="1">
        <f>IFERROR(VLOOKUP(B783,'[1]Pivot HorizontalMRP'!$A$4:$E$2531,5,0),0)</f>
        <v>0</v>
      </c>
      <c r="O783" s="1">
        <f t="shared" si="61"/>
        <v>0</v>
      </c>
      <c r="P783" s="1">
        <f t="shared" si="62"/>
        <v>0</v>
      </c>
      <c r="Q783" s="1">
        <f>IFERROR(VLOOKUP(B783,'[1]Pivot HorizontalMRP'!$A$4:$F$2529,6,0),0)</f>
        <v>0</v>
      </c>
      <c r="R783" s="1">
        <f>IFERROR(VLOOKUP(B783,'[1]Pivot HorizontalMRP'!$A$4:$G$2529,7,0),0)</f>
        <v>0</v>
      </c>
      <c r="S783" s="1">
        <f>IFERROR(VLOOKUP(B783,'[1]Pivot HorizontalMRP'!$A$4:$H$2529,8,0),0)</f>
        <v>0</v>
      </c>
      <c r="T783" s="1">
        <f>IFERROR(VLOOKUP(B783,'[1]Pivot HorizontalMRP'!$A$4:$I$2529,9,0),0)</f>
        <v>0</v>
      </c>
      <c r="U783" s="1">
        <f t="shared" si="60"/>
        <v>0</v>
      </c>
      <c r="V783" s="24">
        <v>1.0000000000000001E-5</v>
      </c>
      <c r="W783" s="24"/>
      <c r="X783" s="24">
        <f t="shared" si="63"/>
        <v>-1.0000000000000001E-5</v>
      </c>
      <c r="Y783" s="24"/>
      <c r="Z783" s="24"/>
      <c r="AA783" s="24"/>
      <c r="AB783" s="24"/>
      <c r="AC783" s="25"/>
      <c r="AD783" s="26"/>
      <c r="AE783" s="26"/>
      <c r="AF783" s="26"/>
      <c r="AG783" s="24"/>
      <c r="AH783" s="24"/>
      <c r="AI783" s="26"/>
      <c r="AJ783" s="27"/>
      <c r="AK783" s="27"/>
      <c r="AL783" s="26"/>
      <c r="AM783" s="26"/>
      <c r="AN783" s="24"/>
      <c r="AO783" s="24" t="str">
        <f t="shared" si="64"/>
        <v>Arista</v>
      </c>
      <c r="AP783" s="1" t="s">
        <v>2043</v>
      </c>
      <c r="BF783" s="1" t="s">
        <v>974</v>
      </c>
      <c r="BG783" s="28" t="s">
        <v>69</v>
      </c>
    </row>
    <row r="784" spans="1:59" ht="12.75" customHeight="1" x14ac:dyDescent="0.2">
      <c r="A784" s="1" t="s">
        <v>3230</v>
      </c>
      <c r="B784" s="1" t="s">
        <v>3231</v>
      </c>
      <c r="C784" s="1" t="s">
        <v>62</v>
      </c>
      <c r="D784" s="1" t="s">
        <v>63</v>
      </c>
      <c r="E784" s="1" t="s">
        <v>3232</v>
      </c>
      <c r="F784" s="1" t="s">
        <v>3233</v>
      </c>
      <c r="G784" s="1">
        <v>73</v>
      </c>
      <c r="H784" s="1">
        <v>119</v>
      </c>
      <c r="I784" s="2" t="s">
        <v>1123</v>
      </c>
      <c r="K784" s="1">
        <f>IFERROR(VLOOKUP(B784,'[1]Pivot HorizontalMRP'!$A$4:$B$2531,2,0),0)</f>
        <v>148</v>
      </c>
      <c r="L784" s="1">
        <f>IFERROR(VLOOKUP(B784,'[1]Pivot HorizontalMRP'!$A$4:$C$2531,3,0),0)</f>
        <v>33</v>
      </c>
      <c r="M784" s="1">
        <f>IFERROR(VLOOKUP(B784,'[1]Pivot HorizontalMRP'!$A$4:$D$2531,4,0),0)</f>
        <v>135</v>
      </c>
      <c r="N784" s="1">
        <f>IFERROR(VLOOKUP(B784,'[1]Pivot HorizontalMRP'!$A$4:$E$2531,5,0),0)</f>
        <v>0</v>
      </c>
      <c r="O784" s="1">
        <f t="shared" si="61"/>
        <v>316</v>
      </c>
      <c r="P784" s="1">
        <f t="shared" si="62"/>
        <v>316</v>
      </c>
      <c r="Q784" s="1">
        <f>IFERROR(VLOOKUP(B784,'[1]Pivot HorizontalMRP'!$A$4:$F$2529,6,0),0)</f>
        <v>99</v>
      </c>
      <c r="R784" s="1">
        <f>IFERROR(VLOOKUP(B784,'[1]Pivot HorizontalMRP'!$A$4:$G$2529,7,0),0)</f>
        <v>0</v>
      </c>
      <c r="S784" s="1">
        <f>IFERROR(VLOOKUP(B784,'[1]Pivot HorizontalMRP'!$A$4:$H$2529,8,0),0)</f>
        <v>0</v>
      </c>
      <c r="T784" s="1">
        <f>IFERROR(VLOOKUP(B784,'[1]Pivot HorizontalMRP'!$A$4:$I$2529,9,0),0)</f>
        <v>0</v>
      </c>
      <c r="U784" s="1">
        <f t="shared" si="60"/>
        <v>217</v>
      </c>
      <c r="V784" s="24">
        <v>15.26</v>
      </c>
      <c r="W784" s="24"/>
      <c r="X784" s="24">
        <f t="shared" si="63"/>
        <v>-15.26</v>
      </c>
      <c r="Y784" s="24"/>
      <c r="Z784" s="24"/>
      <c r="AA784" s="24"/>
      <c r="AB784" s="24"/>
      <c r="AC784" s="25"/>
      <c r="AD784" s="26"/>
      <c r="AE784" s="26"/>
      <c r="AF784" s="26"/>
      <c r="AG784" s="24"/>
      <c r="AH784" s="24"/>
      <c r="AI784" s="26"/>
      <c r="AJ784" s="27"/>
      <c r="AK784" s="27"/>
      <c r="AL784" s="26"/>
      <c r="AM784" s="26"/>
      <c r="AN784" s="24"/>
      <c r="AO784" s="24" t="str">
        <f t="shared" si="64"/>
        <v>Arista</v>
      </c>
      <c r="AP784" s="1" t="s">
        <v>2043</v>
      </c>
      <c r="BF784" s="1" t="s">
        <v>68</v>
      </c>
      <c r="BG784" s="28" t="s">
        <v>69</v>
      </c>
    </row>
    <row r="785" spans="1:59" ht="12.75" customHeight="1" x14ac:dyDescent="0.2">
      <c r="A785" s="1" t="s">
        <v>3234</v>
      </c>
      <c r="B785" s="1" t="s">
        <v>3235</v>
      </c>
      <c r="C785" s="1" t="s">
        <v>62</v>
      </c>
      <c r="D785" s="1" t="s">
        <v>63</v>
      </c>
      <c r="E785" s="1" t="s">
        <v>3236</v>
      </c>
      <c r="F785" s="1" t="s">
        <v>3237</v>
      </c>
      <c r="G785" s="1">
        <v>36</v>
      </c>
      <c r="H785" s="1">
        <v>76</v>
      </c>
      <c r="I785" s="2" t="s">
        <v>1123</v>
      </c>
      <c r="K785" s="1">
        <f>IFERROR(VLOOKUP(B785,'[1]Pivot HorizontalMRP'!$A$4:$B$2531,2,0),0)</f>
        <v>0</v>
      </c>
      <c r="L785" s="1">
        <f>IFERROR(VLOOKUP(B785,'[1]Pivot HorizontalMRP'!$A$4:$C$2531,3,0),0)</f>
        <v>0</v>
      </c>
      <c r="M785" s="1">
        <f>IFERROR(VLOOKUP(B785,'[1]Pivot HorizontalMRP'!$A$4:$D$2531,4,0),0)</f>
        <v>0</v>
      </c>
      <c r="N785" s="1">
        <f>IFERROR(VLOOKUP(B785,'[1]Pivot HorizontalMRP'!$A$4:$E$2531,5,0),0)</f>
        <v>0</v>
      </c>
      <c r="O785" s="1">
        <f t="shared" si="61"/>
        <v>0</v>
      </c>
      <c r="P785" s="1">
        <f t="shared" si="62"/>
        <v>0</v>
      </c>
      <c r="Q785" s="1">
        <f>IFERROR(VLOOKUP(B785,'[1]Pivot HorizontalMRP'!$A$4:$F$2529,6,0),0)</f>
        <v>0</v>
      </c>
      <c r="R785" s="1">
        <f>IFERROR(VLOOKUP(B785,'[1]Pivot HorizontalMRP'!$A$4:$G$2529,7,0),0)</f>
        <v>0</v>
      </c>
      <c r="S785" s="1">
        <f>IFERROR(VLOOKUP(B785,'[1]Pivot HorizontalMRP'!$A$4:$H$2529,8,0),0)</f>
        <v>0</v>
      </c>
      <c r="T785" s="1">
        <f>IFERROR(VLOOKUP(B785,'[1]Pivot HorizontalMRP'!$A$4:$I$2529,9,0),0)</f>
        <v>0</v>
      </c>
      <c r="U785" s="1">
        <f t="shared" si="60"/>
        <v>0</v>
      </c>
      <c r="V785" s="24">
        <v>136.25</v>
      </c>
      <c r="W785" s="24"/>
      <c r="X785" s="24">
        <f t="shared" si="63"/>
        <v>-136.25</v>
      </c>
      <c r="Y785" s="24"/>
      <c r="Z785" s="24"/>
      <c r="AA785" s="24"/>
      <c r="AB785" s="24"/>
      <c r="AC785" s="25"/>
      <c r="AD785" s="26"/>
      <c r="AE785" s="26"/>
      <c r="AF785" s="26"/>
      <c r="AG785" s="24"/>
      <c r="AH785" s="24"/>
      <c r="AI785" s="26"/>
      <c r="AJ785" s="27"/>
      <c r="AK785" s="27"/>
      <c r="AL785" s="26"/>
      <c r="AM785" s="26"/>
      <c r="AN785" s="24"/>
      <c r="AO785" s="24" t="str">
        <f t="shared" si="64"/>
        <v>Arista</v>
      </c>
      <c r="AP785" s="1" t="s">
        <v>2043</v>
      </c>
      <c r="BF785" s="1" t="s">
        <v>68</v>
      </c>
      <c r="BG785" s="28" t="s">
        <v>69</v>
      </c>
    </row>
    <row r="786" spans="1:59" ht="12.75" customHeight="1" x14ac:dyDescent="0.2">
      <c r="A786" s="1" t="s">
        <v>3238</v>
      </c>
      <c r="B786" s="1" t="s">
        <v>3239</v>
      </c>
      <c r="C786" s="1" t="s">
        <v>62</v>
      </c>
      <c r="D786" s="1" t="s">
        <v>63</v>
      </c>
      <c r="E786" s="1" t="s">
        <v>3240</v>
      </c>
      <c r="F786" s="1" t="s">
        <v>3241</v>
      </c>
      <c r="G786" s="1">
        <v>73</v>
      </c>
      <c r="H786" s="1">
        <v>60</v>
      </c>
      <c r="I786" s="2" t="s">
        <v>1123</v>
      </c>
      <c r="K786" s="1">
        <f>IFERROR(VLOOKUP(B786,'[1]Pivot HorizontalMRP'!$A$4:$B$2531,2,0),0)</f>
        <v>0</v>
      </c>
      <c r="L786" s="1">
        <f>IFERROR(VLOOKUP(B786,'[1]Pivot HorizontalMRP'!$A$4:$C$2531,3,0),0)</f>
        <v>17</v>
      </c>
      <c r="M786" s="1">
        <f>IFERROR(VLOOKUP(B786,'[1]Pivot HorizontalMRP'!$A$4:$D$2531,4,0),0)</f>
        <v>521</v>
      </c>
      <c r="N786" s="1">
        <f>IFERROR(VLOOKUP(B786,'[1]Pivot HorizontalMRP'!$A$4:$E$2531,5,0),0)</f>
        <v>0</v>
      </c>
      <c r="O786" s="1">
        <f t="shared" si="61"/>
        <v>538</v>
      </c>
      <c r="P786" s="1">
        <f t="shared" si="62"/>
        <v>538</v>
      </c>
      <c r="Q786" s="1">
        <f>IFERROR(VLOOKUP(B786,'[1]Pivot HorizontalMRP'!$A$4:$F$2529,6,0),0)</f>
        <v>249</v>
      </c>
      <c r="R786" s="1">
        <f>IFERROR(VLOOKUP(B786,'[1]Pivot HorizontalMRP'!$A$4:$G$2529,7,0),0)</f>
        <v>160</v>
      </c>
      <c r="S786" s="1">
        <f>IFERROR(VLOOKUP(B786,'[1]Pivot HorizontalMRP'!$A$4:$H$2529,8,0),0)</f>
        <v>192</v>
      </c>
      <c r="T786" s="1">
        <f>IFERROR(VLOOKUP(B786,'[1]Pivot HorizontalMRP'!$A$4:$I$2529,9,0),0)</f>
        <v>160</v>
      </c>
      <c r="U786" s="1">
        <f t="shared" si="60"/>
        <v>129</v>
      </c>
      <c r="V786" s="24">
        <v>664.9</v>
      </c>
      <c r="W786" s="24"/>
      <c r="X786" s="24">
        <f t="shared" si="63"/>
        <v>-664.9</v>
      </c>
      <c r="Y786" s="24"/>
      <c r="Z786" s="24"/>
      <c r="AA786" s="24">
        <v>595</v>
      </c>
      <c r="AB786" s="24"/>
      <c r="AC786" s="25"/>
      <c r="AD786" s="26"/>
      <c r="AE786" s="26"/>
      <c r="AF786" s="26"/>
      <c r="AG786" s="24"/>
      <c r="AH786" s="24"/>
      <c r="AI786" s="26"/>
      <c r="AJ786" s="27"/>
      <c r="AK786" s="27"/>
      <c r="AL786" s="26"/>
      <c r="AM786" s="26"/>
      <c r="AN786" s="24"/>
      <c r="AO786" s="24" t="str">
        <f t="shared" si="64"/>
        <v>Arista</v>
      </c>
      <c r="AP786" s="1" t="s">
        <v>2043</v>
      </c>
      <c r="BF786" s="1" t="s">
        <v>68</v>
      </c>
      <c r="BG786" s="28" t="s">
        <v>69</v>
      </c>
    </row>
    <row r="787" spans="1:59" ht="12.75" customHeight="1" x14ac:dyDescent="0.2">
      <c r="A787" s="1" t="s">
        <v>3242</v>
      </c>
      <c r="B787" s="1" t="s">
        <v>3243</v>
      </c>
      <c r="C787" s="1" t="s">
        <v>62</v>
      </c>
      <c r="D787" s="1" t="s">
        <v>63</v>
      </c>
      <c r="E787" s="1" t="s">
        <v>3244</v>
      </c>
      <c r="F787" s="1" t="s">
        <v>3245</v>
      </c>
      <c r="G787" s="1">
        <v>73</v>
      </c>
      <c r="H787" s="1">
        <v>1</v>
      </c>
      <c r="I787" s="2" t="s">
        <v>1123</v>
      </c>
      <c r="K787" s="1">
        <f>IFERROR(VLOOKUP(B787,'[1]Pivot HorizontalMRP'!$A$4:$B$2531,2,0),0)</f>
        <v>0</v>
      </c>
      <c r="L787" s="1">
        <f>IFERROR(VLOOKUP(B787,'[1]Pivot HorizontalMRP'!$A$4:$C$2531,3,0),0)</f>
        <v>92</v>
      </c>
      <c r="M787" s="1">
        <f>IFERROR(VLOOKUP(B787,'[1]Pivot HorizontalMRP'!$A$4:$D$2531,4,0),0)</f>
        <v>721</v>
      </c>
      <c r="N787" s="1">
        <f>IFERROR(VLOOKUP(B787,'[1]Pivot HorizontalMRP'!$A$4:$E$2531,5,0),0)</f>
        <v>0</v>
      </c>
      <c r="O787" s="1">
        <f t="shared" si="61"/>
        <v>813</v>
      </c>
      <c r="P787" s="1">
        <f t="shared" si="62"/>
        <v>813</v>
      </c>
      <c r="Q787" s="1">
        <f>IFERROR(VLOOKUP(B787,'[1]Pivot HorizontalMRP'!$A$4:$F$2529,6,0),0)</f>
        <v>735</v>
      </c>
      <c r="R787" s="1">
        <f>IFERROR(VLOOKUP(B787,'[1]Pivot HorizontalMRP'!$A$4:$G$2529,7,0),0)</f>
        <v>634</v>
      </c>
      <c r="S787" s="1">
        <f>IFERROR(VLOOKUP(B787,'[1]Pivot HorizontalMRP'!$A$4:$H$2529,8,0),0)</f>
        <v>781</v>
      </c>
      <c r="T787" s="1">
        <f>IFERROR(VLOOKUP(B787,'[1]Pivot HorizontalMRP'!$A$4:$I$2529,9,0),0)</f>
        <v>537</v>
      </c>
      <c r="U787" s="1">
        <f t="shared" si="60"/>
        <v>-556</v>
      </c>
      <c r="V787" s="24">
        <v>522.73</v>
      </c>
      <c r="W787" s="24"/>
      <c r="X787" s="24">
        <f t="shared" si="63"/>
        <v>-522.73</v>
      </c>
      <c r="Y787" s="24"/>
      <c r="Z787" s="24"/>
      <c r="AA787" s="24">
        <v>535</v>
      </c>
      <c r="AB787" s="24"/>
      <c r="AC787" s="25"/>
      <c r="AD787" s="26"/>
      <c r="AE787" s="26"/>
      <c r="AF787" s="26"/>
      <c r="AG787" s="24"/>
      <c r="AH787" s="24"/>
      <c r="AI787" s="26"/>
      <c r="AJ787" s="27"/>
      <c r="AK787" s="27"/>
      <c r="AL787" s="26"/>
      <c r="AM787" s="26"/>
      <c r="AN787" s="24"/>
      <c r="AO787" s="24" t="str">
        <f t="shared" si="64"/>
        <v>Arista</v>
      </c>
      <c r="AP787" s="1" t="s">
        <v>2043</v>
      </c>
      <c r="BF787" s="1" t="s">
        <v>68</v>
      </c>
      <c r="BG787" s="28" t="s">
        <v>69</v>
      </c>
    </row>
    <row r="788" spans="1:59" ht="12.75" customHeight="1" x14ac:dyDescent="0.2">
      <c r="A788" s="1" t="s">
        <v>3246</v>
      </c>
      <c r="B788" s="1" t="s">
        <v>3247</v>
      </c>
      <c r="C788" s="1" t="s">
        <v>62</v>
      </c>
      <c r="D788" s="1" t="s">
        <v>63</v>
      </c>
      <c r="E788" s="1" t="s">
        <v>3248</v>
      </c>
      <c r="F788" s="1" t="s">
        <v>3249</v>
      </c>
      <c r="G788" s="1">
        <v>62</v>
      </c>
      <c r="H788" s="1">
        <v>120</v>
      </c>
      <c r="I788" s="2" t="s">
        <v>1123</v>
      </c>
      <c r="K788" s="1">
        <f>IFERROR(VLOOKUP(B788,'[1]Pivot HorizontalMRP'!$A$4:$B$2531,2,0),0)</f>
        <v>0</v>
      </c>
      <c r="L788" s="1">
        <f>IFERROR(VLOOKUP(B788,'[1]Pivot HorizontalMRP'!$A$4:$C$2531,3,0),0)</f>
        <v>26</v>
      </c>
      <c r="M788" s="1">
        <f>IFERROR(VLOOKUP(B788,'[1]Pivot HorizontalMRP'!$A$4:$D$2531,4,0),0)</f>
        <v>535</v>
      </c>
      <c r="N788" s="1">
        <f>IFERROR(VLOOKUP(B788,'[1]Pivot HorizontalMRP'!$A$4:$E$2531,5,0),0)</f>
        <v>0</v>
      </c>
      <c r="O788" s="1">
        <f t="shared" si="61"/>
        <v>561</v>
      </c>
      <c r="P788" s="1">
        <f t="shared" si="62"/>
        <v>561</v>
      </c>
      <c r="Q788" s="1">
        <f>IFERROR(VLOOKUP(B788,'[1]Pivot HorizontalMRP'!$A$4:$F$2529,6,0),0)</f>
        <v>568</v>
      </c>
      <c r="R788" s="1">
        <f>IFERROR(VLOOKUP(B788,'[1]Pivot HorizontalMRP'!$A$4:$G$2529,7,0),0)</f>
        <v>216</v>
      </c>
      <c r="S788" s="1">
        <f>IFERROR(VLOOKUP(B788,'[1]Pivot HorizontalMRP'!$A$4:$H$2529,8,0),0)</f>
        <v>216</v>
      </c>
      <c r="T788" s="1">
        <f>IFERROR(VLOOKUP(B788,'[1]Pivot HorizontalMRP'!$A$4:$I$2529,9,0),0)</f>
        <v>144</v>
      </c>
      <c r="U788" s="1">
        <f t="shared" si="60"/>
        <v>-223</v>
      </c>
      <c r="V788" s="24">
        <v>272.245</v>
      </c>
      <c r="W788" s="24"/>
      <c r="X788" s="24">
        <f t="shared" si="63"/>
        <v>-272.245</v>
      </c>
      <c r="Y788" s="24"/>
      <c r="Z788" s="24"/>
      <c r="AA788" s="24"/>
      <c r="AB788" s="24"/>
      <c r="AC788" s="25"/>
      <c r="AD788" s="26"/>
      <c r="AE788" s="26"/>
      <c r="AF788" s="26"/>
      <c r="AG788" s="24"/>
      <c r="AH788" s="24"/>
      <c r="AI788" s="26"/>
      <c r="AJ788" s="27"/>
      <c r="AK788" s="27"/>
      <c r="AL788" s="26"/>
      <c r="AM788" s="26"/>
      <c r="AN788" s="24"/>
      <c r="AO788" s="24" t="str">
        <f t="shared" si="64"/>
        <v>Arista</v>
      </c>
      <c r="AP788" s="1" t="s">
        <v>2043</v>
      </c>
      <c r="BF788" s="1" t="s">
        <v>68</v>
      </c>
      <c r="BG788" s="28" t="s">
        <v>69</v>
      </c>
    </row>
    <row r="789" spans="1:59" ht="12.75" customHeight="1" x14ac:dyDescent="0.2">
      <c r="A789" s="1" t="s">
        <v>3250</v>
      </c>
      <c r="B789" s="1" t="s">
        <v>3251</v>
      </c>
      <c r="C789" s="1" t="s">
        <v>62</v>
      </c>
      <c r="D789" s="1" t="s">
        <v>63</v>
      </c>
      <c r="E789" s="1" t="s">
        <v>3252</v>
      </c>
      <c r="F789" s="1" t="s">
        <v>3253</v>
      </c>
      <c r="G789" s="1">
        <v>73</v>
      </c>
      <c r="H789" s="1">
        <v>1</v>
      </c>
      <c r="I789" s="2" t="s">
        <v>1123</v>
      </c>
      <c r="K789" s="1">
        <f>IFERROR(VLOOKUP(B789,'[1]Pivot HorizontalMRP'!$A$4:$B$2531,2,0),0)</f>
        <v>0</v>
      </c>
      <c r="L789" s="1">
        <f>IFERROR(VLOOKUP(B789,'[1]Pivot HorizontalMRP'!$A$4:$C$2531,3,0),0)</f>
        <v>627</v>
      </c>
      <c r="M789" s="1">
        <f>IFERROR(VLOOKUP(B789,'[1]Pivot HorizontalMRP'!$A$4:$D$2531,4,0),0)</f>
        <v>1628</v>
      </c>
      <c r="N789" s="1">
        <f>IFERROR(VLOOKUP(B789,'[1]Pivot HorizontalMRP'!$A$4:$E$2531,5,0),0)</f>
        <v>0</v>
      </c>
      <c r="O789" s="1">
        <f t="shared" si="61"/>
        <v>2255</v>
      </c>
      <c r="P789" s="1">
        <f t="shared" si="62"/>
        <v>2255</v>
      </c>
      <c r="Q789" s="1">
        <f>IFERROR(VLOOKUP(B789,'[1]Pivot HorizontalMRP'!$A$4:$F$2529,6,0),0)</f>
        <v>1162</v>
      </c>
      <c r="R789" s="1">
        <f>IFERROR(VLOOKUP(B789,'[1]Pivot HorizontalMRP'!$A$4:$G$2529,7,0),0)</f>
        <v>1837</v>
      </c>
      <c r="S789" s="1">
        <f>IFERROR(VLOOKUP(B789,'[1]Pivot HorizontalMRP'!$A$4:$H$2529,8,0),0)</f>
        <v>2254</v>
      </c>
      <c r="T789" s="1">
        <f>IFERROR(VLOOKUP(B789,'[1]Pivot HorizontalMRP'!$A$4:$I$2529,9,0),0)</f>
        <v>2268</v>
      </c>
      <c r="U789" s="1">
        <f t="shared" si="60"/>
        <v>-744</v>
      </c>
      <c r="V789" s="24">
        <v>544.25</v>
      </c>
      <c r="W789" s="24"/>
      <c r="X789" s="24">
        <f t="shared" si="63"/>
        <v>-544.25</v>
      </c>
      <c r="Y789" s="24"/>
      <c r="Z789" s="24"/>
      <c r="AA789" s="24">
        <v>450</v>
      </c>
      <c r="AB789" s="24"/>
      <c r="AC789" s="25"/>
      <c r="AD789" s="26"/>
      <c r="AE789" s="26"/>
      <c r="AF789" s="26"/>
      <c r="AG789" s="24"/>
      <c r="AH789" s="24"/>
      <c r="AI789" s="26"/>
      <c r="AJ789" s="27"/>
      <c r="AK789" s="27"/>
      <c r="AL789" s="26"/>
      <c r="AM789" s="26"/>
      <c r="AN789" s="24"/>
      <c r="AO789" s="24" t="str">
        <f t="shared" si="64"/>
        <v>Arista</v>
      </c>
      <c r="AP789" s="1" t="s">
        <v>2043</v>
      </c>
      <c r="BF789" s="1" t="s">
        <v>68</v>
      </c>
      <c r="BG789" s="28" t="s">
        <v>69</v>
      </c>
    </row>
    <row r="790" spans="1:59" ht="12.75" customHeight="1" x14ac:dyDescent="0.2">
      <c r="A790" s="1" t="s">
        <v>3254</v>
      </c>
      <c r="B790" s="1" t="s">
        <v>3255</v>
      </c>
      <c r="C790" s="1" t="s">
        <v>62</v>
      </c>
      <c r="D790" s="1" t="s">
        <v>63</v>
      </c>
      <c r="E790" s="1" t="s">
        <v>3256</v>
      </c>
      <c r="F790" s="1" t="s">
        <v>3257</v>
      </c>
      <c r="G790" s="1">
        <v>72</v>
      </c>
      <c r="H790" s="1">
        <v>100</v>
      </c>
      <c r="I790" s="2" t="s">
        <v>1123</v>
      </c>
      <c r="K790" s="1">
        <f>IFERROR(VLOOKUP(B790,'[1]Pivot HorizontalMRP'!$A$4:$B$2531,2,0),0)</f>
        <v>156</v>
      </c>
      <c r="L790" s="1">
        <f>IFERROR(VLOOKUP(B790,'[1]Pivot HorizontalMRP'!$A$4:$C$2531,3,0),0)</f>
        <v>1</v>
      </c>
      <c r="M790" s="1">
        <f>IFERROR(VLOOKUP(B790,'[1]Pivot HorizontalMRP'!$A$4:$D$2531,4,0),0)</f>
        <v>0</v>
      </c>
      <c r="N790" s="1">
        <f>IFERROR(VLOOKUP(B790,'[1]Pivot HorizontalMRP'!$A$4:$E$2531,5,0),0)</f>
        <v>0</v>
      </c>
      <c r="O790" s="1">
        <f t="shared" si="61"/>
        <v>157</v>
      </c>
      <c r="P790" s="1">
        <f t="shared" si="62"/>
        <v>157</v>
      </c>
      <c r="Q790" s="1">
        <f>IFERROR(VLOOKUP(B790,'[1]Pivot HorizontalMRP'!$A$4:$F$2529,6,0),0)</f>
        <v>0</v>
      </c>
      <c r="R790" s="1">
        <f>IFERROR(VLOOKUP(B790,'[1]Pivot HorizontalMRP'!$A$4:$G$2529,7,0),0)</f>
        <v>0</v>
      </c>
      <c r="S790" s="1">
        <f>IFERROR(VLOOKUP(B790,'[1]Pivot HorizontalMRP'!$A$4:$H$2529,8,0),0)</f>
        <v>0</v>
      </c>
      <c r="T790" s="1">
        <f>IFERROR(VLOOKUP(B790,'[1]Pivot HorizontalMRP'!$A$4:$I$2529,9,0),0)</f>
        <v>0</v>
      </c>
      <c r="U790" s="1">
        <f t="shared" si="60"/>
        <v>157</v>
      </c>
      <c r="V790" s="24">
        <v>208.83</v>
      </c>
      <c r="W790" s="24"/>
      <c r="X790" s="24">
        <f t="shared" si="63"/>
        <v>-208.83</v>
      </c>
      <c r="Y790" s="24"/>
      <c r="Z790" s="24"/>
      <c r="AA790" s="24"/>
      <c r="AB790" s="24"/>
      <c r="AC790" s="25"/>
      <c r="AD790" s="26"/>
      <c r="AE790" s="26"/>
      <c r="AF790" s="26"/>
      <c r="AG790" s="24"/>
      <c r="AH790" s="24"/>
      <c r="AI790" s="26"/>
      <c r="AJ790" s="27"/>
      <c r="AK790" s="27"/>
      <c r="AL790" s="26"/>
      <c r="AM790" s="26"/>
      <c r="AN790" s="24"/>
      <c r="AO790" s="24" t="str">
        <f t="shared" si="64"/>
        <v>Arista</v>
      </c>
      <c r="AP790" s="1" t="s">
        <v>2043</v>
      </c>
      <c r="BF790" s="1" t="s">
        <v>68</v>
      </c>
      <c r="BG790" s="28" t="s">
        <v>69</v>
      </c>
    </row>
    <row r="791" spans="1:59" ht="12.75" customHeight="1" x14ac:dyDescent="0.2">
      <c r="A791" s="1" t="s">
        <v>3258</v>
      </c>
      <c r="B791" s="1" t="s">
        <v>3259</v>
      </c>
      <c r="C791" s="1" t="s">
        <v>62</v>
      </c>
      <c r="D791" s="1" t="s">
        <v>63</v>
      </c>
      <c r="E791" s="1" t="s">
        <v>3260</v>
      </c>
      <c r="F791" s="1" t="s">
        <v>3261</v>
      </c>
      <c r="G791" s="1">
        <v>73</v>
      </c>
      <c r="H791" s="1">
        <v>1000</v>
      </c>
      <c r="I791" s="2" t="s">
        <v>1123</v>
      </c>
      <c r="K791" s="1">
        <f>IFERROR(VLOOKUP(B791,'[1]Pivot HorizontalMRP'!$A$4:$B$2531,2,0),0)</f>
        <v>0</v>
      </c>
      <c r="L791" s="1">
        <f>IFERROR(VLOOKUP(B791,'[1]Pivot HorizontalMRP'!$A$4:$C$2531,3,0),0)</f>
        <v>1768</v>
      </c>
      <c r="M791" s="1">
        <f>IFERROR(VLOOKUP(B791,'[1]Pivot HorizontalMRP'!$A$4:$D$2531,4,0),0)</f>
        <v>0</v>
      </c>
      <c r="N791" s="1">
        <f>IFERROR(VLOOKUP(B791,'[1]Pivot HorizontalMRP'!$A$4:$E$2531,5,0),0)</f>
        <v>1000</v>
      </c>
      <c r="O791" s="1">
        <f t="shared" si="61"/>
        <v>1768</v>
      </c>
      <c r="P791" s="1">
        <f t="shared" si="62"/>
        <v>2768</v>
      </c>
      <c r="Q791" s="1">
        <f>IFERROR(VLOOKUP(B791,'[1]Pivot HorizontalMRP'!$A$4:$F$2529,6,0),0)</f>
        <v>1359</v>
      </c>
      <c r="R791" s="1">
        <f>IFERROR(VLOOKUP(B791,'[1]Pivot HorizontalMRP'!$A$4:$G$2529,7,0),0)</f>
        <v>1464</v>
      </c>
      <c r="S791" s="1">
        <f>IFERROR(VLOOKUP(B791,'[1]Pivot HorizontalMRP'!$A$4:$H$2529,8,0),0)</f>
        <v>1318</v>
      </c>
      <c r="T791" s="1">
        <f>IFERROR(VLOOKUP(B791,'[1]Pivot HorizontalMRP'!$A$4:$I$2529,9,0),0)</f>
        <v>1220</v>
      </c>
      <c r="U791" s="1">
        <f t="shared" si="60"/>
        <v>-1055</v>
      </c>
      <c r="V791" s="24">
        <v>23.96</v>
      </c>
      <c r="W791" s="24"/>
      <c r="X791" s="24">
        <f t="shared" si="63"/>
        <v>-23.96</v>
      </c>
      <c r="Y791" s="24"/>
      <c r="Z791" s="24"/>
      <c r="AA791" s="24"/>
      <c r="AB791" s="24"/>
      <c r="AC791" s="25"/>
      <c r="AD791" s="26"/>
      <c r="AE791" s="26"/>
      <c r="AF791" s="26"/>
      <c r="AG791" s="24"/>
      <c r="AH791" s="24"/>
      <c r="AI791" s="26"/>
      <c r="AJ791" s="27"/>
      <c r="AK791" s="27"/>
      <c r="AL791" s="26"/>
      <c r="AM791" s="26"/>
      <c r="AN791" s="24"/>
      <c r="AO791" s="24" t="str">
        <f t="shared" si="64"/>
        <v>Arista</v>
      </c>
      <c r="AP791" s="1" t="s">
        <v>2043</v>
      </c>
      <c r="BF791" s="1" t="s">
        <v>68</v>
      </c>
      <c r="BG791" s="28" t="s">
        <v>69</v>
      </c>
    </row>
    <row r="792" spans="1:59" ht="12.75" customHeight="1" x14ac:dyDescent="0.2">
      <c r="A792" s="1" t="s">
        <v>3262</v>
      </c>
      <c r="B792" s="1" t="s">
        <v>3263</v>
      </c>
      <c r="C792" s="1" t="s">
        <v>62</v>
      </c>
      <c r="D792" s="1" t="s">
        <v>63</v>
      </c>
      <c r="E792" s="1" t="s">
        <v>3264</v>
      </c>
      <c r="F792" s="1" t="s">
        <v>3265</v>
      </c>
      <c r="G792" s="1">
        <v>73</v>
      </c>
      <c r="H792" s="1">
        <v>860</v>
      </c>
      <c r="I792" s="2" t="s">
        <v>1123</v>
      </c>
      <c r="K792" s="1">
        <f>IFERROR(VLOOKUP(B792,'[1]Pivot HorizontalMRP'!$A$4:$B$2531,2,0),0)</f>
        <v>1425</v>
      </c>
      <c r="L792" s="1">
        <f>IFERROR(VLOOKUP(B792,'[1]Pivot HorizontalMRP'!$A$4:$C$2531,3,0),0)</f>
        <v>0</v>
      </c>
      <c r="M792" s="1">
        <f>IFERROR(VLOOKUP(B792,'[1]Pivot HorizontalMRP'!$A$4:$D$2531,4,0),0)</f>
        <v>0</v>
      </c>
      <c r="N792" s="1">
        <f>IFERROR(VLOOKUP(B792,'[1]Pivot HorizontalMRP'!$A$4:$E$2531,5,0),0)</f>
        <v>0</v>
      </c>
      <c r="O792" s="1">
        <f t="shared" si="61"/>
        <v>1425</v>
      </c>
      <c r="P792" s="1">
        <f t="shared" si="62"/>
        <v>1425</v>
      </c>
      <c r="Q792" s="1">
        <f>IFERROR(VLOOKUP(B792,'[1]Pivot HorizontalMRP'!$A$4:$F$2529,6,0),0)</f>
        <v>10</v>
      </c>
      <c r="R792" s="1">
        <f>IFERROR(VLOOKUP(B792,'[1]Pivot HorizontalMRP'!$A$4:$G$2529,7,0),0)</f>
        <v>0</v>
      </c>
      <c r="S792" s="1">
        <f>IFERROR(VLOOKUP(B792,'[1]Pivot HorizontalMRP'!$A$4:$H$2529,8,0),0)</f>
        <v>0</v>
      </c>
      <c r="T792" s="1">
        <f>IFERROR(VLOOKUP(B792,'[1]Pivot HorizontalMRP'!$A$4:$I$2529,9,0),0)</f>
        <v>0</v>
      </c>
      <c r="U792" s="1">
        <f t="shared" si="60"/>
        <v>1415</v>
      </c>
      <c r="V792" s="24">
        <v>2.91</v>
      </c>
      <c r="W792" s="24"/>
      <c r="X792" s="24">
        <f t="shared" si="63"/>
        <v>-2.91</v>
      </c>
      <c r="Y792" s="24"/>
      <c r="Z792" s="24"/>
      <c r="AA792" s="24"/>
      <c r="AB792" s="24"/>
      <c r="AC792" s="25"/>
      <c r="AD792" s="26"/>
      <c r="AE792" s="26"/>
      <c r="AF792" s="26"/>
      <c r="AG792" s="24"/>
      <c r="AH792" s="24"/>
      <c r="AI792" s="26"/>
      <c r="AJ792" s="27"/>
      <c r="AK792" s="27"/>
      <c r="AL792" s="26"/>
      <c r="AM792" s="26"/>
      <c r="AN792" s="24"/>
      <c r="AO792" s="24" t="str">
        <f t="shared" si="64"/>
        <v>Arista</v>
      </c>
      <c r="AP792" s="1" t="s">
        <v>2043</v>
      </c>
      <c r="BF792" s="1" t="s">
        <v>68</v>
      </c>
      <c r="BG792" s="28" t="s">
        <v>69</v>
      </c>
    </row>
    <row r="793" spans="1:59" ht="12.75" customHeight="1" x14ac:dyDescent="0.2">
      <c r="A793" s="1" t="s">
        <v>3266</v>
      </c>
      <c r="B793" s="1" t="s">
        <v>3267</v>
      </c>
      <c r="C793" s="1" t="s">
        <v>62</v>
      </c>
      <c r="D793" s="1" t="s">
        <v>63</v>
      </c>
      <c r="E793" s="1" t="s">
        <v>3268</v>
      </c>
      <c r="F793" s="1" t="s">
        <v>3269</v>
      </c>
      <c r="G793" s="1">
        <v>73</v>
      </c>
      <c r="H793" s="1">
        <v>195</v>
      </c>
      <c r="I793" s="2" t="s">
        <v>1123</v>
      </c>
      <c r="K793" s="1">
        <f>IFERROR(VLOOKUP(B793,'[1]Pivot HorizontalMRP'!$A$4:$B$2531,2,0),0)</f>
        <v>0</v>
      </c>
      <c r="L793" s="1">
        <f>IFERROR(VLOOKUP(B793,'[1]Pivot HorizontalMRP'!$A$4:$C$2531,3,0),0)</f>
        <v>1958</v>
      </c>
      <c r="M793" s="1">
        <f>IFERROR(VLOOKUP(B793,'[1]Pivot HorizontalMRP'!$A$4:$D$2531,4,0),0)</f>
        <v>2765</v>
      </c>
      <c r="N793" s="1">
        <f>IFERROR(VLOOKUP(B793,'[1]Pivot HorizontalMRP'!$A$4:$E$2531,5,0),0)</f>
        <v>0</v>
      </c>
      <c r="O793" s="1">
        <f t="shared" si="61"/>
        <v>4723</v>
      </c>
      <c r="P793" s="1">
        <f t="shared" si="62"/>
        <v>4723</v>
      </c>
      <c r="Q793" s="1">
        <f>IFERROR(VLOOKUP(B793,'[1]Pivot HorizontalMRP'!$A$4:$F$2529,6,0),0)</f>
        <v>4329</v>
      </c>
      <c r="R793" s="1">
        <f>IFERROR(VLOOKUP(B793,'[1]Pivot HorizontalMRP'!$A$4:$G$2529,7,0),0)</f>
        <v>1800</v>
      </c>
      <c r="S793" s="1">
        <f>IFERROR(VLOOKUP(B793,'[1]Pivot HorizontalMRP'!$A$4:$H$2529,8,0),0)</f>
        <v>1654</v>
      </c>
      <c r="T793" s="1">
        <f>IFERROR(VLOOKUP(B793,'[1]Pivot HorizontalMRP'!$A$4:$I$2529,9,0),0)</f>
        <v>1508</v>
      </c>
      <c r="U793" s="1">
        <f t="shared" si="60"/>
        <v>-1406</v>
      </c>
      <c r="V793" s="24">
        <v>13.103999999999999</v>
      </c>
      <c r="W793" s="24"/>
      <c r="X793" s="24">
        <f t="shared" si="63"/>
        <v>-13.103999999999999</v>
      </c>
      <c r="Y793" s="24"/>
      <c r="Z793" s="24"/>
      <c r="AA793" s="24">
        <v>12.736000000000001</v>
      </c>
      <c r="AB793" s="24"/>
      <c r="AC793" s="25"/>
      <c r="AD793" s="26"/>
      <c r="AE793" s="26"/>
      <c r="AF793" s="26"/>
      <c r="AG793" s="24"/>
      <c r="AH793" s="24"/>
      <c r="AI793" s="26"/>
      <c r="AJ793" s="27"/>
      <c r="AK793" s="27"/>
      <c r="AL793" s="26"/>
      <c r="AM793" s="26"/>
      <c r="AN793" s="24"/>
      <c r="AO793" s="24" t="str">
        <f t="shared" si="64"/>
        <v>Arista</v>
      </c>
      <c r="AP793" s="1" t="s">
        <v>2043</v>
      </c>
      <c r="BF793" s="1" t="s">
        <v>68</v>
      </c>
      <c r="BG793" s="28" t="s">
        <v>69</v>
      </c>
    </row>
    <row r="794" spans="1:59" ht="12.75" customHeight="1" x14ac:dyDescent="0.2">
      <c r="A794" s="1" t="s">
        <v>3270</v>
      </c>
      <c r="B794" s="1" t="s">
        <v>3271</v>
      </c>
      <c r="C794" s="1" t="s">
        <v>62</v>
      </c>
      <c r="D794" s="1" t="s">
        <v>63</v>
      </c>
      <c r="E794" s="1" t="s">
        <v>3272</v>
      </c>
      <c r="F794" s="1" t="s">
        <v>3273</v>
      </c>
      <c r="G794" s="1">
        <v>73</v>
      </c>
      <c r="H794" s="1">
        <v>1</v>
      </c>
      <c r="I794" s="2" t="s">
        <v>1123</v>
      </c>
      <c r="K794" s="1">
        <f>IFERROR(VLOOKUP(B794,'[1]Pivot HorizontalMRP'!$A$4:$B$2531,2,0),0)</f>
        <v>0</v>
      </c>
      <c r="L794" s="1">
        <f>IFERROR(VLOOKUP(B794,'[1]Pivot HorizontalMRP'!$A$4:$C$2531,3,0),0)</f>
        <v>0</v>
      </c>
      <c r="M794" s="1">
        <f>IFERROR(VLOOKUP(B794,'[1]Pivot HorizontalMRP'!$A$4:$D$2531,4,0),0)</f>
        <v>1103</v>
      </c>
      <c r="N794" s="1">
        <f>IFERROR(VLOOKUP(B794,'[1]Pivot HorizontalMRP'!$A$4:$E$2531,5,0),0)</f>
        <v>0</v>
      </c>
      <c r="O794" s="1">
        <f t="shared" si="61"/>
        <v>1103</v>
      </c>
      <c r="P794" s="1">
        <f t="shared" si="62"/>
        <v>1103</v>
      </c>
      <c r="Q794" s="1">
        <f>IFERROR(VLOOKUP(B794,'[1]Pivot HorizontalMRP'!$A$4:$F$2529,6,0),0)</f>
        <v>925</v>
      </c>
      <c r="R794" s="1">
        <f>IFERROR(VLOOKUP(B794,'[1]Pivot HorizontalMRP'!$A$4:$G$2529,7,0),0)</f>
        <v>563</v>
      </c>
      <c r="S794" s="1">
        <f>IFERROR(VLOOKUP(B794,'[1]Pivot HorizontalMRP'!$A$4:$H$2529,8,0),0)</f>
        <v>951</v>
      </c>
      <c r="T794" s="1">
        <f>IFERROR(VLOOKUP(B794,'[1]Pivot HorizontalMRP'!$A$4:$I$2529,9,0),0)</f>
        <v>702</v>
      </c>
      <c r="U794" s="1">
        <f t="shared" si="60"/>
        <v>-385</v>
      </c>
      <c r="V794" s="24">
        <v>13.103999999999999</v>
      </c>
      <c r="W794" s="24"/>
      <c r="X794" s="24">
        <f t="shared" si="63"/>
        <v>-13.103999999999999</v>
      </c>
      <c r="Y794" s="24"/>
      <c r="Z794" s="24"/>
      <c r="AA794" s="24"/>
      <c r="AB794" s="24"/>
      <c r="AC794" s="25"/>
      <c r="AD794" s="26"/>
      <c r="AE794" s="26"/>
      <c r="AF794" s="26"/>
      <c r="AG794" s="24"/>
      <c r="AH794" s="24"/>
      <c r="AI794" s="26"/>
      <c r="AJ794" s="27"/>
      <c r="AK794" s="27"/>
      <c r="AL794" s="26"/>
      <c r="AM794" s="26"/>
      <c r="AN794" s="24"/>
      <c r="AO794" s="24" t="str">
        <f t="shared" si="64"/>
        <v>Arista</v>
      </c>
      <c r="AP794" s="1" t="s">
        <v>2043</v>
      </c>
      <c r="BF794" s="1" t="s">
        <v>68</v>
      </c>
      <c r="BG794" s="28" t="s">
        <v>69</v>
      </c>
    </row>
    <row r="795" spans="1:59" ht="12.75" customHeight="1" x14ac:dyDescent="0.2">
      <c r="A795" s="1" t="s">
        <v>3274</v>
      </c>
      <c r="B795" s="1" t="s">
        <v>3275</v>
      </c>
      <c r="C795" s="1" t="s">
        <v>62</v>
      </c>
      <c r="D795" s="1" t="s">
        <v>63</v>
      </c>
      <c r="E795" s="1" t="s">
        <v>3276</v>
      </c>
      <c r="F795" s="1" t="s">
        <v>3277</v>
      </c>
      <c r="G795" s="1">
        <v>73</v>
      </c>
      <c r="H795" s="1">
        <v>200</v>
      </c>
      <c r="I795" s="2" t="s">
        <v>1123</v>
      </c>
      <c r="K795" s="1">
        <f>IFERROR(VLOOKUP(B795,'[1]Pivot HorizontalMRP'!$A$4:$B$2531,2,0),0)</f>
        <v>0</v>
      </c>
      <c r="L795" s="1">
        <f>IFERROR(VLOOKUP(B795,'[1]Pivot HorizontalMRP'!$A$4:$C$2531,3,0),0)</f>
        <v>211</v>
      </c>
      <c r="M795" s="1">
        <f>IFERROR(VLOOKUP(B795,'[1]Pivot HorizontalMRP'!$A$4:$D$2531,4,0),0)</f>
        <v>780</v>
      </c>
      <c r="N795" s="1">
        <f>IFERROR(VLOOKUP(B795,'[1]Pivot HorizontalMRP'!$A$4:$E$2531,5,0),0)</f>
        <v>0</v>
      </c>
      <c r="O795" s="1">
        <f t="shared" si="61"/>
        <v>991</v>
      </c>
      <c r="P795" s="1">
        <f t="shared" si="62"/>
        <v>991</v>
      </c>
      <c r="Q795" s="1">
        <f>IFERROR(VLOOKUP(B795,'[1]Pivot HorizontalMRP'!$A$4:$F$2529,6,0),0)</f>
        <v>757</v>
      </c>
      <c r="R795" s="1">
        <f>IFERROR(VLOOKUP(B795,'[1]Pivot HorizontalMRP'!$A$4:$G$2529,7,0),0)</f>
        <v>280</v>
      </c>
      <c r="S795" s="1">
        <f>IFERROR(VLOOKUP(B795,'[1]Pivot HorizontalMRP'!$A$4:$H$2529,8,0),0)</f>
        <v>330</v>
      </c>
      <c r="T795" s="1">
        <f>IFERROR(VLOOKUP(B795,'[1]Pivot HorizontalMRP'!$A$4:$I$2529,9,0),0)</f>
        <v>150</v>
      </c>
      <c r="U795" s="1">
        <f t="shared" si="60"/>
        <v>-46</v>
      </c>
      <c r="V795" s="24">
        <v>68.218000000000004</v>
      </c>
      <c r="W795" s="24"/>
      <c r="X795" s="24">
        <f t="shared" si="63"/>
        <v>-68.218000000000004</v>
      </c>
      <c r="Y795" s="24"/>
      <c r="Z795" s="24"/>
      <c r="AA795" s="24">
        <v>69.528000000000006</v>
      </c>
      <c r="AB795" s="24"/>
      <c r="AC795" s="25"/>
      <c r="AD795" s="26"/>
      <c r="AE795" s="26"/>
      <c r="AF795" s="26"/>
      <c r="AG795" s="24"/>
      <c r="AH795" s="24"/>
      <c r="AI795" s="26"/>
      <c r="AJ795" s="27"/>
      <c r="AK795" s="27"/>
      <c r="AL795" s="26"/>
      <c r="AM795" s="26"/>
      <c r="AN795" s="24"/>
      <c r="AO795" s="24" t="str">
        <f t="shared" si="64"/>
        <v>Arista</v>
      </c>
      <c r="AP795" s="1" t="s">
        <v>2043</v>
      </c>
      <c r="BF795" s="1" t="s">
        <v>68</v>
      </c>
      <c r="BG795" s="28" t="s">
        <v>69</v>
      </c>
    </row>
    <row r="796" spans="1:59" ht="12.75" customHeight="1" x14ac:dyDescent="0.2">
      <c r="A796" s="1" t="s">
        <v>3278</v>
      </c>
      <c r="B796" s="1" t="s">
        <v>3279</v>
      </c>
      <c r="C796" s="1" t="s">
        <v>62</v>
      </c>
      <c r="D796" s="1" t="s">
        <v>63</v>
      </c>
      <c r="E796" s="1" t="s">
        <v>3280</v>
      </c>
      <c r="F796" s="1" t="s">
        <v>3281</v>
      </c>
      <c r="G796" s="1">
        <v>73</v>
      </c>
      <c r="H796" s="1">
        <v>480</v>
      </c>
      <c r="I796" s="2" t="s">
        <v>1123</v>
      </c>
      <c r="K796" s="1">
        <f>IFERROR(VLOOKUP(B796,'[1]Pivot HorizontalMRP'!$A$4:$B$2531,2,0),0)</f>
        <v>0</v>
      </c>
      <c r="L796" s="1">
        <f>IFERROR(VLOOKUP(B796,'[1]Pivot HorizontalMRP'!$A$4:$C$2531,3,0),0)</f>
        <v>71</v>
      </c>
      <c r="M796" s="1">
        <f>IFERROR(VLOOKUP(B796,'[1]Pivot HorizontalMRP'!$A$4:$D$2531,4,0),0)</f>
        <v>960</v>
      </c>
      <c r="N796" s="1">
        <f>IFERROR(VLOOKUP(B796,'[1]Pivot HorizontalMRP'!$A$4:$E$2531,5,0),0)</f>
        <v>0</v>
      </c>
      <c r="O796" s="1">
        <f t="shared" si="61"/>
        <v>1031</v>
      </c>
      <c r="P796" s="1">
        <f t="shared" si="62"/>
        <v>1031</v>
      </c>
      <c r="Q796" s="1">
        <f>IFERROR(VLOOKUP(B796,'[1]Pivot HorizontalMRP'!$A$4:$F$2529,6,0),0)</f>
        <v>771</v>
      </c>
      <c r="R796" s="1">
        <f>IFERROR(VLOOKUP(B796,'[1]Pivot HorizontalMRP'!$A$4:$G$2529,7,0),0)</f>
        <v>360</v>
      </c>
      <c r="S796" s="1">
        <f>IFERROR(VLOOKUP(B796,'[1]Pivot HorizontalMRP'!$A$4:$H$2529,8,0),0)</f>
        <v>180</v>
      </c>
      <c r="T796" s="1">
        <f>IFERROR(VLOOKUP(B796,'[1]Pivot HorizontalMRP'!$A$4:$I$2529,9,0),0)</f>
        <v>0</v>
      </c>
      <c r="U796" s="1">
        <f t="shared" si="60"/>
        <v>-100</v>
      </c>
      <c r="V796" s="24">
        <v>6.0010000000000003</v>
      </c>
      <c r="W796" s="24"/>
      <c r="X796" s="24">
        <f t="shared" si="63"/>
        <v>-6.0010000000000003</v>
      </c>
      <c r="Y796" s="24"/>
      <c r="Z796" s="24"/>
      <c r="AA796" s="24"/>
      <c r="AB796" s="24"/>
      <c r="AC796" s="25"/>
      <c r="AD796" s="26"/>
      <c r="AE796" s="26"/>
      <c r="AF796" s="26"/>
      <c r="AG796" s="24"/>
      <c r="AH796" s="24"/>
      <c r="AI796" s="26"/>
      <c r="AJ796" s="27"/>
      <c r="AK796" s="27"/>
      <c r="AL796" s="26"/>
      <c r="AM796" s="26"/>
      <c r="AN796" s="24"/>
      <c r="AO796" s="24" t="str">
        <f t="shared" si="64"/>
        <v>Arista</v>
      </c>
      <c r="AP796" s="1" t="s">
        <v>2043</v>
      </c>
      <c r="BF796" s="1" t="s">
        <v>68</v>
      </c>
      <c r="BG796" s="28" t="s">
        <v>69</v>
      </c>
    </row>
    <row r="797" spans="1:59" ht="12.75" customHeight="1" x14ac:dyDescent="0.2">
      <c r="A797" s="1" t="s">
        <v>3282</v>
      </c>
      <c r="B797" s="1" t="s">
        <v>3283</v>
      </c>
      <c r="C797" s="1" t="s">
        <v>62</v>
      </c>
      <c r="D797" s="1" t="s">
        <v>63</v>
      </c>
      <c r="E797" s="1" t="s">
        <v>3284</v>
      </c>
      <c r="F797" s="1" t="s">
        <v>3285</v>
      </c>
      <c r="G797" s="1">
        <v>73</v>
      </c>
      <c r="H797" s="1">
        <v>200</v>
      </c>
      <c r="I797" s="2" t="s">
        <v>1123</v>
      </c>
      <c r="K797" s="1">
        <f>IFERROR(VLOOKUP(B797,'[1]Pivot HorizontalMRP'!$A$4:$B$2531,2,0),0)</f>
        <v>0</v>
      </c>
      <c r="L797" s="1">
        <f>IFERROR(VLOOKUP(B797,'[1]Pivot HorizontalMRP'!$A$4:$C$2531,3,0),0)</f>
        <v>1719</v>
      </c>
      <c r="M797" s="1">
        <f>IFERROR(VLOOKUP(B797,'[1]Pivot HorizontalMRP'!$A$4:$D$2531,4,0),0)</f>
        <v>4300</v>
      </c>
      <c r="N797" s="1">
        <f>IFERROR(VLOOKUP(B797,'[1]Pivot HorizontalMRP'!$A$4:$E$2531,5,0),0)</f>
        <v>100</v>
      </c>
      <c r="O797" s="1">
        <f t="shared" si="61"/>
        <v>6019</v>
      </c>
      <c r="P797" s="1">
        <f t="shared" si="62"/>
        <v>6119</v>
      </c>
      <c r="Q797" s="1">
        <f>IFERROR(VLOOKUP(B797,'[1]Pivot HorizontalMRP'!$A$4:$F$2529,6,0),0)</f>
        <v>5766</v>
      </c>
      <c r="R797" s="1">
        <f>IFERROR(VLOOKUP(B797,'[1]Pivot HorizontalMRP'!$A$4:$G$2529,7,0),0)</f>
        <v>2775</v>
      </c>
      <c r="S797" s="1">
        <f>IFERROR(VLOOKUP(B797,'[1]Pivot HorizontalMRP'!$A$4:$H$2529,8,0),0)</f>
        <v>2469</v>
      </c>
      <c r="T797" s="1">
        <f>IFERROR(VLOOKUP(B797,'[1]Pivot HorizontalMRP'!$A$4:$I$2529,9,0),0)</f>
        <v>1263</v>
      </c>
      <c r="U797" s="1">
        <f t="shared" si="60"/>
        <v>-2522</v>
      </c>
      <c r="V797" s="24">
        <v>18.187000000000001</v>
      </c>
      <c r="W797" s="24"/>
      <c r="X797" s="24">
        <f t="shared" si="63"/>
        <v>-18.187000000000001</v>
      </c>
      <c r="Y797" s="24"/>
      <c r="Z797" s="24"/>
      <c r="AA797" s="24">
        <v>18.14236</v>
      </c>
      <c r="AB797" s="24"/>
      <c r="AC797" s="25"/>
      <c r="AD797" s="26"/>
      <c r="AE797" s="26"/>
      <c r="AF797" s="26"/>
      <c r="AG797" s="24"/>
      <c r="AH797" s="24"/>
      <c r="AI797" s="26"/>
      <c r="AJ797" s="27"/>
      <c r="AK797" s="27"/>
      <c r="AL797" s="26"/>
      <c r="AM797" s="26"/>
      <c r="AN797" s="24"/>
      <c r="AO797" s="24" t="str">
        <f t="shared" si="64"/>
        <v>Arista</v>
      </c>
      <c r="AP797" s="1" t="s">
        <v>2043</v>
      </c>
      <c r="BF797" s="1" t="s">
        <v>68</v>
      </c>
      <c r="BG797" s="28" t="s">
        <v>69</v>
      </c>
    </row>
    <row r="798" spans="1:59" ht="12.75" customHeight="1" x14ac:dyDescent="0.2">
      <c r="A798" s="1" t="s">
        <v>3286</v>
      </c>
      <c r="B798" s="1" t="s">
        <v>3287</v>
      </c>
      <c r="C798" s="1" t="s">
        <v>62</v>
      </c>
      <c r="D798" s="1" t="s">
        <v>63</v>
      </c>
      <c r="E798" s="1" t="s">
        <v>3288</v>
      </c>
      <c r="F798" s="1" t="s">
        <v>3289</v>
      </c>
      <c r="G798" s="1">
        <v>73</v>
      </c>
      <c r="H798" s="1">
        <v>200</v>
      </c>
      <c r="I798" s="2" t="s">
        <v>1123</v>
      </c>
      <c r="K798" s="1">
        <f>IFERROR(VLOOKUP(B798,'[1]Pivot HorizontalMRP'!$A$4:$B$2531,2,0),0)</f>
        <v>0</v>
      </c>
      <c r="L798" s="1">
        <f>IFERROR(VLOOKUP(B798,'[1]Pivot HorizontalMRP'!$A$4:$C$2531,3,0),0)</f>
        <v>30</v>
      </c>
      <c r="M798" s="1">
        <f>IFERROR(VLOOKUP(B798,'[1]Pivot HorizontalMRP'!$A$4:$D$2531,4,0),0)</f>
        <v>918</v>
      </c>
      <c r="N798" s="1">
        <f>IFERROR(VLOOKUP(B798,'[1]Pivot HorizontalMRP'!$A$4:$E$2531,5,0),0)</f>
        <v>0</v>
      </c>
      <c r="O798" s="1">
        <f t="shared" si="61"/>
        <v>948</v>
      </c>
      <c r="P798" s="1">
        <f t="shared" si="62"/>
        <v>948</v>
      </c>
      <c r="Q798" s="1">
        <f>IFERROR(VLOOKUP(B798,'[1]Pivot HorizontalMRP'!$A$4:$F$2529,6,0),0)</f>
        <v>846</v>
      </c>
      <c r="R798" s="1">
        <f>IFERROR(VLOOKUP(B798,'[1]Pivot HorizontalMRP'!$A$4:$G$2529,7,0),0)</f>
        <v>420</v>
      </c>
      <c r="S798" s="1">
        <f>IFERROR(VLOOKUP(B798,'[1]Pivot HorizontalMRP'!$A$4:$H$2529,8,0),0)</f>
        <v>240</v>
      </c>
      <c r="T798" s="1">
        <f>IFERROR(VLOOKUP(B798,'[1]Pivot HorizontalMRP'!$A$4:$I$2529,9,0),0)</f>
        <v>0</v>
      </c>
      <c r="U798" s="1">
        <f t="shared" si="60"/>
        <v>-318</v>
      </c>
      <c r="V798" s="24">
        <v>18.234999999999999</v>
      </c>
      <c r="W798" s="24"/>
      <c r="X798" s="24">
        <f t="shared" si="63"/>
        <v>-18.234999999999999</v>
      </c>
      <c r="Y798" s="24"/>
      <c r="Z798" s="24"/>
      <c r="AA798" s="24"/>
      <c r="AB798" s="24"/>
      <c r="AC798" s="25"/>
      <c r="AD798" s="26"/>
      <c r="AE798" s="26"/>
      <c r="AF798" s="26"/>
      <c r="AG798" s="24"/>
      <c r="AH798" s="24"/>
      <c r="AI798" s="26"/>
      <c r="AJ798" s="27"/>
      <c r="AK798" s="27"/>
      <c r="AL798" s="26"/>
      <c r="AM798" s="26"/>
      <c r="AN798" s="24"/>
      <c r="AO798" s="24" t="str">
        <f t="shared" si="64"/>
        <v>Arista</v>
      </c>
      <c r="AP798" s="1" t="s">
        <v>2043</v>
      </c>
      <c r="BF798" s="1" t="s">
        <v>68</v>
      </c>
      <c r="BG798" s="28" t="s">
        <v>69</v>
      </c>
    </row>
    <row r="799" spans="1:59" ht="12.75" customHeight="1" x14ac:dyDescent="0.2">
      <c r="A799" s="1" t="s">
        <v>3290</v>
      </c>
      <c r="B799" s="1" t="s">
        <v>3291</v>
      </c>
      <c r="C799" s="1" t="s">
        <v>62</v>
      </c>
      <c r="D799" s="1" t="s">
        <v>63</v>
      </c>
      <c r="E799" s="1" t="s">
        <v>3292</v>
      </c>
      <c r="F799" s="1" t="s">
        <v>3293</v>
      </c>
      <c r="G799" s="1">
        <v>73</v>
      </c>
      <c r="H799" s="1">
        <v>1310</v>
      </c>
      <c r="I799" s="2" t="s">
        <v>1123</v>
      </c>
      <c r="K799" s="1">
        <f>IFERROR(VLOOKUP(B799,'[1]Pivot HorizontalMRP'!$A$4:$B$2531,2,0),0)</f>
        <v>220</v>
      </c>
      <c r="L799" s="1">
        <f>IFERROR(VLOOKUP(B799,'[1]Pivot HorizontalMRP'!$A$4:$C$2531,3,0),0)</f>
        <v>188</v>
      </c>
      <c r="M799" s="1">
        <f>IFERROR(VLOOKUP(B799,'[1]Pivot HorizontalMRP'!$A$4:$D$2531,4,0),0)</f>
        <v>600</v>
      </c>
      <c r="N799" s="1">
        <f>IFERROR(VLOOKUP(B799,'[1]Pivot HorizontalMRP'!$A$4:$E$2531,5,0),0)</f>
        <v>0</v>
      </c>
      <c r="O799" s="1">
        <f t="shared" si="61"/>
        <v>1008</v>
      </c>
      <c r="P799" s="1">
        <f t="shared" si="62"/>
        <v>1008</v>
      </c>
      <c r="Q799" s="1">
        <f>IFERROR(VLOOKUP(B799,'[1]Pivot HorizontalMRP'!$A$4:$F$2529,6,0),0)</f>
        <v>488</v>
      </c>
      <c r="R799" s="1">
        <f>IFERROR(VLOOKUP(B799,'[1]Pivot HorizontalMRP'!$A$4:$G$2529,7,0),0)</f>
        <v>340</v>
      </c>
      <c r="S799" s="1">
        <f>IFERROR(VLOOKUP(B799,'[1]Pivot HorizontalMRP'!$A$4:$H$2529,8,0),0)</f>
        <v>360</v>
      </c>
      <c r="T799" s="1">
        <f>IFERROR(VLOOKUP(B799,'[1]Pivot HorizontalMRP'!$A$4:$I$2529,9,0),0)</f>
        <v>60</v>
      </c>
      <c r="U799" s="1">
        <f t="shared" si="60"/>
        <v>180</v>
      </c>
      <c r="V799" s="24">
        <v>2.3479999999999999</v>
      </c>
      <c r="W799" s="24"/>
      <c r="X799" s="24">
        <f t="shared" si="63"/>
        <v>-2.3479999999999999</v>
      </c>
      <c r="Y799" s="24"/>
      <c r="Z799" s="24"/>
      <c r="AA799" s="24"/>
      <c r="AB799" s="24"/>
      <c r="AC799" s="25"/>
      <c r="AD799" s="26"/>
      <c r="AE799" s="26"/>
      <c r="AF799" s="26"/>
      <c r="AG799" s="24"/>
      <c r="AH799" s="24"/>
      <c r="AI799" s="26"/>
      <c r="AJ799" s="27"/>
      <c r="AK799" s="27"/>
      <c r="AL799" s="26"/>
      <c r="AM799" s="26"/>
      <c r="AN799" s="24"/>
      <c r="AO799" s="24" t="str">
        <f t="shared" si="64"/>
        <v>Arista</v>
      </c>
      <c r="AP799" s="1" t="s">
        <v>2043</v>
      </c>
      <c r="BF799" s="1" t="s">
        <v>68</v>
      </c>
      <c r="BG799" s="28" t="s">
        <v>69</v>
      </c>
    </row>
    <row r="800" spans="1:59" ht="12.75" customHeight="1" x14ac:dyDescent="0.2">
      <c r="A800" s="1" t="s">
        <v>3294</v>
      </c>
      <c r="B800" s="1" t="s">
        <v>3295</v>
      </c>
      <c r="C800" s="1" t="s">
        <v>62</v>
      </c>
      <c r="D800" s="1" t="s">
        <v>63</v>
      </c>
      <c r="E800" s="1" t="s">
        <v>3296</v>
      </c>
      <c r="F800" s="1" t="s">
        <v>3297</v>
      </c>
      <c r="G800" s="1">
        <v>73</v>
      </c>
      <c r="H800" s="1">
        <v>200</v>
      </c>
      <c r="I800" s="2" t="s">
        <v>1123</v>
      </c>
      <c r="K800" s="1">
        <f>IFERROR(VLOOKUP(B800,'[1]Pivot HorizontalMRP'!$A$4:$B$2531,2,0),0)</f>
        <v>968</v>
      </c>
      <c r="L800" s="1">
        <f>IFERROR(VLOOKUP(B800,'[1]Pivot HorizontalMRP'!$A$4:$C$2531,3,0),0)</f>
        <v>109</v>
      </c>
      <c r="M800" s="1">
        <f>IFERROR(VLOOKUP(B800,'[1]Pivot HorizontalMRP'!$A$4:$D$2531,4,0),0)</f>
        <v>0</v>
      </c>
      <c r="N800" s="1">
        <f>IFERROR(VLOOKUP(B800,'[1]Pivot HorizontalMRP'!$A$4:$E$2531,5,0),0)</f>
        <v>0</v>
      </c>
      <c r="O800" s="1">
        <f t="shared" si="61"/>
        <v>1077</v>
      </c>
      <c r="P800" s="1">
        <f t="shared" si="62"/>
        <v>1077</v>
      </c>
      <c r="Q800" s="1">
        <f>IFERROR(VLOOKUP(B800,'[1]Pivot HorizontalMRP'!$A$4:$F$2529,6,0),0)</f>
        <v>936</v>
      </c>
      <c r="R800" s="1">
        <f>IFERROR(VLOOKUP(B800,'[1]Pivot HorizontalMRP'!$A$4:$G$2529,7,0),0)</f>
        <v>360</v>
      </c>
      <c r="S800" s="1">
        <f>IFERROR(VLOOKUP(B800,'[1]Pivot HorizontalMRP'!$A$4:$H$2529,8,0),0)</f>
        <v>180</v>
      </c>
      <c r="T800" s="1">
        <f>IFERROR(VLOOKUP(B800,'[1]Pivot HorizontalMRP'!$A$4:$I$2529,9,0),0)</f>
        <v>0</v>
      </c>
      <c r="U800" s="1">
        <f t="shared" si="60"/>
        <v>-219</v>
      </c>
      <c r="V800" s="24">
        <v>22.446999999999999</v>
      </c>
      <c r="W800" s="24"/>
      <c r="X800" s="24">
        <f t="shared" si="63"/>
        <v>-22.446999999999999</v>
      </c>
      <c r="Y800" s="24"/>
      <c r="Z800" s="24"/>
      <c r="AA800" s="24"/>
      <c r="AB800" s="24"/>
      <c r="AC800" s="25"/>
      <c r="AD800" s="26"/>
      <c r="AE800" s="26"/>
      <c r="AF800" s="26"/>
      <c r="AG800" s="24"/>
      <c r="AH800" s="24"/>
      <c r="AI800" s="26"/>
      <c r="AJ800" s="27"/>
      <c r="AK800" s="27"/>
      <c r="AL800" s="26"/>
      <c r="AM800" s="26"/>
      <c r="AN800" s="24"/>
      <c r="AO800" s="24" t="str">
        <f t="shared" si="64"/>
        <v>Arista</v>
      </c>
      <c r="AP800" s="1" t="s">
        <v>2043</v>
      </c>
      <c r="BF800" s="1" t="s">
        <v>68</v>
      </c>
      <c r="BG800" s="28" t="s">
        <v>69</v>
      </c>
    </row>
    <row r="801" spans="1:59" ht="12.75" customHeight="1" x14ac:dyDescent="0.2">
      <c r="A801" s="1" t="s">
        <v>3298</v>
      </c>
      <c r="B801" s="1" t="s">
        <v>3299</v>
      </c>
      <c r="C801" s="1" t="s">
        <v>62</v>
      </c>
      <c r="D801" s="1" t="s">
        <v>63</v>
      </c>
      <c r="E801" s="1" t="s">
        <v>3300</v>
      </c>
      <c r="F801" s="1" t="s">
        <v>3301</v>
      </c>
      <c r="G801" s="1">
        <v>73</v>
      </c>
      <c r="H801" s="1">
        <v>30</v>
      </c>
      <c r="I801" s="2" t="s">
        <v>1123</v>
      </c>
      <c r="K801" s="1">
        <f>IFERROR(VLOOKUP(B801,'[1]Pivot HorizontalMRP'!$A$4:$B$2531,2,0),0)</f>
        <v>0</v>
      </c>
      <c r="L801" s="1">
        <f>IFERROR(VLOOKUP(B801,'[1]Pivot HorizontalMRP'!$A$4:$C$2531,3,0),0)</f>
        <v>277</v>
      </c>
      <c r="M801" s="1">
        <f>IFERROR(VLOOKUP(B801,'[1]Pivot HorizontalMRP'!$A$4:$D$2531,4,0),0)</f>
        <v>0</v>
      </c>
      <c r="N801" s="1">
        <f>IFERROR(VLOOKUP(B801,'[1]Pivot HorizontalMRP'!$A$4:$E$2531,5,0),0)</f>
        <v>0</v>
      </c>
      <c r="O801" s="1">
        <f t="shared" si="61"/>
        <v>277</v>
      </c>
      <c r="P801" s="1">
        <f t="shared" si="62"/>
        <v>277</v>
      </c>
      <c r="Q801" s="1">
        <f>IFERROR(VLOOKUP(B801,'[1]Pivot HorizontalMRP'!$A$4:$F$2529,6,0),0)</f>
        <v>279</v>
      </c>
      <c r="R801" s="1">
        <f>IFERROR(VLOOKUP(B801,'[1]Pivot HorizontalMRP'!$A$4:$G$2529,7,0),0)</f>
        <v>144</v>
      </c>
      <c r="S801" s="1">
        <f>IFERROR(VLOOKUP(B801,'[1]Pivot HorizontalMRP'!$A$4:$H$2529,8,0),0)</f>
        <v>192</v>
      </c>
      <c r="T801" s="1">
        <f>IFERROR(VLOOKUP(B801,'[1]Pivot HorizontalMRP'!$A$4:$I$2529,9,0),0)</f>
        <v>48</v>
      </c>
      <c r="U801" s="1">
        <f t="shared" si="60"/>
        <v>-146</v>
      </c>
      <c r="V801" s="24">
        <v>561.5</v>
      </c>
      <c r="W801" s="24"/>
      <c r="X801" s="24">
        <f t="shared" si="63"/>
        <v>-561.5</v>
      </c>
      <c r="Y801" s="24"/>
      <c r="Z801" s="24"/>
      <c r="AA801" s="24"/>
      <c r="AB801" s="24"/>
      <c r="AC801" s="25"/>
      <c r="AD801" s="26"/>
      <c r="AE801" s="26"/>
      <c r="AF801" s="26"/>
      <c r="AG801" s="24"/>
      <c r="AH801" s="24"/>
      <c r="AI801" s="26"/>
      <c r="AJ801" s="27"/>
      <c r="AK801" s="27"/>
      <c r="AL801" s="26"/>
      <c r="AM801" s="26"/>
      <c r="AN801" s="24"/>
      <c r="AO801" s="24" t="str">
        <f t="shared" si="64"/>
        <v>Arista</v>
      </c>
      <c r="AP801" s="1" t="s">
        <v>2043</v>
      </c>
      <c r="BF801" s="1" t="s">
        <v>68</v>
      </c>
      <c r="BG801" s="28" t="s">
        <v>69</v>
      </c>
    </row>
    <row r="802" spans="1:59" ht="12.75" customHeight="1" x14ac:dyDescent="0.2">
      <c r="A802" s="1" t="s">
        <v>3302</v>
      </c>
      <c r="B802" s="1" t="s">
        <v>3303</v>
      </c>
      <c r="C802" s="1" t="s">
        <v>62</v>
      </c>
      <c r="D802" s="1" t="s">
        <v>63</v>
      </c>
      <c r="E802" s="1" t="s">
        <v>3304</v>
      </c>
      <c r="F802" s="1" t="s">
        <v>3305</v>
      </c>
      <c r="G802" s="1">
        <v>73</v>
      </c>
      <c r="H802" s="1">
        <v>79</v>
      </c>
      <c r="I802" s="2" t="s">
        <v>1123</v>
      </c>
      <c r="K802" s="1">
        <f>IFERROR(VLOOKUP(B802,'[1]Pivot HorizontalMRP'!$A$4:$B$2531,2,0),0)</f>
        <v>0</v>
      </c>
      <c r="L802" s="1">
        <f>IFERROR(VLOOKUP(B802,'[1]Pivot HorizontalMRP'!$A$4:$C$2531,3,0),0)</f>
        <v>583</v>
      </c>
      <c r="M802" s="1">
        <f>IFERROR(VLOOKUP(B802,'[1]Pivot HorizontalMRP'!$A$4:$D$2531,4,0),0)</f>
        <v>0</v>
      </c>
      <c r="N802" s="1">
        <f>IFERROR(VLOOKUP(B802,'[1]Pivot HorizontalMRP'!$A$4:$E$2531,5,0),0)</f>
        <v>0</v>
      </c>
      <c r="O802" s="1">
        <f t="shared" si="61"/>
        <v>583</v>
      </c>
      <c r="P802" s="1">
        <f t="shared" si="62"/>
        <v>583</v>
      </c>
      <c r="Q802" s="1">
        <f>IFERROR(VLOOKUP(B802,'[1]Pivot HorizontalMRP'!$A$4:$F$2529,6,0),0)</f>
        <v>554</v>
      </c>
      <c r="R802" s="1">
        <f>IFERROR(VLOOKUP(B802,'[1]Pivot HorizontalMRP'!$A$4:$G$2529,7,0),0)</f>
        <v>288</v>
      </c>
      <c r="S802" s="1">
        <f>IFERROR(VLOOKUP(B802,'[1]Pivot HorizontalMRP'!$A$4:$H$2529,8,0),0)</f>
        <v>288</v>
      </c>
      <c r="T802" s="1">
        <f>IFERROR(VLOOKUP(B802,'[1]Pivot HorizontalMRP'!$A$4:$I$2529,9,0),0)</f>
        <v>192</v>
      </c>
      <c r="U802" s="1">
        <f t="shared" si="60"/>
        <v>-259</v>
      </c>
      <c r="V802" s="24">
        <v>22.73</v>
      </c>
      <c r="W802" s="24"/>
      <c r="X802" s="24">
        <f t="shared" si="63"/>
        <v>-22.73</v>
      </c>
      <c r="Y802" s="24"/>
      <c r="Z802" s="24"/>
      <c r="AA802" s="24"/>
      <c r="AB802" s="24"/>
      <c r="AC802" s="25"/>
      <c r="AD802" s="26"/>
      <c r="AE802" s="26"/>
      <c r="AF802" s="26"/>
      <c r="AG802" s="24"/>
      <c r="AH802" s="24"/>
      <c r="AI802" s="26"/>
      <c r="AJ802" s="27"/>
      <c r="AK802" s="27"/>
      <c r="AL802" s="26"/>
      <c r="AM802" s="26"/>
      <c r="AN802" s="24"/>
      <c r="AO802" s="24" t="str">
        <f t="shared" si="64"/>
        <v>Arista</v>
      </c>
      <c r="AP802" s="1" t="s">
        <v>2043</v>
      </c>
      <c r="BF802" s="1" t="s">
        <v>68</v>
      </c>
      <c r="BG802" s="28" t="s">
        <v>69</v>
      </c>
    </row>
    <row r="803" spans="1:59" ht="12.75" customHeight="1" x14ac:dyDescent="0.2">
      <c r="A803" s="1" t="s">
        <v>3306</v>
      </c>
      <c r="B803" s="1" t="s">
        <v>3307</v>
      </c>
      <c r="C803" s="1" t="s">
        <v>62</v>
      </c>
      <c r="D803" s="1" t="s">
        <v>63</v>
      </c>
      <c r="E803" s="1" t="s">
        <v>3308</v>
      </c>
      <c r="F803" s="1" t="s">
        <v>3309</v>
      </c>
      <c r="G803" s="1">
        <v>73</v>
      </c>
      <c r="H803" s="1">
        <v>2000</v>
      </c>
      <c r="I803" s="2" t="s">
        <v>1123</v>
      </c>
      <c r="K803" s="1">
        <f>IFERROR(VLOOKUP(B803,'[1]Pivot HorizontalMRP'!$A$4:$B$2531,2,0),0)</f>
        <v>0</v>
      </c>
      <c r="L803" s="1">
        <f>IFERROR(VLOOKUP(B803,'[1]Pivot HorizontalMRP'!$A$4:$C$2531,3,0),0)</f>
        <v>5578</v>
      </c>
      <c r="M803" s="1">
        <f>IFERROR(VLOOKUP(B803,'[1]Pivot HorizontalMRP'!$A$4:$D$2531,4,0),0)</f>
        <v>0</v>
      </c>
      <c r="N803" s="1">
        <f>IFERROR(VLOOKUP(B803,'[1]Pivot HorizontalMRP'!$A$4:$E$2531,5,0),0)</f>
        <v>0</v>
      </c>
      <c r="O803" s="1">
        <f t="shared" si="61"/>
        <v>5578</v>
      </c>
      <c r="P803" s="1">
        <f t="shared" si="62"/>
        <v>5578</v>
      </c>
      <c r="Q803" s="1">
        <f>IFERROR(VLOOKUP(B803,'[1]Pivot HorizontalMRP'!$A$4:$F$2529,6,0),0)</f>
        <v>2492</v>
      </c>
      <c r="R803" s="1">
        <f>IFERROR(VLOOKUP(B803,'[1]Pivot HorizontalMRP'!$A$4:$G$2529,7,0),0)</f>
        <v>3890</v>
      </c>
      <c r="S803" s="1">
        <f>IFERROR(VLOOKUP(B803,'[1]Pivot HorizontalMRP'!$A$4:$H$2529,8,0),0)</f>
        <v>4688</v>
      </c>
      <c r="T803" s="1">
        <f>IFERROR(VLOOKUP(B803,'[1]Pivot HorizontalMRP'!$A$4:$I$2529,9,0),0)</f>
        <v>4716</v>
      </c>
      <c r="U803" s="1">
        <f t="shared" si="60"/>
        <v>-804</v>
      </c>
      <c r="V803" s="24">
        <v>3.7349999999999999</v>
      </c>
      <c r="W803" s="24"/>
      <c r="X803" s="24">
        <f t="shared" si="63"/>
        <v>-3.7349999999999999</v>
      </c>
      <c r="Y803" s="24"/>
      <c r="Z803" s="24"/>
      <c r="AA803" s="24">
        <v>4.1900000000000004</v>
      </c>
      <c r="AB803" s="24"/>
      <c r="AC803" s="25"/>
      <c r="AD803" s="26"/>
      <c r="AE803" s="26"/>
      <c r="AF803" s="26"/>
      <c r="AG803" s="24"/>
      <c r="AH803" s="24"/>
      <c r="AI803" s="26"/>
      <c r="AJ803" s="27"/>
      <c r="AK803" s="27"/>
      <c r="AL803" s="26"/>
      <c r="AM803" s="26"/>
      <c r="AN803" s="24"/>
      <c r="AO803" s="24" t="str">
        <f t="shared" si="64"/>
        <v>Arista</v>
      </c>
      <c r="AP803" s="1" t="s">
        <v>2043</v>
      </c>
      <c r="BF803" s="1" t="s">
        <v>68</v>
      </c>
      <c r="BG803" s="28" t="s">
        <v>69</v>
      </c>
    </row>
    <row r="804" spans="1:59" ht="12.75" customHeight="1" x14ac:dyDescent="0.2">
      <c r="A804" s="1" t="s">
        <v>3310</v>
      </c>
      <c r="B804" s="1" t="s">
        <v>3311</v>
      </c>
      <c r="C804" s="1" t="s">
        <v>62</v>
      </c>
      <c r="D804" s="1" t="s">
        <v>63</v>
      </c>
      <c r="E804" s="1" t="s">
        <v>3312</v>
      </c>
      <c r="F804" s="1" t="s">
        <v>3313</v>
      </c>
      <c r="G804" s="1">
        <v>73</v>
      </c>
      <c r="H804" s="1">
        <v>1</v>
      </c>
      <c r="I804" s="2" t="s">
        <v>1123</v>
      </c>
      <c r="K804" s="1">
        <f>IFERROR(VLOOKUP(B804,'[1]Pivot HorizontalMRP'!$A$4:$B$2531,2,0),0)</f>
        <v>2673</v>
      </c>
      <c r="L804" s="1">
        <f>IFERROR(VLOOKUP(B804,'[1]Pivot HorizontalMRP'!$A$4:$C$2531,3,0),0)</f>
        <v>1650</v>
      </c>
      <c r="M804" s="1">
        <f>IFERROR(VLOOKUP(B804,'[1]Pivot HorizontalMRP'!$A$4:$D$2531,4,0),0)</f>
        <v>0</v>
      </c>
      <c r="N804" s="1">
        <f>IFERROR(VLOOKUP(B804,'[1]Pivot HorizontalMRP'!$A$4:$E$2531,5,0),0)</f>
        <v>0</v>
      </c>
      <c r="O804" s="1">
        <f t="shared" si="61"/>
        <v>4323</v>
      </c>
      <c r="P804" s="1">
        <f t="shared" si="62"/>
        <v>4323</v>
      </c>
      <c r="Q804" s="1">
        <f>IFERROR(VLOOKUP(B804,'[1]Pivot HorizontalMRP'!$A$4:$F$2529,6,0),0)</f>
        <v>688</v>
      </c>
      <c r="R804" s="1">
        <f>IFERROR(VLOOKUP(B804,'[1]Pivot HorizontalMRP'!$A$4:$G$2529,7,0),0)</f>
        <v>576</v>
      </c>
      <c r="S804" s="1">
        <f>IFERROR(VLOOKUP(B804,'[1]Pivot HorizontalMRP'!$A$4:$H$2529,8,0),0)</f>
        <v>576</v>
      </c>
      <c r="T804" s="1">
        <f>IFERROR(VLOOKUP(B804,'[1]Pivot HorizontalMRP'!$A$4:$I$2529,9,0),0)</f>
        <v>384</v>
      </c>
      <c r="U804" s="1">
        <f t="shared" si="60"/>
        <v>3059</v>
      </c>
      <c r="V804" s="24">
        <v>0.67600000000000005</v>
      </c>
      <c r="W804" s="24"/>
      <c r="X804" s="24">
        <f t="shared" si="63"/>
        <v>-0.67600000000000005</v>
      </c>
      <c r="Y804" s="24"/>
      <c r="Z804" s="24"/>
      <c r="AA804" s="24">
        <v>0.57999999999999996</v>
      </c>
      <c r="AB804" s="24"/>
      <c r="AC804" s="25"/>
      <c r="AD804" s="26"/>
      <c r="AE804" s="26"/>
      <c r="AF804" s="26"/>
      <c r="AG804" s="24"/>
      <c r="AH804" s="24"/>
      <c r="AI804" s="26"/>
      <c r="AJ804" s="27"/>
      <c r="AK804" s="27"/>
      <c r="AL804" s="26"/>
      <c r="AM804" s="26"/>
      <c r="AN804" s="24"/>
      <c r="AO804" s="24" t="str">
        <f t="shared" si="64"/>
        <v>Arista</v>
      </c>
      <c r="AP804" s="1" t="s">
        <v>2043</v>
      </c>
      <c r="BF804" s="1" t="s">
        <v>68</v>
      </c>
      <c r="BG804" s="28" t="s">
        <v>69</v>
      </c>
    </row>
    <row r="805" spans="1:59" ht="12.75" customHeight="1" x14ac:dyDescent="0.2">
      <c r="A805" s="1" t="s">
        <v>3314</v>
      </c>
      <c r="B805" s="1" t="s">
        <v>3315</v>
      </c>
      <c r="C805" s="1" t="s">
        <v>62</v>
      </c>
      <c r="D805" s="1" t="s">
        <v>63</v>
      </c>
      <c r="E805" s="1" t="s">
        <v>3316</v>
      </c>
      <c r="F805" s="1" t="s">
        <v>3317</v>
      </c>
      <c r="G805" s="1">
        <v>73</v>
      </c>
      <c r="H805" s="1">
        <v>90</v>
      </c>
      <c r="I805" s="2" t="s">
        <v>1123</v>
      </c>
      <c r="K805" s="1">
        <f>IFERROR(VLOOKUP(B805,'[1]Pivot HorizontalMRP'!$A$4:$B$2531,2,0),0)</f>
        <v>0</v>
      </c>
      <c r="L805" s="1">
        <f>IFERROR(VLOOKUP(B805,'[1]Pivot HorizontalMRP'!$A$4:$C$2531,3,0),0)</f>
        <v>1836</v>
      </c>
      <c r="M805" s="1">
        <f>IFERROR(VLOOKUP(B805,'[1]Pivot HorizontalMRP'!$A$4:$D$2531,4,0),0)</f>
        <v>2884</v>
      </c>
      <c r="N805" s="1">
        <f>IFERROR(VLOOKUP(B805,'[1]Pivot HorizontalMRP'!$A$4:$E$2531,5,0),0)</f>
        <v>0</v>
      </c>
      <c r="O805" s="1">
        <f t="shared" si="61"/>
        <v>4720</v>
      </c>
      <c r="P805" s="1">
        <f t="shared" si="62"/>
        <v>4720</v>
      </c>
      <c r="Q805" s="1">
        <f>IFERROR(VLOOKUP(B805,'[1]Pivot HorizontalMRP'!$A$4:$F$2529,6,0),0)</f>
        <v>4330</v>
      </c>
      <c r="R805" s="1">
        <f>IFERROR(VLOOKUP(B805,'[1]Pivot HorizontalMRP'!$A$4:$G$2529,7,0),0)</f>
        <v>1800</v>
      </c>
      <c r="S805" s="1">
        <f>IFERROR(VLOOKUP(B805,'[1]Pivot HorizontalMRP'!$A$4:$H$2529,8,0),0)</f>
        <v>1654</v>
      </c>
      <c r="T805" s="1">
        <f>IFERROR(VLOOKUP(B805,'[1]Pivot HorizontalMRP'!$A$4:$I$2529,9,0),0)</f>
        <v>1508</v>
      </c>
      <c r="U805" s="1">
        <f t="shared" si="60"/>
        <v>-1410</v>
      </c>
      <c r="V805" s="24">
        <v>114</v>
      </c>
      <c r="W805" s="24"/>
      <c r="X805" s="24">
        <f t="shared" si="63"/>
        <v>-114</v>
      </c>
      <c r="Y805" s="24"/>
      <c r="Z805" s="24"/>
      <c r="AA805" s="24">
        <v>92.037040000000005</v>
      </c>
      <c r="AB805" s="24"/>
      <c r="AC805" s="25"/>
      <c r="AD805" s="26"/>
      <c r="AE805" s="26"/>
      <c r="AF805" s="26"/>
      <c r="AG805" s="24"/>
      <c r="AH805" s="24"/>
      <c r="AI805" s="26"/>
      <c r="AJ805" s="27"/>
      <c r="AK805" s="27"/>
      <c r="AL805" s="26"/>
      <c r="AM805" s="26"/>
      <c r="AN805" s="24"/>
      <c r="AO805" s="24" t="str">
        <f t="shared" si="64"/>
        <v>Arista</v>
      </c>
      <c r="AP805" s="1" t="s">
        <v>2043</v>
      </c>
      <c r="BF805" s="1" t="s">
        <v>68</v>
      </c>
      <c r="BG805" s="28" t="s">
        <v>69</v>
      </c>
    </row>
    <row r="806" spans="1:59" ht="12.75" customHeight="1" x14ac:dyDescent="0.2">
      <c r="A806" s="1" t="s">
        <v>3318</v>
      </c>
      <c r="B806" s="1" t="s">
        <v>3319</v>
      </c>
      <c r="C806" s="1" t="s">
        <v>62</v>
      </c>
      <c r="D806" s="1" t="s">
        <v>63</v>
      </c>
      <c r="E806" s="1" t="s">
        <v>3320</v>
      </c>
      <c r="F806" s="1" t="s">
        <v>3321</v>
      </c>
      <c r="G806" s="1">
        <v>73</v>
      </c>
      <c r="H806" s="1">
        <v>1000</v>
      </c>
      <c r="I806" s="2" t="s">
        <v>1123</v>
      </c>
      <c r="K806" s="1">
        <f>IFERROR(VLOOKUP(B806,'[1]Pivot HorizontalMRP'!$A$4:$B$2531,2,0),0)</f>
        <v>0</v>
      </c>
      <c r="L806" s="1">
        <f>IFERROR(VLOOKUP(B806,'[1]Pivot HorizontalMRP'!$A$4:$C$2531,3,0),0)</f>
        <v>60</v>
      </c>
      <c r="M806" s="1">
        <f>IFERROR(VLOOKUP(B806,'[1]Pivot HorizontalMRP'!$A$4:$D$2531,4,0),0)</f>
        <v>0</v>
      </c>
      <c r="N806" s="1">
        <f>IFERROR(VLOOKUP(B806,'[1]Pivot HorizontalMRP'!$A$4:$E$2531,5,0),0)</f>
        <v>0</v>
      </c>
      <c r="O806" s="1">
        <f t="shared" si="61"/>
        <v>60</v>
      </c>
      <c r="P806" s="1">
        <f t="shared" si="62"/>
        <v>60</v>
      </c>
      <c r="Q806" s="1">
        <f>IFERROR(VLOOKUP(B806,'[1]Pivot HorizontalMRP'!$A$4:$F$2529,6,0),0)</f>
        <v>779</v>
      </c>
      <c r="R806" s="1">
        <f>IFERROR(VLOOKUP(B806,'[1]Pivot HorizontalMRP'!$A$4:$G$2529,7,0),0)</f>
        <v>420</v>
      </c>
      <c r="S806" s="1">
        <f>IFERROR(VLOOKUP(B806,'[1]Pivot HorizontalMRP'!$A$4:$H$2529,8,0),0)</f>
        <v>240</v>
      </c>
      <c r="T806" s="1">
        <f>IFERROR(VLOOKUP(B806,'[1]Pivot HorizontalMRP'!$A$4:$I$2529,9,0),0)</f>
        <v>0</v>
      </c>
      <c r="U806" s="1">
        <f t="shared" si="60"/>
        <v>-1139</v>
      </c>
      <c r="V806" s="24">
        <v>0.99399999999999999</v>
      </c>
      <c r="W806" s="24"/>
      <c r="X806" s="24">
        <f t="shared" si="63"/>
        <v>-0.99399999999999999</v>
      </c>
      <c r="Y806" s="24"/>
      <c r="Z806" s="24"/>
      <c r="AA806" s="24"/>
      <c r="AB806" s="24"/>
      <c r="AC806" s="25"/>
      <c r="AD806" s="26"/>
      <c r="AE806" s="26"/>
      <c r="AF806" s="26"/>
      <c r="AG806" s="24"/>
      <c r="AH806" s="24"/>
      <c r="AI806" s="26"/>
      <c r="AJ806" s="27"/>
      <c r="AK806" s="27"/>
      <c r="AL806" s="26"/>
      <c r="AM806" s="26"/>
      <c r="AN806" s="24"/>
      <c r="AO806" s="24" t="str">
        <f t="shared" si="64"/>
        <v>Arista</v>
      </c>
      <c r="AP806" s="1" t="s">
        <v>2043</v>
      </c>
      <c r="BF806" s="1" t="s">
        <v>68</v>
      </c>
      <c r="BG806" s="28" t="s">
        <v>69</v>
      </c>
    </row>
    <row r="807" spans="1:59" ht="12.75" customHeight="1" x14ac:dyDescent="0.2">
      <c r="A807" s="1" t="s">
        <v>3322</v>
      </c>
      <c r="B807" s="1" t="s">
        <v>3323</v>
      </c>
      <c r="C807" s="1" t="s">
        <v>62</v>
      </c>
      <c r="D807" s="1" t="s">
        <v>63</v>
      </c>
      <c r="E807" s="1" t="s">
        <v>3324</v>
      </c>
      <c r="F807" s="1" t="s">
        <v>3325</v>
      </c>
      <c r="G807" s="1">
        <v>73</v>
      </c>
      <c r="H807" s="1">
        <v>90</v>
      </c>
      <c r="I807" s="2" t="s">
        <v>1123</v>
      </c>
      <c r="K807" s="1">
        <f>IFERROR(VLOOKUP(B807,'[1]Pivot HorizontalMRP'!$A$4:$B$2531,2,0),0)</f>
        <v>82</v>
      </c>
      <c r="L807" s="1">
        <f>IFERROR(VLOOKUP(B807,'[1]Pivot HorizontalMRP'!$A$4:$C$2531,3,0),0)</f>
        <v>38</v>
      </c>
      <c r="M807" s="1">
        <f>IFERROR(VLOOKUP(B807,'[1]Pivot HorizontalMRP'!$A$4:$D$2531,4,0),0)</f>
        <v>0</v>
      </c>
      <c r="N807" s="1">
        <f>IFERROR(VLOOKUP(B807,'[1]Pivot HorizontalMRP'!$A$4:$E$2531,5,0),0)</f>
        <v>0</v>
      </c>
      <c r="O807" s="1">
        <f t="shared" si="61"/>
        <v>120</v>
      </c>
      <c r="P807" s="1">
        <f t="shared" si="62"/>
        <v>120</v>
      </c>
      <c r="Q807" s="1">
        <f>IFERROR(VLOOKUP(B807,'[1]Pivot HorizontalMRP'!$A$4:$F$2529,6,0),0)</f>
        <v>0</v>
      </c>
      <c r="R807" s="1">
        <f>IFERROR(VLOOKUP(B807,'[1]Pivot HorizontalMRP'!$A$4:$G$2529,7,0),0)</f>
        <v>0</v>
      </c>
      <c r="S807" s="1">
        <f>IFERROR(VLOOKUP(B807,'[1]Pivot HorizontalMRP'!$A$4:$H$2529,8,0),0)</f>
        <v>0</v>
      </c>
      <c r="T807" s="1">
        <f>IFERROR(VLOOKUP(B807,'[1]Pivot HorizontalMRP'!$A$4:$I$2529,9,0),0)</f>
        <v>30</v>
      </c>
      <c r="U807" s="1">
        <f t="shared" si="60"/>
        <v>120</v>
      </c>
      <c r="V807" s="24">
        <v>353.99400000000003</v>
      </c>
      <c r="W807" s="24"/>
      <c r="X807" s="24">
        <f t="shared" si="63"/>
        <v>-353.99400000000003</v>
      </c>
      <c r="Y807" s="24"/>
      <c r="Z807" s="24"/>
      <c r="AA807" s="24"/>
      <c r="AB807" s="24"/>
      <c r="AC807" s="25"/>
      <c r="AD807" s="26"/>
      <c r="AE807" s="26"/>
      <c r="AF807" s="26"/>
      <c r="AG807" s="24"/>
      <c r="AH807" s="24"/>
      <c r="AI807" s="26"/>
      <c r="AJ807" s="27"/>
      <c r="AK807" s="27"/>
      <c r="AL807" s="26"/>
      <c r="AM807" s="26"/>
      <c r="AN807" s="24"/>
      <c r="AO807" s="24" t="str">
        <f t="shared" si="64"/>
        <v>Arista</v>
      </c>
      <c r="AP807" s="1" t="s">
        <v>2043</v>
      </c>
      <c r="BF807" s="1" t="s">
        <v>68</v>
      </c>
      <c r="BG807" s="28" t="s">
        <v>69</v>
      </c>
    </row>
    <row r="808" spans="1:59" ht="12.75" customHeight="1" x14ac:dyDescent="0.2">
      <c r="A808" s="1" t="s">
        <v>3326</v>
      </c>
      <c r="B808" s="1" t="s">
        <v>3327</v>
      </c>
      <c r="C808" s="1" t="s">
        <v>62</v>
      </c>
      <c r="D808" s="1" t="s">
        <v>63</v>
      </c>
      <c r="E808" s="1" t="s">
        <v>3328</v>
      </c>
      <c r="F808" s="1" t="s">
        <v>3329</v>
      </c>
      <c r="G808" s="1">
        <v>73</v>
      </c>
      <c r="H808" s="1">
        <v>200</v>
      </c>
      <c r="I808" s="2" t="s">
        <v>1123</v>
      </c>
      <c r="K808" s="1">
        <f>IFERROR(VLOOKUP(B808,'[1]Pivot HorizontalMRP'!$A$4:$B$2531,2,0),0)</f>
        <v>0</v>
      </c>
      <c r="L808" s="1">
        <f>IFERROR(VLOOKUP(B808,'[1]Pivot HorizontalMRP'!$A$4:$C$2531,3,0),0)</f>
        <v>120</v>
      </c>
      <c r="M808" s="1">
        <f>IFERROR(VLOOKUP(B808,'[1]Pivot HorizontalMRP'!$A$4:$D$2531,4,0),0)</f>
        <v>2065</v>
      </c>
      <c r="N808" s="1">
        <f>IFERROR(VLOOKUP(B808,'[1]Pivot HorizontalMRP'!$A$4:$E$2531,5,0),0)</f>
        <v>200</v>
      </c>
      <c r="O808" s="1">
        <f t="shared" si="61"/>
        <v>2185</v>
      </c>
      <c r="P808" s="1">
        <f t="shared" si="62"/>
        <v>2385</v>
      </c>
      <c r="Q808" s="1">
        <f>IFERROR(VLOOKUP(B808,'[1]Pivot HorizontalMRP'!$A$4:$F$2529,6,0),0)</f>
        <v>740</v>
      </c>
      <c r="R808" s="1">
        <f>IFERROR(VLOOKUP(B808,'[1]Pivot HorizontalMRP'!$A$4:$G$2529,7,0),0)</f>
        <v>682</v>
      </c>
      <c r="S808" s="1">
        <f>IFERROR(VLOOKUP(B808,'[1]Pivot HorizontalMRP'!$A$4:$H$2529,8,0),0)</f>
        <v>732</v>
      </c>
      <c r="T808" s="1">
        <f>IFERROR(VLOOKUP(B808,'[1]Pivot HorizontalMRP'!$A$4:$I$2529,9,0),0)</f>
        <v>632</v>
      </c>
      <c r="U808" s="1">
        <f t="shared" si="60"/>
        <v>763</v>
      </c>
      <c r="V808" s="24">
        <v>70</v>
      </c>
      <c r="W808" s="24"/>
      <c r="X808" s="24">
        <f t="shared" si="63"/>
        <v>-70</v>
      </c>
      <c r="Y808" s="24"/>
      <c r="Z808" s="24"/>
      <c r="AA808" s="24"/>
      <c r="AB808" s="24"/>
      <c r="AC808" s="25"/>
      <c r="AD808" s="26"/>
      <c r="AE808" s="26"/>
      <c r="AF808" s="26"/>
      <c r="AG808" s="24"/>
      <c r="AH808" s="24"/>
      <c r="AI808" s="26"/>
      <c r="AJ808" s="27"/>
      <c r="AK808" s="27"/>
      <c r="AL808" s="26"/>
      <c r="AM808" s="26"/>
      <c r="AN808" s="24"/>
      <c r="AO808" s="24" t="str">
        <f t="shared" si="64"/>
        <v>Arista</v>
      </c>
      <c r="AP808" s="1" t="s">
        <v>2043</v>
      </c>
      <c r="BF808" s="1" t="s">
        <v>68</v>
      </c>
      <c r="BG808" s="28" t="s">
        <v>69</v>
      </c>
    </row>
    <row r="809" spans="1:59" ht="12.75" customHeight="1" x14ac:dyDescent="0.2">
      <c r="A809" s="1" t="s">
        <v>3330</v>
      </c>
      <c r="B809" s="1" t="s">
        <v>3331</v>
      </c>
      <c r="C809" s="1" t="s">
        <v>62</v>
      </c>
      <c r="D809" s="1" t="s">
        <v>63</v>
      </c>
      <c r="E809" s="1" t="s">
        <v>3332</v>
      </c>
      <c r="F809" s="1" t="s">
        <v>3333</v>
      </c>
      <c r="G809" s="1">
        <v>73</v>
      </c>
      <c r="H809" s="1">
        <v>800</v>
      </c>
      <c r="I809" s="2" t="s">
        <v>1123</v>
      </c>
      <c r="K809" s="1">
        <f>IFERROR(VLOOKUP(B809,'[1]Pivot HorizontalMRP'!$A$4:$B$2531,2,0),0)</f>
        <v>0</v>
      </c>
      <c r="L809" s="1">
        <f>IFERROR(VLOOKUP(B809,'[1]Pivot HorizontalMRP'!$A$4:$C$2531,3,0),0)</f>
        <v>3580</v>
      </c>
      <c r="M809" s="1">
        <f>IFERROR(VLOOKUP(B809,'[1]Pivot HorizontalMRP'!$A$4:$D$2531,4,0),0)</f>
        <v>0</v>
      </c>
      <c r="N809" s="1">
        <f>IFERROR(VLOOKUP(B809,'[1]Pivot HorizontalMRP'!$A$4:$E$2531,5,0),0)</f>
        <v>0</v>
      </c>
      <c r="O809" s="1">
        <f t="shared" si="61"/>
        <v>3580</v>
      </c>
      <c r="P809" s="1">
        <f t="shared" si="62"/>
        <v>3580</v>
      </c>
      <c r="Q809" s="1">
        <f>IFERROR(VLOOKUP(B809,'[1]Pivot HorizontalMRP'!$A$4:$F$2529,6,0),0)</f>
        <v>870</v>
      </c>
      <c r="R809" s="1">
        <f>IFERROR(VLOOKUP(B809,'[1]Pivot HorizontalMRP'!$A$4:$G$2529,7,0),0)</f>
        <v>682</v>
      </c>
      <c r="S809" s="1">
        <f>IFERROR(VLOOKUP(B809,'[1]Pivot HorizontalMRP'!$A$4:$H$2529,8,0),0)</f>
        <v>732</v>
      </c>
      <c r="T809" s="1">
        <f>IFERROR(VLOOKUP(B809,'[1]Pivot HorizontalMRP'!$A$4:$I$2529,9,0),0)</f>
        <v>632</v>
      </c>
      <c r="U809" s="1">
        <f t="shared" si="60"/>
        <v>2028</v>
      </c>
      <c r="V809" s="24">
        <v>4.875</v>
      </c>
      <c r="W809" s="24"/>
      <c r="X809" s="24">
        <f t="shared" si="63"/>
        <v>-4.875</v>
      </c>
      <c r="Y809" s="24"/>
      <c r="Z809" s="24"/>
      <c r="AA809" s="24"/>
      <c r="AB809" s="24"/>
      <c r="AC809" s="25"/>
      <c r="AD809" s="26"/>
      <c r="AE809" s="26"/>
      <c r="AF809" s="26"/>
      <c r="AG809" s="24"/>
      <c r="AH809" s="24"/>
      <c r="AI809" s="26"/>
      <c r="AJ809" s="27"/>
      <c r="AK809" s="27"/>
      <c r="AL809" s="26"/>
      <c r="AM809" s="26"/>
      <c r="AN809" s="24"/>
      <c r="AO809" s="24" t="str">
        <f t="shared" si="64"/>
        <v>Arista</v>
      </c>
      <c r="AP809" s="1" t="s">
        <v>2043</v>
      </c>
      <c r="BF809" s="1" t="s">
        <v>68</v>
      </c>
      <c r="BG809" s="28" t="s">
        <v>69</v>
      </c>
    </row>
    <row r="810" spans="1:59" ht="12.75" customHeight="1" x14ac:dyDescent="0.2">
      <c r="A810" s="1" t="s">
        <v>3334</v>
      </c>
      <c r="B810" s="1" t="s">
        <v>3335</v>
      </c>
      <c r="C810" s="1" t="s">
        <v>62</v>
      </c>
      <c r="D810" s="1" t="s">
        <v>63</v>
      </c>
      <c r="E810" s="1" t="s">
        <v>3336</v>
      </c>
      <c r="F810" s="1" t="s">
        <v>3337</v>
      </c>
      <c r="G810" s="1">
        <v>73</v>
      </c>
      <c r="H810" s="1">
        <v>4800</v>
      </c>
      <c r="I810" s="2" t="s">
        <v>1123</v>
      </c>
      <c r="K810" s="1">
        <f>IFERROR(VLOOKUP(B810,'[1]Pivot HorizontalMRP'!$A$4:$B$2531,2,0),0)</f>
        <v>0</v>
      </c>
      <c r="L810" s="1">
        <f>IFERROR(VLOOKUP(B810,'[1]Pivot HorizontalMRP'!$A$4:$C$2531,3,0),0)</f>
        <v>900</v>
      </c>
      <c r="M810" s="1">
        <f>IFERROR(VLOOKUP(B810,'[1]Pivot HorizontalMRP'!$A$4:$D$2531,4,0),0)</f>
        <v>0</v>
      </c>
      <c r="N810" s="1">
        <f>IFERROR(VLOOKUP(B810,'[1]Pivot HorizontalMRP'!$A$4:$E$2531,5,0),0)</f>
        <v>0</v>
      </c>
      <c r="O810" s="1">
        <f t="shared" si="61"/>
        <v>900</v>
      </c>
      <c r="P810" s="1">
        <f t="shared" si="62"/>
        <v>900</v>
      </c>
      <c r="Q810" s="1">
        <f>IFERROR(VLOOKUP(B810,'[1]Pivot HorizontalMRP'!$A$4:$F$2529,6,0),0)</f>
        <v>820</v>
      </c>
      <c r="R810" s="1">
        <f>IFERROR(VLOOKUP(B810,'[1]Pivot HorizontalMRP'!$A$4:$G$2529,7,0),0)</f>
        <v>682</v>
      </c>
      <c r="S810" s="1">
        <f>IFERROR(VLOOKUP(B810,'[1]Pivot HorizontalMRP'!$A$4:$H$2529,8,0),0)</f>
        <v>732</v>
      </c>
      <c r="T810" s="1">
        <f>IFERROR(VLOOKUP(B810,'[1]Pivot HorizontalMRP'!$A$4:$I$2529,9,0),0)</f>
        <v>682</v>
      </c>
      <c r="U810" s="1">
        <f t="shared" si="60"/>
        <v>-602</v>
      </c>
      <c r="V810" s="24">
        <v>2.29</v>
      </c>
      <c r="W810" s="24"/>
      <c r="X810" s="24">
        <f t="shared" si="63"/>
        <v>-2.29</v>
      </c>
      <c r="Y810" s="24"/>
      <c r="Z810" s="24"/>
      <c r="AA810" s="24"/>
      <c r="AB810" s="24"/>
      <c r="AC810" s="25"/>
      <c r="AD810" s="26"/>
      <c r="AE810" s="26"/>
      <c r="AF810" s="26"/>
      <c r="AG810" s="24"/>
      <c r="AH810" s="24"/>
      <c r="AI810" s="26"/>
      <c r="AJ810" s="27"/>
      <c r="AK810" s="27"/>
      <c r="AL810" s="26"/>
      <c r="AM810" s="26"/>
      <c r="AN810" s="24"/>
      <c r="AO810" s="24" t="str">
        <f t="shared" si="64"/>
        <v>Arista</v>
      </c>
      <c r="AP810" s="1" t="s">
        <v>2043</v>
      </c>
      <c r="BF810" s="1" t="s">
        <v>68</v>
      </c>
      <c r="BG810" s="28" t="s">
        <v>69</v>
      </c>
    </row>
    <row r="811" spans="1:59" ht="12.75" customHeight="1" x14ac:dyDescent="0.2">
      <c r="A811" s="1" t="s">
        <v>3338</v>
      </c>
      <c r="B811" s="1" t="s">
        <v>3339</v>
      </c>
      <c r="C811" s="1" t="s">
        <v>62</v>
      </c>
      <c r="D811" s="1" t="s">
        <v>63</v>
      </c>
      <c r="E811" s="1" t="s">
        <v>3340</v>
      </c>
      <c r="F811" s="1" t="s">
        <v>3341</v>
      </c>
      <c r="G811" s="1">
        <v>75</v>
      </c>
      <c r="H811" s="1">
        <v>2500</v>
      </c>
      <c r="I811" s="2" t="s">
        <v>1123</v>
      </c>
      <c r="K811" s="1">
        <f>IFERROR(VLOOKUP(B811,'[1]Pivot HorizontalMRP'!$A$4:$B$2531,2,0),0)</f>
        <v>0</v>
      </c>
      <c r="L811" s="1">
        <f>IFERROR(VLOOKUP(B811,'[1]Pivot HorizontalMRP'!$A$4:$C$2531,3,0),0)</f>
        <v>2338</v>
      </c>
      <c r="M811" s="1">
        <f>IFERROR(VLOOKUP(B811,'[1]Pivot HorizontalMRP'!$A$4:$D$2531,4,0),0)</f>
        <v>2500</v>
      </c>
      <c r="N811" s="1">
        <f>IFERROR(VLOOKUP(B811,'[1]Pivot HorizontalMRP'!$A$4:$E$2531,5,0),0)</f>
        <v>0</v>
      </c>
      <c r="O811" s="1">
        <f t="shared" si="61"/>
        <v>4838</v>
      </c>
      <c r="P811" s="1">
        <f t="shared" si="62"/>
        <v>4838</v>
      </c>
      <c r="Q811" s="1">
        <f>IFERROR(VLOOKUP(B811,'[1]Pivot HorizontalMRP'!$A$4:$F$2529,6,0),0)</f>
        <v>4315</v>
      </c>
      <c r="R811" s="1">
        <f>IFERROR(VLOOKUP(B811,'[1]Pivot HorizontalMRP'!$A$4:$G$2529,7,0),0)</f>
        <v>1800</v>
      </c>
      <c r="S811" s="1">
        <f>IFERROR(VLOOKUP(B811,'[1]Pivot HorizontalMRP'!$A$4:$H$2529,8,0),0)</f>
        <v>1654</v>
      </c>
      <c r="T811" s="1">
        <f>IFERROR(VLOOKUP(B811,'[1]Pivot HorizontalMRP'!$A$4:$I$2529,9,0),0)</f>
        <v>1508</v>
      </c>
      <c r="U811" s="1">
        <f t="shared" si="60"/>
        <v>-1277</v>
      </c>
      <c r="V811" s="24">
        <v>1.06</v>
      </c>
      <c r="W811" s="24"/>
      <c r="X811" s="24">
        <f t="shared" si="63"/>
        <v>-1.06</v>
      </c>
      <c r="Y811" s="24"/>
      <c r="Z811" s="24"/>
      <c r="AA811" s="24"/>
      <c r="AB811" s="24"/>
      <c r="AC811" s="25"/>
      <c r="AD811" s="26"/>
      <c r="AE811" s="26"/>
      <c r="AF811" s="26"/>
      <c r="AG811" s="24"/>
      <c r="AH811" s="24"/>
      <c r="AI811" s="26"/>
      <c r="AJ811" s="27"/>
      <c r="AK811" s="27"/>
      <c r="AL811" s="26"/>
      <c r="AM811" s="26"/>
      <c r="AN811" s="24"/>
      <c r="AO811" s="24" t="str">
        <f t="shared" si="64"/>
        <v>Arista</v>
      </c>
      <c r="AP811" s="1" t="s">
        <v>2043</v>
      </c>
      <c r="BF811" s="1" t="s">
        <v>68</v>
      </c>
      <c r="BG811" s="28" t="s">
        <v>69</v>
      </c>
    </row>
    <row r="812" spans="1:59" ht="12.75" customHeight="1" x14ac:dyDescent="0.2">
      <c r="A812" s="1" t="s">
        <v>3342</v>
      </c>
      <c r="B812" s="1" t="s">
        <v>3343</v>
      </c>
      <c r="C812" s="1" t="s">
        <v>62</v>
      </c>
      <c r="D812" s="1" t="s">
        <v>63</v>
      </c>
      <c r="E812" s="1" t="s">
        <v>3344</v>
      </c>
      <c r="F812" s="1" t="s">
        <v>3345</v>
      </c>
      <c r="G812" s="1">
        <v>75</v>
      </c>
      <c r="H812" s="1">
        <v>2000</v>
      </c>
      <c r="I812" s="2" t="s">
        <v>1123</v>
      </c>
      <c r="K812" s="1">
        <f>IFERROR(VLOOKUP(B812,'[1]Pivot HorizontalMRP'!$A$4:$B$2531,2,0),0)</f>
        <v>0</v>
      </c>
      <c r="L812" s="1">
        <f>IFERROR(VLOOKUP(B812,'[1]Pivot HorizontalMRP'!$A$4:$C$2531,3,0),0)</f>
        <v>1856</v>
      </c>
      <c r="M812" s="1">
        <f>IFERROR(VLOOKUP(B812,'[1]Pivot HorizontalMRP'!$A$4:$D$2531,4,0),0)</f>
        <v>4000</v>
      </c>
      <c r="N812" s="1">
        <f>IFERROR(VLOOKUP(B812,'[1]Pivot HorizontalMRP'!$A$4:$E$2531,5,0),0)</f>
        <v>0</v>
      </c>
      <c r="O812" s="1">
        <f t="shared" si="61"/>
        <v>5856</v>
      </c>
      <c r="P812" s="1">
        <f t="shared" si="62"/>
        <v>5856</v>
      </c>
      <c r="Q812" s="1">
        <f>IFERROR(VLOOKUP(B812,'[1]Pivot HorizontalMRP'!$A$4:$F$2529,6,0),0)</f>
        <v>4221</v>
      </c>
      <c r="R812" s="1">
        <f>IFERROR(VLOOKUP(B812,'[1]Pivot HorizontalMRP'!$A$4:$G$2529,7,0),0)</f>
        <v>1654</v>
      </c>
      <c r="S812" s="1">
        <f>IFERROR(VLOOKUP(B812,'[1]Pivot HorizontalMRP'!$A$4:$H$2529,8,0),0)</f>
        <v>1800</v>
      </c>
      <c r="T812" s="1">
        <f>IFERROR(VLOOKUP(B812,'[1]Pivot HorizontalMRP'!$A$4:$I$2529,9,0),0)</f>
        <v>1654</v>
      </c>
      <c r="U812" s="1">
        <f t="shared" si="60"/>
        <v>-19</v>
      </c>
      <c r="V812" s="24">
        <v>2.76</v>
      </c>
      <c r="W812" s="24"/>
      <c r="X812" s="24">
        <f t="shared" si="63"/>
        <v>-2.76</v>
      </c>
      <c r="Y812" s="24"/>
      <c r="Z812" s="24"/>
      <c r="AA812" s="24"/>
      <c r="AB812" s="24"/>
      <c r="AC812" s="25"/>
      <c r="AD812" s="26"/>
      <c r="AE812" s="26"/>
      <c r="AF812" s="26"/>
      <c r="AG812" s="24"/>
      <c r="AH812" s="24"/>
      <c r="AI812" s="26"/>
      <c r="AJ812" s="27"/>
      <c r="AK812" s="27"/>
      <c r="AL812" s="26"/>
      <c r="AM812" s="26"/>
      <c r="AN812" s="24"/>
      <c r="AO812" s="24" t="str">
        <f t="shared" si="64"/>
        <v>Arista</v>
      </c>
      <c r="AP812" s="1" t="s">
        <v>2043</v>
      </c>
      <c r="BF812" s="1" t="s">
        <v>68</v>
      </c>
      <c r="BG812" s="28" t="s">
        <v>69</v>
      </c>
    </row>
    <row r="813" spans="1:59" ht="12.75" customHeight="1" x14ac:dyDescent="0.2">
      <c r="A813" s="1" t="s">
        <v>3346</v>
      </c>
      <c r="B813" s="1" t="s">
        <v>3347</v>
      </c>
      <c r="C813" s="1" t="s">
        <v>62</v>
      </c>
      <c r="D813" s="1" t="s">
        <v>63</v>
      </c>
      <c r="E813" s="1" t="s">
        <v>3348</v>
      </c>
      <c r="F813" s="1" t="s">
        <v>3349</v>
      </c>
      <c r="G813" s="1">
        <v>73</v>
      </c>
      <c r="H813" s="1">
        <v>30</v>
      </c>
      <c r="I813" s="2" t="s">
        <v>1123</v>
      </c>
      <c r="K813" s="1">
        <f>IFERROR(VLOOKUP(B813,'[1]Pivot HorizontalMRP'!$A$4:$B$2531,2,0),0)</f>
        <v>0</v>
      </c>
      <c r="L813" s="1">
        <f>IFERROR(VLOOKUP(B813,'[1]Pivot HorizontalMRP'!$A$4:$C$2531,3,0),0)</f>
        <v>21</v>
      </c>
      <c r="M813" s="1">
        <f>IFERROR(VLOOKUP(B813,'[1]Pivot HorizontalMRP'!$A$4:$D$2531,4,0),0)</f>
        <v>150</v>
      </c>
      <c r="N813" s="1">
        <f>IFERROR(VLOOKUP(B813,'[1]Pivot HorizontalMRP'!$A$4:$E$2531,5,0),0)</f>
        <v>0</v>
      </c>
      <c r="O813" s="1">
        <f t="shared" si="61"/>
        <v>171</v>
      </c>
      <c r="P813" s="1">
        <f t="shared" si="62"/>
        <v>171</v>
      </c>
      <c r="Q813" s="1">
        <f>IFERROR(VLOOKUP(B813,'[1]Pivot HorizontalMRP'!$A$4:$F$2529,6,0),0)</f>
        <v>60</v>
      </c>
      <c r="R813" s="1">
        <f>IFERROR(VLOOKUP(B813,'[1]Pivot HorizontalMRP'!$A$4:$G$2529,7,0),0)</f>
        <v>128</v>
      </c>
      <c r="S813" s="1">
        <f>IFERROR(VLOOKUP(B813,'[1]Pivot HorizontalMRP'!$A$4:$H$2529,8,0),0)</f>
        <v>66</v>
      </c>
      <c r="T813" s="1">
        <f>IFERROR(VLOOKUP(B813,'[1]Pivot HorizontalMRP'!$A$4:$I$2529,9,0),0)</f>
        <v>66</v>
      </c>
      <c r="U813" s="1">
        <f t="shared" si="60"/>
        <v>-17</v>
      </c>
      <c r="V813" s="24">
        <v>301.62599999999998</v>
      </c>
      <c r="W813" s="24"/>
      <c r="X813" s="24">
        <f t="shared" si="63"/>
        <v>-301.62599999999998</v>
      </c>
      <c r="Y813" s="24"/>
      <c r="Z813" s="24"/>
      <c r="AA813" s="24">
        <v>298.82</v>
      </c>
      <c r="AB813" s="24"/>
      <c r="AC813" s="25"/>
      <c r="AD813" s="26"/>
      <c r="AE813" s="26"/>
      <c r="AF813" s="26"/>
      <c r="AG813" s="24"/>
      <c r="AH813" s="24"/>
      <c r="AI813" s="26"/>
      <c r="AJ813" s="27"/>
      <c r="AK813" s="27"/>
      <c r="AL813" s="26"/>
      <c r="AM813" s="26"/>
      <c r="AN813" s="24"/>
      <c r="AO813" s="24" t="str">
        <f t="shared" si="64"/>
        <v>Arista</v>
      </c>
      <c r="AP813" s="1" t="s">
        <v>2043</v>
      </c>
      <c r="BF813" s="1" t="s">
        <v>68</v>
      </c>
      <c r="BG813" s="28" t="s">
        <v>69</v>
      </c>
    </row>
    <row r="814" spans="1:59" ht="12.75" customHeight="1" x14ac:dyDescent="0.2">
      <c r="A814" s="1" t="s">
        <v>3350</v>
      </c>
      <c r="B814" s="1" t="s">
        <v>3351</v>
      </c>
      <c r="C814" s="1" t="s">
        <v>62</v>
      </c>
      <c r="D814" s="1" t="s">
        <v>63</v>
      </c>
      <c r="E814" s="1" t="s">
        <v>3352</v>
      </c>
      <c r="F814" s="1" t="s">
        <v>3353</v>
      </c>
      <c r="G814" s="1">
        <v>73</v>
      </c>
      <c r="H814" s="1">
        <v>150</v>
      </c>
      <c r="I814" s="2" t="s">
        <v>1123</v>
      </c>
      <c r="K814" s="1">
        <f>IFERROR(VLOOKUP(B814,'[1]Pivot HorizontalMRP'!$A$4:$B$2531,2,0),0)</f>
        <v>0</v>
      </c>
      <c r="L814" s="1">
        <f>IFERROR(VLOOKUP(B814,'[1]Pivot HorizontalMRP'!$A$4:$C$2531,3,0),0)</f>
        <v>90</v>
      </c>
      <c r="M814" s="1">
        <f>IFERROR(VLOOKUP(B814,'[1]Pivot HorizontalMRP'!$A$4:$D$2531,4,0),0)</f>
        <v>0</v>
      </c>
      <c r="N814" s="1">
        <f>IFERROR(VLOOKUP(B814,'[1]Pivot HorizontalMRP'!$A$4:$E$2531,5,0),0)</f>
        <v>0</v>
      </c>
      <c r="O814" s="1">
        <f t="shared" si="61"/>
        <v>90</v>
      </c>
      <c r="P814" s="1">
        <f t="shared" si="62"/>
        <v>90</v>
      </c>
      <c r="Q814" s="1">
        <f>IFERROR(VLOOKUP(B814,'[1]Pivot HorizontalMRP'!$A$4:$F$2529,6,0),0)</f>
        <v>0</v>
      </c>
      <c r="R814" s="1">
        <f>IFERROR(VLOOKUP(B814,'[1]Pivot HorizontalMRP'!$A$4:$G$2529,7,0),0)</f>
        <v>0</v>
      </c>
      <c r="S814" s="1">
        <f>IFERROR(VLOOKUP(B814,'[1]Pivot HorizontalMRP'!$A$4:$H$2529,8,0),0)</f>
        <v>0</v>
      </c>
      <c r="T814" s="1">
        <f>IFERROR(VLOOKUP(B814,'[1]Pivot HorizontalMRP'!$A$4:$I$2529,9,0),0)</f>
        <v>0</v>
      </c>
      <c r="U814" s="1">
        <f t="shared" si="60"/>
        <v>90</v>
      </c>
      <c r="V814" s="24">
        <v>60</v>
      </c>
      <c r="W814" s="24"/>
      <c r="X814" s="24">
        <f t="shared" si="63"/>
        <v>-60</v>
      </c>
      <c r="Y814" s="24"/>
      <c r="Z814" s="24"/>
      <c r="AA814" s="24"/>
      <c r="AB814" s="24"/>
      <c r="AC814" s="25"/>
      <c r="AD814" s="26"/>
      <c r="AE814" s="26"/>
      <c r="AF814" s="26"/>
      <c r="AG814" s="24"/>
      <c r="AH814" s="24"/>
      <c r="AI814" s="26"/>
      <c r="AJ814" s="27"/>
      <c r="AK814" s="27"/>
      <c r="AL814" s="26"/>
      <c r="AM814" s="26"/>
      <c r="AN814" s="24"/>
      <c r="AO814" s="24" t="str">
        <f t="shared" si="64"/>
        <v>Arista</v>
      </c>
      <c r="AP814" s="1" t="s">
        <v>2043</v>
      </c>
      <c r="BF814" s="1" t="s">
        <v>68</v>
      </c>
      <c r="BG814" s="28" t="s">
        <v>69</v>
      </c>
    </row>
    <row r="815" spans="1:59" ht="12.75" customHeight="1" x14ac:dyDescent="0.2">
      <c r="A815" s="1" t="s">
        <v>3354</v>
      </c>
      <c r="B815" s="1" t="s">
        <v>3355</v>
      </c>
      <c r="C815" s="1" t="s">
        <v>62</v>
      </c>
      <c r="D815" s="1" t="s">
        <v>63</v>
      </c>
      <c r="E815" s="1" t="s">
        <v>3356</v>
      </c>
      <c r="F815" s="1">
        <v>0</v>
      </c>
      <c r="G815" s="1">
        <v>55</v>
      </c>
      <c r="H815" s="1">
        <v>1</v>
      </c>
      <c r="I815" s="2" t="s">
        <v>1123</v>
      </c>
      <c r="K815" s="1">
        <f>IFERROR(VLOOKUP(B815,'[1]Pivot HorizontalMRP'!$A$4:$B$2531,2,0),0)</f>
        <v>0</v>
      </c>
      <c r="L815" s="1">
        <f>IFERROR(VLOOKUP(B815,'[1]Pivot HorizontalMRP'!$A$4:$C$2531,3,0),0)</f>
        <v>2.0000000000000002E-5</v>
      </c>
      <c r="M815" s="1">
        <f>IFERROR(VLOOKUP(B815,'[1]Pivot HorizontalMRP'!$A$4:$D$2531,4,0),0)</f>
        <v>1010</v>
      </c>
      <c r="N815" s="1">
        <f>IFERROR(VLOOKUP(B815,'[1]Pivot HorizontalMRP'!$A$4:$E$2531,5,0),0)</f>
        <v>120</v>
      </c>
      <c r="O815" s="1">
        <f t="shared" si="61"/>
        <v>1010.0000199999999</v>
      </c>
      <c r="P815" s="1">
        <f t="shared" si="62"/>
        <v>1130.0000199999999</v>
      </c>
      <c r="Q815" s="1">
        <f>IFERROR(VLOOKUP(B815,'[1]Pivot HorizontalMRP'!$A$4:$F$2529,6,0),0)</f>
        <v>817</v>
      </c>
      <c r="R815" s="1">
        <f>IFERROR(VLOOKUP(B815,'[1]Pivot HorizontalMRP'!$A$4:$G$2529,7,0),0)</f>
        <v>435</v>
      </c>
      <c r="S815" s="1">
        <f>IFERROR(VLOOKUP(B815,'[1]Pivot HorizontalMRP'!$A$4:$H$2529,8,0),0)</f>
        <v>885</v>
      </c>
      <c r="T815" s="1">
        <f>IFERROR(VLOOKUP(B815,'[1]Pivot HorizontalMRP'!$A$4:$I$2529,9,0),0)</f>
        <v>636</v>
      </c>
      <c r="U815" s="1">
        <f t="shared" si="60"/>
        <v>-241.99998000000005</v>
      </c>
      <c r="V815" s="24">
        <v>727</v>
      </c>
      <c r="W815" s="24"/>
      <c r="X815" s="24">
        <f t="shared" si="63"/>
        <v>-727</v>
      </c>
      <c r="Y815" s="24"/>
      <c r="Z815" s="24"/>
      <c r="AA815" s="24"/>
      <c r="AB815" s="24"/>
      <c r="AC815" s="25"/>
      <c r="AD815" s="26"/>
      <c r="AE815" s="26"/>
      <c r="AF815" s="26"/>
      <c r="AG815" s="24"/>
      <c r="AH815" s="24"/>
      <c r="AI815" s="26"/>
      <c r="AJ815" s="27"/>
      <c r="AK815" s="27"/>
      <c r="AL815" s="26"/>
      <c r="AM815" s="26"/>
      <c r="AN815" s="24"/>
      <c r="AO815" s="24" t="str">
        <f t="shared" si="64"/>
        <v>Arista</v>
      </c>
      <c r="AP815" s="1" t="s">
        <v>2043</v>
      </c>
      <c r="BF815" s="1" t="s">
        <v>68</v>
      </c>
      <c r="BG815" s="28" t="s">
        <v>69</v>
      </c>
    </row>
    <row r="816" spans="1:59" ht="12.75" customHeight="1" x14ac:dyDescent="0.2">
      <c r="A816" s="1" t="s">
        <v>3357</v>
      </c>
      <c r="B816" s="1" t="s">
        <v>3358</v>
      </c>
      <c r="C816" s="1" t="s">
        <v>62</v>
      </c>
      <c r="D816" s="1" t="s">
        <v>63</v>
      </c>
      <c r="E816" s="1" t="s">
        <v>3359</v>
      </c>
      <c r="F816" s="1" t="s">
        <v>3360</v>
      </c>
      <c r="G816" s="1">
        <v>76</v>
      </c>
      <c r="H816" s="1">
        <v>1</v>
      </c>
      <c r="I816" s="2" t="s">
        <v>1123</v>
      </c>
      <c r="K816" s="1">
        <f>IFERROR(VLOOKUP(B816,'[1]Pivot HorizontalMRP'!$A$4:$B$2531,2,0),0)</f>
        <v>0</v>
      </c>
      <c r="L816" s="1">
        <f>IFERROR(VLOOKUP(B816,'[1]Pivot HorizontalMRP'!$A$4:$C$2531,3,0),0)</f>
        <v>0</v>
      </c>
      <c r="M816" s="1">
        <f>IFERROR(VLOOKUP(B816,'[1]Pivot HorizontalMRP'!$A$4:$D$2531,4,0),0)</f>
        <v>0</v>
      </c>
      <c r="N816" s="1">
        <f>IFERROR(VLOOKUP(B816,'[1]Pivot HorizontalMRP'!$A$4:$E$2531,5,0),0)</f>
        <v>0</v>
      </c>
      <c r="O816" s="1">
        <f t="shared" si="61"/>
        <v>0</v>
      </c>
      <c r="P816" s="1">
        <f t="shared" si="62"/>
        <v>0</v>
      </c>
      <c r="Q816" s="1">
        <f>IFERROR(VLOOKUP(B816,'[1]Pivot HorizontalMRP'!$A$4:$F$2529,6,0),0)</f>
        <v>0</v>
      </c>
      <c r="R816" s="1">
        <f>IFERROR(VLOOKUP(B816,'[1]Pivot HorizontalMRP'!$A$4:$G$2529,7,0),0)</f>
        <v>5</v>
      </c>
      <c r="S816" s="1">
        <f>IFERROR(VLOOKUP(B816,'[1]Pivot HorizontalMRP'!$A$4:$H$2529,8,0),0)</f>
        <v>20</v>
      </c>
      <c r="T816" s="1">
        <f>IFERROR(VLOOKUP(B816,'[1]Pivot HorizontalMRP'!$A$4:$I$2529,9,0),0)</f>
        <v>12</v>
      </c>
      <c r="U816" s="1">
        <f t="shared" si="60"/>
        <v>-5</v>
      </c>
      <c r="V816" s="24">
        <v>25.98</v>
      </c>
      <c r="W816" s="24"/>
      <c r="X816" s="24">
        <f t="shared" si="63"/>
        <v>-25.98</v>
      </c>
      <c r="Y816" s="24"/>
      <c r="Z816" s="24"/>
      <c r="AA816" s="24"/>
      <c r="AB816" s="24"/>
      <c r="AC816" s="25"/>
      <c r="AD816" s="26"/>
      <c r="AE816" s="26"/>
      <c r="AF816" s="26"/>
      <c r="AG816" s="24"/>
      <c r="AH816" s="24"/>
      <c r="AI816" s="26"/>
      <c r="AJ816" s="27"/>
      <c r="AK816" s="27"/>
      <c r="AL816" s="26"/>
      <c r="AM816" s="26"/>
      <c r="AN816" s="24"/>
      <c r="AO816" s="24" t="str">
        <f t="shared" si="64"/>
        <v>Arista</v>
      </c>
      <c r="AP816" s="1" t="s">
        <v>2043</v>
      </c>
      <c r="BF816" s="1" t="s">
        <v>3361</v>
      </c>
      <c r="BG816" s="28" t="s">
        <v>69</v>
      </c>
    </row>
    <row r="817" spans="1:59" ht="12.75" customHeight="1" x14ac:dyDescent="0.2">
      <c r="A817" s="1" t="s">
        <v>3362</v>
      </c>
      <c r="B817" s="1" t="s">
        <v>3363</v>
      </c>
      <c r="C817" s="1" t="s">
        <v>62</v>
      </c>
      <c r="D817" s="1" t="s">
        <v>63</v>
      </c>
      <c r="E817" s="1" t="s">
        <v>3364</v>
      </c>
      <c r="F817" s="1" t="s">
        <v>3365</v>
      </c>
      <c r="G817" s="1">
        <v>73</v>
      </c>
      <c r="H817" s="1">
        <v>1</v>
      </c>
      <c r="I817" s="2" t="s">
        <v>1123</v>
      </c>
      <c r="K817" s="1">
        <f>IFERROR(VLOOKUP(B817,'[1]Pivot HorizontalMRP'!$A$4:$B$2531,2,0),0)</f>
        <v>0</v>
      </c>
      <c r="L817" s="1">
        <f>IFERROR(VLOOKUP(B817,'[1]Pivot HorizontalMRP'!$A$4:$C$2531,3,0),0)</f>
        <v>0</v>
      </c>
      <c r="M817" s="1">
        <f>IFERROR(VLOOKUP(B817,'[1]Pivot HorizontalMRP'!$A$4:$D$2531,4,0),0)</f>
        <v>0</v>
      </c>
      <c r="N817" s="1">
        <f>IFERROR(VLOOKUP(B817,'[1]Pivot HorizontalMRP'!$A$4:$E$2531,5,0),0)</f>
        <v>0</v>
      </c>
      <c r="O817" s="1">
        <f t="shared" si="61"/>
        <v>0</v>
      </c>
      <c r="P817" s="1">
        <f t="shared" si="62"/>
        <v>0</v>
      </c>
      <c r="Q817" s="1">
        <f>IFERROR(VLOOKUP(B817,'[1]Pivot HorizontalMRP'!$A$4:$F$2529,6,0),0)</f>
        <v>56</v>
      </c>
      <c r="R817" s="1">
        <f>IFERROR(VLOOKUP(B817,'[1]Pivot HorizontalMRP'!$A$4:$G$2529,7,0),0)</f>
        <v>290</v>
      </c>
      <c r="S817" s="1">
        <f>IFERROR(VLOOKUP(B817,'[1]Pivot HorizontalMRP'!$A$4:$H$2529,8,0),0)</f>
        <v>148</v>
      </c>
      <c r="T817" s="1">
        <f>IFERROR(VLOOKUP(B817,'[1]Pivot HorizontalMRP'!$A$4:$I$2529,9,0),0)</f>
        <v>108</v>
      </c>
      <c r="U817" s="1">
        <f t="shared" si="60"/>
        <v>-346</v>
      </c>
      <c r="V817" s="24">
        <v>748</v>
      </c>
      <c r="W817" s="24"/>
      <c r="X817" s="24">
        <f t="shared" si="63"/>
        <v>-748</v>
      </c>
      <c r="Y817" s="24"/>
      <c r="Z817" s="24"/>
      <c r="AA817" s="24"/>
      <c r="AB817" s="24"/>
      <c r="AC817" s="25"/>
      <c r="AD817" s="26"/>
      <c r="AE817" s="26"/>
      <c r="AF817" s="26"/>
      <c r="AG817" s="24"/>
      <c r="AH817" s="24"/>
      <c r="AI817" s="26"/>
      <c r="AJ817" s="27"/>
      <c r="AK817" s="27"/>
      <c r="AL817" s="26"/>
      <c r="AM817" s="26"/>
      <c r="AN817" s="24"/>
      <c r="AO817" s="24" t="str">
        <f t="shared" si="64"/>
        <v>Arista</v>
      </c>
      <c r="AP817" s="1" t="s">
        <v>2043</v>
      </c>
      <c r="BF817" s="1" t="s">
        <v>68</v>
      </c>
      <c r="BG817" s="28" t="s">
        <v>69</v>
      </c>
    </row>
    <row r="818" spans="1:59" ht="12.75" customHeight="1" x14ac:dyDescent="0.2">
      <c r="A818" s="1" t="s">
        <v>3366</v>
      </c>
      <c r="B818" s="1" t="s">
        <v>3367</v>
      </c>
      <c r="C818" s="1" t="s">
        <v>62</v>
      </c>
      <c r="D818" s="1" t="s">
        <v>63</v>
      </c>
      <c r="E818" s="1" t="s">
        <v>3368</v>
      </c>
      <c r="F818" s="1" t="s">
        <v>3369</v>
      </c>
      <c r="G818" s="1">
        <v>73</v>
      </c>
      <c r="H818" s="1">
        <v>1</v>
      </c>
      <c r="I818" s="2" t="s">
        <v>1123</v>
      </c>
      <c r="K818" s="1">
        <f>IFERROR(VLOOKUP(B818,'[1]Pivot HorizontalMRP'!$A$4:$B$2531,2,0),0)</f>
        <v>0</v>
      </c>
      <c r="L818" s="1">
        <f>IFERROR(VLOOKUP(B818,'[1]Pivot HorizontalMRP'!$A$4:$C$2531,3,0),0)</f>
        <v>0</v>
      </c>
      <c r="M818" s="1">
        <f>IFERROR(VLOOKUP(B818,'[1]Pivot HorizontalMRP'!$A$4:$D$2531,4,0),0)</f>
        <v>0</v>
      </c>
      <c r="N818" s="1">
        <f>IFERROR(VLOOKUP(B818,'[1]Pivot HorizontalMRP'!$A$4:$E$2531,5,0),0)</f>
        <v>0</v>
      </c>
      <c r="O818" s="1">
        <f t="shared" si="61"/>
        <v>0</v>
      </c>
      <c r="P818" s="1">
        <f t="shared" si="62"/>
        <v>0</v>
      </c>
      <c r="Q818" s="1">
        <f>IFERROR(VLOOKUP(B818,'[1]Pivot HorizontalMRP'!$A$4:$F$2529,6,0),0)</f>
        <v>612</v>
      </c>
      <c r="R818" s="1">
        <f>IFERROR(VLOOKUP(B818,'[1]Pivot HorizontalMRP'!$A$4:$G$2529,7,0),0)</f>
        <v>2016</v>
      </c>
      <c r="S818" s="1">
        <f>IFERROR(VLOOKUP(B818,'[1]Pivot HorizontalMRP'!$A$4:$H$2529,8,0),0)</f>
        <v>1296</v>
      </c>
      <c r="T818" s="1">
        <f>IFERROR(VLOOKUP(B818,'[1]Pivot HorizontalMRP'!$A$4:$I$2529,9,0),0)</f>
        <v>1296</v>
      </c>
      <c r="U818" s="1">
        <f t="shared" si="60"/>
        <v>-2628</v>
      </c>
      <c r="V818" s="24">
        <v>9.2560000000000002</v>
      </c>
      <c r="W818" s="24"/>
      <c r="X818" s="24">
        <f t="shared" si="63"/>
        <v>-9.2560000000000002</v>
      </c>
      <c r="Y818" s="24"/>
      <c r="Z818" s="24"/>
      <c r="AA818" s="24"/>
      <c r="AB818" s="24"/>
      <c r="AC818" s="25"/>
      <c r="AD818" s="26"/>
      <c r="AE818" s="26"/>
      <c r="AF818" s="26"/>
      <c r="AG818" s="24"/>
      <c r="AH818" s="24"/>
      <c r="AI818" s="26"/>
      <c r="AJ818" s="27"/>
      <c r="AK818" s="27"/>
      <c r="AL818" s="26"/>
      <c r="AM818" s="26"/>
      <c r="AN818" s="24"/>
      <c r="AO818" s="24" t="str">
        <f t="shared" si="64"/>
        <v>Arista</v>
      </c>
      <c r="AP818" s="1" t="s">
        <v>2043</v>
      </c>
      <c r="BF818" s="1" t="s">
        <v>68</v>
      </c>
      <c r="BG818" s="28" t="s">
        <v>69</v>
      </c>
    </row>
    <row r="819" spans="1:59" ht="12.75" customHeight="1" x14ac:dyDescent="0.2">
      <c r="A819" s="1" t="s">
        <v>3370</v>
      </c>
      <c r="B819" s="1" t="s">
        <v>3371</v>
      </c>
      <c r="C819" s="1" t="s">
        <v>62</v>
      </c>
      <c r="D819" s="1" t="s">
        <v>63</v>
      </c>
      <c r="E819" s="1" t="s">
        <v>3372</v>
      </c>
      <c r="F819" s="1" t="s">
        <v>3373</v>
      </c>
      <c r="G819" s="1">
        <v>73</v>
      </c>
      <c r="H819" s="1">
        <v>1</v>
      </c>
      <c r="I819" s="2" t="s">
        <v>1123</v>
      </c>
      <c r="K819" s="1">
        <f>IFERROR(VLOOKUP(B819,'[1]Pivot HorizontalMRP'!$A$4:$B$2531,2,0),0)</f>
        <v>0</v>
      </c>
      <c r="L819" s="1">
        <f>IFERROR(VLOOKUP(B819,'[1]Pivot HorizontalMRP'!$A$4:$C$2531,3,0),0)</f>
        <v>0</v>
      </c>
      <c r="M819" s="1">
        <f>IFERROR(VLOOKUP(B819,'[1]Pivot HorizontalMRP'!$A$4:$D$2531,4,0),0)</f>
        <v>0</v>
      </c>
      <c r="N819" s="1">
        <f>IFERROR(VLOOKUP(B819,'[1]Pivot HorizontalMRP'!$A$4:$E$2531,5,0),0)</f>
        <v>0</v>
      </c>
      <c r="O819" s="1">
        <f t="shared" si="61"/>
        <v>0</v>
      </c>
      <c r="P819" s="1">
        <f t="shared" si="62"/>
        <v>0</v>
      </c>
      <c r="Q819" s="1">
        <f>IFERROR(VLOOKUP(B819,'[1]Pivot HorizontalMRP'!$A$4:$F$2529,6,0),0)</f>
        <v>396</v>
      </c>
      <c r="R819" s="1">
        <f>IFERROR(VLOOKUP(B819,'[1]Pivot HorizontalMRP'!$A$4:$G$2529,7,0),0)</f>
        <v>2808</v>
      </c>
      <c r="S819" s="1">
        <f>IFERROR(VLOOKUP(B819,'[1]Pivot HorizontalMRP'!$A$4:$H$2529,8,0),0)</f>
        <v>648</v>
      </c>
      <c r="T819" s="1">
        <f>IFERROR(VLOOKUP(B819,'[1]Pivot HorizontalMRP'!$A$4:$I$2529,9,0),0)</f>
        <v>648</v>
      </c>
      <c r="U819" s="1">
        <f t="shared" si="60"/>
        <v>-3204</v>
      </c>
      <c r="V819" s="24">
        <v>17.971</v>
      </c>
      <c r="W819" s="24"/>
      <c r="X819" s="24">
        <f t="shared" si="63"/>
        <v>-17.971</v>
      </c>
      <c r="Y819" s="24"/>
      <c r="Z819" s="24"/>
      <c r="AA819" s="24"/>
      <c r="AB819" s="24"/>
      <c r="AC819" s="25"/>
      <c r="AD819" s="26"/>
      <c r="AE819" s="26"/>
      <c r="AF819" s="26"/>
      <c r="AG819" s="24"/>
      <c r="AH819" s="24"/>
      <c r="AI819" s="26"/>
      <c r="AJ819" s="27"/>
      <c r="AK819" s="27"/>
      <c r="AL819" s="26"/>
      <c r="AM819" s="26"/>
      <c r="AN819" s="24"/>
      <c r="AO819" s="24" t="str">
        <f t="shared" si="64"/>
        <v>Arista</v>
      </c>
      <c r="AP819" s="1" t="s">
        <v>2043</v>
      </c>
      <c r="BF819" s="1" t="s">
        <v>68</v>
      </c>
      <c r="BG819" s="28" t="s">
        <v>69</v>
      </c>
    </row>
    <row r="820" spans="1:59" ht="12.75" customHeight="1" x14ac:dyDescent="0.2">
      <c r="A820" s="1" t="s">
        <v>3374</v>
      </c>
      <c r="B820" s="1" t="s">
        <v>3375</v>
      </c>
      <c r="C820" s="1" t="s">
        <v>62</v>
      </c>
      <c r="D820" s="1" t="s">
        <v>63</v>
      </c>
      <c r="E820" s="1" t="s">
        <v>3376</v>
      </c>
      <c r="F820" s="1" t="s">
        <v>3377</v>
      </c>
      <c r="G820" s="1">
        <v>73</v>
      </c>
      <c r="H820" s="1">
        <v>1</v>
      </c>
      <c r="I820" s="2" t="s">
        <v>1123</v>
      </c>
      <c r="K820" s="1">
        <f>IFERROR(VLOOKUP(B820,'[1]Pivot HorizontalMRP'!$A$4:$B$2531,2,0),0)</f>
        <v>0</v>
      </c>
      <c r="L820" s="1">
        <f>IFERROR(VLOOKUP(B820,'[1]Pivot HorizontalMRP'!$A$4:$C$2531,3,0),0)</f>
        <v>120</v>
      </c>
      <c r="M820" s="1">
        <f>IFERROR(VLOOKUP(B820,'[1]Pivot HorizontalMRP'!$A$4:$D$2531,4,0),0)</f>
        <v>516</v>
      </c>
      <c r="N820" s="1">
        <f>IFERROR(VLOOKUP(B820,'[1]Pivot HorizontalMRP'!$A$4:$E$2531,5,0),0)</f>
        <v>0</v>
      </c>
      <c r="O820" s="1">
        <f t="shared" si="61"/>
        <v>636</v>
      </c>
      <c r="P820" s="1">
        <f t="shared" si="62"/>
        <v>636</v>
      </c>
      <c r="Q820" s="1">
        <f>IFERROR(VLOOKUP(B820,'[1]Pivot HorizontalMRP'!$A$4:$F$2529,6,0),0)</f>
        <v>188</v>
      </c>
      <c r="R820" s="1">
        <f>IFERROR(VLOOKUP(B820,'[1]Pivot HorizontalMRP'!$A$4:$G$2529,7,0),0)</f>
        <v>0</v>
      </c>
      <c r="S820" s="1">
        <f>IFERROR(VLOOKUP(B820,'[1]Pivot HorizontalMRP'!$A$4:$H$2529,8,0),0)</f>
        <v>138</v>
      </c>
      <c r="T820" s="1">
        <f>IFERROR(VLOOKUP(B820,'[1]Pivot HorizontalMRP'!$A$4:$I$2529,9,0),0)</f>
        <v>66</v>
      </c>
      <c r="U820" s="1">
        <f t="shared" si="60"/>
        <v>448</v>
      </c>
      <c r="V820" s="24">
        <v>2.33</v>
      </c>
      <c r="W820" s="24"/>
      <c r="X820" s="24">
        <f t="shared" si="63"/>
        <v>-2.33</v>
      </c>
      <c r="Y820" s="24"/>
      <c r="Z820" s="24"/>
      <c r="AA820" s="24"/>
      <c r="AB820" s="24"/>
      <c r="AC820" s="25"/>
      <c r="AD820" s="26"/>
      <c r="AE820" s="26"/>
      <c r="AF820" s="26"/>
      <c r="AG820" s="24"/>
      <c r="AH820" s="24"/>
      <c r="AI820" s="26"/>
      <c r="AJ820" s="27"/>
      <c r="AK820" s="27"/>
      <c r="AL820" s="26"/>
      <c r="AM820" s="26"/>
      <c r="AN820" s="24"/>
      <c r="AO820" s="24" t="str">
        <f t="shared" si="64"/>
        <v>Arista</v>
      </c>
      <c r="AP820" s="1" t="s">
        <v>2043</v>
      </c>
      <c r="BF820" s="1" t="s">
        <v>68</v>
      </c>
      <c r="BG820" s="28" t="s">
        <v>69</v>
      </c>
    </row>
    <row r="821" spans="1:59" ht="12.75" customHeight="1" x14ac:dyDescent="0.2">
      <c r="A821" s="1" t="s">
        <v>3378</v>
      </c>
      <c r="B821" s="1" t="s">
        <v>3379</v>
      </c>
      <c r="C821" s="1" t="s">
        <v>62</v>
      </c>
      <c r="D821" s="1" t="s">
        <v>63</v>
      </c>
      <c r="E821" s="1" t="s">
        <v>3380</v>
      </c>
      <c r="F821" s="1" t="s">
        <v>3381</v>
      </c>
      <c r="G821" s="1">
        <v>98</v>
      </c>
      <c r="H821" s="1">
        <v>23</v>
      </c>
      <c r="I821" s="2" t="s">
        <v>1123</v>
      </c>
      <c r="K821" s="1">
        <f>IFERROR(VLOOKUP(B821,'[1]Pivot HorizontalMRP'!$A$4:$B$2531,2,0),0)</f>
        <v>0</v>
      </c>
      <c r="L821" s="1">
        <f>IFERROR(VLOOKUP(B821,'[1]Pivot HorizontalMRP'!$A$4:$C$2531,3,0),0)</f>
        <v>7</v>
      </c>
      <c r="M821" s="1">
        <f>IFERROR(VLOOKUP(B821,'[1]Pivot HorizontalMRP'!$A$4:$D$2531,4,0),0)</f>
        <v>1655</v>
      </c>
      <c r="N821" s="1">
        <f>IFERROR(VLOOKUP(B821,'[1]Pivot HorizontalMRP'!$A$4:$E$2531,5,0),0)</f>
        <v>0</v>
      </c>
      <c r="O821" s="1">
        <f t="shared" si="61"/>
        <v>1662</v>
      </c>
      <c r="P821" s="1">
        <f t="shared" si="62"/>
        <v>1662</v>
      </c>
      <c r="Q821" s="1">
        <f>IFERROR(VLOOKUP(B821,'[1]Pivot HorizontalMRP'!$A$4:$F$2529,6,0),0)</f>
        <v>960</v>
      </c>
      <c r="R821" s="1">
        <f>IFERROR(VLOOKUP(B821,'[1]Pivot HorizontalMRP'!$A$4:$G$2529,7,0),0)</f>
        <v>385</v>
      </c>
      <c r="S821" s="1">
        <f>IFERROR(VLOOKUP(B821,'[1]Pivot HorizontalMRP'!$A$4:$H$2529,8,0),0)</f>
        <v>862</v>
      </c>
      <c r="T821" s="1">
        <f>IFERROR(VLOOKUP(B821,'[1]Pivot HorizontalMRP'!$A$4:$I$2529,9,0),0)</f>
        <v>566</v>
      </c>
      <c r="U821" s="1">
        <f t="shared" si="60"/>
        <v>317</v>
      </c>
      <c r="V821" s="24">
        <v>67.650000000000006</v>
      </c>
      <c r="W821" s="24"/>
      <c r="X821" s="24">
        <f t="shared" si="63"/>
        <v>-67.650000000000006</v>
      </c>
      <c r="Y821" s="24"/>
      <c r="Z821" s="24"/>
      <c r="AA821" s="24"/>
      <c r="AB821" s="24"/>
      <c r="AC821" s="25"/>
      <c r="AD821" s="26"/>
      <c r="AE821" s="26"/>
      <c r="AF821" s="26"/>
      <c r="AG821" s="24"/>
      <c r="AH821" s="24"/>
      <c r="AI821" s="26"/>
      <c r="AJ821" s="27"/>
      <c r="AK821" s="27"/>
      <c r="AL821" s="26"/>
      <c r="AM821" s="26"/>
      <c r="AN821" s="24"/>
      <c r="AO821" s="24" t="str">
        <f t="shared" si="64"/>
        <v>Arista</v>
      </c>
      <c r="AP821" s="1" t="s">
        <v>2043</v>
      </c>
      <c r="BF821" s="1" t="s">
        <v>68</v>
      </c>
      <c r="BG821" s="28" t="s">
        <v>69</v>
      </c>
    </row>
    <row r="822" spans="1:59" ht="12.75" customHeight="1" x14ac:dyDescent="0.2">
      <c r="A822" s="1" t="s">
        <v>3382</v>
      </c>
      <c r="B822" s="1" t="s">
        <v>3383</v>
      </c>
      <c r="C822" s="1" t="s">
        <v>62</v>
      </c>
      <c r="D822" s="1" t="s">
        <v>63</v>
      </c>
      <c r="E822" s="1" t="s">
        <v>3384</v>
      </c>
      <c r="F822" s="1" t="s">
        <v>3385</v>
      </c>
      <c r="G822" s="1">
        <v>81</v>
      </c>
      <c r="H822" s="1">
        <v>1</v>
      </c>
      <c r="I822" s="2" t="s">
        <v>1123</v>
      </c>
      <c r="K822" s="1">
        <f>IFERROR(VLOOKUP(B822,'[1]Pivot HorizontalMRP'!$A$4:$B$2531,2,0),0)</f>
        <v>0</v>
      </c>
      <c r="L822" s="1">
        <f>IFERROR(VLOOKUP(B822,'[1]Pivot HorizontalMRP'!$A$4:$C$2531,3,0),0)</f>
        <v>0</v>
      </c>
      <c r="M822" s="1">
        <f>IFERROR(VLOOKUP(B822,'[1]Pivot HorizontalMRP'!$A$4:$D$2531,4,0),0)</f>
        <v>0</v>
      </c>
      <c r="N822" s="1">
        <f>IFERROR(VLOOKUP(B822,'[1]Pivot HorizontalMRP'!$A$4:$E$2531,5,0),0)</f>
        <v>0</v>
      </c>
      <c r="O822" s="1">
        <f t="shared" si="61"/>
        <v>0</v>
      </c>
      <c r="P822" s="1">
        <f t="shared" si="62"/>
        <v>0</v>
      </c>
      <c r="Q822" s="1">
        <f>IFERROR(VLOOKUP(B822,'[1]Pivot HorizontalMRP'!$A$4:$F$2529,6,0),0)</f>
        <v>30</v>
      </c>
      <c r="R822" s="1">
        <f>IFERROR(VLOOKUP(B822,'[1]Pivot HorizontalMRP'!$A$4:$G$2529,7,0),0)</f>
        <v>50</v>
      </c>
      <c r="S822" s="1">
        <f>IFERROR(VLOOKUP(B822,'[1]Pivot HorizontalMRP'!$A$4:$H$2529,8,0),0)</f>
        <v>0</v>
      </c>
      <c r="T822" s="1">
        <f>IFERROR(VLOOKUP(B822,'[1]Pivot HorizontalMRP'!$A$4:$I$2529,9,0),0)</f>
        <v>0</v>
      </c>
      <c r="U822" s="1">
        <f t="shared" si="60"/>
        <v>-80</v>
      </c>
      <c r="V822" s="24">
        <v>483.38</v>
      </c>
      <c r="W822" s="24"/>
      <c r="X822" s="24">
        <f t="shared" si="63"/>
        <v>-483.38</v>
      </c>
      <c r="Y822" s="24"/>
      <c r="Z822" s="24"/>
      <c r="AA822" s="24"/>
      <c r="AB822" s="24"/>
      <c r="AC822" s="25"/>
      <c r="AD822" s="26"/>
      <c r="AE822" s="26"/>
      <c r="AF822" s="26"/>
      <c r="AG822" s="24"/>
      <c r="AH822" s="24"/>
      <c r="AI822" s="26"/>
      <c r="AJ822" s="27"/>
      <c r="AK822" s="27"/>
      <c r="AL822" s="26"/>
      <c r="AM822" s="26"/>
      <c r="AN822" s="24"/>
      <c r="AO822" s="24" t="str">
        <f t="shared" si="64"/>
        <v>Arista</v>
      </c>
      <c r="AP822" s="1" t="s">
        <v>2043</v>
      </c>
      <c r="BF822" s="1" t="s">
        <v>961</v>
      </c>
      <c r="BG822" s="28" t="s">
        <v>69</v>
      </c>
    </row>
    <row r="823" spans="1:59" ht="12.75" customHeight="1" x14ac:dyDescent="0.2">
      <c r="A823" s="1" t="s">
        <v>3386</v>
      </c>
      <c r="B823" s="1" t="s">
        <v>3387</v>
      </c>
      <c r="C823" s="1" t="s">
        <v>62</v>
      </c>
      <c r="D823" s="1" t="s">
        <v>63</v>
      </c>
      <c r="E823" s="1" t="s">
        <v>3388</v>
      </c>
      <c r="F823" s="1" t="s">
        <v>3389</v>
      </c>
      <c r="G823" s="1">
        <v>55</v>
      </c>
      <c r="H823" s="1">
        <v>1</v>
      </c>
      <c r="I823" s="2" t="s">
        <v>1123</v>
      </c>
      <c r="K823" s="1">
        <f>IFERROR(VLOOKUP(B823,'[1]Pivot HorizontalMRP'!$A$4:$B$2531,2,0),0)</f>
        <v>0</v>
      </c>
      <c r="L823" s="1">
        <f>IFERROR(VLOOKUP(B823,'[1]Pivot HorizontalMRP'!$A$4:$C$2531,3,0),0)</f>
        <v>0</v>
      </c>
      <c r="M823" s="1">
        <f>IFERROR(VLOOKUP(B823,'[1]Pivot HorizontalMRP'!$A$4:$D$2531,4,0),0)</f>
        <v>0</v>
      </c>
      <c r="N823" s="1">
        <f>IFERROR(VLOOKUP(B823,'[1]Pivot HorizontalMRP'!$A$4:$E$2531,5,0),0)</f>
        <v>0</v>
      </c>
      <c r="O823" s="1">
        <f t="shared" si="61"/>
        <v>0</v>
      </c>
      <c r="P823" s="1">
        <f t="shared" si="62"/>
        <v>0</v>
      </c>
      <c r="Q823" s="1">
        <f>IFERROR(VLOOKUP(B823,'[1]Pivot HorizontalMRP'!$A$4:$F$2529,6,0),0)</f>
        <v>30</v>
      </c>
      <c r="R823" s="1">
        <f>IFERROR(VLOOKUP(B823,'[1]Pivot HorizontalMRP'!$A$4:$G$2529,7,0),0)</f>
        <v>50</v>
      </c>
      <c r="S823" s="1">
        <f>IFERROR(VLOOKUP(B823,'[1]Pivot HorizontalMRP'!$A$4:$H$2529,8,0),0)</f>
        <v>0</v>
      </c>
      <c r="T823" s="1">
        <f>IFERROR(VLOOKUP(B823,'[1]Pivot HorizontalMRP'!$A$4:$I$2529,9,0),0)</f>
        <v>0</v>
      </c>
      <c r="U823" s="1">
        <f t="shared" si="60"/>
        <v>-80</v>
      </c>
      <c r="V823" s="24">
        <v>1.0000000000000001E-5</v>
      </c>
      <c r="W823" s="24"/>
      <c r="X823" s="24">
        <f t="shared" si="63"/>
        <v>-1.0000000000000001E-5</v>
      </c>
      <c r="Y823" s="24"/>
      <c r="Z823" s="24"/>
      <c r="AA823" s="24"/>
      <c r="AB823" s="24"/>
      <c r="AC823" s="25"/>
      <c r="AD823" s="26"/>
      <c r="AE823" s="26"/>
      <c r="AF823" s="26"/>
      <c r="AG823" s="24"/>
      <c r="AH823" s="24"/>
      <c r="AI823" s="26"/>
      <c r="AJ823" s="27"/>
      <c r="AK823" s="27"/>
      <c r="AL823" s="26"/>
      <c r="AM823" s="26"/>
      <c r="AN823" s="24"/>
      <c r="AO823" s="24" t="str">
        <f t="shared" si="64"/>
        <v>Arista</v>
      </c>
      <c r="AP823" s="1" t="s">
        <v>2043</v>
      </c>
      <c r="BF823" s="1" t="s">
        <v>3390</v>
      </c>
      <c r="BG823" s="28" t="s">
        <v>69</v>
      </c>
    </row>
    <row r="824" spans="1:59" ht="12.75" customHeight="1" x14ac:dyDescent="0.2">
      <c r="A824" s="1" t="s">
        <v>3391</v>
      </c>
      <c r="B824" s="1" t="s">
        <v>3392</v>
      </c>
      <c r="C824" s="1" t="s">
        <v>62</v>
      </c>
      <c r="D824" s="1" t="s">
        <v>63</v>
      </c>
      <c r="E824" s="1" t="s">
        <v>3393</v>
      </c>
      <c r="F824" s="1" t="s">
        <v>3394</v>
      </c>
      <c r="G824" s="1">
        <v>73</v>
      </c>
      <c r="H824" s="1">
        <v>1</v>
      </c>
      <c r="I824" s="2" t="s">
        <v>1123</v>
      </c>
      <c r="K824" s="1">
        <f>IFERROR(VLOOKUP(B824,'[1]Pivot HorizontalMRP'!$A$4:$B$2531,2,0),0)</f>
        <v>0</v>
      </c>
      <c r="L824" s="1">
        <f>IFERROR(VLOOKUP(B824,'[1]Pivot HorizontalMRP'!$A$4:$C$2531,3,0),0)</f>
        <v>443</v>
      </c>
      <c r="M824" s="1">
        <f>IFERROR(VLOOKUP(B824,'[1]Pivot HorizontalMRP'!$A$4:$D$2531,4,0),0)</f>
        <v>1613</v>
      </c>
      <c r="N824" s="1">
        <f>IFERROR(VLOOKUP(B824,'[1]Pivot HorizontalMRP'!$A$4:$E$2531,5,0),0)</f>
        <v>0</v>
      </c>
      <c r="O824" s="1">
        <f t="shared" si="61"/>
        <v>2056</v>
      </c>
      <c r="P824" s="1">
        <f t="shared" si="62"/>
        <v>2056</v>
      </c>
      <c r="Q824" s="1">
        <f>IFERROR(VLOOKUP(B824,'[1]Pivot HorizontalMRP'!$A$4:$F$2529,6,0),0)</f>
        <v>874</v>
      </c>
      <c r="R824" s="1">
        <f>IFERROR(VLOOKUP(B824,'[1]Pivot HorizontalMRP'!$A$4:$G$2529,7,0),0)</f>
        <v>573</v>
      </c>
      <c r="S824" s="1">
        <f>IFERROR(VLOOKUP(B824,'[1]Pivot HorizontalMRP'!$A$4:$H$2529,8,0),0)</f>
        <v>1023</v>
      </c>
      <c r="T824" s="1">
        <f>IFERROR(VLOOKUP(B824,'[1]Pivot HorizontalMRP'!$A$4:$I$2529,9,0),0)</f>
        <v>736</v>
      </c>
      <c r="U824" s="1">
        <f t="shared" si="60"/>
        <v>609</v>
      </c>
      <c r="V824" s="24">
        <v>0.97</v>
      </c>
      <c r="W824" s="24"/>
      <c r="X824" s="24">
        <f t="shared" si="63"/>
        <v>-0.97</v>
      </c>
      <c r="Y824" s="24"/>
      <c r="Z824" s="24"/>
      <c r="AA824" s="24"/>
      <c r="AB824" s="24"/>
      <c r="AC824" s="25"/>
      <c r="AD824" s="26"/>
      <c r="AE824" s="26"/>
      <c r="AF824" s="26"/>
      <c r="AG824" s="24"/>
      <c r="AH824" s="24"/>
      <c r="AI824" s="26"/>
      <c r="AJ824" s="27"/>
      <c r="AK824" s="27"/>
      <c r="AL824" s="26"/>
      <c r="AM824" s="26"/>
      <c r="AN824" s="24"/>
      <c r="AO824" s="24" t="str">
        <f t="shared" si="64"/>
        <v>Arista</v>
      </c>
      <c r="AP824" s="1" t="s">
        <v>2043</v>
      </c>
      <c r="BF824" s="1" t="s">
        <v>68</v>
      </c>
      <c r="BG824" s="28" t="s">
        <v>69</v>
      </c>
    </row>
    <row r="825" spans="1:59" ht="12.75" customHeight="1" x14ac:dyDescent="0.2">
      <c r="A825" s="1" t="s">
        <v>3395</v>
      </c>
      <c r="B825" s="1" t="s">
        <v>3396</v>
      </c>
      <c r="C825" s="1" t="s">
        <v>62</v>
      </c>
      <c r="D825" s="1" t="s">
        <v>63</v>
      </c>
      <c r="E825" s="1" t="s">
        <v>3397</v>
      </c>
      <c r="F825" s="1" t="s">
        <v>3398</v>
      </c>
      <c r="G825" s="1">
        <v>98</v>
      </c>
      <c r="H825" s="1">
        <v>1</v>
      </c>
      <c r="I825" s="2" t="s">
        <v>1123</v>
      </c>
      <c r="K825" s="1">
        <f>IFERROR(VLOOKUP(B825,'[1]Pivot HorizontalMRP'!$A$4:$B$2531,2,0),0)</f>
        <v>0</v>
      </c>
      <c r="L825" s="1">
        <f>IFERROR(VLOOKUP(B825,'[1]Pivot HorizontalMRP'!$A$4:$C$2531,3,0),0)</f>
        <v>950</v>
      </c>
      <c r="M825" s="1">
        <f>IFERROR(VLOOKUP(B825,'[1]Pivot HorizontalMRP'!$A$4:$D$2531,4,0),0)</f>
        <v>750</v>
      </c>
      <c r="N825" s="1">
        <f>IFERROR(VLOOKUP(B825,'[1]Pivot HorizontalMRP'!$A$4:$E$2531,5,0),0)</f>
        <v>800</v>
      </c>
      <c r="O825" s="1">
        <f t="shared" si="61"/>
        <v>1700</v>
      </c>
      <c r="P825" s="1">
        <f t="shared" si="62"/>
        <v>2500</v>
      </c>
      <c r="Q825" s="1">
        <f>IFERROR(VLOOKUP(B825,'[1]Pivot HorizontalMRP'!$A$4:$F$2529,6,0),0)</f>
        <v>1136</v>
      </c>
      <c r="R825" s="1">
        <f>IFERROR(VLOOKUP(B825,'[1]Pivot HorizontalMRP'!$A$4:$G$2529,7,0),0)</f>
        <v>713</v>
      </c>
      <c r="S825" s="1">
        <f>IFERROR(VLOOKUP(B825,'[1]Pivot HorizontalMRP'!$A$4:$H$2529,8,0),0)</f>
        <v>794</v>
      </c>
      <c r="T825" s="1">
        <f>IFERROR(VLOOKUP(B825,'[1]Pivot HorizontalMRP'!$A$4:$I$2529,9,0),0)</f>
        <v>510</v>
      </c>
      <c r="U825" s="1">
        <f t="shared" si="60"/>
        <v>-149</v>
      </c>
      <c r="V825" s="24">
        <v>1.26</v>
      </c>
      <c r="W825" s="24"/>
      <c r="X825" s="24">
        <f t="shared" si="63"/>
        <v>-1.26</v>
      </c>
      <c r="Y825" s="24"/>
      <c r="Z825" s="24"/>
      <c r="AA825" s="24"/>
      <c r="AB825" s="24"/>
      <c r="AC825" s="25"/>
      <c r="AD825" s="26"/>
      <c r="AE825" s="26"/>
      <c r="AF825" s="26"/>
      <c r="AG825" s="24"/>
      <c r="AH825" s="24"/>
      <c r="AI825" s="26"/>
      <c r="AJ825" s="27"/>
      <c r="AK825" s="27"/>
      <c r="AL825" s="26"/>
      <c r="AM825" s="26"/>
      <c r="AN825" s="24"/>
      <c r="AO825" s="24" t="str">
        <f t="shared" si="64"/>
        <v>Arista</v>
      </c>
      <c r="AP825" s="1" t="s">
        <v>2043</v>
      </c>
      <c r="BF825" s="1" t="s">
        <v>68</v>
      </c>
      <c r="BG825" s="28" t="s">
        <v>69</v>
      </c>
    </row>
    <row r="826" spans="1:59" ht="12.75" customHeight="1" x14ac:dyDescent="0.2">
      <c r="A826" s="1" t="s">
        <v>3399</v>
      </c>
      <c r="B826" s="1" t="s">
        <v>3400</v>
      </c>
      <c r="C826" s="1" t="s">
        <v>62</v>
      </c>
      <c r="D826" s="1" t="s">
        <v>63</v>
      </c>
      <c r="E826" s="1" t="s">
        <v>3401</v>
      </c>
      <c r="F826" s="1" t="s">
        <v>3402</v>
      </c>
      <c r="G826" s="1">
        <v>55</v>
      </c>
      <c r="H826" s="1">
        <v>1</v>
      </c>
      <c r="I826" s="2" t="s">
        <v>1123</v>
      </c>
      <c r="K826" s="1">
        <f>IFERROR(VLOOKUP(B826,'[1]Pivot HorizontalMRP'!$A$4:$B$2531,2,0),0)</f>
        <v>0</v>
      </c>
      <c r="L826" s="1">
        <f>IFERROR(VLOOKUP(B826,'[1]Pivot HorizontalMRP'!$A$4:$C$2531,3,0),0)</f>
        <v>0</v>
      </c>
      <c r="M826" s="1">
        <f>IFERROR(VLOOKUP(B826,'[1]Pivot HorizontalMRP'!$A$4:$D$2531,4,0),0)</f>
        <v>0</v>
      </c>
      <c r="N826" s="1">
        <f>IFERROR(VLOOKUP(B826,'[1]Pivot HorizontalMRP'!$A$4:$E$2531,5,0),0)</f>
        <v>0</v>
      </c>
      <c r="O826" s="1">
        <f t="shared" si="61"/>
        <v>0</v>
      </c>
      <c r="P826" s="1">
        <f t="shared" si="62"/>
        <v>0</v>
      </c>
      <c r="Q826" s="1">
        <f>IFERROR(VLOOKUP(B826,'[1]Pivot HorizontalMRP'!$A$4:$F$2529,6,0),0)</f>
        <v>0</v>
      </c>
      <c r="R826" s="1">
        <f>IFERROR(VLOOKUP(B826,'[1]Pivot HorizontalMRP'!$A$4:$G$2529,7,0),0)</f>
        <v>0</v>
      </c>
      <c r="S826" s="1">
        <f>IFERROR(VLOOKUP(B826,'[1]Pivot HorizontalMRP'!$A$4:$H$2529,8,0),0)</f>
        <v>0</v>
      </c>
      <c r="T826" s="1">
        <f>IFERROR(VLOOKUP(B826,'[1]Pivot HorizontalMRP'!$A$4:$I$2529,9,0),0)</f>
        <v>0</v>
      </c>
      <c r="U826" s="1">
        <f t="shared" si="60"/>
        <v>0</v>
      </c>
      <c r="V826" s="24">
        <v>1.0000000000000001E-5</v>
      </c>
      <c r="W826" s="24"/>
      <c r="X826" s="24">
        <f t="shared" si="63"/>
        <v>-1.0000000000000001E-5</v>
      </c>
      <c r="Y826" s="24"/>
      <c r="Z826" s="24"/>
      <c r="AA826" s="24"/>
      <c r="AB826" s="24"/>
      <c r="AC826" s="25"/>
      <c r="AD826" s="26"/>
      <c r="AE826" s="26"/>
      <c r="AF826" s="26"/>
      <c r="AG826" s="24"/>
      <c r="AH826" s="24"/>
      <c r="AI826" s="26"/>
      <c r="AJ826" s="27"/>
      <c r="AK826" s="27"/>
      <c r="AL826" s="26"/>
      <c r="AM826" s="26"/>
      <c r="AN826" s="24"/>
      <c r="AO826" s="24" t="str">
        <f t="shared" si="64"/>
        <v>Arista</v>
      </c>
      <c r="AP826" s="1" t="s">
        <v>2043</v>
      </c>
      <c r="BF826" s="1" t="s">
        <v>974</v>
      </c>
      <c r="BG826" s="28" t="s">
        <v>69</v>
      </c>
    </row>
    <row r="827" spans="1:59" ht="12.75" customHeight="1" x14ac:dyDescent="0.2">
      <c r="A827" s="1" t="s">
        <v>3403</v>
      </c>
      <c r="B827" s="1" t="s">
        <v>3404</v>
      </c>
      <c r="C827" s="1" t="s">
        <v>62</v>
      </c>
      <c r="D827" s="1" t="s">
        <v>63</v>
      </c>
      <c r="E827" s="1" t="s">
        <v>3405</v>
      </c>
      <c r="F827" s="1" t="s">
        <v>3406</v>
      </c>
      <c r="G827" s="1">
        <v>55</v>
      </c>
      <c r="H827" s="1">
        <v>1</v>
      </c>
      <c r="I827" s="2" t="s">
        <v>1123</v>
      </c>
      <c r="K827" s="1">
        <f>IFERROR(VLOOKUP(B827,'[1]Pivot HorizontalMRP'!$A$4:$B$2531,2,0),0)</f>
        <v>0</v>
      </c>
      <c r="L827" s="1">
        <f>IFERROR(VLOOKUP(B827,'[1]Pivot HorizontalMRP'!$A$4:$C$2531,3,0),0)</f>
        <v>0</v>
      </c>
      <c r="M827" s="1">
        <f>IFERROR(VLOOKUP(B827,'[1]Pivot HorizontalMRP'!$A$4:$D$2531,4,0),0)</f>
        <v>0</v>
      </c>
      <c r="N827" s="1">
        <f>IFERROR(VLOOKUP(B827,'[1]Pivot HorizontalMRP'!$A$4:$E$2531,5,0),0)</f>
        <v>0</v>
      </c>
      <c r="O827" s="1">
        <f t="shared" si="61"/>
        <v>0</v>
      </c>
      <c r="P827" s="1">
        <f t="shared" si="62"/>
        <v>0</v>
      </c>
      <c r="Q827" s="1">
        <f>IFERROR(VLOOKUP(B827,'[1]Pivot HorizontalMRP'!$A$4:$F$2529,6,0),0)</f>
        <v>0</v>
      </c>
      <c r="R827" s="1">
        <f>IFERROR(VLOOKUP(B827,'[1]Pivot HorizontalMRP'!$A$4:$G$2529,7,0),0)</f>
        <v>0</v>
      </c>
      <c r="S827" s="1">
        <f>IFERROR(VLOOKUP(B827,'[1]Pivot HorizontalMRP'!$A$4:$H$2529,8,0),0)</f>
        <v>0</v>
      </c>
      <c r="T827" s="1">
        <f>IFERROR(VLOOKUP(B827,'[1]Pivot HorizontalMRP'!$A$4:$I$2529,9,0),0)</f>
        <v>0</v>
      </c>
      <c r="U827" s="1">
        <f t="shared" si="60"/>
        <v>0</v>
      </c>
      <c r="V827" s="24">
        <v>1.0000000000000001E-5</v>
      </c>
      <c r="W827" s="24"/>
      <c r="X827" s="24">
        <f t="shared" si="63"/>
        <v>-1.0000000000000001E-5</v>
      </c>
      <c r="Y827" s="24"/>
      <c r="Z827" s="24"/>
      <c r="AA827" s="24"/>
      <c r="AB827" s="24"/>
      <c r="AC827" s="25"/>
      <c r="AD827" s="26"/>
      <c r="AE827" s="26"/>
      <c r="AF827" s="26"/>
      <c r="AG827" s="24"/>
      <c r="AH827" s="24"/>
      <c r="AI827" s="26"/>
      <c r="AJ827" s="27"/>
      <c r="AK827" s="27"/>
      <c r="AL827" s="26"/>
      <c r="AM827" s="26"/>
      <c r="AN827" s="24"/>
      <c r="AO827" s="24" t="str">
        <f t="shared" si="64"/>
        <v>Arista</v>
      </c>
      <c r="AP827" s="1" t="s">
        <v>2043</v>
      </c>
      <c r="BF827" s="1" t="s">
        <v>3390</v>
      </c>
      <c r="BG827" s="28" t="s">
        <v>69</v>
      </c>
    </row>
    <row r="828" spans="1:59" ht="12.75" customHeight="1" x14ac:dyDescent="0.2">
      <c r="A828" s="1" t="s">
        <v>3407</v>
      </c>
      <c r="B828" s="1" t="s">
        <v>3408</v>
      </c>
      <c r="C828" s="1" t="s">
        <v>62</v>
      </c>
      <c r="D828" s="1" t="s">
        <v>63</v>
      </c>
      <c r="E828" s="1" t="s">
        <v>3409</v>
      </c>
      <c r="F828" s="1" t="s">
        <v>3410</v>
      </c>
      <c r="G828" s="1">
        <v>55</v>
      </c>
      <c r="H828" s="1">
        <v>1</v>
      </c>
      <c r="I828" s="2" t="s">
        <v>1123</v>
      </c>
      <c r="K828" s="1">
        <f>IFERROR(VLOOKUP(B828,'[1]Pivot HorizontalMRP'!$A$4:$B$2531,2,0),0)</f>
        <v>0</v>
      </c>
      <c r="L828" s="1">
        <f>IFERROR(VLOOKUP(B828,'[1]Pivot HorizontalMRP'!$A$4:$C$2531,3,0),0)</f>
        <v>0</v>
      </c>
      <c r="M828" s="1">
        <f>IFERROR(VLOOKUP(B828,'[1]Pivot HorizontalMRP'!$A$4:$D$2531,4,0),0)</f>
        <v>0</v>
      </c>
      <c r="N828" s="1">
        <f>IFERROR(VLOOKUP(B828,'[1]Pivot HorizontalMRP'!$A$4:$E$2531,5,0),0)</f>
        <v>0</v>
      </c>
      <c r="O828" s="1">
        <f t="shared" si="61"/>
        <v>0</v>
      </c>
      <c r="P828" s="1">
        <f t="shared" si="62"/>
        <v>0</v>
      </c>
      <c r="Q828" s="1">
        <f>IFERROR(VLOOKUP(B828,'[1]Pivot HorizontalMRP'!$A$4:$F$2529,6,0),0)</f>
        <v>0</v>
      </c>
      <c r="R828" s="1">
        <f>IFERROR(VLOOKUP(B828,'[1]Pivot HorizontalMRP'!$A$4:$G$2529,7,0),0)</f>
        <v>0</v>
      </c>
      <c r="S828" s="1">
        <f>IFERROR(VLOOKUP(B828,'[1]Pivot HorizontalMRP'!$A$4:$H$2529,8,0),0)</f>
        <v>0</v>
      </c>
      <c r="T828" s="1">
        <f>IFERROR(VLOOKUP(B828,'[1]Pivot HorizontalMRP'!$A$4:$I$2529,9,0),0)</f>
        <v>0</v>
      </c>
      <c r="U828" s="1">
        <f t="shared" si="60"/>
        <v>0</v>
      </c>
      <c r="V828" s="24">
        <v>1.0000000000000001E-5</v>
      </c>
      <c r="W828" s="24"/>
      <c r="X828" s="24">
        <f t="shared" si="63"/>
        <v>-1.0000000000000001E-5</v>
      </c>
      <c r="Y828" s="24"/>
      <c r="Z828" s="24"/>
      <c r="AA828" s="24"/>
      <c r="AB828" s="24"/>
      <c r="AC828" s="25"/>
      <c r="AD828" s="26"/>
      <c r="AE828" s="26"/>
      <c r="AF828" s="26"/>
      <c r="AG828" s="24"/>
      <c r="AH828" s="24"/>
      <c r="AI828" s="26"/>
      <c r="AJ828" s="27"/>
      <c r="AK828" s="27"/>
      <c r="AL828" s="26"/>
      <c r="AM828" s="26"/>
      <c r="AN828" s="24"/>
      <c r="AO828" s="24" t="str">
        <f t="shared" si="64"/>
        <v>Arista</v>
      </c>
      <c r="AP828" s="1" t="s">
        <v>2043</v>
      </c>
      <c r="BF828" s="1" t="s">
        <v>3390</v>
      </c>
      <c r="BG828" s="28" t="s">
        <v>69</v>
      </c>
    </row>
    <row r="829" spans="1:59" ht="12.75" customHeight="1" x14ac:dyDescent="0.2">
      <c r="A829" s="1" t="s">
        <v>3411</v>
      </c>
      <c r="B829" s="1" t="s">
        <v>3412</v>
      </c>
      <c r="C829" s="1" t="s">
        <v>62</v>
      </c>
      <c r="D829" s="1" t="s">
        <v>63</v>
      </c>
      <c r="E829" s="1" t="s">
        <v>3413</v>
      </c>
      <c r="F829" s="1" t="s">
        <v>3406</v>
      </c>
      <c r="G829" s="1">
        <v>55</v>
      </c>
      <c r="H829" s="1">
        <v>1</v>
      </c>
      <c r="I829" s="2" t="s">
        <v>1123</v>
      </c>
      <c r="K829" s="1">
        <f>IFERROR(VLOOKUP(B829,'[1]Pivot HorizontalMRP'!$A$4:$B$2531,2,0),0)</f>
        <v>0</v>
      </c>
      <c r="L829" s="1">
        <f>IFERROR(VLOOKUP(B829,'[1]Pivot HorizontalMRP'!$A$4:$C$2531,3,0),0)</f>
        <v>0</v>
      </c>
      <c r="M829" s="1">
        <f>IFERROR(VLOOKUP(B829,'[1]Pivot HorizontalMRP'!$A$4:$D$2531,4,0),0)</f>
        <v>0</v>
      </c>
      <c r="N829" s="1">
        <f>IFERROR(VLOOKUP(B829,'[1]Pivot HorizontalMRP'!$A$4:$E$2531,5,0),0)</f>
        <v>0</v>
      </c>
      <c r="O829" s="1">
        <f t="shared" si="61"/>
        <v>0</v>
      </c>
      <c r="P829" s="1">
        <f t="shared" si="62"/>
        <v>0</v>
      </c>
      <c r="Q829" s="1">
        <f>IFERROR(VLOOKUP(B829,'[1]Pivot HorizontalMRP'!$A$4:$F$2529,6,0),0)</f>
        <v>0</v>
      </c>
      <c r="R829" s="1">
        <f>IFERROR(VLOOKUP(B829,'[1]Pivot HorizontalMRP'!$A$4:$G$2529,7,0),0)</f>
        <v>0</v>
      </c>
      <c r="S829" s="1">
        <f>IFERROR(VLOOKUP(B829,'[1]Pivot HorizontalMRP'!$A$4:$H$2529,8,0),0)</f>
        <v>0</v>
      </c>
      <c r="T829" s="1">
        <f>IFERROR(VLOOKUP(B829,'[1]Pivot HorizontalMRP'!$A$4:$I$2529,9,0),0)</f>
        <v>0</v>
      </c>
      <c r="U829" s="1">
        <f t="shared" si="60"/>
        <v>0</v>
      </c>
      <c r="V829" s="24">
        <v>1.0000000000000001E-5</v>
      </c>
      <c r="W829" s="24"/>
      <c r="X829" s="24">
        <f t="shared" si="63"/>
        <v>-1.0000000000000001E-5</v>
      </c>
      <c r="Y829" s="24"/>
      <c r="Z829" s="24"/>
      <c r="AA829" s="24"/>
      <c r="AB829" s="24"/>
      <c r="AC829" s="25"/>
      <c r="AD829" s="26"/>
      <c r="AE829" s="26"/>
      <c r="AF829" s="26"/>
      <c r="AG829" s="24"/>
      <c r="AH829" s="24"/>
      <c r="AI829" s="26"/>
      <c r="AJ829" s="27"/>
      <c r="AK829" s="27"/>
      <c r="AL829" s="26"/>
      <c r="AM829" s="26"/>
      <c r="AN829" s="24"/>
      <c r="AO829" s="24" t="str">
        <f t="shared" si="64"/>
        <v>Arista</v>
      </c>
      <c r="AP829" s="1" t="s">
        <v>2043</v>
      </c>
      <c r="BF829" s="1" t="s">
        <v>3390</v>
      </c>
      <c r="BG829" s="28" t="s">
        <v>69</v>
      </c>
    </row>
    <row r="830" spans="1:59" ht="12.75" customHeight="1" x14ac:dyDescent="0.2">
      <c r="A830" s="1" t="s">
        <v>3414</v>
      </c>
      <c r="B830" s="1" t="s">
        <v>3415</v>
      </c>
      <c r="C830" s="1" t="s">
        <v>62</v>
      </c>
      <c r="D830" s="1" t="s">
        <v>63</v>
      </c>
      <c r="E830" s="1" t="s">
        <v>3416</v>
      </c>
      <c r="F830" s="1" t="s">
        <v>3417</v>
      </c>
      <c r="G830" s="1">
        <v>55</v>
      </c>
      <c r="H830" s="1">
        <v>1</v>
      </c>
      <c r="I830" s="2" t="s">
        <v>1123</v>
      </c>
      <c r="K830" s="1">
        <f>IFERROR(VLOOKUP(B830,'[1]Pivot HorizontalMRP'!$A$4:$B$2531,2,0),0)</f>
        <v>0</v>
      </c>
      <c r="L830" s="1">
        <f>IFERROR(VLOOKUP(B830,'[1]Pivot HorizontalMRP'!$A$4:$C$2531,3,0),0)</f>
        <v>0</v>
      </c>
      <c r="M830" s="1">
        <f>IFERROR(VLOOKUP(B830,'[1]Pivot HorizontalMRP'!$A$4:$D$2531,4,0),0)</f>
        <v>0</v>
      </c>
      <c r="N830" s="1">
        <f>IFERROR(VLOOKUP(B830,'[1]Pivot HorizontalMRP'!$A$4:$E$2531,5,0),0)</f>
        <v>0</v>
      </c>
      <c r="O830" s="1">
        <f t="shared" si="61"/>
        <v>0</v>
      </c>
      <c r="P830" s="1">
        <f t="shared" si="62"/>
        <v>0</v>
      </c>
      <c r="Q830" s="1">
        <f>IFERROR(VLOOKUP(B830,'[1]Pivot HorizontalMRP'!$A$4:$F$2529,6,0),0)</f>
        <v>0</v>
      </c>
      <c r="R830" s="1">
        <f>IFERROR(VLOOKUP(B830,'[1]Pivot HorizontalMRP'!$A$4:$G$2529,7,0),0)</f>
        <v>0</v>
      </c>
      <c r="S830" s="1">
        <f>IFERROR(VLOOKUP(B830,'[1]Pivot HorizontalMRP'!$A$4:$H$2529,8,0),0)</f>
        <v>0</v>
      </c>
      <c r="T830" s="1">
        <f>IFERROR(VLOOKUP(B830,'[1]Pivot HorizontalMRP'!$A$4:$I$2529,9,0),0)</f>
        <v>0</v>
      </c>
      <c r="U830" s="1">
        <f t="shared" si="60"/>
        <v>0</v>
      </c>
      <c r="V830" s="24">
        <v>1.0000000000000001E-5</v>
      </c>
      <c r="W830" s="24"/>
      <c r="X830" s="24">
        <f t="shared" si="63"/>
        <v>-1.0000000000000001E-5</v>
      </c>
      <c r="Y830" s="24"/>
      <c r="Z830" s="24"/>
      <c r="AA830" s="24"/>
      <c r="AB830" s="24"/>
      <c r="AC830" s="25"/>
      <c r="AD830" s="26"/>
      <c r="AE830" s="26"/>
      <c r="AF830" s="26"/>
      <c r="AG830" s="24"/>
      <c r="AH830" s="24"/>
      <c r="AI830" s="26"/>
      <c r="AJ830" s="27"/>
      <c r="AK830" s="27"/>
      <c r="AL830" s="26"/>
      <c r="AM830" s="26"/>
      <c r="AN830" s="24"/>
      <c r="AO830" s="24" t="str">
        <f t="shared" si="64"/>
        <v>Arista</v>
      </c>
      <c r="AP830" s="1" t="s">
        <v>2043</v>
      </c>
      <c r="BF830" s="1" t="s">
        <v>3390</v>
      </c>
      <c r="BG830" s="28" t="s">
        <v>69</v>
      </c>
    </row>
    <row r="831" spans="1:59" ht="12.75" customHeight="1" x14ac:dyDescent="0.2">
      <c r="A831" s="1" t="s">
        <v>3418</v>
      </c>
      <c r="B831" s="1" t="s">
        <v>3419</v>
      </c>
      <c r="C831" s="1" t="s">
        <v>62</v>
      </c>
      <c r="D831" s="1" t="s">
        <v>1108</v>
      </c>
      <c r="E831" s="1" t="s">
        <v>3420</v>
      </c>
      <c r="F831" s="1" t="s">
        <v>3421</v>
      </c>
      <c r="G831" s="1">
        <v>81</v>
      </c>
      <c r="H831" s="1">
        <v>1000</v>
      </c>
      <c r="I831" s="2" t="s">
        <v>66</v>
      </c>
      <c r="K831" s="1">
        <f>IFERROR(VLOOKUP(B831,'[1]Pivot HorizontalMRP'!$A$4:$B$2531,2,0),0)</f>
        <v>0</v>
      </c>
      <c r="L831" s="1">
        <f>IFERROR(VLOOKUP(B831,'[1]Pivot HorizontalMRP'!$A$4:$C$2531,3,0),0)</f>
        <v>9642</v>
      </c>
      <c r="M831" s="1">
        <f>IFERROR(VLOOKUP(B831,'[1]Pivot HorizontalMRP'!$A$4:$D$2531,4,0),0)</f>
        <v>0</v>
      </c>
      <c r="N831" s="1">
        <f>IFERROR(VLOOKUP(B831,'[1]Pivot HorizontalMRP'!$A$4:$E$2531,5,0),0)</f>
        <v>0</v>
      </c>
      <c r="O831" s="1">
        <f t="shared" si="61"/>
        <v>9642</v>
      </c>
      <c r="P831" s="1">
        <f t="shared" si="62"/>
        <v>9642</v>
      </c>
      <c r="Q831" s="1">
        <f>IFERROR(VLOOKUP(B831,'[1]Pivot HorizontalMRP'!$A$4:$F$2529,6,0),0)</f>
        <v>4366</v>
      </c>
      <c r="R831" s="1">
        <f>IFERROR(VLOOKUP(B831,'[1]Pivot HorizontalMRP'!$A$4:$G$2529,7,0),0)</f>
        <v>2508</v>
      </c>
      <c r="S831" s="1">
        <f>IFERROR(VLOOKUP(B831,'[1]Pivot HorizontalMRP'!$A$4:$H$2529,8,0),0)</f>
        <v>2712</v>
      </c>
      <c r="T831" s="1">
        <f>IFERROR(VLOOKUP(B831,'[1]Pivot HorizontalMRP'!$A$4:$I$2529,9,0),0)</f>
        <v>1192</v>
      </c>
      <c r="U831" s="1">
        <f t="shared" si="60"/>
        <v>2768</v>
      </c>
      <c r="V831" s="24">
        <v>5.6399999999999999E-2</v>
      </c>
      <c r="W831" s="24"/>
      <c r="X831" s="24">
        <f t="shared" si="63"/>
        <v>-5.6399999999999999E-2</v>
      </c>
      <c r="Y831" s="24"/>
      <c r="Z831" s="24"/>
      <c r="AA831" s="24"/>
      <c r="AB831" s="24"/>
      <c r="AC831" s="25"/>
      <c r="AD831" s="26"/>
      <c r="AE831" s="26"/>
      <c r="AF831" s="26"/>
      <c r="AG831" s="24"/>
      <c r="AH831" s="24"/>
      <c r="AI831" s="26"/>
      <c r="AJ831" s="27"/>
      <c r="AK831" s="27"/>
      <c r="AL831" s="26"/>
      <c r="AM831" s="26"/>
      <c r="AN831" s="24"/>
      <c r="AO831" s="24" t="str">
        <f t="shared" si="64"/>
        <v>Sanmina</v>
      </c>
      <c r="AP831" s="1" t="s">
        <v>2090</v>
      </c>
      <c r="BF831" s="1" t="s">
        <v>68</v>
      </c>
      <c r="BG831" s="28" t="s">
        <v>69</v>
      </c>
    </row>
    <row r="832" spans="1:59" ht="12.75" customHeight="1" x14ac:dyDescent="0.2">
      <c r="A832" s="1" t="s">
        <v>3422</v>
      </c>
      <c r="B832" s="1" t="s">
        <v>3423</v>
      </c>
      <c r="C832" s="1" t="s">
        <v>62</v>
      </c>
      <c r="D832" s="1" t="s">
        <v>1108</v>
      </c>
      <c r="E832" s="1" t="s">
        <v>3424</v>
      </c>
      <c r="F832" s="1" t="s">
        <v>3425</v>
      </c>
      <c r="G832" s="1">
        <v>43</v>
      </c>
      <c r="H832" s="1">
        <v>1000</v>
      </c>
      <c r="I832" s="2" t="s">
        <v>66</v>
      </c>
      <c r="K832" s="1">
        <f>IFERROR(VLOOKUP(B832,'[1]Pivot HorizontalMRP'!$A$4:$B$2531,2,0),0)</f>
        <v>0</v>
      </c>
      <c r="L832" s="1">
        <f>IFERROR(VLOOKUP(B832,'[1]Pivot HorizontalMRP'!$A$4:$C$2531,3,0),0)</f>
        <v>376637</v>
      </c>
      <c r="M832" s="1">
        <f>IFERROR(VLOOKUP(B832,'[1]Pivot HorizontalMRP'!$A$4:$D$2531,4,0),0)</f>
        <v>7600</v>
      </c>
      <c r="N832" s="1">
        <f>IFERROR(VLOOKUP(B832,'[1]Pivot HorizontalMRP'!$A$4:$E$2531,5,0),0)</f>
        <v>0</v>
      </c>
      <c r="O832" s="1">
        <f t="shared" si="61"/>
        <v>384237</v>
      </c>
      <c r="P832" s="1">
        <f t="shared" si="62"/>
        <v>384237</v>
      </c>
      <c r="Q832" s="1">
        <f>IFERROR(VLOOKUP(B832,'[1]Pivot HorizontalMRP'!$A$4:$F$2529,6,0),0)</f>
        <v>359236</v>
      </c>
      <c r="R832" s="1">
        <f>IFERROR(VLOOKUP(B832,'[1]Pivot HorizontalMRP'!$A$4:$G$2529,7,0),0)</f>
        <v>146232</v>
      </c>
      <c r="S832" s="1">
        <f>IFERROR(VLOOKUP(B832,'[1]Pivot HorizontalMRP'!$A$4:$H$2529,8,0),0)</f>
        <v>151930</v>
      </c>
      <c r="T832" s="1">
        <f>IFERROR(VLOOKUP(B832,'[1]Pivot HorizontalMRP'!$A$4:$I$2529,9,0),0)</f>
        <v>109787</v>
      </c>
      <c r="U832" s="1">
        <f t="shared" si="60"/>
        <v>-121231</v>
      </c>
      <c r="V832" s="24">
        <v>0.03</v>
      </c>
      <c r="W832" s="24"/>
      <c r="X832" s="24">
        <f t="shared" si="63"/>
        <v>-0.03</v>
      </c>
      <c r="Y832" s="24"/>
      <c r="Z832" s="24"/>
      <c r="AA832" s="24">
        <v>2.7629999999999998E-2</v>
      </c>
      <c r="AB832" s="24"/>
      <c r="AC832" s="25"/>
      <c r="AD832" s="26"/>
      <c r="AE832" s="26"/>
      <c r="AF832" s="26"/>
      <c r="AG832" s="24"/>
      <c r="AH832" s="24"/>
      <c r="AI832" s="26"/>
      <c r="AJ832" s="27"/>
      <c r="AK832" s="27"/>
      <c r="AL832" s="26"/>
      <c r="AM832" s="26"/>
      <c r="AN832" s="24"/>
      <c r="AO832" s="24" t="str">
        <f t="shared" si="64"/>
        <v>Sanmina</v>
      </c>
      <c r="AP832" s="1" t="s">
        <v>2090</v>
      </c>
      <c r="BF832" s="1" t="s">
        <v>68</v>
      </c>
      <c r="BG832" s="28" t="s">
        <v>69</v>
      </c>
    </row>
    <row r="833" spans="1:59" ht="12.75" customHeight="1" x14ac:dyDescent="0.2">
      <c r="A833" s="1" t="s">
        <v>3426</v>
      </c>
      <c r="B833" s="1" t="s">
        <v>3427</v>
      </c>
      <c r="C833" s="1" t="s">
        <v>62</v>
      </c>
      <c r="D833" s="1" t="s">
        <v>1108</v>
      </c>
      <c r="E833" s="1" t="s">
        <v>3428</v>
      </c>
      <c r="F833" s="1" t="s">
        <v>3429</v>
      </c>
      <c r="G833" s="1">
        <v>43</v>
      </c>
      <c r="H833" s="1">
        <v>1000</v>
      </c>
      <c r="I833" s="2" t="s">
        <v>66</v>
      </c>
      <c r="K833" s="1">
        <f>IFERROR(VLOOKUP(B833,'[1]Pivot HorizontalMRP'!$A$4:$B$2531,2,0),0)</f>
        <v>0</v>
      </c>
      <c r="L833" s="1">
        <f>IFERROR(VLOOKUP(B833,'[1]Pivot HorizontalMRP'!$A$4:$C$2531,3,0),0)</f>
        <v>32825</v>
      </c>
      <c r="M833" s="1">
        <f>IFERROR(VLOOKUP(B833,'[1]Pivot HorizontalMRP'!$A$4:$D$2531,4,0),0)</f>
        <v>38000</v>
      </c>
      <c r="N833" s="1">
        <f>IFERROR(VLOOKUP(B833,'[1]Pivot HorizontalMRP'!$A$4:$E$2531,5,0),0)</f>
        <v>0</v>
      </c>
      <c r="O833" s="1">
        <f t="shared" si="61"/>
        <v>70825</v>
      </c>
      <c r="P833" s="1">
        <f t="shared" si="62"/>
        <v>70825</v>
      </c>
      <c r="Q833" s="1">
        <f>IFERROR(VLOOKUP(B833,'[1]Pivot HorizontalMRP'!$A$4:$F$2529,6,0),0)</f>
        <v>68762</v>
      </c>
      <c r="R833" s="1">
        <f>IFERROR(VLOOKUP(B833,'[1]Pivot HorizontalMRP'!$A$4:$G$2529,7,0),0)</f>
        <v>26824</v>
      </c>
      <c r="S833" s="1">
        <f>IFERROR(VLOOKUP(B833,'[1]Pivot HorizontalMRP'!$A$4:$H$2529,8,0),0)</f>
        <v>22675</v>
      </c>
      <c r="T833" s="1">
        <f>IFERROR(VLOOKUP(B833,'[1]Pivot HorizontalMRP'!$A$4:$I$2529,9,0),0)</f>
        <v>13490</v>
      </c>
      <c r="U833" s="1">
        <f t="shared" si="60"/>
        <v>-24761</v>
      </c>
      <c r="V833" s="24">
        <v>0.05</v>
      </c>
      <c r="W833" s="24"/>
      <c r="X833" s="24">
        <f t="shared" si="63"/>
        <v>-0.05</v>
      </c>
      <c r="Y833" s="24"/>
      <c r="Z833" s="24"/>
      <c r="AA833" s="24">
        <v>6.6250000000000003E-2</v>
      </c>
      <c r="AB833" s="24"/>
      <c r="AC833" s="25"/>
      <c r="AD833" s="26"/>
      <c r="AE833" s="26"/>
      <c r="AF833" s="26"/>
      <c r="AG833" s="24"/>
      <c r="AH833" s="24"/>
      <c r="AI833" s="26"/>
      <c r="AJ833" s="27"/>
      <c r="AK833" s="27"/>
      <c r="AL833" s="26"/>
      <c r="AM833" s="26"/>
      <c r="AN833" s="24"/>
      <c r="AO833" s="24" t="str">
        <f t="shared" si="64"/>
        <v>Sanmina</v>
      </c>
      <c r="AP833" s="1" t="s">
        <v>2090</v>
      </c>
      <c r="BF833" s="1" t="s">
        <v>68</v>
      </c>
      <c r="BG833" s="28" t="s">
        <v>69</v>
      </c>
    </row>
    <row r="834" spans="1:59" ht="12.75" customHeight="1" x14ac:dyDescent="0.2">
      <c r="A834" s="1" t="s">
        <v>3430</v>
      </c>
      <c r="B834" s="1" t="s">
        <v>3431</v>
      </c>
      <c r="C834" s="1" t="s">
        <v>62</v>
      </c>
      <c r="D834" s="1" t="s">
        <v>1108</v>
      </c>
      <c r="E834" s="1" t="s">
        <v>3432</v>
      </c>
      <c r="F834" s="1" t="s">
        <v>3433</v>
      </c>
      <c r="G834" s="1">
        <v>43</v>
      </c>
      <c r="H834" s="1">
        <v>1000</v>
      </c>
      <c r="I834" s="2" t="s">
        <v>66</v>
      </c>
      <c r="K834" s="1">
        <f>IFERROR(VLOOKUP(B834,'[1]Pivot HorizontalMRP'!$A$4:$B$2531,2,0),0)</f>
        <v>0</v>
      </c>
      <c r="L834" s="1">
        <f>IFERROR(VLOOKUP(B834,'[1]Pivot HorizontalMRP'!$A$4:$C$2531,3,0),0)</f>
        <v>13108</v>
      </c>
      <c r="M834" s="1">
        <f>IFERROR(VLOOKUP(B834,'[1]Pivot HorizontalMRP'!$A$4:$D$2531,4,0),0)</f>
        <v>0</v>
      </c>
      <c r="N834" s="1">
        <f>IFERROR(VLOOKUP(B834,'[1]Pivot HorizontalMRP'!$A$4:$E$2531,5,0),0)</f>
        <v>0</v>
      </c>
      <c r="O834" s="1">
        <f t="shared" si="61"/>
        <v>13108</v>
      </c>
      <c r="P834" s="1">
        <f t="shared" si="62"/>
        <v>13108</v>
      </c>
      <c r="Q834" s="1">
        <f>IFERROR(VLOOKUP(B834,'[1]Pivot HorizontalMRP'!$A$4:$F$2529,6,0),0)</f>
        <v>10466</v>
      </c>
      <c r="R834" s="1">
        <f>IFERROR(VLOOKUP(B834,'[1]Pivot HorizontalMRP'!$A$4:$G$2529,7,0),0)</f>
        <v>4200</v>
      </c>
      <c r="S834" s="1">
        <f>IFERROR(VLOOKUP(B834,'[1]Pivot HorizontalMRP'!$A$4:$H$2529,8,0),0)</f>
        <v>4280</v>
      </c>
      <c r="T834" s="1">
        <f>IFERROR(VLOOKUP(B834,'[1]Pivot HorizontalMRP'!$A$4:$I$2529,9,0),0)</f>
        <v>2916</v>
      </c>
      <c r="U834" s="1">
        <f t="shared" ref="U834:U897" si="65">IF(I834="delivery",O834-SUM(Q834+R834),IF(I834="PO",P834-SUM(Q834:R834)))</f>
        <v>-1558</v>
      </c>
      <c r="V834" s="24">
        <v>1.7000000000000001E-2</v>
      </c>
      <c r="W834" s="24"/>
      <c r="X834" s="24">
        <f t="shared" si="63"/>
        <v>-1.7000000000000001E-2</v>
      </c>
      <c r="Y834" s="24"/>
      <c r="Z834" s="24"/>
      <c r="AA834" s="24">
        <v>0.01</v>
      </c>
      <c r="AB834" s="24"/>
      <c r="AC834" s="25"/>
      <c r="AD834" s="26"/>
      <c r="AE834" s="26"/>
      <c r="AF834" s="26"/>
      <c r="AG834" s="24"/>
      <c r="AH834" s="24"/>
      <c r="AI834" s="26"/>
      <c r="AJ834" s="27"/>
      <c r="AK834" s="27"/>
      <c r="AL834" s="26"/>
      <c r="AM834" s="26"/>
      <c r="AN834" s="24"/>
      <c r="AO834" s="24" t="str">
        <f t="shared" si="64"/>
        <v>Sanmina</v>
      </c>
      <c r="AP834" s="1" t="s">
        <v>2090</v>
      </c>
      <c r="BF834" s="1" t="s">
        <v>68</v>
      </c>
      <c r="BG834" s="28" t="s">
        <v>69</v>
      </c>
    </row>
    <row r="835" spans="1:59" ht="12.75" customHeight="1" x14ac:dyDescent="0.2">
      <c r="A835" s="1" t="s">
        <v>3434</v>
      </c>
      <c r="B835" s="1" t="s">
        <v>3435</v>
      </c>
      <c r="C835" s="1" t="s">
        <v>62</v>
      </c>
      <c r="D835" s="1" t="s">
        <v>1108</v>
      </c>
      <c r="E835" s="1" t="s">
        <v>3436</v>
      </c>
      <c r="F835" s="1" t="s">
        <v>3437</v>
      </c>
      <c r="G835" s="1">
        <v>43</v>
      </c>
      <c r="H835" s="1">
        <v>1000</v>
      </c>
      <c r="I835" s="2" t="s">
        <v>66</v>
      </c>
      <c r="K835" s="1">
        <f>IFERROR(VLOOKUP(B835,'[1]Pivot HorizontalMRP'!$A$4:$B$2531,2,0),0)</f>
        <v>0</v>
      </c>
      <c r="L835" s="1">
        <f>IFERROR(VLOOKUP(B835,'[1]Pivot HorizontalMRP'!$A$4:$C$2531,3,0),0)</f>
        <v>70567</v>
      </c>
      <c r="M835" s="1">
        <f>IFERROR(VLOOKUP(B835,'[1]Pivot HorizontalMRP'!$A$4:$D$2531,4,0),0)</f>
        <v>0</v>
      </c>
      <c r="N835" s="1">
        <f>IFERROR(VLOOKUP(B835,'[1]Pivot HorizontalMRP'!$A$4:$E$2531,5,0),0)</f>
        <v>0</v>
      </c>
      <c r="O835" s="1">
        <f t="shared" ref="O835:O898" si="66">K835+L835+M835</f>
        <v>70567</v>
      </c>
      <c r="P835" s="1">
        <f t="shared" ref="P835:P898" si="67">K835+L835+M835+N835</f>
        <v>70567</v>
      </c>
      <c r="Q835" s="1">
        <f>IFERROR(VLOOKUP(B835,'[1]Pivot HorizontalMRP'!$A$4:$F$2529,6,0),0)</f>
        <v>39096</v>
      </c>
      <c r="R835" s="1">
        <f>IFERROR(VLOOKUP(B835,'[1]Pivot HorizontalMRP'!$A$4:$G$2529,7,0),0)</f>
        <v>22620</v>
      </c>
      <c r="S835" s="1">
        <f>IFERROR(VLOOKUP(B835,'[1]Pivot HorizontalMRP'!$A$4:$H$2529,8,0),0)</f>
        <v>23928</v>
      </c>
      <c r="T835" s="1">
        <f>IFERROR(VLOOKUP(B835,'[1]Pivot HorizontalMRP'!$A$4:$I$2529,9,0),0)</f>
        <v>18336</v>
      </c>
      <c r="U835" s="1">
        <f t="shared" si="65"/>
        <v>8851</v>
      </c>
      <c r="V835" s="24">
        <v>2.5000000000000001E-2</v>
      </c>
      <c r="W835" s="24"/>
      <c r="X835" s="24">
        <f t="shared" ref="X835:X898" si="68">W835-V835</f>
        <v>-2.5000000000000001E-2</v>
      </c>
      <c r="Y835" s="24"/>
      <c r="Z835" s="24"/>
      <c r="AA835" s="24">
        <v>1.864E-2</v>
      </c>
      <c r="AB835" s="24"/>
      <c r="AC835" s="25"/>
      <c r="AD835" s="26"/>
      <c r="AE835" s="26"/>
      <c r="AF835" s="26"/>
      <c r="AG835" s="24"/>
      <c r="AH835" s="24"/>
      <c r="AI835" s="26"/>
      <c r="AJ835" s="27"/>
      <c r="AK835" s="27"/>
      <c r="AL835" s="26"/>
      <c r="AM835" s="26"/>
      <c r="AN835" s="24"/>
      <c r="AO835" s="24" t="str">
        <f t="shared" ref="AO835:AO898" si="69">D835</f>
        <v>Sanmina</v>
      </c>
      <c r="AP835" s="1" t="s">
        <v>2090</v>
      </c>
      <c r="BF835" s="1" t="s">
        <v>68</v>
      </c>
      <c r="BG835" s="28" t="s">
        <v>69</v>
      </c>
    </row>
    <row r="836" spans="1:59" ht="12.75" customHeight="1" x14ac:dyDescent="0.2">
      <c r="A836" s="1" t="s">
        <v>3438</v>
      </c>
      <c r="B836" s="1" t="s">
        <v>3439</v>
      </c>
      <c r="C836" s="1" t="s">
        <v>62</v>
      </c>
      <c r="D836" s="1" t="s">
        <v>1108</v>
      </c>
      <c r="E836" s="1" t="s">
        <v>3440</v>
      </c>
      <c r="F836" s="1" t="s">
        <v>3441</v>
      </c>
      <c r="G836" s="1">
        <v>43</v>
      </c>
      <c r="H836" s="1">
        <v>1000</v>
      </c>
      <c r="I836" s="2" t="s">
        <v>66</v>
      </c>
      <c r="K836" s="1">
        <f>IFERROR(VLOOKUP(B836,'[1]Pivot HorizontalMRP'!$A$4:$B$2531,2,0),0)</f>
        <v>0</v>
      </c>
      <c r="L836" s="1">
        <f>IFERROR(VLOOKUP(B836,'[1]Pivot HorizontalMRP'!$A$4:$C$2531,3,0),0)</f>
        <v>56914</v>
      </c>
      <c r="M836" s="1">
        <f>IFERROR(VLOOKUP(B836,'[1]Pivot HorizontalMRP'!$A$4:$D$2531,4,0),0)</f>
        <v>0</v>
      </c>
      <c r="N836" s="1">
        <f>IFERROR(VLOOKUP(B836,'[1]Pivot HorizontalMRP'!$A$4:$E$2531,5,0),0)</f>
        <v>50000</v>
      </c>
      <c r="O836" s="1">
        <f t="shared" si="66"/>
        <v>56914</v>
      </c>
      <c r="P836" s="1">
        <f t="shared" si="67"/>
        <v>106914</v>
      </c>
      <c r="Q836" s="1">
        <f>IFERROR(VLOOKUP(B836,'[1]Pivot HorizontalMRP'!$A$4:$F$2529,6,0),0)</f>
        <v>63130</v>
      </c>
      <c r="R836" s="1">
        <f>IFERROR(VLOOKUP(B836,'[1]Pivot HorizontalMRP'!$A$4:$G$2529,7,0),0)</f>
        <v>21248</v>
      </c>
      <c r="S836" s="1">
        <f>IFERROR(VLOOKUP(B836,'[1]Pivot HorizontalMRP'!$A$4:$H$2529,8,0),0)</f>
        <v>16316</v>
      </c>
      <c r="T836" s="1">
        <f>IFERROR(VLOOKUP(B836,'[1]Pivot HorizontalMRP'!$A$4:$I$2529,9,0),0)</f>
        <v>10288</v>
      </c>
      <c r="U836" s="1">
        <f t="shared" si="65"/>
        <v>22536</v>
      </c>
      <c r="V836" s="24">
        <v>0.1</v>
      </c>
      <c r="W836" s="24"/>
      <c r="X836" s="24">
        <f t="shared" si="68"/>
        <v>-0.1</v>
      </c>
      <c r="Y836" s="24"/>
      <c r="Z836" s="24"/>
      <c r="AA836" s="24">
        <v>0.08</v>
      </c>
      <c r="AB836" s="24"/>
      <c r="AC836" s="25"/>
      <c r="AD836" s="26"/>
      <c r="AE836" s="26"/>
      <c r="AF836" s="26"/>
      <c r="AG836" s="24"/>
      <c r="AH836" s="24"/>
      <c r="AI836" s="26"/>
      <c r="AJ836" s="27"/>
      <c r="AK836" s="27"/>
      <c r="AL836" s="26"/>
      <c r="AM836" s="26"/>
      <c r="AN836" s="24"/>
      <c r="AO836" s="24" t="str">
        <f t="shared" si="69"/>
        <v>Sanmina</v>
      </c>
      <c r="AP836" s="1" t="s">
        <v>2090</v>
      </c>
      <c r="BF836" s="1" t="s">
        <v>68</v>
      </c>
      <c r="BG836" s="28" t="s">
        <v>69</v>
      </c>
    </row>
    <row r="837" spans="1:59" ht="12.75" customHeight="1" x14ac:dyDescent="0.2">
      <c r="A837" s="1" t="s">
        <v>3442</v>
      </c>
      <c r="B837" s="1" t="s">
        <v>3443</v>
      </c>
      <c r="C837" s="1" t="s">
        <v>62</v>
      </c>
      <c r="D837" s="1" t="s">
        <v>1108</v>
      </c>
      <c r="E837" s="1" t="s">
        <v>3444</v>
      </c>
      <c r="F837" s="1" t="s">
        <v>3445</v>
      </c>
      <c r="G837" s="1">
        <v>43</v>
      </c>
      <c r="H837" s="1">
        <v>1000</v>
      </c>
      <c r="I837" s="2" t="s">
        <v>66</v>
      </c>
      <c r="K837" s="1">
        <f>IFERROR(VLOOKUP(B837,'[1]Pivot HorizontalMRP'!$A$4:$B$2531,2,0),0)</f>
        <v>0</v>
      </c>
      <c r="L837" s="1">
        <f>IFERROR(VLOOKUP(B837,'[1]Pivot HorizontalMRP'!$A$4:$C$2531,3,0),0)</f>
        <v>678</v>
      </c>
      <c r="M837" s="1">
        <f>IFERROR(VLOOKUP(B837,'[1]Pivot HorizontalMRP'!$A$4:$D$2531,4,0),0)</f>
        <v>0</v>
      </c>
      <c r="N837" s="1">
        <f>IFERROR(VLOOKUP(B837,'[1]Pivot HorizontalMRP'!$A$4:$E$2531,5,0),0)</f>
        <v>0</v>
      </c>
      <c r="O837" s="1">
        <f t="shared" si="66"/>
        <v>678</v>
      </c>
      <c r="P837" s="1">
        <f t="shared" si="67"/>
        <v>678</v>
      </c>
      <c r="Q837" s="1">
        <f>IFERROR(VLOOKUP(B837,'[1]Pivot HorizontalMRP'!$A$4:$F$2529,6,0),0)</f>
        <v>1243</v>
      </c>
      <c r="R837" s="1">
        <f>IFERROR(VLOOKUP(B837,'[1]Pivot HorizontalMRP'!$A$4:$G$2529,7,0),0)</f>
        <v>366</v>
      </c>
      <c r="S837" s="1">
        <f>IFERROR(VLOOKUP(B837,'[1]Pivot HorizontalMRP'!$A$4:$H$2529,8,0),0)</f>
        <v>360</v>
      </c>
      <c r="T837" s="1">
        <f>IFERROR(VLOOKUP(B837,'[1]Pivot HorizontalMRP'!$A$4:$I$2529,9,0),0)</f>
        <v>342</v>
      </c>
      <c r="U837" s="1">
        <f t="shared" si="65"/>
        <v>-931</v>
      </c>
      <c r="V837" s="24">
        <v>1.7000000000000001E-2</v>
      </c>
      <c r="W837" s="24"/>
      <c r="X837" s="24">
        <f t="shared" si="68"/>
        <v>-1.7000000000000001E-2</v>
      </c>
      <c r="Y837" s="24"/>
      <c r="Z837" s="24"/>
      <c r="AA837" s="24"/>
      <c r="AB837" s="24"/>
      <c r="AC837" s="25"/>
      <c r="AD837" s="26"/>
      <c r="AE837" s="26"/>
      <c r="AF837" s="26"/>
      <c r="AG837" s="24"/>
      <c r="AH837" s="24"/>
      <c r="AI837" s="26"/>
      <c r="AJ837" s="27"/>
      <c r="AK837" s="27"/>
      <c r="AL837" s="26"/>
      <c r="AM837" s="26"/>
      <c r="AN837" s="24"/>
      <c r="AO837" s="24" t="str">
        <f t="shared" si="69"/>
        <v>Sanmina</v>
      </c>
      <c r="AP837" s="1" t="s">
        <v>2090</v>
      </c>
      <c r="BF837" s="1" t="s">
        <v>68</v>
      </c>
      <c r="BG837" s="28" t="s">
        <v>69</v>
      </c>
    </row>
    <row r="838" spans="1:59" ht="12.75" customHeight="1" x14ac:dyDescent="0.2">
      <c r="A838" s="1" t="s">
        <v>3446</v>
      </c>
      <c r="B838" s="1" t="s">
        <v>3447</v>
      </c>
      <c r="C838" s="1" t="s">
        <v>62</v>
      </c>
      <c r="D838" s="1" t="s">
        <v>1108</v>
      </c>
      <c r="E838" s="1" t="s">
        <v>3448</v>
      </c>
      <c r="F838" s="1" t="s">
        <v>3449</v>
      </c>
      <c r="G838" s="1">
        <v>43</v>
      </c>
      <c r="H838" s="1">
        <v>1000</v>
      </c>
      <c r="I838" s="2" t="s">
        <v>66</v>
      </c>
      <c r="K838" s="1">
        <f>IFERROR(VLOOKUP(B838,'[1]Pivot HorizontalMRP'!$A$4:$B$2531,2,0),0)</f>
        <v>0</v>
      </c>
      <c r="L838" s="1">
        <f>IFERROR(VLOOKUP(B838,'[1]Pivot HorizontalMRP'!$A$4:$C$2531,3,0),0)</f>
        <v>1741</v>
      </c>
      <c r="M838" s="1">
        <f>IFERROR(VLOOKUP(B838,'[1]Pivot HorizontalMRP'!$A$4:$D$2531,4,0),0)</f>
        <v>0</v>
      </c>
      <c r="N838" s="1">
        <f>IFERROR(VLOOKUP(B838,'[1]Pivot HorizontalMRP'!$A$4:$E$2531,5,0),0)</f>
        <v>0</v>
      </c>
      <c r="O838" s="1">
        <f t="shared" si="66"/>
        <v>1741</v>
      </c>
      <c r="P838" s="1">
        <f t="shared" si="67"/>
        <v>1741</v>
      </c>
      <c r="Q838" s="1">
        <f>IFERROR(VLOOKUP(B838,'[1]Pivot HorizontalMRP'!$A$4:$F$2529,6,0),0)</f>
        <v>78</v>
      </c>
      <c r="R838" s="1">
        <f>IFERROR(VLOOKUP(B838,'[1]Pivot HorizontalMRP'!$A$4:$G$2529,7,0),0)</f>
        <v>12</v>
      </c>
      <c r="S838" s="1">
        <f>IFERROR(VLOOKUP(B838,'[1]Pivot HorizontalMRP'!$A$4:$H$2529,8,0),0)</f>
        <v>144</v>
      </c>
      <c r="T838" s="1">
        <f>IFERROR(VLOOKUP(B838,'[1]Pivot HorizontalMRP'!$A$4:$I$2529,9,0),0)</f>
        <v>204</v>
      </c>
      <c r="U838" s="1">
        <f t="shared" si="65"/>
        <v>1651</v>
      </c>
      <c r="V838" s="24">
        <v>0.01</v>
      </c>
      <c r="W838" s="24"/>
      <c r="X838" s="24">
        <f t="shared" si="68"/>
        <v>-0.01</v>
      </c>
      <c r="Y838" s="24"/>
      <c r="Z838" s="24"/>
      <c r="AA838" s="24">
        <v>7.7999999999999996E-3</v>
      </c>
      <c r="AB838" s="24"/>
      <c r="AC838" s="25"/>
      <c r="AD838" s="26"/>
      <c r="AE838" s="26"/>
      <c r="AF838" s="26"/>
      <c r="AG838" s="24"/>
      <c r="AH838" s="24"/>
      <c r="AI838" s="26"/>
      <c r="AJ838" s="27"/>
      <c r="AK838" s="27"/>
      <c r="AL838" s="26"/>
      <c r="AM838" s="26"/>
      <c r="AN838" s="24"/>
      <c r="AO838" s="24" t="str">
        <f t="shared" si="69"/>
        <v>Sanmina</v>
      </c>
      <c r="AP838" s="1" t="s">
        <v>2090</v>
      </c>
      <c r="BF838" s="1" t="s">
        <v>68</v>
      </c>
      <c r="BG838" s="28" t="s">
        <v>69</v>
      </c>
    </row>
    <row r="839" spans="1:59" ht="12.75" customHeight="1" x14ac:dyDescent="0.2">
      <c r="A839" s="1" t="s">
        <v>3450</v>
      </c>
      <c r="B839" s="1" t="s">
        <v>3451</v>
      </c>
      <c r="C839" s="1" t="s">
        <v>62</v>
      </c>
      <c r="D839" s="1" t="s">
        <v>1108</v>
      </c>
      <c r="E839" s="1" t="s">
        <v>3452</v>
      </c>
      <c r="F839" s="1" t="s">
        <v>3453</v>
      </c>
      <c r="G839" s="1">
        <v>43</v>
      </c>
      <c r="H839" s="1">
        <v>1000</v>
      </c>
      <c r="I839" s="2" t="s">
        <v>66</v>
      </c>
      <c r="K839" s="1">
        <f>IFERROR(VLOOKUP(B839,'[1]Pivot HorizontalMRP'!$A$4:$B$2531,2,0),0)</f>
        <v>0</v>
      </c>
      <c r="L839" s="1">
        <f>IFERROR(VLOOKUP(B839,'[1]Pivot HorizontalMRP'!$A$4:$C$2531,3,0),0)</f>
        <v>2383</v>
      </c>
      <c r="M839" s="1">
        <f>IFERROR(VLOOKUP(B839,'[1]Pivot HorizontalMRP'!$A$4:$D$2531,4,0),0)</f>
        <v>0</v>
      </c>
      <c r="N839" s="1">
        <f>IFERROR(VLOOKUP(B839,'[1]Pivot HorizontalMRP'!$A$4:$E$2531,5,0),0)</f>
        <v>0</v>
      </c>
      <c r="O839" s="1">
        <f t="shared" si="66"/>
        <v>2383</v>
      </c>
      <c r="P839" s="1">
        <f t="shared" si="67"/>
        <v>2383</v>
      </c>
      <c r="Q839" s="1">
        <f>IFERROR(VLOOKUP(B839,'[1]Pivot HorizontalMRP'!$A$4:$F$2529,6,0),0)</f>
        <v>494</v>
      </c>
      <c r="R839" s="1">
        <f>IFERROR(VLOOKUP(B839,'[1]Pivot HorizontalMRP'!$A$4:$G$2529,7,0),0)</f>
        <v>320</v>
      </c>
      <c r="S839" s="1">
        <f>IFERROR(VLOOKUP(B839,'[1]Pivot HorizontalMRP'!$A$4:$H$2529,8,0),0)</f>
        <v>384</v>
      </c>
      <c r="T839" s="1">
        <f>IFERROR(VLOOKUP(B839,'[1]Pivot HorizontalMRP'!$A$4:$I$2529,9,0),0)</f>
        <v>384</v>
      </c>
      <c r="U839" s="1">
        <f t="shared" si="65"/>
        <v>1569</v>
      </c>
      <c r="V839" s="24">
        <v>1.2500000000000001E-2</v>
      </c>
      <c r="W839" s="24"/>
      <c r="X839" s="24">
        <f t="shared" si="68"/>
        <v>-1.2500000000000001E-2</v>
      </c>
      <c r="Y839" s="24"/>
      <c r="Z839" s="24"/>
      <c r="AA839" s="24">
        <v>1.2500000000000001E-2</v>
      </c>
      <c r="AB839" s="24"/>
      <c r="AC839" s="25"/>
      <c r="AD839" s="26"/>
      <c r="AE839" s="26"/>
      <c r="AF839" s="26"/>
      <c r="AG839" s="24"/>
      <c r="AH839" s="24"/>
      <c r="AI839" s="26"/>
      <c r="AJ839" s="27"/>
      <c r="AK839" s="27"/>
      <c r="AL839" s="26"/>
      <c r="AM839" s="26"/>
      <c r="AN839" s="24"/>
      <c r="AO839" s="24" t="str">
        <f t="shared" si="69"/>
        <v>Sanmina</v>
      </c>
      <c r="AP839" s="1" t="s">
        <v>2090</v>
      </c>
      <c r="BF839" s="1" t="s">
        <v>68</v>
      </c>
      <c r="BG839" s="28" t="s">
        <v>69</v>
      </c>
    </row>
    <row r="840" spans="1:59" ht="12.75" customHeight="1" x14ac:dyDescent="0.2">
      <c r="A840" s="1" t="s">
        <v>3454</v>
      </c>
      <c r="B840" s="1" t="s">
        <v>3455</v>
      </c>
      <c r="C840" s="1" t="s">
        <v>62</v>
      </c>
      <c r="D840" s="1" t="s">
        <v>1108</v>
      </c>
      <c r="E840" s="1" t="s">
        <v>3456</v>
      </c>
      <c r="F840" s="1" t="s">
        <v>3457</v>
      </c>
      <c r="G840" s="1">
        <v>43</v>
      </c>
      <c r="H840" s="1">
        <v>1000</v>
      </c>
      <c r="I840" s="2" t="s">
        <v>66</v>
      </c>
      <c r="K840" s="1">
        <f>IFERROR(VLOOKUP(B840,'[1]Pivot HorizontalMRP'!$A$4:$B$2531,2,0),0)</f>
        <v>0</v>
      </c>
      <c r="L840" s="1">
        <f>IFERROR(VLOOKUP(B840,'[1]Pivot HorizontalMRP'!$A$4:$C$2531,3,0),0)</f>
        <v>23632</v>
      </c>
      <c r="M840" s="1">
        <f>IFERROR(VLOOKUP(B840,'[1]Pivot HorizontalMRP'!$A$4:$D$2531,4,0),0)</f>
        <v>0</v>
      </c>
      <c r="N840" s="1">
        <f>IFERROR(VLOOKUP(B840,'[1]Pivot HorizontalMRP'!$A$4:$E$2531,5,0),0)</f>
        <v>0</v>
      </c>
      <c r="O840" s="1">
        <f t="shared" si="66"/>
        <v>23632</v>
      </c>
      <c r="P840" s="1">
        <f t="shared" si="67"/>
        <v>23632</v>
      </c>
      <c r="Q840" s="1">
        <f>IFERROR(VLOOKUP(B840,'[1]Pivot HorizontalMRP'!$A$4:$F$2529,6,0),0)</f>
        <v>6550</v>
      </c>
      <c r="R840" s="1">
        <f>IFERROR(VLOOKUP(B840,'[1]Pivot HorizontalMRP'!$A$4:$G$2529,7,0),0)</f>
        <v>1782</v>
      </c>
      <c r="S840" s="1">
        <f>IFERROR(VLOOKUP(B840,'[1]Pivot HorizontalMRP'!$A$4:$H$2529,8,0),0)</f>
        <v>1032</v>
      </c>
      <c r="T840" s="1">
        <f>IFERROR(VLOOKUP(B840,'[1]Pivot HorizontalMRP'!$A$4:$I$2529,9,0),0)</f>
        <v>918</v>
      </c>
      <c r="U840" s="1">
        <f t="shared" si="65"/>
        <v>15300</v>
      </c>
      <c r="V840" s="24">
        <v>2.9229999999999999E-2</v>
      </c>
      <c r="W840" s="24"/>
      <c r="X840" s="24">
        <f t="shared" si="68"/>
        <v>-2.9229999999999999E-2</v>
      </c>
      <c r="Y840" s="24"/>
      <c r="Z840" s="24"/>
      <c r="AA840" s="24"/>
      <c r="AB840" s="24"/>
      <c r="AC840" s="25"/>
      <c r="AD840" s="26"/>
      <c r="AE840" s="26"/>
      <c r="AF840" s="26"/>
      <c r="AG840" s="24"/>
      <c r="AH840" s="24"/>
      <c r="AI840" s="26"/>
      <c r="AJ840" s="27"/>
      <c r="AK840" s="27"/>
      <c r="AL840" s="26"/>
      <c r="AM840" s="26"/>
      <c r="AN840" s="24"/>
      <c r="AO840" s="24" t="str">
        <f t="shared" si="69"/>
        <v>Sanmina</v>
      </c>
      <c r="AP840" s="1" t="s">
        <v>2090</v>
      </c>
      <c r="BF840" s="1" t="s">
        <v>68</v>
      </c>
      <c r="BG840" s="28" t="s">
        <v>69</v>
      </c>
    </row>
    <row r="841" spans="1:59" ht="12.75" customHeight="1" x14ac:dyDescent="0.2">
      <c r="A841" s="1" t="s">
        <v>3458</v>
      </c>
      <c r="B841" s="1" t="s">
        <v>3459</v>
      </c>
      <c r="C841" s="1" t="s">
        <v>62</v>
      </c>
      <c r="D841" s="1" t="s">
        <v>1108</v>
      </c>
      <c r="E841" s="1" t="s">
        <v>3460</v>
      </c>
      <c r="F841" s="1" t="s">
        <v>3461</v>
      </c>
      <c r="G841" s="1">
        <v>81</v>
      </c>
      <c r="H841" s="1">
        <v>1000</v>
      </c>
      <c r="I841" s="2" t="s">
        <v>66</v>
      </c>
      <c r="K841" s="1">
        <f>IFERROR(VLOOKUP(B841,'[1]Pivot HorizontalMRP'!$A$4:$B$2531,2,0),0)</f>
        <v>3362</v>
      </c>
      <c r="L841" s="1">
        <f>IFERROR(VLOOKUP(B841,'[1]Pivot HorizontalMRP'!$A$4:$C$2531,3,0),0)</f>
        <v>120</v>
      </c>
      <c r="M841" s="1">
        <f>IFERROR(VLOOKUP(B841,'[1]Pivot HorizontalMRP'!$A$4:$D$2531,4,0),0)</f>
        <v>0</v>
      </c>
      <c r="N841" s="1">
        <f>IFERROR(VLOOKUP(B841,'[1]Pivot HorizontalMRP'!$A$4:$E$2531,5,0),0)</f>
        <v>0</v>
      </c>
      <c r="O841" s="1">
        <f t="shared" si="66"/>
        <v>3482</v>
      </c>
      <c r="P841" s="1">
        <f t="shared" si="67"/>
        <v>3482</v>
      </c>
      <c r="Q841" s="1">
        <f>IFERROR(VLOOKUP(B841,'[1]Pivot HorizontalMRP'!$A$4:$F$2529,6,0),0)</f>
        <v>0</v>
      </c>
      <c r="R841" s="1">
        <f>IFERROR(VLOOKUP(B841,'[1]Pivot HorizontalMRP'!$A$4:$G$2529,7,0),0)</f>
        <v>0</v>
      </c>
      <c r="S841" s="1">
        <f>IFERROR(VLOOKUP(B841,'[1]Pivot HorizontalMRP'!$A$4:$H$2529,8,0),0)</f>
        <v>0</v>
      </c>
      <c r="T841" s="1">
        <f>IFERROR(VLOOKUP(B841,'[1]Pivot HorizontalMRP'!$A$4:$I$2529,9,0),0)</f>
        <v>0</v>
      </c>
      <c r="U841" s="1">
        <f t="shared" si="65"/>
        <v>3482</v>
      </c>
      <c r="V841" s="24">
        <v>7.4999999999999997E-2</v>
      </c>
      <c r="W841" s="24"/>
      <c r="X841" s="24">
        <f t="shared" si="68"/>
        <v>-7.4999999999999997E-2</v>
      </c>
      <c r="Y841" s="24"/>
      <c r="Z841" s="24"/>
      <c r="AA841" s="24"/>
      <c r="AB841" s="24"/>
      <c r="AC841" s="25"/>
      <c r="AD841" s="26"/>
      <c r="AE841" s="26"/>
      <c r="AF841" s="26"/>
      <c r="AG841" s="24"/>
      <c r="AH841" s="24"/>
      <c r="AI841" s="26"/>
      <c r="AJ841" s="27"/>
      <c r="AK841" s="27"/>
      <c r="AL841" s="26"/>
      <c r="AM841" s="26"/>
      <c r="AN841" s="24"/>
      <c r="AO841" s="24" t="str">
        <f t="shared" si="69"/>
        <v>Sanmina</v>
      </c>
      <c r="AP841" s="1" t="s">
        <v>2090</v>
      </c>
      <c r="BF841" s="1" t="s">
        <v>68</v>
      </c>
      <c r="BG841" s="28" t="s">
        <v>69</v>
      </c>
    </row>
    <row r="842" spans="1:59" ht="12.75" customHeight="1" x14ac:dyDescent="0.2">
      <c r="A842" s="1" t="s">
        <v>3462</v>
      </c>
      <c r="B842" s="1" t="s">
        <v>3463</v>
      </c>
      <c r="C842" s="1" t="s">
        <v>62</v>
      </c>
      <c r="D842" s="1" t="s">
        <v>1108</v>
      </c>
      <c r="E842" s="1" t="s">
        <v>3464</v>
      </c>
      <c r="F842" s="1" t="s">
        <v>3465</v>
      </c>
      <c r="G842" s="1">
        <v>81</v>
      </c>
      <c r="H842" s="1">
        <v>1000</v>
      </c>
      <c r="I842" s="2" t="s">
        <v>66</v>
      </c>
      <c r="K842" s="1">
        <f>IFERROR(VLOOKUP(B842,'[1]Pivot HorizontalMRP'!$A$4:$B$2531,2,0),0)</f>
        <v>0</v>
      </c>
      <c r="L842" s="1">
        <f>IFERROR(VLOOKUP(B842,'[1]Pivot HorizontalMRP'!$A$4:$C$2531,3,0),0)</f>
        <v>1281</v>
      </c>
      <c r="M842" s="1">
        <f>IFERROR(VLOOKUP(B842,'[1]Pivot HorizontalMRP'!$A$4:$D$2531,4,0),0)</f>
        <v>0</v>
      </c>
      <c r="N842" s="1">
        <f>IFERROR(VLOOKUP(B842,'[1]Pivot HorizontalMRP'!$A$4:$E$2531,5,0),0)</f>
        <v>0</v>
      </c>
      <c r="O842" s="1">
        <f t="shared" si="66"/>
        <v>1281</v>
      </c>
      <c r="P842" s="1">
        <f t="shared" si="67"/>
        <v>1281</v>
      </c>
      <c r="Q842" s="1">
        <f>IFERROR(VLOOKUP(B842,'[1]Pivot HorizontalMRP'!$A$4:$F$2529,6,0),0)</f>
        <v>625</v>
      </c>
      <c r="R842" s="1">
        <f>IFERROR(VLOOKUP(B842,'[1]Pivot HorizontalMRP'!$A$4:$G$2529,7,0),0)</f>
        <v>526</v>
      </c>
      <c r="S842" s="1">
        <f>IFERROR(VLOOKUP(B842,'[1]Pivot HorizontalMRP'!$A$4:$H$2529,8,0),0)</f>
        <v>577</v>
      </c>
      <c r="T842" s="1">
        <f>IFERROR(VLOOKUP(B842,'[1]Pivot HorizontalMRP'!$A$4:$I$2529,9,0),0)</f>
        <v>297</v>
      </c>
      <c r="U842" s="1">
        <f t="shared" si="65"/>
        <v>130</v>
      </c>
      <c r="V842" s="24">
        <v>0.63300000000000001</v>
      </c>
      <c r="W842" s="24"/>
      <c r="X842" s="24">
        <f t="shared" si="68"/>
        <v>-0.63300000000000001</v>
      </c>
      <c r="Y842" s="24"/>
      <c r="Z842" s="24"/>
      <c r="AA842" s="24">
        <v>0.62690000000000001</v>
      </c>
      <c r="AB842" s="24"/>
      <c r="AC842" s="25"/>
      <c r="AD842" s="26"/>
      <c r="AE842" s="26"/>
      <c r="AF842" s="26"/>
      <c r="AG842" s="24"/>
      <c r="AH842" s="24"/>
      <c r="AI842" s="26"/>
      <c r="AJ842" s="27"/>
      <c r="AK842" s="27"/>
      <c r="AL842" s="26"/>
      <c r="AM842" s="26"/>
      <c r="AN842" s="24"/>
      <c r="AO842" s="24" t="str">
        <f t="shared" si="69"/>
        <v>Sanmina</v>
      </c>
      <c r="AP842" s="1" t="s">
        <v>2090</v>
      </c>
      <c r="BF842" s="1" t="s">
        <v>68</v>
      </c>
      <c r="BG842" s="28" t="s">
        <v>69</v>
      </c>
    </row>
    <row r="843" spans="1:59" ht="12.75" customHeight="1" x14ac:dyDescent="0.2">
      <c r="A843" s="1" t="s">
        <v>3466</v>
      </c>
      <c r="B843" s="1" t="s">
        <v>3467</v>
      </c>
      <c r="C843" s="1" t="s">
        <v>62</v>
      </c>
      <c r="D843" s="1" t="s">
        <v>1108</v>
      </c>
      <c r="E843" s="1" t="s">
        <v>3468</v>
      </c>
      <c r="F843" s="1" t="s">
        <v>3469</v>
      </c>
      <c r="G843" s="1">
        <v>43</v>
      </c>
      <c r="H843" s="1">
        <v>1000</v>
      </c>
      <c r="I843" s="2" t="s">
        <v>66</v>
      </c>
      <c r="K843" s="1">
        <f>IFERROR(VLOOKUP(B843,'[1]Pivot HorizontalMRP'!$A$4:$B$2531,2,0),0)</f>
        <v>0</v>
      </c>
      <c r="L843" s="1">
        <f>IFERROR(VLOOKUP(B843,'[1]Pivot HorizontalMRP'!$A$4:$C$2531,3,0),0)</f>
        <v>8184</v>
      </c>
      <c r="M843" s="1">
        <f>IFERROR(VLOOKUP(B843,'[1]Pivot HorizontalMRP'!$A$4:$D$2531,4,0),0)</f>
        <v>0</v>
      </c>
      <c r="N843" s="1">
        <f>IFERROR(VLOOKUP(B843,'[1]Pivot HorizontalMRP'!$A$4:$E$2531,5,0),0)</f>
        <v>0</v>
      </c>
      <c r="O843" s="1">
        <f t="shared" si="66"/>
        <v>8184</v>
      </c>
      <c r="P843" s="1">
        <f t="shared" si="67"/>
        <v>8184</v>
      </c>
      <c r="Q843" s="1">
        <f>IFERROR(VLOOKUP(B843,'[1]Pivot HorizontalMRP'!$A$4:$F$2529,6,0),0)</f>
        <v>625</v>
      </c>
      <c r="R843" s="1">
        <f>IFERROR(VLOOKUP(B843,'[1]Pivot HorizontalMRP'!$A$4:$G$2529,7,0),0)</f>
        <v>526</v>
      </c>
      <c r="S843" s="1">
        <f>IFERROR(VLOOKUP(B843,'[1]Pivot HorizontalMRP'!$A$4:$H$2529,8,0),0)</f>
        <v>577</v>
      </c>
      <c r="T843" s="1">
        <f>IFERROR(VLOOKUP(B843,'[1]Pivot HorizontalMRP'!$A$4:$I$2529,9,0),0)</f>
        <v>297</v>
      </c>
      <c r="U843" s="1">
        <f t="shared" si="65"/>
        <v>7033</v>
      </c>
      <c r="V843" s="24">
        <v>2.1000000000000001E-2</v>
      </c>
      <c r="W843" s="24"/>
      <c r="X843" s="24">
        <f t="shared" si="68"/>
        <v>-2.1000000000000001E-2</v>
      </c>
      <c r="Y843" s="24"/>
      <c r="Z843" s="24"/>
      <c r="AA843" s="24"/>
      <c r="AB843" s="24"/>
      <c r="AC843" s="25"/>
      <c r="AD843" s="26"/>
      <c r="AE843" s="26"/>
      <c r="AF843" s="26"/>
      <c r="AG843" s="24"/>
      <c r="AH843" s="24"/>
      <c r="AI843" s="26"/>
      <c r="AJ843" s="27"/>
      <c r="AK843" s="27"/>
      <c r="AL843" s="26"/>
      <c r="AM843" s="26"/>
      <c r="AN843" s="24"/>
      <c r="AO843" s="24" t="str">
        <f t="shared" si="69"/>
        <v>Sanmina</v>
      </c>
      <c r="AP843" s="1" t="s">
        <v>2090</v>
      </c>
      <c r="BF843" s="1" t="s">
        <v>68</v>
      </c>
      <c r="BG843" s="28" t="s">
        <v>69</v>
      </c>
    </row>
    <row r="844" spans="1:59" ht="12.75" customHeight="1" x14ac:dyDescent="0.2">
      <c r="A844" s="1" t="s">
        <v>3470</v>
      </c>
      <c r="B844" s="1" t="s">
        <v>3471</v>
      </c>
      <c r="C844" s="1" t="s">
        <v>62</v>
      </c>
      <c r="D844" s="1" t="s">
        <v>1108</v>
      </c>
      <c r="E844" s="1" t="s">
        <v>3472</v>
      </c>
      <c r="F844" s="1" t="s">
        <v>3473</v>
      </c>
      <c r="G844" s="1">
        <v>43</v>
      </c>
      <c r="H844" s="1">
        <v>1000</v>
      </c>
      <c r="I844" s="2" t="s">
        <v>1123</v>
      </c>
      <c r="K844" s="1">
        <f>IFERROR(VLOOKUP(B844,'[1]Pivot HorizontalMRP'!$A$4:$B$2531,2,0),0)</f>
        <v>0</v>
      </c>
      <c r="L844" s="1">
        <f>IFERROR(VLOOKUP(B844,'[1]Pivot HorizontalMRP'!$A$4:$C$2531,3,0),0)</f>
        <v>4178</v>
      </c>
      <c r="M844" s="1">
        <f>IFERROR(VLOOKUP(B844,'[1]Pivot HorizontalMRP'!$A$4:$D$2531,4,0),0)</f>
        <v>0</v>
      </c>
      <c r="N844" s="1">
        <f>IFERROR(VLOOKUP(B844,'[1]Pivot HorizontalMRP'!$A$4:$E$2531,5,0),0)</f>
        <v>0</v>
      </c>
      <c r="O844" s="1">
        <f t="shared" si="66"/>
        <v>4178</v>
      </c>
      <c r="P844" s="1">
        <f t="shared" si="67"/>
        <v>4178</v>
      </c>
      <c r="Q844" s="1">
        <f>IFERROR(VLOOKUP(B844,'[1]Pivot HorizontalMRP'!$A$4:$F$2529,6,0),0)</f>
        <v>790</v>
      </c>
      <c r="R844" s="1">
        <f>IFERROR(VLOOKUP(B844,'[1]Pivot HorizontalMRP'!$A$4:$G$2529,7,0),0)</f>
        <v>275</v>
      </c>
      <c r="S844" s="1">
        <f>IFERROR(VLOOKUP(B844,'[1]Pivot HorizontalMRP'!$A$4:$H$2529,8,0),0)</f>
        <v>360</v>
      </c>
      <c r="T844" s="1">
        <f>IFERROR(VLOOKUP(B844,'[1]Pivot HorizontalMRP'!$A$4:$I$2529,9,0),0)</f>
        <v>180</v>
      </c>
      <c r="U844" s="1">
        <f t="shared" si="65"/>
        <v>3113</v>
      </c>
      <c r="V844" s="24">
        <v>2.5899999999999999E-2</v>
      </c>
      <c r="W844" s="24"/>
      <c r="X844" s="24">
        <f t="shared" si="68"/>
        <v>-2.5899999999999999E-2</v>
      </c>
      <c r="Y844" s="24"/>
      <c r="Z844" s="24"/>
      <c r="AA844" s="24"/>
      <c r="AB844" s="24"/>
      <c r="AC844" s="25"/>
      <c r="AD844" s="26"/>
      <c r="AE844" s="26"/>
      <c r="AF844" s="26"/>
      <c r="AG844" s="24"/>
      <c r="AH844" s="24"/>
      <c r="AI844" s="26"/>
      <c r="AJ844" s="27"/>
      <c r="AK844" s="27"/>
      <c r="AL844" s="26"/>
      <c r="AM844" s="26"/>
      <c r="AN844" s="24"/>
      <c r="AO844" s="24" t="str">
        <f t="shared" si="69"/>
        <v>Sanmina</v>
      </c>
      <c r="AP844" s="1" t="s">
        <v>2090</v>
      </c>
      <c r="BF844" s="1" t="s">
        <v>68</v>
      </c>
      <c r="BG844" s="28" t="s">
        <v>69</v>
      </c>
    </row>
    <row r="845" spans="1:59" ht="12.75" customHeight="1" x14ac:dyDescent="0.2">
      <c r="A845" s="1" t="s">
        <v>3474</v>
      </c>
      <c r="B845" s="1" t="s">
        <v>3475</v>
      </c>
      <c r="C845" s="1" t="s">
        <v>62</v>
      </c>
      <c r="D845" s="1" t="s">
        <v>1108</v>
      </c>
      <c r="E845" s="1" t="s">
        <v>3476</v>
      </c>
      <c r="F845" s="1" t="s">
        <v>3477</v>
      </c>
      <c r="G845" s="1">
        <v>43</v>
      </c>
      <c r="H845" s="1">
        <v>1000</v>
      </c>
      <c r="I845" s="2" t="s">
        <v>66</v>
      </c>
      <c r="K845" s="1">
        <f>IFERROR(VLOOKUP(B845,'[1]Pivot HorizontalMRP'!$A$4:$B$2531,2,0),0)</f>
        <v>0</v>
      </c>
      <c r="L845" s="1">
        <f>IFERROR(VLOOKUP(B845,'[1]Pivot HorizontalMRP'!$A$4:$C$2531,3,0),0)</f>
        <v>67444</v>
      </c>
      <c r="M845" s="1">
        <f>IFERROR(VLOOKUP(B845,'[1]Pivot HorizontalMRP'!$A$4:$D$2531,4,0),0)</f>
        <v>0</v>
      </c>
      <c r="N845" s="1">
        <f>IFERROR(VLOOKUP(B845,'[1]Pivot HorizontalMRP'!$A$4:$E$2531,5,0),0)</f>
        <v>0</v>
      </c>
      <c r="O845" s="1">
        <f t="shared" si="66"/>
        <v>67444</v>
      </c>
      <c r="P845" s="1">
        <f t="shared" si="67"/>
        <v>67444</v>
      </c>
      <c r="Q845" s="1">
        <f>IFERROR(VLOOKUP(B845,'[1]Pivot HorizontalMRP'!$A$4:$F$2529,6,0),0)</f>
        <v>67857</v>
      </c>
      <c r="R845" s="1">
        <f>IFERROR(VLOOKUP(B845,'[1]Pivot HorizontalMRP'!$A$4:$G$2529,7,0),0)</f>
        <v>21248</v>
      </c>
      <c r="S845" s="1">
        <f>IFERROR(VLOOKUP(B845,'[1]Pivot HorizontalMRP'!$A$4:$H$2529,8,0),0)</f>
        <v>16316</v>
      </c>
      <c r="T845" s="1">
        <f>IFERROR(VLOOKUP(B845,'[1]Pivot HorizontalMRP'!$A$4:$I$2529,9,0),0)</f>
        <v>10288</v>
      </c>
      <c r="U845" s="1">
        <f t="shared" si="65"/>
        <v>-21661</v>
      </c>
      <c r="V845" s="24">
        <v>2.64E-2</v>
      </c>
      <c r="W845" s="24"/>
      <c r="X845" s="24">
        <f t="shared" si="68"/>
        <v>-2.64E-2</v>
      </c>
      <c r="Y845" s="24"/>
      <c r="Z845" s="24"/>
      <c r="AA845" s="24">
        <v>2.5000000000000001E-2</v>
      </c>
      <c r="AB845" s="24"/>
      <c r="AC845" s="25"/>
      <c r="AD845" s="26"/>
      <c r="AE845" s="26"/>
      <c r="AF845" s="26"/>
      <c r="AG845" s="24"/>
      <c r="AH845" s="24"/>
      <c r="AI845" s="26"/>
      <c r="AJ845" s="27"/>
      <c r="AK845" s="27"/>
      <c r="AL845" s="26"/>
      <c r="AM845" s="26"/>
      <c r="AN845" s="24"/>
      <c r="AO845" s="24" t="str">
        <f t="shared" si="69"/>
        <v>Sanmina</v>
      </c>
      <c r="AP845" s="1" t="s">
        <v>2090</v>
      </c>
      <c r="BF845" s="1" t="s">
        <v>68</v>
      </c>
      <c r="BG845" s="28" t="s">
        <v>69</v>
      </c>
    </row>
    <row r="846" spans="1:59" ht="12.75" customHeight="1" x14ac:dyDescent="0.2">
      <c r="A846" s="1" t="s">
        <v>3478</v>
      </c>
      <c r="B846" s="1" t="s">
        <v>3479</v>
      </c>
      <c r="C846" s="1" t="s">
        <v>62</v>
      </c>
      <c r="D846" s="1" t="s">
        <v>1108</v>
      </c>
      <c r="E846" s="1" t="s">
        <v>3480</v>
      </c>
      <c r="F846" s="1" t="s">
        <v>3481</v>
      </c>
      <c r="G846" s="1">
        <v>125</v>
      </c>
      <c r="H846" s="1">
        <v>100</v>
      </c>
      <c r="I846" s="2" t="s">
        <v>1123</v>
      </c>
      <c r="K846" s="1">
        <f>IFERROR(VLOOKUP(B846,'[1]Pivot HorizontalMRP'!$A$4:$B$2531,2,0),0)</f>
        <v>0</v>
      </c>
      <c r="L846" s="1">
        <f>IFERROR(VLOOKUP(B846,'[1]Pivot HorizontalMRP'!$A$4:$C$2531,3,0),0)</f>
        <v>1679</v>
      </c>
      <c r="M846" s="1">
        <f>IFERROR(VLOOKUP(B846,'[1]Pivot HorizontalMRP'!$A$4:$D$2531,4,0),0)</f>
        <v>344</v>
      </c>
      <c r="N846" s="1">
        <f>IFERROR(VLOOKUP(B846,'[1]Pivot HorizontalMRP'!$A$4:$E$2531,5,0),0)</f>
        <v>200</v>
      </c>
      <c r="O846" s="1">
        <f t="shared" si="66"/>
        <v>2023</v>
      </c>
      <c r="P846" s="1">
        <f t="shared" si="67"/>
        <v>2223</v>
      </c>
      <c r="Q846" s="1">
        <f>IFERROR(VLOOKUP(B846,'[1]Pivot HorizontalMRP'!$A$4:$F$2529,6,0),0)</f>
        <v>2000</v>
      </c>
      <c r="R846" s="1">
        <f>IFERROR(VLOOKUP(B846,'[1]Pivot HorizontalMRP'!$A$4:$G$2529,7,0),0)</f>
        <v>144</v>
      </c>
      <c r="S846" s="1">
        <f>IFERROR(VLOOKUP(B846,'[1]Pivot HorizontalMRP'!$A$4:$H$2529,8,0),0)</f>
        <v>144</v>
      </c>
      <c r="T846" s="1">
        <f>IFERROR(VLOOKUP(B846,'[1]Pivot HorizontalMRP'!$A$4:$I$2529,9,0),0)</f>
        <v>48</v>
      </c>
      <c r="U846" s="1">
        <f t="shared" si="65"/>
        <v>-121</v>
      </c>
      <c r="V846" s="24">
        <v>7.4999999999999997E-2</v>
      </c>
      <c r="W846" s="24"/>
      <c r="X846" s="24">
        <f t="shared" si="68"/>
        <v>-7.4999999999999997E-2</v>
      </c>
      <c r="Y846" s="24"/>
      <c r="Z846" s="24"/>
      <c r="AA846" s="24">
        <v>8.5000000000000006E-2</v>
      </c>
      <c r="AB846" s="24"/>
      <c r="AC846" s="25"/>
      <c r="AD846" s="26"/>
      <c r="AE846" s="26"/>
      <c r="AF846" s="26"/>
      <c r="AG846" s="24"/>
      <c r="AH846" s="24"/>
      <c r="AI846" s="26"/>
      <c r="AJ846" s="27"/>
      <c r="AK846" s="27"/>
      <c r="AL846" s="26"/>
      <c r="AM846" s="26"/>
      <c r="AN846" s="24"/>
      <c r="AO846" s="24" t="str">
        <f t="shared" si="69"/>
        <v>Sanmina</v>
      </c>
      <c r="AP846" s="1" t="s">
        <v>2090</v>
      </c>
      <c r="BF846" s="1" t="s">
        <v>68</v>
      </c>
      <c r="BG846" s="28" t="s">
        <v>69</v>
      </c>
    </row>
    <row r="847" spans="1:59" ht="12.75" customHeight="1" x14ac:dyDescent="0.2">
      <c r="A847" s="1" t="s">
        <v>3482</v>
      </c>
      <c r="B847" s="1" t="s">
        <v>3483</v>
      </c>
      <c r="C847" s="1" t="s">
        <v>62</v>
      </c>
      <c r="D847" s="1" t="s">
        <v>1108</v>
      </c>
      <c r="E847" s="1" t="s">
        <v>3484</v>
      </c>
      <c r="F847" s="1">
        <v>0</v>
      </c>
      <c r="G847" s="1">
        <v>31</v>
      </c>
      <c r="H847" s="1">
        <v>20000</v>
      </c>
      <c r="I847" s="2" t="s">
        <v>66</v>
      </c>
      <c r="K847" s="1">
        <f>IFERROR(VLOOKUP(B847,'[1]Pivot HorizontalMRP'!$A$4:$B$2531,2,0),0)</f>
        <v>0</v>
      </c>
      <c r="L847" s="1">
        <f>IFERROR(VLOOKUP(B847,'[1]Pivot HorizontalMRP'!$A$4:$C$2531,3,0),0)</f>
        <v>7701</v>
      </c>
      <c r="M847" s="1">
        <f>IFERROR(VLOOKUP(B847,'[1]Pivot HorizontalMRP'!$A$4:$D$2531,4,0),0)</f>
        <v>6000</v>
      </c>
      <c r="N847" s="1">
        <f>IFERROR(VLOOKUP(B847,'[1]Pivot HorizontalMRP'!$A$4:$E$2531,5,0),0)</f>
        <v>0</v>
      </c>
      <c r="O847" s="1">
        <f t="shared" si="66"/>
        <v>13701</v>
      </c>
      <c r="P847" s="1">
        <f t="shared" si="67"/>
        <v>13701</v>
      </c>
      <c r="Q847" s="1">
        <f>IFERROR(VLOOKUP(B847,'[1]Pivot HorizontalMRP'!$A$4:$F$2529,6,0),0)</f>
        <v>12311</v>
      </c>
      <c r="R847" s="1">
        <f>IFERROR(VLOOKUP(B847,'[1]Pivot HorizontalMRP'!$A$4:$G$2529,7,0),0)</f>
        <v>5763</v>
      </c>
      <c r="S847" s="1">
        <f>IFERROR(VLOOKUP(B847,'[1]Pivot HorizontalMRP'!$A$4:$H$2529,8,0),0)</f>
        <v>3946</v>
      </c>
      <c r="T847" s="1">
        <f>IFERROR(VLOOKUP(B847,'[1]Pivot HorizontalMRP'!$A$4:$I$2529,9,0),0)</f>
        <v>3402</v>
      </c>
      <c r="U847" s="1">
        <f t="shared" si="65"/>
        <v>-4373</v>
      </c>
      <c r="V847" s="24">
        <v>1.6E-2</v>
      </c>
      <c r="W847" s="24"/>
      <c r="X847" s="24">
        <f t="shared" si="68"/>
        <v>-1.6E-2</v>
      </c>
      <c r="Y847" s="24"/>
      <c r="Z847" s="24"/>
      <c r="AA847" s="24">
        <v>1.2800000000000001E-2</v>
      </c>
      <c r="AB847" s="24"/>
      <c r="AC847" s="25"/>
      <c r="AD847" s="26"/>
      <c r="AE847" s="26"/>
      <c r="AF847" s="26"/>
      <c r="AG847" s="24"/>
      <c r="AH847" s="24"/>
      <c r="AI847" s="26"/>
      <c r="AJ847" s="27"/>
      <c r="AK847" s="27"/>
      <c r="AL847" s="26"/>
      <c r="AM847" s="26"/>
      <c r="AN847" s="24"/>
      <c r="AO847" s="24" t="str">
        <f t="shared" si="69"/>
        <v>Sanmina</v>
      </c>
      <c r="AP847" s="1" t="s">
        <v>2090</v>
      </c>
      <c r="BF847" s="1" t="s">
        <v>68</v>
      </c>
      <c r="BG847" s="28" t="s">
        <v>69</v>
      </c>
    </row>
    <row r="848" spans="1:59" ht="12.75" customHeight="1" x14ac:dyDescent="0.2">
      <c r="A848" s="1" t="s">
        <v>3485</v>
      </c>
      <c r="B848" s="1" t="s">
        <v>3486</v>
      </c>
      <c r="C848" s="1" t="s">
        <v>62</v>
      </c>
      <c r="D848" s="1" t="s">
        <v>1108</v>
      </c>
      <c r="E848" s="1" t="s">
        <v>3487</v>
      </c>
      <c r="F848" s="1" t="s">
        <v>3488</v>
      </c>
      <c r="G848" s="1">
        <v>63</v>
      </c>
      <c r="H848" s="1">
        <v>3000</v>
      </c>
      <c r="I848" s="2" t="s">
        <v>66</v>
      </c>
      <c r="K848" s="1">
        <f>IFERROR(VLOOKUP(B848,'[1]Pivot HorizontalMRP'!$A$4:$B$2531,2,0),0)</f>
        <v>0</v>
      </c>
      <c r="L848" s="1">
        <f>IFERROR(VLOOKUP(B848,'[1]Pivot HorizontalMRP'!$A$4:$C$2531,3,0),0)</f>
        <v>12520</v>
      </c>
      <c r="M848" s="1">
        <f>IFERROR(VLOOKUP(B848,'[1]Pivot HorizontalMRP'!$A$4:$D$2531,4,0),0)</f>
        <v>30000</v>
      </c>
      <c r="N848" s="1">
        <f>IFERROR(VLOOKUP(B848,'[1]Pivot HorizontalMRP'!$A$4:$E$2531,5,0),0)</f>
        <v>0</v>
      </c>
      <c r="O848" s="1">
        <f t="shared" si="66"/>
        <v>42520</v>
      </c>
      <c r="P848" s="1">
        <f t="shared" si="67"/>
        <v>42520</v>
      </c>
      <c r="Q848" s="1">
        <f>IFERROR(VLOOKUP(B848,'[1]Pivot HorizontalMRP'!$A$4:$F$2529,6,0),0)</f>
        <v>29876</v>
      </c>
      <c r="R848" s="1">
        <f>IFERROR(VLOOKUP(B848,'[1]Pivot HorizontalMRP'!$A$4:$G$2529,7,0),0)</f>
        <v>13632</v>
      </c>
      <c r="S848" s="1">
        <f>IFERROR(VLOOKUP(B848,'[1]Pivot HorizontalMRP'!$A$4:$H$2529,8,0),0)</f>
        <v>14535</v>
      </c>
      <c r="T848" s="1">
        <f>IFERROR(VLOOKUP(B848,'[1]Pivot HorizontalMRP'!$A$4:$I$2529,9,0),0)</f>
        <v>13700</v>
      </c>
      <c r="U848" s="1">
        <f t="shared" si="65"/>
        <v>-988</v>
      </c>
      <c r="V848" s="24">
        <v>0.08</v>
      </c>
      <c r="W848" s="24"/>
      <c r="X848" s="24">
        <f t="shared" si="68"/>
        <v>-0.08</v>
      </c>
      <c r="Y848" s="24"/>
      <c r="Z848" s="24"/>
      <c r="AA848" s="24"/>
      <c r="AB848" s="24"/>
      <c r="AC848" s="25"/>
      <c r="AD848" s="26"/>
      <c r="AE848" s="26"/>
      <c r="AF848" s="26"/>
      <c r="AG848" s="24"/>
      <c r="AH848" s="24"/>
      <c r="AI848" s="26"/>
      <c r="AJ848" s="27"/>
      <c r="AK848" s="27"/>
      <c r="AL848" s="26"/>
      <c r="AM848" s="26"/>
      <c r="AN848" s="24"/>
      <c r="AO848" s="24" t="str">
        <f t="shared" si="69"/>
        <v>Sanmina</v>
      </c>
      <c r="AP848" s="1" t="s">
        <v>2090</v>
      </c>
      <c r="BF848" s="1" t="s">
        <v>68</v>
      </c>
      <c r="BG848" s="28" t="s">
        <v>69</v>
      </c>
    </row>
    <row r="849" spans="1:59" ht="12.75" customHeight="1" x14ac:dyDescent="0.2">
      <c r="A849" s="1" t="s">
        <v>3489</v>
      </c>
      <c r="B849" s="1" t="s">
        <v>3490</v>
      </c>
      <c r="C849" s="1" t="s">
        <v>62</v>
      </c>
      <c r="D849" s="1" t="s">
        <v>1108</v>
      </c>
      <c r="E849" s="1" t="s">
        <v>3491</v>
      </c>
      <c r="F849" s="1" t="s">
        <v>3492</v>
      </c>
      <c r="G849" s="1">
        <v>43</v>
      </c>
      <c r="H849" s="1">
        <v>1000</v>
      </c>
      <c r="I849" s="2" t="s">
        <v>66</v>
      </c>
      <c r="K849" s="1">
        <f>IFERROR(VLOOKUP(B849,'[1]Pivot HorizontalMRP'!$A$4:$B$2531,2,0),0)</f>
        <v>380</v>
      </c>
      <c r="L849" s="1">
        <f>IFERROR(VLOOKUP(B849,'[1]Pivot HorizontalMRP'!$A$4:$C$2531,3,0),0)</f>
        <v>408</v>
      </c>
      <c r="M849" s="1">
        <f>IFERROR(VLOOKUP(B849,'[1]Pivot HorizontalMRP'!$A$4:$D$2531,4,0),0)</f>
        <v>0</v>
      </c>
      <c r="N849" s="1">
        <f>IFERROR(VLOOKUP(B849,'[1]Pivot HorizontalMRP'!$A$4:$E$2531,5,0),0)</f>
        <v>0</v>
      </c>
      <c r="O849" s="1">
        <f t="shared" si="66"/>
        <v>788</v>
      </c>
      <c r="P849" s="1">
        <f t="shared" si="67"/>
        <v>788</v>
      </c>
      <c r="Q849" s="1">
        <f>IFERROR(VLOOKUP(B849,'[1]Pivot HorizontalMRP'!$A$4:$F$2529,6,0),0)</f>
        <v>360</v>
      </c>
      <c r="R849" s="1">
        <f>IFERROR(VLOOKUP(B849,'[1]Pivot HorizontalMRP'!$A$4:$G$2529,7,0),0)</f>
        <v>0</v>
      </c>
      <c r="S849" s="1">
        <f>IFERROR(VLOOKUP(B849,'[1]Pivot HorizontalMRP'!$A$4:$H$2529,8,0),0)</f>
        <v>0</v>
      </c>
      <c r="T849" s="1">
        <f>IFERROR(VLOOKUP(B849,'[1]Pivot HorizontalMRP'!$A$4:$I$2529,9,0),0)</f>
        <v>0</v>
      </c>
      <c r="U849" s="1">
        <f t="shared" si="65"/>
        <v>428</v>
      </c>
      <c r="V849" s="24">
        <v>0.45</v>
      </c>
      <c r="W849" s="24"/>
      <c r="X849" s="24">
        <f t="shared" si="68"/>
        <v>-0.45</v>
      </c>
      <c r="Y849" s="24"/>
      <c r="Z849" s="24"/>
      <c r="AA849" s="24">
        <v>1.7409999999999998E-2</v>
      </c>
      <c r="AB849" s="24"/>
      <c r="AC849" s="25"/>
      <c r="AD849" s="26"/>
      <c r="AE849" s="26"/>
      <c r="AF849" s="26"/>
      <c r="AG849" s="24"/>
      <c r="AH849" s="24"/>
      <c r="AI849" s="26"/>
      <c r="AJ849" s="27"/>
      <c r="AK849" s="27"/>
      <c r="AL849" s="26"/>
      <c r="AM849" s="26"/>
      <c r="AN849" s="24"/>
      <c r="AO849" s="24" t="str">
        <f t="shared" si="69"/>
        <v>Sanmina</v>
      </c>
      <c r="AP849" s="1" t="s">
        <v>2090</v>
      </c>
      <c r="BF849" s="1" t="s">
        <v>68</v>
      </c>
      <c r="BG849" s="28" t="s">
        <v>69</v>
      </c>
    </row>
    <row r="850" spans="1:59" ht="12.75" customHeight="1" x14ac:dyDescent="0.2">
      <c r="A850" s="1" t="s">
        <v>3493</v>
      </c>
      <c r="B850" s="1" t="s">
        <v>3494</v>
      </c>
      <c r="C850" s="1" t="s">
        <v>62</v>
      </c>
      <c r="D850" s="1" t="s">
        <v>1108</v>
      </c>
      <c r="E850" s="1" t="s">
        <v>3495</v>
      </c>
      <c r="F850" s="1" t="s">
        <v>3496</v>
      </c>
      <c r="G850" s="1">
        <v>43</v>
      </c>
      <c r="H850" s="1">
        <v>1000</v>
      </c>
      <c r="I850" s="2" t="s">
        <v>66</v>
      </c>
      <c r="K850" s="1">
        <f>IFERROR(VLOOKUP(B850,'[1]Pivot HorizontalMRP'!$A$4:$B$2531,2,0),0)</f>
        <v>0</v>
      </c>
      <c r="L850" s="1">
        <f>IFERROR(VLOOKUP(B850,'[1]Pivot HorizontalMRP'!$A$4:$C$2531,3,0),0)</f>
        <v>4024</v>
      </c>
      <c r="M850" s="1">
        <f>IFERROR(VLOOKUP(B850,'[1]Pivot HorizontalMRP'!$A$4:$D$2531,4,0),0)</f>
        <v>0</v>
      </c>
      <c r="N850" s="1">
        <f>IFERROR(VLOOKUP(B850,'[1]Pivot HorizontalMRP'!$A$4:$E$2531,5,0),0)</f>
        <v>0</v>
      </c>
      <c r="O850" s="1">
        <f t="shared" si="66"/>
        <v>4024</v>
      </c>
      <c r="P850" s="1">
        <f t="shared" si="67"/>
        <v>4024</v>
      </c>
      <c r="Q850" s="1">
        <f>IFERROR(VLOOKUP(B850,'[1]Pivot HorizontalMRP'!$A$4:$F$2529,6,0),0)</f>
        <v>1188</v>
      </c>
      <c r="R850" s="1">
        <f>IFERROR(VLOOKUP(B850,'[1]Pivot HorizontalMRP'!$A$4:$G$2529,7,0),0)</f>
        <v>996</v>
      </c>
      <c r="S850" s="1">
        <f>IFERROR(VLOOKUP(B850,'[1]Pivot HorizontalMRP'!$A$4:$H$2529,8,0),0)</f>
        <v>858</v>
      </c>
      <c r="T850" s="1">
        <f>IFERROR(VLOOKUP(B850,'[1]Pivot HorizontalMRP'!$A$4:$I$2529,9,0),0)</f>
        <v>738</v>
      </c>
      <c r="U850" s="1">
        <f t="shared" si="65"/>
        <v>1840</v>
      </c>
      <c r="V850" s="24">
        <v>0.04</v>
      </c>
      <c r="W850" s="24"/>
      <c r="X850" s="24">
        <f t="shared" si="68"/>
        <v>-0.04</v>
      </c>
      <c r="Y850" s="24"/>
      <c r="Z850" s="24"/>
      <c r="AA850" s="24"/>
      <c r="AB850" s="24"/>
      <c r="AC850" s="25"/>
      <c r="AD850" s="26"/>
      <c r="AE850" s="26"/>
      <c r="AF850" s="26"/>
      <c r="AG850" s="24"/>
      <c r="AH850" s="24"/>
      <c r="AI850" s="26"/>
      <c r="AJ850" s="27"/>
      <c r="AK850" s="27"/>
      <c r="AL850" s="26"/>
      <c r="AM850" s="26"/>
      <c r="AN850" s="24"/>
      <c r="AO850" s="24" t="str">
        <f t="shared" si="69"/>
        <v>Sanmina</v>
      </c>
      <c r="AP850" s="1" t="s">
        <v>2090</v>
      </c>
      <c r="BF850" s="1" t="s">
        <v>68</v>
      </c>
      <c r="BG850" s="28" t="s">
        <v>69</v>
      </c>
    </row>
    <row r="851" spans="1:59" ht="12.75" customHeight="1" x14ac:dyDescent="0.2">
      <c r="A851" s="1" t="s">
        <v>3497</v>
      </c>
      <c r="B851" s="1" t="s">
        <v>3498</v>
      </c>
      <c r="C851" s="1" t="s">
        <v>62</v>
      </c>
      <c r="D851" s="1" t="s">
        <v>1108</v>
      </c>
      <c r="E851" s="1" t="s">
        <v>3499</v>
      </c>
      <c r="F851" s="1" t="s">
        <v>3500</v>
      </c>
      <c r="G851" s="1">
        <v>33</v>
      </c>
      <c r="H851" s="1">
        <v>1000</v>
      </c>
      <c r="I851" s="2" t="s">
        <v>66</v>
      </c>
      <c r="K851" s="1">
        <f>IFERROR(VLOOKUP(B851,'[1]Pivot HorizontalMRP'!$A$4:$B$2531,2,0),0)</f>
        <v>0</v>
      </c>
      <c r="L851" s="1">
        <f>IFERROR(VLOOKUP(B851,'[1]Pivot HorizontalMRP'!$A$4:$C$2531,3,0),0)</f>
        <v>13723</v>
      </c>
      <c r="M851" s="1">
        <f>IFERROR(VLOOKUP(B851,'[1]Pivot HorizontalMRP'!$A$4:$D$2531,4,0),0)</f>
        <v>0</v>
      </c>
      <c r="N851" s="1">
        <f>IFERROR(VLOOKUP(B851,'[1]Pivot HorizontalMRP'!$A$4:$E$2531,5,0),0)</f>
        <v>0</v>
      </c>
      <c r="O851" s="1">
        <f t="shared" si="66"/>
        <v>13723</v>
      </c>
      <c r="P851" s="1">
        <f t="shared" si="67"/>
        <v>13723</v>
      </c>
      <c r="Q851" s="1">
        <f>IFERROR(VLOOKUP(B851,'[1]Pivot HorizontalMRP'!$A$4:$F$2529,6,0),0)</f>
        <v>15997</v>
      </c>
      <c r="R851" s="1">
        <f>IFERROR(VLOOKUP(B851,'[1]Pivot HorizontalMRP'!$A$4:$G$2529,7,0),0)</f>
        <v>11894</v>
      </c>
      <c r="S851" s="1">
        <f>IFERROR(VLOOKUP(B851,'[1]Pivot HorizontalMRP'!$A$4:$H$2529,8,0),0)</f>
        <v>14280</v>
      </c>
      <c r="T851" s="1">
        <f>IFERROR(VLOOKUP(B851,'[1]Pivot HorizontalMRP'!$A$4:$I$2529,9,0),0)</f>
        <v>13892</v>
      </c>
      <c r="U851" s="1">
        <f t="shared" si="65"/>
        <v>-14168</v>
      </c>
      <c r="V851" s="24">
        <v>3.4000000000000002E-2</v>
      </c>
      <c r="W851" s="24"/>
      <c r="X851" s="24">
        <f t="shared" si="68"/>
        <v>-3.4000000000000002E-2</v>
      </c>
      <c r="Y851" s="24"/>
      <c r="Z851" s="24"/>
      <c r="AA851" s="24"/>
      <c r="AB851" s="24"/>
      <c r="AC851" s="25"/>
      <c r="AD851" s="26"/>
      <c r="AE851" s="26"/>
      <c r="AF851" s="26"/>
      <c r="AG851" s="24"/>
      <c r="AH851" s="24"/>
      <c r="AI851" s="26"/>
      <c r="AJ851" s="27"/>
      <c r="AK851" s="27"/>
      <c r="AL851" s="26"/>
      <c r="AM851" s="26"/>
      <c r="AN851" s="24"/>
      <c r="AO851" s="24" t="str">
        <f t="shared" si="69"/>
        <v>Sanmina</v>
      </c>
      <c r="AP851" s="1" t="s">
        <v>2090</v>
      </c>
      <c r="BF851" s="1" t="s">
        <v>68</v>
      </c>
      <c r="BG851" s="28" t="s">
        <v>69</v>
      </c>
    </row>
    <row r="852" spans="1:59" ht="12.75" customHeight="1" x14ac:dyDescent="0.2">
      <c r="A852" s="1" t="s">
        <v>3501</v>
      </c>
      <c r="B852" s="1" t="s">
        <v>3502</v>
      </c>
      <c r="C852" s="1" t="s">
        <v>62</v>
      </c>
      <c r="D852" s="1" t="s">
        <v>1108</v>
      </c>
      <c r="E852" s="1" t="s">
        <v>3503</v>
      </c>
      <c r="F852" s="1" t="s">
        <v>3504</v>
      </c>
      <c r="G852" s="1">
        <v>43</v>
      </c>
      <c r="H852" s="1">
        <v>1000</v>
      </c>
      <c r="I852" s="2" t="s">
        <v>66</v>
      </c>
      <c r="K852" s="1">
        <f>IFERROR(VLOOKUP(B852,'[1]Pivot HorizontalMRP'!$A$4:$B$2531,2,0),0)</f>
        <v>0</v>
      </c>
      <c r="L852" s="1">
        <f>IFERROR(VLOOKUP(B852,'[1]Pivot HorizontalMRP'!$A$4:$C$2531,3,0),0)</f>
        <v>881</v>
      </c>
      <c r="M852" s="1">
        <f>IFERROR(VLOOKUP(B852,'[1]Pivot HorizontalMRP'!$A$4:$D$2531,4,0),0)</f>
        <v>0</v>
      </c>
      <c r="N852" s="1">
        <f>IFERROR(VLOOKUP(B852,'[1]Pivot HorizontalMRP'!$A$4:$E$2531,5,0),0)</f>
        <v>0</v>
      </c>
      <c r="O852" s="1">
        <f t="shared" si="66"/>
        <v>881</v>
      </c>
      <c r="P852" s="1">
        <f t="shared" si="67"/>
        <v>881</v>
      </c>
      <c r="Q852" s="1">
        <f>IFERROR(VLOOKUP(B852,'[1]Pivot HorizontalMRP'!$A$4:$F$2529,6,0),0)</f>
        <v>0</v>
      </c>
      <c r="R852" s="1">
        <f>IFERROR(VLOOKUP(B852,'[1]Pivot HorizontalMRP'!$A$4:$G$2529,7,0),0)</f>
        <v>0</v>
      </c>
      <c r="S852" s="1">
        <f>IFERROR(VLOOKUP(B852,'[1]Pivot HorizontalMRP'!$A$4:$H$2529,8,0),0)</f>
        <v>0</v>
      </c>
      <c r="T852" s="1">
        <f>IFERROR(VLOOKUP(B852,'[1]Pivot HorizontalMRP'!$A$4:$I$2529,9,0),0)</f>
        <v>0</v>
      </c>
      <c r="U852" s="1">
        <f t="shared" si="65"/>
        <v>881</v>
      </c>
      <c r="V852" s="24">
        <v>0.05</v>
      </c>
      <c r="W852" s="24"/>
      <c r="X852" s="24">
        <f t="shared" si="68"/>
        <v>-0.05</v>
      </c>
      <c r="Y852" s="24"/>
      <c r="Z852" s="24"/>
      <c r="AA852" s="24"/>
      <c r="AB852" s="24"/>
      <c r="AC852" s="25"/>
      <c r="AD852" s="26"/>
      <c r="AE852" s="26"/>
      <c r="AF852" s="26"/>
      <c r="AG852" s="24"/>
      <c r="AH852" s="24"/>
      <c r="AI852" s="26"/>
      <c r="AJ852" s="27"/>
      <c r="AK852" s="27"/>
      <c r="AL852" s="26"/>
      <c r="AM852" s="26"/>
      <c r="AN852" s="24"/>
      <c r="AO852" s="24" t="str">
        <f t="shared" si="69"/>
        <v>Sanmina</v>
      </c>
      <c r="AP852" s="1" t="s">
        <v>2090</v>
      </c>
      <c r="BF852" s="1" t="s">
        <v>68</v>
      </c>
      <c r="BG852" s="28" t="s">
        <v>69</v>
      </c>
    </row>
    <row r="853" spans="1:59" ht="12.75" customHeight="1" x14ac:dyDescent="0.2">
      <c r="A853" s="1" t="s">
        <v>3505</v>
      </c>
      <c r="B853" s="1" t="s">
        <v>3506</v>
      </c>
      <c r="C853" s="1" t="s">
        <v>62</v>
      </c>
      <c r="D853" s="1" t="s">
        <v>1108</v>
      </c>
      <c r="E853" s="1" t="s">
        <v>3507</v>
      </c>
      <c r="F853" s="1" t="s">
        <v>3508</v>
      </c>
      <c r="G853" s="1">
        <v>43</v>
      </c>
      <c r="H853" s="1">
        <v>1000</v>
      </c>
      <c r="I853" s="2" t="s">
        <v>66</v>
      </c>
      <c r="K853" s="1">
        <f>IFERROR(VLOOKUP(B853,'[1]Pivot HorizontalMRP'!$A$4:$B$2531,2,0),0)</f>
        <v>0</v>
      </c>
      <c r="L853" s="1">
        <f>IFERROR(VLOOKUP(B853,'[1]Pivot HorizontalMRP'!$A$4:$C$2531,3,0),0)</f>
        <v>1166</v>
      </c>
      <c r="M853" s="1">
        <f>IFERROR(VLOOKUP(B853,'[1]Pivot HorizontalMRP'!$A$4:$D$2531,4,0),0)</f>
        <v>0</v>
      </c>
      <c r="N853" s="1">
        <f>IFERROR(VLOOKUP(B853,'[1]Pivot HorizontalMRP'!$A$4:$E$2531,5,0),0)</f>
        <v>0</v>
      </c>
      <c r="O853" s="1">
        <f t="shared" si="66"/>
        <v>1166</v>
      </c>
      <c r="P853" s="1">
        <f t="shared" si="67"/>
        <v>1166</v>
      </c>
      <c r="Q853" s="1">
        <f>IFERROR(VLOOKUP(B853,'[1]Pivot HorizontalMRP'!$A$4:$F$2529,6,0),0)</f>
        <v>25</v>
      </c>
      <c r="R853" s="1">
        <f>IFERROR(VLOOKUP(B853,'[1]Pivot HorizontalMRP'!$A$4:$G$2529,7,0),0)</f>
        <v>125</v>
      </c>
      <c r="S853" s="1">
        <f>IFERROR(VLOOKUP(B853,'[1]Pivot HorizontalMRP'!$A$4:$H$2529,8,0),0)</f>
        <v>150</v>
      </c>
      <c r="T853" s="1">
        <f>IFERROR(VLOOKUP(B853,'[1]Pivot HorizontalMRP'!$A$4:$I$2529,9,0),0)</f>
        <v>114</v>
      </c>
      <c r="U853" s="1">
        <f t="shared" si="65"/>
        <v>1016</v>
      </c>
      <c r="V853" s="24">
        <v>8.1000000000000003E-2</v>
      </c>
      <c r="W853" s="24"/>
      <c r="X853" s="24">
        <f t="shared" si="68"/>
        <v>-8.1000000000000003E-2</v>
      </c>
      <c r="Y853" s="24"/>
      <c r="Z853" s="24"/>
      <c r="AA853" s="24">
        <v>3.5000000000000003E-2</v>
      </c>
      <c r="AB853" s="24"/>
      <c r="AC853" s="25"/>
      <c r="AD853" s="26"/>
      <c r="AE853" s="26"/>
      <c r="AF853" s="26"/>
      <c r="AG853" s="24"/>
      <c r="AH853" s="24"/>
      <c r="AI853" s="26"/>
      <c r="AJ853" s="27"/>
      <c r="AK853" s="27"/>
      <c r="AL853" s="26"/>
      <c r="AM853" s="26"/>
      <c r="AN853" s="24"/>
      <c r="AO853" s="24" t="str">
        <f t="shared" si="69"/>
        <v>Sanmina</v>
      </c>
      <c r="AP853" s="1" t="s">
        <v>2090</v>
      </c>
      <c r="BF853" s="1" t="s">
        <v>68</v>
      </c>
      <c r="BG853" s="28" t="s">
        <v>69</v>
      </c>
    </row>
    <row r="854" spans="1:59" ht="12.75" customHeight="1" x14ac:dyDescent="0.2">
      <c r="A854" s="1" t="s">
        <v>3509</v>
      </c>
      <c r="B854" s="1" t="s">
        <v>3510</v>
      </c>
      <c r="C854" s="1" t="s">
        <v>62</v>
      </c>
      <c r="D854" s="1" t="s">
        <v>1108</v>
      </c>
      <c r="E854" s="1" t="s">
        <v>3511</v>
      </c>
      <c r="F854" s="1" t="s">
        <v>3512</v>
      </c>
      <c r="G854" s="1">
        <v>55</v>
      </c>
      <c r="H854" s="1">
        <v>1</v>
      </c>
      <c r="I854" s="2" t="s">
        <v>66</v>
      </c>
      <c r="K854" s="1">
        <f>IFERROR(VLOOKUP(B854,'[1]Pivot HorizontalMRP'!$A$4:$B$2531,2,0),0)</f>
        <v>0</v>
      </c>
      <c r="L854" s="1">
        <f>IFERROR(VLOOKUP(B854,'[1]Pivot HorizontalMRP'!$A$4:$C$2531,3,0),0)</f>
        <v>0</v>
      </c>
      <c r="M854" s="1">
        <f>IFERROR(VLOOKUP(B854,'[1]Pivot HorizontalMRP'!$A$4:$D$2531,4,0),0)</f>
        <v>0</v>
      </c>
      <c r="N854" s="1">
        <f>IFERROR(VLOOKUP(B854,'[1]Pivot HorizontalMRP'!$A$4:$E$2531,5,0),0)</f>
        <v>0</v>
      </c>
      <c r="O854" s="1">
        <f t="shared" si="66"/>
        <v>0</v>
      </c>
      <c r="P854" s="1">
        <f t="shared" si="67"/>
        <v>0</v>
      </c>
      <c r="Q854" s="1">
        <f>IFERROR(VLOOKUP(B854,'[1]Pivot HorizontalMRP'!$A$4:$F$2529,6,0),0)</f>
        <v>448</v>
      </c>
      <c r="R854" s="1">
        <f>IFERROR(VLOOKUP(B854,'[1]Pivot HorizontalMRP'!$A$4:$G$2529,7,0),0)</f>
        <v>2320</v>
      </c>
      <c r="S854" s="1">
        <f>IFERROR(VLOOKUP(B854,'[1]Pivot HorizontalMRP'!$A$4:$H$2529,8,0),0)</f>
        <v>1184</v>
      </c>
      <c r="T854" s="1">
        <f>IFERROR(VLOOKUP(B854,'[1]Pivot HorizontalMRP'!$A$4:$I$2529,9,0),0)</f>
        <v>864</v>
      </c>
      <c r="U854" s="1">
        <f t="shared" si="65"/>
        <v>-2768</v>
      </c>
      <c r="V854" s="24">
        <v>7.8E-2</v>
      </c>
      <c r="W854" s="24"/>
      <c r="X854" s="24">
        <f t="shared" si="68"/>
        <v>-7.8E-2</v>
      </c>
      <c r="Y854" s="24"/>
      <c r="Z854" s="24"/>
      <c r="AA854" s="24"/>
      <c r="AB854" s="24"/>
      <c r="AC854" s="25"/>
      <c r="AD854" s="26"/>
      <c r="AE854" s="26"/>
      <c r="AF854" s="26"/>
      <c r="AG854" s="24"/>
      <c r="AH854" s="24"/>
      <c r="AI854" s="26"/>
      <c r="AJ854" s="27"/>
      <c r="AK854" s="27"/>
      <c r="AL854" s="26"/>
      <c r="AM854" s="26"/>
      <c r="AN854" s="24"/>
      <c r="AO854" s="24" t="str">
        <f t="shared" si="69"/>
        <v>Sanmina</v>
      </c>
      <c r="AP854" s="1" t="s">
        <v>2090</v>
      </c>
      <c r="BF854" s="1" t="s">
        <v>68</v>
      </c>
      <c r="BG854" s="28" t="s">
        <v>69</v>
      </c>
    </row>
    <row r="855" spans="1:59" ht="12.75" customHeight="1" x14ac:dyDescent="0.2">
      <c r="A855" s="1" t="s">
        <v>3513</v>
      </c>
      <c r="B855" s="1" t="s">
        <v>3514</v>
      </c>
      <c r="C855" s="1" t="s">
        <v>62</v>
      </c>
      <c r="D855" s="1" t="s">
        <v>1108</v>
      </c>
      <c r="E855" s="1" t="s">
        <v>3515</v>
      </c>
      <c r="F855" s="1" t="s">
        <v>3516</v>
      </c>
      <c r="G855" s="1">
        <v>55</v>
      </c>
      <c r="H855" s="1">
        <v>1</v>
      </c>
      <c r="I855" s="2" t="s">
        <v>66</v>
      </c>
      <c r="K855" s="1">
        <f>IFERROR(VLOOKUP(B855,'[1]Pivot HorizontalMRP'!$A$4:$B$2531,2,0),0)</f>
        <v>0</v>
      </c>
      <c r="L855" s="1">
        <f>IFERROR(VLOOKUP(B855,'[1]Pivot HorizontalMRP'!$A$4:$C$2531,3,0),0)</f>
        <v>184</v>
      </c>
      <c r="M855" s="1">
        <f>IFERROR(VLOOKUP(B855,'[1]Pivot HorizontalMRP'!$A$4:$D$2531,4,0),0)</f>
        <v>0</v>
      </c>
      <c r="N855" s="1">
        <f>IFERROR(VLOOKUP(B855,'[1]Pivot HorizontalMRP'!$A$4:$E$2531,5,0),0)</f>
        <v>0</v>
      </c>
      <c r="O855" s="1">
        <f t="shared" si="66"/>
        <v>184</v>
      </c>
      <c r="P855" s="1">
        <f t="shared" si="67"/>
        <v>184</v>
      </c>
      <c r="Q855" s="1">
        <f>IFERROR(VLOOKUP(B855,'[1]Pivot HorizontalMRP'!$A$4:$F$2529,6,0),0)</f>
        <v>60</v>
      </c>
      <c r="R855" s="1">
        <f>IFERROR(VLOOKUP(B855,'[1]Pivot HorizontalMRP'!$A$4:$G$2529,7,0),0)</f>
        <v>128</v>
      </c>
      <c r="S855" s="1">
        <f>IFERROR(VLOOKUP(B855,'[1]Pivot HorizontalMRP'!$A$4:$H$2529,8,0),0)</f>
        <v>66</v>
      </c>
      <c r="T855" s="1">
        <f>IFERROR(VLOOKUP(B855,'[1]Pivot HorizontalMRP'!$A$4:$I$2529,9,0),0)</f>
        <v>66</v>
      </c>
      <c r="U855" s="1">
        <f t="shared" si="65"/>
        <v>-4</v>
      </c>
      <c r="V855" s="24">
        <v>0.22</v>
      </c>
      <c r="W855" s="24"/>
      <c r="X855" s="24">
        <f t="shared" si="68"/>
        <v>-0.22</v>
      </c>
      <c r="Y855" s="24"/>
      <c r="Z855" s="24"/>
      <c r="AA855" s="24"/>
      <c r="AB855" s="24"/>
      <c r="AC855" s="25"/>
      <c r="AD855" s="26"/>
      <c r="AE855" s="26"/>
      <c r="AF855" s="26"/>
      <c r="AG855" s="24"/>
      <c r="AH855" s="24"/>
      <c r="AI855" s="26"/>
      <c r="AJ855" s="27"/>
      <c r="AK855" s="27"/>
      <c r="AL855" s="26"/>
      <c r="AM855" s="26"/>
      <c r="AN855" s="24"/>
      <c r="AO855" s="24" t="str">
        <f t="shared" si="69"/>
        <v>Sanmina</v>
      </c>
      <c r="AP855" s="1" t="s">
        <v>2090</v>
      </c>
      <c r="BF855" s="1" t="s">
        <v>68</v>
      </c>
      <c r="BG855" s="28" t="s">
        <v>69</v>
      </c>
    </row>
    <row r="856" spans="1:59" ht="12.75" customHeight="1" x14ac:dyDescent="0.2">
      <c r="A856" s="1" t="s">
        <v>3517</v>
      </c>
      <c r="B856" s="1" t="s">
        <v>3518</v>
      </c>
      <c r="C856" s="1" t="s">
        <v>62</v>
      </c>
      <c r="D856" s="1" t="s">
        <v>1108</v>
      </c>
      <c r="E856" s="1" t="s">
        <v>3519</v>
      </c>
      <c r="F856" s="1" t="s">
        <v>3520</v>
      </c>
      <c r="G856" s="1">
        <v>43</v>
      </c>
      <c r="H856" s="1">
        <v>1000</v>
      </c>
      <c r="I856" s="2" t="s">
        <v>66</v>
      </c>
      <c r="K856" s="1">
        <f>IFERROR(VLOOKUP(B856,'[1]Pivot HorizontalMRP'!$A$4:$B$2531,2,0),0)</f>
        <v>0</v>
      </c>
      <c r="L856" s="1">
        <f>IFERROR(VLOOKUP(B856,'[1]Pivot HorizontalMRP'!$A$4:$C$2531,3,0),0)</f>
        <v>46840</v>
      </c>
      <c r="M856" s="1">
        <f>IFERROR(VLOOKUP(B856,'[1]Pivot HorizontalMRP'!$A$4:$D$2531,4,0),0)</f>
        <v>0</v>
      </c>
      <c r="N856" s="1">
        <f>IFERROR(VLOOKUP(B856,'[1]Pivot HorizontalMRP'!$A$4:$E$2531,5,0),0)</f>
        <v>0</v>
      </c>
      <c r="O856" s="1">
        <f t="shared" si="66"/>
        <v>46840</v>
      </c>
      <c r="P856" s="1">
        <f t="shared" si="67"/>
        <v>46840</v>
      </c>
      <c r="Q856" s="1">
        <f>IFERROR(VLOOKUP(B856,'[1]Pivot HorizontalMRP'!$A$4:$F$2529,6,0),0)</f>
        <v>24968</v>
      </c>
      <c r="R856" s="1">
        <f>IFERROR(VLOOKUP(B856,'[1]Pivot HorizontalMRP'!$A$4:$G$2529,7,0),0)</f>
        <v>25440</v>
      </c>
      <c r="S856" s="1">
        <f>IFERROR(VLOOKUP(B856,'[1]Pivot HorizontalMRP'!$A$4:$H$2529,8,0),0)</f>
        <v>41216</v>
      </c>
      <c r="T856" s="1">
        <f>IFERROR(VLOOKUP(B856,'[1]Pivot HorizontalMRP'!$A$4:$I$2529,9,0),0)</f>
        <v>41184</v>
      </c>
      <c r="U856" s="1">
        <f t="shared" si="65"/>
        <v>-3568</v>
      </c>
      <c r="V856" s="24">
        <v>3.3000000000000002E-2</v>
      </c>
      <c r="W856" s="24"/>
      <c r="X856" s="24">
        <f t="shared" si="68"/>
        <v>-3.3000000000000002E-2</v>
      </c>
      <c r="Y856" s="24"/>
      <c r="Z856" s="24"/>
      <c r="AA856" s="24"/>
      <c r="AB856" s="24"/>
      <c r="AC856" s="25"/>
      <c r="AD856" s="26"/>
      <c r="AE856" s="26"/>
      <c r="AF856" s="26"/>
      <c r="AG856" s="24"/>
      <c r="AH856" s="24"/>
      <c r="AI856" s="26"/>
      <c r="AJ856" s="27"/>
      <c r="AK856" s="27"/>
      <c r="AL856" s="26"/>
      <c r="AM856" s="26"/>
      <c r="AN856" s="24"/>
      <c r="AO856" s="24" t="str">
        <f t="shared" si="69"/>
        <v>Sanmina</v>
      </c>
      <c r="AP856" s="1" t="s">
        <v>2090</v>
      </c>
      <c r="BF856" s="1" t="s">
        <v>68</v>
      </c>
      <c r="BG856" s="28" t="s">
        <v>69</v>
      </c>
    </row>
    <row r="857" spans="1:59" ht="12.75" customHeight="1" x14ac:dyDescent="0.2">
      <c r="A857" s="1" t="s">
        <v>3521</v>
      </c>
      <c r="B857" s="1" t="s">
        <v>3522</v>
      </c>
      <c r="C857" s="1" t="s">
        <v>62</v>
      </c>
      <c r="D857" s="1" t="s">
        <v>1108</v>
      </c>
      <c r="E857" s="1" t="s">
        <v>3523</v>
      </c>
      <c r="F857" s="1" t="s">
        <v>3524</v>
      </c>
      <c r="G857" s="1">
        <v>43</v>
      </c>
      <c r="H857" s="1">
        <v>1000</v>
      </c>
      <c r="I857" s="2" t="s">
        <v>1123</v>
      </c>
      <c r="K857" s="1">
        <f>IFERROR(VLOOKUP(B857,'[1]Pivot HorizontalMRP'!$A$4:$B$2531,2,0),0)</f>
        <v>0</v>
      </c>
      <c r="L857" s="1">
        <f>IFERROR(VLOOKUP(B857,'[1]Pivot HorizontalMRP'!$A$4:$C$2531,3,0),0)</f>
        <v>8246</v>
      </c>
      <c r="M857" s="1">
        <f>IFERROR(VLOOKUP(B857,'[1]Pivot HorizontalMRP'!$A$4:$D$2531,4,0),0)</f>
        <v>0</v>
      </c>
      <c r="N857" s="1">
        <f>IFERROR(VLOOKUP(B857,'[1]Pivot HorizontalMRP'!$A$4:$E$2531,5,0),0)</f>
        <v>0</v>
      </c>
      <c r="O857" s="1">
        <f t="shared" si="66"/>
        <v>8246</v>
      </c>
      <c r="P857" s="1">
        <f t="shared" si="67"/>
        <v>8246</v>
      </c>
      <c r="Q857" s="1">
        <f>IFERROR(VLOOKUP(B857,'[1]Pivot HorizontalMRP'!$A$4:$F$2529,6,0),0)</f>
        <v>5767</v>
      </c>
      <c r="R857" s="1">
        <f>IFERROR(VLOOKUP(B857,'[1]Pivot HorizontalMRP'!$A$4:$G$2529,7,0),0)</f>
        <v>2775</v>
      </c>
      <c r="S857" s="1">
        <f>IFERROR(VLOOKUP(B857,'[1]Pivot HorizontalMRP'!$A$4:$H$2529,8,0),0)</f>
        <v>2469</v>
      </c>
      <c r="T857" s="1">
        <f>IFERROR(VLOOKUP(B857,'[1]Pivot HorizontalMRP'!$A$4:$I$2529,9,0),0)</f>
        <v>1263</v>
      </c>
      <c r="U857" s="1">
        <f t="shared" si="65"/>
        <v>-296</v>
      </c>
      <c r="V857" s="24">
        <v>6.4999999999999997E-3</v>
      </c>
      <c r="W857" s="24"/>
      <c r="X857" s="24">
        <f t="shared" si="68"/>
        <v>-6.4999999999999997E-3</v>
      </c>
      <c r="Y857" s="24"/>
      <c r="Z857" s="24"/>
      <c r="AA857" s="24">
        <v>6.1999999999999998E-3</v>
      </c>
      <c r="AB857" s="24"/>
      <c r="AC857" s="25"/>
      <c r="AD857" s="26"/>
      <c r="AE857" s="26"/>
      <c r="AF857" s="26"/>
      <c r="AG857" s="24"/>
      <c r="AH857" s="24"/>
      <c r="AI857" s="26"/>
      <c r="AJ857" s="27"/>
      <c r="AK857" s="27"/>
      <c r="AL857" s="26"/>
      <c r="AM857" s="26"/>
      <c r="AN857" s="24"/>
      <c r="AO857" s="24" t="str">
        <f t="shared" si="69"/>
        <v>Sanmina</v>
      </c>
      <c r="AP857" s="1" t="s">
        <v>2090</v>
      </c>
      <c r="BF857" s="1" t="s">
        <v>68</v>
      </c>
      <c r="BG857" s="28" t="s">
        <v>69</v>
      </c>
    </row>
    <row r="858" spans="1:59" ht="12.75" customHeight="1" x14ac:dyDescent="0.2">
      <c r="A858" s="1" t="s">
        <v>3525</v>
      </c>
      <c r="B858" s="1" t="s">
        <v>3526</v>
      </c>
      <c r="C858" s="1" t="s">
        <v>62</v>
      </c>
      <c r="D858" s="1" t="s">
        <v>1108</v>
      </c>
      <c r="E858" s="1" t="s">
        <v>3527</v>
      </c>
      <c r="F858" s="1" t="s">
        <v>3528</v>
      </c>
      <c r="G858" s="1">
        <v>71</v>
      </c>
      <c r="H858" s="1">
        <v>1000</v>
      </c>
      <c r="I858" s="2" t="s">
        <v>66</v>
      </c>
      <c r="K858" s="1">
        <f>IFERROR(VLOOKUP(B858,'[1]Pivot HorizontalMRP'!$A$4:$B$2531,2,0),0)</f>
        <v>0</v>
      </c>
      <c r="L858" s="1">
        <f>IFERROR(VLOOKUP(B858,'[1]Pivot HorizontalMRP'!$A$4:$C$2531,3,0),0)</f>
        <v>67481</v>
      </c>
      <c r="M858" s="1">
        <f>IFERROR(VLOOKUP(B858,'[1]Pivot HorizontalMRP'!$A$4:$D$2531,4,0),0)</f>
        <v>38000</v>
      </c>
      <c r="N858" s="1">
        <f>IFERROR(VLOOKUP(B858,'[1]Pivot HorizontalMRP'!$A$4:$E$2531,5,0),0)</f>
        <v>24000</v>
      </c>
      <c r="O858" s="1">
        <f t="shared" si="66"/>
        <v>105481</v>
      </c>
      <c r="P858" s="1">
        <f t="shared" si="67"/>
        <v>129481</v>
      </c>
      <c r="Q858" s="1">
        <f>IFERROR(VLOOKUP(B858,'[1]Pivot HorizontalMRP'!$A$4:$F$2529,6,0),0)</f>
        <v>27786</v>
      </c>
      <c r="R858" s="1">
        <f>IFERROR(VLOOKUP(B858,'[1]Pivot HorizontalMRP'!$A$4:$G$2529,7,0),0)</f>
        <v>23071</v>
      </c>
      <c r="S858" s="1">
        <f>IFERROR(VLOOKUP(B858,'[1]Pivot HorizontalMRP'!$A$4:$H$2529,8,0),0)</f>
        <v>29300</v>
      </c>
      <c r="T858" s="1">
        <f>IFERROR(VLOOKUP(B858,'[1]Pivot HorizontalMRP'!$A$4:$I$2529,9,0),0)</f>
        <v>28485</v>
      </c>
      <c r="U858" s="1">
        <f t="shared" si="65"/>
        <v>78624</v>
      </c>
      <c r="V858" s="24">
        <v>1.7000000000000001E-2</v>
      </c>
      <c r="W858" s="24"/>
      <c r="X858" s="24">
        <f t="shared" si="68"/>
        <v>-1.7000000000000001E-2</v>
      </c>
      <c r="Y858" s="24"/>
      <c r="Z858" s="24"/>
      <c r="AA858" s="24">
        <v>1.6500000000000001E-2</v>
      </c>
      <c r="AB858" s="24"/>
      <c r="AC858" s="25"/>
      <c r="AD858" s="26"/>
      <c r="AE858" s="26"/>
      <c r="AF858" s="26"/>
      <c r="AG858" s="24"/>
      <c r="AH858" s="24"/>
      <c r="AI858" s="26"/>
      <c r="AJ858" s="27"/>
      <c r="AK858" s="27"/>
      <c r="AL858" s="26"/>
      <c r="AM858" s="26"/>
      <c r="AN858" s="24"/>
      <c r="AO858" s="24" t="str">
        <f t="shared" si="69"/>
        <v>Sanmina</v>
      </c>
      <c r="AP858" s="1" t="s">
        <v>2090</v>
      </c>
      <c r="BF858" s="1" t="s">
        <v>68</v>
      </c>
      <c r="BG858" s="28" t="s">
        <v>69</v>
      </c>
    </row>
    <row r="859" spans="1:59" ht="12.75" customHeight="1" x14ac:dyDescent="0.2">
      <c r="A859" s="1" t="s">
        <v>3529</v>
      </c>
      <c r="B859" s="1" t="s">
        <v>3530</v>
      </c>
      <c r="C859" s="1" t="s">
        <v>62</v>
      </c>
      <c r="D859" s="1" t="s">
        <v>1108</v>
      </c>
      <c r="E859" s="1" t="s">
        <v>3531</v>
      </c>
      <c r="F859" s="1" t="s">
        <v>3532</v>
      </c>
      <c r="G859" s="1">
        <v>43</v>
      </c>
      <c r="H859" s="1">
        <v>1000</v>
      </c>
      <c r="I859" s="2" t="s">
        <v>66</v>
      </c>
      <c r="K859" s="1">
        <f>IFERROR(VLOOKUP(B859,'[1]Pivot HorizontalMRP'!$A$4:$B$2531,2,0),0)</f>
        <v>0</v>
      </c>
      <c r="L859" s="1">
        <f>IFERROR(VLOOKUP(B859,'[1]Pivot HorizontalMRP'!$A$4:$C$2531,3,0),0)</f>
        <v>2101</v>
      </c>
      <c r="M859" s="1">
        <f>IFERROR(VLOOKUP(B859,'[1]Pivot HorizontalMRP'!$A$4:$D$2531,4,0),0)</f>
        <v>5000</v>
      </c>
      <c r="N859" s="1">
        <f>IFERROR(VLOOKUP(B859,'[1]Pivot HorizontalMRP'!$A$4:$E$2531,5,0),0)</f>
        <v>0</v>
      </c>
      <c r="O859" s="1">
        <f t="shared" si="66"/>
        <v>7101</v>
      </c>
      <c r="P859" s="1">
        <f t="shared" si="67"/>
        <v>7101</v>
      </c>
      <c r="Q859" s="1">
        <f>IFERROR(VLOOKUP(B859,'[1]Pivot HorizontalMRP'!$A$4:$F$2529,6,0),0)</f>
        <v>3537</v>
      </c>
      <c r="R859" s="1">
        <f>IFERROR(VLOOKUP(B859,'[1]Pivot HorizontalMRP'!$A$4:$G$2529,7,0),0)</f>
        <v>4575</v>
      </c>
      <c r="S859" s="1">
        <f>IFERROR(VLOOKUP(B859,'[1]Pivot HorizontalMRP'!$A$4:$H$2529,8,0),0)</f>
        <v>4024</v>
      </c>
      <c r="T859" s="1">
        <f>IFERROR(VLOOKUP(B859,'[1]Pivot HorizontalMRP'!$A$4:$I$2529,9,0),0)</f>
        <v>2604</v>
      </c>
      <c r="U859" s="1">
        <f t="shared" si="65"/>
        <v>-1011</v>
      </c>
      <c r="V859" s="24">
        <v>0.02</v>
      </c>
      <c r="W859" s="24"/>
      <c r="X859" s="24">
        <f t="shared" si="68"/>
        <v>-0.02</v>
      </c>
      <c r="Y859" s="24"/>
      <c r="Z859" s="24"/>
      <c r="AA859" s="24">
        <v>1.7000000000000001E-2</v>
      </c>
      <c r="AB859" s="24"/>
      <c r="AC859" s="25"/>
      <c r="AD859" s="26"/>
      <c r="AE859" s="26"/>
      <c r="AF859" s="26"/>
      <c r="AG859" s="24"/>
      <c r="AH859" s="24"/>
      <c r="AI859" s="26"/>
      <c r="AJ859" s="27"/>
      <c r="AK859" s="27"/>
      <c r="AL859" s="26"/>
      <c r="AM859" s="26"/>
      <c r="AN859" s="24"/>
      <c r="AO859" s="24" t="str">
        <f t="shared" si="69"/>
        <v>Sanmina</v>
      </c>
      <c r="AP859" s="1" t="s">
        <v>2090</v>
      </c>
      <c r="BF859" s="1" t="s">
        <v>68</v>
      </c>
      <c r="BG859" s="28" t="s">
        <v>69</v>
      </c>
    </row>
    <row r="860" spans="1:59" ht="12.75" customHeight="1" x14ac:dyDescent="0.2">
      <c r="A860" s="1" t="s">
        <v>3533</v>
      </c>
      <c r="B860" s="1" t="s">
        <v>3534</v>
      </c>
      <c r="C860" s="1" t="s">
        <v>62</v>
      </c>
      <c r="D860" s="1" t="s">
        <v>1108</v>
      </c>
      <c r="E860" s="1" t="s">
        <v>3535</v>
      </c>
      <c r="F860" s="1" t="s">
        <v>3536</v>
      </c>
      <c r="G860" s="1">
        <v>43</v>
      </c>
      <c r="H860" s="1">
        <v>1000</v>
      </c>
      <c r="I860" s="2" t="s">
        <v>66</v>
      </c>
      <c r="K860" s="1">
        <f>IFERROR(VLOOKUP(B860,'[1]Pivot HorizontalMRP'!$A$4:$B$2531,2,0),0)</f>
        <v>0</v>
      </c>
      <c r="L860" s="1">
        <f>IFERROR(VLOOKUP(B860,'[1]Pivot HorizontalMRP'!$A$4:$C$2531,3,0),0)</f>
        <v>142369</v>
      </c>
      <c r="M860" s="1">
        <f>IFERROR(VLOOKUP(B860,'[1]Pivot HorizontalMRP'!$A$4:$D$2531,4,0),0)</f>
        <v>5500</v>
      </c>
      <c r="N860" s="1">
        <f>IFERROR(VLOOKUP(B860,'[1]Pivot HorizontalMRP'!$A$4:$E$2531,5,0),0)</f>
        <v>0</v>
      </c>
      <c r="O860" s="1">
        <f t="shared" si="66"/>
        <v>147869</v>
      </c>
      <c r="P860" s="1">
        <f t="shared" si="67"/>
        <v>147869</v>
      </c>
      <c r="Q860" s="1">
        <f>IFERROR(VLOOKUP(B860,'[1]Pivot HorizontalMRP'!$A$4:$F$2529,6,0),0)</f>
        <v>48592</v>
      </c>
      <c r="R860" s="1">
        <f>IFERROR(VLOOKUP(B860,'[1]Pivot HorizontalMRP'!$A$4:$G$2529,7,0),0)</f>
        <v>43000</v>
      </c>
      <c r="S860" s="1">
        <f>IFERROR(VLOOKUP(B860,'[1]Pivot HorizontalMRP'!$A$4:$H$2529,8,0),0)</f>
        <v>68488</v>
      </c>
      <c r="T860" s="1">
        <f>IFERROR(VLOOKUP(B860,'[1]Pivot HorizontalMRP'!$A$4:$I$2529,9,0),0)</f>
        <v>68436</v>
      </c>
      <c r="U860" s="1">
        <f t="shared" si="65"/>
        <v>56277</v>
      </c>
      <c r="V860" s="24">
        <v>3.2500000000000001E-2</v>
      </c>
      <c r="W860" s="24"/>
      <c r="X860" s="24">
        <f t="shared" si="68"/>
        <v>-3.2500000000000001E-2</v>
      </c>
      <c r="Y860" s="24"/>
      <c r="Z860" s="24"/>
      <c r="AA860" s="24">
        <v>5.45E-2</v>
      </c>
      <c r="AB860" s="24"/>
      <c r="AC860" s="25"/>
      <c r="AD860" s="26"/>
      <c r="AE860" s="26"/>
      <c r="AF860" s="26"/>
      <c r="AG860" s="24"/>
      <c r="AH860" s="24"/>
      <c r="AI860" s="26"/>
      <c r="AJ860" s="27"/>
      <c r="AK860" s="27"/>
      <c r="AL860" s="26"/>
      <c r="AM860" s="26"/>
      <c r="AN860" s="24"/>
      <c r="AO860" s="24" t="str">
        <f t="shared" si="69"/>
        <v>Sanmina</v>
      </c>
      <c r="AP860" s="1" t="s">
        <v>2090</v>
      </c>
      <c r="BF860" s="1" t="s">
        <v>68</v>
      </c>
      <c r="BG860" s="28" t="s">
        <v>69</v>
      </c>
    </row>
    <row r="861" spans="1:59" ht="12.75" customHeight="1" x14ac:dyDescent="0.2">
      <c r="A861" s="1" t="s">
        <v>3537</v>
      </c>
      <c r="B861" s="1" t="s">
        <v>3538</v>
      </c>
      <c r="C861" s="1" t="s">
        <v>62</v>
      </c>
      <c r="D861" s="1" t="s">
        <v>1108</v>
      </c>
      <c r="E861" s="1" t="s">
        <v>3539</v>
      </c>
      <c r="F861" s="1" t="s">
        <v>3540</v>
      </c>
      <c r="G861" s="1">
        <v>76</v>
      </c>
      <c r="H861" s="1">
        <v>1000</v>
      </c>
      <c r="I861" s="2" t="s">
        <v>66</v>
      </c>
      <c r="K861" s="1">
        <f>IFERROR(VLOOKUP(B861,'[1]Pivot HorizontalMRP'!$A$4:$B$2531,2,0),0)</f>
        <v>0</v>
      </c>
      <c r="L861" s="1">
        <f>IFERROR(VLOOKUP(B861,'[1]Pivot HorizontalMRP'!$A$4:$C$2531,3,0),0)</f>
        <v>67804</v>
      </c>
      <c r="M861" s="1">
        <f>IFERROR(VLOOKUP(B861,'[1]Pivot HorizontalMRP'!$A$4:$D$2531,4,0),0)</f>
        <v>0</v>
      </c>
      <c r="N861" s="1">
        <f>IFERROR(VLOOKUP(B861,'[1]Pivot HorizontalMRP'!$A$4:$E$2531,5,0),0)</f>
        <v>0</v>
      </c>
      <c r="O861" s="1">
        <f t="shared" si="66"/>
        <v>67804</v>
      </c>
      <c r="P861" s="1">
        <f t="shared" si="67"/>
        <v>67804</v>
      </c>
      <c r="Q861" s="1">
        <f>IFERROR(VLOOKUP(B861,'[1]Pivot HorizontalMRP'!$A$4:$F$2529,6,0),0)</f>
        <v>25879</v>
      </c>
      <c r="R861" s="1">
        <f>IFERROR(VLOOKUP(B861,'[1]Pivot HorizontalMRP'!$A$4:$G$2529,7,0),0)</f>
        <v>21887</v>
      </c>
      <c r="S861" s="1">
        <f>IFERROR(VLOOKUP(B861,'[1]Pivot HorizontalMRP'!$A$4:$H$2529,8,0),0)</f>
        <v>20476</v>
      </c>
      <c r="T861" s="1">
        <f>IFERROR(VLOOKUP(B861,'[1]Pivot HorizontalMRP'!$A$4:$I$2529,9,0),0)</f>
        <v>18861</v>
      </c>
      <c r="U861" s="1">
        <f t="shared" si="65"/>
        <v>20038</v>
      </c>
      <c r="V861" s="24">
        <v>9.7999999999999997E-3</v>
      </c>
      <c r="W861" s="24"/>
      <c r="X861" s="24">
        <f t="shared" si="68"/>
        <v>-9.7999999999999997E-3</v>
      </c>
      <c r="Y861" s="24"/>
      <c r="Z861" s="24"/>
      <c r="AA861" s="24">
        <v>8.5000000000000006E-3</v>
      </c>
      <c r="AB861" s="24"/>
      <c r="AC861" s="25"/>
      <c r="AD861" s="26"/>
      <c r="AE861" s="26"/>
      <c r="AF861" s="26"/>
      <c r="AG861" s="24"/>
      <c r="AH861" s="24"/>
      <c r="AI861" s="26"/>
      <c r="AJ861" s="27"/>
      <c r="AK861" s="27"/>
      <c r="AL861" s="26"/>
      <c r="AM861" s="26"/>
      <c r="AN861" s="24"/>
      <c r="AO861" s="24" t="str">
        <f t="shared" si="69"/>
        <v>Sanmina</v>
      </c>
      <c r="AP861" s="1" t="s">
        <v>2090</v>
      </c>
      <c r="BF861" s="1" t="s">
        <v>68</v>
      </c>
      <c r="BG861" s="28" t="s">
        <v>69</v>
      </c>
    </row>
    <row r="862" spans="1:59" ht="12.75" customHeight="1" x14ac:dyDescent="0.2">
      <c r="A862" s="1" t="s">
        <v>3541</v>
      </c>
      <c r="B862" s="1" t="s">
        <v>3542</v>
      </c>
      <c r="C862" s="1" t="s">
        <v>62</v>
      </c>
      <c r="D862" s="1" t="s">
        <v>1108</v>
      </c>
      <c r="E862" s="1" t="s">
        <v>3543</v>
      </c>
      <c r="F862" s="1" t="s">
        <v>3544</v>
      </c>
      <c r="G862" s="1">
        <v>55</v>
      </c>
      <c r="H862" s="1">
        <v>1</v>
      </c>
      <c r="I862" s="2" t="s">
        <v>66</v>
      </c>
      <c r="K862" s="1">
        <f>IFERROR(VLOOKUP(B862,'[1]Pivot HorizontalMRP'!$A$4:$B$2531,2,0),0)</f>
        <v>0</v>
      </c>
      <c r="L862" s="1">
        <f>IFERROR(VLOOKUP(B862,'[1]Pivot HorizontalMRP'!$A$4:$C$2531,3,0),0)</f>
        <v>9012</v>
      </c>
      <c r="M862" s="1">
        <f>IFERROR(VLOOKUP(B862,'[1]Pivot HorizontalMRP'!$A$4:$D$2531,4,0),0)</f>
        <v>0</v>
      </c>
      <c r="N862" s="1">
        <f>IFERROR(VLOOKUP(B862,'[1]Pivot HorizontalMRP'!$A$4:$E$2531,5,0),0)</f>
        <v>0</v>
      </c>
      <c r="O862" s="1">
        <f t="shared" si="66"/>
        <v>9012</v>
      </c>
      <c r="P862" s="1">
        <f t="shared" si="67"/>
        <v>9012</v>
      </c>
      <c r="Q862" s="1">
        <f>IFERROR(VLOOKUP(B862,'[1]Pivot HorizontalMRP'!$A$4:$F$2529,6,0),0)</f>
        <v>1640</v>
      </c>
      <c r="R862" s="1">
        <f>IFERROR(VLOOKUP(B862,'[1]Pivot HorizontalMRP'!$A$4:$G$2529,7,0),0)</f>
        <v>1364</v>
      </c>
      <c r="S862" s="1">
        <f>IFERROR(VLOOKUP(B862,'[1]Pivot HorizontalMRP'!$A$4:$H$2529,8,0),0)</f>
        <v>1464</v>
      </c>
      <c r="T862" s="1">
        <f>IFERROR(VLOOKUP(B862,'[1]Pivot HorizontalMRP'!$A$4:$I$2529,9,0),0)</f>
        <v>1364</v>
      </c>
      <c r="U862" s="1">
        <f t="shared" si="65"/>
        <v>6008</v>
      </c>
      <c r="V862" s="24">
        <v>1.2E-2</v>
      </c>
      <c r="W862" s="24"/>
      <c r="X862" s="24">
        <f t="shared" si="68"/>
        <v>-1.2E-2</v>
      </c>
      <c r="Y862" s="24"/>
      <c r="Z862" s="24"/>
      <c r="AA862" s="24">
        <v>9.4000000000000004E-3</v>
      </c>
      <c r="AB862" s="24"/>
      <c r="AC862" s="25"/>
      <c r="AD862" s="26"/>
      <c r="AE862" s="26"/>
      <c r="AF862" s="26"/>
      <c r="AG862" s="24"/>
      <c r="AH862" s="24"/>
      <c r="AI862" s="26"/>
      <c r="AJ862" s="27"/>
      <c r="AK862" s="27"/>
      <c r="AL862" s="26"/>
      <c r="AM862" s="26"/>
      <c r="AN862" s="24"/>
      <c r="AO862" s="24" t="str">
        <f t="shared" si="69"/>
        <v>Sanmina</v>
      </c>
      <c r="AP862" s="1" t="s">
        <v>2090</v>
      </c>
      <c r="BF862" s="1" t="s">
        <v>68</v>
      </c>
      <c r="BG862" s="28" t="s">
        <v>69</v>
      </c>
    </row>
    <row r="863" spans="1:59" ht="12.75" customHeight="1" x14ac:dyDescent="0.2">
      <c r="A863" s="1" t="s">
        <v>3545</v>
      </c>
      <c r="B863" s="1" t="s">
        <v>3546</v>
      </c>
      <c r="C863" s="1" t="s">
        <v>62</v>
      </c>
      <c r="D863" s="1" t="s">
        <v>1108</v>
      </c>
      <c r="E863" s="1" t="s">
        <v>3547</v>
      </c>
      <c r="F863" s="1" t="s">
        <v>3548</v>
      </c>
      <c r="G863" s="1">
        <v>41</v>
      </c>
      <c r="H863" s="1">
        <v>500</v>
      </c>
      <c r="I863" s="2" t="s">
        <v>66</v>
      </c>
      <c r="K863" s="1">
        <f>IFERROR(VLOOKUP(B863,'[1]Pivot HorizontalMRP'!$A$4:$B$2531,2,0),0)</f>
        <v>0</v>
      </c>
      <c r="L863" s="1">
        <f>IFERROR(VLOOKUP(B863,'[1]Pivot HorizontalMRP'!$A$4:$C$2531,3,0),0)</f>
        <v>1329</v>
      </c>
      <c r="M863" s="1">
        <f>IFERROR(VLOOKUP(B863,'[1]Pivot HorizontalMRP'!$A$4:$D$2531,4,0),0)</f>
        <v>0</v>
      </c>
      <c r="N863" s="1">
        <f>IFERROR(VLOOKUP(B863,'[1]Pivot HorizontalMRP'!$A$4:$E$2531,5,0),0)</f>
        <v>0</v>
      </c>
      <c r="O863" s="1">
        <f t="shared" si="66"/>
        <v>1329</v>
      </c>
      <c r="P863" s="1">
        <f t="shared" si="67"/>
        <v>1329</v>
      </c>
      <c r="Q863" s="1">
        <f>IFERROR(VLOOKUP(B863,'[1]Pivot HorizontalMRP'!$A$4:$F$2529,6,0),0)</f>
        <v>1098</v>
      </c>
      <c r="R863" s="1">
        <f>IFERROR(VLOOKUP(B863,'[1]Pivot HorizontalMRP'!$A$4:$G$2529,7,0),0)</f>
        <v>700</v>
      </c>
      <c r="S863" s="1">
        <f>IFERROR(VLOOKUP(B863,'[1]Pivot HorizontalMRP'!$A$4:$H$2529,8,0),0)</f>
        <v>1276.75</v>
      </c>
      <c r="T863" s="1">
        <f>IFERROR(VLOOKUP(B863,'[1]Pivot HorizontalMRP'!$A$4:$I$2529,9,0),0)</f>
        <v>1078</v>
      </c>
      <c r="U863" s="1">
        <f t="shared" si="65"/>
        <v>-469</v>
      </c>
      <c r="V863" s="24">
        <v>0.65</v>
      </c>
      <c r="W863" s="24"/>
      <c r="X863" s="24">
        <f t="shared" si="68"/>
        <v>-0.65</v>
      </c>
      <c r="Y863" s="24"/>
      <c r="Z863" s="24"/>
      <c r="AA863" s="24">
        <v>1.1000000000000001</v>
      </c>
      <c r="AB863" s="24"/>
      <c r="AC863" s="25"/>
      <c r="AD863" s="26"/>
      <c r="AE863" s="26"/>
      <c r="AF863" s="26"/>
      <c r="AG863" s="24"/>
      <c r="AH863" s="24"/>
      <c r="AI863" s="26"/>
      <c r="AJ863" s="27"/>
      <c r="AK863" s="27"/>
      <c r="AL863" s="26"/>
      <c r="AM863" s="26"/>
      <c r="AN863" s="24"/>
      <c r="AO863" s="24" t="str">
        <f t="shared" si="69"/>
        <v>Sanmina</v>
      </c>
      <c r="AP863" s="1" t="s">
        <v>2090</v>
      </c>
      <c r="BF863" s="1" t="s">
        <v>68</v>
      </c>
      <c r="BG863" s="28" t="s">
        <v>69</v>
      </c>
    </row>
    <row r="864" spans="1:59" ht="12.75" customHeight="1" x14ac:dyDescent="0.2">
      <c r="A864" s="1" t="s">
        <v>3549</v>
      </c>
      <c r="B864" s="1" t="s">
        <v>3550</v>
      </c>
      <c r="C864" s="1" t="s">
        <v>62</v>
      </c>
      <c r="D864" s="1" t="s">
        <v>1108</v>
      </c>
      <c r="E864" s="1" t="s">
        <v>3551</v>
      </c>
      <c r="F864" s="1" t="s">
        <v>3552</v>
      </c>
      <c r="G864" s="1">
        <v>71</v>
      </c>
      <c r="H864" s="1">
        <v>5000</v>
      </c>
      <c r="I864" s="2" t="s">
        <v>66</v>
      </c>
      <c r="K864" s="1">
        <f>IFERROR(VLOOKUP(B864,'[1]Pivot HorizontalMRP'!$A$4:$B$2531,2,0),0)</f>
        <v>0</v>
      </c>
      <c r="L864" s="1">
        <f>IFERROR(VLOOKUP(B864,'[1]Pivot HorizontalMRP'!$A$4:$C$2531,3,0),0)</f>
        <v>41813</v>
      </c>
      <c r="M864" s="1">
        <f>IFERROR(VLOOKUP(B864,'[1]Pivot HorizontalMRP'!$A$4:$D$2531,4,0),0)</f>
        <v>95000</v>
      </c>
      <c r="N864" s="1">
        <f>IFERROR(VLOOKUP(B864,'[1]Pivot HorizontalMRP'!$A$4:$E$2531,5,0),0)</f>
        <v>0</v>
      </c>
      <c r="O864" s="1">
        <f t="shared" si="66"/>
        <v>136813</v>
      </c>
      <c r="P864" s="1">
        <f t="shared" si="67"/>
        <v>136813</v>
      </c>
      <c r="Q864" s="1">
        <f>IFERROR(VLOOKUP(B864,'[1]Pivot HorizontalMRP'!$A$4:$F$2529,6,0),0)</f>
        <v>42388</v>
      </c>
      <c r="R864" s="1">
        <f>IFERROR(VLOOKUP(B864,'[1]Pivot HorizontalMRP'!$A$4:$G$2529,7,0),0)</f>
        <v>40788</v>
      </c>
      <c r="S864" s="1">
        <f>IFERROR(VLOOKUP(B864,'[1]Pivot HorizontalMRP'!$A$4:$H$2529,8,0),0)</f>
        <v>55808</v>
      </c>
      <c r="T864" s="1">
        <f>IFERROR(VLOOKUP(B864,'[1]Pivot HorizontalMRP'!$A$4:$I$2529,9,0),0)</f>
        <v>54708</v>
      </c>
      <c r="U864" s="1">
        <f t="shared" si="65"/>
        <v>53637</v>
      </c>
      <c r="V864" s="24">
        <v>2.3E-2</v>
      </c>
      <c r="W864" s="24"/>
      <c r="X864" s="24">
        <f t="shared" si="68"/>
        <v>-2.3E-2</v>
      </c>
      <c r="Y864" s="24"/>
      <c r="Z864" s="24"/>
      <c r="AA864" s="24">
        <v>2.18E-2</v>
      </c>
      <c r="AB864" s="24"/>
      <c r="AC864" s="25"/>
      <c r="AD864" s="26"/>
      <c r="AE864" s="26"/>
      <c r="AF864" s="26"/>
      <c r="AG864" s="24"/>
      <c r="AH864" s="24"/>
      <c r="AI864" s="26"/>
      <c r="AJ864" s="27"/>
      <c r="AK864" s="27"/>
      <c r="AL864" s="26"/>
      <c r="AM864" s="26"/>
      <c r="AN864" s="24"/>
      <c r="AO864" s="24" t="str">
        <f t="shared" si="69"/>
        <v>Sanmina</v>
      </c>
      <c r="AP864" s="1" t="s">
        <v>2090</v>
      </c>
      <c r="BF864" s="1" t="s">
        <v>68</v>
      </c>
      <c r="BG864" s="28" t="s">
        <v>69</v>
      </c>
    </row>
    <row r="865" spans="1:59" ht="12.75" customHeight="1" x14ac:dyDescent="0.2">
      <c r="A865" s="1" t="s">
        <v>3553</v>
      </c>
      <c r="B865" s="1" t="s">
        <v>3554</v>
      </c>
      <c r="C865" s="1" t="s">
        <v>62</v>
      </c>
      <c r="D865" s="1" t="s">
        <v>1108</v>
      </c>
      <c r="E865" s="1" t="s">
        <v>3555</v>
      </c>
      <c r="F865" s="1" t="s">
        <v>3556</v>
      </c>
      <c r="G865" s="1">
        <v>55</v>
      </c>
      <c r="H865" s="1">
        <v>1</v>
      </c>
      <c r="I865" s="2" t="s">
        <v>66</v>
      </c>
      <c r="K865" s="1">
        <f>IFERROR(VLOOKUP(B865,'[1]Pivot HorizontalMRP'!$A$4:$B$2531,2,0),0)</f>
        <v>0</v>
      </c>
      <c r="L865" s="1">
        <f>IFERROR(VLOOKUP(B865,'[1]Pivot HorizontalMRP'!$A$4:$C$2531,3,0),0)</f>
        <v>0</v>
      </c>
      <c r="M865" s="1">
        <f>IFERROR(VLOOKUP(B865,'[1]Pivot HorizontalMRP'!$A$4:$D$2531,4,0),0)</f>
        <v>0</v>
      </c>
      <c r="N865" s="1">
        <f>IFERROR(VLOOKUP(B865,'[1]Pivot HorizontalMRP'!$A$4:$E$2531,5,0),0)</f>
        <v>0</v>
      </c>
      <c r="O865" s="1">
        <f t="shared" si="66"/>
        <v>0</v>
      </c>
      <c r="P865" s="1">
        <f t="shared" si="67"/>
        <v>0</v>
      </c>
      <c r="Q865" s="1">
        <f>IFERROR(VLOOKUP(B865,'[1]Pivot HorizontalMRP'!$A$4:$F$2529,6,0),0)</f>
        <v>2448</v>
      </c>
      <c r="R865" s="1">
        <f>IFERROR(VLOOKUP(B865,'[1]Pivot HorizontalMRP'!$A$4:$G$2529,7,0),0)</f>
        <v>5472</v>
      </c>
      <c r="S865" s="1">
        <f>IFERROR(VLOOKUP(B865,'[1]Pivot HorizontalMRP'!$A$4:$H$2529,8,0),0)</f>
        <v>2592</v>
      </c>
      <c r="T865" s="1">
        <f>IFERROR(VLOOKUP(B865,'[1]Pivot HorizontalMRP'!$A$4:$I$2529,9,0),0)</f>
        <v>2592</v>
      </c>
      <c r="U865" s="1">
        <f t="shared" si="65"/>
        <v>-7920</v>
      </c>
      <c r="V865" s="24">
        <v>0.3871</v>
      </c>
      <c r="W865" s="24"/>
      <c r="X865" s="24">
        <f t="shared" si="68"/>
        <v>-0.3871</v>
      </c>
      <c r="Y865" s="24"/>
      <c r="Z865" s="24"/>
      <c r="AA865" s="24"/>
      <c r="AB865" s="24"/>
      <c r="AC865" s="25"/>
      <c r="AD865" s="26"/>
      <c r="AE865" s="26"/>
      <c r="AF865" s="26"/>
      <c r="AG865" s="24"/>
      <c r="AH865" s="24"/>
      <c r="AI865" s="26"/>
      <c r="AJ865" s="27"/>
      <c r="AK865" s="27"/>
      <c r="AL865" s="26"/>
      <c r="AM865" s="26"/>
      <c r="AN865" s="24"/>
      <c r="AO865" s="24" t="str">
        <f t="shared" si="69"/>
        <v>Sanmina</v>
      </c>
      <c r="AP865" s="1" t="s">
        <v>2090</v>
      </c>
      <c r="BF865" s="1" t="s">
        <v>68</v>
      </c>
      <c r="BG865" s="28" t="s">
        <v>69</v>
      </c>
    </row>
    <row r="866" spans="1:59" ht="12.75" customHeight="1" x14ac:dyDescent="0.2">
      <c r="A866" s="1" t="s">
        <v>3557</v>
      </c>
      <c r="B866" s="1" t="s">
        <v>3558</v>
      </c>
      <c r="C866" s="1" t="s">
        <v>62</v>
      </c>
      <c r="D866" s="1" t="s">
        <v>1108</v>
      </c>
      <c r="E866" s="1" t="s">
        <v>3559</v>
      </c>
      <c r="F866" s="1" t="s">
        <v>3560</v>
      </c>
      <c r="G866" s="1">
        <v>55</v>
      </c>
      <c r="H866" s="1">
        <v>1</v>
      </c>
      <c r="I866" s="2" t="s">
        <v>66</v>
      </c>
      <c r="K866" s="1">
        <f>IFERROR(VLOOKUP(B866,'[1]Pivot HorizontalMRP'!$A$4:$B$2531,2,0),0)</f>
        <v>0</v>
      </c>
      <c r="L866" s="1">
        <f>IFERROR(VLOOKUP(B866,'[1]Pivot HorizontalMRP'!$A$4:$C$2531,3,0),0)</f>
        <v>842</v>
      </c>
      <c r="M866" s="1">
        <f>IFERROR(VLOOKUP(B866,'[1]Pivot HorizontalMRP'!$A$4:$D$2531,4,0),0)</f>
        <v>1000</v>
      </c>
      <c r="N866" s="1">
        <f>IFERROR(VLOOKUP(B866,'[1]Pivot HorizontalMRP'!$A$4:$E$2531,5,0),0)</f>
        <v>0</v>
      </c>
      <c r="O866" s="1">
        <f t="shared" si="66"/>
        <v>1842</v>
      </c>
      <c r="P866" s="1">
        <f t="shared" si="67"/>
        <v>1842</v>
      </c>
      <c r="Q866" s="1">
        <f>IFERROR(VLOOKUP(B866,'[1]Pivot HorizontalMRP'!$A$4:$F$2529,6,0),0)</f>
        <v>1136</v>
      </c>
      <c r="R866" s="1">
        <f>IFERROR(VLOOKUP(B866,'[1]Pivot HorizontalMRP'!$A$4:$G$2529,7,0),0)</f>
        <v>713</v>
      </c>
      <c r="S866" s="1">
        <f>IFERROR(VLOOKUP(B866,'[1]Pivot HorizontalMRP'!$A$4:$H$2529,8,0),0)</f>
        <v>794</v>
      </c>
      <c r="T866" s="1">
        <f>IFERROR(VLOOKUP(B866,'[1]Pivot HorizontalMRP'!$A$4:$I$2529,9,0),0)</f>
        <v>510</v>
      </c>
      <c r="U866" s="1">
        <f t="shared" si="65"/>
        <v>-7</v>
      </c>
      <c r="V866" s="24">
        <v>0.34</v>
      </c>
      <c r="W866" s="24"/>
      <c r="X866" s="24">
        <f t="shared" si="68"/>
        <v>-0.34</v>
      </c>
      <c r="Y866" s="24"/>
      <c r="Z866" s="24"/>
      <c r="AA866" s="24">
        <v>0.34</v>
      </c>
      <c r="AB866" s="24"/>
      <c r="AC866" s="25"/>
      <c r="AD866" s="26"/>
      <c r="AE866" s="26"/>
      <c r="AF866" s="26"/>
      <c r="AG866" s="24"/>
      <c r="AH866" s="24"/>
      <c r="AI866" s="26"/>
      <c r="AJ866" s="27"/>
      <c r="AK866" s="27"/>
      <c r="AL866" s="26"/>
      <c r="AM866" s="26"/>
      <c r="AN866" s="24"/>
      <c r="AO866" s="24" t="str">
        <f t="shared" si="69"/>
        <v>Sanmina</v>
      </c>
      <c r="AP866" s="1" t="s">
        <v>2090</v>
      </c>
      <c r="BF866" s="1" t="s">
        <v>68</v>
      </c>
      <c r="BG866" s="28" t="s">
        <v>69</v>
      </c>
    </row>
    <row r="867" spans="1:59" ht="12.75" customHeight="1" x14ac:dyDescent="0.2">
      <c r="A867" s="1" t="s">
        <v>3561</v>
      </c>
      <c r="B867" s="1" t="s">
        <v>3562</v>
      </c>
      <c r="C867" s="1" t="s">
        <v>62</v>
      </c>
      <c r="D867" s="1" t="s">
        <v>1108</v>
      </c>
      <c r="E867" s="1" t="s">
        <v>3563</v>
      </c>
      <c r="F867" s="1" t="s">
        <v>3564</v>
      </c>
      <c r="G867" s="1">
        <v>55</v>
      </c>
      <c r="H867" s="1">
        <v>1</v>
      </c>
      <c r="I867" s="2" t="s">
        <v>66</v>
      </c>
      <c r="K867" s="1">
        <f>IFERROR(VLOOKUP(B867,'[1]Pivot HorizontalMRP'!$A$4:$B$2531,2,0),0)</f>
        <v>0</v>
      </c>
      <c r="L867" s="1">
        <f>IFERROR(VLOOKUP(B867,'[1]Pivot HorizontalMRP'!$A$4:$C$2531,3,0),0)</f>
        <v>0</v>
      </c>
      <c r="M867" s="1">
        <f>IFERROR(VLOOKUP(B867,'[1]Pivot HorizontalMRP'!$A$4:$D$2531,4,0),0)</f>
        <v>0</v>
      </c>
      <c r="N867" s="1">
        <f>IFERROR(VLOOKUP(B867,'[1]Pivot HorizontalMRP'!$A$4:$E$2531,5,0),0)</f>
        <v>0</v>
      </c>
      <c r="O867" s="1">
        <f t="shared" si="66"/>
        <v>0</v>
      </c>
      <c r="P867" s="1">
        <f t="shared" si="67"/>
        <v>0</v>
      </c>
      <c r="Q867" s="1">
        <f>IFERROR(VLOOKUP(B867,'[1]Pivot HorizontalMRP'!$A$4:$F$2529,6,0),0)</f>
        <v>0</v>
      </c>
      <c r="R867" s="1">
        <f>IFERROR(VLOOKUP(B867,'[1]Pivot HorizontalMRP'!$A$4:$G$2529,7,0),0)</f>
        <v>0</v>
      </c>
      <c r="S867" s="1">
        <f>IFERROR(VLOOKUP(B867,'[1]Pivot HorizontalMRP'!$A$4:$H$2529,8,0),0)</f>
        <v>0</v>
      </c>
      <c r="T867" s="1">
        <f>IFERROR(VLOOKUP(B867,'[1]Pivot HorizontalMRP'!$A$4:$I$2529,9,0),0)</f>
        <v>0</v>
      </c>
      <c r="U867" s="1">
        <f t="shared" si="65"/>
        <v>0</v>
      </c>
      <c r="V867" s="24">
        <v>1.0000000000000001E-5</v>
      </c>
      <c r="W867" s="24"/>
      <c r="X867" s="24">
        <f t="shared" si="68"/>
        <v>-1.0000000000000001E-5</v>
      </c>
      <c r="Y867" s="24"/>
      <c r="Z867" s="24"/>
      <c r="AA867" s="24"/>
      <c r="AB867" s="24"/>
      <c r="AC867" s="25"/>
      <c r="AD867" s="26"/>
      <c r="AE867" s="26"/>
      <c r="AF867" s="26"/>
      <c r="AG867" s="24"/>
      <c r="AH867" s="24"/>
      <c r="AI867" s="26"/>
      <c r="AJ867" s="27"/>
      <c r="AK867" s="27"/>
      <c r="AL867" s="26"/>
      <c r="AM867" s="26"/>
      <c r="AN867" s="24"/>
      <c r="AO867" s="24" t="str">
        <f t="shared" si="69"/>
        <v>Sanmina</v>
      </c>
      <c r="AP867" s="1" t="s">
        <v>2090</v>
      </c>
      <c r="BF867" s="1" t="s">
        <v>3390</v>
      </c>
      <c r="BG867" s="28" t="s">
        <v>69</v>
      </c>
    </row>
    <row r="868" spans="1:59" ht="12.75" customHeight="1" x14ac:dyDescent="0.2">
      <c r="A868" s="1" t="s">
        <v>3565</v>
      </c>
      <c r="B868" s="1" t="s">
        <v>3566</v>
      </c>
      <c r="C868" s="1" t="s">
        <v>62</v>
      </c>
      <c r="D868" s="1" t="s">
        <v>1108</v>
      </c>
      <c r="E868" s="1" t="s">
        <v>3567</v>
      </c>
      <c r="F868" s="1" t="s">
        <v>3568</v>
      </c>
      <c r="G868" s="1">
        <v>43</v>
      </c>
      <c r="H868" s="1">
        <v>1000</v>
      </c>
      <c r="I868" s="2" t="s">
        <v>66</v>
      </c>
      <c r="K868" s="1">
        <f>IFERROR(VLOOKUP(B868,'[1]Pivot HorizontalMRP'!$A$4:$B$2531,2,0),0)</f>
        <v>0</v>
      </c>
      <c r="L868" s="1">
        <f>IFERROR(VLOOKUP(B868,'[1]Pivot HorizontalMRP'!$A$4:$C$2531,3,0),0)</f>
        <v>294996</v>
      </c>
      <c r="M868" s="1">
        <f>IFERROR(VLOOKUP(B868,'[1]Pivot HorizontalMRP'!$A$4:$D$2531,4,0),0)</f>
        <v>289000</v>
      </c>
      <c r="N868" s="1">
        <f>IFERROR(VLOOKUP(B868,'[1]Pivot HorizontalMRP'!$A$4:$E$2531,5,0),0)</f>
        <v>0</v>
      </c>
      <c r="O868" s="1">
        <f t="shared" si="66"/>
        <v>583996</v>
      </c>
      <c r="P868" s="1">
        <f t="shared" si="67"/>
        <v>583996</v>
      </c>
      <c r="Q868" s="1">
        <f>IFERROR(VLOOKUP(B868,'[1]Pivot HorizontalMRP'!$A$4:$F$2529,6,0),0)</f>
        <v>519608</v>
      </c>
      <c r="R868" s="1">
        <f>IFERROR(VLOOKUP(B868,'[1]Pivot HorizontalMRP'!$A$4:$G$2529,7,0),0)</f>
        <v>246856</v>
      </c>
      <c r="S868" s="1">
        <f>IFERROR(VLOOKUP(B868,'[1]Pivot HorizontalMRP'!$A$4:$H$2529,8,0),0)</f>
        <v>284322.5</v>
      </c>
      <c r="T868" s="1">
        <f>IFERROR(VLOOKUP(B868,'[1]Pivot HorizontalMRP'!$A$4:$I$2529,9,0),0)</f>
        <v>231579</v>
      </c>
      <c r="U868" s="1">
        <f t="shared" si="65"/>
        <v>-182468</v>
      </c>
      <c r="V868" s="24">
        <v>6.0000000000000001E-3</v>
      </c>
      <c r="W868" s="24"/>
      <c r="X868" s="24">
        <f t="shared" si="68"/>
        <v>-6.0000000000000001E-3</v>
      </c>
      <c r="Y868" s="24"/>
      <c r="Z868" s="24"/>
      <c r="AA868" s="24">
        <v>7.7999999999999996E-3</v>
      </c>
      <c r="AB868" s="24"/>
      <c r="AC868" s="25"/>
      <c r="AD868" s="26"/>
      <c r="AE868" s="26"/>
      <c r="AF868" s="26"/>
      <c r="AG868" s="24"/>
      <c r="AH868" s="24"/>
      <c r="AI868" s="26"/>
      <c r="AJ868" s="27"/>
      <c r="AK868" s="27"/>
      <c r="AL868" s="26"/>
      <c r="AM868" s="26"/>
      <c r="AN868" s="24"/>
      <c r="AO868" s="24" t="str">
        <f t="shared" si="69"/>
        <v>Sanmina</v>
      </c>
      <c r="AP868" s="1" t="s">
        <v>2090</v>
      </c>
      <c r="BF868" s="1" t="s">
        <v>68</v>
      </c>
      <c r="BG868" s="28" t="s">
        <v>69</v>
      </c>
    </row>
    <row r="869" spans="1:59" ht="12.75" customHeight="1" x14ac:dyDescent="0.2">
      <c r="A869" s="1" t="s">
        <v>3569</v>
      </c>
      <c r="B869" s="1" t="s">
        <v>3570</v>
      </c>
      <c r="C869" s="1" t="s">
        <v>62</v>
      </c>
      <c r="D869" s="1" t="s">
        <v>1108</v>
      </c>
      <c r="E869" s="1" t="s">
        <v>3571</v>
      </c>
      <c r="F869" s="1" t="s">
        <v>3572</v>
      </c>
      <c r="G869" s="1">
        <v>43</v>
      </c>
      <c r="H869" s="1">
        <v>1000</v>
      </c>
      <c r="I869" s="2" t="s">
        <v>66</v>
      </c>
      <c r="K869" s="1">
        <f>IFERROR(VLOOKUP(B869,'[1]Pivot HorizontalMRP'!$A$4:$B$2531,2,0),0)</f>
        <v>0</v>
      </c>
      <c r="L869" s="1">
        <f>IFERROR(VLOOKUP(B869,'[1]Pivot HorizontalMRP'!$A$4:$C$2531,3,0),0)</f>
        <v>11379</v>
      </c>
      <c r="M869" s="1">
        <f>IFERROR(VLOOKUP(B869,'[1]Pivot HorizontalMRP'!$A$4:$D$2531,4,0),0)</f>
        <v>0</v>
      </c>
      <c r="N869" s="1">
        <f>IFERROR(VLOOKUP(B869,'[1]Pivot HorizontalMRP'!$A$4:$E$2531,5,0),0)</f>
        <v>0</v>
      </c>
      <c r="O869" s="1">
        <f t="shared" si="66"/>
        <v>11379</v>
      </c>
      <c r="P869" s="1">
        <f t="shared" si="67"/>
        <v>11379</v>
      </c>
      <c r="Q869" s="1">
        <f>IFERROR(VLOOKUP(B869,'[1]Pivot HorizontalMRP'!$A$4:$F$2529,6,0),0)</f>
        <v>11982</v>
      </c>
      <c r="R869" s="1">
        <f>IFERROR(VLOOKUP(B869,'[1]Pivot HorizontalMRP'!$A$4:$G$2529,7,0),0)</f>
        <v>4344</v>
      </c>
      <c r="S869" s="1">
        <f>IFERROR(VLOOKUP(B869,'[1]Pivot HorizontalMRP'!$A$4:$H$2529,8,0),0)</f>
        <v>4424</v>
      </c>
      <c r="T869" s="1">
        <f>IFERROR(VLOOKUP(B869,'[1]Pivot HorizontalMRP'!$A$4:$I$2529,9,0),0)</f>
        <v>2964</v>
      </c>
      <c r="U869" s="1">
        <f t="shared" si="65"/>
        <v>-4947</v>
      </c>
      <c r="V869" s="24">
        <v>1.95E-2</v>
      </c>
      <c r="W869" s="24"/>
      <c r="X869" s="24">
        <f t="shared" si="68"/>
        <v>-1.95E-2</v>
      </c>
      <c r="Y869" s="24"/>
      <c r="Z869" s="24"/>
      <c r="AA869" s="24">
        <v>1.95E-2</v>
      </c>
      <c r="AB869" s="24"/>
      <c r="AC869" s="25"/>
      <c r="AD869" s="26"/>
      <c r="AE869" s="26"/>
      <c r="AF869" s="26"/>
      <c r="AG869" s="24"/>
      <c r="AH869" s="24"/>
      <c r="AI869" s="26"/>
      <c r="AJ869" s="27"/>
      <c r="AK869" s="27"/>
      <c r="AL869" s="26"/>
      <c r="AM869" s="26"/>
      <c r="AN869" s="24"/>
      <c r="AO869" s="24" t="str">
        <f t="shared" si="69"/>
        <v>Sanmina</v>
      </c>
      <c r="AP869" s="1" t="s">
        <v>2090</v>
      </c>
      <c r="BF869" s="1" t="s">
        <v>68</v>
      </c>
      <c r="BG869" s="28" t="s">
        <v>69</v>
      </c>
    </row>
    <row r="870" spans="1:59" ht="12.75" customHeight="1" x14ac:dyDescent="0.2">
      <c r="A870" s="1" t="s">
        <v>3573</v>
      </c>
      <c r="B870" s="1" t="s">
        <v>3574</v>
      </c>
      <c r="C870" s="1" t="s">
        <v>62</v>
      </c>
      <c r="D870" s="1" t="s">
        <v>1108</v>
      </c>
      <c r="E870" s="1" t="s">
        <v>3575</v>
      </c>
      <c r="F870" s="1" t="s">
        <v>3576</v>
      </c>
      <c r="G870" s="1">
        <v>43</v>
      </c>
      <c r="H870" s="1">
        <v>1000</v>
      </c>
      <c r="I870" s="2" t="s">
        <v>66</v>
      </c>
      <c r="K870" s="1">
        <f>IFERROR(VLOOKUP(B870,'[1]Pivot HorizontalMRP'!$A$4:$B$2531,2,0),0)</f>
        <v>0</v>
      </c>
      <c r="L870" s="1">
        <f>IFERROR(VLOOKUP(B870,'[1]Pivot HorizontalMRP'!$A$4:$C$2531,3,0),0)</f>
        <v>41430</v>
      </c>
      <c r="M870" s="1">
        <f>IFERROR(VLOOKUP(B870,'[1]Pivot HorizontalMRP'!$A$4:$D$2531,4,0),0)</f>
        <v>57000</v>
      </c>
      <c r="N870" s="1">
        <f>IFERROR(VLOOKUP(B870,'[1]Pivot HorizontalMRP'!$A$4:$E$2531,5,0),0)</f>
        <v>0</v>
      </c>
      <c r="O870" s="1">
        <f t="shared" si="66"/>
        <v>98430</v>
      </c>
      <c r="P870" s="1">
        <f t="shared" si="67"/>
        <v>98430</v>
      </c>
      <c r="Q870" s="1">
        <f>IFERROR(VLOOKUP(B870,'[1]Pivot HorizontalMRP'!$A$4:$F$2529,6,0),0)</f>
        <v>74894</v>
      </c>
      <c r="R870" s="1">
        <f>IFERROR(VLOOKUP(B870,'[1]Pivot HorizontalMRP'!$A$4:$G$2529,7,0),0)</f>
        <v>56309</v>
      </c>
      <c r="S870" s="1">
        <f>IFERROR(VLOOKUP(B870,'[1]Pivot HorizontalMRP'!$A$4:$H$2529,8,0),0)</f>
        <v>53847</v>
      </c>
      <c r="T870" s="1">
        <f>IFERROR(VLOOKUP(B870,'[1]Pivot HorizontalMRP'!$A$4:$I$2529,9,0),0)</f>
        <v>49092</v>
      </c>
      <c r="U870" s="1">
        <f t="shared" si="65"/>
        <v>-32773</v>
      </c>
      <c r="V870" s="24">
        <v>8.8000000000000005E-3</v>
      </c>
      <c r="W870" s="24"/>
      <c r="X870" s="24">
        <f t="shared" si="68"/>
        <v>-8.8000000000000005E-3</v>
      </c>
      <c r="Y870" s="24"/>
      <c r="Z870" s="24"/>
      <c r="AA870" s="24"/>
      <c r="AB870" s="24"/>
      <c r="AC870" s="25"/>
      <c r="AD870" s="26"/>
      <c r="AE870" s="26"/>
      <c r="AF870" s="26"/>
      <c r="AG870" s="24"/>
      <c r="AH870" s="24"/>
      <c r="AI870" s="26"/>
      <c r="AJ870" s="27"/>
      <c r="AK870" s="27"/>
      <c r="AL870" s="26"/>
      <c r="AM870" s="26"/>
      <c r="AN870" s="24"/>
      <c r="AO870" s="24" t="str">
        <f t="shared" si="69"/>
        <v>Sanmina</v>
      </c>
      <c r="AP870" s="1" t="s">
        <v>2090</v>
      </c>
      <c r="BF870" s="1" t="s">
        <v>68</v>
      </c>
      <c r="BG870" s="28" t="s">
        <v>69</v>
      </c>
    </row>
    <row r="871" spans="1:59" ht="12.75" customHeight="1" x14ac:dyDescent="0.2">
      <c r="A871" s="1" t="s">
        <v>3577</v>
      </c>
      <c r="B871" s="1" t="s">
        <v>3578</v>
      </c>
      <c r="C871" s="1" t="s">
        <v>62</v>
      </c>
      <c r="D871" s="1" t="s">
        <v>1108</v>
      </c>
      <c r="E871" s="1" t="s">
        <v>3579</v>
      </c>
      <c r="F871" s="1" t="s">
        <v>3580</v>
      </c>
      <c r="G871" s="1">
        <v>43</v>
      </c>
      <c r="H871" s="1">
        <v>1000</v>
      </c>
      <c r="I871" s="2" t="s">
        <v>66</v>
      </c>
      <c r="K871" s="1">
        <f>IFERROR(VLOOKUP(B871,'[1]Pivot HorizontalMRP'!$A$4:$B$2531,2,0),0)</f>
        <v>0</v>
      </c>
      <c r="L871" s="1">
        <f>IFERROR(VLOOKUP(B871,'[1]Pivot HorizontalMRP'!$A$4:$C$2531,3,0),0)</f>
        <v>5151</v>
      </c>
      <c r="M871" s="1">
        <f>IFERROR(VLOOKUP(B871,'[1]Pivot HorizontalMRP'!$A$4:$D$2531,4,0),0)</f>
        <v>0</v>
      </c>
      <c r="N871" s="1">
        <f>IFERROR(VLOOKUP(B871,'[1]Pivot HorizontalMRP'!$A$4:$E$2531,5,0),0)</f>
        <v>0</v>
      </c>
      <c r="O871" s="1">
        <f t="shared" si="66"/>
        <v>5151</v>
      </c>
      <c r="P871" s="1">
        <f t="shared" si="67"/>
        <v>5151</v>
      </c>
      <c r="Q871" s="1">
        <f>IFERROR(VLOOKUP(B871,'[1]Pivot HorizontalMRP'!$A$4:$F$2529,6,0),0)</f>
        <v>2188</v>
      </c>
      <c r="R871" s="1">
        <f>IFERROR(VLOOKUP(B871,'[1]Pivot HorizontalMRP'!$A$4:$G$2529,7,0),0)</f>
        <v>1254</v>
      </c>
      <c r="S871" s="1">
        <f>IFERROR(VLOOKUP(B871,'[1]Pivot HorizontalMRP'!$A$4:$H$2529,8,0),0)</f>
        <v>1356</v>
      </c>
      <c r="T871" s="1">
        <f>IFERROR(VLOOKUP(B871,'[1]Pivot HorizontalMRP'!$A$4:$I$2529,9,0),0)</f>
        <v>596</v>
      </c>
      <c r="U871" s="1">
        <f t="shared" si="65"/>
        <v>1709</v>
      </c>
      <c r="V871" s="24">
        <v>0.127</v>
      </c>
      <c r="W871" s="24"/>
      <c r="X871" s="24">
        <f t="shared" si="68"/>
        <v>-0.127</v>
      </c>
      <c r="Y871" s="24"/>
      <c r="Z871" s="24"/>
      <c r="AA871" s="24">
        <v>9.2399999999999996E-2</v>
      </c>
      <c r="AB871" s="24"/>
      <c r="AC871" s="25"/>
      <c r="AD871" s="26"/>
      <c r="AE871" s="26"/>
      <c r="AF871" s="26"/>
      <c r="AG871" s="24"/>
      <c r="AH871" s="24"/>
      <c r="AI871" s="26"/>
      <c r="AJ871" s="27"/>
      <c r="AK871" s="27"/>
      <c r="AL871" s="26"/>
      <c r="AM871" s="26"/>
      <c r="AN871" s="24"/>
      <c r="AO871" s="24" t="str">
        <f t="shared" si="69"/>
        <v>Sanmina</v>
      </c>
      <c r="AP871" s="1" t="s">
        <v>2090</v>
      </c>
      <c r="BF871" s="1" t="s">
        <v>68</v>
      </c>
      <c r="BG871" s="28" t="s">
        <v>69</v>
      </c>
    </row>
    <row r="872" spans="1:59" ht="12.75" customHeight="1" x14ac:dyDescent="0.2">
      <c r="A872" s="1" t="s">
        <v>3581</v>
      </c>
      <c r="B872" s="1" t="s">
        <v>3582</v>
      </c>
      <c r="C872" s="1" t="s">
        <v>62</v>
      </c>
      <c r="D872" s="1" t="s">
        <v>1108</v>
      </c>
      <c r="E872" s="1" t="s">
        <v>3583</v>
      </c>
      <c r="F872" s="1" t="s">
        <v>3584</v>
      </c>
      <c r="G872" s="1">
        <v>43</v>
      </c>
      <c r="H872" s="1">
        <v>1000</v>
      </c>
      <c r="I872" s="2" t="s">
        <v>66</v>
      </c>
      <c r="K872" s="1">
        <f>IFERROR(VLOOKUP(B872,'[1]Pivot HorizontalMRP'!$A$4:$B$2531,2,0),0)</f>
        <v>0</v>
      </c>
      <c r="L872" s="1">
        <f>IFERROR(VLOOKUP(B872,'[1]Pivot HorizontalMRP'!$A$4:$C$2531,3,0),0)</f>
        <v>4323</v>
      </c>
      <c r="M872" s="1">
        <f>IFERROR(VLOOKUP(B872,'[1]Pivot HorizontalMRP'!$A$4:$D$2531,4,0),0)</f>
        <v>0</v>
      </c>
      <c r="N872" s="1">
        <f>IFERROR(VLOOKUP(B872,'[1]Pivot HorizontalMRP'!$A$4:$E$2531,5,0),0)</f>
        <v>0</v>
      </c>
      <c r="O872" s="1">
        <f t="shared" si="66"/>
        <v>4323</v>
      </c>
      <c r="P872" s="1">
        <f t="shared" si="67"/>
        <v>4323</v>
      </c>
      <c r="Q872" s="1">
        <f>IFERROR(VLOOKUP(B872,'[1]Pivot HorizontalMRP'!$A$4:$F$2529,6,0),0)</f>
        <v>31</v>
      </c>
      <c r="R872" s="1">
        <f>IFERROR(VLOOKUP(B872,'[1]Pivot HorizontalMRP'!$A$4:$G$2529,7,0),0)</f>
        <v>0</v>
      </c>
      <c r="S872" s="1">
        <f>IFERROR(VLOOKUP(B872,'[1]Pivot HorizontalMRP'!$A$4:$H$2529,8,0),0)</f>
        <v>0</v>
      </c>
      <c r="T872" s="1">
        <f>IFERROR(VLOOKUP(B872,'[1]Pivot HorizontalMRP'!$A$4:$I$2529,9,0),0)</f>
        <v>0</v>
      </c>
      <c r="U872" s="1">
        <f t="shared" si="65"/>
        <v>4292</v>
      </c>
      <c r="V872" s="24">
        <v>0.10395</v>
      </c>
      <c r="W872" s="24"/>
      <c r="X872" s="24">
        <f t="shared" si="68"/>
        <v>-0.10395</v>
      </c>
      <c r="Y872" s="24"/>
      <c r="Z872" s="24"/>
      <c r="AA872" s="24"/>
      <c r="AB872" s="24"/>
      <c r="AC872" s="25"/>
      <c r="AD872" s="26"/>
      <c r="AE872" s="26"/>
      <c r="AF872" s="26"/>
      <c r="AG872" s="24"/>
      <c r="AH872" s="24"/>
      <c r="AI872" s="26"/>
      <c r="AJ872" s="27"/>
      <c r="AK872" s="27"/>
      <c r="AL872" s="26"/>
      <c r="AM872" s="26"/>
      <c r="AN872" s="24"/>
      <c r="AO872" s="24" t="str">
        <f t="shared" si="69"/>
        <v>Sanmina</v>
      </c>
      <c r="AP872" s="1" t="s">
        <v>2090</v>
      </c>
      <c r="BF872" s="1" t="s">
        <v>68</v>
      </c>
      <c r="BG872" s="28" t="s">
        <v>69</v>
      </c>
    </row>
    <row r="873" spans="1:59" ht="12.75" customHeight="1" x14ac:dyDescent="0.2">
      <c r="A873" s="1" t="s">
        <v>3585</v>
      </c>
      <c r="B873" s="1" t="s">
        <v>3586</v>
      </c>
      <c r="C873" s="1" t="s">
        <v>62</v>
      </c>
      <c r="D873" s="1" t="s">
        <v>1108</v>
      </c>
      <c r="E873" s="1" t="s">
        <v>3587</v>
      </c>
      <c r="F873" s="1" t="s">
        <v>3588</v>
      </c>
      <c r="G873" s="1">
        <v>88</v>
      </c>
      <c r="H873" s="1">
        <v>3000</v>
      </c>
      <c r="I873" s="2" t="s">
        <v>1123</v>
      </c>
      <c r="K873" s="1">
        <f>IFERROR(VLOOKUP(B873,'[1]Pivot HorizontalMRP'!$A$4:$B$2531,2,0),0)</f>
        <v>0</v>
      </c>
      <c r="L873" s="1">
        <f>IFERROR(VLOOKUP(B873,'[1]Pivot HorizontalMRP'!$A$4:$C$2531,3,0),0)</f>
        <v>1994</v>
      </c>
      <c r="M873" s="1">
        <f>IFERROR(VLOOKUP(B873,'[1]Pivot HorizontalMRP'!$A$4:$D$2531,4,0),0)</f>
        <v>3000</v>
      </c>
      <c r="N873" s="1">
        <f>IFERROR(VLOOKUP(B873,'[1]Pivot HorizontalMRP'!$A$4:$E$2531,5,0),0)</f>
        <v>0</v>
      </c>
      <c r="O873" s="1">
        <f t="shared" si="66"/>
        <v>4994</v>
      </c>
      <c r="P873" s="1">
        <f t="shared" si="67"/>
        <v>4994</v>
      </c>
      <c r="Q873" s="1">
        <f>IFERROR(VLOOKUP(B873,'[1]Pivot HorizontalMRP'!$A$4:$F$2529,6,0),0)</f>
        <v>2217</v>
      </c>
      <c r="R873" s="1">
        <f>IFERROR(VLOOKUP(B873,'[1]Pivot HorizontalMRP'!$A$4:$G$2529,7,0),0)</f>
        <v>2328</v>
      </c>
      <c r="S873" s="1">
        <f>IFERROR(VLOOKUP(B873,'[1]Pivot HorizontalMRP'!$A$4:$H$2529,8,0),0)</f>
        <v>2694</v>
      </c>
      <c r="T873" s="1">
        <f>IFERROR(VLOOKUP(B873,'[1]Pivot HorizontalMRP'!$A$4:$I$2529,9,0),0)</f>
        <v>1766</v>
      </c>
      <c r="U873" s="1">
        <f t="shared" si="65"/>
        <v>449</v>
      </c>
      <c r="V873" s="24">
        <v>5.6300000000000003E-2</v>
      </c>
      <c r="W873" s="24"/>
      <c r="X873" s="24">
        <f t="shared" si="68"/>
        <v>-5.6300000000000003E-2</v>
      </c>
      <c r="Y873" s="24"/>
      <c r="Z873" s="24"/>
      <c r="AA873" s="24"/>
      <c r="AB873" s="24"/>
      <c r="AC873" s="25"/>
      <c r="AD873" s="26"/>
      <c r="AE873" s="26"/>
      <c r="AF873" s="26"/>
      <c r="AG873" s="24"/>
      <c r="AH873" s="24"/>
      <c r="AI873" s="26"/>
      <c r="AJ873" s="27"/>
      <c r="AK873" s="27"/>
      <c r="AL873" s="26"/>
      <c r="AM873" s="26"/>
      <c r="AN873" s="24"/>
      <c r="AO873" s="24" t="str">
        <f t="shared" si="69"/>
        <v>Sanmina</v>
      </c>
      <c r="AP873" s="1" t="s">
        <v>1110</v>
      </c>
      <c r="BF873" s="1" t="s">
        <v>68</v>
      </c>
      <c r="BG873" s="28" t="s">
        <v>69</v>
      </c>
    </row>
    <row r="874" spans="1:59" ht="12.75" customHeight="1" x14ac:dyDescent="0.2">
      <c r="A874" s="1" t="s">
        <v>3589</v>
      </c>
      <c r="B874" s="1" t="s">
        <v>3590</v>
      </c>
      <c r="C874" s="1" t="s">
        <v>62</v>
      </c>
      <c r="D874" s="1" t="s">
        <v>1108</v>
      </c>
      <c r="E874" s="1" t="s">
        <v>3591</v>
      </c>
      <c r="F874" s="1" t="s">
        <v>3592</v>
      </c>
      <c r="G874" s="1">
        <v>113</v>
      </c>
      <c r="H874" s="1">
        <v>1000</v>
      </c>
      <c r="I874" s="2" t="s">
        <v>1123</v>
      </c>
      <c r="K874" s="1">
        <f>IFERROR(VLOOKUP(B874,'[1]Pivot HorizontalMRP'!$A$4:$B$2531,2,0),0)</f>
        <v>0</v>
      </c>
      <c r="L874" s="1">
        <f>IFERROR(VLOOKUP(B874,'[1]Pivot HorizontalMRP'!$A$4:$C$2531,3,0),0)</f>
        <v>4841</v>
      </c>
      <c r="M874" s="1">
        <f>IFERROR(VLOOKUP(B874,'[1]Pivot HorizontalMRP'!$A$4:$D$2531,4,0),0)</f>
        <v>0</v>
      </c>
      <c r="N874" s="1">
        <f>IFERROR(VLOOKUP(B874,'[1]Pivot HorizontalMRP'!$A$4:$E$2531,5,0),0)</f>
        <v>0</v>
      </c>
      <c r="O874" s="1">
        <f t="shared" si="66"/>
        <v>4841</v>
      </c>
      <c r="P874" s="1">
        <f t="shared" si="67"/>
        <v>4841</v>
      </c>
      <c r="Q874" s="1">
        <f>IFERROR(VLOOKUP(B874,'[1]Pivot HorizontalMRP'!$A$4:$F$2529,6,0),0)</f>
        <v>1650</v>
      </c>
      <c r="R874" s="1">
        <f>IFERROR(VLOOKUP(B874,'[1]Pivot HorizontalMRP'!$A$4:$G$2529,7,0),0)</f>
        <v>1108</v>
      </c>
      <c r="S874" s="1">
        <f>IFERROR(VLOOKUP(B874,'[1]Pivot HorizontalMRP'!$A$4:$H$2529,8,0),0)</f>
        <v>1994</v>
      </c>
      <c r="T874" s="1">
        <f>IFERROR(VLOOKUP(B874,'[1]Pivot HorizontalMRP'!$A$4:$I$2529,9,0),0)</f>
        <v>1272</v>
      </c>
      <c r="U874" s="1">
        <f t="shared" si="65"/>
        <v>2083</v>
      </c>
      <c r="V874" s="24">
        <v>5.9499999999999997E-2</v>
      </c>
      <c r="W874" s="24"/>
      <c r="X874" s="24">
        <f t="shared" si="68"/>
        <v>-5.9499999999999997E-2</v>
      </c>
      <c r="Y874" s="24"/>
      <c r="Z874" s="24"/>
      <c r="AA874" s="24">
        <v>5.8999999999999997E-2</v>
      </c>
      <c r="AB874" s="24"/>
      <c r="AC874" s="25"/>
      <c r="AD874" s="26"/>
      <c r="AE874" s="26"/>
      <c r="AF874" s="26"/>
      <c r="AG874" s="24"/>
      <c r="AH874" s="24"/>
      <c r="AI874" s="26"/>
      <c r="AJ874" s="27"/>
      <c r="AK874" s="27"/>
      <c r="AL874" s="26"/>
      <c r="AM874" s="26"/>
      <c r="AN874" s="24"/>
      <c r="AO874" s="24" t="str">
        <f t="shared" si="69"/>
        <v>Sanmina</v>
      </c>
      <c r="AP874" s="1" t="s">
        <v>1110</v>
      </c>
      <c r="BF874" s="1" t="s">
        <v>68</v>
      </c>
      <c r="BG874" s="28" t="s">
        <v>69</v>
      </c>
    </row>
    <row r="875" spans="1:59" ht="12.75" customHeight="1" x14ac:dyDescent="0.2">
      <c r="A875" s="1" t="s">
        <v>3593</v>
      </c>
      <c r="B875" s="1" t="s">
        <v>3594</v>
      </c>
      <c r="C875" s="1" t="s">
        <v>62</v>
      </c>
      <c r="D875" s="1" t="s">
        <v>1108</v>
      </c>
      <c r="E875" s="1" t="s">
        <v>3595</v>
      </c>
      <c r="F875" s="1" t="s">
        <v>3596</v>
      </c>
      <c r="G875" s="1">
        <v>73</v>
      </c>
      <c r="H875" s="1">
        <v>1000</v>
      </c>
      <c r="I875" s="2" t="s">
        <v>1123</v>
      </c>
      <c r="K875" s="1">
        <f>IFERROR(VLOOKUP(B875,'[1]Pivot HorizontalMRP'!$A$4:$B$2531,2,0),0)</f>
        <v>0</v>
      </c>
      <c r="L875" s="1">
        <f>IFERROR(VLOOKUP(B875,'[1]Pivot HorizontalMRP'!$A$4:$C$2531,3,0),0)</f>
        <v>26733</v>
      </c>
      <c r="M875" s="1">
        <f>IFERROR(VLOOKUP(B875,'[1]Pivot HorizontalMRP'!$A$4:$D$2531,4,0),0)</f>
        <v>49000</v>
      </c>
      <c r="N875" s="1">
        <f>IFERROR(VLOOKUP(B875,'[1]Pivot HorizontalMRP'!$A$4:$E$2531,5,0),0)</f>
        <v>0</v>
      </c>
      <c r="O875" s="1">
        <f t="shared" si="66"/>
        <v>75733</v>
      </c>
      <c r="P875" s="1">
        <f t="shared" si="67"/>
        <v>75733</v>
      </c>
      <c r="Q875" s="1">
        <f>IFERROR(VLOOKUP(B875,'[1]Pivot HorizontalMRP'!$A$4:$F$2529,6,0),0)</f>
        <v>52765</v>
      </c>
      <c r="R875" s="1">
        <f>IFERROR(VLOOKUP(B875,'[1]Pivot HorizontalMRP'!$A$4:$G$2529,7,0),0)</f>
        <v>24820</v>
      </c>
      <c r="S875" s="1">
        <f>IFERROR(VLOOKUP(B875,'[1]Pivot HorizontalMRP'!$A$4:$H$2529,8,0),0)</f>
        <v>23222</v>
      </c>
      <c r="T875" s="1">
        <f>IFERROR(VLOOKUP(B875,'[1]Pivot HorizontalMRP'!$A$4:$I$2529,9,0),0)</f>
        <v>17054</v>
      </c>
      <c r="U875" s="1">
        <f t="shared" si="65"/>
        <v>-1852</v>
      </c>
      <c r="V875" s="24">
        <v>8.8999999999999996E-2</v>
      </c>
      <c r="W875" s="24"/>
      <c r="X875" s="24">
        <f t="shared" si="68"/>
        <v>-8.8999999999999996E-2</v>
      </c>
      <c r="Y875" s="24"/>
      <c r="Z875" s="24"/>
      <c r="AA875" s="24"/>
      <c r="AB875" s="24"/>
      <c r="AC875" s="25"/>
      <c r="AD875" s="26"/>
      <c r="AE875" s="26"/>
      <c r="AF875" s="26"/>
      <c r="AG875" s="24"/>
      <c r="AH875" s="24"/>
      <c r="AI875" s="26"/>
      <c r="AJ875" s="27"/>
      <c r="AK875" s="27"/>
      <c r="AL875" s="26"/>
      <c r="AM875" s="26"/>
      <c r="AN875" s="24"/>
      <c r="AO875" s="24" t="str">
        <f t="shared" si="69"/>
        <v>Sanmina</v>
      </c>
      <c r="AP875" s="1" t="s">
        <v>1110</v>
      </c>
      <c r="BF875" s="1" t="s">
        <v>68</v>
      </c>
      <c r="BG875" s="28" t="s">
        <v>69</v>
      </c>
    </row>
    <row r="876" spans="1:59" ht="12.75" customHeight="1" x14ac:dyDescent="0.2">
      <c r="A876" s="1" t="s">
        <v>3597</v>
      </c>
      <c r="B876" s="1" t="s">
        <v>3598</v>
      </c>
      <c r="C876" s="1" t="s">
        <v>62</v>
      </c>
      <c r="D876" s="1" t="s">
        <v>1108</v>
      </c>
      <c r="E876" s="1" t="s">
        <v>3599</v>
      </c>
      <c r="F876" s="1" t="s">
        <v>3600</v>
      </c>
      <c r="G876" s="1">
        <v>68</v>
      </c>
      <c r="H876" s="1">
        <v>4000</v>
      </c>
      <c r="I876" s="2" t="s">
        <v>1123</v>
      </c>
      <c r="K876" s="1">
        <f>IFERROR(VLOOKUP(B876,'[1]Pivot HorizontalMRP'!$A$4:$B$2531,2,0),0)</f>
        <v>0</v>
      </c>
      <c r="L876" s="1">
        <f>IFERROR(VLOOKUP(B876,'[1]Pivot HorizontalMRP'!$A$4:$C$2531,3,0),0)</f>
        <v>10710</v>
      </c>
      <c r="M876" s="1">
        <f>IFERROR(VLOOKUP(B876,'[1]Pivot HorizontalMRP'!$A$4:$D$2531,4,0),0)</f>
        <v>4000</v>
      </c>
      <c r="N876" s="1">
        <f>IFERROR(VLOOKUP(B876,'[1]Pivot HorizontalMRP'!$A$4:$E$2531,5,0),0)</f>
        <v>0</v>
      </c>
      <c r="O876" s="1">
        <f t="shared" si="66"/>
        <v>14710</v>
      </c>
      <c r="P876" s="1">
        <f t="shared" si="67"/>
        <v>14710</v>
      </c>
      <c r="Q876" s="1">
        <f>IFERROR(VLOOKUP(B876,'[1]Pivot HorizontalMRP'!$A$4:$F$2529,6,0),0)</f>
        <v>4926</v>
      </c>
      <c r="R876" s="1">
        <f>IFERROR(VLOOKUP(B876,'[1]Pivot HorizontalMRP'!$A$4:$G$2529,7,0),0)</f>
        <v>2254</v>
      </c>
      <c r="S876" s="1">
        <f>IFERROR(VLOOKUP(B876,'[1]Pivot HorizontalMRP'!$A$4:$H$2529,8,0),0)</f>
        <v>1839</v>
      </c>
      <c r="T876" s="1">
        <f>IFERROR(VLOOKUP(B876,'[1]Pivot HorizontalMRP'!$A$4:$I$2529,9,0),0)</f>
        <v>1281</v>
      </c>
      <c r="U876" s="1">
        <f t="shared" si="65"/>
        <v>7530</v>
      </c>
      <c r="V876" s="24">
        <v>0.06</v>
      </c>
      <c r="W876" s="24"/>
      <c r="X876" s="24">
        <f t="shared" si="68"/>
        <v>-0.06</v>
      </c>
      <c r="Y876" s="24"/>
      <c r="Z876" s="24"/>
      <c r="AA876" s="24"/>
      <c r="AB876" s="24"/>
      <c r="AC876" s="25"/>
      <c r="AD876" s="26"/>
      <c r="AE876" s="26"/>
      <c r="AF876" s="26"/>
      <c r="AG876" s="24"/>
      <c r="AH876" s="24"/>
      <c r="AI876" s="26"/>
      <c r="AJ876" s="27"/>
      <c r="AK876" s="27"/>
      <c r="AL876" s="26"/>
      <c r="AM876" s="26"/>
      <c r="AN876" s="24"/>
      <c r="AO876" s="24" t="str">
        <f t="shared" si="69"/>
        <v>Sanmina</v>
      </c>
      <c r="AP876" s="1" t="s">
        <v>1110</v>
      </c>
      <c r="BF876" s="1" t="s">
        <v>68</v>
      </c>
      <c r="BG876" s="28" t="s">
        <v>69</v>
      </c>
    </row>
    <row r="877" spans="1:59" ht="12.75" customHeight="1" x14ac:dyDescent="0.2">
      <c r="A877" s="1" t="s">
        <v>3601</v>
      </c>
      <c r="B877" s="1" t="s">
        <v>3602</v>
      </c>
      <c r="C877" s="1" t="s">
        <v>62</v>
      </c>
      <c r="D877" s="1" t="s">
        <v>1108</v>
      </c>
      <c r="E877" s="1" t="s">
        <v>3603</v>
      </c>
      <c r="F877" s="1" t="s">
        <v>3604</v>
      </c>
      <c r="G877" s="1">
        <v>61</v>
      </c>
      <c r="H877" s="1">
        <v>1500</v>
      </c>
      <c r="I877" s="2" t="s">
        <v>1123</v>
      </c>
      <c r="K877" s="1">
        <f>IFERROR(VLOOKUP(B877,'[1]Pivot HorizontalMRP'!$A$4:$B$2531,2,0),0)</f>
        <v>0</v>
      </c>
      <c r="L877" s="1">
        <f>IFERROR(VLOOKUP(B877,'[1]Pivot HorizontalMRP'!$A$4:$C$2531,3,0),0)</f>
        <v>8525</v>
      </c>
      <c r="M877" s="1">
        <f>IFERROR(VLOOKUP(B877,'[1]Pivot HorizontalMRP'!$A$4:$D$2531,4,0),0)</f>
        <v>81000</v>
      </c>
      <c r="N877" s="1">
        <f>IFERROR(VLOOKUP(B877,'[1]Pivot HorizontalMRP'!$A$4:$E$2531,5,0),0)</f>
        <v>0</v>
      </c>
      <c r="O877" s="1">
        <f t="shared" si="66"/>
        <v>89525</v>
      </c>
      <c r="P877" s="1">
        <f t="shared" si="67"/>
        <v>89525</v>
      </c>
      <c r="Q877" s="1">
        <f>IFERROR(VLOOKUP(B877,'[1]Pivot HorizontalMRP'!$A$4:$F$2529,6,0),0)</f>
        <v>76124</v>
      </c>
      <c r="R877" s="1">
        <f>IFERROR(VLOOKUP(B877,'[1]Pivot HorizontalMRP'!$A$4:$G$2529,7,0),0)</f>
        <v>38068</v>
      </c>
      <c r="S877" s="1">
        <f>IFERROR(VLOOKUP(B877,'[1]Pivot HorizontalMRP'!$A$4:$H$2529,8,0),0)</f>
        <v>38177</v>
      </c>
      <c r="T877" s="1">
        <f>IFERROR(VLOOKUP(B877,'[1]Pivot HorizontalMRP'!$A$4:$I$2529,9,0),0)</f>
        <v>31452</v>
      </c>
      <c r="U877" s="1">
        <f t="shared" si="65"/>
        <v>-24667</v>
      </c>
      <c r="V877" s="24">
        <v>0.22</v>
      </c>
      <c r="W877" s="24"/>
      <c r="X877" s="24">
        <f t="shared" si="68"/>
        <v>-0.22</v>
      </c>
      <c r="Y877" s="24"/>
      <c r="Z877" s="24"/>
      <c r="AA877" s="24">
        <v>0.22</v>
      </c>
      <c r="AB877" s="24"/>
      <c r="AC877" s="25"/>
      <c r="AD877" s="26"/>
      <c r="AE877" s="26"/>
      <c r="AF877" s="26"/>
      <c r="AG877" s="24"/>
      <c r="AH877" s="24"/>
      <c r="AI877" s="26"/>
      <c r="AJ877" s="27"/>
      <c r="AK877" s="27"/>
      <c r="AL877" s="26"/>
      <c r="AM877" s="26"/>
      <c r="AN877" s="24"/>
      <c r="AO877" s="24" t="str">
        <f t="shared" si="69"/>
        <v>Sanmina</v>
      </c>
      <c r="AP877" s="1" t="s">
        <v>1110</v>
      </c>
      <c r="BF877" s="1" t="s">
        <v>68</v>
      </c>
      <c r="BG877" s="28" t="s">
        <v>69</v>
      </c>
    </row>
    <row r="878" spans="1:59" ht="12.75" customHeight="1" x14ac:dyDescent="0.2">
      <c r="A878" s="1" t="s">
        <v>3605</v>
      </c>
      <c r="B878" s="1" t="s">
        <v>3606</v>
      </c>
      <c r="C878" s="1" t="s">
        <v>62</v>
      </c>
      <c r="D878" s="1" t="s">
        <v>1108</v>
      </c>
      <c r="E878" s="1" t="s">
        <v>3607</v>
      </c>
      <c r="F878" s="1" t="s">
        <v>3608</v>
      </c>
      <c r="G878" s="1">
        <v>83</v>
      </c>
      <c r="H878" s="1">
        <v>1500</v>
      </c>
      <c r="I878" s="2" t="s">
        <v>1123</v>
      </c>
      <c r="K878" s="1">
        <f>IFERROR(VLOOKUP(B878,'[1]Pivot HorizontalMRP'!$A$4:$B$2531,2,0),0)</f>
        <v>0</v>
      </c>
      <c r="L878" s="1">
        <f>IFERROR(VLOOKUP(B878,'[1]Pivot HorizontalMRP'!$A$4:$C$2531,3,0),0)</f>
        <v>19078</v>
      </c>
      <c r="M878" s="1">
        <f>IFERROR(VLOOKUP(B878,'[1]Pivot HorizontalMRP'!$A$4:$D$2531,4,0),0)</f>
        <v>0</v>
      </c>
      <c r="N878" s="1">
        <f>IFERROR(VLOOKUP(B878,'[1]Pivot HorizontalMRP'!$A$4:$E$2531,5,0),0)</f>
        <v>0</v>
      </c>
      <c r="O878" s="1">
        <f t="shared" si="66"/>
        <v>19078</v>
      </c>
      <c r="P878" s="1">
        <f t="shared" si="67"/>
        <v>19078</v>
      </c>
      <c r="Q878" s="1">
        <f>IFERROR(VLOOKUP(B878,'[1]Pivot HorizontalMRP'!$A$4:$F$2529,6,0),0)</f>
        <v>2611</v>
      </c>
      <c r="R878" s="1">
        <f>IFERROR(VLOOKUP(B878,'[1]Pivot HorizontalMRP'!$A$4:$G$2529,7,0),0)</f>
        <v>2046</v>
      </c>
      <c r="S878" s="1">
        <f>IFERROR(VLOOKUP(B878,'[1]Pivot HorizontalMRP'!$A$4:$H$2529,8,0),0)</f>
        <v>2196</v>
      </c>
      <c r="T878" s="1">
        <f>IFERROR(VLOOKUP(B878,'[1]Pivot HorizontalMRP'!$A$4:$I$2529,9,0),0)</f>
        <v>1896</v>
      </c>
      <c r="U878" s="1">
        <f t="shared" si="65"/>
        <v>14421</v>
      </c>
      <c r="V878" s="24">
        <v>0.24299999999999999</v>
      </c>
      <c r="W878" s="24"/>
      <c r="X878" s="24">
        <f t="shared" si="68"/>
        <v>-0.24299999999999999</v>
      </c>
      <c r="Y878" s="24"/>
      <c r="Z878" s="24"/>
      <c r="AA878" s="24">
        <v>0.14699999999999999</v>
      </c>
      <c r="AB878" s="24"/>
      <c r="AC878" s="25"/>
      <c r="AD878" s="26"/>
      <c r="AE878" s="26"/>
      <c r="AF878" s="26"/>
      <c r="AG878" s="24"/>
      <c r="AH878" s="24"/>
      <c r="AI878" s="26"/>
      <c r="AJ878" s="27"/>
      <c r="AK878" s="27"/>
      <c r="AL878" s="26"/>
      <c r="AM878" s="26"/>
      <c r="AN878" s="24"/>
      <c r="AO878" s="24" t="str">
        <f t="shared" si="69"/>
        <v>Sanmina</v>
      </c>
      <c r="AP878" s="1" t="s">
        <v>1110</v>
      </c>
      <c r="BF878" s="1" t="s">
        <v>68</v>
      </c>
      <c r="BG878" s="28" t="s">
        <v>69</v>
      </c>
    </row>
    <row r="879" spans="1:59" ht="12.75" customHeight="1" x14ac:dyDescent="0.2">
      <c r="A879" s="1" t="s">
        <v>3609</v>
      </c>
      <c r="B879" s="1" t="s">
        <v>3610</v>
      </c>
      <c r="C879" s="1" t="s">
        <v>62</v>
      </c>
      <c r="D879" s="1" t="s">
        <v>1108</v>
      </c>
      <c r="E879" s="1" t="s">
        <v>3611</v>
      </c>
      <c r="F879" s="1" t="s">
        <v>3612</v>
      </c>
      <c r="G879" s="1">
        <v>43</v>
      </c>
      <c r="H879" s="1">
        <v>2000</v>
      </c>
      <c r="I879" s="2" t="s">
        <v>1123</v>
      </c>
      <c r="K879" s="1">
        <f>IFERROR(VLOOKUP(B879,'[1]Pivot HorizontalMRP'!$A$4:$B$2531,2,0),0)</f>
        <v>0</v>
      </c>
      <c r="L879" s="1">
        <f>IFERROR(VLOOKUP(B879,'[1]Pivot HorizontalMRP'!$A$4:$C$2531,3,0),0)</f>
        <v>9159</v>
      </c>
      <c r="M879" s="1">
        <f>IFERROR(VLOOKUP(B879,'[1]Pivot HorizontalMRP'!$A$4:$D$2531,4,0),0)</f>
        <v>28000</v>
      </c>
      <c r="N879" s="1">
        <f>IFERROR(VLOOKUP(B879,'[1]Pivot HorizontalMRP'!$A$4:$E$2531,5,0),0)</f>
        <v>0</v>
      </c>
      <c r="O879" s="1">
        <f t="shared" si="66"/>
        <v>37159</v>
      </c>
      <c r="P879" s="1">
        <f t="shared" si="67"/>
        <v>37159</v>
      </c>
      <c r="Q879" s="1">
        <f>IFERROR(VLOOKUP(B879,'[1]Pivot HorizontalMRP'!$A$4:$F$2529,6,0),0)</f>
        <v>20035</v>
      </c>
      <c r="R879" s="1">
        <f>IFERROR(VLOOKUP(B879,'[1]Pivot HorizontalMRP'!$A$4:$G$2529,7,0),0)</f>
        <v>9013</v>
      </c>
      <c r="S879" s="1">
        <f>IFERROR(VLOOKUP(B879,'[1]Pivot HorizontalMRP'!$A$4:$H$2529,8,0),0)</f>
        <v>8544</v>
      </c>
      <c r="T879" s="1">
        <f>IFERROR(VLOOKUP(B879,'[1]Pivot HorizontalMRP'!$A$4:$I$2529,9,0),0)</f>
        <v>5168</v>
      </c>
      <c r="U879" s="1">
        <f t="shared" si="65"/>
        <v>8111</v>
      </c>
      <c r="V879" s="24">
        <v>0.308</v>
      </c>
      <c r="W879" s="24"/>
      <c r="X879" s="24">
        <f t="shared" si="68"/>
        <v>-0.308</v>
      </c>
      <c r="Y879" s="24"/>
      <c r="Z879" s="24"/>
      <c r="AA879" s="24"/>
      <c r="AB879" s="24"/>
      <c r="AC879" s="25"/>
      <c r="AD879" s="26"/>
      <c r="AE879" s="26"/>
      <c r="AF879" s="26"/>
      <c r="AG879" s="24"/>
      <c r="AH879" s="24"/>
      <c r="AI879" s="26"/>
      <c r="AJ879" s="27"/>
      <c r="AK879" s="27"/>
      <c r="AL879" s="26"/>
      <c r="AM879" s="26"/>
      <c r="AN879" s="24"/>
      <c r="AO879" s="24" t="str">
        <f t="shared" si="69"/>
        <v>Sanmina</v>
      </c>
      <c r="AP879" s="1" t="s">
        <v>1110</v>
      </c>
      <c r="BF879" s="1" t="s">
        <v>68</v>
      </c>
      <c r="BG879" s="28" t="s">
        <v>69</v>
      </c>
    </row>
    <row r="880" spans="1:59" ht="12.75" customHeight="1" x14ac:dyDescent="0.2">
      <c r="A880" s="1" t="s">
        <v>3613</v>
      </c>
      <c r="B880" s="1" t="s">
        <v>3614</v>
      </c>
      <c r="C880" s="1" t="s">
        <v>62</v>
      </c>
      <c r="D880" s="1" t="s">
        <v>1108</v>
      </c>
      <c r="E880" s="1" t="s">
        <v>3615</v>
      </c>
      <c r="F880" s="1" t="s">
        <v>3616</v>
      </c>
      <c r="G880" s="1">
        <v>66</v>
      </c>
      <c r="H880" s="1">
        <v>1500</v>
      </c>
      <c r="I880" s="2" t="s">
        <v>1123</v>
      </c>
      <c r="K880" s="1">
        <f>IFERROR(VLOOKUP(B880,'[1]Pivot HorizontalMRP'!$A$4:$B$2531,2,0),0)</f>
        <v>0</v>
      </c>
      <c r="L880" s="1">
        <f>IFERROR(VLOOKUP(B880,'[1]Pivot HorizontalMRP'!$A$4:$C$2531,3,0),0)</f>
        <v>4645</v>
      </c>
      <c r="M880" s="1">
        <f>IFERROR(VLOOKUP(B880,'[1]Pivot HorizontalMRP'!$A$4:$D$2531,4,0),0)</f>
        <v>19000</v>
      </c>
      <c r="N880" s="1">
        <f>IFERROR(VLOOKUP(B880,'[1]Pivot HorizontalMRP'!$A$4:$E$2531,5,0),0)</f>
        <v>0</v>
      </c>
      <c r="O880" s="1">
        <f t="shared" si="66"/>
        <v>23645</v>
      </c>
      <c r="P880" s="1">
        <f t="shared" si="67"/>
        <v>23645</v>
      </c>
      <c r="Q880" s="1">
        <f>IFERROR(VLOOKUP(B880,'[1]Pivot HorizontalMRP'!$A$4:$F$2529,6,0),0)</f>
        <v>18468</v>
      </c>
      <c r="R880" s="1">
        <f>IFERROR(VLOOKUP(B880,'[1]Pivot HorizontalMRP'!$A$4:$G$2529,7,0),0)</f>
        <v>10705</v>
      </c>
      <c r="S880" s="1">
        <f>IFERROR(VLOOKUP(B880,'[1]Pivot HorizontalMRP'!$A$4:$H$2529,8,0),0)</f>
        <v>11143</v>
      </c>
      <c r="T880" s="1">
        <f>IFERROR(VLOOKUP(B880,'[1]Pivot HorizontalMRP'!$A$4:$I$2529,9,0),0)</f>
        <v>6532</v>
      </c>
      <c r="U880" s="1">
        <f t="shared" si="65"/>
        <v>-5528</v>
      </c>
      <c r="V880" s="24">
        <v>0.245</v>
      </c>
      <c r="W880" s="24"/>
      <c r="X880" s="24">
        <f t="shared" si="68"/>
        <v>-0.245</v>
      </c>
      <c r="Y880" s="24"/>
      <c r="Z880" s="24"/>
      <c r="AA880" s="24">
        <v>0.245</v>
      </c>
      <c r="AB880" s="24"/>
      <c r="AC880" s="25"/>
      <c r="AD880" s="26"/>
      <c r="AE880" s="26"/>
      <c r="AF880" s="26"/>
      <c r="AG880" s="24"/>
      <c r="AH880" s="24"/>
      <c r="AI880" s="26"/>
      <c r="AJ880" s="27"/>
      <c r="AK880" s="27"/>
      <c r="AL880" s="26"/>
      <c r="AM880" s="26"/>
      <c r="AN880" s="24"/>
      <c r="AO880" s="24" t="str">
        <f t="shared" si="69"/>
        <v>Sanmina</v>
      </c>
      <c r="AP880" s="1" t="s">
        <v>1110</v>
      </c>
      <c r="BF880" s="1" t="s">
        <v>68</v>
      </c>
      <c r="BG880" s="28" t="s">
        <v>69</v>
      </c>
    </row>
    <row r="881" spans="1:59" ht="12.75" customHeight="1" x14ac:dyDescent="0.2">
      <c r="A881" s="1" t="s">
        <v>3617</v>
      </c>
      <c r="B881" s="1" t="s">
        <v>3618</v>
      </c>
      <c r="C881" s="1" t="s">
        <v>62</v>
      </c>
      <c r="D881" s="1" t="s">
        <v>1108</v>
      </c>
      <c r="E881" s="1" t="s">
        <v>3619</v>
      </c>
      <c r="F881" s="1" t="s">
        <v>3620</v>
      </c>
      <c r="G881" s="1">
        <v>92</v>
      </c>
      <c r="H881" s="1">
        <v>1000</v>
      </c>
      <c r="I881" s="2" t="s">
        <v>1123</v>
      </c>
      <c r="K881" s="1">
        <f>IFERROR(VLOOKUP(B881,'[1]Pivot HorizontalMRP'!$A$4:$B$2531,2,0),0)</f>
        <v>0</v>
      </c>
      <c r="L881" s="1">
        <f>IFERROR(VLOOKUP(B881,'[1]Pivot HorizontalMRP'!$A$4:$C$2531,3,0),0)</f>
        <v>5969</v>
      </c>
      <c r="M881" s="1">
        <f>IFERROR(VLOOKUP(B881,'[1]Pivot HorizontalMRP'!$A$4:$D$2531,4,0),0)</f>
        <v>12000</v>
      </c>
      <c r="N881" s="1">
        <f>IFERROR(VLOOKUP(B881,'[1]Pivot HorizontalMRP'!$A$4:$E$2531,5,0),0)</f>
        <v>0</v>
      </c>
      <c r="O881" s="1">
        <f t="shared" si="66"/>
        <v>17969</v>
      </c>
      <c r="P881" s="1">
        <f t="shared" si="67"/>
        <v>17969</v>
      </c>
      <c r="Q881" s="1">
        <f>IFERROR(VLOOKUP(B881,'[1]Pivot HorizontalMRP'!$A$4:$F$2529,6,0),0)</f>
        <v>10226</v>
      </c>
      <c r="R881" s="1">
        <f>IFERROR(VLOOKUP(B881,'[1]Pivot HorizontalMRP'!$A$4:$G$2529,7,0),0)</f>
        <v>3922</v>
      </c>
      <c r="S881" s="1">
        <f>IFERROR(VLOOKUP(B881,'[1]Pivot HorizontalMRP'!$A$4:$H$2529,8,0),0)</f>
        <v>3411</v>
      </c>
      <c r="T881" s="1">
        <f>IFERROR(VLOOKUP(B881,'[1]Pivot HorizontalMRP'!$A$4:$I$2529,9,0),0)</f>
        <v>1281</v>
      </c>
      <c r="U881" s="1">
        <f t="shared" si="65"/>
        <v>3821</v>
      </c>
      <c r="V881" s="24">
        <v>3.7999999999999999E-2</v>
      </c>
      <c r="W881" s="24"/>
      <c r="X881" s="24">
        <f t="shared" si="68"/>
        <v>-3.7999999999999999E-2</v>
      </c>
      <c r="Y881" s="24"/>
      <c r="Z881" s="24"/>
      <c r="AA881" s="24">
        <v>3.7999999999999999E-2</v>
      </c>
      <c r="AB881" s="24"/>
      <c r="AC881" s="25"/>
      <c r="AD881" s="26"/>
      <c r="AE881" s="26"/>
      <c r="AF881" s="26"/>
      <c r="AG881" s="24"/>
      <c r="AH881" s="24"/>
      <c r="AI881" s="26"/>
      <c r="AJ881" s="27"/>
      <c r="AK881" s="27"/>
      <c r="AL881" s="26"/>
      <c r="AM881" s="26"/>
      <c r="AN881" s="24"/>
      <c r="AO881" s="24" t="str">
        <f t="shared" si="69"/>
        <v>Sanmina</v>
      </c>
      <c r="AP881" s="1" t="s">
        <v>1110</v>
      </c>
      <c r="BF881" s="1" t="s">
        <v>68</v>
      </c>
      <c r="BG881" s="28" t="s">
        <v>69</v>
      </c>
    </row>
    <row r="882" spans="1:59" ht="12.75" customHeight="1" x14ac:dyDescent="0.2">
      <c r="A882" s="1" t="s">
        <v>3621</v>
      </c>
      <c r="B882" s="1" t="s">
        <v>3622</v>
      </c>
      <c r="C882" s="1" t="s">
        <v>62</v>
      </c>
      <c r="D882" s="1" t="s">
        <v>1108</v>
      </c>
      <c r="E882" s="1" t="s">
        <v>3623</v>
      </c>
      <c r="F882" s="1" t="s">
        <v>3624</v>
      </c>
      <c r="G882" s="1">
        <v>43</v>
      </c>
      <c r="H882" s="1">
        <v>5000</v>
      </c>
      <c r="I882" s="2" t="s">
        <v>1123</v>
      </c>
      <c r="K882" s="1">
        <f>IFERROR(VLOOKUP(B882,'[1]Pivot HorizontalMRP'!$A$4:$B$2531,2,0),0)</f>
        <v>0</v>
      </c>
      <c r="L882" s="1">
        <f>IFERROR(VLOOKUP(B882,'[1]Pivot HorizontalMRP'!$A$4:$C$2531,3,0),0)</f>
        <v>130</v>
      </c>
      <c r="M882" s="1">
        <f>IFERROR(VLOOKUP(B882,'[1]Pivot HorizontalMRP'!$A$4:$D$2531,4,0),0)</f>
        <v>0</v>
      </c>
      <c r="N882" s="1">
        <f>IFERROR(VLOOKUP(B882,'[1]Pivot HorizontalMRP'!$A$4:$E$2531,5,0),0)</f>
        <v>0</v>
      </c>
      <c r="O882" s="1">
        <f t="shared" si="66"/>
        <v>130</v>
      </c>
      <c r="P882" s="1">
        <f t="shared" si="67"/>
        <v>130</v>
      </c>
      <c r="Q882" s="1">
        <f>IFERROR(VLOOKUP(B882,'[1]Pivot HorizontalMRP'!$A$4:$F$2529,6,0),0)</f>
        <v>0</v>
      </c>
      <c r="R882" s="1">
        <f>IFERROR(VLOOKUP(B882,'[1]Pivot HorizontalMRP'!$A$4:$G$2529,7,0),0)</f>
        <v>0</v>
      </c>
      <c r="S882" s="1">
        <f>IFERROR(VLOOKUP(B882,'[1]Pivot HorizontalMRP'!$A$4:$H$2529,8,0),0)</f>
        <v>0</v>
      </c>
      <c r="T882" s="1">
        <f>IFERROR(VLOOKUP(B882,'[1]Pivot HorizontalMRP'!$A$4:$I$2529,9,0),0)</f>
        <v>0</v>
      </c>
      <c r="U882" s="1">
        <f t="shared" si="65"/>
        <v>130</v>
      </c>
      <c r="V882" s="24">
        <v>3.2000000000000001E-2</v>
      </c>
      <c r="W882" s="24"/>
      <c r="X882" s="24">
        <f t="shared" si="68"/>
        <v>-3.2000000000000001E-2</v>
      </c>
      <c r="Y882" s="24"/>
      <c r="Z882" s="24"/>
      <c r="AA882" s="24"/>
      <c r="AB882" s="24"/>
      <c r="AC882" s="25"/>
      <c r="AD882" s="26"/>
      <c r="AE882" s="26"/>
      <c r="AF882" s="26"/>
      <c r="AG882" s="24"/>
      <c r="AH882" s="24"/>
      <c r="AI882" s="26"/>
      <c r="AJ882" s="27"/>
      <c r="AK882" s="27"/>
      <c r="AL882" s="26"/>
      <c r="AM882" s="26"/>
      <c r="AN882" s="24"/>
      <c r="AO882" s="24" t="str">
        <f t="shared" si="69"/>
        <v>Sanmina</v>
      </c>
      <c r="AP882" s="1" t="s">
        <v>1110</v>
      </c>
      <c r="BF882" s="1" t="s">
        <v>68</v>
      </c>
      <c r="BG882" s="28" t="s">
        <v>69</v>
      </c>
    </row>
    <row r="883" spans="1:59" ht="12.75" customHeight="1" x14ac:dyDescent="0.2">
      <c r="A883" s="1" t="s">
        <v>3625</v>
      </c>
      <c r="B883" s="1" t="s">
        <v>3626</v>
      </c>
      <c r="C883" s="1" t="s">
        <v>62</v>
      </c>
      <c r="D883" s="1" t="s">
        <v>1108</v>
      </c>
      <c r="E883" s="1" t="s">
        <v>3627</v>
      </c>
      <c r="F883" s="1" t="s">
        <v>3628</v>
      </c>
      <c r="G883" s="1">
        <v>111</v>
      </c>
      <c r="H883" s="1">
        <v>5000</v>
      </c>
      <c r="I883" s="2" t="s">
        <v>1123</v>
      </c>
      <c r="K883" s="1">
        <f>IFERROR(VLOOKUP(B883,'[1]Pivot HorizontalMRP'!$A$4:$B$2531,2,0),0)</f>
        <v>0</v>
      </c>
      <c r="L883" s="1">
        <f>IFERROR(VLOOKUP(B883,'[1]Pivot HorizontalMRP'!$A$4:$C$2531,3,0),0)</f>
        <v>16783</v>
      </c>
      <c r="M883" s="1">
        <f>IFERROR(VLOOKUP(B883,'[1]Pivot HorizontalMRP'!$A$4:$D$2531,4,0),0)</f>
        <v>0</v>
      </c>
      <c r="N883" s="1">
        <f>IFERROR(VLOOKUP(B883,'[1]Pivot HorizontalMRP'!$A$4:$E$2531,5,0),0)</f>
        <v>0</v>
      </c>
      <c r="O883" s="1">
        <f t="shared" si="66"/>
        <v>16783</v>
      </c>
      <c r="P883" s="1">
        <f t="shared" si="67"/>
        <v>16783</v>
      </c>
      <c r="Q883" s="1">
        <f>IFERROR(VLOOKUP(B883,'[1]Pivot HorizontalMRP'!$A$4:$F$2529,6,0),0)</f>
        <v>652</v>
      </c>
      <c r="R883" s="1">
        <f>IFERROR(VLOOKUP(B883,'[1]Pivot HorizontalMRP'!$A$4:$G$2529,7,0),0)</f>
        <v>548</v>
      </c>
      <c r="S883" s="1">
        <f>IFERROR(VLOOKUP(B883,'[1]Pivot HorizontalMRP'!$A$4:$H$2529,8,0),0)</f>
        <v>694</v>
      </c>
      <c r="T883" s="1">
        <f>IFERROR(VLOOKUP(B883,'[1]Pivot HorizontalMRP'!$A$4:$I$2529,9,0),0)</f>
        <v>537</v>
      </c>
      <c r="U883" s="1">
        <f t="shared" si="65"/>
        <v>15583</v>
      </c>
      <c r="V883" s="24">
        <v>0.125</v>
      </c>
      <c r="W883" s="24"/>
      <c r="X883" s="24">
        <f t="shared" si="68"/>
        <v>-0.125</v>
      </c>
      <c r="Y883" s="24"/>
      <c r="Z883" s="24"/>
      <c r="AA883" s="24"/>
      <c r="AB883" s="24"/>
      <c r="AC883" s="25"/>
      <c r="AD883" s="26"/>
      <c r="AE883" s="26"/>
      <c r="AF883" s="26"/>
      <c r="AG883" s="24"/>
      <c r="AH883" s="24"/>
      <c r="AI883" s="26"/>
      <c r="AJ883" s="27"/>
      <c r="AK883" s="27"/>
      <c r="AL883" s="26"/>
      <c r="AM883" s="26"/>
      <c r="AN883" s="24"/>
      <c r="AO883" s="24" t="str">
        <f t="shared" si="69"/>
        <v>Sanmina</v>
      </c>
      <c r="AP883" s="1" t="s">
        <v>1110</v>
      </c>
      <c r="BF883" s="1" t="s">
        <v>68</v>
      </c>
      <c r="BG883" s="28" t="s">
        <v>69</v>
      </c>
    </row>
    <row r="884" spans="1:59" ht="12.75" customHeight="1" x14ac:dyDescent="0.2">
      <c r="A884" s="1" t="s">
        <v>3629</v>
      </c>
      <c r="B884" s="1" t="s">
        <v>3630</v>
      </c>
      <c r="C884" s="1" t="s">
        <v>62</v>
      </c>
      <c r="D884" s="1" t="s">
        <v>1108</v>
      </c>
      <c r="E884" s="1" t="s">
        <v>3631</v>
      </c>
      <c r="F884" s="1" t="s">
        <v>3632</v>
      </c>
      <c r="G884" s="1">
        <v>92</v>
      </c>
      <c r="H884" s="1">
        <v>3000</v>
      </c>
      <c r="I884" s="2" t="s">
        <v>1123</v>
      </c>
      <c r="K884" s="1">
        <f>IFERROR(VLOOKUP(B884,'[1]Pivot HorizontalMRP'!$A$4:$B$2531,2,0),0)</f>
        <v>0</v>
      </c>
      <c r="L884" s="1">
        <f>IFERROR(VLOOKUP(B884,'[1]Pivot HorizontalMRP'!$A$4:$C$2531,3,0),0)</f>
        <v>37438</v>
      </c>
      <c r="M884" s="1">
        <f>IFERROR(VLOOKUP(B884,'[1]Pivot HorizontalMRP'!$A$4:$D$2531,4,0),0)</f>
        <v>36000</v>
      </c>
      <c r="N884" s="1">
        <f>IFERROR(VLOOKUP(B884,'[1]Pivot HorizontalMRP'!$A$4:$E$2531,5,0),0)</f>
        <v>0</v>
      </c>
      <c r="O884" s="1">
        <f t="shared" si="66"/>
        <v>73438</v>
      </c>
      <c r="P884" s="1">
        <f t="shared" si="67"/>
        <v>73438</v>
      </c>
      <c r="Q884" s="1">
        <f>IFERROR(VLOOKUP(B884,'[1]Pivot HorizontalMRP'!$A$4:$F$2529,6,0),0)</f>
        <v>53580</v>
      </c>
      <c r="R884" s="1">
        <f>IFERROR(VLOOKUP(B884,'[1]Pivot HorizontalMRP'!$A$4:$G$2529,7,0),0)</f>
        <v>20632</v>
      </c>
      <c r="S884" s="1">
        <f>IFERROR(VLOOKUP(B884,'[1]Pivot HorizontalMRP'!$A$4:$H$2529,8,0),0)</f>
        <v>15388</v>
      </c>
      <c r="T884" s="1">
        <f>IFERROR(VLOOKUP(B884,'[1]Pivot HorizontalMRP'!$A$4:$I$2529,9,0),0)</f>
        <v>9772</v>
      </c>
      <c r="U884" s="1">
        <f t="shared" si="65"/>
        <v>-774</v>
      </c>
      <c r="V884" s="24">
        <v>5.8000000000000003E-2</v>
      </c>
      <c r="W884" s="24"/>
      <c r="X884" s="24">
        <f t="shared" si="68"/>
        <v>-5.8000000000000003E-2</v>
      </c>
      <c r="Y884" s="24"/>
      <c r="Z884" s="24"/>
      <c r="AA884" s="24">
        <v>5.8000000000000003E-2</v>
      </c>
      <c r="AB884" s="24"/>
      <c r="AC884" s="25"/>
      <c r="AD884" s="26"/>
      <c r="AE884" s="26"/>
      <c r="AF884" s="26"/>
      <c r="AG884" s="24"/>
      <c r="AH884" s="24"/>
      <c r="AI884" s="26"/>
      <c r="AJ884" s="27"/>
      <c r="AK884" s="27"/>
      <c r="AL884" s="26"/>
      <c r="AM884" s="26"/>
      <c r="AN884" s="24"/>
      <c r="AO884" s="24" t="str">
        <f t="shared" si="69"/>
        <v>Sanmina</v>
      </c>
      <c r="AP884" s="1" t="s">
        <v>1110</v>
      </c>
      <c r="BF884" s="1" t="s">
        <v>68</v>
      </c>
      <c r="BG884" s="28" t="s">
        <v>69</v>
      </c>
    </row>
    <row r="885" spans="1:59" ht="12.75" customHeight="1" x14ac:dyDescent="0.2">
      <c r="A885" s="1" t="s">
        <v>3633</v>
      </c>
      <c r="B885" s="1" t="s">
        <v>3634</v>
      </c>
      <c r="C885" s="1" t="s">
        <v>62</v>
      </c>
      <c r="D885" s="1" t="s">
        <v>1108</v>
      </c>
      <c r="E885" s="1" t="s">
        <v>3635</v>
      </c>
      <c r="F885" s="1" t="s">
        <v>3636</v>
      </c>
      <c r="G885" s="1">
        <v>83</v>
      </c>
      <c r="H885" s="1">
        <v>1000</v>
      </c>
      <c r="I885" s="2" t="s">
        <v>1123</v>
      </c>
      <c r="K885" s="1">
        <f>IFERROR(VLOOKUP(B885,'[1]Pivot HorizontalMRP'!$A$4:$B$2531,2,0),0)</f>
        <v>0</v>
      </c>
      <c r="L885" s="1">
        <f>IFERROR(VLOOKUP(B885,'[1]Pivot HorizontalMRP'!$A$4:$C$2531,3,0),0)</f>
        <v>8292</v>
      </c>
      <c r="M885" s="1">
        <f>IFERROR(VLOOKUP(B885,'[1]Pivot HorizontalMRP'!$A$4:$D$2531,4,0),0)</f>
        <v>0</v>
      </c>
      <c r="N885" s="1">
        <f>IFERROR(VLOOKUP(B885,'[1]Pivot HorizontalMRP'!$A$4:$E$2531,5,0),0)</f>
        <v>0</v>
      </c>
      <c r="O885" s="1">
        <f t="shared" si="66"/>
        <v>8292</v>
      </c>
      <c r="P885" s="1">
        <f t="shared" si="67"/>
        <v>8292</v>
      </c>
      <c r="Q885" s="1">
        <f>IFERROR(VLOOKUP(B885,'[1]Pivot HorizontalMRP'!$A$4:$F$2529,6,0),0)</f>
        <v>2905</v>
      </c>
      <c r="R885" s="1">
        <f>IFERROR(VLOOKUP(B885,'[1]Pivot HorizontalMRP'!$A$4:$G$2529,7,0),0)</f>
        <v>3852</v>
      </c>
      <c r="S885" s="1">
        <f>IFERROR(VLOOKUP(B885,'[1]Pivot HorizontalMRP'!$A$4:$H$2529,8,0),0)</f>
        <v>3161</v>
      </c>
      <c r="T885" s="1">
        <f>IFERROR(VLOOKUP(B885,'[1]Pivot HorizontalMRP'!$A$4:$I$2529,9,0),0)</f>
        <v>2189</v>
      </c>
      <c r="U885" s="1">
        <f t="shared" si="65"/>
        <v>1535</v>
      </c>
      <c r="V885" s="24">
        <v>0.255</v>
      </c>
      <c r="W885" s="24"/>
      <c r="X885" s="24">
        <f t="shared" si="68"/>
        <v>-0.255</v>
      </c>
      <c r="Y885" s="24"/>
      <c r="Z885" s="24"/>
      <c r="AA885" s="24"/>
      <c r="AB885" s="24"/>
      <c r="AC885" s="25"/>
      <c r="AD885" s="26"/>
      <c r="AE885" s="26"/>
      <c r="AF885" s="26"/>
      <c r="AG885" s="24"/>
      <c r="AH885" s="24"/>
      <c r="AI885" s="26"/>
      <c r="AJ885" s="27"/>
      <c r="AK885" s="27"/>
      <c r="AL885" s="26"/>
      <c r="AM885" s="26"/>
      <c r="AN885" s="24"/>
      <c r="AO885" s="24" t="str">
        <f t="shared" si="69"/>
        <v>Sanmina</v>
      </c>
      <c r="AP885" s="1" t="s">
        <v>1110</v>
      </c>
      <c r="BF885" s="1" t="s">
        <v>68</v>
      </c>
      <c r="BG885" s="28" t="s">
        <v>69</v>
      </c>
    </row>
    <row r="886" spans="1:59" ht="12.75" customHeight="1" x14ac:dyDescent="0.2">
      <c r="A886" s="1" t="s">
        <v>3637</v>
      </c>
      <c r="B886" s="1" t="s">
        <v>3638</v>
      </c>
      <c r="C886" s="1" t="s">
        <v>62</v>
      </c>
      <c r="D886" s="1" t="s">
        <v>1108</v>
      </c>
      <c r="E886" s="1" t="s">
        <v>3639</v>
      </c>
      <c r="F886" s="1" t="s">
        <v>3640</v>
      </c>
      <c r="G886" s="1">
        <v>71</v>
      </c>
      <c r="H886" s="1">
        <v>2000</v>
      </c>
      <c r="I886" s="2" t="s">
        <v>66</v>
      </c>
      <c r="K886" s="1">
        <f>IFERROR(VLOOKUP(B886,'[1]Pivot HorizontalMRP'!$A$4:$B$2531,2,0),0)</f>
        <v>0</v>
      </c>
      <c r="L886" s="1">
        <f>IFERROR(VLOOKUP(B886,'[1]Pivot HorizontalMRP'!$A$4:$C$2531,3,0),0)</f>
        <v>0</v>
      </c>
      <c r="M886" s="1">
        <f>IFERROR(VLOOKUP(B886,'[1]Pivot HorizontalMRP'!$A$4:$D$2531,4,0),0)</f>
        <v>0</v>
      </c>
      <c r="N886" s="1">
        <f>IFERROR(VLOOKUP(B886,'[1]Pivot HorizontalMRP'!$A$4:$E$2531,5,0),0)</f>
        <v>0</v>
      </c>
      <c r="O886" s="1">
        <f t="shared" si="66"/>
        <v>0</v>
      </c>
      <c r="P886" s="1">
        <f t="shared" si="67"/>
        <v>0</v>
      </c>
      <c r="Q886" s="1">
        <f>IFERROR(VLOOKUP(B886,'[1]Pivot HorizontalMRP'!$A$4:$F$2529,6,0),0)</f>
        <v>160</v>
      </c>
      <c r="R886" s="1">
        <f>IFERROR(VLOOKUP(B886,'[1]Pivot HorizontalMRP'!$A$4:$G$2529,7,0),0)</f>
        <v>50</v>
      </c>
      <c r="S886" s="1">
        <f>IFERROR(VLOOKUP(B886,'[1]Pivot HorizontalMRP'!$A$4:$H$2529,8,0),0)</f>
        <v>0</v>
      </c>
      <c r="T886" s="1">
        <f>IFERROR(VLOOKUP(B886,'[1]Pivot HorizontalMRP'!$A$4:$I$2529,9,0),0)</f>
        <v>0</v>
      </c>
      <c r="U886" s="1">
        <f t="shared" si="65"/>
        <v>-210</v>
      </c>
      <c r="V886" s="24">
        <v>0.95899999999999996</v>
      </c>
      <c r="W886" s="24"/>
      <c r="X886" s="24">
        <f t="shared" si="68"/>
        <v>-0.95899999999999996</v>
      </c>
      <c r="Y886" s="24"/>
      <c r="Z886" s="24"/>
      <c r="AA886" s="24"/>
      <c r="AB886" s="24"/>
      <c r="AC886" s="25"/>
      <c r="AD886" s="26"/>
      <c r="AE886" s="26"/>
      <c r="AF886" s="26"/>
      <c r="AG886" s="24"/>
      <c r="AH886" s="24"/>
      <c r="AI886" s="26"/>
      <c r="AJ886" s="27"/>
      <c r="AK886" s="27"/>
      <c r="AL886" s="26"/>
      <c r="AM886" s="26"/>
      <c r="AN886" s="24"/>
      <c r="AO886" s="24" t="str">
        <f t="shared" si="69"/>
        <v>Sanmina</v>
      </c>
      <c r="AP886" s="1" t="s">
        <v>1110</v>
      </c>
      <c r="BF886" s="1" t="s">
        <v>68</v>
      </c>
      <c r="BG886" s="28" t="s">
        <v>69</v>
      </c>
    </row>
    <row r="887" spans="1:59" ht="12.75" customHeight="1" x14ac:dyDescent="0.2">
      <c r="A887" s="1" t="s">
        <v>3641</v>
      </c>
      <c r="B887" s="1" t="s">
        <v>3642</v>
      </c>
      <c r="C887" s="1" t="s">
        <v>62</v>
      </c>
      <c r="D887" s="1" t="s">
        <v>1108</v>
      </c>
      <c r="E887" s="1" t="s">
        <v>3643</v>
      </c>
      <c r="F887" s="1" t="s">
        <v>3644</v>
      </c>
      <c r="G887" s="1">
        <v>63</v>
      </c>
      <c r="H887" s="1">
        <v>5000</v>
      </c>
      <c r="I887" s="2" t="s">
        <v>66</v>
      </c>
      <c r="K887" s="1">
        <f>IFERROR(VLOOKUP(B887,'[1]Pivot HorizontalMRP'!$A$4:$B$2531,2,0),0)</f>
        <v>215</v>
      </c>
      <c r="L887" s="1">
        <f>IFERROR(VLOOKUP(B887,'[1]Pivot HorizontalMRP'!$A$4:$C$2531,3,0),0)</f>
        <v>104</v>
      </c>
      <c r="M887" s="1">
        <f>IFERROR(VLOOKUP(B887,'[1]Pivot HorizontalMRP'!$A$4:$D$2531,4,0),0)</f>
        <v>0</v>
      </c>
      <c r="N887" s="1">
        <f>IFERROR(VLOOKUP(B887,'[1]Pivot HorizontalMRP'!$A$4:$E$2531,5,0),0)</f>
        <v>0</v>
      </c>
      <c r="O887" s="1">
        <f t="shared" si="66"/>
        <v>319</v>
      </c>
      <c r="P887" s="1">
        <f t="shared" si="67"/>
        <v>319</v>
      </c>
      <c r="Q887" s="1">
        <f>IFERROR(VLOOKUP(B887,'[1]Pivot HorizontalMRP'!$A$4:$F$2529,6,0),0)</f>
        <v>30</v>
      </c>
      <c r="R887" s="1">
        <f>IFERROR(VLOOKUP(B887,'[1]Pivot HorizontalMRP'!$A$4:$G$2529,7,0),0)</f>
        <v>6</v>
      </c>
      <c r="S887" s="1">
        <f>IFERROR(VLOOKUP(B887,'[1]Pivot HorizontalMRP'!$A$4:$H$2529,8,0),0)</f>
        <v>72</v>
      </c>
      <c r="T887" s="1">
        <f>IFERROR(VLOOKUP(B887,'[1]Pivot HorizontalMRP'!$A$4:$I$2529,9,0),0)</f>
        <v>102</v>
      </c>
      <c r="U887" s="1">
        <f t="shared" si="65"/>
        <v>283</v>
      </c>
      <c r="V887" s="24">
        <v>0.218</v>
      </c>
      <c r="W887" s="24"/>
      <c r="X887" s="24">
        <f t="shared" si="68"/>
        <v>-0.218</v>
      </c>
      <c r="Y887" s="24"/>
      <c r="Z887" s="24"/>
      <c r="AA887" s="24"/>
      <c r="AB887" s="24"/>
      <c r="AC887" s="25"/>
      <c r="AD887" s="26"/>
      <c r="AE887" s="26"/>
      <c r="AF887" s="26"/>
      <c r="AG887" s="24"/>
      <c r="AH887" s="24"/>
      <c r="AI887" s="26"/>
      <c r="AJ887" s="27"/>
      <c r="AK887" s="27"/>
      <c r="AL887" s="26"/>
      <c r="AM887" s="26"/>
      <c r="AN887" s="24"/>
      <c r="AO887" s="24" t="str">
        <f t="shared" si="69"/>
        <v>Sanmina</v>
      </c>
      <c r="AP887" s="1" t="s">
        <v>2090</v>
      </c>
      <c r="BF887" s="1" t="s">
        <v>68</v>
      </c>
      <c r="BG887" s="28" t="s">
        <v>69</v>
      </c>
    </row>
    <row r="888" spans="1:59" ht="12.75" customHeight="1" x14ac:dyDescent="0.2">
      <c r="A888" s="1" t="s">
        <v>3645</v>
      </c>
      <c r="B888" s="1" t="s">
        <v>3646</v>
      </c>
      <c r="C888" s="1" t="s">
        <v>62</v>
      </c>
      <c r="D888" s="1" t="s">
        <v>1108</v>
      </c>
      <c r="E888" s="1" t="s">
        <v>3647</v>
      </c>
      <c r="F888" s="1" t="s">
        <v>3648</v>
      </c>
      <c r="G888" s="1">
        <v>63</v>
      </c>
      <c r="H888" s="1">
        <v>5000</v>
      </c>
      <c r="I888" s="2" t="s">
        <v>66</v>
      </c>
      <c r="K888" s="1">
        <f>IFERROR(VLOOKUP(B888,'[1]Pivot HorizontalMRP'!$A$4:$B$2531,2,0),0)</f>
        <v>0</v>
      </c>
      <c r="L888" s="1">
        <f>IFERROR(VLOOKUP(B888,'[1]Pivot HorizontalMRP'!$A$4:$C$2531,3,0),0)</f>
        <v>2660</v>
      </c>
      <c r="M888" s="1">
        <f>IFERROR(VLOOKUP(B888,'[1]Pivot HorizontalMRP'!$A$4:$D$2531,4,0),0)</f>
        <v>0</v>
      </c>
      <c r="N888" s="1">
        <f>IFERROR(VLOOKUP(B888,'[1]Pivot HorizontalMRP'!$A$4:$E$2531,5,0),0)</f>
        <v>0</v>
      </c>
      <c r="O888" s="1">
        <f t="shared" si="66"/>
        <v>2660</v>
      </c>
      <c r="P888" s="1">
        <f t="shared" si="67"/>
        <v>2660</v>
      </c>
      <c r="Q888" s="1">
        <f>IFERROR(VLOOKUP(B888,'[1]Pivot HorizontalMRP'!$A$4:$F$2529,6,0),0)</f>
        <v>1429</v>
      </c>
      <c r="R888" s="1">
        <f>IFERROR(VLOOKUP(B888,'[1]Pivot HorizontalMRP'!$A$4:$G$2529,7,0),0)</f>
        <v>1053</v>
      </c>
      <c r="S888" s="1">
        <f>IFERROR(VLOOKUP(B888,'[1]Pivot HorizontalMRP'!$A$4:$H$2529,8,0),0)</f>
        <v>1155</v>
      </c>
      <c r="T888" s="1">
        <f>IFERROR(VLOOKUP(B888,'[1]Pivot HorizontalMRP'!$A$4:$I$2529,9,0),0)</f>
        <v>917</v>
      </c>
      <c r="U888" s="1">
        <f t="shared" si="65"/>
        <v>178</v>
      </c>
      <c r="V888" s="24">
        <v>5.7000000000000002E-2</v>
      </c>
      <c r="W888" s="24"/>
      <c r="X888" s="24">
        <f t="shared" si="68"/>
        <v>-5.7000000000000002E-2</v>
      </c>
      <c r="Y888" s="24"/>
      <c r="Z888" s="24"/>
      <c r="AA888" s="24"/>
      <c r="AB888" s="24"/>
      <c r="AC888" s="25"/>
      <c r="AD888" s="26"/>
      <c r="AE888" s="26"/>
      <c r="AF888" s="26"/>
      <c r="AG888" s="24"/>
      <c r="AH888" s="24"/>
      <c r="AI888" s="26"/>
      <c r="AJ888" s="27"/>
      <c r="AK888" s="27"/>
      <c r="AL888" s="26"/>
      <c r="AM888" s="26"/>
      <c r="AN888" s="24"/>
      <c r="AO888" s="24" t="str">
        <f t="shared" si="69"/>
        <v>Sanmina</v>
      </c>
      <c r="AP888" s="1" t="s">
        <v>2090</v>
      </c>
      <c r="BF888" s="1" t="s">
        <v>68</v>
      </c>
      <c r="BG888" s="28" t="s">
        <v>69</v>
      </c>
    </row>
    <row r="889" spans="1:59" ht="12.75" customHeight="1" x14ac:dyDescent="0.2">
      <c r="A889" s="1" t="s">
        <v>3649</v>
      </c>
      <c r="B889" s="1" t="s">
        <v>3650</v>
      </c>
      <c r="C889" s="1" t="s">
        <v>62</v>
      </c>
      <c r="D889" s="1" t="s">
        <v>63</v>
      </c>
      <c r="E889" s="1" t="s">
        <v>3651</v>
      </c>
      <c r="F889" s="1" t="s">
        <v>3652</v>
      </c>
      <c r="G889" s="1">
        <v>36</v>
      </c>
      <c r="H889" s="1">
        <v>100</v>
      </c>
      <c r="I889" s="2" t="s">
        <v>66</v>
      </c>
      <c r="K889" s="1">
        <f>IFERROR(VLOOKUP(B889,'[1]Pivot HorizontalMRP'!$A$4:$B$2531,2,0),0)</f>
        <v>0</v>
      </c>
      <c r="L889" s="1">
        <f>IFERROR(VLOOKUP(B889,'[1]Pivot HorizontalMRP'!$A$4:$C$2531,3,0),0)</f>
        <v>741</v>
      </c>
      <c r="M889" s="1">
        <f>IFERROR(VLOOKUP(B889,'[1]Pivot HorizontalMRP'!$A$4:$D$2531,4,0),0)</f>
        <v>0</v>
      </c>
      <c r="N889" s="1">
        <f>IFERROR(VLOOKUP(B889,'[1]Pivot HorizontalMRP'!$A$4:$E$2531,5,0),0)</f>
        <v>0</v>
      </c>
      <c r="O889" s="1">
        <f t="shared" si="66"/>
        <v>741</v>
      </c>
      <c r="P889" s="1">
        <f t="shared" si="67"/>
        <v>741</v>
      </c>
      <c r="Q889" s="1">
        <f>IFERROR(VLOOKUP(B889,'[1]Pivot HorizontalMRP'!$A$4:$F$2529,6,0),0)</f>
        <v>936</v>
      </c>
      <c r="R889" s="1">
        <f>IFERROR(VLOOKUP(B889,'[1]Pivot HorizontalMRP'!$A$4:$G$2529,7,0),0)</f>
        <v>514</v>
      </c>
      <c r="S889" s="1">
        <f>IFERROR(VLOOKUP(B889,'[1]Pivot HorizontalMRP'!$A$4:$H$2529,8,0),0)</f>
        <v>390</v>
      </c>
      <c r="T889" s="1">
        <f>IFERROR(VLOOKUP(B889,'[1]Pivot HorizontalMRP'!$A$4:$I$2529,9,0),0)</f>
        <v>318</v>
      </c>
      <c r="U889" s="1">
        <f t="shared" si="65"/>
        <v>-709</v>
      </c>
      <c r="V889" s="24">
        <v>2.2799999999999998</v>
      </c>
      <c r="W889" s="24"/>
      <c r="X889" s="24">
        <f t="shared" si="68"/>
        <v>-2.2799999999999998</v>
      </c>
      <c r="Y889" s="24"/>
      <c r="Z889" s="24"/>
      <c r="AA889" s="24"/>
      <c r="AB889" s="24"/>
      <c r="AC889" s="25"/>
      <c r="AD889" s="26"/>
      <c r="AE889" s="26"/>
      <c r="AF889" s="26"/>
      <c r="AG889" s="24"/>
      <c r="AH889" s="24"/>
      <c r="AI889" s="26"/>
      <c r="AJ889" s="27"/>
      <c r="AK889" s="27"/>
      <c r="AL889" s="26"/>
      <c r="AM889" s="26"/>
      <c r="AN889" s="24"/>
      <c r="AO889" s="24" t="str">
        <f t="shared" si="69"/>
        <v>Arista</v>
      </c>
      <c r="AP889" s="1" t="s">
        <v>83</v>
      </c>
      <c r="BF889" s="1" t="s">
        <v>68</v>
      </c>
      <c r="BG889" s="28" t="s">
        <v>69</v>
      </c>
    </row>
    <row r="890" spans="1:59" ht="12.75" customHeight="1" x14ac:dyDescent="0.2">
      <c r="A890" s="1" t="s">
        <v>3653</v>
      </c>
      <c r="B890" s="1" t="s">
        <v>3654</v>
      </c>
      <c r="C890" s="1" t="s">
        <v>62</v>
      </c>
      <c r="D890" s="1" t="s">
        <v>1108</v>
      </c>
      <c r="E890" s="1" t="s">
        <v>3655</v>
      </c>
      <c r="F890" s="1" t="s">
        <v>3656</v>
      </c>
      <c r="G890" s="1">
        <v>73</v>
      </c>
      <c r="H890" s="1">
        <v>1000</v>
      </c>
      <c r="I890" s="2" t="s">
        <v>66</v>
      </c>
      <c r="K890" s="1">
        <f>IFERROR(VLOOKUP(B890,'[1]Pivot HorizontalMRP'!$A$4:$B$2531,2,0),0)</f>
        <v>0</v>
      </c>
      <c r="L890" s="1">
        <f>IFERROR(VLOOKUP(B890,'[1]Pivot HorizontalMRP'!$A$4:$C$2531,3,0),0)</f>
        <v>58</v>
      </c>
      <c r="M890" s="1">
        <f>IFERROR(VLOOKUP(B890,'[1]Pivot HorizontalMRP'!$A$4:$D$2531,4,0),0)</f>
        <v>0</v>
      </c>
      <c r="N890" s="1">
        <f>IFERROR(VLOOKUP(B890,'[1]Pivot HorizontalMRP'!$A$4:$E$2531,5,0),0)</f>
        <v>0</v>
      </c>
      <c r="O890" s="1">
        <f t="shared" si="66"/>
        <v>58</v>
      </c>
      <c r="P890" s="1">
        <f t="shared" si="67"/>
        <v>58</v>
      </c>
      <c r="Q890" s="1">
        <f>IFERROR(VLOOKUP(B890,'[1]Pivot HorizontalMRP'!$A$4:$F$2529,6,0),0)</f>
        <v>44</v>
      </c>
      <c r="R890" s="1">
        <f>IFERROR(VLOOKUP(B890,'[1]Pivot HorizontalMRP'!$A$4:$G$2529,7,0),0)</f>
        <v>0</v>
      </c>
      <c r="S890" s="1">
        <f>IFERROR(VLOOKUP(B890,'[1]Pivot HorizontalMRP'!$A$4:$H$2529,8,0),0)</f>
        <v>0</v>
      </c>
      <c r="T890" s="1">
        <f>IFERROR(VLOOKUP(B890,'[1]Pivot HorizontalMRP'!$A$4:$I$2529,9,0),0)</f>
        <v>0</v>
      </c>
      <c r="U890" s="1">
        <f t="shared" si="65"/>
        <v>14</v>
      </c>
      <c r="V890" s="24">
        <v>0.77500000000000002</v>
      </c>
      <c r="W890" s="24"/>
      <c r="X890" s="24">
        <f t="shared" si="68"/>
        <v>-0.77500000000000002</v>
      </c>
      <c r="Y890" s="24"/>
      <c r="Z890" s="24"/>
      <c r="AA890" s="24"/>
      <c r="AB890" s="24"/>
      <c r="AC890" s="25"/>
      <c r="AD890" s="26"/>
      <c r="AE890" s="26"/>
      <c r="AF890" s="26"/>
      <c r="AG890" s="24"/>
      <c r="AH890" s="24"/>
      <c r="AI890" s="26"/>
      <c r="AJ890" s="27"/>
      <c r="AK890" s="27"/>
      <c r="AL890" s="26"/>
      <c r="AM890" s="26"/>
      <c r="AN890" s="24"/>
      <c r="AO890" s="24" t="str">
        <f t="shared" si="69"/>
        <v>Sanmina</v>
      </c>
      <c r="AP890" s="1" t="s">
        <v>2090</v>
      </c>
      <c r="BF890" s="1" t="s">
        <v>68</v>
      </c>
      <c r="BG890" s="28" t="s">
        <v>69</v>
      </c>
    </row>
    <row r="891" spans="1:59" ht="12.75" customHeight="1" x14ac:dyDescent="0.2">
      <c r="A891" s="1" t="s">
        <v>3657</v>
      </c>
      <c r="B891" s="1" t="s">
        <v>3658</v>
      </c>
      <c r="C891" s="1" t="s">
        <v>62</v>
      </c>
      <c r="D891" s="1" t="s">
        <v>1108</v>
      </c>
      <c r="E891" s="1" t="s">
        <v>3659</v>
      </c>
      <c r="F891" s="1" t="s">
        <v>3660</v>
      </c>
      <c r="G891" s="1">
        <v>73</v>
      </c>
      <c r="H891" s="1">
        <v>1000</v>
      </c>
      <c r="I891" s="2" t="s">
        <v>66</v>
      </c>
      <c r="K891" s="1">
        <f>IFERROR(VLOOKUP(B891,'[1]Pivot HorizontalMRP'!$A$4:$B$2531,2,0),0)</f>
        <v>0</v>
      </c>
      <c r="L891" s="1">
        <f>IFERROR(VLOOKUP(B891,'[1]Pivot HorizontalMRP'!$A$4:$C$2531,3,0),0)</f>
        <v>201</v>
      </c>
      <c r="M891" s="1">
        <f>IFERROR(VLOOKUP(B891,'[1]Pivot HorizontalMRP'!$A$4:$D$2531,4,0),0)</f>
        <v>0</v>
      </c>
      <c r="N891" s="1">
        <f>IFERROR(VLOOKUP(B891,'[1]Pivot HorizontalMRP'!$A$4:$E$2531,5,0),0)</f>
        <v>0</v>
      </c>
      <c r="O891" s="1">
        <f t="shared" si="66"/>
        <v>201</v>
      </c>
      <c r="P891" s="1">
        <f t="shared" si="67"/>
        <v>201</v>
      </c>
      <c r="Q891" s="1">
        <f>IFERROR(VLOOKUP(B891,'[1]Pivot HorizontalMRP'!$A$4:$F$2529,6,0),0)</f>
        <v>44</v>
      </c>
      <c r="R891" s="1">
        <f>IFERROR(VLOOKUP(B891,'[1]Pivot HorizontalMRP'!$A$4:$G$2529,7,0),0)</f>
        <v>0</v>
      </c>
      <c r="S891" s="1">
        <f>IFERROR(VLOOKUP(B891,'[1]Pivot HorizontalMRP'!$A$4:$H$2529,8,0),0)</f>
        <v>0</v>
      </c>
      <c r="T891" s="1">
        <f>IFERROR(VLOOKUP(B891,'[1]Pivot HorizontalMRP'!$A$4:$I$2529,9,0),0)</f>
        <v>0</v>
      </c>
      <c r="U891" s="1">
        <f t="shared" si="65"/>
        <v>157</v>
      </c>
      <c r="V891" s="24">
        <v>0.89</v>
      </c>
      <c r="W891" s="24"/>
      <c r="X891" s="24">
        <f t="shared" si="68"/>
        <v>-0.89</v>
      </c>
      <c r="Y891" s="24"/>
      <c r="Z891" s="24"/>
      <c r="AA891" s="24"/>
      <c r="AB891" s="24"/>
      <c r="AC891" s="25"/>
      <c r="AD891" s="26"/>
      <c r="AE891" s="26"/>
      <c r="AF891" s="26"/>
      <c r="AG891" s="24"/>
      <c r="AH891" s="24"/>
      <c r="AI891" s="26"/>
      <c r="AJ891" s="27"/>
      <c r="AK891" s="27"/>
      <c r="AL891" s="26"/>
      <c r="AM891" s="26"/>
      <c r="AN891" s="24"/>
      <c r="AO891" s="24" t="str">
        <f t="shared" si="69"/>
        <v>Sanmina</v>
      </c>
      <c r="AP891" s="1" t="s">
        <v>2090</v>
      </c>
      <c r="BF891" s="1" t="s">
        <v>68</v>
      </c>
      <c r="BG891" s="28" t="s">
        <v>69</v>
      </c>
    </row>
    <row r="892" spans="1:59" ht="12.75" customHeight="1" x14ac:dyDescent="0.2">
      <c r="A892" s="1" t="s">
        <v>3661</v>
      </c>
      <c r="B892" s="1" t="s">
        <v>3662</v>
      </c>
      <c r="C892" s="1" t="s">
        <v>62</v>
      </c>
      <c r="D892" s="1" t="s">
        <v>1108</v>
      </c>
      <c r="E892" s="1" t="s">
        <v>3663</v>
      </c>
      <c r="F892" s="1" t="s">
        <v>3664</v>
      </c>
      <c r="G892" s="1">
        <v>73</v>
      </c>
      <c r="H892" s="1">
        <v>1000</v>
      </c>
      <c r="I892" s="2" t="s">
        <v>66</v>
      </c>
      <c r="K892" s="1">
        <f>IFERROR(VLOOKUP(B892,'[1]Pivot HorizontalMRP'!$A$4:$B$2531,2,0),0)</f>
        <v>0</v>
      </c>
      <c r="L892" s="1">
        <f>IFERROR(VLOOKUP(B892,'[1]Pivot HorizontalMRP'!$A$4:$C$2531,3,0),0)</f>
        <v>1050</v>
      </c>
      <c r="M892" s="1">
        <f>IFERROR(VLOOKUP(B892,'[1]Pivot HorizontalMRP'!$A$4:$D$2531,4,0),0)</f>
        <v>0</v>
      </c>
      <c r="N892" s="1">
        <f>IFERROR(VLOOKUP(B892,'[1]Pivot HorizontalMRP'!$A$4:$E$2531,5,0),0)</f>
        <v>0</v>
      </c>
      <c r="O892" s="1">
        <f t="shared" si="66"/>
        <v>1050</v>
      </c>
      <c r="P892" s="1">
        <f t="shared" si="67"/>
        <v>1050</v>
      </c>
      <c r="Q892" s="1">
        <f>IFERROR(VLOOKUP(B892,'[1]Pivot HorizontalMRP'!$A$4:$F$2529,6,0),0)</f>
        <v>44</v>
      </c>
      <c r="R892" s="1">
        <f>IFERROR(VLOOKUP(B892,'[1]Pivot HorizontalMRP'!$A$4:$G$2529,7,0),0)</f>
        <v>0</v>
      </c>
      <c r="S892" s="1">
        <f>IFERROR(VLOOKUP(B892,'[1]Pivot HorizontalMRP'!$A$4:$H$2529,8,0),0)</f>
        <v>0</v>
      </c>
      <c r="T892" s="1">
        <f>IFERROR(VLOOKUP(B892,'[1]Pivot HorizontalMRP'!$A$4:$I$2529,9,0),0)</f>
        <v>0</v>
      </c>
      <c r="U892" s="1">
        <f t="shared" si="65"/>
        <v>1006</v>
      </c>
      <c r="V892" s="24">
        <v>0.10199999999999999</v>
      </c>
      <c r="W892" s="24"/>
      <c r="X892" s="24">
        <f t="shared" si="68"/>
        <v>-0.10199999999999999</v>
      </c>
      <c r="Y892" s="24"/>
      <c r="Z892" s="24"/>
      <c r="AA892" s="24"/>
      <c r="AB892" s="24"/>
      <c r="AC892" s="25"/>
      <c r="AD892" s="26"/>
      <c r="AE892" s="26"/>
      <c r="AF892" s="26"/>
      <c r="AG892" s="24"/>
      <c r="AH892" s="24"/>
      <c r="AI892" s="26"/>
      <c r="AJ892" s="27"/>
      <c r="AK892" s="27"/>
      <c r="AL892" s="26"/>
      <c r="AM892" s="26"/>
      <c r="AN892" s="24"/>
      <c r="AO892" s="24" t="str">
        <f t="shared" si="69"/>
        <v>Sanmina</v>
      </c>
      <c r="AP892" s="1" t="s">
        <v>2090</v>
      </c>
      <c r="BF892" s="1" t="s">
        <v>68</v>
      </c>
      <c r="BG892" s="28" t="s">
        <v>69</v>
      </c>
    </row>
    <row r="893" spans="1:59" ht="12.75" customHeight="1" x14ac:dyDescent="0.2">
      <c r="A893" s="1" t="s">
        <v>3665</v>
      </c>
      <c r="B893" s="1" t="s">
        <v>3666</v>
      </c>
      <c r="C893" s="1" t="s">
        <v>62</v>
      </c>
      <c r="D893" s="1" t="s">
        <v>1108</v>
      </c>
      <c r="E893" s="1" t="s">
        <v>3667</v>
      </c>
      <c r="F893" s="1" t="s">
        <v>3668</v>
      </c>
      <c r="G893" s="1">
        <v>73</v>
      </c>
      <c r="H893" s="1">
        <v>10000</v>
      </c>
      <c r="I893" s="2" t="s">
        <v>66</v>
      </c>
      <c r="K893" s="1">
        <f>IFERROR(VLOOKUP(B893,'[1]Pivot HorizontalMRP'!$A$4:$B$2531,2,0),0)</f>
        <v>0</v>
      </c>
      <c r="L893" s="1">
        <f>IFERROR(VLOOKUP(B893,'[1]Pivot HorizontalMRP'!$A$4:$C$2531,3,0),0)</f>
        <v>39</v>
      </c>
      <c r="M893" s="1">
        <f>IFERROR(VLOOKUP(B893,'[1]Pivot HorizontalMRP'!$A$4:$D$2531,4,0),0)</f>
        <v>0</v>
      </c>
      <c r="N893" s="1">
        <f>IFERROR(VLOOKUP(B893,'[1]Pivot HorizontalMRP'!$A$4:$E$2531,5,0),0)</f>
        <v>0</v>
      </c>
      <c r="O893" s="1">
        <f t="shared" si="66"/>
        <v>39</v>
      </c>
      <c r="P893" s="1">
        <f t="shared" si="67"/>
        <v>39</v>
      </c>
      <c r="Q893" s="1">
        <f>IFERROR(VLOOKUP(B893,'[1]Pivot HorizontalMRP'!$A$4:$F$2529,6,0),0)</f>
        <v>45</v>
      </c>
      <c r="R893" s="1">
        <f>IFERROR(VLOOKUP(B893,'[1]Pivot HorizontalMRP'!$A$4:$G$2529,7,0),0)</f>
        <v>0</v>
      </c>
      <c r="S893" s="1">
        <f>IFERROR(VLOOKUP(B893,'[1]Pivot HorizontalMRP'!$A$4:$H$2529,8,0),0)</f>
        <v>0</v>
      </c>
      <c r="T893" s="1">
        <f>IFERROR(VLOOKUP(B893,'[1]Pivot HorizontalMRP'!$A$4:$I$2529,9,0),0)</f>
        <v>0</v>
      </c>
      <c r="U893" s="1">
        <f t="shared" si="65"/>
        <v>-6</v>
      </c>
      <c r="V893" s="24">
        <v>1.732</v>
      </c>
      <c r="W893" s="24"/>
      <c r="X893" s="24">
        <f t="shared" si="68"/>
        <v>-1.732</v>
      </c>
      <c r="Y893" s="24"/>
      <c r="Z893" s="24"/>
      <c r="AA893" s="24">
        <v>1.7290000000000001</v>
      </c>
      <c r="AB893" s="24"/>
      <c r="AC893" s="25"/>
      <c r="AD893" s="26"/>
      <c r="AE893" s="26"/>
      <c r="AF893" s="26"/>
      <c r="AG893" s="24"/>
      <c r="AH893" s="24"/>
      <c r="AI893" s="26"/>
      <c r="AJ893" s="27"/>
      <c r="AK893" s="27"/>
      <c r="AL893" s="26"/>
      <c r="AM893" s="26"/>
      <c r="AN893" s="24"/>
      <c r="AO893" s="24" t="str">
        <f t="shared" si="69"/>
        <v>Sanmina</v>
      </c>
      <c r="AP893" s="1" t="s">
        <v>2090</v>
      </c>
      <c r="BF893" s="1" t="s">
        <v>68</v>
      </c>
      <c r="BG893" s="28" t="s">
        <v>69</v>
      </c>
    </row>
    <row r="894" spans="1:59" ht="12.75" customHeight="1" x14ac:dyDescent="0.2">
      <c r="A894" s="1" t="s">
        <v>3669</v>
      </c>
      <c r="B894" s="1" t="s">
        <v>3670</v>
      </c>
      <c r="C894" s="1" t="s">
        <v>62</v>
      </c>
      <c r="D894" s="1" t="s">
        <v>63</v>
      </c>
      <c r="E894" s="1" t="s">
        <v>3671</v>
      </c>
      <c r="F894" s="1" t="s">
        <v>3672</v>
      </c>
      <c r="G894" s="1">
        <v>36</v>
      </c>
      <c r="H894" s="1">
        <v>200</v>
      </c>
      <c r="I894" s="2" t="s">
        <v>66</v>
      </c>
      <c r="K894" s="1">
        <f>IFERROR(VLOOKUP(B894,'[1]Pivot HorizontalMRP'!$A$4:$B$2531,2,0),0)</f>
        <v>622</v>
      </c>
      <c r="L894" s="1">
        <f>IFERROR(VLOOKUP(B894,'[1]Pivot HorizontalMRP'!$A$4:$C$2531,3,0),0)</f>
        <v>170</v>
      </c>
      <c r="M894" s="1">
        <f>IFERROR(VLOOKUP(B894,'[1]Pivot HorizontalMRP'!$A$4:$D$2531,4,0),0)</f>
        <v>0</v>
      </c>
      <c r="N894" s="1">
        <f>IFERROR(VLOOKUP(B894,'[1]Pivot HorizontalMRP'!$A$4:$E$2531,5,0),0)</f>
        <v>0</v>
      </c>
      <c r="O894" s="1">
        <f t="shared" si="66"/>
        <v>792</v>
      </c>
      <c r="P894" s="1">
        <f t="shared" si="67"/>
        <v>792</v>
      </c>
      <c r="Q894" s="1">
        <f>IFERROR(VLOOKUP(B894,'[1]Pivot HorizontalMRP'!$A$4:$F$2529,6,0),0)</f>
        <v>17</v>
      </c>
      <c r="R894" s="1">
        <f>IFERROR(VLOOKUP(B894,'[1]Pivot HorizontalMRP'!$A$4:$G$2529,7,0),0)</f>
        <v>0</v>
      </c>
      <c r="S894" s="1">
        <f>IFERROR(VLOOKUP(B894,'[1]Pivot HorizontalMRP'!$A$4:$H$2529,8,0),0)</f>
        <v>0</v>
      </c>
      <c r="T894" s="1">
        <f>IFERROR(VLOOKUP(B894,'[1]Pivot HorizontalMRP'!$A$4:$I$2529,9,0),0)</f>
        <v>0</v>
      </c>
      <c r="U894" s="1">
        <f t="shared" si="65"/>
        <v>775</v>
      </c>
      <c r="V894" s="24">
        <v>1.02</v>
      </c>
      <c r="W894" s="24"/>
      <c r="X894" s="24">
        <f t="shared" si="68"/>
        <v>-1.02</v>
      </c>
      <c r="Y894" s="24"/>
      <c r="Z894" s="24"/>
      <c r="AA894" s="24"/>
      <c r="AB894" s="24"/>
      <c r="AC894" s="25"/>
      <c r="AD894" s="26"/>
      <c r="AE894" s="26"/>
      <c r="AF894" s="26"/>
      <c r="AG894" s="24"/>
      <c r="AH894" s="24"/>
      <c r="AI894" s="26"/>
      <c r="AJ894" s="27"/>
      <c r="AK894" s="27"/>
      <c r="AL894" s="26"/>
      <c r="AM894" s="26"/>
      <c r="AN894" s="24"/>
      <c r="AO894" s="24" t="str">
        <f t="shared" si="69"/>
        <v>Arista</v>
      </c>
      <c r="AP894" s="1" t="s">
        <v>83</v>
      </c>
      <c r="BF894" s="1" t="s">
        <v>68</v>
      </c>
      <c r="BG894" s="28" t="s">
        <v>69</v>
      </c>
    </row>
    <row r="895" spans="1:59" ht="12.75" customHeight="1" x14ac:dyDescent="0.2">
      <c r="A895" s="1" t="s">
        <v>3673</v>
      </c>
      <c r="B895" s="1" t="s">
        <v>3674</v>
      </c>
      <c r="C895" s="1" t="s">
        <v>62</v>
      </c>
      <c r="D895" s="1" t="s">
        <v>63</v>
      </c>
      <c r="E895" s="1" t="s">
        <v>3675</v>
      </c>
      <c r="F895" s="1" t="s">
        <v>3676</v>
      </c>
      <c r="G895" s="1">
        <v>36</v>
      </c>
      <c r="H895" s="1">
        <v>2500</v>
      </c>
      <c r="I895" s="2" t="s">
        <v>66</v>
      </c>
      <c r="K895" s="1">
        <f>IFERROR(VLOOKUP(B895,'[1]Pivot HorizontalMRP'!$A$4:$B$2531,2,0),0)</f>
        <v>0</v>
      </c>
      <c r="L895" s="1">
        <f>IFERROR(VLOOKUP(B895,'[1]Pivot HorizontalMRP'!$A$4:$C$2531,3,0),0)</f>
        <v>2437</v>
      </c>
      <c r="M895" s="1">
        <f>IFERROR(VLOOKUP(B895,'[1]Pivot HorizontalMRP'!$A$4:$D$2531,4,0),0)</f>
        <v>0</v>
      </c>
      <c r="N895" s="1">
        <f>IFERROR(VLOOKUP(B895,'[1]Pivot HorizontalMRP'!$A$4:$E$2531,5,0),0)</f>
        <v>0</v>
      </c>
      <c r="O895" s="1">
        <f t="shared" si="66"/>
        <v>2437</v>
      </c>
      <c r="P895" s="1">
        <f t="shared" si="67"/>
        <v>2437</v>
      </c>
      <c r="Q895" s="1">
        <f>IFERROR(VLOOKUP(B895,'[1]Pivot HorizontalMRP'!$A$4:$F$2529,6,0),0)</f>
        <v>2560</v>
      </c>
      <c r="R895" s="1">
        <f>IFERROR(VLOOKUP(B895,'[1]Pivot HorizontalMRP'!$A$4:$G$2529,7,0),0)</f>
        <v>576</v>
      </c>
      <c r="S895" s="1">
        <f>IFERROR(VLOOKUP(B895,'[1]Pivot HorizontalMRP'!$A$4:$H$2529,8,0),0)</f>
        <v>0</v>
      </c>
      <c r="T895" s="1">
        <f>IFERROR(VLOOKUP(B895,'[1]Pivot HorizontalMRP'!$A$4:$I$2529,9,0),0)</f>
        <v>0</v>
      </c>
      <c r="U895" s="1">
        <f t="shared" si="65"/>
        <v>-699</v>
      </c>
      <c r="V895" s="24">
        <v>0.53</v>
      </c>
      <c r="W895" s="24"/>
      <c r="X895" s="24">
        <f t="shared" si="68"/>
        <v>-0.53</v>
      </c>
      <c r="Y895" s="24"/>
      <c r="Z895" s="24"/>
      <c r="AA895" s="24"/>
      <c r="AB895" s="24"/>
      <c r="AC895" s="25"/>
      <c r="AD895" s="26"/>
      <c r="AE895" s="26"/>
      <c r="AF895" s="26"/>
      <c r="AG895" s="24"/>
      <c r="AH895" s="24"/>
      <c r="AI895" s="26"/>
      <c r="AJ895" s="27"/>
      <c r="AK895" s="27"/>
      <c r="AL895" s="26"/>
      <c r="AM895" s="26"/>
      <c r="AN895" s="24"/>
      <c r="AO895" s="24" t="str">
        <f t="shared" si="69"/>
        <v>Arista</v>
      </c>
      <c r="AP895" s="1" t="s">
        <v>83</v>
      </c>
      <c r="BF895" s="1" t="s">
        <v>68</v>
      </c>
      <c r="BG895" s="28" t="s">
        <v>69</v>
      </c>
    </row>
    <row r="896" spans="1:59" ht="12.75" customHeight="1" x14ac:dyDescent="0.2">
      <c r="A896" s="1" t="s">
        <v>3677</v>
      </c>
      <c r="B896" s="1" t="s">
        <v>3678</v>
      </c>
      <c r="C896" s="1" t="s">
        <v>62</v>
      </c>
      <c r="D896" s="1" t="s">
        <v>63</v>
      </c>
      <c r="E896" s="1" t="s">
        <v>3679</v>
      </c>
      <c r="F896" s="1" t="s">
        <v>3680</v>
      </c>
      <c r="G896" s="1">
        <v>36</v>
      </c>
      <c r="H896" s="1">
        <v>200</v>
      </c>
      <c r="I896" s="2" t="s">
        <v>66</v>
      </c>
      <c r="K896" s="1">
        <f>IFERROR(VLOOKUP(B896,'[1]Pivot HorizontalMRP'!$A$4:$B$2531,2,0),0)</f>
        <v>800</v>
      </c>
      <c r="L896" s="1">
        <f>IFERROR(VLOOKUP(B896,'[1]Pivot HorizontalMRP'!$A$4:$C$2531,3,0),0)</f>
        <v>190</v>
      </c>
      <c r="M896" s="1">
        <f>IFERROR(VLOOKUP(B896,'[1]Pivot HorizontalMRP'!$A$4:$D$2531,4,0),0)</f>
        <v>0</v>
      </c>
      <c r="N896" s="1">
        <f>IFERROR(VLOOKUP(B896,'[1]Pivot HorizontalMRP'!$A$4:$E$2531,5,0),0)</f>
        <v>0</v>
      </c>
      <c r="O896" s="1">
        <f t="shared" si="66"/>
        <v>990</v>
      </c>
      <c r="P896" s="1">
        <f t="shared" si="67"/>
        <v>990</v>
      </c>
      <c r="Q896" s="1">
        <f>IFERROR(VLOOKUP(B896,'[1]Pivot HorizontalMRP'!$A$4:$F$2529,6,0),0)</f>
        <v>282</v>
      </c>
      <c r="R896" s="1">
        <f>IFERROR(VLOOKUP(B896,'[1]Pivot HorizontalMRP'!$A$4:$G$2529,7,0),0)</f>
        <v>138</v>
      </c>
      <c r="S896" s="1">
        <f>IFERROR(VLOOKUP(B896,'[1]Pivot HorizontalMRP'!$A$4:$H$2529,8,0),0)</f>
        <v>150</v>
      </c>
      <c r="T896" s="1">
        <f>IFERROR(VLOOKUP(B896,'[1]Pivot HorizontalMRP'!$A$4:$I$2529,9,0),0)</f>
        <v>138</v>
      </c>
      <c r="U896" s="1">
        <f t="shared" si="65"/>
        <v>570</v>
      </c>
      <c r="V896" s="24">
        <v>1.1000000000000001</v>
      </c>
      <c r="W896" s="24"/>
      <c r="X896" s="24">
        <f t="shared" si="68"/>
        <v>-1.1000000000000001</v>
      </c>
      <c r="Y896" s="24"/>
      <c r="Z896" s="24"/>
      <c r="AA896" s="24"/>
      <c r="AB896" s="24"/>
      <c r="AC896" s="25"/>
      <c r="AD896" s="26"/>
      <c r="AE896" s="26"/>
      <c r="AF896" s="26"/>
      <c r="AG896" s="24"/>
      <c r="AH896" s="24"/>
      <c r="AI896" s="26"/>
      <c r="AJ896" s="27"/>
      <c r="AK896" s="27"/>
      <c r="AL896" s="26"/>
      <c r="AM896" s="26"/>
      <c r="AN896" s="24"/>
      <c r="AO896" s="24" t="str">
        <f t="shared" si="69"/>
        <v>Arista</v>
      </c>
      <c r="AP896" s="1" t="s">
        <v>83</v>
      </c>
      <c r="BF896" s="1" t="s">
        <v>68</v>
      </c>
      <c r="BG896" s="28" t="s">
        <v>69</v>
      </c>
    </row>
    <row r="897" spans="1:59" ht="12.75" customHeight="1" x14ac:dyDescent="0.2">
      <c r="A897" s="1" t="s">
        <v>3681</v>
      </c>
      <c r="B897" s="1" t="s">
        <v>3682</v>
      </c>
      <c r="C897" s="1" t="s">
        <v>62</v>
      </c>
      <c r="D897" s="1" t="s">
        <v>63</v>
      </c>
      <c r="E897" s="1" t="s">
        <v>3683</v>
      </c>
      <c r="F897" s="1" t="s">
        <v>3684</v>
      </c>
      <c r="G897" s="1">
        <v>55</v>
      </c>
      <c r="H897" s="1">
        <v>1</v>
      </c>
      <c r="I897" s="2" t="s">
        <v>66</v>
      </c>
      <c r="K897" s="1">
        <f>IFERROR(VLOOKUP(B897,'[1]Pivot HorizontalMRP'!$A$4:$B$2531,2,0),0)</f>
        <v>0</v>
      </c>
      <c r="L897" s="1">
        <f>IFERROR(VLOOKUP(B897,'[1]Pivot HorizontalMRP'!$A$4:$C$2531,3,0),0)</f>
        <v>0</v>
      </c>
      <c r="M897" s="1">
        <f>IFERROR(VLOOKUP(B897,'[1]Pivot HorizontalMRP'!$A$4:$D$2531,4,0),0)</f>
        <v>0</v>
      </c>
      <c r="N897" s="1">
        <f>IFERROR(VLOOKUP(B897,'[1]Pivot HorizontalMRP'!$A$4:$E$2531,5,0),0)</f>
        <v>0</v>
      </c>
      <c r="O897" s="1">
        <f t="shared" si="66"/>
        <v>0</v>
      </c>
      <c r="P897" s="1">
        <f t="shared" si="67"/>
        <v>0</v>
      </c>
      <c r="Q897" s="1">
        <f>IFERROR(VLOOKUP(B897,'[1]Pivot HorizontalMRP'!$A$4:$F$2529,6,0),0)</f>
        <v>22</v>
      </c>
      <c r="R897" s="1">
        <f>IFERROR(VLOOKUP(B897,'[1]Pivot HorizontalMRP'!$A$4:$G$2529,7,0),0)</f>
        <v>250</v>
      </c>
      <c r="S897" s="1">
        <f>IFERROR(VLOOKUP(B897,'[1]Pivot HorizontalMRP'!$A$4:$H$2529,8,0),0)</f>
        <v>148</v>
      </c>
      <c r="T897" s="1">
        <f>IFERROR(VLOOKUP(B897,'[1]Pivot HorizontalMRP'!$A$4:$I$2529,9,0),0)</f>
        <v>108</v>
      </c>
      <c r="U897" s="1">
        <f t="shared" si="65"/>
        <v>-272</v>
      </c>
      <c r="V897" s="24">
        <v>1.27</v>
      </c>
      <c r="W897" s="24"/>
      <c r="X897" s="24">
        <f t="shared" si="68"/>
        <v>-1.27</v>
      </c>
      <c r="Y897" s="24"/>
      <c r="Z897" s="24"/>
      <c r="AA897" s="24"/>
      <c r="AB897" s="24"/>
      <c r="AC897" s="25"/>
      <c r="AD897" s="26"/>
      <c r="AE897" s="26"/>
      <c r="AF897" s="26"/>
      <c r="AG897" s="24"/>
      <c r="AH897" s="24"/>
      <c r="AI897" s="26"/>
      <c r="AJ897" s="27"/>
      <c r="AK897" s="27"/>
      <c r="AL897" s="26"/>
      <c r="AM897" s="26"/>
      <c r="AN897" s="24"/>
      <c r="AO897" s="24" t="str">
        <f t="shared" si="69"/>
        <v>Arista</v>
      </c>
      <c r="AP897" s="1" t="s">
        <v>83</v>
      </c>
      <c r="BF897" s="1" t="s">
        <v>68</v>
      </c>
      <c r="BG897" s="28" t="s">
        <v>69</v>
      </c>
    </row>
    <row r="898" spans="1:59" ht="12.75" customHeight="1" x14ac:dyDescent="0.2">
      <c r="A898" s="1" t="s">
        <v>3685</v>
      </c>
      <c r="B898" s="1" t="s">
        <v>3686</v>
      </c>
      <c r="C898" s="1" t="s">
        <v>62</v>
      </c>
      <c r="D898" s="1" t="s">
        <v>63</v>
      </c>
      <c r="E898" s="1" t="s">
        <v>3687</v>
      </c>
      <c r="F898" s="1" t="s">
        <v>3688</v>
      </c>
      <c r="G898" s="1">
        <v>31</v>
      </c>
      <c r="H898" s="1">
        <v>1000</v>
      </c>
      <c r="I898" s="2" t="s">
        <v>66</v>
      </c>
      <c r="K898" s="1">
        <f>IFERROR(VLOOKUP(B898,'[1]Pivot HorizontalMRP'!$A$4:$B$2531,2,0),0)</f>
        <v>0</v>
      </c>
      <c r="L898" s="1">
        <f>IFERROR(VLOOKUP(B898,'[1]Pivot HorizontalMRP'!$A$4:$C$2531,3,0),0)</f>
        <v>0</v>
      </c>
      <c r="M898" s="1">
        <f>IFERROR(VLOOKUP(B898,'[1]Pivot HorizontalMRP'!$A$4:$D$2531,4,0),0)</f>
        <v>0</v>
      </c>
      <c r="N898" s="1">
        <f>IFERROR(VLOOKUP(B898,'[1]Pivot HorizontalMRP'!$A$4:$E$2531,5,0),0)</f>
        <v>0</v>
      </c>
      <c r="O898" s="1">
        <f t="shared" si="66"/>
        <v>0</v>
      </c>
      <c r="P898" s="1">
        <f t="shared" si="67"/>
        <v>0</v>
      </c>
      <c r="Q898" s="1">
        <f>IFERROR(VLOOKUP(B898,'[1]Pivot HorizontalMRP'!$A$4:$F$2529,6,0),0)</f>
        <v>112</v>
      </c>
      <c r="R898" s="1">
        <f>IFERROR(VLOOKUP(B898,'[1]Pivot HorizontalMRP'!$A$4:$G$2529,7,0),0)</f>
        <v>580</v>
      </c>
      <c r="S898" s="1">
        <f>IFERROR(VLOOKUP(B898,'[1]Pivot HorizontalMRP'!$A$4:$H$2529,8,0),0)</f>
        <v>296</v>
      </c>
      <c r="T898" s="1">
        <f>IFERROR(VLOOKUP(B898,'[1]Pivot HorizontalMRP'!$A$4:$I$2529,9,0),0)</f>
        <v>216</v>
      </c>
      <c r="U898" s="1">
        <f t="shared" ref="U898:U961" si="70">IF(I898="delivery",O898-SUM(Q898+R898),IF(I898="PO",P898-SUM(Q898:R898)))</f>
        <v>-692</v>
      </c>
      <c r="V898" s="24">
        <v>0.25</v>
      </c>
      <c r="W898" s="24"/>
      <c r="X898" s="24">
        <f t="shared" si="68"/>
        <v>-0.25</v>
      </c>
      <c r="Y898" s="24"/>
      <c r="Z898" s="24"/>
      <c r="AA898" s="24"/>
      <c r="AB898" s="24"/>
      <c r="AC898" s="25"/>
      <c r="AD898" s="26"/>
      <c r="AE898" s="26"/>
      <c r="AF898" s="26"/>
      <c r="AG898" s="24"/>
      <c r="AH898" s="24"/>
      <c r="AI898" s="26"/>
      <c r="AJ898" s="27"/>
      <c r="AK898" s="27"/>
      <c r="AL898" s="26"/>
      <c r="AM898" s="26"/>
      <c r="AN898" s="24"/>
      <c r="AO898" s="24" t="str">
        <f t="shared" si="69"/>
        <v>Arista</v>
      </c>
      <c r="AP898" s="1" t="s">
        <v>83</v>
      </c>
      <c r="BF898" s="1" t="s">
        <v>68</v>
      </c>
      <c r="BG898" s="28" t="s">
        <v>69</v>
      </c>
    </row>
    <row r="899" spans="1:59" ht="12.75" customHeight="1" x14ac:dyDescent="0.2">
      <c r="A899" s="1" t="s">
        <v>3689</v>
      </c>
      <c r="B899" s="1" t="s">
        <v>3690</v>
      </c>
      <c r="C899" s="1" t="s">
        <v>62</v>
      </c>
      <c r="D899" s="1" t="s">
        <v>63</v>
      </c>
      <c r="E899" s="1" t="s">
        <v>3691</v>
      </c>
      <c r="F899" s="1" t="s">
        <v>3692</v>
      </c>
      <c r="G899" s="1">
        <v>40</v>
      </c>
      <c r="H899" s="1">
        <v>1</v>
      </c>
      <c r="I899" s="2" t="s">
        <v>66</v>
      </c>
      <c r="K899" s="1">
        <f>IFERROR(VLOOKUP(B899,'[1]Pivot HorizontalMRP'!$A$4:$B$2531,2,0),0)</f>
        <v>0</v>
      </c>
      <c r="L899" s="1">
        <f>IFERROR(VLOOKUP(B899,'[1]Pivot HorizontalMRP'!$A$4:$C$2531,3,0),0)</f>
        <v>2072</v>
      </c>
      <c r="M899" s="1">
        <f>IFERROR(VLOOKUP(B899,'[1]Pivot HorizontalMRP'!$A$4:$D$2531,4,0),0)</f>
        <v>1200</v>
      </c>
      <c r="N899" s="1">
        <f>IFERROR(VLOOKUP(B899,'[1]Pivot HorizontalMRP'!$A$4:$E$2531,5,0),0)</f>
        <v>0</v>
      </c>
      <c r="O899" s="1">
        <f t="shared" ref="O899:O962" si="71">K899+L899+M899</f>
        <v>3272</v>
      </c>
      <c r="P899" s="1">
        <f t="shared" ref="P899:P962" si="72">K899+L899+M899+N899</f>
        <v>3272</v>
      </c>
      <c r="Q899" s="1">
        <f>IFERROR(VLOOKUP(B899,'[1]Pivot HorizontalMRP'!$A$4:$F$2529,6,0),0)</f>
        <v>1286</v>
      </c>
      <c r="R899" s="1">
        <f>IFERROR(VLOOKUP(B899,'[1]Pivot HorizontalMRP'!$A$4:$G$2529,7,0),0)</f>
        <v>1500</v>
      </c>
      <c r="S899" s="1">
        <f>IFERROR(VLOOKUP(B899,'[1]Pivot HorizontalMRP'!$A$4:$H$2529,8,0),0)</f>
        <v>2468</v>
      </c>
      <c r="T899" s="1">
        <f>IFERROR(VLOOKUP(B899,'[1]Pivot HorizontalMRP'!$A$4:$I$2529,9,0),0)</f>
        <v>2466</v>
      </c>
      <c r="U899" s="1">
        <f t="shared" si="70"/>
        <v>486</v>
      </c>
      <c r="V899" s="24">
        <v>1.0900000000000001</v>
      </c>
      <c r="W899" s="24"/>
      <c r="X899" s="24">
        <f t="shared" ref="X899:X962" si="73">W899-V899</f>
        <v>-1.0900000000000001</v>
      </c>
      <c r="Y899" s="24"/>
      <c r="Z899" s="24"/>
      <c r="AA899" s="24"/>
      <c r="AB899" s="24"/>
      <c r="AC899" s="25"/>
      <c r="AD899" s="26"/>
      <c r="AE899" s="26"/>
      <c r="AF899" s="26"/>
      <c r="AG899" s="24"/>
      <c r="AH899" s="24"/>
      <c r="AI899" s="26"/>
      <c r="AJ899" s="27"/>
      <c r="AK899" s="27"/>
      <c r="AL899" s="26"/>
      <c r="AM899" s="26"/>
      <c r="AN899" s="24"/>
      <c r="AO899" s="24" t="str">
        <f t="shared" ref="AO899:AO962" si="74">D899</f>
        <v>Arista</v>
      </c>
      <c r="AP899" s="1" t="s">
        <v>83</v>
      </c>
      <c r="BF899" s="1" t="s">
        <v>68</v>
      </c>
      <c r="BG899" s="28" t="s">
        <v>69</v>
      </c>
    </row>
    <row r="900" spans="1:59" ht="12.75" customHeight="1" x14ac:dyDescent="0.2">
      <c r="A900" s="1" t="s">
        <v>3693</v>
      </c>
      <c r="B900" s="1" t="s">
        <v>3694</v>
      </c>
      <c r="C900" s="1" t="s">
        <v>62</v>
      </c>
      <c r="D900" s="1" t="s">
        <v>63</v>
      </c>
      <c r="E900" s="1" t="s">
        <v>3695</v>
      </c>
      <c r="F900" s="1" t="s">
        <v>3696</v>
      </c>
      <c r="G900" s="1">
        <v>7</v>
      </c>
      <c r="H900" s="1">
        <v>1</v>
      </c>
      <c r="I900" s="2" t="s">
        <v>66</v>
      </c>
      <c r="K900" s="1">
        <f>IFERROR(VLOOKUP(B900,'[1]Pivot HorizontalMRP'!$A$4:$B$2531,2,0),0)</f>
        <v>0</v>
      </c>
      <c r="L900" s="1">
        <f>IFERROR(VLOOKUP(B900,'[1]Pivot HorizontalMRP'!$A$4:$C$2531,3,0),0)</f>
        <v>0</v>
      </c>
      <c r="M900" s="1">
        <f>IFERROR(VLOOKUP(B900,'[1]Pivot HorizontalMRP'!$A$4:$D$2531,4,0),0)</f>
        <v>0</v>
      </c>
      <c r="N900" s="1">
        <f>IFERROR(VLOOKUP(B900,'[1]Pivot HorizontalMRP'!$A$4:$E$2531,5,0),0)</f>
        <v>0</v>
      </c>
      <c r="O900" s="1">
        <f t="shared" si="71"/>
        <v>0</v>
      </c>
      <c r="P900" s="1">
        <f t="shared" si="72"/>
        <v>0</v>
      </c>
      <c r="Q900" s="1">
        <f>IFERROR(VLOOKUP(B900,'[1]Pivot HorizontalMRP'!$A$4:$F$2529,6,0),0)</f>
        <v>0</v>
      </c>
      <c r="R900" s="1">
        <f>IFERROR(VLOOKUP(B900,'[1]Pivot HorizontalMRP'!$A$4:$G$2529,7,0),0)</f>
        <v>0</v>
      </c>
      <c r="S900" s="1">
        <f>IFERROR(VLOOKUP(B900,'[1]Pivot HorizontalMRP'!$A$4:$H$2529,8,0),0)</f>
        <v>0</v>
      </c>
      <c r="T900" s="1">
        <f>IFERROR(VLOOKUP(B900,'[1]Pivot HorizontalMRP'!$A$4:$I$2529,9,0),0)</f>
        <v>0</v>
      </c>
      <c r="U900" s="1">
        <f t="shared" si="70"/>
        <v>0</v>
      </c>
      <c r="V900" s="24">
        <v>1.17</v>
      </c>
      <c r="W900" s="24"/>
      <c r="X900" s="24">
        <f t="shared" si="73"/>
        <v>-1.17</v>
      </c>
      <c r="Y900" s="24"/>
      <c r="Z900" s="24"/>
      <c r="AA900" s="24"/>
      <c r="AB900" s="24"/>
      <c r="AC900" s="25"/>
      <c r="AD900" s="26"/>
      <c r="AE900" s="26"/>
      <c r="AF900" s="26"/>
      <c r="AG900" s="24"/>
      <c r="AH900" s="24"/>
      <c r="AI900" s="26"/>
      <c r="AJ900" s="27"/>
      <c r="AK900" s="27"/>
      <c r="AL900" s="26"/>
      <c r="AM900" s="26"/>
      <c r="AN900" s="24"/>
      <c r="AO900" s="24" t="str">
        <f t="shared" si="74"/>
        <v>Arista</v>
      </c>
      <c r="AP900" s="1" t="s">
        <v>83</v>
      </c>
      <c r="BF900" s="1" t="s">
        <v>961</v>
      </c>
      <c r="BG900" s="28" t="s">
        <v>69</v>
      </c>
    </row>
    <row r="901" spans="1:59" ht="12.75" customHeight="1" x14ac:dyDescent="0.2">
      <c r="A901" s="1" t="s">
        <v>3697</v>
      </c>
      <c r="B901" s="1" t="s">
        <v>3698</v>
      </c>
      <c r="C901" s="1" t="s">
        <v>62</v>
      </c>
      <c r="D901" s="1" t="s">
        <v>63</v>
      </c>
      <c r="E901" s="1" t="s">
        <v>3699</v>
      </c>
      <c r="F901" s="1" t="s">
        <v>3700</v>
      </c>
      <c r="G901" s="1">
        <v>7</v>
      </c>
      <c r="H901" s="1">
        <v>1</v>
      </c>
      <c r="I901" s="2" t="s">
        <v>66</v>
      </c>
      <c r="K901" s="1">
        <f>IFERROR(VLOOKUP(B901,'[1]Pivot HorizontalMRP'!$A$4:$B$2531,2,0),0)</f>
        <v>0</v>
      </c>
      <c r="L901" s="1">
        <f>IFERROR(VLOOKUP(B901,'[1]Pivot HorizontalMRP'!$A$4:$C$2531,3,0),0)</f>
        <v>0</v>
      </c>
      <c r="M901" s="1">
        <f>IFERROR(VLOOKUP(B901,'[1]Pivot HorizontalMRP'!$A$4:$D$2531,4,0),0)</f>
        <v>0</v>
      </c>
      <c r="N901" s="1">
        <f>IFERROR(VLOOKUP(B901,'[1]Pivot HorizontalMRP'!$A$4:$E$2531,5,0),0)</f>
        <v>0</v>
      </c>
      <c r="O901" s="1">
        <f t="shared" si="71"/>
        <v>0</v>
      </c>
      <c r="P901" s="1">
        <f t="shared" si="72"/>
        <v>0</v>
      </c>
      <c r="Q901" s="1">
        <f>IFERROR(VLOOKUP(B901,'[1]Pivot HorizontalMRP'!$A$4:$F$2529,6,0),0)</f>
        <v>0</v>
      </c>
      <c r="R901" s="1">
        <f>IFERROR(VLOOKUP(B901,'[1]Pivot HorizontalMRP'!$A$4:$G$2529,7,0),0)</f>
        <v>0</v>
      </c>
      <c r="S901" s="1">
        <f>IFERROR(VLOOKUP(B901,'[1]Pivot HorizontalMRP'!$A$4:$H$2529,8,0),0)</f>
        <v>0</v>
      </c>
      <c r="T901" s="1">
        <f>IFERROR(VLOOKUP(B901,'[1]Pivot HorizontalMRP'!$A$4:$I$2529,9,0),0)</f>
        <v>0</v>
      </c>
      <c r="U901" s="1">
        <f t="shared" si="70"/>
        <v>0</v>
      </c>
      <c r="V901" s="24">
        <v>1.17</v>
      </c>
      <c r="W901" s="24"/>
      <c r="X901" s="24">
        <f t="shared" si="73"/>
        <v>-1.17</v>
      </c>
      <c r="Y901" s="24"/>
      <c r="Z901" s="24"/>
      <c r="AA901" s="24"/>
      <c r="AB901" s="24"/>
      <c r="AC901" s="25"/>
      <c r="AD901" s="26"/>
      <c r="AE901" s="26"/>
      <c r="AF901" s="26"/>
      <c r="AG901" s="24"/>
      <c r="AH901" s="24"/>
      <c r="AI901" s="26"/>
      <c r="AJ901" s="27"/>
      <c r="AK901" s="27"/>
      <c r="AL901" s="26"/>
      <c r="AM901" s="26"/>
      <c r="AN901" s="24"/>
      <c r="AO901" s="24" t="str">
        <f t="shared" si="74"/>
        <v>Arista</v>
      </c>
      <c r="AP901" s="1" t="s">
        <v>83</v>
      </c>
      <c r="BF901" s="1" t="s">
        <v>961</v>
      </c>
      <c r="BG901" s="28" t="s">
        <v>69</v>
      </c>
    </row>
    <row r="902" spans="1:59" ht="12.75" customHeight="1" x14ac:dyDescent="0.2">
      <c r="A902" s="1" t="s">
        <v>3701</v>
      </c>
      <c r="B902" s="1" t="s">
        <v>3702</v>
      </c>
      <c r="C902" s="1" t="s">
        <v>62</v>
      </c>
      <c r="D902" s="1" t="s">
        <v>63</v>
      </c>
      <c r="E902" s="1" t="s">
        <v>3703</v>
      </c>
      <c r="F902" s="1" t="s">
        <v>3704</v>
      </c>
      <c r="G902" s="1">
        <v>7</v>
      </c>
      <c r="H902" s="1">
        <v>1</v>
      </c>
      <c r="I902" s="2" t="s">
        <v>66</v>
      </c>
      <c r="K902" s="1">
        <f>IFERROR(VLOOKUP(B902,'[1]Pivot HorizontalMRP'!$A$4:$B$2531,2,0),0)</f>
        <v>0</v>
      </c>
      <c r="L902" s="1">
        <f>IFERROR(VLOOKUP(B902,'[1]Pivot HorizontalMRP'!$A$4:$C$2531,3,0),0)</f>
        <v>0</v>
      </c>
      <c r="M902" s="1">
        <f>IFERROR(VLOOKUP(B902,'[1]Pivot HorizontalMRP'!$A$4:$D$2531,4,0),0)</f>
        <v>0</v>
      </c>
      <c r="N902" s="1">
        <f>IFERROR(VLOOKUP(B902,'[1]Pivot HorizontalMRP'!$A$4:$E$2531,5,0),0)</f>
        <v>0</v>
      </c>
      <c r="O902" s="1">
        <f t="shared" si="71"/>
        <v>0</v>
      </c>
      <c r="P902" s="1">
        <f t="shared" si="72"/>
        <v>0</v>
      </c>
      <c r="Q902" s="1">
        <f>IFERROR(VLOOKUP(B902,'[1]Pivot HorizontalMRP'!$A$4:$F$2529,6,0),0)</f>
        <v>0</v>
      </c>
      <c r="R902" s="1">
        <f>IFERROR(VLOOKUP(B902,'[1]Pivot HorizontalMRP'!$A$4:$G$2529,7,0),0)</f>
        <v>0</v>
      </c>
      <c r="S902" s="1">
        <f>IFERROR(VLOOKUP(B902,'[1]Pivot HorizontalMRP'!$A$4:$H$2529,8,0),0)</f>
        <v>0</v>
      </c>
      <c r="T902" s="1">
        <f>IFERROR(VLOOKUP(B902,'[1]Pivot HorizontalMRP'!$A$4:$I$2529,9,0),0)</f>
        <v>0</v>
      </c>
      <c r="U902" s="1">
        <f t="shared" si="70"/>
        <v>0</v>
      </c>
      <c r="V902" s="24">
        <v>1.17</v>
      </c>
      <c r="W902" s="24"/>
      <c r="X902" s="24">
        <f t="shared" si="73"/>
        <v>-1.17</v>
      </c>
      <c r="Y902" s="24"/>
      <c r="Z902" s="24"/>
      <c r="AA902" s="24"/>
      <c r="AB902" s="24"/>
      <c r="AC902" s="25"/>
      <c r="AD902" s="26"/>
      <c r="AE902" s="26"/>
      <c r="AF902" s="26"/>
      <c r="AG902" s="24"/>
      <c r="AH902" s="24"/>
      <c r="AI902" s="26"/>
      <c r="AJ902" s="27"/>
      <c r="AK902" s="27"/>
      <c r="AL902" s="26"/>
      <c r="AM902" s="26"/>
      <c r="AN902" s="24"/>
      <c r="AO902" s="24" t="str">
        <f t="shared" si="74"/>
        <v>Arista</v>
      </c>
      <c r="AP902" s="1" t="s">
        <v>83</v>
      </c>
      <c r="BF902" s="1" t="s">
        <v>961</v>
      </c>
      <c r="BG902" s="28" t="s">
        <v>69</v>
      </c>
    </row>
    <row r="903" spans="1:59" ht="12.75" customHeight="1" x14ac:dyDescent="0.2">
      <c r="A903" s="1" t="s">
        <v>3705</v>
      </c>
      <c r="B903" s="1" t="s">
        <v>3706</v>
      </c>
      <c r="C903" s="1" t="s">
        <v>62</v>
      </c>
      <c r="D903" s="1" t="s">
        <v>63</v>
      </c>
      <c r="E903" s="1" t="s">
        <v>3707</v>
      </c>
      <c r="F903" s="1" t="s">
        <v>3708</v>
      </c>
      <c r="G903" s="1">
        <v>7</v>
      </c>
      <c r="H903" s="1">
        <v>1</v>
      </c>
      <c r="I903" s="2" t="s">
        <v>66</v>
      </c>
      <c r="K903" s="1">
        <f>IFERROR(VLOOKUP(B903,'[1]Pivot HorizontalMRP'!$A$4:$B$2531,2,0),0)</f>
        <v>0</v>
      </c>
      <c r="L903" s="1">
        <f>IFERROR(VLOOKUP(B903,'[1]Pivot HorizontalMRP'!$A$4:$C$2531,3,0),0)</f>
        <v>0</v>
      </c>
      <c r="M903" s="1">
        <f>IFERROR(VLOOKUP(B903,'[1]Pivot HorizontalMRP'!$A$4:$D$2531,4,0),0)</f>
        <v>0</v>
      </c>
      <c r="N903" s="1">
        <f>IFERROR(VLOOKUP(B903,'[1]Pivot HorizontalMRP'!$A$4:$E$2531,5,0),0)</f>
        <v>0</v>
      </c>
      <c r="O903" s="1">
        <f t="shared" si="71"/>
        <v>0</v>
      </c>
      <c r="P903" s="1">
        <f t="shared" si="72"/>
        <v>0</v>
      </c>
      <c r="Q903" s="1">
        <f>IFERROR(VLOOKUP(B903,'[1]Pivot HorizontalMRP'!$A$4:$F$2529,6,0),0)</f>
        <v>0</v>
      </c>
      <c r="R903" s="1">
        <f>IFERROR(VLOOKUP(B903,'[1]Pivot HorizontalMRP'!$A$4:$G$2529,7,0),0)</f>
        <v>0</v>
      </c>
      <c r="S903" s="1">
        <f>IFERROR(VLOOKUP(B903,'[1]Pivot HorizontalMRP'!$A$4:$H$2529,8,0),0)</f>
        <v>0</v>
      </c>
      <c r="T903" s="1">
        <f>IFERROR(VLOOKUP(B903,'[1]Pivot HorizontalMRP'!$A$4:$I$2529,9,0),0)</f>
        <v>0</v>
      </c>
      <c r="U903" s="1">
        <f t="shared" si="70"/>
        <v>0</v>
      </c>
      <c r="V903" s="24">
        <v>1.17</v>
      </c>
      <c r="W903" s="24"/>
      <c r="X903" s="24">
        <f t="shared" si="73"/>
        <v>-1.17</v>
      </c>
      <c r="Y903" s="24"/>
      <c r="Z903" s="24"/>
      <c r="AA903" s="24"/>
      <c r="AB903" s="24"/>
      <c r="AC903" s="25"/>
      <c r="AD903" s="26"/>
      <c r="AE903" s="26"/>
      <c r="AF903" s="26"/>
      <c r="AG903" s="24"/>
      <c r="AH903" s="24"/>
      <c r="AI903" s="26"/>
      <c r="AJ903" s="27"/>
      <c r="AK903" s="27"/>
      <c r="AL903" s="26"/>
      <c r="AM903" s="26"/>
      <c r="AN903" s="24"/>
      <c r="AO903" s="24" t="str">
        <f t="shared" si="74"/>
        <v>Arista</v>
      </c>
      <c r="AP903" s="1" t="s">
        <v>83</v>
      </c>
      <c r="BF903" s="1" t="s">
        <v>961</v>
      </c>
      <c r="BG903" s="28" t="s">
        <v>69</v>
      </c>
    </row>
    <row r="904" spans="1:59" ht="12.75" customHeight="1" x14ac:dyDescent="0.2">
      <c r="A904" s="1" t="s">
        <v>3709</v>
      </c>
      <c r="B904" s="1" t="s">
        <v>3710</v>
      </c>
      <c r="C904" s="1" t="s">
        <v>62</v>
      </c>
      <c r="D904" s="1" t="s">
        <v>63</v>
      </c>
      <c r="E904" s="1" t="s">
        <v>3711</v>
      </c>
      <c r="F904" s="1" t="s">
        <v>3712</v>
      </c>
      <c r="G904" s="1">
        <v>61</v>
      </c>
      <c r="H904" s="1">
        <v>1000</v>
      </c>
      <c r="I904" s="2" t="s">
        <v>66</v>
      </c>
      <c r="K904" s="1">
        <f>IFERROR(VLOOKUP(B904,'[1]Pivot HorizontalMRP'!$A$4:$B$2531,2,0),0)</f>
        <v>361</v>
      </c>
      <c r="L904" s="1">
        <f>IFERROR(VLOOKUP(B904,'[1]Pivot HorizontalMRP'!$A$4:$C$2531,3,0),0)</f>
        <v>549</v>
      </c>
      <c r="M904" s="1">
        <f>IFERROR(VLOOKUP(B904,'[1]Pivot HorizontalMRP'!$A$4:$D$2531,4,0),0)</f>
        <v>0</v>
      </c>
      <c r="N904" s="1">
        <f>IFERROR(VLOOKUP(B904,'[1]Pivot HorizontalMRP'!$A$4:$E$2531,5,0),0)</f>
        <v>0</v>
      </c>
      <c r="O904" s="1">
        <f t="shared" si="71"/>
        <v>910</v>
      </c>
      <c r="P904" s="1">
        <f t="shared" si="72"/>
        <v>910</v>
      </c>
      <c r="Q904" s="1">
        <f>IFERROR(VLOOKUP(B904,'[1]Pivot HorizontalMRP'!$A$4:$F$2529,6,0),0)</f>
        <v>115</v>
      </c>
      <c r="R904" s="1">
        <f>IFERROR(VLOOKUP(B904,'[1]Pivot HorizontalMRP'!$A$4:$G$2529,7,0),0)</f>
        <v>6</v>
      </c>
      <c r="S904" s="1">
        <f>IFERROR(VLOOKUP(B904,'[1]Pivot HorizontalMRP'!$A$4:$H$2529,8,0),0)</f>
        <v>72</v>
      </c>
      <c r="T904" s="1">
        <f>IFERROR(VLOOKUP(B904,'[1]Pivot HorizontalMRP'!$A$4:$I$2529,9,0),0)</f>
        <v>102</v>
      </c>
      <c r="U904" s="1">
        <f t="shared" si="70"/>
        <v>789</v>
      </c>
      <c r="V904" s="24">
        <v>0.92</v>
      </c>
      <c r="W904" s="24"/>
      <c r="X904" s="24">
        <f t="shared" si="73"/>
        <v>-0.92</v>
      </c>
      <c r="Y904" s="24"/>
      <c r="Z904" s="24"/>
      <c r="AA904" s="24"/>
      <c r="AB904" s="24"/>
      <c r="AC904" s="25"/>
      <c r="AD904" s="26"/>
      <c r="AE904" s="26"/>
      <c r="AF904" s="26"/>
      <c r="AG904" s="24"/>
      <c r="AH904" s="24"/>
      <c r="AI904" s="26"/>
      <c r="AJ904" s="27"/>
      <c r="AK904" s="27"/>
      <c r="AL904" s="26"/>
      <c r="AM904" s="26"/>
      <c r="AN904" s="24"/>
      <c r="AO904" s="24" t="str">
        <f t="shared" si="74"/>
        <v>Arista</v>
      </c>
      <c r="AP904" s="1" t="s">
        <v>67</v>
      </c>
      <c r="BF904" s="1" t="s">
        <v>68</v>
      </c>
      <c r="BG904" s="28" t="s">
        <v>69</v>
      </c>
    </row>
    <row r="905" spans="1:59" ht="12.75" customHeight="1" x14ac:dyDescent="0.2">
      <c r="A905" s="1" t="s">
        <v>3713</v>
      </c>
      <c r="B905" s="1" t="s">
        <v>3714</v>
      </c>
      <c r="C905" s="1" t="s">
        <v>62</v>
      </c>
      <c r="D905" s="1" t="s">
        <v>1108</v>
      </c>
      <c r="E905" s="1" t="s">
        <v>3715</v>
      </c>
      <c r="F905" s="1" t="s">
        <v>3716</v>
      </c>
      <c r="G905" s="1">
        <v>23</v>
      </c>
      <c r="H905" s="1">
        <v>1000</v>
      </c>
      <c r="I905" s="2" t="s">
        <v>66</v>
      </c>
      <c r="K905" s="1">
        <f>IFERROR(VLOOKUP(B905,'[1]Pivot HorizontalMRP'!$A$4:$B$2531,2,0),0)</f>
        <v>0</v>
      </c>
      <c r="L905" s="1">
        <f>IFERROR(VLOOKUP(B905,'[1]Pivot HorizontalMRP'!$A$4:$C$2531,3,0),0)</f>
        <v>63.821899999999999</v>
      </c>
      <c r="M905" s="1">
        <f>IFERROR(VLOOKUP(B905,'[1]Pivot HorizontalMRP'!$A$4:$D$2531,4,0),0)</f>
        <v>0</v>
      </c>
      <c r="N905" s="1">
        <f>IFERROR(VLOOKUP(B905,'[1]Pivot HorizontalMRP'!$A$4:$E$2531,5,0),0)</f>
        <v>0</v>
      </c>
      <c r="O905" s="1">
        <f t="shared" si="71"/>
        <v>63.821899999999999</v>
      </c>
      <c r="P905" s="1">
        <f t="shared" si="72"/>
        <v>63.821899999999999</v>
      </c>
      <c r="Q905" s="1">
        <f>IFERROR(VLOOKUP(B905,'[1]Pivot HorizontalMRP'!$A$4:$F$2529,6,0),0)</f>
        <v>86.48769999999999</v>
      </c>
      <c r="R905" s="1">
        <f>IFERROR(VLOOKUP(B905,'[1]Pivot HorizontalMRP'!$A$4:$G$2529,7,0),0)</f>
        <v>38.756799999999998</v>
      </c>
      <c r="S905" s="1">
        <f>IFERROR(VLOOKUP(B905,'[1]Pivot HorizontalMRP'!$A$4:$H$2529,8,0),0)</f>
        <v>40.760199999999998</v>
      </c>
      <c r="T905" s="1">
        <f>IFERROR(VLOOKUP(B905,'[1]Pivot HorizontalMRP'!$A$4:$I$2529,9,0),0)</f>
        <v>29.514600000000002</v>
      </c>
      <c r="U905" s="1">
        <f t="shared" si="70"/>
        <v>-61.422599999999989</v>
      </c>
      <c r="V905" s="24">
        <v>29.58</v>
      </c>
      <c r="W905" s="24"/>
      <c r="X905" s="24">
        <f t="shared" si="73"/>
        <v>-29.58</v>
      </c>
      <c r="Y905" s="24"/>
      <c r="Z905" s="24"/>
      <c r="AA905" s="24"/>
      <c r="AB905" s="24"/>
      <c r="AC905" s="25"/>
      <c r="AD905" s="26"/>
      <c r="AE905" s="26"/>
      <c r="AF905" s="26"/>
      <c r="AG905" s="24"/>
      <c r="AH905" s="24"/>
      <c r="AI905" s="26"/>
      <c r="AJ905" s="27"/>
      <c r="AK905" s="27"/>
      <c r="AL905" s="26"/>
      <c r="AM905" s="26"/>
      <c r="AN905" s="24"/>
      <c r="AO905" s="24" t="str">
        <f t="shared" si="74"/>
        <v>Sanmina</v>
      </c>
      <c r="AP905" s="1" t="s">
        <v>2090</v>
      </c>
      <c r="BF905" s="1" t="s">
        <v>68</v>
      </c>
      <c r="BG905" s="28" t="s">
        <v>69</v>
      </c>
    </row>
    <row r="906" spans="1:59" ht="12.75" customHeight="1" x14ac:dyDescent="0.2">
      <c r="A906" s="1" t="s">
        <v>3717</v>
      </c>
      <c r="B906" s="1" t="s">
        <v>3718</v>
      </c>
      <c r="C906" s="1" t="s">
        <v>62</v>
      </c>
      <c r="D906" s="1" t="s">
        <v>1108</v>
      </c>
      <c r="E906" s="1" t="s">
        <v>3719</v>
      </c>
      <c r="F906" s="1" t="s">
        <v>3720</v>
      </c>
      <c r="G906" s="1">
        <v>33</v>
      </c>
      <c r="H906" s="1">
        <v>10</v>
      </c>
      <c r="I906" s="2" t="s">
        <v>66</v>
      </c>
      <c r="K906" s="1">
        <f>IFERROR(VLOOKUP(B906,'[1]Pivot HorizontalMRP'!$A$4:$B$2531,2,0),0)</f>
        <v>0</v>
      </c>
      <c r="L906" s="1">
        <f>IFERROR(VLOOKUP(B906,'[1]Pivot HorizontalMRP'!$A$4:$C$2531,3,0),0)</f>
        <v>744</v>
      </c>
      <c r="M906" s="1">
        <f>IFERROR(VLOOKUP(B906,'[1]Pivot HorizontalMRP'!$A$4:$D$2531,4,0),0)</f>
        <v>0</v>
      </c>
      <c r="N906" s="1">
        <f>IFERROR(VLOOKUP(B906,'[1]Pivot HorizontalMRP'!$A$4:$E$2531,5,0),0)</f>
        <v>0</v>
      </c>
      <c r="O906" s="1">
        <f t="shared" si="71"/>
        <v>744</v>
      </c>
      <c r="P906" s="1">
        <f t="shared" si="72"/>
        <v>744</v>
      </c>
      <c r="Q906" s="1">
        <f>IFERROR(VLOOKUP(B906,'[1]Pivot HorizontalMRP'!$A$4:$F$2529,6,0),0)</f>
        <v>959.96799999999962</v>
      </c>
      <c r="R906" s="1">
        <f>IFERROR(VLOOKUP(B906,'[1]Pivot HorizontalMRP'!$A$4:$G$2529,7,0),0)</f>
        <v>221.55</v>
      </c>
      <c r="S906" s="1">
        <f>IFERROR(VLOOKUP(B906,'[1]Pivot HorizontalMRP'!$A$4:$H$2529,8,0),0)</f>
        <v>229.51999999999998</v>
      </c>
      <c r="T906" s="1">
        <f>IFERROR(VLOOKUP(B906,'[1]Pivot HorizontalMRP'!$A$4:$I$2529,9,0),0)</f>
        <v>168.6</v>
      </c>
      <c r="U906" s="1">
        <f t="shared" si="70"/>
        <v>-437.51799999999957</v>
      </c>
      <c r="V906" s="24">
        <v>20.8</v>
      </c>
      <c r="W906" s="24"/>
      <c r="X906" s="24">
        <f t="shared" si="73"/>
        <v>-20.8</v>
      </c>
      <c r="Y906" s="24"/>
      <c r="Z906" s="24"/>
      <c r="AA906" s="24">
        <v>13.7</v>
      </c>
      <c r="AB906" s="24"/>
      <c r="AC906" s="25"/>
      <c r="AD906" s="26"/>
      <c r="AE906" s="26"/>
      <c r="AF906" s="26"/>
      <c r="AG906" s="24"/>
      <c r="AH906" s="24"/>
      <c r="AI906" s="26"/>
      <c r="AJ906" s="27"/>
      <c r="AK906" s="27"/>
      <c r="AL906" s="26"/>
      <c r="AM906" s="26"/>
      <c r="AN906" s="24"/>
      <c r="AO906" s="24" t="str">
        <f t="shared" si="74"/>
        <v>Sanmina</v>
      </c>
      <c r="AP906" s="1" t="s">
        <v>2090</v>
      </c>
      <c r="BF906" s="1" t="s">
        <v>68</v>
      </c>
      <c r="BG906" s="28" t="s">
        <v>69</v>
      </c>
    </row>
    <row r="907" spans="1:59" ht="12.75" customHeight="1" x14ac:dyDescent="0.2">
      <c r="A907" s="1" t="s">
        <v>3721</v>
      </c>
      <c r="B907" s="1" t="s">
        <v>3722</v>
      </c>
      <c r="C907" s="1" t="s">
        <v>62</v>
      </c>
      <c r="D907" s="1" t="s">
        <v>63</v>
      </c>
      <c r="E907" s="1" t="s">
        <v>3723</v>
      </c>
      <c r="F907" s="1" t="s">
        <v>3724</v>
      </c>
      <c r="G907" s="1">
        <v>61</v>
      </c>
      <c r="H907" s="1">
        <v>1000</v>
      </c>
      <c r="I907" s="2" t="s">
        <v>66</v>
      </c>
      <c r="K907" s="1">
        <f>IFERROR(VLOOKUP(B907,'[1]Pivot HorizontalMRP'!$A$4:$B$2531,2,0),0)</f>
        <v>0</v>
      </c>
      <c r="L907" s="1">
        <f>IFERROR(VLOOKUP(B907,'[1]Pivot HorizontalMRP'!$A$4:$C$2531,3,0),0)</f>
        <v>12469</v>
      </c>
      <c r="M907" s="1">
        <f>IFERROR(VLOOKUP(B907,'[1]Pivot HorizontalMRP'!$A$4:$D$2531,4,0),0)</f>
        <v>0</v>
      </c>
      <c r="N907" s="1">
        <f>IFERROR(VLOOKUP(B907,'[1]Pivot HorizontalMRP'!$A$4:$E$2531,5,0),0)</f>
        <v>0</v>
      </c>
      <c r="O907" s="1">
        <f t="shared" si="71"/>
        <v>12469</v>
      </c>
      <c r="P907" s="1">
        <f t="shared" si="72"/>
        <v>12469</v>
      </c>
      <c r="Q907" s="1">
        <f>IFERROR(VLOOKUP(B907,'[1]Pivot HorizontalMRP'!$A$4:$F$2529,6,0),0)</f>
        <v>11332</v>
      </c>
      <c r="R907" s="1">
        <f>IFERROR(VLOOKUP(B907,'[1]Pivot HorizontalMRP'!$A$4:$G$2529,7,0),0)</f>
        <v>4590</v>
      </c>
      <c r="S907" s="1">
        <f>IFERROR(VLOOKUP(B907,'[1]Pivot HorizontalMRP'!$A$4:$H$2529,8,0),0)</f>
        <v>4987.75</v>
      </c>
      <c r="T907" s="1">
        <f>IFERROR(VLOOKUP(B907,'[1]Pivot HorizontalMRP'!$A$4:$I$2529,9,0),0)</f>
        <v>4512</v>
      </c>
      <c r="U907" s="1">
        <f t="shared" si="70"/>
        <v>-3453</v>
      </c>
      <c r="V907" s="24">
        <v>0.68</v>
      </c>
      <c r="W907" s="24"/>
      <c r="X907" s="24">
        <f t="shared" si="73"/>
        <v>-0.68</v>
      </c>
      <c r="Y907" s="24"/>
      <c r="Z907" s="24"/>
      <c r="AA907" s="24">
        <v>0.63</v>
      </c>
      <c r="AB907" s="24"/>
      <c r="AC907" s="25"/>
      <c r="AD907" s="26"/>
      <c r="AE907" s="26"/>
      <c r="AF907" s="26"/>
      <c r="AG907" s="24"/>
      <c r="AH907" s="24"/>
      <c r="AI907" s="26"/>
      <c r="AJ907" s="27"/>
      <c r="AK907" s="27"/>
      <c r="AL907" s="26"/>
      <c r="AM907" s="26"/>
      <c r="AN907" s="24"/>
      <c r="AO907" s="24" t="str">
        <f t="shared" si="74"/>
        <v>Arista</v>
      </c>
      <c r="AP907" s="1" t="s">
        <v>67</v>
      </c>
      <c r="BF907" s="1" t="s">
        <v>68</v>
      </c>
      <c r="BG907" s="28" t="s">
        <v>69</v>
      </c>
    </row>
    <row r="908" spans="1:59" ht="12.75" customHeight="1" x14ac:dyDescent="0.2">
      <c r="A908" s="1" t="s">
        <v>3725</v>
      </c>
      <c r="B908" s="1" t="s">
        <v>3726</v>
      </c>
      <c r="C908" s="1" t="s">
        <v>62</v>
      </c>
      <c r="D908" s="1" t="s">
        <v>63</v>
      </c>
      <c r="E908" s="1" t="s">
        <v>3727</v>
      </c>
      <c r="F908" s="1" t="s">
        <v>3728</v>
      </c>
      <c r="G908" s="1">
        <v>81</v>
      </c>
      <c r="H908" s="1">
        <v>1000</v>
      </c>
      <c r="I908" s="2" t="s">
        <v>66</v>
      </c>
      <c r="K908" s="1">
        <f>IFERROR(VLOOKUP(B908,'[1]Pivot HorizontalMRP'!$A$4:$B$2531,2,0),0)</f>
        <v>245</v>
      </c>
      <c r="L908" s="1">
        <f>IFERROR(VLOOKUP(B908,'[1]Pivot HorizontalMRP'!$A$4:$C$2531,3,0),0)</f>
        <v>99</v>
      </c>
      <c r="M908" s="1">
        <f>IFERROR(VLOOKUP(B908,'[1]Pivot HorizontalMRP'!$A$4:$D$2531,4,0),0)</f>
        <v>1000</v>
      </c>
      <c r="N908" s="1">
        <f>IFERROR(VLOOKUP(B908,'[1]Pivot HorizontalMRP'!$A$4:$E$2531,5,0),0)</f>
        <v>0</v>
      </c>
      <c r="O908" s="1">
        <f t="shared" si="71"/>
        <v>1344</v>
      </c>
      <c r="P908" s="1">
        <f t="shared" si="72"/>
        <v>1344</v>
      </c>
      <c r="Q908" s="1">
        <f>IFERROR(VLOOKUP(B908,'[1]Pivot HorizontalMRP'!$A$4:$F$2529,6,0),0)</f>
        <v>369</v>
      </c>
      <c r="R908" s="1">
        <f>IFERROR(VLOOKUP(B908,'[1]Pivot HorizontalMRP'!$A$4:$G$2529,7,0),0)</f>
        <v>512</v>
      </c>
      <c r="S908" s="1">
        <f>IFERROR(VLOOKUP(B908,'[1]Pivot HorizontalMRP'!$A$4:$H$2529,8,0),0)</f>
        <v>591</v>
      </c>
      <c r="T908" s="1">
        <f>IFERROR(VLOOKUP(B908,'[1]Pivot HorizontalMRP'!$A$4:$I$2529,9,0),0)</f>
        <v>404</v>
      </c>
      <c r="U908" s="1">
        <f t="shared" si="70"/>
        <v>463</v>
      </c>
      <c r="V908" s="24">
        <v>1.6</v>
      </c>
      <c r="W908" s="24"/>
      <c r="X908" s="24">
        <f t="shared" si="73"/>
        <v>-1.6</v>
      </c>
      <c r="Y908" s="24"/>
      <c r="Z908" s="24"/>
      <c r="AA908" s="24"/>
      <c r="AB908" s="24"/>
      <c r="AC908" s="25"/>
      <c r="AD908" s="26"/>
      <c r="AE908" s="26"/>
      <c r="AF908" s="26"/>
      <c r="AG908" s="24"/>
      <c r="AH908" s="24"/>
      <c r="AI908" s="26"/>
      <c r="AJ908" s="27"/>
      <c r="AK908" s="27"/>
      <c r="AL908" s="26"/>
      <c r="AM908" s="26"/>
      <c r="AN908" s="24"/>
      <c r="AO908" s="24" t="str">
        <f t="shared" si="74"/>
        <v>Arista</v>
      </c>
      <c r="AP908" s="1" t="s">
        <v>67</v>
      </c>
      <c r="BF908" s="1" t="s">
        <v>68</v>
      </c>
      <c r="BG908" s="28" t="s">
        <v>69</v>
      </c>
    </row>
    <row r="909" spans="1:59" ht="12.75" customHeight="1" x14ac:dyDescent="0.2">
      <c r="A909" s="1" t="s">
        <v>3729</v>
      </c>
      <c r="B909" s="1" t="s">
        <v>3730</v>
      </c>
      <c r="C909" s="1" t="s">
        <v>62</v>
      </c>
      <c r="D909" s="1" t="s">
        <v>63</v>
      </c>
      <c r="E909" s="1" t="s">
        <v>3731</v>
      </c>
      <c r="F909" s="1" t="s">
        <v>3732</v>
      </c>
      <c r="G909" s="1">
        <v>81</v>
      </c>
      <c r="H909" s="1">
        <v>1000</v>
      </c>
      <c r="I909" s="2" t="s">
        <v>66</v>
      </c>
      <c r="K909" s="1">
        <f>IFERROR(VLOOKUP(B909,'[1]Pivot HorizontalMRP'!$A$4:$B$2531,2,0),0)</f>
        <v>173</v>
      </c>
      <c r="L909" s="1">
        <f>IFERROR(VLOOKUP(B909,'[1]Pivot HorizontalMRP'!$A$4:$C$2531,3,0),0)</f>
        <v>639</v>
      </c>
      <c r="M909" s="1">
        <f>IFERROR(VLOOKUP(B909,'[1]Pivot HorizontalMRP'!$A$4:$D$2531,4,0),0)</f>
        <v>0</v>
      </c>
      <c r="N909" s="1">
        <f>IFERROR(VLOOKUP(B909,'[1]Pivot HorizontalMRP'!$A$4:$E$2531,5,0),0)</f>
        <v>1000</v>
      </c>
      <c r="O909" s="1">
        <f t="shared" si="71"/>
        <v>812</v>
      </c>
      <c r="P909" s="1">
        <f t="shared" si="72"/>
        <v>1812</v>
      </c>
      <c r="Q909" s="1">
        <f>IFERROR(VLOOKUP(B909,'[1]Pivot HorizontalMRP'!$A$4:$F$2529,6,0),0)</f>
        <v>365</v>
      </c>
      <c r="R909" s="1">
        <f>IFERROR(VLOOKUP(B909,'[1]Pivot HorizontalMRP'!$A$4:$G$2529,7,0),0)</f>
        <v>512</v>
      </c>
      <c r="S909" s="1">
        <f>IFERROR(VLOOKUP(B909,'[1]Pivot HorizontalMRP'!$A$4:$H$2529,8,0),0)</f>
        <v>591</v>
      </c>
      <c r="T909" s="1">
        <f>IFERROR(VLOOKUP(B909,'[1]Pivot HorizontalMRP'!$A$4:$I$2529,9,0),0)</f>
        <v>404</v>
      </c>
      <c r="U909" s="1">
        <f t="shared" si="70"/>
        <v>935</v>
      </c>
      <c r="V909" s="24">
        <v>1.22</v>
      </c>
      <c r="W909" s="24"/>
      <c r="X909" s="24">
        <f t="shared" si="73"/>
        <v>-1.22</v>
      </c>
      <c r="Y909" s="24"/>
      <c r="Z909" s="24"/>
      <c r="AA909" s="24">
        <v>1.22</v>
      </c>
      <c r="AB909" s="24"/>
      <c r="AC909" s="25"/>
      <c r="AD909" s="26"/>
      <c r="AE909" s="26"/>
      <c r="AF909" s="26"/>
      <c r="AG909" s="24"/>
      <c r="AH909" s="24"/>
      <c r="AI909" s="26"/>
      <c r="AJ909" s="27"/>
      <c r="AK909" s="27"/>
      <c r="AL909" s="26"/>
      <c r="AM909" s="26"/>
      <c r="AN909" s="24"/>
      <c r="AO909" s="24" t="str">
        <f t="shared" si="74"/>
        <v>Arista</v>
      </c>
      <c r="AP909" s="1" t="s">
        <v>67</v>
      </c>
      <c r="BF909" s="1" t="s">
        <v>68</v>
      </c>
      <c r="BG909" s="28" t="s">
        <v>69</v>
      </c>
    </row>
    <row r="910" spans="1:59" ht="12.75" customHeight="1" x14ac:dyDescent="0.2">
      <c r="A910" s="1" t="s">
        <v>3733</v>
      </c>
      <c r="B910" s="1" t="s">
        <v>3734</v>
      </c>
      <c r="C910" s="1" t="s">
        <v>62</v>
      </c>
      <c r="D910" s="1" t="s">
        <v>63</v>
      </c>
      <c r="E910" s="1" t="s">
        <v>3735</v>
      </c>
      <c r="F910" s="1" t="s">
        <v>3736</v>
      </c>
      <c r="G910" s="1">
        <v>81</v>
      </c>
      <c r="H910" s="1">
        <v>1</v>
      </c>
      <c r="I910" s="2" t="s">
        <v>66</v>
      </c>
      <c r="K910" s="1">
        <f>IFERROR(VLOOKUP(B910,'[1]Pivot HorizontalMRP'!$A$4:$B$2531,2,0),0)</f>
        <v>3521</v>
      </c>
      <c r="L910" s="1">
        <f>IFERROR(VLOOKUP(B910,'[1]Pivot HorizontalMRP'!$A$4:$C$2531,3,0),0)</f>
        <v>124</v>
      </c>
      <c r="M910" s="1">
        <f>IFERROR(VLOOKUP(B910,'[1]Pivot HorizontalMRP'!$A$4:$D$2531,4,0),0)</f>
        <v>0</v>
      </c>
      <c r="N910" s="1">
        <f>IFERROR(VLOOKUP(B910,'[1]Pivot HorizontalMRP'!$A$4:$E$2531,5,0),0)</f>
        <v>0</v>
      </c>
      <c r="O910" s="1">
        <f t="shared" si="71"/>
        <v>3645</v>
      </c>
      <c r="P910" s="1">
        <f t="shared" si="72"/>
        <v>3645</v>
      </c>
      <c r="Q910" s="1">
        <f>IFERROR(VLOOKUP(B910,'[1]Pivot HorizontalMRP'!$A$4:$F$2529,6,0),0)</f>
        <v>10</v>
      </c>
      <c r="R910" s="1">
        <f>IFERROR(VLOOKUP(B910,'[1]Pivot HorizontalMRP'!$A$4:$G$2529,7,0),0)</f>
        <v>0</v>
      </c>
      <c r="S910" s="1">
        <f>IFERROR(VLOOKUP(B910,'[1]Pivot HorizontalMRP'!$A$4:$H$2529,8,0),0)</f>
        <v>0</v>
      </c>
      <c r="T910" s="1">
        <f>IFERROR(VLOOKUP(B910,'[1]Pivot HorizontalMRP'!$A$4:$I$2529,9,0),0)</f>
        <v>0</v>
      </c>
      <c r="U910" s="1">
        <f t="shared" si="70"/>
        <v>3635</v>
      </c>
      <c r="V910" s="24">
        <v>0.77</v>
      </c>
      <c r="W910" s="24"/>
      <c r="X910" s="24">
        <f t="shared" si="73"/>
        <v>-0.77</v>
      </c>
      <c r="Y910" s="24"/>
      <c r="Z910" s="24"/>
      <c r="AA910" s="24"/>
      <c r="AB910" s="24"/>
      <c r="AC910" s="25"/>
      <c r="AD910" s="26"/>
      <c r="AE910" s="26"/>
      <c r="AF910" s="26"/>
      <c r="AG910" s="24"/>
      <c r="AH910" s="24"/>
      <c r="AI910" s="26"/>
      <c r="AJ910" s="27"/>
      <c r="AK910" s="27"/>
      <c r="AL910" s="26"/>
      <c r="AM910" s="26"/>
      <c r="AN910" s="24"/>
      <c r="AO910" s="24" t="str">
        <f t="shared" si="74"/>
        <v>Arista</v>
      </c>
      <c r="AP910" s="1" t="s">
        <v>67</v>
      </c>
      <c r="BF910" s="1" t="s">
        <v>68</v>
      </c>
      <c r="BG910" s="28" t="s">
        <v>69</v>
      </c>
    </row>
    <row r="911" spans="1:59" ht="12.75" customHeight="1" x14ac:dyDescent="0.2">
      <c r="A911" s="1" t="s">
        <v>3737</v>
      </c>
      <c r="B911" s="1" t="s">
        <v>3738</v>
      </c>
      <c r="C911" s="1" t="s">
        <v>62</v>
      </c>
      <c r="D911" s="1" t="s">
        <v>63</v>
      </c>
      <c r="E911" s="1" t="s">
        <v>3739</v>
      </c>
      <c r="F911" s="1" t="s">
        <v>3740</v>
      </c>
      <c r="G911" s="1">
        <v>81</v>
      </c>
      <c r="H911" s="1">
        <v>2500</v>
      </c>
      <c r="I911" s="2" t="s">
        <v>66</v>
      </c>
      <c r="K911" s="1">
        <f>IFERROR(VLOOKUP(B911,'[1]Pivot HorizontalMRP'!$A$4:$B$2531,2,0),0)</f>
        <v>36</v>
      </c>
      <c r="L911" s="1">
        <f>IFERROR(VLOOKUP(B911,'[1]Pivot HorizontalMRP'!$A$4:$C$2531,3,0),0)</f>
        <v>17</v>
      </c>
      <c r="M911" s="1">
        <f>IFERROR(VLOOKUP(B911,'[1]Pivot HorizontalMRP'!$A$4:$D$2531,4,0),0)</f>
        <v>0</v>
      </c>
      <c r="N911" s="1">
        <f>IFERROR(VLOOKUP(B911,'[1]Pivot HorizontalMRP'!$A$4:$E$2531,5,0),0)</f>
        <v>0</v>
      </c>
      <c r="O911" s="1">
        <f t="shared" si="71"/>
        <v>53</v>
      </c>
      <c r="P911" s="1">
        <f t="shared" si="72"/>
        <v>53</v>
      </c>
      <c r="Q911" s="1">
        <f>IFERROR(VLOOKUP(B911,'[1]Pivot HorizontalMRP'!$A$4:$F$2529,6,0),0)</f>
        <v>1</v>
      </c>
      <c r="R911" s="1">
        <f>IFERROR(VLOOKUP(B911,'[1]Pivot HorizontalMRP'!$A$4:$G$2529,7,0),0)</f>
        <v>0</v>
      </c>
      <c r="S911" s="1">
        <f>IFERROR(VLOOKUP(B911,'[1]Pivot HorizontalMRP'!$A$4:$H$2529,8,0),0)</f>
        <v>0</v>
      </c>
      <c r="T911" s="1">
        <f>IFERROR(VLOOKUP(B911,'[1]Pivot HorizontalMRP'!$A$4:$I$2529,9,0),0)</f>
        <v>0</v>
      </c>
      <c r="U911" s="1">
        <f t="shared" si="70"/>
        <v>52</v>
      </c>
      <c r="V911" s="24">
        <v>18.11</v>
      </c>
      <c r="W911" s="24"/>
      <c r="X911" s="24">
        <f t="shared" si="73"/>
        <v>-18.11</v>
      </c>
      <c r="Y911" s="24"/>
      <c r="Z911" s="24"/>
      <c r="AA911" s="24"/>
      <c r="AB911" s="24"/>
      <c r="AC911" s="25"/>
      <c r="AD911" s="26"/>
      <c r="AE911" s="26"/>
      <c r="AF911" s="26"/>
      <c r="AG911" s="24"/>
      <c r="AH911" s="24"/>
      <c r="AI911" s="26"/>
      <c r="AJ911" s="27"/>
      <c r="AK911" s="27"/>
      <c r="AL911" s="26"/>
      <c r="AM911" s="26"/>
      <c r="AN911" s="24"/>
      <c r="AO911" s="24" t="str">
        <f t="shared" si="74"/>
        <v>Arista</v>
      </c>
      <c r="AP911" s="1" t="s">
        <v>67</v>
      </c>
      <c r="BF911" s="1" t="s">
        <v>68</v>
      </c>
      <c r="BG911" s="28" t="s">
        <v>69</v>
      </c>
    </row>
    <row r="912" spans="1:59" ht="12.75" customHeight="1" x14ac:dyDescent="0.2">
      <c r="A912" s="1" t="s">
        <v>3741</v>
      </c>
      <c r="B912" s="1" t="s">
        <v>3742</v>
      </c>
      <c r="C912" s="1" t="s">
        <v>62</v>
      </c>
      <c r="D912" s="1" t="s">
        <v>63</v>
      </c>
      <c r="E912" s="1" t="s">
        <v>3743</v>
      </c>
      <c r="F912" s="1" t="s">
        <v>3744</v>
      </c>
      <c r="G912" s="1">
        <v>81</v>
      </c>
      <c r="H912" s="1">
        <v>500</v>
      </c>
      <c r="I912" s="2" t="s">
        <v>66</v>
      </c>
      <c r="K912" s="1">
        <f>IFERROR(VLOOKUP(B912,'[1]Pivot HorizontalMRP'!$A$4:$B$2531,2,0),0)</f>
        <v>524</v>
      </c>
      <c r="L912" s="1">
        <f>IFERROR(VLOOKUP(B912,'[1]Pivot HorizontalMRP'!$A$4:$C$2531,3,0),0)</f>
        <v>22</v>
      </c>
      <c r="M912" s="1">
        <f>IFERROR(VLOOKUP(B912,'[1]Pivot HorizontalMRP'!$A$4:$D$2531,4,0),0)</f>
        <v>0</v>
      </c>
      <c r="N912" s="1">
        <f>IFERROR(VLOOKUP(B912,'[1]Pivot HorizontalMRP'!$A$4:$E$2531,5,0),0)</f>
        <v>0</v>
      </c>
      <c r="O912" s="1">
        <f t="shared" si="71"/>
        <v>546</v>
      </c>
      <c r="P912" s="1">
        <f t="shared" si="72"/>
        <v>546</v>
      </c>
      <c r="Q912" s="1">
        <f>IFERROR(VLOOKUP(B912,'[1]Pivot HorizontalMRP'!$A$4:$F$2529,6,0),0)</f>
        <v>2</v>
      </c>
      <c r="R912" s="1">
        <f>IFERROR(VLOOKUP(B912,'[1]Pivot HorizontalMRP'!$A$4:$G$2529,7,0),0)</f>
        <v>0</v>
      </c>
      <c r="S912" s="1">
        <f>IFERROR(VLOOKUP(B912,'[1]Pivot HorizontalMRP'!$A$4:$H$2529,8,0),0)</f>
        <v>0</v>
      </c>
      <c r="T912" s="1">
        <f>IFERROR(VLOOKUP(B912,'[1]Pivot HorizontalMRP'!$A$4:$I$2529,9,0),0)</f>
        <v>0</v>
      </c>
      <c r="U912" s="1">
        <f t="shared" si="70"/>
        <v>544</v>
      </c>
      <c r="V912" s="24">
        <v>3.5</v>
      </c>
      <c r="W912" s="24"/>
      <c r="X912" s="24">
        <f t="shared" si="73"/>
        <v>-3.5</v>
      </c>
      <c r="Y912" s="24"/>
      <c r="Z912" s="24"/>
      <c r="AA912" s="24"/>
      <c r="AB912" s="24"/>
      <c r="AC912" s="25"/>
      <c r="AD912" s="26"/>
      <c r="AE912" s="26"/>
      <c r="AF912" s="26"/>
      <c r="AG912" s="24"/>
      <c r="AH912" s="24"/>
      <c r="AI912" s="26"/>
      <c r="AJ912" s="27"/>
      <c r="AK912" s="27"/>
      <c r="AL912" s="26"/>
      <c r="AM912" s="26"/>
      <c r="AN912" s="24"/>
      <c r="AO912" s="24" t="str">
        <f t="shared" si="74"/>
        <v>Arista</v>
      </c>
      <c r="AP912" s="1" t="s">
        <v>67</v>
      </c>
      <c r="BF912" s="1" t="s">
        <v>68</v>
      </c>
      <c r="BG912" s="28" t="s">
        <v>69</v>
      </c>
    </row>
    <row r="913" spans="1:59" ht="12.75" customHeight="1" x14ac:dyDescent="0.2">
      <c r="A913" s="1" t="s">
        <v>3745</v>
      </c>
      <c r="B913" s="1" t="s">
        <v>3746</v>
      </c>
      <c r="C913" s="1" t="s">
        <v>62</v>
      </c>
      <c r="D913" s="1" t="s">
        <v>63</v>
      </c>
      <c r="E913" s="1" t="s">
        <v>3747</v>
      </c>
      <c r="F913" s="1" t="s">
        <v>3748</v>
      </c>
      <c r="G913" s="1">
        <v>81</v>
      </c>
      <c r="H913" s="1">
        <v>1000</v>
      </c>
      <c r="I913" s="2" t="s">
        <v>66</v>
      </c>
      <c r="K913" s="1">
        <f>IFERROR(VLOOKUP(B913,'[1]Pivot HorizontalMRP'!$A$4:$B$2531,2,0),0)</f>
        <v>0</v>
      </c>
      <c r="L913" s="1">
        <f>IFERROR(VLOOKUP(B913,'[1]Pivot HorizontalMRP'!$A$4:$C$2531,3,0),0)</f>
        <v>133</v>
      </c>
      <c r="M913" s="1">
        <f>IFERROR(VLOOKUP(B913,'[1]Pivot HorizontalMRP'!$A$4:$D$2531,4,0),0)</f>
        <v>0</v>
      </c>
      <c r="N913" s="1">
        <f>IFERROR(VLOOKUP(B913,'[1]Pivot HorizontalMRP'!$A$4:$E$2531,5,0),0)</f>
        <v>0</v>
      </c>
      <c r="O913" s="1">
        <f t="shared" si="71"/>
        <v>133</v>
      </c>
      <c r="P913" s="1">
        <f t="shared" si="72"/>
        <v>133</v>
      </c>
      <c r="Q913" s="1">
        <f>IFERROR(VLOOKUP(B913,'[1]Pivot HorizontalMRP'!$A$4:$F$2529,6,0),0)</f>
        <v>45</v>
      </c>
      <c r="R913" s="1">
        <f>IFERROR(VLOOKUP(B913,'[1]Pivot HorizontalMRP'!$A$4:$G$2529,7,0),0)</f>
        <v>0</v>
      </c>
      <c r="S913" s="1">
        <f>IFERROR(VLOOKUP(B913,'[1]Pivot HorizontalMRP'!$A$4:$H$2529,8,0),0)</f>
        <v>0</v>
      </c>
      <c r="T913" s="1">
        <f>IFERROR(VLOOKUP(B913,'[1]Pivot HorizontalMRP'!$A$4:$I$2529,9,0),0)</f>
        <v>0</v>
      </c>
      <c r="U913" s="1">
        <f t="shared" si="70"/>
        <v>88</v>
      </c>
      <c r="V913" s="24">
        <v>2.4</v>
      </c>
      <c r="W913" s="24"/>
      <c r="X913" s="24">
        <f t="shared" si="73"/>
        <v>-2.4</v>
      </c>
      <c r="Y913" s="24"/>
      <c r="Z913" s="24"/>
      <c r="AA913" s="24"/>
      <c r="AB913" s="24"/>
      <c r="AC913" s="25"/>
      <c r="AD913" s="26"/>
      <c r="AE913" s="26"/>
      <c r="AF913" s="26"/>
      <c r="AG913" s="24"/>
      <c r="AH913" s="24"/>
      <c r="AI913" s="26"/>
      <c r="AJ913" s="27"/>
      <c r="AK913" s="27"/>
      <c r="AL913" s="26"/>
      <c r="AM913" s="26"/>
      <c r="AN913" s="24"/>
      <c r="AO913" s="24" t="str">
        <f t="shared" si="74"/>
        <v>Arista</v>
      </c>
      <c r="AP913" s="1" t="s">
        <v>67</v>
      </c>
      <c r="BF913" s="1" t="s">
        <v>68</v>
      </c>
      <c r="BG913" s="28" t="s">
        <v>69</v>
      </c>
    </row>
    <row r="914" spans="1:59" ht="12.75" customHeight="1" x14ac:dyDescent="0.2">
      <c r="A914" s="1" t="s">
        <v>3749</v>
      </c>
      <c r="B914" s="1" t="s">
        <v>3750</v>
      </c>
      <c r="C914" s="1" t="s">
        <v>62</v>
      </c>
      <c r="D914" s="1" t="s">
        <v>63</v>
      </c>
      <c r="E914" s="1" t="s">
        <v>3751</v>
      </c>
      <c r="F914" s="1" t="s">
        <v>3752</v>
      </c>
      <c r="G914" s="1">
        <v>96</v>
      </c>
      <c r="H914" s="1">
        <v>100</v>
      </c>
      <c r="I914" s="2" t="s">
        <v>66</v>
      </c>
      <c r="K914" s="1">
        <f>IFERROR(VLOOKUP(B914,'[1]Pivot HorizontalMRP'!$A$4:$B$2531,2,0),0)</f>
        <v>0</v>
      </c>
      <c r="L914" s="1">
        <f>IFERROR(VLOOKUP(B914,'[1]Pivot HorizontalMRP'!$A$4:$C$2531,3,0),0)</f>
        <v>730</v>
      </c>
      <c r="M914" s="1">
        <f>IFERROR(VLOOKUP(B914,'[1]Pivot HorizontalMRP'!$A$4:$D$2531,4,0),0)</f>
        <v>2500</v>
      </c>
      <c r="N914" s="1">
        <f>IFERROR(VLOOKUP(B914,'[1]Pivot HorizontalMRP'!$A$4:$E$2531,5,0),0)</f>
        <v>0</v>
      </c>
      <c r="O914" s="1">
        <f t="shared" si="71"/>
        <v>3230</v>
      </c>
      <c r="P914" s="1">
        <f t="shared" si="72"/>
        <v>3230</v>
      </c>
      <c r="Q914" s="1">
        <f>IFERROR(VLOOKUP(B914,'[1]Pivot HorizontalMRP'!$A$4:$F$2529,6,0),0)</f>
        <v>964</v>
      </c>
      <c r="R914" s="1">
        <f>IFERROR(VLOOKUP(B914,'[1]Pivot HorizontalMRP'!$A$4:$G$2529,7,0),0)</f>
        <v>389</v>
      </c>
      <c r="S914" s="1">
        <f>IFERROR(VLOOKUP(B914,'[1]Pivot HorizontalMRP'!$A$4:$H$2529,8,0),0)</f>
        <v>417</v>
      </c>
      <c r="T914" s="1">
        <f>IFERROR(VLOOKUP(B914,'[1]Pivot HorizontalMRP'!$A$4:$I$2529,9,0),0)</f>
        <v>393</v>
      </c>
      <c r="U914" s="1">
        <f t="shared" si="70"/>
        <v>1877</v>
      </c>
      <c r="V914" s="24">
        <v>18.239999999999998</v>
      </c>
      <c r="W914" s="24"/>
      <c r="X914" s="24">
        <f t="shared" si="73"/>
        <v>-18.239999999999998</v>
      </c>
      <c r="Y914" s="24"/>
      <c r="Z914" s="24"/>
      <c r="AA914" s="24"/>
      <c r="AB914" s="24"/>
      <c r="AC914" s="25"/>
      <c r="AD914" s="26"/>
      <c r="AE914" s="26"/>
      <c r="AF914" s="26"/>
      <c r="AG914" s="24"/>
      <c r="AH914" s="24"/>
      <c r="AI914" s="26"/>
      <c r="AJ914" s="27"/>
      <c r="AK914" s="27"/>
      <c r="AL914" s="26"/>
      <c r="AM914" s="26"/>
      <c r="AN914" s="24"/>
      <c r="AO914" s="24" t="str">
        <f t="shared" si="74"/>
        <v>Arista</v>
      </c>
      <c r="AP914" s="1" t="s">
        <v>67</v>
      </c>
      <c r="BF914" s="1" t="s">
        <v>68</v>
      </c>
      <c r="BG914" s="28" t="s">
        <v>69</v>
      </c>
    </row>
    <row r="915" spans="1:59" ht="12.75" customHeight="1" x14ac:dyDescent="0.2">
      <c r="A915" s="1" t="s">
        <v>3753</v>
      </c>
      <c r="B915" s="1" t="s">
        <v>3754</v>
      </c>
      <c r="C915" s="1" t="s">
        <v>62</v>
      </c>
      <c r="D915" s="1" t="s">
        <v>63</v>
      </c>
      <c r="E915" s="1" t="s">
        <v>3755</v>
      </c>
      <c r="F915" s="1" t="s">
        <v>3756</v>
      </c>
      <c r="G915" s="1">
        <v>81</v>
      </c>
      <c r="H915" s="1">
        <v>500</v>
      </c>
      <c r="I915" s="2" t="s">
        <v>66</v>
      </c>
      <c r="K915" s="1">
        <f>IFERROR(VLOOKUP(B915,'[1]Pivot HorizontalMRP'!$A$4:$B$2531,2,0),0)</f>
        <v>0</v>
      </c>
      <c r="L915" s="1">
        <f>IFERROR(VLOOKUP(B915,'[1]Pivot HorizontalMRP'!$A$4:$C$2531,3,0),0)</f>
        <v>263</v>
      </c>
      <c r="M915" s="1">
        <f>IFERROR(VLOOKUP(B915,'[1]Pivot HorizontalMRP'!$A$4:$D$2531,4,0),0)</f>
        <v>0</v>
      </c>
      <c r="N915" s="1">
        <f>IFERROR(VLOOKUP(B915,'[1]Pivot HorizontalMRP'!$A$4:$E$2531,5,0),0)</f>
        <v>0</v>
      </c>
      <c r="O915" s="1">
        <f t="shared" si="71"/>
        <v>263</v>
      </c>
      <c r="P915" s="1">
        <f t="shared" si="72"/>
        <v>263</v>
      </c>
      <c r="Q915" s="1">
        <f>IFERROR(VLOOKUP(B915,'[1]Pivot HorizontalMRP'!$A$4:$F$2529,6,0),0)</f>
        <v>34</v>
      </c>
      <c r="R915" s="1">
        <f>IFERROR(VLOOKUP(B915,'[1]Pivot HorizontalMRP'!$A$4:$G$2529,7,0),0)</f>
        <v>96</v>
      </c>
      <c r="S915" s="1">
        <f>IFERROR(VLOOKUP(B915,'[1]Pivot HorizontalMRP'!$A$4:$H$2529,8,0),0)</f>
        <v>96</v>
      </c>
      <c r="T915" s="1">
        <f>IFERROR(VLOOKUP(B915,'[1]Pivot HorizontalMRP'!$A$4:$I$2529,9,0),0)</f>
        <v>0</v>
      </c>
      <c r="U915" s="1">
        <f t="shared" si="70"/>
        <v>133</v>
      </c>
      <c r="V915" s="24">
        <v>22.97</v>
      </c>
      <c r="W915" s="24"/>
      <c r="X915" s="24">
        <f t="shared" si="73"/>
        <v>-22.97</v>
      </c>
      <c r="Y915" s="24"/>
      <c r="Z915" s="24"/>
      <c r="AA915" s="24"/>
      <c r="AB915" s="24"/>
      <c r="AC915" s="25"/>
      <c r="AD915" s="26"/>
      <c r="AE915" s="26"/>
      <c r="AF915" s="26"/>
      <c r="AG915" s="24"/>
      <c r="AH915" s="24"/>
      <c r="AI915" s="26"/>
      <c r="AJ915" s="27"/>
      <c r="AK915" s="27"/>
      <c r="AL915" s="26"/>
      <c r="AM915" s="26"/>
      <c r="AN915" s="24"/>
      <c r="AO915" s="24" t="str">
        <f t="shared" si="74"/>
        <v>Arista</v>
      </c>
      <c r="AP915" s="1" t="s">
        <v>67</v>
      </c>
      <c r="BF915" s="1" t="s">
        <v>68</v>
      </c>
      <c r="BG915" s="28" t="s">
        <v>69</v>
      </c>
    </row>
    <row r="916" spans="1:59" ht="12.75" customHeight="1" x14ac:dyDescent="0.2">
      <c r="A916" s="1" t="s">
        <v>3757</v>
      </c>
      <c r="B916" s="1" t="s">
        <v>3758</v>
      </c>
      <c r="C916" s="1" t="s">
        <v>62</v>
      </c>
      <c r="D916" s="1" t="s">
        <v>63</v>
      </c>
      <c r="E916" s="1" t="s">
        <v>3759</v>
      </c>
      <c r="F916" s="1" t="s">
        <v>3760</v>
      </c>
      <c r="G916" s="1">
        <v>60</v>
      </c>
      <c r="H916" s="1">
        <v>480</v>
      </c>
      <c r="I916" s="2" t="s">
        <v>66</v>
      </c>
      <c r="K916" s="1">
        <f>IFERROR(VLOOKUP(B916,'[1]Pivot HorizontalMRP'!$A$4:$B$2531,2,0),0)</f>
        <v>0</v>
      </c>
      <c r="L916" s="1">
        <f>IFERROR(VLOOKUP(B916,'[1]Pivot HorizontalMRP'!$A$4:$C$2531,3,0),0)</f>
        <v>653</v>
      </c>
      <c r="M916" s="1">
        <f>IFERROR(VLOOKUP(B916,'[1]Pivot HorizontalMRP'!$A$4:$D$2531,4,0),0)</f>
        <v>0</v>
      </c>
      <c r="N916" s="1">
        <f>IFERROR(VLOOKUP(B916,'[1]Pivot HorizontalMRP'!$A$4:$E$2531,5,0),0)</f>
        <v>0</v>
      </c>
      <c r="O916" s="1">
        <f t="shared" si="71"/>
        <v>653</v>
      </c>
      <c r="P916" s="1">
        <f t="shared" si="72"/>
        <v>653</v>
      </c>
      <c r="Q916" s="1">
        <f>IFERROR(VLOOKUP(B916,'[1]Pivot HorizontalMRP'!$A$4:$F$2529,6,0),0)</f>
        <v>103</v>
      </c>
      <c r="R916" s="1">
        <f>IFERROR(VLOOKUP(B916,'[1]Pivot HorizontalMRP'!$A$4:$G$2529,7,0),0)</f>
        <v>0</v>
      </c>
      <c r="S916" s="1">
        <f>IFERROR(VLOOKUP(B916,'[1]Pivot HorizontalMRP'!$A$4:$H$2529,8,0),0)</f>
        <v>0</v>
      </c>
      <c r="T916" s="1">
        <f>IFERROR(VLOOKUP(B916,'[1]Pivot HorizontalMRP'!$A$4:$I$2529,9,0),0)</f>
        <v>0</v>
      </c>
      <c r="U916" s="1">
        <f t="shared" si="70"/>
        <v>550</v>
      </c>
      <c r="V916" s="24">
        <v>9.75</v>
      </c>
      <c r="W916" s="24"/>
      <c r="X916" s="24">
        <f t="shared" si="73"/>
        <v>-9.75</v>
      </c>
      <c r="Y916" s="24"/>
      <c r="Z916" s="24"/>
      <c r="AA916" s="24"/>
      <c r="AB916" s="24"/>
      <c r="AC916" s="25"/>
      <c r="AD916" s="26"/>
      <c r="AE916" s="26"/>
      <c r="AF916" s="26"/>
      <c r="AG916" s="24"/>
      <c r="AH916" s="24"/>
      <c r="AI916" s="26"/>
      <c r="AJ916" s="27"/>
      <c r="AK916" s="27"/>
      <c r="AL916" s="26"/>
      <c r="AM916" s="26"/>
      <c r="AN916" s="24"/>
      <c r="AO916" s="24" t="str">
        <f t="shared" si="74"/>
        <v>Arista</v>
      </c>
      <c r="AP916" s="1" t="s">
        <v>67</v>
      </c>
      <c r="BF916" s="1" t="s">
        <v>68</v>
      </c>
      <c r="BG916" s="28" t="s">
        <v>69</v>
      </c>
    </row>
    <row r="917" spans="1:59" ht="12.75" customHeight="1" x14ac:dyDescent="0.2">
      <c r="A917" s="1" t="s">
        <v>3761</v>
      </c>
      <c r="B917" s="1" t="s">
        <v>3762</v>
      </c>
      <c r="C917" s="1" t="s">
        <v>62</v>
      </c>
      <c r="D917" s="1" t="s">
        <v>63</v>
      </c>
      <c r="E917" s="1" t="s">
        <v>3763</v>
      </c>
      <c r="F917" s="1" t="s">
        <v>3764</v>
      </c>
      <c r="G917" s="1">
        <v>51</v>
      </c>
      <c r="H917" s="1">
        <v>480</v>
      </c>
      <c r="I917" s="2" t="s">
        <v>66</v>
      </c>
      <c r="K917" s="1">
        <f>IFERROR(VLOOKUP(B917,'[1]Pivot HorizontalMRP'!$A$4:$B$2531,2,0),0)</f>
        <v>0</v>
      </c>
      <c r="L917" s="1">
        <f>IFERROR(VLOOKUP(B917,'[1]Pivot HorizontalMRP'!$A$4:$C$2531,3,0),0)</f>
        <v>435</v>
      </c>
      <c r="M917" s="1">
        <f>IFERROR(VLOOKUP(B917,'[1]Pivot HorizontalMRP'!$A$4:$D$2531,4,0),0)</f>
        <v>0</v>
      </c>
      <c r="N917" s="1">
        <f>IFERROR(VLOOKUP(B917,'[1]Pivot HorizontalMRP'!$A$4:$E$2531,5,0),0)</f>
        <v>0</v>
      </c>
      <c r="O917" s="1">
        <f t="shared" si="71"/>
        <v>435</v>
      </c>
      <c r="P917" s="1">
        <f t="shared" si="72"/>
        <v>435</v>
      </c>
      <c r="Q917" s="1">
        <f>IFERROR(VLOOKUP(B917,'[1]Pivot HorizontalMRP'!$A$4:$F$2529,6,0),0)</f>
        <v>103</v>
      </c>
      <c r="R917" s="1">
        <f>IFERROR(VLOOKUP(B917,'[1]Pivot HorizontalMRP'!$A$4:$G$2529,7,0),0)</f>
        <v>0</v>
      </c>
      <c r="S917" s="1">
        <f>IFERROR(VLOOKUP(B917,'[1]Pivot HorizontalMRP'!$A$4:$H$2529,8,0),0)</f>
        <v>0</v>
      </c>
      <c r="T917" s="1">
        <f>IFERROR(VLOOKUP(B917,'[1]Pivot HorizontalMRP'!$A$4:$I$2529,9,0),0)</f>
        <v>0</v>
      </c>
      <c r="U917" s="1">
        <f t="shared" si="70"/>
        <v>332</v>
      </c>
      <c r="V917" s="24">
        <v>6.6</v>
      </c>
      <c r="W917" s="24"/>
      <c r="X917" s="24">
        <f t="shared" si="73"/>
        <v>-6.6</v>
      </c>
      <c r="Y917" s="24"/>
      <c r="Z917" s="24"/>
      <c r="AA917" s="24"/>
      <c r="AB917" s="24"/>
      <c r="AC917" s="25"/>
      <c r="AD917" s="26"/>
      <c r="AE917" s="26"/>
      <c r="AF917" s="26"/>
      <c r="AG917" s="24"/>
      <c r="AH917" s="24"/>
      <c r="AI917" s="26"/>
      <c r="AJ917" s="27"/>
      <c r="AK917" s="27"/>
      <c r="AL917" s="26"/>
      <c r="AM917" s="26"/>
      <c r="AN917" s="24"/>
      <c r="AO917" s="24" t="str">
        <f t="shared" si="74"/>
        <v>Arista</v>
      </c>
      <c r="AP917" s="1" t="s">
        <v>67</v>
      </c>
      <c r="BF917" s="1" t="s">
        <v>68</v>
      </c>
      <c r="BG917" s="28" t="s">
        <v>69</v>
      </c>
    </row>
    <row r="918" spans="1:59" ht="12.75" customHeight="1" x14ac:dyDescent="0.2">
      <c r="A918" s="1" t="s">
        <v>3765</v>
      </c>
      <c r="B918" s="1" t="s">
        <v>3766</v>
      </c>
      <c r="C918" s="1" t="s">
        <v>62</v>
      </c>
      <c r="D918" s="1" t="s">
        <v>63</v>
      </c>
      <c r="E918" s="1" t="s">
        <v>3767</v>
      </c>
      <c r="F918" s="1" t="s">
        <v>3768</v>
      </c>
      <c r="G918" s="1">
        <v>100</v>
      </c>
      <c r="H918" s="1">
        <v>1000</v>
      </c>
      <c r="I918" s="2" t="s">
        <v>66</v>
      </c>
      <c r="K918" s="1">
        <f>IFERROR(VLOOKUP(B918,'[1]Pivot HorizontalMRP'!$A$4:$B$2531,2,0),0)</f>
        <v>0</v>
      </c>
      <c r="L918" s="1">
        <f>IFERROR(VLOOKUP(B918,'[1]Pivot HorizontalMRP'!$A$4:$C$2531,3,0),0)</f>
        <v>3950</v>
      </c>
      <c r="M918" s="1">
        <f>IFERROR(VLOOKUP(B918,'[1]Pivot HorizontalMRP'!$A$4:$D$2531,4,0),0)</f>
        <v>4500</v>
      </c>
      <c r="N918" s="1">
        <f>IFERROR(VLOOKUP(B918,'[1]Pivot HorizontalMRP'!$A$4:$E$2531,5,0),0)</f>
        <v>0</v>
      </c>
      <c r="O918" s="1">
        <f t="shared" si="71"/>
        <v>8450</v>
      </c>
      <c r="P918" s="1">
        <f t="shared" si="72"/>
        <v>8450</v>
      </c>
      <c r="Q918" s="1">
        <f>IFERROR(VLOOKUP(B918,'[1]Pivot HorizontalMRP'!$A$4:$F$2529,6,0),0)</f>
        <v>4830</v>
      </c>
      <c r="R918" s="1">
        <f>IFERROR(VLOOKUP(B918,'[1]Pivot HorizontalMRP'!$A$4:$G$2529,7,0),0)</f>
        <v>2064</v>
      </c>
      <c r="S918" s="1">
        <f>IFERROR(VLOOKUP(B918,'[1]Pivot HorizontalMRP'!$A$4:$H$2529,8,0),0)</f>
        <v>2104</v>
      </c>
      <c r="T918" s="1">
        <f>IFERROR(VLOOKUP(B918,'[1]Pivot HorizontalMRP'!$A$4:$I$2529,9,0),0)</f>
        <v>1446</v>
      </c>
      <c r="U918" s="1">
        <f t="shared" si="70"/>
        <v>1556</v>
      </c>
      <c r="V918" s="24">
        <v>2.59</v>
      </c>
      <c r="W918" s="24"/>
      <c r="X918" s="24">
        <f t="shared" si="73"/>
        <v>-2.59</v>
      </c>
      <c r="Y918" s="24"/>
      <c r="Z918" s="24"/>
      <c r="AA918" s="24">
        <v>2.48</v>
      </c>
      <c r="AB918" s="24"/>
      <c r="AC918" s="25"/>
      <c r="AD918" s="26"/>
      <c r="AE918" s="26"/>
      <c r="AF918" s="26"/>
      <c r="AG918" s="24"/>
      <c r="AH918" s="24"/>
      <c r="AI918" s="26"/>
      <c r="AJ918" s="27"/>
      <c r="AK918" s="27"/>
      <c r="AL918" s="26"/>
      <c r="AM918" s="26"/>
      <c r="AN918" s="24"/>
      <c r="AO918" s="24" t="str">
        <f t="shared" si="74"/>
        <v>Arista</v>
      </c>
      <c r="AP918" s="1" t="s">
        <v>67</v>
      </c>
      <c r="BF918" s="1" t="s">
        <v>68</v>
      </c>
      <c r="BG918" s="28" t="s">
        <v>69</v>
      </c>
    </row>
    <row r="919" spans="1:59" ht="12.75" customHeight="1" x14ac:dyDescent="0.2">
      <c r="A919" s="1" t="s">
        <v>3769</v>
      </c>
      <c r="B919" s="1" t="s">
        <v>3770</v>
      </c>
      <c r="C919" s="1" t="s">
        <v>62</v>
      </c>
      <c r="D919" s="1" t="s">
        <v>63</v>
      </c>
      <c r="E919" s="1" t="s">
        <v>3771</v>
      </c>
      <c r="F919" s="1" t="s">
        <v>3772</v>
      </c>
      <c r="G919" s="1">
        <v>81</v>
      </c>
      <c r="H919" s="1">
        <v>10000</v>
      </c>
      <c r="I919" s="2" t="s">
        <v>66</v>
      </c>
      <c r="K919" s="1">
        <f>IFERROR(VLOOKUP(B919,'[1]Pivot HorizontalMRP'!$A$4:$B$2531,2,0),0)</f>
        <v>0</v>
      </c>
      <c r="L919" s="1">
        <f>IFERROR(VLOOKUP(B919,'[1]Pivot HorizontalMRP'!$A$4:$C$2531,3,0),0)</f>
        <v>11606</v>
      </c>
      <c r="M919" s="1">
        <f>IFERROR(VLOOKUP(B919,'[1]Pivot HorizontalMRP'!$A$4:$D$2531,4,0),0)</f>
        <v>10000</v>
      </c>
      <c r="N919" s="1">
        <f>IFERROR(VLOOKUP(B919,'[1]Pivot HorizontalMRP'!$A$4:$E$2531,5,0),0)</f>
        <v>10000</v>
      </c>
      <c r="O919" s="1">
        <f t="shared" si="71"/>
        <v>21606</v>
      </c>
      <c r="P919" s="1">
        <f t="shared" si="72"/>
        <v>31606</v>
      </c>
      <c r="Q919" s="1">
        <f>IFERROR(VLOOKUP(B919,'[1]Pivot HorizontalMRP'!$A$4:$F$2529,6,0),0)</f>
        <v>29028</v>
      </c>
      <c r="R919" s="1">
        <f>IFERROR(VLOOKUP(B919,'[1]Pivot HorizontalMRP'!$A$4:$G$2529,7,0),0)</f>
        <v>12384</v>
      </c>
      <c r="S919" s="1">
        <f>IFERROR(VLOOKUP(B919,'[1]Pivot HorizontalMRP'!$A$4:$H$2529,8,0),0)</f>
        <v>12624</v>
      </c>
      <c r="T919" s="1">
        <f>IFERROR(VLOOKUP(B919,'[1]Pivot HorizontalMRP'!$A$4:$I$2529,9,0),0)</f>
        <v>8676</v>
      </c>
      <c r="U919" s="1">
        <f t="shared" si="70"/>
        <v>-9806</v>
      </c>
      <c r="V919" s="24">
        <v>0.6</v>
      </c>
      <c r="W919" s="24"/>
      <c r="X919" s="24">
        <f t="shared" si="73"/>
        <v>-0.6</v>
      </c>
      <c r="Y919" s="24"/>
      <c r="Z919" s="24"/>
      <c r="AA919" s="24">
        <v>0.6</v>
      </c>
      <c r="AB919" s="24"/>
      <c r="AC919" s="25"/>
      <c r="AD919" s="26"/>
      <c r="AE919" s="26"/>
      <c r="AF919" s="26"/>
      <c r="AG919" s="24"/>
      <c r="AH919" s="24"/>
      <c r="AI919" s="26"/>
      <c r="AJ919" s="27"/>
      <c r="AK919" s="27"/>
      <c r="AL919" s="26"/>
      <c r="AM919" s="26"/>
      <c r="AN919" s="24"/>
      <c r="AO919" s="24" t="str">
        <f t="shared" si="74"/>
        <v>Arista</v>
      </c>
      <c r="AP919" s="1" t="s">
        <v>67</v>
      </c>
      <c r="BF919" s="1" t="s">
        <v>68</v>
      </c>
      <c r="BG919" s="28" t="s">
        <v>69</v>
      </c>
    </row>
    <row r="920" spans="1:59" ht="12.75" customHeight="1" x14ac:dyDescent="0.2">
      <c r="A920" s="1" t="s">
        <v>3773</v>
      </c>
      <c r="B920" s="1" t="s">
        <v>3774</v>
      </c>
      <c r="C920" s="1" t="s">
        <v>62</v>
      </c>
      <c r="D920" s="1" t="s">
        <v>63</v>
      </c>
      <c r="E920" s="1" t="s">
        <v>3775</v>
      </c>
      <c r="F920" s="1" t="s">
        <v>3776</v>
      </c>
      <c r="G920" s="1">
        <v>100</v>
      </c>
      <c r="H920" s="1">
        <v>5000</v>
      </c>
      <c r="I920" s="2" t="s">
        <v>66</v>
      </c>
      <c r="K920" s="1">
        <f>IFERROR(VLOOKUP(B920,'[1]Pivot HorizontalMRP'!$A$4:$B$2531,2,0),0)</f>
        <v>0</v>
      </c>
      <c r="L920" s="1">
        <f>IFERROR(VLOOKUP(B920,'[1]Pivot HorizontalMRP'!$A$4:$C$2531,3,0),0)</f>
        <v>4327</v>
      </c>
      <c r="M920" s="1">
        <f>IFERROR(VLOOKUP(B920,'[1]Pivot HorizontalMRP'!$A$4:$D$2531,4,0),0)</f>
        <v>10488</v>
      </c>
      <c r="N920" s="1">
        <f>IFERROR(VLOOKUP(B920,'[1]Pivot HorizontalMRP'!$A$4:$E$2531,5,0),0)</f>
        <v>2500</v>
      </c>
      <c r="O920" s="1">
        <f t="shared" si="71"/>
        <v>14815</v>
      </c>
      <c r="P920" s="1">
        <f t="shared" si="72"/>
        <v>17315</v>
      </c>
      <c r="Q920" s="1">
        <f>IFERROR(VLOOKUP(B920,'[1]Pivot HorizontalMRP'!$A$4:$F$2529,6,0),0)</f>
        <v>13813</v>
      </c>
      <c r="R920" s="1">
        <f>IFERROR(VLOOKUP(B920,'[1]Pivot HorizontalMRP'!$A$4:$G$2529,7,0),0)</f>
        <v>4271</v>
      </c>
      <c r="S920" s="1">
        <f>IFERROR(VLOOKUP(B920,'[1]Pivot HorizontalMRP'!$A$4:$H$2529,8,0),0)</f>
        <v>3397</v>
      </c>
      <c r="T920" s="1">
        <f>IFERROR(VLOOKUP(B920,'[1]Pivot HorizontalMRP'!$A$4:$I$2529,9,0),0)</f>
        <v>2195</v>
      </c>
      <c r="U920" s="1">
        <f t="shared" si="70"/>
        <v>-769</v>
      </c>
      <c r="V920" s="24">
        <v>23.83</v>
      </c>
      <c r="W920" s="24"/>
      <c r="X920" s="24">
        <f t="shared" si="73"/>
        <v>-23.83</v>
      </c>
      <c r="Y920" s="24"/>
      <c r="Z920" s="24"/>
      <c r="AA920" s="24">
        <v>22.42334</v>
      </c>
      <c r="AB920" s="24"/>
      <c r="AC920" s="25"/>
      <c r="AD920" s="26"/>
      <c r="AE920" s="26"/>
      <c r="AF920" s="26"/>
      <c r="AG920" s="24"/>
      <c r="AH920" s="24"/>
      <c r="AI920" s="26"/>
      <c r="AJ920" s="27"/>
      <c r="AK920" s="27"/>
      <c r="AL920" s="26"/>
      <c r="AM920" s="26"/>
      <c r="AN920" s="24"/>
      <c r="AO920" s="24" t="str">
        <f t="shared" si="74"/>
        <v>Arista</v>
      </c>
      <c r="AP920" s="1" t="s">
        <v>67</v>
      </c>
      <c r="BF920" s="1" t="s">
        <v>68</v>
      </c>
      <c r="BG920" s="28" t="s">
        <v>69</v>
      </c>
    </row>
    <row r="921" spans="1:59" ht="12.75" customHeight="1" x14ac:dyDescent="0.2">
      <c r="A921" s="1" t="s">
        <v>3777</v>
      </c>
      <c r="B921" s="1" t="s">
        <v>3778</v>
      </c>
      <c r="C921" s="1" t="s">
        <v>62</v>
      </c>
      <c r="D921" s="1" t="s">
        <v>63</v>
      </c>
      <c r="E921" s="1" t="s">
        <v>3779</v>
      </c>
      <c r="F921" s="1" t="s">
        <v>3780</v>
      </c>
      <c r="G921" s="1">
        <v>100</v>
      </c>
      <c r="H921" s="1">
        <v>5000</v>
      </c>
      <c r="I921" s="2" t="s">
        <v>66</v>
      </c>
      <c r="K921" s="1">
        <f>IFERROR(VLOOKUP(B921,'[1]Pivot HorizontalMRP'!$A$4:$B$2531,2,0),0)</f>
        <v>0</v>
      </c>
      <c r="L921" s="1">
        <f>IFERROR(VLOOKUP(B921,'[1]Pivot HorizontalMRP'!$A$4:$C$2531,3,0),0)</f>
        <v>12216</v>
      </c>
      <c r="M921" s="1">
        <f>IFERROR(VLOOKUP(B921,'[1]Pivot HorizontalMRP'!$A$4:$D$2531,4,0),0)</f>
        <v>3208</v>
      </c>
      <c r="N921" s="1">
        <f>IFERROR(VLOOKUP(B921,'[1]Pivot HorizontalMRP'!$A$4:$E$2531,5,0),0)</f>
        <v>5000</v>
      </c>
      <c r="O921" s="1">
        <f t="shared" si="71"/>
        <v>15424</v>
      </c>
      <c r="P921" s="1">
        <f t="shared" si="72"/>
        <v>20424</v>
      </c>
      <c r="Q921" s="1">
        <f>IFERROR(VLOOKUP(B921,'[1]Pivot HorizontalMRP'!$A$4:$F$2529,6,0),0)</f>
        <v>16388</v>
      </c>
      <c r="R921" s="1">
        <f>IFERROR(VLOOKUP(B921,'[1]Pivot HorizontalMRP'!$A$4:$G$2529,7,0),0)</f>
        <v>5575</v>
      </c>
      <c r="S921" s="1">
        <f>IFERROR(VLOOKUP(B921,'[1]Pivot HorizontalMRP'!$A$4:$H$2529,8,0),0)</f>
        <v>4240</v>
      </c>
      <c r="T921" s="1">
        <f>IFERROR(VLOOKUP(B921,'[1]Pivot HorizontalMRP'!$A$4:$I$2529,9,0),0)</f>
        <v>2443</v>
      </c>
      <c r="U921" s="1">
        <f t="shared" si="70"/>
        <v>-1539</v>
      </c>
      <c r="V921" s="24">
        <v>5.75</v>
      </c>
      <c r="W921" s="24"/>
      <c r="X921" s="24">
        <f t="shared" si="73"/>
        <v>-5.75</v>
      </c>
      <c r="Y921" s="24"/>
      <c r="Z921" s="24"/>
      <c r="AA921" s="24">
        <v>5.75</v>
      </c>
      <c r="AB921" s="24"/>
      <c r="AC921" s="25"/>
      <c r="AD921" s="26"/>
      <c r="AE921" s="26"/>
      <c r="AF921" s="26"/>
      <c r="AG921" s="24"/>
      <c r="AH921" s="24"/>
      <c r="AI921" s="26"/>
      <c r="AJ921" s="27"/>
      <c r="AK921" s="27"/>
      <c r="AL921" s="26"/>
      <c r="AM921" s="26"/>
      <c r="AN921" s="24"/>
      <c r="AO921" s="24" t="str">
        <f t="shared" si="74"/>
        <v>Arista</v>
      </c>
      <c r="AP921" s="1" t="s">
        <v>67</v>
      </c>
      <c r="BF921" s="1" t="s">
        <v>68</v>
      </c>
      <c r="BG921" s="28" t="s">
        <v>69</v>
      </c>
    </row>
    <row r="922" spans="1:59" ht="12.75" customHeight="1" x14ac:dyDescent="0.2">
      <c r="A922" s="1" t="s">
        <v>3781</v>
      </c>
      <c r="B922" s="1" t="s">
        <v>3782</v>
      </c>
      <c r="C922" s="1" t="s">
        <v>62</v>
      </c>
      <c r="D922" s="1" t="s">
        <v>63</v>
      </c>
      <c r="E922" s="1" t="s">
        <v>3783</v>
      </c>
      <c r="F922" s="1" t="s">
        <v>3784</v>
      </c>
      <c r="G922" s="1">
        <v>81</v>
      </c>
      <c r="H922" s="1">
        <v>100</v>
      </c>
      <c r="I922" s="2" t="s">
        <v>66</v>
      </c>
      <c r="K922" s="1">
        <f>IFERROR(VLOOKUP(B922,'[1]Pivot HorizontalMRP'!$A$4:$B$2531,2,0),0)</f>
        <v>348</v>
      </c>
      <c r="L922" s="1">
        <f>IFERROR(VLOOKUP(B922,'[1]Pivot HorizontalMRP'!$A$4:$C$2531,3,0),0)</f>
        <v>94</v>
      </c>
      <c r="M922" s="1">
        <f>IFERROR(VLOOKUP(B922,'[1]Pivot HorizontalMRP'!$A$4:$D$2531,4,0),0)</f>
        <v>500</v>
      </c>
      <c r="N922" s="1">
        <f>IFERROR(VLOOKUP(B922,'[1]Pivot HorizontalMRP'!$A$4:$E$2531,5,0),0)</f>
        <v>0</v>
      </c>
      <c r="O922" s="1">
        <f t="shared" si="71"/>
        <v>942</v>
      </c>
      <c r="P922" s="1">
        <f t="shared" si="72"/>
        <v>942</v>
      </c>
      <c r="Q922" s="1">
        <f>IFERROR(VLOOKUP(B922,'[1]Pivot HorizontalMRP'!$A$4:$F$2529,6,0),0)</f>
        <v>491</v>
      </c>
      <c r="R922" s="1">
        <f>IFERROR(VLOOKUP(B922,'[1]Pivot HorizontalMRP'!$A$4:$G$2529,7,0),0)</f>
        <v>270</v>
      </c>
      <c r="S922" s="1">
        <f>IFERROR(VLOOKUP(B922,'[1]Pivot HorizontalMRP'!$A$4:$H$2529,8,0),0)</f>
        <v>270</v>
      </c>
      <c r="T922" s="1">
        <f>IFERROR(VLOOKUP(B922,'[1]Pivot HorizontalMRP'!$A$4:$I$2529,9,0),0)</f>
        <v>264</v>
      </c>
      <c r="U922" s="1">
        <f t="shared" si="70"/>
        <v>181</v>
      </c>
      <c r="V922" s="24">
        <v>19.32</v>
      </c>
      <c r="W922" s="24"/>
      <c r="X922" s="24">
        <f t="shared" si="73"/>
        <v>-19.32</v>
      </c>
      <c r="Y922" s="24"/>
      <c r="Z922" s="24"/>
      <c r="AA922" s="24"/>
      <c r="AB922" s="24"/>
      <c r="AC922" s="25"/>
      <c r="AD922" s="26"/>
      <c r="AE922" s="26"/>
      <c r="AF922" s="26"/>
      <c r="AG922" s="24"/>
      <c r="AH922" s="24"/>
      <c r="AI922" s="26"/>
      <c r="AJ922" s="27"/>
      <c r="AK922" s="27"/>
      <c r="AL922" s="26"/>
      <c r="AM922" s="26"/>
      <c r="AN922" s="24"/>
      <c r="AO922" s="24" t="str">
        <f t="shared" si="74"/>
        <v>Arista</v>
      </c>
      <c r="AP922" s="1" t="s">
        <v>67</v>
      </c>
      <c r="BF922" s="1" t="s">
        <v>68</v>
      </c>
      <c r="BG922" s="28" t="s">
        <v>69</v>
      </c>
    </row>
    <row r="923" spans="1:59" ht="12.75" customHeight="1" x14ac:dyDescent="0.2">
      <c r="A923" s="1" t="s">
        <v>3785</v>
      </c>
      <c r="B923" s="1" t="s">
        <v>3786</v>
      </c>
      <c r="C923" s="1" t="s">
        <v>62</v>
      </c>
      <c r="D923" s="1" t="s">
        <v>63</v>
      </c>
      <c r="E923" s="1" t="s">
        <v>3787</v>
      </c>
      <c r="F923" s="1" t="s">
        <v>3788</v>
      </c>
      <c r="G923" s="1">
        <v>81</v>
      </c>
      <c r="H923" s="1">
        <v>1000</v>
      </c>
      <c r="I923" s="2" t="s">
        <v>66</v>
      </c>
      <c r="K923" s="1">
        <f>IFERROR(VLOOKUP(B923,'[1]Pivot HorizontalMRP'!$A$4:$B$2531,2,0),0)</f>
        <v>0</v>
      </c>
      <c r="L923" s="1">
        <f>IFERROR(VLOOKUP(B923,'[1]Pivot HorizontalMRP'!$A$4:$C$2531,3,0),0)</f>
        <v>4347</v>
      </c>
      <c r="M923" s="1">
        <f>IFERROR(VLOOKUP(B923,'[1]Pivot HorizontalMRP'!$A$4:$D$2531,4,0),0)</f>
        <v>2000</v>
      </c>
      <c r="N923" s="1">
        <f>IFERROR(VLOOKUP(B923,'[1]Pivot HorizontalMRP'!$A$4:$E$2531,5,0),0)</f>
        <v>4000</v>
      </c>
      <c r="O923" s="1">
        <f t="shared" si="71"/>
        <v>6347</v>
      </c>
      <c r="P923" s="1">
        <f t="shared" si="72"/>
        <v>10347</v>
      </c>
      <c r="Q923" s="1">
        <f>IFERROR(VLOOKUP(B923,'[1]Pivot HorizontalMRP'!$A$4:$F$2529,6,0),0)</f>
        <v>6540</v>
      </c>
      <c r="R923" s="1">
        <f>IFERROR(VLOOKUP(B923,'[1]Pivot HorizontalMRP'!$A$4:$G$2529,7,0),0)</f>
        <v>4708</v>
      </c>
      <c r="S923" s="1">
        <f>IFERROR(VLOOKUP(B923,'[1]Pivot HorizontalMRP'!$A$4:$H$2529,8,0),0)</f>
        <v>4896</v>
      </c>
      <c r="T923" s="1">
        <f>IFERROR(VLOOKUP(B923,'[1]Pivot HorizontalMRP'!$A$4:$I$2529,9,0),0)</f>
        <v>2068</v>
      </c>
      <c r="U923" s="1">
        <f t="shared" si="70"/>
        <v>-901</v>
      </c>
      <c r="V923" s="24">
        <v>20.51</v>
      </c>
      <c r="W923" s="24"/>
      <c r="X923" s="24">
        <f t="shared" si="73"/>
        <v>-20.51</v>
      </c>
      <c r="Y923" s="24"/>
      <c r="Z923" s="24"/>
      <c r="AA923" s="24">
        <v>19.77</v>
      </c>
      <c r="AB923" s="24"/>
      <c r="AC923" s="25"/>
      <c r="AD923" s="26"/>
      <c r="AE923" s="26"/>
      <c r="AF923" s="26"/>
      <c r="AG923" s="24"/>
      <c r="AH923" s="24"/>
      <c r="AI923" s="26"/>
      <c r="AJ923" s="27"/>
      <c r="AK923" s="27"/>
      <c r="AL923" s="26"/>
      <c r="AM923" s="26"/>
      <c r="AN923" s="24"/>
      <c r="AO923" s="24" t="str">
        <f t="shared" si="74"/>
        <v>Arista</v>
      </c>
      <c r="AP923" s="1" t="s">
        <v>67</v>
      </c>
      <c r="BF923" s="1" t="s">
        <v>68</v>
      </c>
      <c r="BG923" s="28" t="s">
        <v>69</v>
      </c>
    </row>
    <row r="924" spans="1:59" ht="12.75" customHeight="1" x14ac:dyDescent="0.2">
      <c r="A924" s="1" t="s">
        <v>3789</v>
      </c>
      <c r="B924" s="1" t="s">
        <v>3790</v>
      </c>
      <c r="C924" s="1" t="s">
        <v>62</v>
      </c>
      <c r="D924" s="1" t="s">
        <v>63</v>
      </c>
      <c r="E924" s="1" t="s">
        <v>3791</v>
      </c>
      <c r="F924" s="1" t="s">
        <v>3792</v>
      </c>
      <c r="G924" s="1">
        <v>81</v>
      </c>
      <c r="H924" s="1">
        <v>1000</v>
      </c>
      <c r="I924" s="2" t="s">
        <v>66</v>
      </c>
      <c r="K924" s="1">
        <f>IFERROR(VLOOKUP(B924,'[1]Pivot HorizontalMRP'!$A$4:$B$2531,2,0),0)</f>
        <v>1330</v>
      </c>
      <c r="L924" s="1">
        <f>IFERROR(VLOOKUP(B924,'[1]Pivot HorizontalMRP'!$A$4:$C$2531,3,0),0)</f>
        <v>1015</v>
      </c>
      <c r="M924" s="1">
        <f>IFERROR(VLOOKUP(B924,'[1]Pivot HorizontalMRP'!$A$4:$D$2531,4,0),0)</f>
        <v>1000</v>
      </c>
      <c r="N924" s="1">
        <f>IFERROR(VLOOKUP(B924,'[1]Pivot HorizontalMRP'!$A$4:$E$2531,5,0),0)</f>
        <v>0</v>
      </c>
      <c r="O924" s="1">
        <f t="shared" si="71"/>
        <v>3345</v>
      </c>
      <c r="P924" s="1">
        <f t="shared" si="72"/>
        <v>3345</v>
      </c>
      <c r="Q924" s="1">
        <f>IFERROR(VLOOKUP(B924,'[1]Pivot HorizontalMRP'!$A$4:$F$2529,6,0),0)</f>
        <v>2487</v>
      </c>
      <c r="R924" s="1">
        <f>IFERROR(VLOOKUP(B924,'[1]Pivot HorizontalMRP'!$A$4:$G$2529,7,0),0)</f>
        <v>704</v>
      </c>
      <c r="S924" s="1">
        <f>IFERROR(VLOOKUP(B924,'[1]Pivot HorizontalMRP'!$A$4:$H$2529,8,0),0)</f>
        <v>722</v>
      </c>
      <c r="T924" s="1">
        <f>IFERROR(VLOOKUP(B924,'[1]Pivot HorizontalMRP'!$A$4:$I$2529,9,0),0)</f>
        <v>678</v>
      </c>
      <c r="U924" s="1">
        <f t="shared" si="70"/>
        <v>154</v>
      </c>
      <c r="V924" s="24">
        <v>19.14</v>
      </c>
      <c r="W924" s="24"/>
      <c r="X924" s="24">
        <f t="shared" si="73"/>
        <v>-19.14</v>
      </c>
      <c r="Y924" s="24"/>
      <c r="Z924" s="24"/>
      <c r="AA924" s="24"/>
      <c r="AB924" s="24"/>
      <c r="AC924" s="25"/>
      <c r="AD924" s="26"/>
      <c r="AE924" s="26"/>
      <c r="AF924" s="26"/>
      <c r="AG924" s="24"/>
      <c r="AH924" s="24"/>
      <c r="AI924" s="26"/>
      <c r="AJ924" s="27"/>
      <c r="AK924" s="27"/>
      <c r="AL924" s="26"/>
      <c r="AM924" s="26"/>
      <c r="AN924" s="24"/>
      <c r="AO924" s="24" t="str">
        <f t="shared" si="74"/>
        <v>Arista</v>
      </c>
      <c r="AP924" s="1" t="s">
        <v>67</v>
      </c>
      <c r="BF924" s="1" t="s">
        <v>68</v>
      </c>
      <c r="BG924" s="28" t="s">
        <v>69</v>
      </c>
    </row>
    <row r="925" spans="1:59" ht="12.75" customHeight="1" x14ac:dyDescent="0.2">
      <c r="A925" s="1" t="s">
        <v>3793</v>
      </c>
      <c r="B925" s="1" t="s">
        <v>3794</v>
      </c>
      <c r="C925" s="1" t="s">
        <v>62</v>
      </c>
      <c r="D925" s="1" t="s">
        <v>63</v>
      </c>
      <c r="E925" s="1" t="s">
        <v>3795</v>
      </c>
      <c r="F925" s="1" t="s">
        <v>3796</v>
      </c>
      <c r="G925" s="1">
        <v>81</v>
      </c>
      <c r="H925" s="1">
        <v>100</v>
      </c>
      <c r="I925" s="2" t="s">
        <v>66</v>
      </c>
      <c r="K925" s="1">
        <f>IFERROR(VLOOKUP(B925,'[1]Pivot HorizontalMRP'!$A$4:$B$2531,2,0),0)</f>
        <v>707</v>
      </c>
      <c r="L925" s="1">
        <f>IFERROR(VLOOKUP(B925,'[1]Pivot HorizontalMRP'!$A$4:$C$2531,3,0),0)</f>
        <v>174</v>
      </c>
      <c r="M925" s="1">
        <f>IFERROR(VLOOKUP(B925,'[1]Pivot HorizontalMRP'!$A$4:$D$2531,4,0),0)</f>
        <v>0</v>
      </c>
      <c r="N925" s="1">
        <f>IFERROR(VLOOKUP(B925,'[1]Pivot HorizontalMRP'!$A$4:$E$2531,5,0),0)</f>
        <v>0</v>
      </c>
      <c r="O925" s="1">
        <f t="shared" si="71"/>
        <v>881</v>
      </c>
      <c r="P925" s="1">
        <f t="shared" si="72"/>
        <v>881</v>
      </c>
      <c r="Q925" s="1">
        <f>IFERROR(VLOOKUP(B925,'[1]Pivot HorizontalMRP'!$A$4:$F$2529,6,0),0)</f>
        <v>20</v>
      </c>
      <c r="R925" s="1">
        <f>IFERROR(VLOOKUP(B925,'[1]Pivot HorizontalMRP'!$A$4:$G$2529,7,0),0)</f>
        <v>0</v>
      </c>
      <c r="S925" s="1">
        <f>IFERROR(VLOOKUP(B925,'[1]Pivot HorizontalMRP'!$A$4:$H$2529,8,0),0)</f>
        <v>0</v>
      </c>
      <c r="T925" s="1">
        <f>IFERROR(VLOOKUP(B925,'[1]Pivot HorizontalMRP'!$A$4:$I$2529,9,0),0)</f>
        <v>0</v>
      </c>
      <c r="U925" s="1">
        <f t="shared" si="70"/>
        <v>861</v>
      </c>
      <c r="V925" s="24">
        <v>20.57</v>
      </c>
      <c r="W925" s="24"/>
      <c r="X925" s="24">
        <f t="shared" si="73"/>
        <v>-20.57</v>
      </c>
      <c r="Y925" s="24"/>
      <c r="Z925" s="24"/>
      <c r="AA925" s="24"/>
      <c r="AB925" s="24"/>
      <c r="AC925" s="25"/>
      <c r="AD925" s="26"/>
      <c r="AE925" s="26"/>
      <c r="AF925" s="26"/>
      <c r="AG925" s="24"/>
      <c r="AH925" s="24"/>
      <c r="AI925" s="26"/>
      <c r="AJ925" s="27"/>
      <c r="AK925" s="27"/>
      <c r="AL925" s="26"/>
      <c r="AM925" s="26"/>
      <c r="AN925" s="24"/>
      <c r="AO925" s="24" t="str">
        <f t="shared" si="74"/>
        <v>Arista</v>
      </c>
      <c r="AP925" s="1" t="s">
        <v>67</v>
      </c>
      <c r="BF925" s="1" t="s">
        <v>68</v>
      </c>
      <c r="BG925" s="28" t="s">
        <v>69</v>
      </c>
    </row>
    <row r="926" spans="1:59" ht="12.75" customHeight="1" x14ac:dyDescent="0.2">
      <c r="A926" s="1" t="s">
        <v>3797</v>
      </c>
      <c r="B926" s="1" t="s">
        <v>3798</v>
      </c>
      <c r="C926" s="1" t="s">
        <v>62</v>
      </c>
      <c r="D926" s="1" t="s">
        <v>63</v>
      </c>
      <c r="E926" s="1" t="s">
        <v>3799</v>
      </c>
      <c r="F926" s="1" t="s">
        <v>3800</v>
      </c>
      <c r="G926" s="1">
        <v>81</v>
      </c>
      <c r="H926" s="1">
        <v>500</v>
      </c>
      <c r="I926" s="2" t="s">
        <v>66</v>
      </c>
      <c r="K926" s="1">
        <f>IFERROR(VLOOKUP(B926,'[1]Pivot HorizontalMRP'!$A$4:$B$2531,2,0),0)</f>
        <v>385</v>
      </c>
      <c r="L926" s="1">
        <f>IFERROR(VLOOKUP(B926,'[1]Pivot HorizontalMRP'!$A$4:$C$2531,3,0),0)</f>
        <v>18</v>
      </c>
      <c r="M926" s="1">
        <f>IFERROR(VLOOKUP(B926,'[1]Pivot HorizontalMRP'!$A$4:$D$2531,4,0),0)</f>
        <v>0</v>
      </c>
      <c r="N926" s="1">
        <f>IFERROR(VLOOKUP(B926,'[1]Pivot HorizontalMRP'!$A$4:$E$2531,5,0),0)</f>
        <v>0</v>
      </c>
      <c r="O926" s="1">
        <f t="shared" si="71"/>
        <v>403</v>
      </c>
      <c r="P926" s="1">
        <f t="shared" si="72"/>
        <v>403</v>
      </c>
      <c r="Q926" s="1">
        <f>IFERROR(VLOOKUP(B926,'[1]Pivot HorizontalMRP'!$A$4:$F$2529,6,0),0)</f>
        <v>90</v>
      </c>
      <c r="R926" s="1">
        <f>IFERROR(VLOOKUP(B926,'[1]Pivot HorizontalMRP'!$A$4:$G$2529,7,0),0)</f>
        <v>0</v>
      </c>
      <c r="S926" s="1">
        <f>IFERROR(VLOOKUP(B926,'[1]Pivot HorizontalMRP'!$A$4:$H$2529,8,0),0)</f>
        <v>0</v>
      </c>
      <c r="T926" s="1">
        <f>IFERROR(VLOOKUP(B926,'[1]Pivot HorizontalMRP'!$A$4:$I$2529,9,0),0)</f>
        <v>0</v>
      </c>
      <c r="U926" s="1">
        <f t="shared" si="70"/>
        <v>313</v>
      </c>
      <c r="V926" s="24">
        <v>21.64</v>
      </c>
      <c r="W926" s="24"/>
      <c r="X926" s="24">
        <f t="shared" si="73"/>
        <v>-21.64</v>
      </c>
      <c r="Y926" s="24"/>
      <c r="Z926" s="24"/>
      <c r="AA926" s="24"/>
      <c r="AB926" s="24"/>
      <c r="AC926" s="25"/>
      <c r="AD926" s="26"/>
      <c r="AE926" s="26"/>
      <c r="AF926" s="26"/>
      <c r="AG926" s="24"/>
      <c r="AH926" s="24"/>
      <c r="AI926" s="26"/>
      <c r="AJ926" s="27"/>
      <c r="AK926" s="27"/>
      <c r="AL926" s="26"/>
      <c r="AM926" s="26"/>
      <c r="AN926" s="24"/>
      <c r="AO926" s="24" t="str">
        <f t="shared" si="74"/>
        <v>Arista</v>
      </c>
      <c r="AP926" s="1" t="s">
        <v>67</v>
      </c>
      <c r="BF926" s="1" t="s">
        <v>68</v>
      </c>
      <c r="BG926" s="28" t="s">
        <v>69</v>
      </c>
    </row>
    <row r="927" spans="1:59" ht="12.75" customHeight="1" x14ac:dyDescent="0.2">
      <c r="A927" s="1" t="s">
        <v>3801</v>
      </c>
      <c r="B927" s="1" t="s">
        <v>3802</v>
      </c>
      <c r="C927" s="1" t="s">
        <v>62</v>
      </c>
      <c r="D927" s="1" t="s">
        <v>63</v>
      </c>
      <c r="E927" s="1" t="s">
        <v>3803</v>
      </c>
      <c r="F927" s="1" t="s">
        <v>3804</v>
      </c>
      <c r="G927" s="1">
        <v>81</v>
      </c>
      <c r="H927" s="1">
        <v>1000</v>
      </c>
      <c r="I927" s="2" t="s">
        <v>66</v>
      </c>
      <c r="K927" s="1">
        <f>IFERROR(VLOOKUP(B927,'[1]Pivot HorizontalMRP'!$A$4:$B$2531,2,0),0)</f>
        <v>185</v>
      </c>
      <c r="L927" s="1">
        <f>IFERROR(VLOOKUP(B927,'[1]Pivot HorizontalMRP'!$A$4:$C$2531,3,0),0)</f>
        <v>559</v>
      </c>
      <c r="M927" s="1">
        <f>IFERROR(VLOOKUP(B927,'[1]Pivot HorizontalMRP'!$A$4:$D$2531,4,0),0)</f>
        <v>0</v>
      </c>
      <c r="N927" s="1">
        <f>IFERROR(VLOOKUP(B927,'[1]Pivot HorizontalMRP'!$A$4:$E$2531,5,0),0)</f>
        <v>0</v>
      </c>
      <c r="O927" s="1">
        <f t="shared" si="71"/>
        <v>744</v>
      </c>
      <c r="P927" s="1">
        <f t="shared" si="72"/>
        <v>744</v>
      </c>
      <c r="Q927" s="1">
        <f>IFERROR(VLOOKUP(B927,'[1]Pivot HorizontalMRP'!$A$4:$F$2529,6,0),0)</f>
        <v>445</v>
      </c>
      <c r="R927" s="1">
        <f>IFERROR(VLOOKUP(B927,'[1]Pivot HorizontalMRP'!$A$4:$G$2529,7,0),0)</f>
        <v>325</v>
      </c>
      <c r="S927" s="1">
        <f>IFERROR(VLOOKUP(B927,'[1]Pivot HorizontalMRP'!$A$4:$H$2529,8,0),0)</f>
        <v>372</v>
      </c>
      <c r="T927" s="1">
        <f>IFERROR(VLOOKUP(B927,'[1]Pivot HorizontalMRP'!$A$4:$I$2529,9,0),0)</f>
        <v>192</v>
      </c>
      <c r="U927" s="1">
        <f t="shared" si="70"/>
        <v>-26</v>
      </c>
      <c r="V927" s="24">
        <v>7.85</v>
      </c>
      <c r="W927" s="24"/>
      <c r="X927" s="24">
        <f t="shared" si="73"/>
        <v>-7.85</v>
      </c>
      <c r="Y927" s="24"/>
      <c r="Z927" s="24"/>
      <c r="AA927" s="24">
        <v>7.85</v>
      </c>
      <c r="AB927" s="24"/>
      <c r="AC927" s="25"/>
      <c r="AD927" s="26"/>
      <c r="AE927" s="26"/>
      <c r="AF927" s="26"/>
      <c r="AG927" s="24"/>
      <c r="AH927" s="24"/>
      <c r="AI927" s="26"/>
      <c r="AJ927" s="27"/>
      <c r="AK927" s="27"/>
      <c r="AL927" s="26"/>
      <c r="AM927" s="26"/>
      <c r="AN927" s="24"/>
      <c r="AO927" s="24" t="str">
        <f t="shared" si="74"/>
        <v>Arista</v>
      </c>
      <c r="AP927" s="1" t="s">
        <v>67</v>
      </c>
      <c r="BF927" s="1" t="s">
        <v>68</v>
      </c>
      <c r="BG927" s="28" t="s">
        <v>69</v>
      </c>
    </row>
    <row r="928" spans="1:59" ht="12.75" customHeight="1" x14ac:dyDescent="0.2">
      <c r="A928" s="1" t="s">
        <v>3805</v>
      </c>
      <c r="B928" s="1" t="s">
        <v>3806</v>
      </c>
      <c r="C928" s="1" t="s">
        <v>62</v>
      </c>
      <c r="D928" s="1" t="s">
        <v>63</v>
      </c>
      <c r="E928" s="1" t="s">
        <v>3807</v>
      </c>
      <c r="F928" s="1" t="s">
        <v>3808</v>
      </c>
      <c r="G928" s="1">
        <v>81</v>
      </c>
      <c r="H928" s="1">
        <v>1000</v>
      </c>
      <c r="I928" s="2" t="s">
        <v>66</v>
      </c>
      <c r="K928" s="1">
        <f>IFERROR(VLOOKUP(B928,'[1]Pivot HorizontalMRP'!$A$4:$B$2531,2,0),0)</f>
        <v>1022</v>
      </c>
      <c r="L928" s="1">
        <f>IFERROR(VLOOKUP(B928,'[1]Pivot HorizontalMRP'!$A$4:$C$2531,3,0),0)</f>
        <v>70</v>
      </c>
      <c r="M928" s="1">
        <f>IFERROR(VLOOKUP(B928,'[1]Pivot HorizontalMRP'!$A$4:$D$2531,4,0),0)</f>
        <v>0</v>
      </c>
      <c r="N928" s="1">
        <f>IFERROR(VLOOKUP(B928,'[1]Pivot HorizontalMRP'!$A$4:$E$2531,5,0),0)</f>
        <v>0</v>
      </c>
      <c r="O928" s="1">
        <f t="shared" si="71"/>
        <v>1092</v>
      </c>
      <c r="P928" s="1">
        <f t="shared" si="72"/>
        <v>1092</v>
      </c>
      <c r="Q928" s="1">
        <f>IFERROR(VLOOKUP(B928,'[1]Pivot HorizontalMRP'!$A$4:$F$2529,6,0),0)</f>
        <v>100</v>
      </c>
      <c r="R928" s="1">
        <f>IFERROR(VLOOKUP(B928,'[1]Pivot HorizontalMRP'!$A$4:$G$2529,7,0),0)</f>
        <v>60</v>
      </c>
      <c r="S928" s="1">
        <f>IFERROR(VLOOKUP(B928,'[1]Pivot HorizontalMRP'!$A$4:$H$2529,8,0),0)</f>
        <v>60</v>
      </c>
      <c r="T928" s="1">
        <f>IFERROR(VLOOKUP(B928,'[1]Pivot HorizontalMRP'!$A$4:$I$2529,9,0),0)</f>
        <v>60</v>
      </c>
      <c r="U928" s="1">
        <f t="shared" si="70"/>
        <v>932</v>
      </c>
      <c r="V928" s="24">
        <v>11.35</v>
      </c>
      <c r="W928" s="24"/>
      <c r="X928" s="24">
        <f t="shared" si="73"/>
        <v>-11.35</v>
      </c>
      <c r="Y928" s="24"/>
      <c r="Z928" s="24"/>
      <c r="AA928" s="24"/>
      <c r="AB928" s="24"/>
      <c r="AC928" s="25"/>
      <c r="AD928" s="26"/>
      <c r="AE928" s="26"/>
      <c r="AF928" s="26"/>
      <c r="AG928" s="24"/>
      <c r="AH928" s="24"/>
      <c r="AI928" s="26"/>
      <c r="AJ928" s="27"/>
      <c r="AK928" s="27"/>
      <c r="AL928" s="26"/>
      <c r="AM928" s="26"/>
      <c r="AN928" s="24"/>
      <c r="AO928" s="24" t="str">
        <f t="shared" si="74"/>
        <v>Arista</v>
      </c>
      <c r="AP928" s="1" t="s">
        <v>67</v>
      </c>
      <c r="BF928" s="1" t="s">
        <v>68</v>
      </c>
      <c r="BG928" s="28" t="s">
        <v>69</v>
      </c>
    </row>
    <row r="929" spans="1:59" ht="12.75" customHeight="1" x14ac:dyDescent="0.2">
      <c r="A929" s="1" t="s">
        <v>3809</v>
      </c>
      <c r="B929" s="1" t="s">
        <v>3810</v>
      </c>
      <c r="C929" s="1" t="s">
        <v>62</v>
      </c>
      <c r="D929" s="1" t="s">
        <v>63</v>
      </c>
      <c r="E929" s="1" t="s">
        <v>3811</v>
      </c>
      <c r="F929" s="1" t="s">
        <v>3812</v>
      </c>
      <c r="G929" s="1">
        <v>81</v>
      </c>
      <c r="H929" s="1">
        <v>1000</v>
      </c>
      <c r="I929" s="2" t="s">
        <v>66</v>
      </c>
      <c r="K929" s="1">
        <f>IFERROR(VLOOKUP(B929,'[1]Pivot HorizontalMRP'!$A$4:$B$2531,2,0),0)</f>
        <v>2128</v>
      </c>
      <c r="L929" s="1">
        <f>IFERROR(VLOOKUP(B929,'[1]Pivot HorizontalMRP'!$A$4:$C$2531,3,0),0)</f>
        <v>160</v>
      </c>
      <c r="M929" s="1">
        <f>IFERROR(VLOOKUP(B929,'[1]Pivot HorizontalMRP'!$A$4:$D$2531,4,0),0)</f>
        <v>0</v>
      </c>
      <c r="N929" s="1">
        <f>IFERROR(VLOOKUP(B929,'[1]Pivot HorizontalMRP'!$A$4:$E$2531,5,0),0)</f>
        <v>0</v>
      </c>
      <c r="O929" s="1">
        <f t="shared" si="71"/>
        <v>2288</v>
      </c>
      <c r="P929" s="1">
        <f t="shared" si="72"/>
        <v>2288</v>
      </c>
      <c r="Q929" s="1">
        <f>IFERROR(VLOOKUP(B929,'[1]Pivot HorizontalMRP'!$A$4:$F$2529,6,0),0)</f>
        <v>24</v>
      </c>
      <c r="R929" s="1">
        <f>IFERROR(VLOOKUP(B929,'[1]Pivot HorizontalMRP'!$A$4:$G$2529,7,0),0)</f>
        <v>0</v>
      </c>
      <c r="S929" s="1">
        <f>IFERROR(VLOOKUP(B929,'[1]Pivot HorizontalMRP'!$A$4:$H$2529,8,0),0)</f>
        <v>0</v>
      </c>
      <c r="T929" s="1">
        <f>IFERROR(VLOOKUP(B929,'[1]Pivot HorizontalMRP'!$A$4:$I$2529,9,0),0)</f>
        <v>0</v>
      </c>
      <c r="U929" s="1">
        <f t="shared" si="70"/>
        <v>2264</v>
      </c>
      <c r="V929" s="24">
        <v>12.04</v>
      </c>
      <c r="W929" s="24"/>
      <c r="X929" s="24">
        <f t="shared" si="73"/>
        <v>-12.04</v>
      </c>
      <c r="Y929" s="24"/>
      <c r="Z929" s="24"/>
      <c r="AA929" s="24"/>
      <c r="AB929" s="24"/>
      <c r="AC929" s="25"/>
      <c r="AD929" s="26"/>
      <c r="AE929" s="26"/>
      <c r="AF929" s="26"/>
      <c r="AG929" s="24"/>
      <c r="AH929" s="24"/>
      <c r="AI929" s="26"/>
      <c r="AJ929" s="27"/>
      <c r="AK929" s="27"/>
      <c r="AL929" s="26"/>
      <c r="AM929" s="26"/>
      <c r="AN929" s="24"/>
      <c r="AO929" s="24" t="str">
        <f t="shared" si="74"/>
        <v>Arista</v>
      </c>
      <c r="AP929" s="1" t="s">
        <v>67</v>
      </c>
      <c r="BF929" s="1" t="s">
        <v>68</v>
      </c>
      <c r="BG929" s="28" t="s">
        <v>69</v>
      </c>
    </row>
    <row r="930" spans="1:59" ht="12.75" customHeight="1" x14ac:dyDescent="0.2">
      <c r="A930" s="1" t="s">
        <v>3813</v>
      </c>
      <c r="B930" s="1" t="s">
        <v>3814</v>
      </c>
      <c r="C930" s="1" t="s">
        <v>62</v>
      </c>
      <c r="D930" s="1" t="s">
        <v>63</v>
      </c>
      <c r="E930" s="1" t="s">
        <v>3815</v>
      </c>
      <c r="F930" s="1" t="s">
        <v>3816</v>
      </c>
      <c r="G930" s="1">
        <v>81</v>
      </c>
      <c r="H930" s="1">
        <v>1000</v>
      </c>
      <c r="I930" s="2" t="s">
        <v>66</v>
      </c>
      <c r="K930" s="1">
        <f>IFERROR(VLOOKUP(B930,'[1]Pivot HorizontalMRP'!$A$4:$B$2531,2,0),0)</f>
        <v>195</v>
      </c>
      <c r="L930" s="1">
        <f>IFERROR(VLOOKUP(B930,'[1]Pivot HorizontalMRP'!$A$4:$C$2531,3,0),0)</f>
        <v>1076</v>
      </c>
      <c r="M930" s="1">
        <f>IFERROR(VLOOKUP(B930,'[1]Pivot HorizontalMRP'!$A$4:$D$2531,4,0),0)</f>
        <v>0</v>
      </c>
      <c r="N930" s="1">
        <f>IFERROR(VLOOKUP(B930,'[1]Pivot HorizontalMRP'!$A$4:$E$2531,5,0),0)</f>
        <v>0</v>
      </c>
      <c r="O930" s="1">
        <f t="shared" si="71"/>
        <v>1271</v>
      </c>
      <c r="P930" s="1">
        <f t="shared" si="72"/>
        <v>1271</v>
      </c>
      <c r="Q930" s="1">
        <f>IFERROR(VLOOKUP(B930,'[1]Pivot HorizontalMRP'!$A$4:$F$2529,6,0),0)</f>
        <v>71</v>
      </c>
      <c r="R930" s="1">
        <f>IFERROR(VLOOKUP(B930,'[1]Pivot HorizontalMRP'!$A$4:$G$2529,7,0),0)</f>
        <v>0</v>
      </c>
      <c r="S930" s="1">
        <f>IFERROR(VLOOKUP(B930,'[1]Pivot HorizontalMRP'!$A$4:$H$2529,8,0),0)</f>
        <v>0</v>
      </c>
      <c r="T930" s="1">
        <f>IFERROR(VLOOKUP(B930,'[1]Pivot HorizontalMRP'!$A$4:$I$2529,9,0),0)</f>
        <v>0</v>
      </c>
      <c r="U930" s="1">
        <f t="shared" si="70"/>
        <v>1200</v>
      </c>
      <c r="V930" s="24">
        <v>2.9</v>
      </c>
      <c r="W930" s="24"/>
      <c r="X930" s="24">
        <f t="shared" si="73"/>
        <v>-2.9</v>
      </c>
      <c r="Y930" s="24"/>
      <c r="Z930" s="24"/>
      <c r="AA930" s="24">
        <v>2.9</v>
      </c>
      <c r="AB930" s="24"/>
      <c r="AC930" s="25"/>
      <c r="AD930" s="26"/>
      <c r="AE930" s="26"/>
      <c r="AF930" s="26"/>
      <c r="AG930" s="24"/>
      <c r="AH930" s="24"/>
      <c r="AI930" s="26"/>
      <c r="AJ930" s="27"/>
      <c r="AK930" s="27"/>
      <c r="AL930" s="26"/>
      <c r="AM930" s="26"/>
      <c r="AN930" s="24"/>
      <c r="AO930" s="24" t="str">
        <f t="shared" si="74"/>
        <v>Arista</v>
      </c>
      <c r="AP930" s="1" t="s">
        <v>67</v>
      </c>
      <c r="BF930" s="1" t="s">
        <v>68</v>
      </c>
      <c r="BG930" s="28" t="s">
        <v>69</v>
      </c>
    </row>
    <row r="931" spans="1:59" ht="12.75" customHeight="1" x14ac:dyDescent="0.2">
      <c r="A931" s="1" t="s">
        <v>3817</v>
      </c>
      <c r="B931" s="1" t="s">
        <v>3818</v>
      </c>
      <c r="C931" s="1" t="s">
        <v>62</v>
      </c>
      <c r="D931" s="1" t="s">
        <v>63</v>
      </c>
      <c r="E931" s="1" t="s">
        <v>3819</v>
      </c>
      <c r="F931" s="1" t="s">
        <v>3820</v>
      </c>
      <c r="G931" s="1">
        <v>81</v>
      </c>
      <c r="H931" s="1">
        <v>1000</v>
      </c>
      <c r="I931" s="2" t="s">
        <v>66</v>
      </c>
      <c r="K931" s="1">
        <f>IFERROR(VLOOKUP(B931,'[1]Pivot HorizontalMRP'!$A$4:$B$2531,2,0),0)</f>
        <v>5429</v>
      </c>
      <c r="L931" s="1">
        <f>IFERROR(VLOOKUP(B931,'[1]Pivot HorizontalMRP'!$A$4:$C$2531,3,0),0)</f>
        <v>1</v>
      </c>
      <c r="M931" s="1">
        <f>IFERROR(VLOOKUP(B931,'[1]Pivot HorizontalMRP'!$A$4:$D$2531,4,0),0)</f>
        <v>0</v>
      </c>
      <c r="N931" s="1">
        <f>IFERROR(VLOOKUP(B931,'[1]Pivot HorizontalMRP'!$A$4:$E$2531,5,0),0)</f>
        <v>0</v>
      </c>
      <c r="O931" s="1">
        <f t="shared" si="71"/>
        <v>5430</v>
      </c>
      <c r="P931" s="1">
        <f t="shared" si="72"/>
        <v>5430</v>
      </c>
      <c r="Q931" s="1">
        <f>IFERROR(VLOOKUP(B931,'[1]Pivot HorizontalMRP'!$A$4:$F$2529,6,0),0)</f>
        <v>0</v>
      </c>
      <c r="R931" s="1">
        <f>IFERROR(VLOOKUP(B931,'[1]Pivot HorizontalMRP'!$A$4:$G$2529,7,0),0)</f>
        <v>0</v>
      </c>
      <c r="S931" s="1">
        <f>IFERROR(VLOOKUP(B931,'[1]Pivot HorizontalMRP'!$A$4:$H$2529,8,0),0)</f>
        <v>0</v>
      </c>
      <c r="T931" s="1">
        <f>IFERROR(VLOOKUP(B931,'[1]Pivot HorizontalMRP'!$A$4:$I$2529,9,0),0)</f>
        <v>0</v>
      </c>
      <c r="U931" s="1">
        <f t="shared" si="70"/>
        <v>5430</v>
      </c>
      <c r="V931" s="24">
        <v>7.9</v>
      </c>
      <c r="W931" s="24"/>
      <c r="X931" s="24">
        <f t="shared" si="73"/>
        <v>-7.9</v>
      </c>
      <c r="Y931" s="24"/>
      <c r="Z931" s="24"/>
      <c r="AA931" s="24"/>
      <c r="AB931" s="24"/>
      <c r="AC931" s="25"/>
      <c r="AD931" s="26"/>
      <c r="AE931" s="26"/>
      <c r="AF931" s="26"/>
      <c r="AG931" s="24"/>
      <c r="AH931" s="24"/>
      <c r="AI931" s="26"/>
      <c r="AJ931" s="27"/>
      <c r="AK931" s="27"/>
      <c r="AL931" s="26"/>
      <c r="AM931" s="26"/>
      <c r="AN931" s="24"/>
      <c r="AO931" s="24" t="str">
        <f t="shared" si="74"/>
        <v>Arista</v>
      </c>
      <c r="AP931" s="1" t="s">
        <v>67</v>
      </c>
      <c r="BF931" s="1" t="s">
        <v>68</v>
      </c>
      <c r="BG931" s="28" t="s">
        <v>69</v>
      </c>
    </row>
    <row r="932" spans="1:59" ht="12.75" customHeight="1" x14ac:dyDescent="0.2">
      <c r="A932" s="1" t="s">
        <v>3821</v>
      </c>
      <c r="B932" s="1" t="s">
        <v>3822</v>
      </c>
      <c r="C932" s="1" t="s">
        <v>62</v>
      </c>
      <c r="D932" s="1" t="s">
        <v>63</v>
      </c>
      <c r="E932" s="1" t="s">
        <v>3823</v>
      </c>
      <c r="F932" s="1" t="s">
        <v>3824</v>
      </c>
      <c r="G932" s="1">
        <v>71</v>
      </c>
      <c r="H932" s="1">
        <v>1000</v>
      </c>
      <c r="I932" s="2" t="s">
        <v>66</v>
      </c>
      <c r="K932" s="1">
        <f>IFERROR(VLOOKUP(B932,'[1]Pivot HorizontalMRP'!$A$4:$B$2531,2,0),0)</f>
        <v>0</v>
      </c>
      <c r="L932" s="1">
        <f>IFERROR(VLOOKUP(B932,'[1]Pivot HorizontalMRP'!$A$4:$C$2531,3,0),0)</f>
        <v>11326</v>
      </c>
      <c r="M932" s="1">
        <f>IFERROR(VLOOKUP(B932,'[1]Pivot HorizontalMRP'!$A$4:$D$2531,4,0),0)</f>
        <v>0</v>
      </c>
      <c r="N932" s="1">
        <f>IFERROR(VLOOKUP(B932,'[1]Pivot HorizontalMRP'!$A$4:$E$2531,5,0),0)</f>
        <v>0</v>
      </c>
      <c r="O932" s="1">
        <f t="shared" si="71"/>
        <v>11326</v>
      </c>
      <c r="P932" s="1">
        <f t="shared" si="72"/>
        <v>11326</v>
      </c>
      <c r="Q932" s="1">
        <f>IFERROR(VLOOKUP(B932,'[1]Pivot HorizontalMRP'!$A$4:$F$2529,6,0),0)</f>
        <v>284</v>
      </c>
      <c r="R932" s="1">
        <f>IFERROR(VLOOKUP(B932,'[1]Pivot HorizontalMRP'!$A$4:$G$2529,7,0),0)</f>
        <v>250</v>
      </c>
      <c r="S932" s="1">
        <f>IFERROR(VLOOKUP(B932,'[1]Pivot HorizontalMRP'!$A$4:$H$2529,8,0),0)</f>
        <v>300</v>
      </c>
      <c r="T932" s="1">
        <f>IFERROR(VLOOKUP(B932,'[1]Pivot HorizontalMRP'!$A$4:$I$2529,9,0),0)</f>
        <v>396</v>
      </c>
      <c r="U932" s="1">
        <f t="shared" si="70"/>
        <v>10792</v>
      </c>
      <c r="V932" s="24">
        <v>0.66762999999999995</v>
      </c>
      <c r="W932" s="24"/>
      <c r="X932" s="24">
        <f t="shared" si="73"/>
        <v>-0.66762999999999995</v>
      </c>
      <c r="Y932" s="24"/>
      <c r="Z932" s="24"/>
      <c r="AA932" s="24"/>
      <c r="AB932" s="24"/>
      <c r="AC932" s="25"/>
      <c r="AD932" s="26"/>
      <c r="AE932" s="26"/>
      <c r="AF932" s="26"/>
      <c r="AG932" s="24"/>
      <c r="AH932" s="24"/>
      <c r="AI932" s="26"/>
      <c r="AJ932" s="27"/>
      <c r="AK932" s="27"/>
      <c r="AL932" s="26"/>
      <c r="AM932" s="26"/>
      <c r="AN932" s="24"/>
      <c r="AO932" s="24" t="str">
        <f t="shared" si="74"/>
        <v>Arista</v>
      </c>
      <c r="AP932" s="1" t="s">
        <v>67</v>
      </c>
      <c r="BF932" s="1" t="s">
        <v>68</v>
      </c>
      <c r="BG932" s="28" t="s">
        <v>69</v>
      </c>
    </row>
    <row r="933" spans="1:59" ht="12.75" customHeight="1" x14ac:dyDescent="0.2">
      <c r="A933" s="1" t="s">
        <v>3825</v>
      </c>
      <c r="B933" s="1" t="s">
        <v>3826</v>
      </c>
      <c r="C933" s="1" t="s">
        <v>62</v>
      </c>
      <c r="D933" s="1" t="s">
        <v>63</v>
      </c>
      <c r="E933" s="1" t="s">
        <v>3827</v>
      </c>
      <c r="F933" s="1" t="s">
        <v>3828</v>
      </c>
      <c r="G933" s="1">
        <v>71</v>
      </c>
      <c r="H933" s="1">
        <v>1000</v>
      </c>
      <c r="I933" s="2" t="s">
        <v>66</v>
      </c>
      <c r="K933" s="1">
        <f>IFERROR(VLOOKUP(B933,'[1]Pivot HorizontalMRP'!$A$4:$B$2531,2,0),0)</f>
        <v>0</v>
      </c>
      <c r="L933" s="1">
        <f>IFERROR(VLOOKUP(B933,'[1]Pivot HorizontalMRP'!$A$4:$C$2531,3,0),0)</f>
        <v>609</v>
      </c>
      <c r="M933" s="1">
        <f>IFERROR(VLOOKUP(B933,'[1]Pivot HorizontalMRP'!$A$4:$D$2531,4,0),0)</f>
        <v>0</v>
      </c>
      <c r="N933" s="1">
        <f>IFERROR(VLOOKUP(B933,'[1]Pivot HorizontalMRP'!$A$4:$E$2531,5,0),0)</f>
        <v>0</v>
      </c>
      <c r="O933" s="1">
        <f t="shared" si="71"/>
        <v>609</v>
      </c>
      <c r="P933" s="1">
        <f t="shared" si="72"/>
        <v>609</v>
      </c>
      <c r="Q933" s="1">
        <f>IFERROR(VLOOKUP(B933,'[1]Pivot HorizontalMRP'!$A$4:$F$2529,6,0),0)</f>
        <v>452</v>
      </c>
      <c r="R933" s="1">
        <f>IFERROR(VLOOKUP(B933,'[1]Pivot HorizontalMRP'!$A$4:$G$2529,7,0),0)</f>
        <v>325</v>
      </c>
      <c r="S933" s="1">
        <f>IFERROR(VLOOKUP(B933,'[1]Pivot HorizontalMRP'!$A$4:$H$2529,8,0),0)</f>
        <v>372</v>
      </c>
      <c r="T933" s="1">
        <f>IFERROR(VLOOKUP(B933,'[1]Pivot HorizontalMRP'!$A$4:$I$2529,9,0),0)</f>
        <v>192</v>
      </c>
      <c r="U933" s="1">
        <f t="shared" si="70"/>
        <v>-168</v>
      </c>
      <c r="V933" s="24">
        <v>2.5</v>
      </c>
      <c r="W933" s="24"/>
      <c r="X933" s="24">
        <f t="shared" si="73"/>
        <v>-2.5</v>
      </c>
      <c r="Y933" s="24"/>
      <c r="Z933" s="24"/>
      <c r="AA933" s="24"/>
      <c r="AB933" s="24"/>
      <c r="AC933" s="25"/>
      <c r="AD933" s="26"/>
      <c r="AE933" s="26"/>
      <c r="AF933" s="26"/>
      <c r="AG933" s="24"/>
      <c r="AH933" s="24"/>
      <c r="AI933" s="26"/>
      <c r="AJ933" s="27"/>
      <c r="AK933" s="27"/>
      <c r="AL933" s="26"/>
      <c r="AM933" s="26"/>
      <c r="AN933" s="24"/>
      <c r="AO933" s="24" t="str">
        <f t="shared" si="74"/>
        <v>Arista</v>
      </c>
      <c r="AP933" s="1" t="s">
        <v>67</v>
      </c>
      <c r="BF933" s="1" t="s">
        <v>68</v>
      </c>
      <c r="BG933" s="28" t="s">
        <v>69</v>
      </c>
    </row>
    <row r="934" spans="1:59" ht="12.75" customHeight="1" x14ac:dyDescent="0.2">
      <c r="A934" s="1" t="s">
        <v>3829</v>
      </c>
      <c r="B934" s="1" t="s">
        <v>3830</v>
      </c>
      <c r="C934" s="1" t="s">
        <v>62</v>
      </c>
      <c r="D934" s="1" t="s">
        <v>63</v>
      </c>
      <c r="E934" s="1" t="s">
        <v>3831</v>
      </c>
      <c r="F934" s="1" t="s">
        <v>3832</v>
      </c>
      <c r="G934" s="1">
        <v>81</v>
      </c>
      <c r="H934" s="1">
        <v>500</v>
      </c>
      <c r="I934" s="2" t="s">
        <v>66</v>
      </c>
      <c r="K934" s="1">
        <f>IFERROR(VLOOKUP(B934,'[1]Pivot HorizontalMRP'!$A$4:$B$2531,2,0),0)</f>
        <v>1895</v>
      </c>
      <c r="L934" s="1">
        <f>IFERROR(VLOOKUP(B934,'[1]Pivot HorizontalMRP'!$A$4:$C$2531,3,0),0)</f>
        <v>41</v>
      </c>
      <c r="M934" s="1">
        <f>IFERROR(VLOOKUP(B934,'[1]Pivot HorizontalMRP'!$A$4:$D$2531,4,0),0)</f>
        <v>0</v>
      </c>
      <c r="N934" s="1">
        <f>IFERROR(VLOOKUP(B934,'[1]Pivot HorizontalMRP'!$A$4:$E$2531,5,0),0)</f>
        <v>0</v>
      </c>
      <c r="O934" s="1">
        <f t="shared" si="71"/>
        <v>1936</v>
      </c>
      <c r="P934" s="1">
        <f t="shared" si="72"/>
        <v>1936</v>
      </c>
      <c r="Q934" s="1">
        <f>IFERROR(VLOOKUP(B934,'[1]Pivot HorizontalMRP'!$A$4:$F$2529,6,0),0)</f>
        <v>15</v>
      </c>
      <c r="R934" s="1">
        <f>IFERROR(VLOOKUP(B934,'[1]Pivot HorizontalMRP'!$A$4:$G$2529,7,0),0)</f>
        <v>0</v>
      </c>
      <c r="S934" s="1">
        <f>IFERROR(VLOOKUP(B934,'[1]Pivot HorizontalMRP'!$A$4:$H$2529,8,0),0)</f>
        <v>0</v>
      </c>
      <c r="T934" s="1">
        <f>IFERROR(VLOOKUP(B934,'[1]Pivot HorizontalMRP'!$A$4:$I$2529,9,0),0)</f>
        <v>0</v>
      </c>
      <c r="U934" s="1">
        <f t="shared" si="70"/>
        <v>1921</v>
      </c>
      <c r="V934" s="24">
        <v>11.5</v>
      </c>
      <c r="W934" s="24"/>
      <c r="X934" s="24">
        <f t="shared" si="73"/>
        <v>-11.5</v>
      </c>
      <c r="Y934" s="24"/>
      <c r="Z934" s="24"/>
      <c r="AA934" s="24"/>
      <c r="AB934" s="24"/>
      <c r="AC934" s="25"/>
      <c r="AD934" s="26"/>
      <c r="AE934" s="26"/>
      <c r="AF934" s="26"/>
      <c r="AG934" s="24"/>
      <c r="AH934" s="24"/>
      <c r="AI934" s="26"/>
      <c r="AJ934" s="27"/>
      <c r="AK934" s="27"/>
      <c r="AL934" s="26"/>
      <c r="AM934" s="26"/>
      <c r="AN934" s="24"/>
      <c r="AO934" s="24" t="str">
        <f t="shared" si="74"/>
        <v>Arista</v>
      </c>
      <c r="AP934" s="1" t="s">
        <v>67</v>
      </c>
      <c r="BF934" s="1" t="s">
        <v>68</v>
      </c>
      <c r="BG934" s="28" t="s">
        <v>69</v>
      </c>
    </row>
    <row r="935" spans="1:59" ht="12.75" customHeight="1" x14ac:dyDescent="0.2">
      <c r="A935" s="1" t="s">
        <v>3833</v>
      </c>
      <c r="B935" s="1" t="s">
        <v>3834</v>
      </c>
      <c r="C935" s="1" t="s">
        <v>62</v>
      </c>
      <c r="D935" s="1" t="s">
        <v>63</v>
      </c>
      <c r="E935" s="1" t="s">
        <v>3835</v>
      </c>
      <c r="F935" s="1" t="s">
        <v>3836</v>
      </c>
      <c r="G935" s="1">
        <v>71</v>
      </c>
      <c r="H935" s="1">
        <v>1000</v>
      </c>
      <c r="I935" s="2" t="s">
        <v>66</v>
      </c>
      <c r="K935" s="1">
        <f>IFERROR(VLOOKUP(B935,'[1]Pivot HorizontalMRP'!$A$4:$B$2531,2,0),0)</f>
        <v>0</v>
      </c>
      <c r="L935" s="1">
        <f>IFERROR(VLOOKUP(B935,'[1]Pivot HorizontalMRP'!$A$4:$C$2531,3,0),0)</f>
        <v>4071</v>
      </c>
      <c r="M935" s="1">
        <f>IFERROR(VLOOKUP(B935,'[1]Pivot HorizontalMRP'!$A$4:$D$2531,4,0),0)</f>
        <v>1000</v>
      </c>
      <c r="N935" s="1">
        <f>IFERROR(VLOOKUP(B935,'[1]Pivot HorizontalMRP'!$A$4:$E$2531,5,0),0)</f>
        <v>0</v>
      </c>
      <c r="O935" s="1">
        <f t="shared" si="71"/>
        <v>5071</v>
      </c>
      <c r="P935" s="1">
        <f t="shared" si="72"/>
        <v>5071</v>
      </c>
      <c r="Q935" s="1">
        <f>IFERROR(VLOOKUP(B935,'[1]Pivot HorizontalMRP'!$A$4:$F$2529,6,0),0)</f>
        <v>5388</v>
      </c>
      <c r="R935" s="1">
        <f>IFERROR(VLOOKUP(B935,'[1]Pivot HorizontalMRP'!$A$4:$G$2529,7,0),0)</f>
        <v>1656</v>
      </c>
      <c r="S935" s="1">
        <f>IFERROR(VLOOKUP(B935,'[1]Pivot HorizontalMRP'!$A$4:$H$2529,8,0),0)</f>
        <v>1860</v>
      </c>
      <c r="T935" s="1">
        <f>IFERROR(VLOOKUP(B935,'[1]Pivot HorizontalMRP'!$A$4:$I$2529,9,0),0)</f>
        <v>1908</v>
      </c>
      <c r="U935" s="1">
        <f t="shared" si="70"/>
        <v>-1973</v>
      </c>
      <c r="V935" s="24">
        <v>1.7</v>
      </c>
      <c r="W935" s="24"/>
      <c r="X935" s="24">
        <f t="shared" si="73"/>
        <v>-1.7</v>
      </c>
      <c r="Y935" s="24"/>
      <c r="Z935" s="24"/>
      <c r="AA935" s="24">
        <v>3.64</v>
      </c>
      <c r="AB935" s="24"/>
      <c r="AC935" s="25"/>
      <c r="AD935" s="26"/>
      <c r="AE935" s="26"/>
      <c r="AF935" s="26"/>
      <c r="AG935" s="24"/>
      <c r="AH935" s="24"/>
      <c r="AI935" s="26"/>
      <c r="AJ935" s="27"/>
      <c r="AK935" s="27"/>
      <c r="AL935" s="26"/>
      <c r="AM935" s="26"/>
      <c r="AN935" s="24"/>
      <c r="AO935" s="24" t="str">
        <f t="shared" si="74"/>
        <v>Arista</v>
      </c>
      <c r="AP935" s="1" t="s">
        <v>67</v>
      </c>
      <c r="BF935" s="1" t="s">
        <v>68</v>
      </c>
      <c r="BG935" s="28" t="s">
        <v>69</v>
      </c>
    </row>
    <row r="936" spans="1:59" ht="12.75" customHeight="1" x14ac:dyDescent="0.2">
      <c r="A936" s="1" t="s">
        <v>3837</v>
      </c>
      <c r="B936" s="1" t="s">
        <v>3838</v>
      </c>
      <c r="C936" s="1" t="s">
        <v>62</v>
      </c>
      <c r="D936" s="1" t="s">
        <v>63</v>
      </c>
      <c r="E936" s="1" t="s">
        <v>3839</v>
      </c>
      <c r="F936" s="1" t="s">
        <v>3840</v>
      </c>
      <c r="G936" s="1">
        <v>81</v>
      </c>
      <c r="H936" s="1">
        <v>500</v>
      </c>
      <c r="I936" s="2" t="s">
        <v>66</v>
      </c>
      <c r="K936" s="1">
        <f>IFERROR(VLOOKUP(B936,'[1]Pivot HorizontalMRP'!$A$4:$B$2531,2,0),0)</f>
        <v>774</v>
      </c>
      <c r="L936" s="1">
        <f>IFERROR(VLOOKUP(B936,'[1]Pivot HorizontalMRP'!$A$4:$C$2531,3,0),0)</f>
        <v>91</v>
      </c>
      <c r="M936" s="1">
        <f>IFERROR(VLOOKUP(B936,'[1]Pivot HorizontalMRP'!$A$4:$D$2531,4,0),0)</f>
        <v>0</v>
      </c>
      <c r="N936" s="1">
        <f>IFERROR(VLOOKUP(B936,'[1]Pivot HorizontalMRP'!$A$4:$E$2531,5,0),0)</f>
        <v>0</v>
      </c>
      <c r="O936" s="1">
        <f t="shared" si="71"/>
        <v>865</v>
      </c>
      <c r="P936" s="1">
        <f t="shared" si="72"/>
        <v>865</v>
      </c>
      <c r="Q936" s="1">
        <f>IFERROR(VLOOKUP(B936,'[1]Pivot HorizontalMRP'!$A$4:$F$2529,6,0),0)</f>
        <v>34</v>
      </c>
      <c r="R936" s="1">
        <f>IFERROR(VLOOKUP(B936,'[1]Pivot HorizontalMRP'!$A$4:$G$2529,7,0),0)</f>
        <v>0</v>
      </c>
      <c r="S936" s="1">
        <f>IFERROR(VLOOKUP(B936,'[1]Pivot HorizontalMRP'!$A$4:$H$2529,8,0),0)</f>
        <v>0</v>
      </c>
      <c r="T936" s="1">
        <f>IFERROR(VLOOKUP(B936,'[1]Pivot HorizontalMRP'!$A$4:$I$2529,9,0),0)</f>
        <v>0</v>
      </c>
      <c r="U936" s="1">
        <f t="shared" si="70"/>
        <v>831</v>
      </c>
      <c r="V936" s="24">
        <v>21.53</v>
      </c>
      <c r="W936" s="24"/>
      <c r="X936" s="24">
        <f t="shared" si="73"/>
        <v>-21.53</v>
      </c>
      <c r="Y936" s="24"/>
      <c r="Z936" s="24"/>
      <c r="AA936" s="24">
        <v>21.53</v>
      </c>
      <c r="AB936" s="24"/>
      <c r="AC936" s="25"/>
      <c r="AD936" s="26"/>
      <c r="AE936" s="26"/>
      <c r="AF936" s="26"/>
      <c r="AG936" s="24"/>
      <c r="AH936" s="24"/>
      <c r="AI936" s="26"/>
      <c r="AJ936" s="27"/>
      <c r="AK936" s="27"/>
      <c r="AL936" s="26"/>
      <c r="AM936" s="26"/>
      <c r="AN936" s="24"/>
      <c r="AO936" s="24" t="str">
        <f t="shared" si="74"/>
        <v>Arista</v>
      </c>
      <c r="AP936" s="1" t="s">
        <v>67</v>
      </c>
      <c r="BF936" s="1" t="s">
        <v>68</v>
      </c>
      <c r="BG936" s="28" t="s">
        <v>69</v>
      </c>
    </row>
    <row r="937" spans="1:59" ht="12.75" customHeight="1" x14ac:dyDescent="0.2">
      <c r="A937" s="1" t="s">
        <v>3841</v>
      </c>
      <c r="B937" s="1" t="s">
        <v>3842</v>
      </c>
      <c r="C937" s="1" t="s">
        <v>62</v>
      </c>
      <c r="D937" s="1" t="s">
        <v>63</v>
      </c>
      <c r="E937" s="1" t="s">
        <v>3843</v>
      </c>
      <c r="F937" s="1" t="s">
        <v>3844</v>
      </c>
      <c r="G937" s="1">
        <v>81</v>
      </c>
      <c r="H937" s="1">
        <v>5000</v>
      </c>
      <c r="I937" s="2" t="s">
        <v>66</v>
      </c>
      <c r="K937" s="1">
        <f>IFERROR(VLOOKUP(B937,'[1]Pivot HorizontalMRP'!$A$4:$B$2531,2,0),0)</f>
        <v>420</v>
      </c>
      <c r="L937" s="1">
        <f>IFERROR(VLOOKUP(B937,'[1]Pivot HorizontalMRP'!$A$4:$C$2531,3,0),0)</f>
        <v>2248</v>
      </c>
      <c r="M937" s="1">
        <f>IFERROR(VLOOKUP(B937,'[1]Pivot HorizontalMRP'!$A$4:$D$2531,4,0),0)</f>
        <v>2500</v>
      </c>
      <c r="N937" s="1">
        <f>IFERROR(VLOOKUP(B937,'[1]Pivot HorizontalMRP'!$A$4:$E$2531,5,0),0)</f>
        <v>0</v>
      </c>
      <c r="O937" s="1">
        <f t="shared" si="71"/>
        <v>5168</v>
      </c>
      <c r="P937" s="1">
        <f t="shared" si="72"/>
        <v>5168</v>
      </c>
      <c r="Q937" s="1">
        <f>IFERROR(VLOOKUP(B937,'[1]Pivot HorizontalMRP'!$A$4:$F$2529,6,0),0)</f>
        <v>4828</v>
      </c>
      <c r="R937" s="1">
        <f>IFERROR(VLOOKUP(B937,'[1]Pivot HorizontalMRP'!$A$4:$G$2529,7,0),0)</f>
        <v>2064</v>
      </c>
      <c r="S937" s="1">
        <f>IFERROR(VLOOKUP(B937,'[1]Pivot HorizontalMRP'!$A$4:$H$2529,8,0),0)</f>
        <v>2104</v>
      </c>
      <c r="T937" s="1">
        <f>IFERROR(VLOOKUP(B937,'[1]Pivot HorizontalMRP'!$A$4:$I$2529,9,0),0)</f>
        <v>1446</v>
      </c>
      <c r="U937" s="1">
        <f t="shared" si="70"/>
        <v>-1724</v>
      </c>
      <c r="V937" s="24">
        <v>4.6399999999999997</v>
      </c>
      <c r="W937" s="24"/>
      <c r="X937" s="24">
        <f t="shared" si="73"/>
        <v>-4.6399999999999997</v>
      </c>
      <c r="Y937" s="24"/>
      <c r="Z937" s="24"/>
      <c r="AA937" s="24"/>
      <c r="AB937" s="24"/>
      <c r="AC937" s="25"/>
      <c r="AD937" s="26"/>
      <c r="AE937" s="26"/>
      <c r="AF937" s="26"/>
      <c r="AG937" s="24"/>
      <c r="AH937" s="24"/>
      <c r="AI937" s="26"/>
      <c r="AJ937" s="27"/>
      <c r="AK937" s="27"/>
      <c r="AL937" s="26"/>
      <c r="AM937" s="26"/>
      <c r="AN937" s="24"/>
      <c r="AO937" s="24" t="str">
        <f t="shared" si="74"/>
        <v>Arista</v>
      </c>
      <c r="AP937" s="1" t="s">
        <v>67</v>
      </c>
      <c r="BF937" s="1" t="s">
        <v>68</v>
      </c>
      <c r="BG937" s="28" t="s">
        <v>69</v>
      </c>
    </row>
    <row r="938" spans="1:59" ht="12.75" customHeight="1" x14ac:dyDescent="0.2">
      <c r="A938" s="1" t="s">
        <v>3845</v>
      </c>
      <c r="B938" s="1" t="s">
        <v>3846</v>
      </c>
      <c r="C938" s="1" t="s">
        <v>62</v>
      </c>
      <c r="D938" s="1" t="s">
        <v>63</v>
      </c>
      <c r="E938" s="1" t="s">
        <v>3847</v>
      </c>
      <c r="F938" s="1" t="s">
        <v>3848</v>
      </c>
      <c r="G938" s="1">
        <v>81</v>
      </c>
      <c r="H938" s="1">
        <v>250</v>
      </c>
      <c r="I938" s="2" t="s">
        <v>66</v>
      </c>
      <c r="K938" s="1">
        <f>IFERROR(VLOOKUP(B938,'[1]Pivot HorizontalMRP'!$A$4:$B$2531,2,0),0)</f>
        <v>808</v>
      </c>
      <c r="L938" s="1">
        <f>IFERROR(VLOOKUP(B938,'[1]Pivot HorizontalMRP'!$A$4:$C$2531,3,0),0)</f>
        <v>128</v>
      </c>
      <c r="M938" s="1">
        <f>IFERROR(VLOOKUP(B938,'[1]Pivot HorizontalMRP'!$A$4:$D$2531,4,0),0)</f>
        <v>0</v>
      </c>
      <c r="N938" s="1">
        <f>IFERROR(VLOOKUP(B938,'[1]Pivot HorizontalMRP'!$A$4:$E$2531,5,0),0)</f>
        <v>0</v>
      </c>
      <c r="O938" s="1">
        <f t="shared" si="71"/>
        <v>936</v>
      </c>
      <c r="P938" s="1">
        <f t="shared" si="72"/>
        <v>936</v>
      </c>
      <c r="Q938" s="1">
        <f>IFERROR(VLOOKUP(B938,'[1]Pivot HorizontalMRP'!$A$4:$F$2529,6,0),0)</f>
        <v>48</v>
      </c>
      <c r="R938" s="1">
        <f>IFERROR(VLOOKUP(B938,'[1]Pivot HorizontalMRP'!$A$4:$G$2529,7,0),0)</f>
        <v>0</v>
      </c>
      <c r="S938" s="1">
        <f>IFERROR(VLOOKUP(B938,'[1]Pivot HorizontalMRP'!$A$4:$H$2529,8,0),0)</f>
        <v>0</v>
      </c>
      <c r="T938" s="1">
        <f>IFERROR(VLOOKUP(B938,'[1]Pivot HorizontalMRP'!$A$4:$I$2529,9,0),0)</f>
        <v>0</v>
      </c>
      <c r="U938" s="1">
        <f t="shared" si="70"/>
        <v>888</v>
      </c>
      <c r="V938" s="24">
        <v>14.55</v>
      </c>
      <c r="W938" s="24"/>
      <c r="X938" s="24">
        <f t="shared" si="73"/>
        <v>-14.55</v>
      </c>
      <c r="Y938" s="24"/>
      <c r="Z938" s="24"/>
      <c r="AA938" s="24"/>
      <c r="AB938" s="24"/>
      <c r="AC938" s="25"/>
      <c r="AD938" s="26"/>
      <c r="AE938" s="26"/>
      <c r="AF938" s="26"/>
      <c r="AG938" s="24"/>
      <c r="AH938" s="24"/>
      <c r="AI938" s="26"/>
      <c r="AJ938" s="27"/>
      <c r="AK938" s="27"/>
      <c r="AL938" s="26"/>
      <c r="AM938" s="26"/>
      <c r="AN938" s="24"/>
      <c r="AO938" s="24" t="str">
        <f t="shared" si="74"/>
        <v>Arista</v>
      </c>
      <c r="AP938" s="1" t="s">
        <v>67</v>
      </c>
      <c r="BF938" s="1" t="s">
        <v>68</v>
      </c>
      <c r="BG938" s="28" t="s">
        <v>69</v>
      </c>
    </row>
    <row r="939" spans="1:59" ht="12.75" customHeight="1" x14ac:dyDescent="0.2">
      <c r="A939" s="1" t="s">
        <v>3849</v>
      </c>
      <c r="B939" s="1" t="s">
        <v>3850</v>
      </c>
      <c r="C939" s="1" t="s">
        <v>62</v>
      </c>
      <c r="D939" s="1" t="s">
        <v>63</v>
      </c>
      <c r="E939" s="1" t="s">
        <v>3851</v>
      </c>
      <c r="F939" s="1" t="s">
        <v>3852</v>
      </c>
      <c r="G939" s="1">
        <v>81</v>
      </c>
      <c r="H939" s="1">
        <v>1</v>
      </c>
      <c r="I939" s="2" t="s">
        <v>66</v>
      </c>
      <c r="K939" s="1">
        <f>IFERROR(VLOOKUP(B939,'[1]Pivot HorizontalMRP'!$A$4:$B$2531,2,0),0)</f>
        <v>0</v>
      </c>
      <c r="L939" s="1">
        <f>IFERROR(VLOOKUP(B939,'[1]Pivot HorizontalMRP'!$A$4:$C$2531,3,0),0)</f>
        <v>54</v>
      </c>
      <c r="M939" s="1">
        <f>IFERROR(VLOOKUP(B939,'[1]Pivot HorizontalMRP'!$A$4:$D$2531,4,0),0)</f>
        <v>0</v>
      </c>
      <c r="N939" s="1">
        <f>IFERROR(VLOOKUP(B939,'[1]Pivot HorizontalMRP'!$A$4:$E$2531,5,0),0)</f>
        <v>0</v>
      </c>
      <c r="O939" s="1">
        <f t="shared" si="71"/>
        <v>54</v>
      </c>
      <c r="P939" s="1">
        <f t="shared" si="72"/>
        <v>54</v>
      </c>
      <c r="Q939" s="1">
        <f>IFERROR(VLOOKUP(B939,'[1]Pivot HorizontalMRP'!$A$4:$F$2529,6,0),0)</f>
        <v>43</v>
      </c>
      <c r="R939" s="1">
        <f>IFERROR(VLOOKUP(B939,'[1]Pivot HorizontalMRP'!$A$4:$G$2529,7,0),0)</f>
        <v>0</v>
      </c>
      <c r="S939" s="1">
        <f>IFERROR(VLOOKUP(B939,'[1]Pivot HorizontalMRP'!$A$4:$H$2529,8,0),0)</f>
        <v>0</v>
      </c>
      <c r="T939" s="1">
        <f>IFERROR(VLOOKUP(B939,'[1]Pivot HorizontalMRP'!$A$4:$I$2529,9,0),0)</f>
        <v>0</v>
      </c>
      <c r="U939" s="1">
        <f t="shared" si="70"/>
        <v>11</v>
      </c>
      <c r="V939" s="24">
        <v>12.5</v>
      </c>
      <c r="W939" s="24"/>
      <c r="X939" s="24">
        <f t="shared" si="73"/>
        <v>-12.5</v>
      </c>
      <c r="Y939" s="24"/>
      <c r="Z939" s="24"/>
      <c r="AA939" s="24">
        <v>12.5</v>
      </c>
      <c r="AB939" s="24"/>
      <c r="AC939" s="25"/>
      <c r="AD939" s="26"/>
      <c r="AE939" s="26"/>
      <c r="AF939" s="26"/>
      <c r="AG939" s="24"/>
      <c r="AH939" s="24"/>
      <c r="AI939" s="26"/>
      <c r="AJ939" s="27"/>
      <c r="AK939" s="27"/>
      <c r="AL939" s="26"/>
      <c r="AM939" s="26"/>
      <c r="AN939" s="24"/>
      <c r="AO939" s="24" t="str">
        <f t="shared" si="74"/>
        <v>Arista</v>
      </c>
      <c r="AP939" s="1" t="s">
        <v>67</v>
      </c>
      <c r="BF939" s="1" t="s">
        <v>68</v>
      </c>
      <c r="BG939" s="28" t="s">
        <v>69</v>
      </c>
    </row>
    <row r="940" spans="1:59" ht="12.75" customHeight="1" x14ac:dyDescent="0.2">
      <c r="A940" s="1" t="s">
        <v>3853</v>
      </c>
      <c r="B940" s="1" t="s">
        <v>3854</v>
      </c>
      <c r="C940" s="1" t="s">
        <v>62</v>
      </c>
      <c r="D940" s="1" t="s">
        <v>63</v>
      </c>
      <c r="E940" s="1" t="s">
        <v>3855</v>
      </c>
      <c r="F940" s="1" t="s">
        <v>3856</v>
      </c>
      <c r="G940" s="1">
        <v>81</v>
      </c>
      <c r="H940" s="1">
        <v>5000</v>
      </c>
      <c r="I940" s="2" t="s">
        <v>66</v>
      </c>
      <c r="K940" s="1">
        <f>IFERROR(VLOOKUP(B940,'[1]Pivot HorizontalMRP'!$A$4:$B$2531,2,0),0)</f>
        <v>16397</v>
      </c>
      <c r="L940" s="1">
        <f>IFERROR(VLOOKUP(B940,'[1]Pivot HorizontalMRP'!$A$4:$C$2531,3,0),0)</f>
        <v>1253</v>
      </c>
      <c r="M940" s="1">
        <f>IFERROR(VLOOKUP(B940,'[1]Pivot HorizontalMRP'!$A$4:$D$2531,4,0),0)</f>
        <v>0</v>
      </c>
      <c r="N940" s="1">
        <f>IFERROR(VLOOKUP(B940,'[1]Pivot HorizontalMRP'!$A$4:$E$2531,5,0),0)</f>
        <v>0</v>
      </c>
      <c r="O940" s="1">
        <f t="shared" si="71"/>
        <v>17650</v>
      </c>
      <c r="P940" s="1">
        <f t="shared" si="72"/>
        <v>17650</v>
      </c>
      <c r="Q940" s="1">
        <f>IFERROR(VLOOKUP(B940,'[1]Pivot HorizontalMRP'!$A$4:$F$2529,6,0),0)</f>
        <v>284</v>
      </c>
      <c r="R940" s="1">
        <f>IFERROR(VLOOKUP(B940,'[1]Pivot HorizontalMRP'!$A$4:$G$2529,7,0),0)</f>
        <v>250</v>
      </c>
      <c r="S940" s="1">
        <f>IFERROR(VLOOKUP(B940,'[1]Pivot HorizontalMRP'!$A$4:$H$2529,8,0),0)</f>
        <v>300</v>
      </c>
      <c r="T940" s="1">
        <f>IFERROR(VLOOKUP(B940,'[1]Pivot HorizontalMRP'!$A$4:$I$2529,9,0),0)</f>
        <v>396</v>
      </c>
      <c r="U940" s="1">
        <f t="shared" si="70"/>
        <v>17116</v>
      </c>
      <c r="V940" s="24">
        <v>1.37</v>
      </c>
      <c r="W940" s="24"/>
      <c r="X940" s="24">
        <f t="shared" si="73"/>
        <v>-1.37</v>
      </c>
      <c r="Y940" s="24"/>
      <c r="Z940" s="24"/>
      <c r="AA940" s="24"/>
      <c r="AB940" s="24"/>
      <c r="AC940" s="25"/>
      <c r="AD940" s="26"/>
      <c r="AE940" s="26"/>
      <c r="AF940" s="26"/>
      <c r="AG940" s="24"/>
      <c r="AH940" s="24"/>
      <c r="AI940" s="26"/>
      <c r="AJ940" s="27"/>
      <c r="AK940" s="27"/>
      <c r="AL940" s="26"/>
      <c r="AM940" s="26"/>
      <c r="AN940" s="24"/>
      <c r="AO940" s="24" t="str">
        <f t="shared" si="74"/>
        <v>Arista</v>
      </c>
      <c r="AP940" s="1" t="s">
        <v>67</v>
      </c>
      <c r="BF940" s="1" t="s">
        <v>68</v>
      </c>
      <c r="BG940" s="28" t="s">
        <v>69</v>
      </c>
    </row>
    <row r="941" spans="1:59" ht="12.75" customHeight="1" x14ac:dyDescent="0.2">
      <c r="A941" s="1" t="s">
        <v>3857</v>
      </c>
      <c r="B941" s="1" t="s">
        <v>3858</v>
      </c>
      <c r="C941" s="1" t="s">
        <v>62</v>
      </c>
      <c r="D941" s="1" t="s">
        <v>63</v>
      </c>
      <c r="E941" s="1" t="s">
        <v>3859</v>
      </c>
      <c r="F941" s="1" t="s">
        <v>3860</v>
      </c>
      <c r="G941" s="1">
        <v>81</v>
      </c>
      <c r="H941" s="1">
        <v>1000</v>
      </c>
      <c r="I941" s="2" t="s">
        <v>66</v>
      </c>
      <c r="K941" s="1">
        <f>IFERROR(VLOOKUP(B941,'[1]Pivot HorizontalMRP'!$A$4:$B$2531,2,0),0)</f>
        <v>0</v>
      </c>
      <c r="L941" s="1">
        <f>IFERROR(VLOOKUP(B941,'[1]Pivot HorizontalMRP'!$A$4:$C$2531,3,0),0)</f>
        <v>5267</v>
      </c>
      <c r="M941" s="1">
        <f>IFERROR(VLOOKUP(B941,'[1]Pivot HorizontalMRP'!$A$4:$D$2531,4,0),0)</f>
        <v>5480</v>
      </c>
      <c r="N941" s="1">
        <f>IFERROR(VLOOKUP(B941,'[1]Pivot HorizontalMRP'!$A$4:$E$2531,5,0),0)</f>
        <v>2000</v>
      </c>
      <c r="O941" s="1">
        <f t="shared" si="71"/>
        <v>10747</v>
      </c>
      <c r="P941" s="1">
        <f t="shared" si="72"/>
        <v>12747</v>
      </c>
      <c r="Q941" s="1">
        <f>IFERROR(VLOOKUP(B941,'[1]Pivot HorizontalMRP'!$A$4:$F$2529,6,0),0)</f>
        <v>11052</v>
      </c>
      <c r="R941" s="1">
        <f>IFERROR(VLOOKUP(B941,'[1]Pivot HorizontalMRP'!$A$4:$G$2529,7,0),0)</f>
        <v>4240</v>
      </c>
      <c r="S941" s="1">
        <f>IFERROR(VLOOKUP(B941,'[1]Pivot HorizontalMRP'!$A$4:$H$2529,8,0),0)</f>
        <v>2280</v>
      </c>
      <c r="T941" s="1">
        <f>IFERROR(VLOOKUP(B941,'[1]Pivot HorizontalMRP'!$A$4:$I$2529,9,0),0)</f>
        <v>2104</v>
      </c>
      <c r="U941" s="1">
        <f t="shared" si="70"/>
        <v>-2545</v>
      </c>
      <c r="V941" s="24">
        <v>12.59</v>
      </c>
      <c r="W941" s="24"/>
      <c r="X941" s="24">
        <f t="shared" si="73"/>
        <v>-12.59</v>
      </c>
      <c r="Y941" s="24"/>
      <c r="Z941" s="24"/>
      <c r="AA941" s="24">
        <v>12.59</v>
      </c>
      <c r="AB941" s="24"/>
      <c r="AC941" s="25"/>
      <c r="AD941" s="26"/>
      <c r="AE941" s="26"/>
      <c r="AF941" s="26"/>
      <c r="AG941" s="24"/>
      <c r="AH941" s="24"/>
      <c r="AI941" s="26"/>
      <c r="AJ941" s="27"/>
      <c r="AK941" s="27"/>
      <c r="AL941" s="26"/>
      <c r="AM941" s="26"/>
      <c r="AN941" s="24"/>
      <c r="AO941" s="24" t="str">
        <f t="shared" si="74"/>
        <v>Arista</v>
      </c>
      <c r="AP941" s="1" t="s">
        <v>67</v>
      </c>
      <c r="BF941" s="1" t="s">
        <v>68</v>
      </c>
      <c r="BG941" s="28" t="s">
        <v>69</v>
      </c>
    </row>
    <row r="942" spans="1:59" ht="12.75" customHeight="1" x14ac:dyDescent="0.2">
      <c r="A942" s="1" t="s">
        <v>3861</v>
      </c>
      <c r="B942" s="1" t="s">
        <v>3862</v>
      </c>
      <c r="C942" s="1" t="s">
        <v>62</v>
      </c>
      <c r="D942" s="1" t="s">
        <v>63</v>
      </c>
      <c r="E942" s="1" t="s">
        <v>3863</v>
      </c>
      <c r="F942" s="1" t="s">
        <v>3864</v>
      </c>
      <c r="G942" s="1">
        <v>71</v>
      </c>
      <c r="H942" s="1">
        <v>1000</v>
      </c>
      <c r="I942" s="2" t="s">
        <v>66</v>
      </c>
      <c r="K942" s="1">
        <f>IFERROR(VLOOKUP(B942,'[1]Pivot HorizontalMRP'!$A$4:$B$2531,2,0),0)</f>
        <v>0</v>
      </c>
      <c r="L942" s="1">
        <f>IFERROR(VLOOKUP(B942,'[1]Pivot HorizontalMRP'!$A$4:$C$2531,3,0),0)</f>
        <v>3157</v>
      </c>
      <c r="M942" s="1">
        <f>IFERROR(VLOOKUP(B942,'[1]Pivot HorizontalMRP'!$A$4:$D$2531,4,0),0)</f>
        <v>0</v>
      </c>
      <c r="N942" s="1">
        <f>IFERROR(VLOOKUP(B942,'[1]Pivot HorizontalMRP'!$A$4:$E$2531,5,0),0)</f>
        <v>0</v>
      </c>
      <c r="O942" s="1">
        <f t="shared" si="71"/>
        <v>3157</v>
      </c>
      <c r="P942" s="1">
        <f t="shared" si="72"/>
        <v>3157</v>
      </c>
      <c r="Q942" s="1">
        <f>IFERROR(VLOOKUP(B942,'[1]Pivot HorizontalMRP'!$A$4:$F$2529,6,0),0)</f>
        <v>540</v>
      </c>
      <c r="R942" s="1">
        <f>IFERROR(VLOOKUP(B942,'[1]Pivot HorizontalMRP'!$A$4:$G$2529,7,0),0)</f>
        <v>1428</v>
      </c>
      <c r="S942" s="1">
        <f>IFERROR(VLOOKUP(B942,'[1]Pivot HorizontalMRP'!$A$4:$H$2529,8,0),0)</f>
        <v>480</v>
      </c>
      <c r="T942" s="1">
        <f>IFERROR(VLOOKUP(B942,'[1]Pivot HorizontalMRP'!$A$4:$I$2529,9,0),0)</f>
        <v>0</v>
      </c>
      <c r="U942" s="1">
        <f t="shared" si="70"/>
        <v>1189</v>
      </c>
      <c r="V942" s="24">
        <v>2.5</v>
      </c>
      <c r="W942" s="24"/>
      <c r="X942" s="24">
        <f t="shared" si="73"/>
        <v>-2.5</v>
      </c>
      <c r="Y942" s="24"/>
      <c r="Z942" s="24"/>
      <c r="AA942" s="24"/>
      <c r="AB942" s="24"/>
      <c r="AC942" s="25"/>
      <c r="AD942" s="26"/>
      <c r="AE942" s="26"/>
      <c r="AF942" s="26"/>
      <c r="AG942" s="24"/>
      <c r="AH942" s="24"/>
      <c r="AI942" s="26"/>
      <c r="AJ942" s="27"/>
      <c r="AK942" s="27"/>
      <c r="AL942" s="26"/>
      <c r="AM942" s="26"/>
      <c r="AN942" s="24"/>
      <c r="AO942" s="24" t="str">
        <f t="shared" si="74"/>
        <v>Arista</v>
      </c>
      <c r="AP942" s="1" t="s">
        <v>67</v>
      </c>
      <c r="BF942" s="1" t="s">
        <v>68</v>
      </c>
      <c r="BG942" s="28" t="s">
        <v>69</v>
      </c>
    </row>
    <row r="943" spans="1:59" ht="12.75" customHeight="1" x14ac:dyDescent="0.2">
      <c r="A943" s="1" t="s">
        <v>3865</v>
      </c>
      <c r="B943" s="1" t="s">
        <v>3866</v>
      </c>
      <c r="C943" s="1" t="s">
        <v>62</v>
      </c>
      <c r="D943" s="1" t="s">
        <v>63</v>
      </c>
      <c r="E943" s="1" t="s">
        <v>3867</v>
      </c>
      <c r="F943" s="1" t="s">
        <v>3868</v>
      </c>
      <c r="G943" s="1">
        <v>81</v>
      </c>
      <c r="H943" s="1">
        <v>1000</v>
      </c>
      <c r="I943" s="2" t="s">
        <v>66</v>
      </c>
      <c r="K943" s="1">
        <f>IFERROR(VLOOKUP(B943,'[1]Pivot HorizontalMRP'!$A$4:$B$2531,2,0),0)</f>
        <v>645</v>
      </c>
      <c r="L943" s="1">
        <f>IFERROR(VLOOKUP(B943,'[1]Pivot HorizontalMRP'!$A$4:$C$2531,3,0),0)</f>
        <v>0</v>
      </c>
      <c r="M943" s="1">
        <f>IFERROR(VLOOKUP(B943,'[1]Pivot HorizontalMRP'!$A$4:$D$2531,4,0),0)</f>
        <v>0</v>
      </c>
      <c r="N943" s="1">
        <f>IFERROR(VLOOKUP(B943,'[1]Pivot HorizontalMRP'!$A$4:$E$2531,5,0),0)</f>
        <v>0</v>
      </c>
      <c r="O943" s="1">
        <f t="shared" si="71"/>
        <v>645</v>
      </c>
      <c r="P943" s="1">
        <f t="shared" si="72"/>
        <v>645</v>
      </c>
      <c r="Q943" s="1">
        <f>IFERROR(VLOOKUP(B943,'[1]Pivot HorizontalMRP'!$A$4:$F$2529,6,0),0)</f>
        <v>0</v>
      </c>
      <c r="R943" s="1">
        <f>IFERROR(VLOOKUP(B943,'[1]Pivot HorizontalMRP'!$A$4:$G$2529,7,0),0)</f>
        <v>0</v>
      </c>
      <c r="S943" s="1">
        <f>IFERROR(VLOOKUP(B943,'[1]Pivot HorizontalMRP'!$A$4:$H$2529,8,0),0)</f>
        <v>0</v>
      </c>
      <c r="T943" s="1">
        <f>IFERROR(VLOOKUP(B943,'[1]Pivot HorizontalMRP'!$A$4:$I$2529,9,0),0)</f>
        <v>0</v>
      </c>
      <c r="U943" s="1">
        <f t="shared" si="70"/>
        <v>645</v>
      </c>
      <c r="V943" s="24">
        <v>12.24</v>
      </c>
      <c r="W943" s="24"/>
      <c r="X943" s="24">
        <f t="shared" si="73"/>
        <v>-12.24</v>
      </c>
      <c r="Y943" s="24"/>
      <c r="Z943" s="24"/>
      <c r="AA943" s="24"/>
      <c r="AB943" s="24"/>
      <c r="AC943" s="25"/>
      <c r="AD943" s="26"/>
      <c r="AE943" s="26"/>
      <c r="AF943" s="26"/>
      <c r="AG943" s="24"/>
      <c r="AH943" s="24"/>
      <c r="AI943" s="26"/>
      <c r="AJ943" s="27"/>
      <c r="AK943" s="27"/>
      <c r="AL943" s="26"/>
      <c r="AM943" s="26"/>
      <c r="AN943" s="24"/>
      <c r="AO943" s="24" t="str">
        <f t="shared" si="74"/>
        <v>Arista</v>
      </c>
      <c r="AP943" s="1" t="s">
        <v>67</v>
      </c>
      <c r="BF943" s="1" t="s">
        <v>68</v>
      </c>
      <c r="BG943" s="28" t="s">
        <v>69</v>
      </c>
    </row>
    <row r="944" spans="1:59" ht="12.75" customHeight="1" x14ac:dyDescent="0.2">
      <c r="A944" s="1" t="s">
        <v>3869</v>
      </c>
      <c r="B944" s="1" t="s">
        <v>3870</v>
      </c>
      <c r="C944" s="1" t="s">
        <v>62</v>
      </c>
      <c r="D944" s="1" t="s">
        <v>63</v>
      </c>
      <c r="E944" s="1" t="s">
        <v>3871</v>
      </c>
      <c r="F944" s="1" t="s">
        <v>3872</v>
      </c>
      <c r="G944" s="1">
        <v>71</v>
      </c>
      <c r="H944" s="1">
        <v>10000</v>
      </c>
      <c r="I944" s="2" t="s">
        <v>66</v>
      </c>
      <c r="K944" s="1">
        <f>IFERROR(VLOOKUP(B944,'[1]Pivot HorizontalMRP'!$A$4:$B$2531,2,0),0)</f>
        <v>0</v>
      </c>
      <c r="L944" s="1">
        <f>IFERROR(VLOOKUP(B944,'[1]Pivot HorizontalMRP'!$A$4:$C$2531,3,0),0)</f>
        <v>8681</v>
      </c>
      <c r="M944" s="1">
        <f>IFERROR(VLOOKUP(B944,'[1]Pivot HorizontalMRP'!$A$4:$D$2531,4,0),0)</f>
        <v>2500</v>
      </c>
      <c r="N944" s="1">
        <f>IFERROR(VLOOKUP(B944,'[1]Pivot HorizontalMRP'!$A$4:$E$2531,5,0),0)</f>
        <v>0</v>
      </c>
      <c r="O944" s="1">
        <f t="shared" si="71"/>
        <v>11181</v>
      </c>
      <c r="P944" s="1">
        <f t="shared" si="72"/>
        <v>11181</v>
      </c>
      <c r="Q944" s="1">
        <f>IFERROR(VLOOKUP(B944,'[1]Pivot HorizontalMRP'!$A$4:$F$2529,6,0),0)</f>
        <v>9270</v>
      </c>
      <c r="R944" s="1">
        <f>IFERROR(VLOOKUP(B944,'[1]Pivot HorizontalMRP'!$A$4:$G$2529,7,0),0)</f>
        <v>5274</v>
      </c>
      <c r="S944" s="1">
        <f>IFERROR(VLOOKUP(B944,'[1]Pivot HorizontalMRP'!$A$4:$H$2529,8,0),0)</f>
        <v>1620</v>
      </c>
      <c r="T944" s="1">
        <f>IFERROR(VLOOKUP(B944,'[1]Pivot HorizontalMRP'!$A$4:$I$2529,9,0),0)</f>
        <v>1494</v>
      </c>
      <c r="U944" s="1">
        <f t="shared" si="70"/>
        <v>-3363</v>
      </c>
      <c r="V944" s="24">
        <v>2.3199999999999998</v>
      </c>
      <c r="W944" s="24"/>
      <c r="X944" s="24">
        <f t="shared" si="73"/>
        <v>-2.3199999999999998</v>
      </c>
      <c r="Y944" s="24"/>
      <c r="Z944" s="24"/>
      <c r="AA944" s="24">
        <v>2.21</v>
      </c>
      <c r="AB944" s="24"/>
      <c r="AC944" s="25"/>
      <c r="AD944" s="26"/>
      <c r="AE944" s="26"/>
      <c r="AF944" s="26"/>
      <c r="AG944" s="24"/>
      <c r="AH944" s="24"/>
      <c r="AI944" s="26"/>
      <c r="AJ944" s="27"/>
      <c r="AK944" s="27"/>
      <c r="AL944" s="26"/>
      <c r="AM944" s="26"/>
      <c r="AN944" s="24"/>
      <c r="AO944" s="24" t="str">
        <f t="shared" si="74"/>
        <v>Arista</v>
      </c>
      <c r="AP944" s="1" t="s">
        <v>67</v>
      </c>
      <c r="BF944" s="1" t="s">
        <v>68</v>
      </c>
      <c r="BG944" s="28" t="s">
        <v>69</v>
      </c>
    </row>
    <row r="945" spans="1:59" ht="12.75" customHeight="1" x14ac:dyDescent="0.2">
      <c r="A945" s="1" t="s">
        <v>3873</v>
      </c>
      <c r="B945" s="1" t="s">
        <v>3874</v>
      </c>
      <c r="C945" s="1" t="s">
        <v>62</v>
      </c>
      <c r="D945" s="1" t="s">
        <v>63</v>
      </c>
      <c r="E945" s="1" t="s">
        <v>3875</v>
      </c>
      <c r="F945" s="1" t="s">
        <v>3876</v>
      </c>
      <c r="G945" s="1">
        <v>81</v>
      </c>
      <c r="H945" s="1">
        <v>2500</v>
      </c>
      <c r="I945" s="2" t="s">
        <v>66</v>
      </c>
      <c r="K945" s="1">
        <f>IFERROR(VLOOKUP(B945,'[1]Pivot HorizontalMRP'!$A$4:$B$2531,2,0),0)</f>
        <v>0</v>
      </c>
      <c r="L945" s="1">
        <f>IFERROR(VLOOKUP(B945,'[1]Pivot HorizontalMRP'!$A$4:$C$2531,3,0),0)</f>
        <v>455</v>
      </c>
      <c r="M945" s="1">
        <f>IFERROR(VLOOKUP(B945,'[1]Pivot HorizontalMRP'!$A$4:$D$2531,4,0),0)</f>
        <v>0</v>
      </c>
      <c r="N945" s="1">
        <f>IFERROR(VLOOKUP(B945,'[1]Pivot HorizontalMRP'!$A$4:$E$2531,5,0),0)</f>
        <v>0</v>
      </c>
      <c r="O945" s="1">
        <f t="shared" si="71"/>
        <v>455</v>
      </c>
      <c r="P945" s="1">
        <f t="shared" si="72"/>
        <v>455</v>
      </c>
      <c r="Q945" s="1">
        <f>IFERROR(VLOOKUP(B945,'[1]Pivot HorizontalMRP'!$A$4:$F$2529,6,0),0)</f>
        <v>256</v>
      </c>
      <c r="R945" s="1">
        <f>IFERROR(VLOOKUP(B945,'[1]Pivot HorizontalMRP'!$A$4:$G$2529,7,0),0)</f>
        <v>138</v>
      </c>
      <c r="S945" s="1">
        <f>IFERROR(VLOOKUP(B945,'[1]Pivot HorizontalMRP'!$A$4:$H$2529,8,0),0)</f>
        <v>150</v>
      </c>
      <c r="T945" s="1">
        <f>IFERROR(VLOOKUP(B945,'[1]Pivot HorizontalMRP'!$A$4:$I$2529,9,0),0)</f>
        <v>138</v>
      </c>
      <c r="U945" s="1">
        <f t="shared" si="70"/>
        <v>61</v>
      </c>
      <c r="V945" s="24">
        <v>39.840000000000003</v>
      </c>
      <c r="W945" s="24"/>
      <c r="X945" s="24">
        <f t="shared" si="73"/>
        <v>-39.840000000000003</v>
      </c>
      <c r="Y945" s="24"/>
      <c r="Z945" s="24"/>
      <c r="AA945" s="24"/>
      <c r="AB945" s="24"/>
      <c r="AC945" s="25"/>
      <c r="AD945" s="26"/>
      <c r="AE945" s="26"/>
      <c r="AF945" s="26"/>
      <c r="AG945" s="24"/>
      <c r="AH945" s="24"/>
      <c r="AI945" s="26"/>
      <c r="AJ945" s="27"/>
      <c r="AK945" s="27"/>
      <c r="AL945" s="26"/>
      <c r="AM945" s="26"/>
      <c r="AN945" s="24"/>
      <c r="AO945" s="24" t="str">
        <f t="shared" si="74"/>
        <v>Arista</v>
      </c>
      <c r="AP945" s="1" t="s">
        <v>67</v>
      </c>
      <c r="BF945" s="1" t="s">
        <v>68</v>
      </c>
      <c r="BG945" s="28" t="s">
        <v>69</v>
      </c>
    </row>
    <row r="946" spans="1:59" ht="12.75" customHeight="1" x14ac:dyDescent="0.2">
      <c r="A946" s="1" t="s">
        <v>3877</v>
      </c>
      <c r="B946" s="1" t="s">
        <v>3878</v>
      </c>
      <c r="C946" s="1" t="s">
        <v>62</v>
      </c>
      <c r="D946" s="1" t="s">
        <v>63</v>
      </c>
      <c r="E946" s="1" t="s">
        <v>3879</v>
      </c>
      <c r="F946" s="1" t="s">
        <v>3880</v>
      </c>
      <c r="G946" s="1">
        <v>81</v>
      </c>
      <c r="H946" s="1">
        <v>500</v>
      </c>
      <c r="I946" s="2" t="s">
        <v>66</v>
      </c>
      <c r="K946" s="1">
        <f>IFERROR(VLOOKUP(B946,'[1]Pivot HorizontalMRP'!$A$4:$B$2531,2,0),0)</f>
        <v>0</v>
      </c>
      <c r="L946" s="1">
        <f>IFERROR(VLOOKUP(B946,'[1]Pivot HorizontalMRP'!$A$4:$C$2531,3,0),0)</f>
        <v>259</v>
      </c>
      <c r="M946" s="1">
        <f>IFERROR(VLOOKUP(B946,'[1]Pivot HorizontalMRP'!$A$4:$D$2531,4,0),0)</f>
        <v>500</v>
      </c>
      <c r="N946" s="1">
        <f>IFERROR(VLOOKUP(B946,'[1]Pivot HorizontalMRP'!$A$4:$E$2531,5,0),0)</f>
        <v>500</v>
      </c>
      <c r="O946" s="1">
        <f t="shared" si="71"/>
        <v>759</v>
      </c>
      <c r="P946" s="1">
        <f t="shared" si="72"/>
        <v>1259</v>
      </c>
      <c r="Q946" s="1">
        <f>IFERROR(VLOOKUP(B946,'[1]Pivot HorizontalMRP'!$A$4:$F$2529,6,0),0)</f>
        <v>802</v>
      </c>
      <c r="R946" s="1">
        <f>IFERROR(VLOOKUP(B946,'[1]Pivot HorizontalMRP'!$A$4:$G$2529,7,0),0)</f>
        <v>192</v>
      </c>
      <c r="S946" s="1">
        <f>IFERROR(VLOOKUP(B946,'[1]Pivot HorizontalMRP'!$A$4:$H$2529,8,0),0)</f>
        <v>0</v>
      </c>
      <c r="T946" s="1">
        <f>IFERROR(VLOOKUP(B946,'[1]Pivot HorizontalMRP'!$A$4:$I$2529,9,0),0)</f>
        <v>0</v>
      </c>
      <c r="U946" s="1">
        <f t="shared" si="70"/>
        <v>265</v>
      </c>
      <c r="V946" s="24">
        <v>24.14</v>
      </c>
      <c r="W946" s="24"/>
      <c r="X946" s="24">
        <f t="shared" si="73"/>
        <v>-24.14</v>
      </c>
      <c r="Y946" s="24"/>
      <c r="Z946" s="24"/>
      <c r="AA946" s="24"/>
      <c r="AB946" s="24"/>
      <c r="AC946" s="25"/>
      <c r="AD946" s="26"/>
      <c r="AE946" s="26"/>
      <c r="AF946" s="26"/>
      <c r="AG946" s="24"/>
      <c r="AH946" s="24"/>
      <c r="AI946" s="26"/>
      <c r="AJ946" s="27"/>
      <c r="AK946" s="27"/>
      <c r="AL946" s="26"/>
      <c r="AM946" s="26"/>
      <c r="AN946" s="24"/>
      <c r="AO946" s="24" t="str">
        <f t="shared" si="74"/>
        <v>Arista</v>
      </c>
      <c r="AP946" s="1" t="s">
        <v>67</v>
      </c>
      <c r="BF946" s="1" t="s">
        <v>68</v>
      </c>
      <c r="BG946" s="28" t="s">
        <v>69</v>
      </c>
    </row>
    <row r="947" spans="1:59" ht="12.75" customHeight="1" x14ac:dyDescent="0.2">
      <c r="A947" s="1" t="s">
        <v>3881</v>
      </c>
      <c r="B947" s="1" t="s">
        <v>3882</v>
      </c>
      <c r="C947" s="1" t="s">
        <v>62</v>
      </c>
      <c r="D947" s="1" t="s">
        <v>63</v>
      </c>
      <c r="E947" s="1" t="s">
        <v>3883</v>
      </c>
      <c r="F947" s="1" t="s">
        <v>3884</v>
      </c>
      <c r="G947" s="1">
        <v>81</v>
      </c>
      <c r="H947" s="1">
        <v>250</v>
      </c>
      <c r="I947" s="2" t="s">
        <v>66</v>
      </c>
      <c r="K947" s="1">
        <f>IFERROR(VLOOKUP(B947,'[1]Pivot HorizontalMRP'!$A$4:$B$2531,2,0),0)</f>
        <v>360</v>
      </c>
      <c r="L947" s="1">
        <f>IFERROR(VLOOKUP(B947,'[1]Pivot HorizontalMRP'!$A$4:$C$2531,3,0),0)</f>
        <v>592</v>
      </c>
      <c r="M947" s="1">
        <f>IFERROR(VLOOKUP(B947,'[1]Pivot HorizontalMRP'!$A$4:$D$2531,4,0),0)</f>
        <v>0</v>
      </c>
      <c r="N947" s="1">
        <f>IFERROR(VLOOKUP(B947,'[1]Pivot HorizontalMRP'!$A$4:$E$2531,5,0),0)</f>
        <v>0</v>
      </c>
      <c r="O947" s="1">
        <f t="shared" si="71"/>
        <v>952</v>
      </c>
      <c r="P947" s="1">
        <f t="shared" si="72"/>
        <v>952</v>
      </c>
      <c r="Q947" s="1">
        <f>IFERROR(VLOOKUP(B947,'[1]Pivot HorizontalMRP'!$A$4:$F$2529,6,0),0)</f>
        <v>802</v>
      </c>
      <c r="R947" s="1">
        <f>IFERROR(VLOOKUP(B947,'[1]Pivot HorizontalMRP'!$A$4:$G$2529,7,0),0)</f>
        <v>192</v>
      </c>
      <c r="S947" s="1">
        <f>IFERROR(VLOOKUP(B947,'[1]Pivot HorizontalMRP'!$A$4:$H$2529,8,0),0)</f>
        <v>0</v>
      </c>
      <c r="T947" s="1">
        <f>IFERROR(VLOOKUP(B947,'[1]Pivot HorizontalMRP'!$A$4:$I$2529,9,0),0)</f>
        <v>0</v>
      </c>
      <c r="U947" s="1">
        <f t="shared" si="70"/>
        <v>-42</v>
      </c>
      <c r="V947" s="24">
        <v>26.14</v>
      </c>
      <c r="W947" s="24"/>
      <c r="X947" s="24">
        <f t="shared" si="73"/>
        <v>-26.14</v>
      </c>
      <c r="Y947" s="24"/>
      <c r="Z947" s="24"/>
      <c r="AA947" s="24"/>
      <c r="AB947" s="24"/>
      <c r="AC947" s="25"/>
      <c r="AD947" s="26"/>
      <c r="AE947" s="26"/>
      <c r="AF947" s="26"/>
      <c r="AG947" s="24"/>
      <c r="AH947" s="24"/>
      <c r="AI947" s="26"/>
      <c r="AJ947" s="27"/>
      <c r="AK947" s="27"/>
      <c r="AL947" s="26"/>
      <c r="AM947" s="26"/>
      <c r="AN947" s="24"/>
      <c r="AO947" s="24" t="str">
        <f t="shared" si="74"/>
        <v>Arista</v>
      </c>
      <c r="AP947" s="1" t="s">
        <v>67</v>
      </c>
      <c r="BF947" s="1" t="s">
        <v>68</v>
      </c>
      <c r="BG947" s="28" t="s">
        <v>69</v>
      </c>
    </row>
    <row r="948" spans="1:59" ht="12.75" customHeight="1" x14ac:dyDescent="0.2">
      <c r="A948" s="1" t="s">
        <v>3885</v>
      </c>
      <c r="B948" s="1" t="s">
        <v>3886</v>
      </c>
      <c r="C948" s="1" t="s">
        <v>62</v>
      </c>
      <c r="D948" s="1" t="s">
        <v>63</v>
      </c>
      <c r="E948" s="1" t="s">
        <v>3887</v>
      </c>
      <c r="F948" s="1" t="s">
        <v>3888</v>
      </c>
      <c r="G948" s="1">
        <v>81</v>
      </c>
      <c r="H948" s="1">
        <v>1000</v>
      </c>
      <c r="I948" s="2" t="s">
        <v>66</v>
      </c>
      <c r="K948" s="1">
        <f>IFERROR(VLOOKUP(B948,'[1]Pivot HorizontalMRP'!$A$4:$B$2531,2,0),0)</f>
        <v>0</v>
      </c>
      <c r="L948" s="1">
        <f>IFERROR(VLOOKUP(B948,'[1]Pivot HorizontalMRP'!$A$4:$C$2531,3,0),0)</f>
        <v>64</v>
      </c>
      <c r="M948" s="1">
        <f>IFERROR(VLOOKUP(B948,'[1]Pivot HorizontalMRP'!$A$4:$D$2531,4,0),0)</f>
        <v>0</v>
      </c>
      <c r="N948" s="1">
        <f>IFERROR(VLOOKUP(B948,'[1]Pivot HorizontalMRP'!$A$4:$E$2531,5,0),0)</f>
        <v>0</v>
      </c>
      <c r="O948" s="1">
        <f t="shared" si="71"/>
        <v>64</v>
      </c>
      <c r="P948" s="1">
        <f t="shared" si="72"/>
        <v>64</v>
      </c>
      <c r="Q948" s="1">
        <f>IFERROR(VLOOKUP(B948,'[1]Pivot HorizontalMRP'!$A$4:$F$2529,6,0),0)</f>
        <v>0</v>
      </c>
      <c r="R948" s="1">
        <f>IFERROR(VLOOKUP(B948,'[1]Pivot HorizontalMRP'!$A$4:$G$2529,7,0),0)</f>
        <v>0</v>
      </c>
      <c r="S948" s="1">
        <f>IFERROR(VLOOKUP(B948,'[1]Pivot HorizontalMRP'!$A$4:$H$2529,8,0),0)</f>
        <v>0</v>
      </c>
      <c r="T948" s="1">
        <f>IFERROR(VLOOKUP(B948,'[1]Pivot HorizontalMRP'!$A$4:$I$2529,9,0),0)</f>
        <v>0</v>
      </c>
      <c r="U948" s="1">
        <f t="shared" si="70"/>
        <v>64</v>
      </c>
      <c r="V948" s="24">
        <v>12.75</v>
      </c>
      <c r="W948" s="24"/>
      <c r="X948" s="24">
        <f t="shared" si="73"/>
        <v>-12.75</v>
      </c>
      <c r="Y948" s="24"/>
      <c r="Z948" s="24"/>
      <c r="AA948" s="24"/>
      <c r="AB948" s="24"/>
      <c r="AC948" s="25"/>
      <c r="AD948" s="26"/>
      <c r="AE948" s="26"/>
      <c r="AF948" s="26"/>
      <c r="AG948" s="24"/>
      <c r="AH948" s="24"/>
      <c r="AI948" s="26"/>
      <c r="AJ948" s="27"/>
      <c r="AK948" s="27"/>
      <c r="AL948" s="26"/>
      <c r="AM948" s="26"/>
      <c r="AN948" s="24"/>
      <c r="AO948" s="24" t="str">
        <f t="shared" si="74"/>
        <v>Arista</v>
      </c>
      <c r="AP948" s="1" t="s">
        <v>67</v>
      </c>
      <c r="BF948" s="1" t="s">
        <v>68</v>
      </c>
      <c r="BG948" s="28" t="s">
        <v>69</v>
      </c>
    </row>
    <row r="949" spans="1:59" ht="12.75" customHeight="1" x14ac:dyDescent="0.2">
      <c r="A949" s="1" t="s">
        <v>3889</v>
      </c>
      <c r="B949" s="1" t="s">
        <v>3890</v>
      </c>
      <c r="C949" s="1" t="s">
        <v>62</v>
      </c>
      <c r="D949" s="1" t="s">
        <v>63</v>
      </c>
      <c r="E949" s="1" t="s">
        <v>3891</v>
      </c>
      <c r="F949" s="1" t="s">
        <v>3892</v>
      </c>
      <c r="G949" s="1">
        <v>70</v>
      </c>
      <c r="H949" s="1">
        <v>2500</v>
      </c>
      <c r="I949" s="2" t="s">
        <v>66</v>
      </c>
      <c r="K949" s="1">
        <f>IFERROR(VLOOKUP(B949,'[1]Pivot HorizontalMRP'!$A$4:$B$2531,2,0),0)</f>
        <v>0</v>
      </c>
      <c r="L949" s="1">
        <f>IFERROR(VLOOKUP(B949,'[1]Pivot HorizontalMRP'!$A$4:$C$2531,3,0),0)</f>
        <v>2650</v>
      </c>
      <c r="M949" s="1">
        <f>IFERROR(VLOOKUP(B949,'[1]Pivot HorizontalMRP'!$A$4:$D$2531,4,0),0)</f>
        <v>2500</v>
      </c>
      <c r="N949" s="1">
        <f>IFERROR(VLOOKUP(B949,'[1]Pivot HorizontalMRP'!$A$4:$E$2531,5,0),0)</f>
        <v>0</v>
      </c>
      <c r="O949" s="1">
        <f t="shared" si="71"/>
        <v>5150</v>
      </c>
      <c r="P949" s="1">
        <f t="shared" si="72"/>
        <v>5150</v>
      </c>
      <c r="Q949" s="1">
        <f>IFERROR(VLOOKUP(B949,'[1]Pivot HorizontalMRP'!$A$4:$F$2529,6,0),0)</f>
        <v>820</v>
      </c>
      <c r="R949" s="1">
        <f>IFERROR(VLOOKUP(B949,'[1]Pivot HorizontalMRP'!$A$4:$G$2529,7,0),0)</f>
        <v>682</v>
      </c>
      <c r="S949" s="1">
        <f>IFERROR(VLOOKUP(B949,'[1]Pivot HorizontalMRP'!$A$4:$H$2529,8,0),0)</f>
        <v>732</v>
      </c>
      <c r="T949" s="1">
        <f>IFERROR(VLOOKUP(B949,'[1]Pivot HorizontalMRP'!$A$4:$I$2529,9,0),0)</f>
        <v>682</v>
      </c>
      <c r="U949" s="1">
        <f t="shared" si="70"/>
        <v>3648</v>
      </c>
      <c r="V949" s="24">
        <v>12.19</v>
      </c>
      <c r="W949" s="24"/>
      <c r="X949" s="24">
        <f t="shared" si="73"/>
        <v>-12.19</v>
      </c>
      <c r="Y949" s="24"/>
      <c r="Z949" s="24"/>
      <c r="AA949" s="24">
        <v>12.214</v>
      </c>
      <c r="AB949" s="24"/>
      <c r="AC949" s="25"/>
      <c r="AD949" s="26"/>
      <c r="AE949" s="26"/>
      <c r="AF949" s="26"/>
      <c r="AG949" s="24"/>
      <c r="AH949" s="24"/>
      <c r="AI949" s="26"/>
      <c r="AJ949" s="27"/>
      <c r="AK949" s="27"/>
      <c r="AL949" s="26"/>
      <c r="AM949" s="26"/>
      <c r="AN949" s="24"/>
      <c r="AO949" s="24" t="str">
        <f t="shared" si="74"/>
        <v>Arista</v>
      </c>
      <c r="AP949" s="1" t="s">
        <v>67</v>
      </c>
      <c r="BF949" s="1" t="s">
        <v>68</v>
      </c>
      <c r="BG949" s="28" t="s">
        <v>69</v>
      </c>
    </row>
    <row r="950" spans="1:59" ht="12.75" customHeight="1" x14ac:dyDescent="0.2">
      <c r="A950" s="1" t="s">
        <v>3893</v>
      </c>
      <c r="B950" s="1" t="s">
        <v>3894</v>
      </c>
      <c r="C950" s="1" t="s">
        <v>62</v>
      </c>
      <c r="D950" s="1" t="s">
        <v>63</v>
      </c>
      <c r="E950" s="1" t="s">
        <v>3895</v>
      </c>
      <c r="F950" s="1" t="s">
        <v>3896</v>
      </c>
      <c r="G950" s="1">
        <v>71</v>
      </c>
      <c r="H950" s="1">
        <v>5000</v>
      </c>
      <c r="I950" s="2" t="s">
        <v>66</v>
      </c>
      <c r="K950" s="1">
        <f>IFERROR(VLOOKUP(B950,'[1]Pivot HorizontalMRP'!$A$4:$B$2531,2,0),0)</f>
        <v>0</v>
      </c>
      <c r="L950" s="1">
        <f>IFERROR(VLOOKUP(B950,'[1]Pivot HorizontalMRP'!$A$4:$C$2531,3,0),0)</f>
        <v>23592</v>
      </c>
      <c r="M950" s="1">
        <f>IFERROR(VLOOKUP(B950,'[1]Pivot HorizontalMRP'!$A$4:$D$2531,4,0),0)</f>
        <v>20000</v>
      </c>
      <c r="N950" s="1">
        <f>IFERROR(VLOOKUP(B950,'[1]Pivot HorizontalMRP'!$A$4:$E$2531,5,0),0)</f>
        <v>0</v>
      </c>
      <c r="O950" s="1">
        <f t="shared" si="71"/>
        <v>43592</v>
      </c>
      <c r="P950" s="1">
        <f t="shared" si="72"/>
        <v>43592</v>
      </c>
      <c r="Q950" s="1">
        <f>IFERROR(VLOOKUP(B950,'[1]Pivot HorizontalMRP'!$A$4:$F$2529,6,0),0)</f>
        <v>26518</v>
      </c>
      <c r="R950" s="1">
        <f>IFERROR(VLOOKUP(B950,'[1]Pivot HorizontalMRP'!$A$4:$G$2529,7,0),0)</f>
        <v>13930</v>
      </c>
      <c r="S950" s="1">
        <f>IFERROR(VLOOKUP(B950,'[1]Pivot HorizontalMRP'!$A$4:$H$2529,8,0),0)</f>
        <v>16686</v>
      </c>
      <c r="T950" s="1">
        <f>IFERROR(VLOOKUP(B950,'[1]Pivot HorizontalMRP'!$A$4:$I$2529,9,0),0)</f>
        <v>9450</v>
      </c>
      <c r="U950" s="1">
        <f t="shared" si="70"/>
        <v>3144</v>
      </c>
      <c r="V950" s="24">
        <v>1.45</v>
      </c>
      <c r="W950" s="24"/>
      <c r="X950" s="24">
        <f t="shared" si="73"/>
        <v>-1.45</v>
      </c>
      <c r="Y950" s="24"/>
      <c r="Z950" s="24"/>
      <c r="AA950" s="24">
        <v>1.38</v>
      </c>
      <c r="AB950" s="24"/>
      <c r="AC950" s="25"/>
      <c r="AD950" s="26"/>
      <c r="AE950" s="26"/>
      <c r="AF950" s="26"/>
      <c r="AG950" s="24"/>
      <c r="AH950" s="24"/>
      <c r="AI950" s="26"/>
      <c r="AJ950" s="27"/>
      <c r="AK950" s="27"/>
      <c r="AL950" s="26"/>
      <c r="AM950" s="26"/>
      <c r="AN950" s="24"/>
      <c r="AO950" s="24" t="str">
        <f t="shared" si="74"/>
        <v>Arista</v>
      </c>
      <c r="AP950" s="1" t="s">
        <v>67</v>
      </c>
      <c r="BF950" s="1" t="s">
        <v>68</v>
      </c>
      <c r="BG950" s="28" t="s">
        <v>69</v>
      </c>
    </row>
    <row r="951" spans="1:59" ht="12.75" customHeight="1" x14ac:dyDescent="0.2">
      <c r="A951" s="1" t="s">
        <v>3897</v>
      </c>
      <c r="B951" s="1" t="s">
        <v>3898</v>
      </c>
      <c r="C951" s="1" t="s">
        <v>62</v>
      </c>
      <c r="D951" s="1" t="s">
        <v>63</v>
      </c>
      <c r="E951" s="1" t="s">
        <v>3899</v>
      </c>
      <c r="F951" s="1" t="s">
        <v>3900</v>
      </c>
      <c r="G951" s="1">
        <v>81</v>
      </c>
      <c r="H951" s="1">
        <v>2500</v>
      </c>
      <c r="I951" s="2" t="s">
        <v>66</v>
      </c>
      <c r="K951" s="1">
        <f>IFERROR(VLOOKUP(B951,'[1]Pivot HorizontalMRP'!$A$4:$B$2531,2,0),0)</f>
        <v>1685</v>
      </c>
      <c r="L951" s="1">
        <f>IFERROR(VLOOKUP(B951,'[1]Pivot HorizontalMRP'!$A$4:$C$2531,3,0),0)</f>
        <v>0</v>
      </c>
      <c r="M951" s="1">
        <f>IFERROR(VLOOKUP(B951,'[1]Pivot HorizontalMRP'!$A$4:$D$2531,4,0),0)</f>
        <v>0</v>
      </c>
      <c r="N951" s="1">
        <f>IFERROR(VLOOKUP(B951,'[1]Pivot HorizontalMRP'!$A$4:$E$2531,5,0),0)</f>
        <v>0</v>
      </c>
      <c r="O951" s="1">
        <f t="shared" si="71"/>
        <v>1685</v>
      </c>
      <c r="P951" s="1">
        <f t="shared" si="72"/>
        <v>1685</v>
      </c>
      <c r="Q951" s="1">
        <f>IFERROR(VLOOKUP(B951,'[1]Pivot HorizontalMRP'!$A$4:$F$2529,6,0),0)</f>
        <v>107</v>
      </c>
      <c r="R951" s="1">
        <f>IFERROR(VLOOKUP(B951,'[1]Pivot HorizontalMRP'!$A$4:$G$2529,7,0),0)</f>
        <v>125</v>
      </c>
      <c r="S951" s="1">
        <f>IFERROR(VLOOKUP(B951,'[1]Pivot HorizontalMRP'!$A$4:$H$2529,8,0),0)</f>
        <v>150</v>
      </c>
      <c r="T951" s="1">
        <f>IFERROR(VLOOKUP(B951,'[1]Pivot HorizontalMRP'!$A$4:$I$2529,9,0),0)</f>
        <v>114</v>
      </c>
      <c r="U951" s="1">
        <f t="shared" si="70"/>
        <v>1453</v>
      </c>
      <c r="V951" s="24">
        <v>11.5</v>
      </c>
      <c r="W951" s="24"/>
      <c r="X951" s="24">
        <f t="shared" si="73"/>
        <v>-11.5</v>
      </c>
      <c r="Y951" s="24"/>
      <c r="Z951" s="24"/>
      <c r="AA951" s="24"/>
      <c r="AB951" s="24"/>
      <c r="AC951" s="25"/>
      <c r="AD951" s="26"/>
      <c r="AE951" s="26"/>
      <c r="AF951" s="26"/>
      <c r="AG951" s="24"/>
      <c r="AH951" s="24"/>
      <c r="AI951" s="26"/>
      <c r="AJ951" s="27"/>
      <c r="AK951" s="27"/>
      <c r="AL951" s="26"/>
      <c r="AM951" s="26"/>
      <c r="AN951" s="24"/>
      <c r="AO951" s="24" t="str">
        <f t="shared" si="74"/>
        <v>Arista</v>
      </c>
      <c r="AP951" s="1" t="s">
        <v>67</v>
      </c>
      <c r="BF951" s="1" t="s">
        <v>68</v>
      </c>
      <c r="BG951" s="28" t="s">
        <v>69</v>
      </c>
    </row>
    <row r="952" spans="1:59" ht="12.75" customHeight="1" x14ac:dyDescent="0.2">
      <c r="A952" s="1" t="s">
        <v>3901</v>
      </c>
      <c r="B952" s="1" t="s">
        <v>3902</v>
      </c>
      <c r="C952" s="1" t="s">
        <v>62</v>
      </c>
      <c r="D952" s="1" t="s">
        <v>63</v>
      </c>
      <c r="E952" s="1" t="s">
        <v>3903</v>
      </c>
      <c r="F952" s="1" t="s">
        <v>3904</v>
      </c>
      <c r="G952" s="1">
        <v>31</v>
      </c>
      <c r="H952" s="1">
        <v>250</v>
      </c>
      <c r="I952" s="2" t="s">
        <v>66</v>
      </c>
      <c r="K952" s="1">
        <f>IFERROR(VLOOKUP(B952,'[1]Pivot HorizontalMRP'!$A$4:$B$2531,2,0),0)</f>
        <v>0</v>
      </c>
      <c r="L952" s="1">
        <f>IFERROR(VLOOKUP(B952,'[1]Pivot HorizontalMRP'!$A$4:$C$2531,3,0),0)</f>
        <v>563</v>
      </c>
      <c r="M952" s="1">
        <f>IFERROR(VLOOKUP(B952,'[1]Pivot HorizontalMRP'!$A$4:$D$2531,4,0),0)</f>
        <v>250</v>
      </c>
      <c r="N952" s="1">
        <f>IFERROR(VLOOKUP(B952,'[1]Pivot HorizontalMRP'!$A$4:$E$2531,5,0),0)</f>
        <v>0</v>
      </c>
      <c r="O952" s="1">
        <f t="shared" si="71"/>
        <v>813</v>
      </c>
      <c r="P952" s="1">
        <f t="shared" si="72"/>
        <v>813</v>
      </c>
      <c r="Q952" s="1">
        <f>IFERROR(VLOOKUP(B952,'[1]Pivot HorizontalMRP'!$A$4:$F$2529,6,0),0)</f>
        <v>282</v>
      </c>
      <c r="R952" s="1">
        <f>IFERROR(VLOOKUP(B952,'[1]Pivot HorizontalMRP'!$A$4:$G$2529,7,0),0)</f>
        <v>255</v>
      </c>
      <c r="S952" s="1">
        <f>IFERROR(VLOOKUP(B952,'[1]Pivot HorizontalMRP'!$A$4:$H$2529,8,0),0)</f>
        <v>319.75</v>
      </c>
      <c r="T952" s="1">
        <f>IFERROR(VLOOKUP(B952,'[1]Pivot HorizontalMRP'!$A$4:$I$2529,9,0),0)</f>
        <v>408</v>
      </c>
      <c r="U952" s="1">
        <f t="shared" si="70"/>
        <v>276</v>
      </c>
      <c r="V952" s="24">
        <v>11.76</v>
      </c>
      <c r="W952" s="24"/>
      <c r="X952" s="24">
        <f t="shared" si="73"/>
        <v>-11.76</v>
      </c>
      <c r="Y952" s="24"/>
      <c r="Z952" s="24"/>
      <c r="AA952" s="24"/>
      <c r="AB952" s="24"/>
      <c r="AC952" s="25"/>
      <c r="AD952" s="26"/>
      <c r="AE952" s="26"/>
      <c r="AF952" s="26"/>
      <c r="AG952" s="24"/>
      <c r="AH952" s="24"/>
      <c r="AI952" s="26"/>
      <c r="AJ952" s="27"/>
      <c r="AK952" s="27"/>
      <c r="AL952" s="26"/>
      <c r="AM952" s="26"/>
      <c r="AN952" s="24"/>
      <c r="AO952" s="24" t="str">
        <f t="shared" si="74"/>
        <v>Arista</v>
      </c>
      <c r="AP952" s="1" t="s">
        <v>67</v>
      </c>
      <c r="BF952" s="1" t="s">
        <v>68</v>
      </c>
      <c r="BG952" s="28" t="s">
        <v>69</v>
      </c>
    </row>
    <row r="953" spans="1:59" ht="12.75" customHeight="1" x14ac:dyDescent="0.2">
      <c r="A953" s="1" t="s">
        <v>3905</v>
      </c>
      <c r="B953" s="1" t="s">
        <v>3906</v>
      </c>
      <c r="C953" s="1" t="s">
        <v>62</v>
      </c>
      <c r="D953" s="1" t="s">
        <v>63</v>
      </c>
      <c r="E953" s="1" t="s">
        <v>3907</v>
      </c>
      <c r="F953" s="1" t="s">
        <v>3908</v>
      </c>
      <c r="G953" s="1">
        <v>137</v>
      </c>
      <c r="H953" s="1">
        <v>1000</v>
      </c>
      <c r="I953" s="2" t="s">
        <v>66</v>
      </c>
      <c r="K953" s="1">
        <f>IFERROR(VLOOKUP(B953,'[1]Pivot HorizontalMRP'!$A$4:$B$2531,2,0),0)</f>
        <v>656</v>
      </c>
      <c r="L953" s="1">
        <f>IFERROR(VLOOKUP(B953,'[1]Pivot HorizontalMRP'!$A$4:$C$2531,3,0),0)</f>
        <v>44</v>
      </c>
      <c r="M953" s="1">
        <f>IFERROR(VLOOKUP(B953,'[1]Pivot HorizontalMRP'!$A$4:$D$2531,4,0),0)</f>
        <v>0</v>
      </c>
      <c r="N953" s="1">
        <f>IFERROR(VLOOKUP(B953,'[1]Pivot HorizontalMRP'!$A$4:$E$2531,5,0),0)</f>
        <v>0</v>
      </c>
      <c r="O953" s="1">
        <f t="shared" si="71"/>
        <v>700</v>
      </c>
      <c r="P953" s="1">
        <f t="shared" si="72"/>
        <v>700</v>
      </c>
      <c r="Q953" s="1">
        <f>IFERROR(VLOOKUP(B953,'[1]Pivot HorizontalMRP'!$A$4:$F$2529,6,0),0)</f>
        <v>17</v>
      </c>
      <c r="R953" s="1">
        <f>IFERROR(VLOOKUP(B953,'[1]Pivot HorizontalMRP'!$A$4:$G$2529,7,0),0)</f>
        <v>0</v>
      </c>
      <c r="S953" s="1">
        <f>IFERROR(VLOOKUP(B953,'[1]Pivot HorizontalMRP'!$A$4:$H$2529,8,0),0)</f>
        <v>0</v>
      </c>
      <c r="T953" s="1">
        <f>IFERROR(VLOOKUP(B953,'[1]Pivot HorizontalMRP'!$A$4:$I$2529,9,0),0)</f>
        <v>30</v>
      </c>
      <c r="U953" s="1">
        <f t="shared" si="70"/>
        <v>683</v>
      </c>
      <c r="V953" s="24">
        <v>26.666</v>
      </c>
      <c r="W953" s="24"/>
      <c r="X953" s="24">
        <f t="shared" si="73"/>
        <v>-26.666</v>
      </c>
      <c r="Y953" s="24"/>
      <c r="Z953" s="24"/>
      <c r="AA953" s="24"/>
      <c r="AB953" s="24"/>
      <c r="AC953" s="25"/>
      <c r="AD953" s="26"/>
      <c r="AE953" s="26"/>
      <c r="AF953" s="26"/>
      <c r="AG953" s="24"/>
      <c r="AH953" s="24"/>
      <c r="AI953" s="26"/>
      <c r="AJ953" s="27"/>
      <c r="AK953" s="27"/>
      <c r="AL953" s="26"/>
      <c r="AM953" s="26"/>
      <c r="AN953" s="24"/>
      <c r="AO953" s="24" t="str">
        <f t="shared" si="74"/>
        <v>Arista</v>
      </c>
      <c r="AP953" s="1" t="s">
        <v>67</v>
      </c>
      <c r="BF953" s="1" t="s">
        <v>68</v>
      </c>
      <c r="BG953" s="28" t="s">
        <v>69</v>
      </c>
    </row>
    <row r="954" spans="1:59" ht="12.75" customHeight="1" x14ac:dyDescent="0.2">
      <c r="A954" s="1" t="s">
        <v>3909</v>
      </c>
      <c r="B954" s="1" t="s">
        <v>3910</v>
      </c>
      <c r="C954" s="1" t="s">
        <v>62</v>
      </c>
      <c r="D954" s="1" t="s">
        <v>63</v>
      </c>
      <c r="E954" s="1" t="s">
        <v>3911</v>
      </c>
      <c r="F954" s="1" t="s">
        <v>3912</v>
      </c>
      <c r="G954" s="1">
        <v>137</v>
      </c>
      <c r="H954" s="1">
        <v>1000</v>
      </c>
      <c r="I954" s="2" t="s">
        <v>66</v>
      </c>
      <c r="K954" s="1">
        <f>IFERROR(VLOOKUP(B954,'[1]Pivot HorizontalMRP'!$A$4:$B$2531,2,0),0)</f>
        <v>85</v>
      </c>
      <c r="L954" s="1">
        <f>IFERROR(VLOOKUP(B954,'[1]Pivot HorizontalMRP'!$A$4:$C$2531,3,0),0)</f>
        <v>124</v>
      </c>
      <c r="M954" s="1">
        <f>IFERROR(VLOOKUP(B954,'[1]Pivot HorizontalMRP'!$A$4:$D$2531,4,0),0)</f>
        <v>1024</v>
      </c>
      <c r="N954" s="1">
        <f>IFERROR(VLOOKUP(B954,'[1]Pivot HorizontalMRP'!$A$4:$E$2531,5,0),0)</f>
        <v>0</v>
      </c>
      <c r="O954" s="1">
        <f t="shared" si="71"/>
        <v>1233</v>
      </c>
      <c r="P954" s="1">
        <f t="shared" si="72"/>
        <v>1233</v>
      </c>
      <c r="Q954" s="1">
        <f>IFERROR(VLOOKUP(B954,'[1]Pivot HorizontalMRP'!$A$4:$F$2529,6,0),0)</f>
        <v>633</v>
      </c>
      <c r="R954" s="1">
        <f>IFERROR(VLOOKUP(B954,'[1]Pivot HorizontalMRP'!$A$4:$G$2529,7,0),0)</f>
        <v>233</v>
      </c>
      <c r="S954" s="1">
        <f>IFERROR(VLOOKUP(B954,'[1]Pivot HorizontalMRP'!$A$4:$H$2529,8,0),0)</f>
        <v>420</v>
      </c>
      <c r="T954" s="1">
        <f>IFERROR(VLOOKUP(B954,'[1]Pivot HorizontalMRP'!$A$4:$I$2529,9,0),0)</f>
        <v>240</v>
      </c>
      <c r="U954" s="1">
        <f t="shared" si="70"/>
        <v>367</v>
      </c>
      <c r="V954" s="24">
        <v>14.35</v>
      </c>
      <c r="W954" s="24"/>
      <c r="X954" s="24">
        <f t="shared" si="73"/>
        <v>-14.35</v>
      </c>
      <c r="Y954" s="24"/>
      <c r="Z954" s="24"/>
      <c r="AA954" s="24"/>
      <c r="AB954" s="24"/>
      <c r="AC954" s="25"/>
      <c r="AD954" s="26"/>
      <c r="AE954" s="26"/>
      <c r="AF954" s="26"/>
      <c r="AG954" s="24"/>
      <c r="AH954" s="24"/>
      <c r="AI954" s="26"/>
      <c r="AJ954" s="27"/>
      <c r="AK954" s="27"/>
      <c r="AL954" s="26"/>
      <c r="AM954" s="26"/>
      <c r="AN954" s="24"/>
      <c r="AO954" s="24" t="str">
        <f t="shared" si="74"/>
        <v>Arista</v>
      </c>
      <c r="AP954" s="1" t="s">
        <v>67</v>
      </c>
      <c r="BF954" s="1" t="s">
        <v>68</v>
      </c>
      <c r="BG954" s="28" t="s">
        <v>69</v>
      </c>
    </row>
    <row r="955" spans="1:59" ht="12.75" customHeight="1" x14ac:dyDescent="0.2">
      <c r="A955" s="1" t="s">
        <v>3913</v>
      </c>
      <c r="B955" s="1" t="s">
        <v>3914</v>
      </c>
      <c r="C955" s="1" t="s">
        <v>62</v>
      </c>
      <c r="D955" s="1" t="s">
        <v>63</v>
      </c>
      <c r="E955" s="1" t="s">
        <v>3915</v>
      </c>
      <c r="F955" s="1" t="s">
        <v>3916</v>
      </c>
      <c r="G955" s="1">
        <v>137</v>
      </c>
      <c r="H955" s="1">
        <v>1000</v>
      </c>
      <c r="I955" s="2" t="s">
        <v>66</v>
      </c>
      <c r="K955" s="1">
        <f>IFERROR(VLOOKUP(B955,'[1]Pivot HorizontalMRP'!$A$4:$B$2531,2,0),0)</f>
        <v>0</v>
      </c>
      <c r="L955" s="1">
        <f>IFERROR(VLOOKUP(B955,'[1]Pivot HorizontalMRP'!$A$4:$C$2531,3,0),0)</f>
        <v>205</v>
      </c>
      <c r="M955" s="1">
        <f>IFERROR(VLOOKUP(B955,'[1]Pivot HorizontalMRP'!$A$4:$D$2531,4,0),0)</f>
        <v>296</v>
      </c>
      <c r="N955" s="1">
        <f>IFERROR(VLOOKUP(B955,'[1]Pivot HorizontalMRP'!$A$4:$E$2531,5,0),0)</f>
        <v>0</v>
      </c>
      <c r="O955" s="1">
        <f t="shared" si="71"/>
        <v>501</v>
      </c>
      <c r="P955" s="1">
        <f t="shared" si="72"/>
        <v>501</v>
      </c>
      <c r="Q955" s="1">
        <f>IFERROR(VLOOKUP(B955,'[1]Pivot HorizontalMRP'!$A$4:$F$2529,6,0),0)</f>
        <v>474</v>
      </c>
      <c r="R955" s="1">
        <f>IFERROR(VLOOKUP(B955,'[1]Pivot HorizontalMRP'!$A$4:$G$2529,7,0),0)</f>
        <v>0</v>
      </c>
      <c r="S955" s="1">
        <f>IFERROR(VLOOKUP(B955,'[1]Pivot HorizontalMRP'!$A$4:$H$2529,8,0),0)</f>
        <v>0</v>
      </c>
      <c r="T955" s="1">
        <f>IFERROR(VLOOKUP(B955,'[1]Pivot HorizontalMRP'!$A$4:$I$2529,9,0),0)</f>
        <v>0</v>
      </c>
      <c r="U955" s="1">
        <f t="shared" si="70"/>
        <v>27</v>
      </c>
      <c r="V955" s="24">
        <v>122.1</v>
      </c>
      <c r="W955" s="24"/>
      <c r="X955" s="24">
        <f t="shared" si="73"/>
        <v>-122.1</v>
      </c>
      <c r="Y955" s="24"/>
      <c r="Z955" s="24"/>
      <c r="AA955" s="24"/>
      <c r="AB955" s="24"/>
      <c r="AC955" s="25"/>
      <c r="AD955" s="26"/>
      <c r="AE955" s="26"/>
      <c r="AF955" s="26"/>
      <c r="AG955" s="24"/>
      <c r="AH955" s="24"/>
      <c r="AI955" s="26"/>
      <c r="AJ955" s="27"/>
      <c r="AK955" s="27"/>
      <c r="AL955" s="26"/>
      <c r="AM955" s="26"/>
      <c r="AN955" s="24"/>
      <c r="AO955" s="24" t="str">
        <f t="shared" si="74"/>
        <v>Arista</v>
      </c>
      <c r="AP955" s="1" t="s">
        <v>67</v>
      </c>
      <c r="BF955" s="1" t="s">
        <v>68</v>
      </c>
      <c r="BG955" s="28" t="s">
        <v>69</v>
      </c>
    </row>
    <row r="956" spans="1:59" ht="12.75" customHeight="1" x14ac:dyDescent="0.2">
      <c r="A956" s="1" t="s">
        <v>3917</v>
      </c>
      <c r="B956" s="1" t="s">
        <v>3918</v>
      </c>
      <c r="C956" s="1" t="s">
        <v>62</v>
      </c>
      <c r="D956" s="1" t="s">
        <v>63</v>
      </c>
      <c r="E956" s="1" t="s">
        <v>3919</v>
      </c>
      <c r="F956" s="1" t="s">
        <v>3920</v>
      </c>
      <c r="G956" s="1">
        <v>70</v>
      </c>
      <c r="H956" s="1">
        <v>1000</v>
      </c>
      <c r="I956" s="2" t="s">
        <v>66</v>
      </c>
      <c r="K956" s="1">
        <f>IFERROR(VLOOKUP(B956,'[1]Pivot HorizontalMRP'!$A$4:$B$2531,2,0),0)</f>
        <v>0</v>
      </c>
      <c r="L956" s="1">
        <f>IFERROR(VLOOKUP(B956,'[1]Pivot HorizontalMRP'!$A$4:$C$2531,3,0),0)</f>
        <v>6055</v>
      </c>
      <c r="M956" s="1">
        <f>IFERROR(VLOOKUP(B956,'[1]Pivot HorizontalMRP'!$A$4:$D$2531,4,0),0)</f>
        <v>0</v>
      </c>
      <c r="N956" s="1">
        <f>IFERROR(VLOOKUP(B956,'[1]Pivot HorizontalMRP'!$A$4:$E$2531,5,0),0)</f>
        <v>0</v>
      </c>
      <c r="O956" s="1">
        <f t="shared" si="71"/>
        <v>6055</v>
      </c>
      <c r="P956" s="1">
        <f t="shared" si="72"/>
        <v>6055</v>
      </c>
      <c r="Q956" s="1">
        <f>IFERROR(VLOOKUP(B956,'[1]Pivot HorizontalMRP'!$A$4:$F$2529,6,0),0)</f>
        <v>5095</v>
      </c>
      <c r="R956" s="1">
        <f>IFERROR(VLOOKUP(B956,'[1]Pivot HorizontalMRP'!$A$4:$G$2529,7,0),0)</f>
        <v>2227</v>
      </c>
      <c r="S956" s="1">
        <f>IFERROR(VLOOKUP(B956,'[1]Pivot HorizontalMRP'!$A$4:$H$2529,8,0),0)</f>
        <v>2751</v>
      </c>
      <c r="T956" s="1">
        <f>IFERROR(VLOOKUP(B956,'[1]Pivot HorizontalMRP'!$A$4:$I$2529,9,0),0)</f>
        <v>2390</v>
      </c>
      <c r="U956" s="1">
        <f t="shared" si="70"/>
        <v>-1267</v>
      </c>
      <c r="V956" s="24">
        <v>14.95</v>
      </c>
      <c r="W956" s="24"/>
      <c r="X956" s="24">
        <f t="shared" si="73"/>
        <v>-14.95</v>
      </c>
      <c r="Y956" s="24"/>
      <c r="Z956" s="24"/>
      <c r="AA956" s="24">
        <v>15.104289999999999</v>
      </c>
      <c r="AB956" s="24"/>
      <c r="AC956" s="25"/>
      <c r="AD956" s="26"/>
      <c r="AE956" s="26"/>
      <c r="AF956" s="26"/>
      <c r="AG956" s="24"/>
      <c r="AH956" s="24"/>
      <c r="AI956" s="26"/>
      <c r="AJ956" s="27"/>
      <c r="AK956" s="27"/>
      <c r="AL956" s="26"/>
      <c r="AM956" s="26"/>
      <c r="AN956" s="24"/>
      <c r="AO956" s="24" t="str">
        <f t="shared" si="74"/>
        <v>Arista</v>
      </c>
      <c r="AP956" s="1" t="s">
        <v>67</v>
      </c>
      <c r="BF956" s="1" t="s">
        <v>68</v>
      </c>
      <c r="BG956" s="28" t="s">
        <v>69</v>
      </c>
    </row>
    <row r="957" spans="1:59" ht="12.75" customHeight="1" x14ac:dyDescent="0.2">
      <c r="A957" s="1" t="s">
        <v>3921</v>
      </c>
      <c r="B957" s="1" t="s">
        <v>3922</v>
      </c>
      <c r="C957" s="1" t="s">
        <v>62</v>
      </c>
      <c r="D957" s="1" t="s">
        <v>63</v>
      </c>
      <c r="E957" s="1" t="s">
        <v>3923</v>
      </c>
      <c r="F957" s="1" t="s">
        <v>3924</v>
      </c>
      <c r="G957" s="1">
        <v>64</v>
      </c>
      <c r="H957" s="1">
        <v>4</v>
      </c>
      <c r="I957" s="2" t="s">
        <v>66</v>
      </c>
      <c r="K957" s="1">
        <f>IFERROR(VLOOKUP(B957,'[1]Pivot HorizontalMRP'!$A$4:$B$2531,2,0),0)</f>
        <v>0</v>
      </c>
      <c r="L957" s="1">
        <f>IFERROR(VLOOKUP(B957,'[1]Pivot HorizontalMRP'!$A$4:$C$2531,3,0),0)</f>
        <v>15333</v>
      </c>
      <c r="M957" s="1">
        <f>IFERROR(VLOOKUP(B957,'[1]Pivot HorizontalMRP'!$A$4:$D$2531,4,0),0)</f>
        <v>0</v>
      </c>
      <c r="N957" s="1">
        <f>IFERROR(VLOOKUP(B957,'[1]Pivot HorizontalMRP'!$A$4:$E$2531,5,0),0)</f>
        <v>0</v>
      </c>
      <c r="O957" s="1">
        <f t="shared" si="71"/>
        <v>15333</v>
      </c>
      <c r="P957" s="1">
        <f t="shared" si="72"/>
        <v>15333</v>
      </c>
      <c r="Q957" s="1">
        <f>IFERROR(VLOOKUP(B957,'[1]Pivot HorizontalMRP'!$A$4:$F$2529,6,0),0)</f>
        <v>8070</v>
      </c>
      <c r="R957" s="1">
        <f>IFERROR(VLOOKUP(B957,'[1]Pivot HorizontalMRP'!$A$4:$G$2529,7,0),0)</f>
        <v>6590</v>
      </c>
      <c r="S957" s="1">
        <f>IFERROR(VLOOKUP(B957,'[1]Pivot HorizontalMRP'!$A$4:$H$2529,8,0),0)</f>
        <v>7320</v>
      </c>
      <c r="T957" s="1">
        <f>IFERROR(VLOOKUP(B957,'[1]Pivot HorizontalMRP'!$A$4:$I$2529,9,0),0)</f>
        <v>6830</v>
      </c>
      <c r="U957" s="1">
        <f t="shared" si="70"/>
        <v>673</v>
      </c>
      <c r="V957" s="24">
        <v>1.75</v>
      </c>
      <c r="W957" s="24"/>
      <c r="X957" s="24">
        <f t="shared" si="73"/>
        <v>-1.75</v>
      </c>
      <c r="Y957" s="24"/>
      <c r="Z957" s="24"/>
      <c r="AA957" s="24">
        <v>1.75</v>
      </c>
      <c r="AB957" s="24"/>
      <c r="AC957" s="25"/>
      <c r="AD957" s="26"/>
      <c r="AE957" s="26"/>
      <c r="AF957" s="26"/>
      <c r="AG957" s="24"/>
      <c r="AH957" s="24"/>
      <c r="AI957" s="26"/>
      <c r="AJ957" s="27"/>
      <c r="AK957" s="27"/>
      <c r="AL957" s="26"/>
      <c r="AM957" s="26"/>
      <c r="AN957" s="24"/>
      <c r="AO957" s="24" t="str">
        <f t="shared" si="74"/>
        <v>Arista</v>
      </c>
      <c r="AP957" s="1" t="s">
        <v>67</v>
      </c>
      <c r="BF957" s="1" t="s">
        <v>68</v>
      </c>
      <c r="BG957" s="28" t="s">
        <v>69</v>
      </c>
    </row>
    <row r="958" spans="1:59" ht="12.75" customHeight="1" x14ac:dyDescent="0.2">
      <c r="A958" s="1" t="s">
        <v>3925</v>
      </c>
      <c r="B958" s="1" t="s">
        <v>3926</v>
      </c>
      <c r="C958" s="1" t="s">
        <v>62</v>
      </c>
      <c r="D958" s="1" t="s">
        <v>63</v>
      </c>
      <c r="E958" s="1" t="s">
        <v>3927</v>
      </c>
      <c r="F958" s="1" t="s">
        <v>3928</v>
      </c>
      <c r="G958" s="1">
        <v>70</v>
      </c>
      <c r="H958" s="1">
        <v>1000</v>
      </c>
      <c r="I958" s="2" t="s">
        <v>66</v>
      </c>
      <c r="K958" s="1">
        <f>IFERROR(VLOOKUP(B958,'[1]Pivot HorizontalMRP'!$A$4:$B$2531,2,0),0)</f>
        <v>0</v>
      </c>
      <c r="L958" s="1">
        <f>IFERROR(VLOOKUP(B958,'[1]Pivot HorizontalMRP'!$A$4:$C$2531,3,0),0)</f>
        <v>3161</v>
      </c>
      <c r="M958" s="1">
        <f>IFERROR(VLOOKUP(B958,'[1]Pivot HorizontalMRP'!$A$4:$D$2531,4,0),0)</f>
        <v>0</v>
      </c>
      <c r="N958" s="1">
        <f>IFERROR(VLOOKUP(B958,'[1]Pivot HorizontalMRP'!$A$4:$E$2531,5,0),0)</f>
        <v>0</v>
      </c>
      <c r="O958" s="1">
        <f t="shared" si="71"/>
        <v>3161</v>
      </c>
      <c r="P958" s="1">
        <f t="shared" si="72"/>
        <v>3161</v>
      </c>
      <c r="Q958" s="1">
        <f>IFERROR(VLOOKUP(B958,'[1]Pivot HorizontalMRP'!$A$4:$F$2529,6,0),0)</f>
        <v>2153</v>
      </c>
      <c r="R958" s="1">
        <f>IFERROR(VLOOKUP(B958,'[1]Pivot HorizontalMRP'!$A$4:$G$2529,7,0),0)</f>
        <v>1558</v>
      </c>
      <c r="S958" s="1">
        <f>IFERROR(VLOOKUP(B958,'[1]Pivot HorizontalMRP'!$A$4:$H$2529,8,0),0)</f>
        <v>1752</v>
      </c>
      <c r="T958" s="1">
        <f>IFERROR(VLOOKUP(B958,'[1]Pivot HorizontalMRP'!$A$4:$I$2529,9,0),0)</f>
        <v>1654</v>
      </c>
      <c r="U958" s="1">
        <f t="shared" si="70"/>
        <v>-550</v>
      </c>
      <c r="V958" s="24">
        <v>2.4900000000000002</v>
      </c>
      <c r="W958" s="24"/>
      <c r="X958" s="24">
        <f t="shared" si="73"/>
        <v>-2.4900000000000002</v>
      </c>
      <c r="Y958" s="24"/>
      <c r="Z958" s="24"/>
      <c r="AA958" s="24"/>
      <c r="AB958" s="24"/>
      <c r="AC958" s="25"/>
      <c r="AD958" s="26"/>
      <c r="AE958" s="26"/>
      <c r="AF958" s="26"/>
      <c r="AG958" s="24"/>
      <c r="AH958" s="24"/>
      <c r="AI958" s="26"/>
      <c r="AJ958" s="27"/>
      <c r="AK958" s="27"/>
      <c r="AL958" s="26"/>
      <c r="AM958" s="26"/>
      <c r="AN958" s="24"/>
      <c r="AO958" s="24" t="str">
        <f t="shared" si="74"/>
        <v>Arista</v>
      </c>
      <c r="AP958" s="1" t="s">
        <v>67</v>
      </c>
      <c r="BF958" s="1" t="s">
        <v>68</v>
      </c>
      <c r="BG958" s="28" t="s">
        <v>69</v>
      </c>
    </row>
    <row r="959" spans="1:59" ht="12.75" customHeight="1" x14ac:dyDescent="0.2">
      <c r="A959" s="1" t="s">
        <v>3929</v>
      </c>
      <c r="B959" s="1" t="s">
        <v>3930</v>
      </c>
      <c r="C959" s="1" t="s">
        <v>62</v>
      </c>
      <c r="D959" s="1" t="s">
        <v>63</v>
      </c>
      <c r="E959" s="1" t="s">
        <v>3931</v>
      </c>
      <c r="F959" s="1" t="s">
        <v>3932</v>
      </c>
      <c r="G959" s="1">
        <v>137</v>
      </c>
      <c r="H959" s="1">
        <v>250</v>
      </c>
      <c r="I959" s="2" t="s">
        <v>66</v>
      </c>
      <c r="K959" s="1">
        <f>IFERROR(VLOOKUP(B959,'[1]Pivot HorizontalMRP'!$A$4:$B$2531,2,0),0)</f>
        <v>100</v>
      </c>
      <c r="L959" s="1">
        <f>IFERROR(VLOOKUP(B959,'[1]Pivot HorizontalMRP'!$A$4:$C$2531,3,0),0)</f>
        <v>0</v>
      </c>
      <c r="M959" s="1">
        <f>IFERROR(VLOOKUP(B959,'[1]Pivot HorizontalMRP'!$A$4:$D$2531,4,0),0)</f>
        <v>0</v>
      </c>
      <c r="N959" s="1">
        <f>IFERROR(VLOOKUP(B959,'[1]Pivot HorizontalMRP'!$A$4:$E$2531,5,0),0)</f>
        <v>0</v>
      </c>
      <c r="O959" s="1">
        <f t="shared" si="71"/>
        <v>100</v>
      </c>
      <c r="P959" s="1">
        <f t="shared" si="72"/>
        <v>100</v>
      </c>
      <c r="Q959" s="1">
        <f>IFERROR(VLOOKUP(B959,'[1]Pivot HorizontalMRP'!$A$4:$F$2529,6,0),0)</f>
        <v>0</v>
      </c>
      <c r="R959" s="1">
        <f>IFERROR(VLOOKUP(B959,'[1]Pivot HorizontalMRP'!$A$4:$G$2529,7,0),0)</f>
        <v>0</v>
      </c>
      <c r="S959" s="1">
        <f>IFERROR(VLOOKUP(B959,'[1]Pivot HorizontalMRP'!$A$4:$H$2529,8,0),0)</f>
        <v>0</v>
      </c>
      <c r="T959" s="1">
        <f>IFERROR(VLOOKUP(B959,'[1]Pivot HorizontalMRP'!$A$4:$I$2529,9,0),0)</f>
        <v>0</v>
      </c>
      <c r="U959" s="1">
        <f t="shared" si="70"/>
        <v>100</v>
      </c>
      <c r="V959" s="24">
        <v>6.5</v>
      </c>
      <c r="W959" s="24"/>
      <c r="X959" s="24">
        <f t="shared" si="73"/>
        <v>-6.5</v>
      </c>
      <c r="Y959" s="24"/>
      <c r="Z959" s="24"/>
      <c r="AA959" s="24"/>
      <c r="AB959" s="24"/>
      <c r="AC959" s="25"/>
      <c r="AD959" s="26"/>
      <c r="AE959" s="26"/>
      <c r="AF959" s="26"/>
      <c r="AG959" s="24"/>
      <c r="AH959" s="24"/>
      <c r="AI959" s="26"/>
      <c r="AJ959" s="27"/>
      <c r="AK959" s="27"/>
      <c r="AL959" s="26"/>
      <c r="AM959" s="26"/>
      <c r="AN959" s="24"/>
      <c r="AO959" s="24" t="str">
        <f t="shared" si="74"/>
        <v>Arista</v>
      </c>
      <c r="AP959" s="1" t="s">
        <v>67</v>
      </c>
      <c r="BF959" s="1" t="s">
        <v>68</v>
      </c>
      <c r="BG959" s="28" t="s">
        <v>69</v>
      </c>
    </row>
    <row r="960" spans="1:59" ht="12.75" customHeight="1" x14ac:dyDescent="0.2">
      <c r="A960" s="1" t="s">
        <v>3933</v>
      </c>
      <c r="B960" s="1" t="s">
        <v>3934</v>
      </c>
      <c r="C960" s="1" t="s">
        <v>62</v>
      </c>
      <c r="D960" s="1" t="s">
        <v>63</v>
      </c>
      <c r="E960" s="1" t="s">
        <v>3935</v>
      </c>
      <c r="F960" s="1" t="s">
        <v>3936</v>
      </c>
      <c r="G960" s="1">
        <v>70</v>
      </c>
      <c r="H960" s="1">
        <v>100</v>
      </c>
      <c r="I960" s="2" t="s">
        <v>66</v>
      </c>
      <c r="K960" s="1">
        <f>IFERROR(VLOOKUP(B960,'[1]Pivot HorizontalMRP'!$A$4:$B$2531,2,0),0)</f>
        <v>0</v>
      </c>
      <c r="L960" s="1">
        <f>IFERROR(VLOOKUP(B960,'[1]Pivot HorizontalMRP'!$A$4:$C$2531,3,0),0)</f>
        <v>167</v>
      </c>
      <c r="M960" s="1">
        <f>IFERROR(VLOOKUP(B960,'[1]Pivot HorizontalMRP'!$A$4:$D$2531,4,0),0)</f>
        <v>200</v>
      </c>
      <c r="N960" s="1">
        <f>IFERROR(VLOOKUP(B960,'[1]Pivot HorizontalMRP'!$A$4:$E$2531,5,0),0)</f>
        <v>0</v>
      </c>
      <c r="O960" s="1">
        <f t="shared" si="71"/>
        <v>367</v>
      </c>
      <c r="P960" s="1">
        <f t="shared" si="72"/>
        <v>367</v>
      </c>
      <c r="Q960" s="1">
        <f>IFERROR(VLOOKUP(B960,'[1]Pivot HorizontalMRP'!$A$4:$F$2529,6,0),0)</f>
        <v>303</v>
      </c>
      <c r="R960" s="1">
        <f>IFERROR(VLOOKUP(B960,'[1]Pivot HorizontalMRP'!$A$4:$G$2529,7,0),0)</f>
        <v>450</v>
      </c>
      <c r="S960" s="1">
        <f>IFERROR(VLOOKUP(B960,'[1]Pivot HorizontalMRP'!$A$4:$H$2529,8,0),0)</f>
        <v>340</v>
      </c>
      <c r="T960" s="1">
        <f>IFERROR(VLOOKUP(B960,'[1]Pivot HorizontalMRP'!$A$4:$I$2529,9,0),0)</f>
        <v>300</v>
      </c>
      <c r="U960" s="1">
        <f t="shared" si="70"/>
        <v>-386</v>
      </c>
      <c r="V960" s="24">
        <v>122.9</v>
      </c>
      <c r="W960" s="24"/>
      <c r="X960" s="24">
        <f t="shared" si="73"/>
        <v>-122.9</v>
      </c>
      <c r="Y960" s="24"/>
      <c r="Z960" s="24"/>
      <c r="AA960" s="24">
        <v>122.9</v>
      </c>
      <c r="AB960" s="24"/>
      <c r="AC960" s="25"/>
      <c r="AD960" s="26"/>
      <c r="AE960" s="26"/>
      <c r="AF960" s="26"/>
      <c r="AG960" s="24"/>
      <c r="AH960" s="24"/>
      <c r="AI960" s="26"/>
      <c r="AJ960" s="27"/>
      <c r="AK960" s="27"/>
      <c r="AL960" s="26"/>
      <c r="AM960" s="26"/>
      <c r="AN960" s="24"/>
      <c r="AO960" s="24" t="str">
        <f t="shared" si="74"/>
        <v>Arista</v>
      </c>
      <c r="AP960" s="1" t="s">
        <v>67</v>
      </c>
      <c r="BF960" s="1" t="s">
        <v>68</v>
      </c>
      <c r="BG960" s="28" t="s">
        <v>69</v>
      </c>
    </row>
    <row r="961" spans="1:59" ht="12.75" customHeight="1" x14ac:dyDescent="0.2">
      <c r="A961" s="1" t="s">
        <v>3937</v>
      </c>
      <c r="B961" s="1" t="s">
        <v>3938</v>
      </c>
      <c r="C961" s="1" t="s">
        <v>62</v>
      </c>
      <c r="D961" s="1" t="s">
        <v>63</v>
      </c>
      <c r="E961" s="1" t="s">
        <v>3939</v>
      </c>
      <c r="F961" s="1" t="s">
        <v>3940</v>
      </c>
      <c r="G961" s="1">
        <v>70</v>
      </c>
      <c r="H961" s="1">
        <v>100</v>
      </c>
      <c r="I961" s="2" t="s">
        <v>66</v>
      </c>
      <c r="K961" s="1">
        <f>IFERROR(VLOOKUP(B961,'[1]Pivot HorizontalMRP'!$A$4:$B$2531,2,0),0)</f>
        <v>0</v>
      </c>
      <c r="L961" s="1">
        <f>IFERROR(VLOOKUP(B961,'[1]Pivot HorizontalMRP'!$A$4:$C$2531,3,0),0)</f>
        <v>163</v>
      </c>
      <c r="M961" s="1">
        <f>IFERROR(VLOOKUP(B961,'[1]Pivot HorizontalMRP'!$A$4:$D$2531,4,0),0)</f>
        <v>200</v>
      </c>
      <c r="N961" s="1">
        <f>IFERROR(VLOOKUP(B961,'[1]Pivot HorizontalMRP'!$A$4:$E$2531,5,0),0)</f>
        <v>0</v>
      </c>
      <c r="O961" s="1">
        <f t="shared" si="71"/>
        <v>363</v>
      </c>
      <c r="P961" s="1">
        <f t="shared" si="72"/>
        <v>363</v>
      </c>
      <c r="Q961" s="1">
        <f>IFERROR(VLOOKUP(B961,'[1]Pivot HorizontalMRP'!$A$4:$F$2529,6,0),0)</f>
        <v>303</v>
      </c>
      <c r="R961" s="1">
        <f>IFERROR(VLOOKUP(B961,'[1]Pivot HorizontalMRP'!$A$4:$G$2529,7,0),0)</f>
        <v>450</v>
      </c>
      <c r="S961" s="1">
        <f>IFERROR(VLOOKUP(B961,'[1]Pivot HorizontalMRP'!$A$4:$H$2529,8,0),0)</f>
        <v>340</v>
      </c>
      <c r="T961" s="1">
        <f>IFERROR(VLOOKUP(B961,'[1]Pivot HorizontalMRP'!$A$4:$I$2529,9,0),0)</f>
        <v>300</v>
      </c>
      <c r="U961" s="1">
        <f t="shared" si="70"/>
        <v>-390</v>
      </c>
      <c r="V961" s="24">
        <v>122.9</v>
      </c>
      <c r="W961" s="24"/>
      <c r="X961" s="24">
        <f t="shared" si="73"/>
        <v>-122.9</v>
      </c>
      <c r="Y961" s="24"/>
      <c r="Z961" s="24"/>
      <c r="AA961" s="24">
        <v>122.9</v>
      </c>
      <c r="AB961" s="24"/>
      <c r="AC961" s="25"/>
      <c r="AD961" s="26"/>
      <c r="AE961" s="26"/>
      <c r="AF961" s="26"/>
      <c r="AG961" s="24"/>
      <c r="AH961" s="24"/>
      <c r="AI961" s="26"/>
      <c r="AJ961" s="27"/>
      <c r="AK961" s="27"/>
      <c r="AL961" s="26"/>
      <c r="AM961" s="26"/>
      <c r="AN961" s="24"/>
      <c r="AO961" s="24" t="str">
        <f t="shared" si="74"/>
        <v>Arista</v>
      </c>
      <c r="AP961" s="1" t="s">
        <v>67</v>
      </c>
      <c r="BF961" s="1" t="s">
        <v>68</v>
      </c>
      <c r="BG961" s="28" t="s">
        <v>69</v>
      </c>
    </row>
    <row r="962" spans="1:59" ht="12.75" customHeight="1" x14ac:dyDescent="0.2">
      <c r="A962" s="1" t="s">
        <v>3941</v>
      </c>
      <c r="B962" s="1" t="s">
        <v>3942</v>
      </c>
      <c r="C962" s="1" t="s">
        <v>62</v>
      </c>
      <c r="D962" s="1" t="s">
        <v>63</v>
      </c>
      <c r="E962" s="1" t="s">
        <v>3943</v>
      </c>
      <c r="F962" s="1" t="s">
        <v>3944</v>
      </c>
      <c r="G962" s="1">
        <v>70</v>
      </c>
      <c r="H962" s="1">
        <v>100</v>
      </c>
      <c r="I962" s="2" t="s">
        <v>66</v>
      </c>
      <c r="K962" s="1">
        <f>IFERROR(VLOOKUP(B962,'[1]Pivot HorizontalMRP'!$A$4:$B$2531,2,0),0)</f>
        <v>0</v>
      </c>
      <c r="L962" s="1">
        <f>IFERROR(VLOOKUP(B962,'[1]Pivot HorizontalMRP'!$A$4:$C$2531,3,0),0)</f>
        <v>165</v>
      </c>
      <c r="M962" s="1">
        <f>IFERROR(VLOOKUP(B962,'[1]Pivot HorizontalMRP'!$A$4:$D$2531,4,0),0)</f>
        <v>200</v>
      </c>
      <c r="N962" s="1">
        <f>IFERROR(VLOOKUP(B962,'[1]Pivot HorizontalMRP'!$A$4:$E$2531,5,0),0)</f>
        <v>0</v>
      </c>
      <c r="O962" s="1">
        <f t="shared" si="71"/>
        <v>365</v>
      </c>
      <c r="P962" s="1">
        <f t="shared" si="72"/>
        <v>365</v>
      </c>
      <c r="Q962" s="1">
        <f>IFERROR(VLOOKUP(B962,'[1]Pivot HorizontalMRP'!$A$4:$F$2529,6,0),0)</f>
        <v>303</v>
      </c>
      <c r="R962" s="1">
        <f>IFERROR(VLOOKUP(B962,'[1]Pivot HorizontalMRP'!$A$4:$G$2529,7,0),0)</f>
        <v>450</v>
      </c>
      <c r="S962" s="1">
        <f>IFERROR(VLOOKUP(B962,'[1]Pivot HorizontalMRP'!$A$4:$H$2529,8,0),0)</f>
        <v>340</v>
      </c>
      <c r="T962" s="1">
        <f>IFERROR(VLOOKUP(B962,'[1]Pivot HorizontalMRP'!$A$4:$I$2529,9,0),0)</f>
        <v>300</v>
      </c>
      <c r="U962" s="1">
        <f t="shared" ref="U962:U1025" si="75">IF(I962="delivery",O962-SUM(Q962+R962),IF(I962="PO",P962-SUM(Q962:R962)))</f>
        <v>-388</v>
      </c>
      <c r="V962" s="24">
        <v>122.9</v>
      </c>
      <c r="W962" s="24"/>
      <c r="X962" s="24">
        <f t="shared" si="73"/>
        <v>-122.9</v>
      </c>
      <c r="Y962" s="24"/>
      <c r="Z962" s="24"/>
      <c r="AA962" s="24"/>
      <c r="AB962" s="24"/>
      <c r="AC962" s="25"/>
      <c r="AD962" s="26"/>
      <c r="AE962" s="26"/>
      <c r="AF962" s="26"/>
      <c r="AG962" s="24"/>
      <c r="AH962" s="24"/>
      <c r="AI962" s="26"/>
      <c r="AJ962" s="27"/>
      <c r="AK962" s="27"/>
      <c r="AL962" s="26"/>
      <c r="AM962" s="26"/>
      <c r="AN962" s="24"/>
      <c r="AO962" s="24" t="str">
        <f t="shared" si="74"/>
        <v>Arista</v>
      </c>
      <c r="AP962" s="1" t="s">
        <v>67</v>
      </c>
      <c r="BF962" s="1" t="s">
        <v>68</v>
      </c>
      <c r="BG962" s="28" t="s">
        <v>69</v>
      </c>
    </row>
    <row r="963" spans="1:59" ht="12.75" customHeight="1" x14ac:dyDescent="0.2">
      <c r="A963" s="1" t="s">
        <v>3945</v>
      </c>
      <c r="B963" s="1" t="s">
        <v>3946</v>
      </c>
      <c r="C963" s="1" t="s">
        <v>62</v>
      </c>
      <c r="D963" s="1" t="s">
        <v>63</v>
      </c>
      <c r="E963" s="1" t="s">
        <v>3947</v>
      </c>
      <c r="F963" s="1" t="s">
        <v>3948</v>
      </c>
      <c r="G963" s="1">
        <v>70</v>
      </c>
      <c r="H963" s="1">
        <v>1000</v>
      </c>
      <c r="I963" s="2" t="s">
        <v>66</v>
      </c>
      <c r="K963" s="1">
        <f>IFERROR(VLOOKUP(B963,'[1]Pivot HorizontalMRP'!$A$4:$B$2531,2,0),0)</f>
        <v>0</v>
      </c>
      <c r="L963" s="1">
        <f>IFERROR(VLOOKUP(B963,'[1]Pivot HorizontalMRP'!$A$4:$C$2531,3,0),0)</f>
        <v>2880</v>
      </c>
      <c r="M963" s="1">
        <f>IFERROR(VLOOKUP(B963,'[1]Pivot HorizontalMRP'!$A$4:$D$2531,4,0),0)</f>
        <v>2000</v>
      </c>
      <c r="N963" s="1">
        <f>IFERROR(VLOOKUP(B963,'[1]Pivot HorizontalMRP'!$A$4:$E$2531,5,0),0)</f>
        <v>0</v>
      </c>
      <c r="O963" s="1">
        <f t="shared" ref="O963:O1026" si="76">K963+L963+M963</f>
        <v>4880</v>
      </c>
      <c r="P963" s="1">
        <f t="shared" ref="P963:P1026" si="77">K963+L963+M963+N963</f>
        <v>4880</v>
      </c>
      <c r="Q963" s="1">
        <f>IFERROR(VLOOKUP(B963,'[1]Pivot HorizontalMRP'!$A$4:$F$2529,6,0),0)</f>
        <v>4221</v>
      </c>
      <c r="R963" s="1">
        <f>IFERROR(VLOOKUP(B963,'[1]Pivot HorizontalMRP'!$A$4:$G$2529,7,0),0)</f>
        <v>1654</v>
      </c>
      <c r="S963" s="1">
        <f>IFERROR(VLOOKUP(B963,'[1]Pivot HorizontalMRP'!$A$4:$H$2529,8,0),0)</f>
        <v>1800</v>
      </c>
      <c r="T963" s="1">
        <f>IFERROR(VLOOKUP(B963,'[1]Pivot HorizontalMRP'!$A$4:$I$2529,9,0),0)</f>
        <v>1654</v>
      </c>
      <c r="U963" s="1">
        <f t="shared" si="75"/>
        <v>-995</v>
      </c>
      <c r="V963" s="24">
        <v>36.950000000000003</v>
      </c>
      <c r="W963" s="24"/>
      <c r="X963" s="24">
        <f t="shared" ref="X963:X1026" si="78">W963-V963</f>
        <v>-36.950000000000003</v>
      </c>
      <c r="Y963" s="24"/>
      <c r="Z963" s="24"/>
      <c r="AA963" s="24">
        <v>30.335000000000001</v>
      </c>
      <c r="AB963" s="24"/>
      <c r="AC963" s="25"/>
      <c r="AD963" s="26"/>
      <c r="AE963" s="26"/>
      <c r="AF963" s="26"/>
      <c r="AG963" s="24"/>
      <c r="AH963" s="24"/>
      <c r="AI963" s="26"/>
      <c r="AJ963" s="27"/>
      <c r="AK963" s="27"/>
      <c r="AL963" s="26"/>
      <c r="AM963" s="26"/>
      <c r="AN963" s="24"/>
      <c r="AO963" s="24" t="str">
        <f t="shared" ref="AO963:AO1026" si="79">D963</f>
        <v>Arista</v>
      </c>
      <c r="AP963" s="1" t="s">
        <v>67</v>
      </c>
      <c r="BF963" s="1" t="s">
        <v>68</v>
      </c>
      <c r="BG963" s="28" t="s">
        <v>69</v>
      </c>
    </row>
    <row r="964" spans="1:59" ht="12.75" customHeight="1" x14ac:dyDescent="0.2">
      <c r="A964" s="1" t="s">
        <v>3949</v>
      </c>
      <c r="B964" s="1" t="s">
        <v>3950</v>
      </c>
      <c r="C964" s="1" t="s">
        <v>62</v>
      </c>
      <c r="D964" s="1" t="s">
        <v>63</v>
      </c>
      <c r="E964" s="1" t="s">
        <v>3951</v>
      </c>
      <c r="F964" s="1" t="s">
        <v>3952</v>
      </c>
      <c r="G964" s="1">
        <v>102</v>
      </c>
      <c r="H964" s="1">
        <v>250</v>
      </c>
      <c r="I964" s="2" t="s">
        <v>66</v>
      </c>
      <c r="K964" s="1">
        <f>IFERROR(VLOOKUP(B964,'[1]Pivot HorizontalMRP'!$A$4:$B$2531,2,0),0)</f>
        <v>0</v>
      </c>
      <c r="L964" s="1">
        <f>IFERROR(VLOOKUP(B964,'[1]Pivot HorizontalMRP'!$A$4:$C$2531,3,0),0)</f>
        <v>159</v>
      </c>
      <c r="M964" s="1">
        <f>IFERROR(VLOOKUP(B964,'[1]Pivot HorizontalMRP'!$A$4:$D$2531,4,0),0)</f>
        <v>0</v>
      </c>
      <c r="N964" s="1">
        <f>IFERROR(VLOOKUP(B964,'[1]Pivot HorizontalMRP'!$A$4:$E$2531,5,0),0)</f>
        <v>0</v>
      </c>
      <c r="O964" s="1">
        <f t="shared" si="76"/>
        <v>159</v>
      </c>
      <c r="P964" s="1">
        <f t="shared" si="77"/>
        <v>159</v>
      </c>
      <c r="Q964" s="1">
        <f>IFERROR(VLOOKUP(B964,'[1]Pivot HorizontalMRP'!$A$4:$F$2529,6,0),0)</f>
        <v>56</v>
      </c>
      <c r="R964" s="1">
        <f>IFERROR(VLOOKUP(B964,'[1]Pivot HorizontalMRP'!$A$4:$G$2529,7,0),0)</f>
        <v>12</v>
      </c>
      <c r="S964" s="1">
        <f>IFERROR(VLOOKUP(B964,'[1]Pivot HorizontalMRP'!$A$4:$H$2529,8,0),0)</f>
        <v>144</v>
      </c>
      <c r="T964" s="1">
        <f>IFERROR(VLOOKUP(B964,'[1]Pivot HorizontalMRP'!$A$4:$I$2529,9,0),0)</f>
        <v>144</v>
      </c>
      <c r="U964" s="1">
        <f t="shared" si="75"/>
        <v>91</v>
      </c>
      <c r="V964" s="24">
        <v>41.85</v>
      </c>
      <c r="W964" s="24"/>
      <c r="X964" s="24">
        <f t="shared" si="78"/>
        <v>-41.85</v>
      </c>
      <c r="Y964" s="24"/>
      <c r="Z964" s="24"/>
      <c r="AA964" s="24"/>
      <c r="AB964" s="24"/>
      <c r="AC964" s="25"/>
      <c r="AD964" s="26"/>
      <c r="AE964" s="26"/>
      <c r="AF964" s="26"/>
      <c r="AG964" s="24"/>
      <c r="AH964" s="24"/>
      <c r="AI964" s="26"/>
      <c r="AJ964" s="27"/>
      <c r="AK964" s="27"/>
      <c r="AL964" s="26"/>
      <c r="AM964" s="26"/>
      <c r="AN964" s="24"/>
      <c r="AO964" s="24" t="str">
        <f t="shared" si="79"/>
        <v>Arista</v>
      </c>
      <c r="AP964" s="1" t="s">
        <v>67</v>
      </c>
      <c r="BF964" s="1" t="s">
        <v>68</v>
      </c>
      <c r="BG964" s="28" t="s">
        <v>69</v>
      </c>
    </row>
    <row r="965" spans="1:59" ht="12.75" customHeight="1" x14ac:dyDescent="0.2">
      <c r="A965" s="1" t="s">
        <v>3953</v>
      </c>
      <c r="B965" s="1" t="s">
        <v>3954</v>
      </c>
      <c r="C965" s="1" t="s">
        <v>62</v>
      </c>
      <c r="D965" s="1" t="s">
        <v>63</v>
      </c>
      <c r="E965" s="1" t="s">
        <v>3955</v>
      </c>
      <c r="F965" s="1" t="s">
        <v>3956</v>
      </c>
      <c r="G965" s="1">
        <v>90</v>
      </c>
      <c r="H965" s="1">
        <v>100</v>
      </c>
      <c r="I965" s="2" t="s">
        <v>66</v>
      </c>
      <c r="K965" s="1">
        <f>IFERROR(VLOOKUP(B965,'[1]Pivot HorizontalMRP'!$A$4:$B$2531,2,0),0)</f>
        <v>0</v>
      </c>
      <c r="L965" s="1">
        <f>IFERROR(VLOOKUP(B965,'[1]Pivot HorizontalMRP'!$A$4:$C$2531,3,0),0)</f>
        <v>1558</v>
      </c>
      <c r="M965" s="1">
        <f>IFERROR(VLOOKUP(B965,'[1]Pivot HorizontalMRP'!$A$4:$D$2531,4,0),0)</f>
        <v>0</v>
      </c>
      <c r="N965" s="1">
        <f>IFERROR(VLOOKUP(B965,'[1]Pivot HorizontalMRP'!$A$4:$E$2531,5,0),0)</f>
        <v>0</v>
      </c>
      <c r="O965" s="1">
        <f t="shared" si="76"/>
        <v>1558</v>
      </c>
      <c r="P965" s="1">
        <f t="shared" si="77"/>
        <v>1558</v>
      </c>
      <c r="Q965" s="1">
        <f>IFERROR(VLOOKUP(B965,'[1]Pivot HorizontalMRP'!$A$4:$F$2529,6,0),0)</f>
        <v>1334</v>
      </c>
      <c r="R965" s="1">
        <f>IFERROR(VLOOKUP(B965,'[1]Pivot HorizontalMRP'!$A$4:$G$2529,7,0),0)</f>
        <v>360</v>
      </c>
      <c r="S965" s="1">
        <f>IFERROR(VLOOKUP(B965,'[1]Pivot HorizontalMRP'!$A$4:$H$2529,8,0),0)</f>
        <v>432</v>
      </c>
      <c r="T965" s="1">
        <f>IFERROR(VLOOKUP(B965,'[1]Pivot HorizontalMRP'!$A$4:$I$2529,9,0),0)</f>
        <v>432</v>
      </c>
      <c r="U965" s="1">
        <f t="shared" si="75"/>
        <v>-136</v>
      </c>
      <c r="V965" s="24">
        <v>34.81</v>
      </c>
      <c r="W965" s="24"/>
      <c r="X965" s="24">
        <f t="shared" si="78"/>
        <v>-34.81</v>
      </c>
      <c r="Y965" s="24"/>
      <c r="Z965" s="24"/>
      <c r="AA965" s="24"/>
      <c r="AB965" s="24"/>
      <c r="AC965" s="25"/>
      <c r="AD965" s="26"/>
      <c r="AE965" s="26"/>
      <c r="AF965" s="26"/>
      <c r="AG965" s="24"/>
      <c r="AH965" s="24"/>
      <c r="AI965" s="26"/>
      <c r="AJ965" s="27"/>
      <c r="AK965" s="27"/>
      <c r="AL965" s="26"/>
      <c r="AM965" s="26"/>
      <c r="AN965" s="24"/>
      <c r="AO965" s="24" t="str">
        <f t="shared" si="79"/>
        <v>Arista</v>
      </c>
      <c r="AP965" s="1" t="s">
        <v>67</v>
      </c>
      <c r="BF965" s="1" t="s">
        <v>68</v>
      </c>
      <c r="BG965" s="28" t="s">
        <v>69</v>
      </c>
    </row>
    <row r="966" spans="1:59" ht="12.75" customHeight="1" x14ac:dyDescent="0.2">
      <c r="A966" s="1" t="s">
        <v>3957</v>
      </c>
      <c r="B966" s="1" t="s">
        <v>3958</v>
      </c>
      <c r="C966" s="1" t="s">
        <v>62</v>
      </c>
      <c r="D966" s="1" t="s">
        <v>63</v>
      </c>
      <c r="E966" s="1" t="s">
        <v>3959</v>
      </c>
      <c r="F966" s="1" t="s">
        <v>3960</v>
      </c>
      <c r="G966" s="1">
        <v>80</v>
      </c>
      <c r="H966" s="1">
        <v>1000</v>
      </c>
      <c r="I966" s="2" t="s">
        <v>66</v>
      </c>
      <c r="K966" s="1">
        <f>IFERROR(VLOOKUP(B966,'[1]Pivot HorizontalMRP'!$A$4:$B$2531,2,0),0)</f>
        <v>0</v>
      </c>
      <c r="L966" s="1">
        <f>IFERROR(VLOOKUP(B966,'[1]Pivot HorizontalMRP'!$A$4:$C$2531,3,0),0)</f>
        <v>934</v>
      </c>
      <c r="M966" s="1">
        <f>IFERROR(VLOOKUP(B966,'[1]Pivot HorizontalMRP'!$A$4:$D$2531,4,0),0)</f>
        <v>0</v>
      </c>
      <c r="N966" s="1">
        <f>IFERROR(VLOOKUP(B966,'[1]Pivot HorizontalMRP'!$A$4:$E$2531,5,0),0)</f>
        <v>2000</v>
      </c>
      <c r="O966" s="1">
        <f t="shared" si="76"/>
        <v>934</v>
      </c>
      <c r="P966" s="1">
        <f t="shared" si="77"/>
        <v>2934</v>
      </c>
      <c r="Q966" s="1">
        <f>IFERROR(VLOOKUP(B966,'[1]Pivot HorizontalMRP'!$A$4:$F$2529,6,0),0)</f>
        <v>1123</v>
      </c>
      <c r="R966" s="1">
        <f>IFERROR(VLOOKUP(B966,'[1]Pivot HorizontalMRP'!$A$4:$G$2529,7,0),0)</f>
        <v>829</v>
      </c>
      <c r="S966" s="1">
        <f>IFERROR(VLOOKUP(B966,'[1]Pivot HorizontalMRP'!$A$4:$H$2529,8,0),0)</f>
        <v>876</v>
      </c>
      <c r="T966" s="1">
        <f>IFERROR(VLOOKUP(B966,'[1]Pivot HorizontalMRP'!$A$4:$I$2529,9,0),0)</f>
        <v>827</v>
      </c>
      <c r="U966" s="1">
        <f t="shared" si="75"/>
        <v>982</v>
      </c>
      <c r="V966" s="24">
        <v>39.46</v>
      </c>
      <c r="W966" s="24"/>
      <c r="X966" s="24">
        <f t="shared" si="78"/>
        <v>-39.46</v>
      </c>
      <c r="Y966" s="24"/>
      <c r="Z966" s="24"/>
      <c r="AA966" s="24">
        <v>59.98</v>
      </c>
      <c r="AB966" s="24"/>
      <c r="AC966" s="25"/>
      <c r="AD966" s="26"/>
      <c r="AE966" s="26"/>
      <c r="AF966" s="26"/>
      <c r="AG966" s="24"/>
      <c r="AH966" s="24"/>
      <c r="AI966" s="26"/>
      <c r="AJ966" s="27"/>
      <c r="AK966" s="27"/>
      <c r="AL966" s="26"/>
      <c r="AM966" s="26"/>
      <c r="AN966" s="24"/>
      <c r="AO966" s="24" t="str">
        <f t="shared" si="79"/>
        <v>Arista</v>
      </c>
      <c r="AP966" s="1" t="s">
        <v>67</v>
      </c>
      <c r="BF966" s="1" t="s">
        <v>68</v>
      </c>
      <c r="BG966" s="28" t="s">
        <v>69</v>
      </c>
    </row>
    <row r="967" spans="1:59" ht="12.75" customHeight="1" x14ac:dyDescent="0.2">
      <c r="A967" s="1" t="s">
        <v>3961</v>
      </c>
      <c r="B967" s="1" t="s">
        <v>3962</v>
      </c>
      <c r="C967" s="1" t="s">
        <v>62</v>
      </c>
      <c r="D967" s="1" t="s">
        <v>63</v>
      </c>
      <c r="E967" s="1" t="s">
        <v>3963</v>
      </c>
      <c r="F967" s="1" t="s">
        <v>3964</v>
      </c>
      <c r="G967" s="1">
        <v>51</v>
      </c>
      <c r="H967" s="1">
        <v>480</v>
      </c>
      <c r="I967" s="2" t="s">
        <v>66</v>
      </c>
      <c r="K967" s="1">
        <f>IFERROR(VLOOKUP(B967,'[1]Pivot HorizontalMRP'!$A$4:$B$2531,2,0),0)</f>
        <v>64</v>
      </c>
      <c r="L967" s="1">
        <f>IFERROR(VLOOKUP(B967,'[1]Pivot HorizontalMRP'!$A$4:$C$2531,3,0),0)</f>
        <v>0</v>
      </c>
      <c r="M967" s="1">
        <f>IFERROR(VLOOKUP(B967,'[1]Pivot HorizontalMRP'!$A$4:$D$2531,4,0),0)</f>
        <v>0</v>
      </c>
      <c r="N967" s="1">
        <f>IFERROR(VLOOKUP(B967,'[1]Pivot HorizontalMRP'!$A$4:$E$2531,5,0),0)</f>
        <v>0</v>
      </c>
      <c r="O967" s="1">
        <f t="shared" si="76"/>
        <v>64</v>
      </c>
      <c r="P967" s="1">
        <f t="shared" si="77"/>
        <v>64</v>
      </c>
      <c r="Q967" s="1">
        <f>IFERROR(VLOOKUP(B967,'[1]Pivot HorizontalMRP'!$A$4:$F$2529,6,0),0)</f>
        <v>0</v>
      </c>
      <c r="R967" s="1">
        <f>IFERROR(VLOOKUP(B967,'[1]Pivot HorizontalMRP'!$A$4:$G$2529,7,0),0)</f>
        <v>0</v>
      </c>
      <c r="S967" s="1">
        <f>IFERROR(VLOOKUP(B967,'[1]Pivot HorizontalMRP'!$A$4:$H$2529,8,0),0)</f>
        <v>0</v>
      </c>
      <c r="T967" s="1">
        <f>IFERROR(VLOOKUP(B967,'[1]Pivot HorizontalMRP'!$A$4:$I$2529,9,0),0)</f>
        <v>0</v>
      </c>
      <c r="U967" s="1">
        <f t="shared" si="75"/>
        <v>64</v>
      </c>
      <c r="V967" s="24">
        <v>6.39</v>
      </c>
      <c r="W967" s="24"/>
      <c r="X967" s="24">
        <f t="shared" si="78"/>
        <v>-6.39</v>
      </c>
      <c r="Y967" s="24"/>
      <c r="Z967" s="24"/>
      <c r="AA967" s="24"/>
      <c r="AB967" s="24"/>
      <c r="AC967" s="25"/>
      <c r="AD967" s="26"/>
      <c r="AE967" s="26"/>
      <c r="AF967" s="26"/>
      <c r="AG967" s="24"/>
      <c r="AH967" s="24"/>
      <c r="AI967" s="26"/>
      <c r="AJ967" s="27"/>
      <c r="AK967" s="27"/>
      <c r="AL967" s="26"/>
      <c r="AM967" s="26"/>
      <c r="AN967" s="24"/>
      <c r="AO967" s="24" t="str">
        <f t="shared" si="79"/>
        <v>Arista</v>
      </c>
      <c r="AP967" s="1" t="s">
        <v>67</v>
      </c>
      <c r="BF967" s="1" t="s">
        <v>68</v>
      </c>
      <c r="BG967" s="28" t="s">
        <v>69</v>
      </c>
    </row>
    <row r="968" spans="1:59" ht="12.75" customHeight="1" x14ac:dyDescent="0.2">
      <c r="A968" s="1" t="s">
        <v>3965</v>
      </c>
      <c r="B968" s="1" t="s">
        <v>3966</v>
      </c>
      <c r="C968" s="1" t="s">
        <v>62</v>
      </c>
      <c r="D968" s="1" t="s">
        <v>63</v>
      </c>
      <c r="E968" s="1" t="s">
        <v>3967</v>
      </c>
      <c r="F968" s="1" t="s">
        <v>3968</v>
      </c>
      <c r="G968" s="1">
        <v>76</v>
      </c>
      <c r="H968" s="1">
        <v>5000</v>
      </c>
      <c r="I968" s="2" t="s">
        <v>66</v>
      </c>
      <c r="K968" s="1">
        <f>IFERROR(VLOOKUP(B968,'[1]Pivot HorizontalMRP'!$A$4:$B$2531,2,0),0)</f>
        <v>0</v>
      </c>
      <c r="L968" s="1">
        <f>IFERROR(VLOOKUP(B968,'[1]Pivot HorizontalMRP'!$A$4:$C$2531,3,0),0)</f>
        <v>5300</v>
      </c>
      <c r="M968" s="1">
        <f>IFERROR(VLOOKUP(B968,'[1]Pivot HorizontalMRP'!$A$4:$D$2531,4,0),0)</f>
        <v>0</v>
      </c>
      <c r="N968" s="1">
        <f>IFERROR(VLOOKUP(B968,'[1]Pivot HorizontalMRP'!$A$4:$E$2531,5,0),0)</f>
        <v>0</v>
      </c>
      <c r="O968" s="1">
        <f t="shared" si="76"/>
        <v>5300</v>
      </c>
      <c r="P968" s="1">
        <f t="shared" si="77"/>
        <v>5300</v>
      </c>
      <c r="Q968" s="1">
        <f>IFERROR(VLOOKUP(B968,'[1]Pivot HorizontalMRP'!$A$4:$F$2529,6,0),0)</f>
        <v>820</v>
      </c>
      <c r="R968" s="1">
        <f>IFERROR(VLOOKUP(B968,'[1]Pivot HorizontalMRP'!$A$4:$G$2529,7,0),0)</f>
        <v>682</v>
      </c>
      <c r="S968" s="1">
        <f>IFERROR(VLOOKUP(B968,'[1]Pivot HorizontalMRP'!$A$4:$H$2529,8,0),0)</f>
        <v>732</v>
      </c>
      <c r="T968" s="1">
        <f>IFERROR(VLOOKUP(B968,'[1]Pivot HorizontalMRP'!$A$4:$I$2529,9,0),0)</f>
        <v>682</v>
      </c>
      <c r="U968" s="1">
        <f t="shared" si="75"/>
        <v>3798</v>
      </c>
      <c r="V968" s="24">
        <v>1.744</v>
      </c>
      <c r="W968" s="24"/>
      <c r="X968" s="24">
        <f t="shared" si="78"/>
        <v>-1.744</v>
      </c>
      <c r="Y968" s="24"/>
      <c r="Z968" s="24"/>
      <c r="AA968" s="24">
        <v>1.7426700000000002</v>
      </c>
      <c r="AB968" s="24"/>
      <c r="AC968" s="25"/>
      <c r="AD968" s="26"/>
      <c r="AE968" s="26"/>
      <c r="AF968" s="26"/>
      <c r="AG968" s="24"/>
      <c r="AH968" s="24"/>
      <c r="AI968" s="26"/>
      <c r="AJ968" s="27"/>
      <c r="AK968" s="27"/>
      <c r="AL968" s="26"/>
      <c r="AM968" s="26"/>
      <c r="AN968" s="24"/>
      <c r="AO968" s="24" t="str">
        <f t="shared" si="79"/>
        <v>Arista</v>
      </c>
      <c r="AP968" s="1" t="s">
        <v>67</v>
      </c>
      <c r="BF968" s="1" t="s">
        <v>68</v>
      </c>
      <c r="BG968" s="28" t="s">
        <v>69</v>
      </c>
    </row>
    <row r="969" spans="1:59" ht="12.75" customHeight="1" x14ac:dyDescent="0.2">
      <c r="A969" s="1" t="s">
        <v>3969</v>
      </c>
      <c r="B969" s="1" t="s">
        <v>3970</v>
      </c>
      <c r="C969" s="1" t="s">
        <v>62</v>
      </c>
      <c r="D969" s="1" t="s">
        <v>63</v>
      </c>
      <c r="E969" s="1" t="s">
        <v>3971</v>
      </c>
      <c r="F969" s="1" t="s">
        <v>3972</v>
      </c>
      <c r="G969" s="1">
        <v>76</v>
      </c>
      <c r="H969" s="1">
        <v>5000</v>
      </c>
      <c r="I969" s="2" t="s">
        <v>66</v>
      </c>
      <c r="K969" s="1">
        <f>IFERROR(VLOOKUP(B969,'[1]Pivot HorizontalMRP'!$A$4:$B$2531,2,0),0)</f>
        <v>0</v>
      </c>
      <c r="L969" s="1">
        <f>IFERROR(VLOOKUP(B969,'[1]Pivot HorizontalMRP'!$A$4:$C$2531,3,0),0)</f>
        <v>5000</v>
      </c>
      <c r="M969" s="1">
        <f>IFERROR(VLOOKUP(B969,'[1]Pivot HorizontalMRP'!$A$4:$D$2531,4,0),0)</f>
        <v>0</v>
      </c>
      <c r="N969" s="1">
        <f>IFERROR(VLOOKUP(B969,'[1]Pivot HorizontalMRP'!$A$4:$E$2531,5,0),0)</f>
        <v>0</v>
      </c>
      <c r="O969" s="1">
        <f t="shared" si="76"/>
        <v>5000</v>
      </c>
      <c r="P969" s="1">
        <f t="shared" si="77"/>
        <v>5000</v>
      </c>
      <c r="Q969" s="1">
        <f>IFERROR(VLOOKUP(B969,'[1]Pivot HorizontalMRP'!$A$4:$F$2529,6,0),0)</f>
        <v>820</v>
      </c>
      <c r="R969" s="1">
        <f>IFERROR(VLOOKUP(B969,'[1]Pivot HorizontalMRP'!$A$4:$G$2529,7,0),0)</f>
        <v>682</v>
      </c>
      <c r="S969" s="1">
        <f>IFERROR(VLOOKUP(B969,'[1]Pivot HorizontalMRP'!$A$4:$H$2529,8,0),0)</f>
        <v>732</v>
      </c>
      <c r="T969" s="1">
        <f>IFERROR(VLOOKUP(B969,'[1]Pivot HorizontalMRP'!$A$4:$I$2529,9,0),0)</f>
        <v>682</v>
      </c>
      <c r="U969" s="1">
        <f t="shared" si="75"/>
        <v>3498</v>
      </c>
      <c r="V969" s="24">
        <v>2.8980000000000001</v>
      </c>
      <c r="W969" s="24"/>
      <c r="X969" s="24">
        <f t="shared" si="78"/>
        <v>-2.8980000000000001</v>
      </c>
      <c r="Y969" s="24"/>
      <c r="Z969" s="24"/>
      <c r="AA969" s="24">
        <v>2.89</v>
      </c>
      <c r="AB969" s="24"/>
      <c r="AC969" s="25"/>
      <c r="AD969" s="26"/>
      <c r="AE969" s="26"/>
      <c r="AF969" s="26"/>
      <c r="AG969" s="24"/>
      <c r="AH969" s="24"/>
      <c r="AI969" s="26"/>
      <c r="AJ969" s="27"/>
      <c r="AK969" s="27"/>
      <c r="AL969" s="26"/>
      <c r="AM969" s="26"/>
      <c r="AN969" s="24"/>
      <c r="AO969" s="24" t="str">
        <f t="shared" si="79"/>
        <v>Arista</v>
      </c>
      <c r="AP969" s="1" t="s">
        <v>67</v>
      </c>
      <c r="BF969" s="1" t="s">
        <v>68</v>
      </c>
      <c r="BG969" s="28" t="s">
        <v>69</v>
      </c>
    </row>
    <row r="970" spans="1:59" ht="12.75" customHeight="1" x14ac:dyDescent="0.2">
      <c r="A970" s="1" t="s">
        <v>3973</v>
      </c>
      <c r="B970" s="1" t="s">
        <v>3974</v>
      </c>
      <c r="C970" s="1" t="s">
        <v>62</v>
      </c>
      <c r="D970" s="1" t="s">
        <v>63</v>
      </c>
      <c r="E970" s="1" t="s">
        <v>3975</v>
      </c>
      <c r="F970" s="1" t="s">
        <v>3976</v>
      </c>
      <c r="G970" s="1">
        <v>60</v>
      </c>
      <c r="H970" s="1">
        <v>500</v>
      </c>
      <c r="I970" s="2" t="s">
        <v>66</v>
      </c>
      <c r="K970" s="1">
        <f>IFERROR(VLOOKUP(B970,'[1]Pivot HorizontalMRP'!$A$4:$B$2531,2,0),0)</f>
        <v>0</v>
      </c>
      <c r="L970" s="1">
        <f>IFERROR(VLOOKUP(B970,'[1]Pivot HorizontalMRP'!$A$4:$C$2531,3,0),0)</f>
        <v>86</v>
      </c>
      <c r="M970" s="1">
        <f>IFERROR(VLOOKUP(B970,'[1]Pivot HorizontalMRP'!$A$4:$D$2531,4,0),0)</f>
        <v>3000</v>
      </c>
      <c r="N970" s="1">
        <f>IFERROR(VLOOKUP(B970,'[1]Pivot HorizontalMRP'!$A$4:$E$2531,5,0),0)</f>
        <v>0</v>
      </c>
      <c r="O970" s="1">
        <f t="shared" si="76"/>
        <v>3086</v>
      </c>
      <c r="P970" s="1">
        <f t="shared" si="77"/>
        <v>3086</v>
      </c>
      <c r="Q970" s="1">
        <f>IFERROR(VLOOKUP(B970,'[1]Pivot HorizontalMRP'!$A$4:$F$2529,6,0),0)</f>
        <v>1628</v>
      </c>
      <c r="R970" s="1">
        <f>IFERROR(VLOOKUP(B970,'[1]Pivot HorizontalMRP'!$A$4:$G$2529,7,0),0)</f>
        <v>890</v>
      </c>
      <c r="S970" s="1">
        <f>IFERROR(VLOOKUP(B970,'[1]Pivot HorizontalMRP'!$A$4:$H$2529,8,0),0)</f>
        <v>1770</v>
      </c>
      <c r="T970" s="1">
        <f>IFERROR(VLOOKUP(B970,'[1]Pivot HorizontalMRP'!$A$4:$I$2529,9,0),0)</f>
        <v>1340</v>
      </c>
      <c r="U970" s="1">
        <f t="shared" si="75"/>
        <v>568</v>
      </c>
      <c r="V970" s="24">
        <v>36.020000000000003</v>
      </c>
      <c r="W970" s="24"/>
      <c r="X970" s="24">
        <f t="shared" si="78"/>
        <v>-36.020000000000003</v>
      </c>
      <c r="Y970" s="24"/>
      <c r="Z970" s="24"/>
      <c r="AA970" s="24"/>
      <c r="AB970" s="24"/>
      <c r="AC970" s="25"/>
      <c r="AD970" s="26"/>
      <c r="AE970" s="26"/>
      <c r="AF970" s="26"/>
      <c r="AG970" s="24"/>
      <c r="AH970" s="24"/>
      <c r="AI970" s="26"/>
      <c r="AJ970" s="27"/>
      <c r="AK970" s="27"/>
      <c r="AL970" s="26"/>
      <c r="AM970" s="26"/>
      <c r="AN970" s="24"/>
      <c r="AO970" s="24" t="str">
        <f t="shared" si="79"/>
        <v>Arista</v>
      </c>
      <c r="AP970" s="1" t="s">
        <v>67</v>
      </c>
      <c r="BF970" s="1" t="s">
        <v>68</v>
      </c>
      <c r="BG970" s="28" t="s">
        <v>69</v>
      </c>
    </row>
    <row r="971" spans="1:59" ht="12.75" customHeight="1" x14ac:dyDescent="0.2">
      <c r="A971" s="1" t="s">
        <v>3977</v>
      </c>
      <c r="B971" s="1" t="s">
        <v>3978</v>
      </c>
      <c r="C971" s="1" t="s">
        <v>62</v>
      </c>
      <c r="D971" s="1" t="s">
        <v>63</v>
      </c>
      <c r="E971" s="1" t="s">
        <v>3979</v>
      </c>
      <c r="F971" s="1" t="s">
        <v>3980</v>
      </c>
      <c r="G971" s="1">
        <v>55</v>
      </c>
      <c r="H971" s="1">
        <v>1</v>
      </c>
      <c r="I971" s="2" t="s">
        <v>66</v>
      </c>
      <c r="K971" s="1">
        <f>IFERROR(VLOOKUP(B971,'[1]Pivot HorizontalMRP'!$A$4:$B$2531,2,0),0)</f>
        <v>0</v>
      </c>
      <c r="L971" s="1">
        <f>IFERROR(VLOOKUP(B971,'[1]Pivot HorizontalMRP'!$A$4:$C$2531,3,0),0)</f>
        <v>0</v>
      </c>
      <c r="M971" s="1">
        <f>IFERROR(VLOOKUP(B971,'[1]Pivot HorizontalMRP'!$A$4:$D$2531,4,0),0)</f>
        <v>0</v>
      </c>
      <c r="N971" s="1">
        <f>IFERROR(VLOOKUP(B971,'[1]Pivot HorizontalMRP'!$A$4:$E$2531,5,0),0)</f>
        <v>0</v>
      </c>
      <c r="O971" s="1">
        <f t="shared" si="76"/>
        <v>0</v>
      </c>
      <c r="P971" s="1">
        <f t="shared" si="77"/>
        <v>0</v>
      </c>
      <c r="Q971" s="1">
        <f>IFERROR(VLOOKUP(B971,'[1]Pivot HorizontalMRP'!$A$4:$F$2529,6,0),0)</f>
        <v>0</v>
      </c>
      <c r="R971" s="1">
        <f>IFERROR(VLOOKUP(B971,'[1]Pivot HorizontalMRP'!$A$4:$G$2529,7,0),0)</f>
        <v>10</v>
      </c>
      <c r="S971" s="1">
        <f>IFERROR(VLOOKUP(B971,'[1]Pivot HorizontalMRP'!$A$4:$H$2529,8,0),0)</f>
        <v>39.75</v>
      </c>
      <c r="T971" s="1">
        <f>IFERROR(VLOOKUP(B971,'[1]Pivot HorizontalMRP'!$A$4:$I$2529,9,0),0)</f>
        <v>24</v>
      </c>
      <c r="U971" s="1">
        <f t="shared" si="75"/>
        <v>-10</v>
      </c>
      <c r="V971" s="24">
        <v>4.5199999999999996</v>
      </c>
      <c r="W971" s="24"/>
      <c r="X971" s="24">
        <f t="shared" si="78"/>
        <v>-4.5199999999999996</v>
      </c>
      <c r="Y971" s="24"/>
      <c r="Z971" s="24"/>
      <c r="AA971" s="24"/>
      <c r="AB971" s="24"/>
      <c r="AC971" s="25"/>
      <c r="AD971" s="26"/>
      <c r="AE971" s="26"/>
      <c r="AF971" s="26"/>
      <c r="AG971" s="24"/>
      <c r="AH971" s="24"/>
      <c r="AI971" s="26"/>
      <c r="AJ971" s="27"/>
      <c r="AK971" s="27"/>
      <c r="AL971" s="26"/>
      <c r="AM971" s="26"/>
      <c r="AN971" s="24"/>
      <c r="AO971" s="24" t="str">
        <f t="shared" si="79"/>
        <v>Arista</v>
      </c>
      <c r="AP971" s="1" t="s">
        <v>67</v>
      </c>
      <c r="BF971" s="1" t="s">
        <v>68</v>
      </c>
      <c r="BG971" s="28" t="s">
        <v>69</v>
      </c>
    </row>
    <row r="972" spans="1:59" ht="12.75" customHeight="1" x14ac:dyDescent="0.2">
      <c r="A972" s="1" t="s">
        <v>3981</v>
      </c>
      <c r="B972" s="1" t="s">
        <v>3982</v>
      </c>
      <c r="C972" s="1" t="s">
        <v>62</v>
      </c>
      <c r="D972" s="1" t="s">
        <v>63</v>
      </c>
      <c r="E972" s="1" t="s">
        <v>3983</v>
      </c>
      <c r="F972" s="1" t="s">
        <v>3984</v>
      </c>
      <c r="G972" s="1">
        <v>70</v>
      </c>
      <c r="H972" s="1">
        <v>1000</v>
      </c>
      <c r="I972" s="2" t="s">
        <v>66</v>
      </c>
      <c r="K972" s="1">
        <f>IFERROR(VLOOKUP(B972,'[1]Pivot HorizontalMRP'!$A$4:$B$2531,2,0),0)</f>
        <v>93</v>
      </c>
      <c r="L972" s="1">
        <f>IFERROR(VLOOKUP(B972,'[1]Pivot HorizontalMRP'!$A$4:$C$2531,3,0),0)</f>
        <v>2652</v>
      </c>
      <c r="M972" s="1">
        <f>IFERROR(VLOOKUP(B972,'[1]Pivot HorizontalMRP'!$A$4:$D$2531,4,0),0)</f>
        <v>0</v>
      </c>
      <c r="N972" s="1">
        <f>IFERROR(VLOOKUP(B972,'[1]Pivot HorizontalMRP'!$A$4:$E$2531,5,0),0)</f>
        <v>0</v>
      </c>
      <c r="O972" s="1">
        <f t="shared" si="76"/>
        <v>2745</v>
      </c>
      <c r="P972" s="1">
        <f t="shared" si="77"/>
        <v>2745</v>
      </c>
      <c r="Q972" s="1">
        <f>IFERROR(VLOOKUP(B972,'[1]Pivot HorizontalMRP'!$A$4:$F$2529,6,0),0)</f>
        <v>1060</v>
      </c>
      <c r="R972" s="1">
        <f>IFERROR(VLOOKUP(B972,'[1]Pivot HorizontalMRP'!$A$4:$G$2529,7,0),0)</f>
        <v>480</v>
      </c>
      <c r="S972" s="1">
        <f>IFERROR(VLOOKUP(B972,'[1]Pivot HorizontalMRP'!$A$4:$H$2529,8,0),0)</f>
        <v>576</v>
      </c>
      <c r="T972" s="1">
        <f>IFERROR(VLOOKUP(B972,'[1]Pivot HorizontalMRP'!$A$4:$I$2529,9,0),0)</f>
        <v>576</v>
      </c>
      <c r="U972" s="1">
        <f t="shared" si="75"/>
        <v>1205</v>
      </c>
      <c r="V972" s="24">
        <v>2.63</v>
      </c>
      <c r="W972" s="24"/>
      <c r="X972" s="24">
        <f t="shared" si="78"/>
        <v>-2.63</v>
      </c>
      <c r="Y972" s="24"/>
      <c r="Z972" s="24"/>
      <c r="AA972" s="24"/>
      <c r="AB972" s="24"/>
      <c r="AC972" s="25"/>
      <c r="AD972" s="26"/>
      <c r="AE972" s="26"/>
      <c r="AF972" s="26"/>
      <c r="AG972" s="24"/>
      <c r="AH972" s="24"/>
      <c r="AI972" s="26"/>
      <c r="AJ972" s="27"/>
      <c r="AK972" s="27"/>
      <c r="AL972" s="26"/>
      <c r="AM972" s="26"/>
      <c r="AN972" s="24"/>
      <c r="AO972" s="24" t="str">
        <f t="shared" si="79"/>
        <v>Arista</v>
      </c>
      <c r="AP972" s="1" t="s">
        <v>67</v>
      </c>
      <c r="BF972" s="1" t="s">
        <v>68</v>
      </c>
      <c r="BG972" s="28" t="s">
        <v>69</v>
      </c>
    </row>
    <row r="973" spans="1:59" ht="12.75" customHeight="1" x14ac:dyDescent="0.2">
      <c r="A973" s="1" t="s">
        <v>3985</v>
      </c>
      <c r="B973" s="1" t="s">
        <v>3986</v>
      </c>
      <c r="C973" s="1" t="s">
        <v>62</v>
      </c>
      <c r="D973" s="1" t="s">
        <v>63</v>
      </c>
      <c r="E973" s="1" t="s">
        <v>3987</v>
      </c>
      <c r="F973" s="1" t="s">
        <v>3988</v>
      </c>
      <c r="G973" s="1">
        <v>80</v>
      </c>
      <c r="H973" s="1">
        <v>1000</v>
      </c>
      <c r="I973" s="2" t="s">
        <v>66</v>
      </c>
      <c r="K973" s="1">
        <f>IFERROR(VLOOKUP(B973,'[1]Pivot HorizontalMRP'!$A$4:$B$2531,2,0),0)</f>
        <v>0</v>
      </c>
      <c r="L973" s="1">
        <f>IFERROR(VLOOKUP(B973,'[1]Pivot HorizontalMRP'!$A$4:$C$2531,3,0),0)</f>
        <v>6314</v>
      </c>
      <c r="M973" s="1">
        <f>IFERROR(VLOOKUP(B973,'[1]Pivot HorizontalMRP'!$A$4:$D$2531,4,0),0)</f>
        <v>0</v>
      </c>
      <c r="N973" s="1">
        <f>IFERROR(VLOOKUP(B973,'[1]Pivot HorizontalMRP'!$A$4:$E$2531,5,0),0)</f>
        <v>0</v>
      </c>
      <c r="O973" s="1">
        <f t="shared" si="76"/>
        <v>6314</v>
      </c>
      <c r="P973" s="1">
        <f t="shared" si="77"/>
        <v>6314</v>
      </c>
      <c r="Q973" s="1">
        <f>IFERROR(VLOOKUP(B973,'[1]Pivot HorizontalMRP'!$A$4:$F$2529,6,0),0)</f>
        <v>2800</v>
      </c>
      <c r="R973" s="1">
        <f>IFERROR(VLOOKUP(B973,'[1]Pivot HorizontalMRP'!$A$4:$G$2529,7,0),0)</f>
        <v>1200</v>
      </c>
      <c r="S973" s="1">
        <f>IFERROR(VLOOKUP(B973,'[1]Pivot HorizontalMRP'!$A$4:$H$2529,8,0),0)</f>
        <v>1440</v>
      </c>
      <c r="T973" s="1">
        <f>IFERROR(VLOOKUP(B973,'[1]Pivot HorizontalMRP'!$A$4:$I$2529,9,0),0)</f>
        <v>1440</v>
      </c>
      <c r="U973" s="1">
        <f t="shared" si="75"/>
        <v>2314</v>
      </c>
      <c r="V973" s="24">
        <v>2.86</v>
      </c>
      <c r="W973" s="24"/>
      <c r="X973" s="24">
        <f t="shared" si="78"/>
        <v>-2.86</v>
      </c>
      <c r="Y973" s="24"/>
      <c r="Z973" s="24"/>
      <c r="AA973" s="24"/>
      <c r="AB973" s="24"/>
      <c r="AC973" s="25"/>
      <c r="AD973" s="26"/>
      <c r="AE973" s="26"/>
      <c r="AF973" s="26"/>
      <c r="AG973" s="24"/>
      <c r="AH973" s="24"/>
      <c r="AI973" s="26"/>
      <c r="AJ973" s="27"/>
      <c r="AK973" s="27"/>
      <c r="AL973" s="26"/>
      <c r="AM973" s="26"/>
      <c r="AN973" s="24"/>
      <c r="AO973" s="24" t="str">
        <f t="shared" si="79"/>
        <v>Arista</v>
      </c>
      <c r="AP973" s="1" t="s">
        <v>67</v>
      </c>
      <c r="BF973" s="1" t="s">
        <v>68</v>
      </c>
      <c r="BG973" s="28" t="s">
        <v>69</v>
      </c>
    </row>
    <row r="974" spans="1:59" ht="12.75" customHeight="1" x14ac:dyDescent="0.2">
      <c r="A974" s="1" t="s">
        <v>3989</v>
      </c>
      <c r="B974" s="1" t="s">
        <v>3990</v>
      </c>
      <c r="C974" s="1" t="s">
        <v>62</v>
      </c>
      <c r="D974" s="1" t="s">
        <v>63</v>
      </c>
      <c r="E974" s="1" t="s">
        <v>3991</v>
      </c>
      <c r="F974" s="1" t="s">
        <v>3992</v>
      </c>
      <c r="G974" s="1">
        <v>80</v>
      </c>
      <c r="H974" s="1">
        <v>5000</v>
      </c>
      <c r="I974" s="2" t="s">
        <v>66</v>
      </c>
      <c r="K974" s="1">
        <f>IFERROR(VLOOKUP(B974,'[1]Pivot HorizontalMRP'!$A$4:$B$2531,2,0),0)</f>
        <v>0</v>
      </c>
      <c r="L974" s="1">
        <f>IFERROR(VLOOKUP(B974,'[1]Pivot HorizontalMRP'!$A$4:$C$2531,3,0),0)</f>
        <v>12580</v>
      </c>
      <c r="M974" s="1">
        <f>IFERROR(VLOOKUP(B974,'[1]Pivot HorizontalMRP'!$A$4:$D$2531,4,0),0)</f>
        <v>0</v>
      </c>
      <c r="N974" s="1">
        <f>IFERROR(VLOOKUP(B974,'[1]Pivot HorizontalMRP'!$A$4:$E$2531,5,0),0)</f>
        <v>0</v>
      </c>
      <c r="O974" s="1">
        <f t="shared" si="76"/>
        <v>12580</v>
      </c>
      <c r="P974" s="1">
        <f t="shared" si="77"/>
        <v>12580</v>
      </c>
      <c r="Q974" s="1">
        <f>IFERROR(VLOOKUP(B974,'[1]Pivot HorizontalMRP'!$A$4:$F$2529,6,0),0)</f>
        <v>5600</v>
      </c>
      <c r="R974" s="1">
        <f>IFERROR(VLOOKUP(B974,'[1]Pivot HorizontalMRP'!$A$4:$G$2529,7,0),0)</f>
        <v>2400</v>
      </c>
      <c r="S974" s="1">
        <f>IFERROR(VLOOKUP(B974,'[1]Pivot HorizontalMRP'!$A$4:$H$2529,8,0),0)</f>
        <v>2880</v>
      </c>
      <c r="T974" s="1">
        <f>IFERROR(VLOOKUP(B974,'[1]Pivot HorizontalMRP'!$A$4:$I$2529,9,0),0)</f>
        <v>2880</v>
      </c>
      <c r="U974" s="1">
        <f t="shared" si="75"/>
        <v>4580</v>
      </c>
      <c r="V974" s="24">
        <v>2.08</v>
      </c>
      <c r="W974" s="24"/>
      <c r="X974" s="24">
        <f t="shared" si="78"/>
        <v>-2.08</v>
      </c>
      <c r="Y974" s="24"/>
      <c r="Z974" s="24"/>
      <c r="AA974" s="24"/>
      <c r="AB974" s="24"/>
      <c r="AC974" s="25"/>
      <c r="AD974" s="26"/>
      <c r="AE974" s="26"/>
      <c r="AF974" s="26"/>
      <c r="AG974" s="24"/>
      <c r="AH974" s="24"/>
      <c r="AI974" s="26"/>
      <c r="AJ974" s="27"/>
      <c r="AK974" s="27"/>
      <c r="AL974" s="26"/>
      <c r="AM974" s="26"/>
      <c r="AN974" s="24"/>
      <c r="AO974" s="24" t="str">
        <f t="shared" si="79"/>
        <v>Arista</v>
      </c>
      <c r="AP974" s="1" t="s">
        <v>67</v>
      </c>
      <c r="BF974" s="1" t="s">
        <v>68</v>
      </c>
      <c r="BG974" s="28" t="s">
        <v>69</v>
      </c>
    </row>
    <row r="975" spans="1:59" ht="12.75" customHeight="1" x14ac:dyDescent="0.2">
      <c r="A975" s="1" t="s">
        <v>3993</v>
      </c>
      <c r="B975" s="1" t="s">
        <v>3994</v>
      </c>
      <c r="C975" s="1" t="s">
        <v>62</v>
      </c>
      <c r="D975" s="1" t="s">
        <v>63</v>
      </c>
      <c r="E975" s="1" t="s">
        <v>3995</v>
      </c>
      <c r="F975" s="1" t="s">
        <v>3996</v>
      </c>
      <c r="G975" s="1">
        <v>100</v>
      </c>
      <c r="H975" s="1">
        <v>1000</v>
      </c>
      <c r="I975" s="2" t="s">
        <v>66</v>
      </c>
      <c r="K975" s="1">
        <f>IFERROR(VLOOKUP(B975,'[1]Pivot HorizontalMRP'!$A$4:$B$2531,2,0),0)</f>
        <v>0</v>
      </c>
      <c r="L975" s="1">
        <f>IFERROR(VLOOKUP(B975,'[1]Pivot HorizontalMRP'!$A$4:$C$2531,3,0),0)</f>
        <v>18560</v>
      </c>
      <c r="M975" s="1">
        <f>IFERROR(VLOOKUP(B975,'[1]Pivot HorizontalMRP'!$A$4:$D$2531,4,0),0)</f>
        <v>14900</v>
      </c>
      <c r="N975" s="1">
        <f>IFERROR(VLOOKUP(B975,'[1]Pivot HorizontalMRP'!$A$4:$E$2531,5,0),0)</f>
        <v>0</v>
      </c>
      <c r="O975" s="1">
        <f t="shared" si="76"/>
        <v>33460</v>
      </c>
      <c r="P975" s="1">
        <f t="shared" si="77"/>
        <v>33460</v>
      </c>
      <c r="Q975" s="1">
        <f>IFERROR(VLOOKUP(B975,'[1]Pivot HorizontalMRP'!$A$4:$F$2529,6,0),0)</f>
        <v>16280</v>
      </c>
      <c r="R975" s="1">
        <f>IFERROR(VLOOKUP(B975,'[1]Pivot HorizontalMRP'!$A$4:$G$2529,7,0),0)</f>
        <v>8900</v>
      </c>
      <c r="S975" s="1">
        <f>IFERROR(VLOOKUP(B975,'[1]Pivot HorizontalMRP'!$A$4:$H$2529,8,0),0)</f>
        <v>17700</v>
      </c>
      <c r="T975" s="1">
        <f>IFERROR(VLOOKUP(B975,'[1]Pivot HorizontalMRP'!$A$4:$I$2529,9,0),0)</f>
        <v>13400</v>
      </c>
      <c r="U975" s="1">
        <f t="shared" si="75"/>
        <v>8280</v>
      </c>
      <c r="V975" s="24">
        <v>2.4500000000000002</v>
      </c>
      <c r="W975" s="24"/>
      <c r="X975" s="24">
        <f t="shared" si="78"/>
        <v>-2.4500000000000002</v>
      </c>
      <c r="Y975" s="24"/>
      <c r="Z975" s="24"/>
      <c r="AA975" s="24">
        <v>2.4500000000000002</v>
      </c>
      <c r="AB975" s="24"/>
      <c r="AC975" s="25"/>
      <c r="AD975" s="26"/>
      <c r="AE975" s="26"/>
      <c r="AF975" s="26"/>
      <c r="AG975" s="24"/>
      <c r="AH975" s="24"/>
      <c r="AI975" s="26"/>
      <c r="AJ975" s="27"/>
      <c r="AK975" s="27"/>
      <c r="AL975" s="26"/>
      <c r="AM975" s="26"/>
      <c r="AN975" s="24"/>
      <c r="AO975" s="24" t="str">
        <f t="shared" si="79"/>
        <v>Arista</v>
      </c>
      <c r="AP975" s="1" t="s">
        <v>67</v>
      </c>
      <c r="BF975" s="1" t="s">
        <v>68</v>
      </c>
      <c r="BG975" s="28" t="s">
        <v>69</v>
      </c>
    </row>
    <row r="976" spans="1:59" ht="12.75" customHeight="1" x14ac:dyDescent="0.2">
      <c r="A976" s="1" t="s">
        <v>3997</v>
      </c>
      <c r="B976" s="1" t="s">
        <v>3998</v>
      </c>
      <c r="C976" s="1" t="s">
        <v>62</v>
      </c>
      <c r="D976" s="1" t="s">
        <v>63</v>
      </c>
      <c r="E976" s="1" t="s">
        <v>3999</v>
      </c>
      <c r="F976" s="1" t="s">
        <v>4000</v>
      </c>
      <c r="G976" s="1">
        <v>70</v>
      </c>
      <c r="H976" s="1">
        <v>100</v>
      </c>
      <c r="I976" s="2" t="s">
        <v>66</v>
      </c>
      <c r="K976" s="1">
        <f>IFERROR(VLOOKUP(B976,'[1]Pivot HorizontalMRP'!$A$4:$B$2531,2,0),0)</f>
        <v>0</v>
      </c>
      <c r="L976" s="1">
        <f>IFERROR(VLOOKUP(B976,'[1]Pivot HorizontalMRP'!$A$4:$C$2531,3,0),0)</f>
        <v>100</v>
      </c>
      <c r="M976" s="1">
        <f>IFERROR(VLOOKUP(B976,'[1]Pivot HorizontalMRP'!$A$4:$D$2531,4,0),0)</f>
        <v>200</v>
      </c>
      <c r="N976" s="1">
        <f>IFERROR(VLOOKUP(B976,'[1]Pivot HorizontalMRP'!$A$4:$E$2531,5,0),0)</f>
        <v>0</v>
      </c>
      <c r="O976" s="1">
        <f t="shared" si="76"/>
        <v>300</v>
      </c>
      <c r="P976" s="1">
        <f t="shared" si="77"/>
        <v>300</v>
      </c>
      <c r="Q976" s="1">
        <f>IFERROR(VLOOKUP(B976,'[1]Pivot HorizontalMRP'!$A$4:$F$2529,6,0),0)</f>
        <v>60</v>
      </c>
      <c r="R976" s="1">
        <f>IFERROR(VLOOKUP(B976,'[1]Pivot HorizontalMRP'!$A$4:$G$2529,7,0),0)</f>
        <v>128</v>
      </c>
      <c r="S976" s="1">
        <f>IFERROR(VLOOKUP(B976,'[1]Pivot HorizontalMRP'!$A$4:$H$2529,8,0),0)</f>
        <v>66</v>
      </c>
      <c r="T976" s="1">
        <f>IFERROR(VLOOKUP(B976,'[1]Pivot HorizontalMRP'!$A$4:$I$2529,9,0),0)</f>
        <v>66</v>
      </c>
      <c r="U976" s="1">
        <f t="shared" si="75"/>
        <v>112</v>
      </c>
      <c r="V976" s="24">
        <v>65.099999999999994</v>
      </c>
      <c r="W976" s="24"/>
      <c r="X976" s="24">
        <f t="shared" si="78"/>
        <v>-65.099999999999994</v>
      </c>
      <c r="Y976" s="24"/>
      <c r="Z976" s="24"/>
      <c r="AA976" s="24"/>
      <c r="AB976" s="24"/>
      <c r="AC976" s="25"/>
      <c r="AD976" s="26"/>
      <c r="AE976" s="26"/>
      <c r="AF976" s="26"/>
      <c r="AG976" s="24"/>
      <c r="AH976" s="24"/>
      <c r="AI976" s="26"/>
      <c r="AJ976" s="27"/>
      <c r="AK976" s="27"/>
      <c r="AL976" s="26"/>
      <c r="AM976" s="26"/>
      <c r="AN976" s="24"/>
      <c r="AO976" s="24" t="str">
        <f t="shared" si="79"/>
        <v>Arista</v>
      </c>
      <c r="AP976" s="1" t="s">
        <v>67</v>
      </c>
      <c r="BF976" s="1" t="s">
        <v>68</v>
      </c>
      <c r="BG976" s="28" t="s">
        <v>69</v>
      </c>
    </row>
    <row r="977" spans="1:59" ht="12.75" customHeight="1" x14ac:dyDescent="0.2">
      <c r="A977" s="1" t="s">
        <v>4001</v>
      </c>
      <c r="B977" s="1" t="s">
        <v>4002</v>
      </c>
      <c r="C977" s="1" t="s">
        <v>62</v>
      </c>
      <c r="D977" s="1" t="s">
        <v>63</v>
      </c>
      <c r="E977" s="1" t="s">
        <v>4003</v>
      </c>
      <c r="F977" s="1" t="s">
        <v>4004</v>
      </c>
      <c r="G977" s="1">
        <v>75</v>
      </c>
      <c r="H977" s="1">
        <v>250</v>
      </c>
      <c r="I977" s="2" t="s">
        <v>66</v>
      </c>
      <c r="K977" s="1">
        <f>IFERROR(VLOOKUP(B977,'[1]Pivot HorizontalMRP'!$A$4:$B$2531,2,0),0)</f>
        <v>0</v>
      </c>
      <c r="L977" s="1">
        <f>IFERROR(VLOOKUP(B977,'[1]Pivot HorizontalMRP'!$A$4:$C$2531,3,0),0)</f>
        <v>296</v>
      </c>
      <c r="M977" s="1">
        <f>IFERROR(VLOOKUP(B977,'[1]Pivot HorizontalMRP'!$A$4:$D$2531,4,0),0)</f>
        <v>5000</v>
      </c>
      <c r="N977" s="1">
        <f>IFERROR(VLOOKUP(B977,'[1]Pivot HorizontalMRP'!$A$4:$E$2531,5,0),0)</f>
        <v>0</v>
      </c>
      <c r="O977" s="1">
        <f t="shared" si="76"/>
        <v>5296</v>
      </c>
      <c r="P977" s="1">
        <f t="shared" si="77"/>
        <v>5296</v>
      </c>
      <c r="Q977" s="1">
        <f>IFERROR(VLOOKUP(B977,'[1]Pivot HorizontalMRP'!$A$4:$F$2529,6,0),0)</f>
        <v>3256</v>
      </c>
      <c r="R977" s="1">
        <f>IFERROR(VLOOKUP(B977,'[1]Pivot HorizontalMRP'!$A$4:$G$2529,7,0),0)</f>
        <v>1780</v>
      </c>
      <c r="S977" s="1">
        <f>IFERROR(VLOOKUP(B977,'[1]Pivot HorizontalMRP'!$A$4:$H$2529,8,0),0)</f>
        <v>3540</v>
      </c>
      <c r="T977" s="1">
        <f>IFERROR(VLOOKUP(B977,'[1]Pivot HorizontalMRP'!$A$4:$I$2529,9,0),0)</f>
        <v>2680</v>
      </c>
      <c r="U977" s="1">
        <f t="shared" si="75"/>
        <v>260</v>
      </c>
      <c r="V977" s="24">
        <v>3.5</v>
      </c>
      <c r="W977" s="24"/>
      <c r="X977" s="24">
        <f t="shared" si="78"/>
        <v>-3.5</v>
      </c>
      <c r="Y977" s="24"/>
      <c r="Z977" s="24"/>
      <c r="AA977" s="24">
        <v>1E-4</v>
      </c>
      <c r="AB977" s="24"/>
      <c r="AC977" s="25"/>
      <c r="AD977" s="26"/>
      <c r="AE977" s="26"/>
      <c r="AF977" s="26"/>
      <c r="AG977" s="24"/>
      <c r="AH977" s="24"/>
      <c r="AI977" s="26"/>
      <c r="AJ977" s="27"/>
      <c r="AK977" s="27"/>
      <c r="AL977" s="26"/>
      <c r="AM977" s="26"/>
      <c r="AN977" s="24"/>
      <c r="AO977" s="24" t="str">
        <f t="shared" si="79"/>
        <v>Arista</v>
      </c>
      <c r="AP977" s="1" t="s">
        <v>67</v>
      </c>
      <c r="BF977" s="1" t="s">
        <v>68</v>
      </c>
      <c r="BG977" s="28" t="s">
        <v>69</v>
      </c>
    </row>
    <row r="978" spans="1:59" ht="12.75" customHeight="1" x14ac:dyDescent="0.2">
      <c r="A978" s="1" t="s">
        <v>4005</v>
      </c>
      <c r="B978" s="1" t="s">
        <v>4006</v>
      </c>
      <c r="C978" s="1" t="s">
        <v>62</v>
      </c>
      <c r="D978" s="1" t="s">
        <v>63</v>
      </c>
      <c r="E978" s="1" t="s">
        <v>4007</v>
      </c>
      <c r="F978" s="1" t="s">
        <v>4008</v>
      </c>
      <c r="G978" s="1">
        <v>80</v>
      </c>
      <c r="H978" s="1">
        <v>1</v>
      </c>
      <c r="I978" s="2" t="s">
        <v>66</v>
      </c>
      <c r="K978" s="1">
        <f>IFERROR(VLOOKUP(B978,'[1]Pivot HorizontalMRP'!$A$4:$B$2531,2,0),0)</f>
        <v>0</v>
      </c>
      <c r="L978" s="1">
        <f>IFERROR(VLOOKUP(B978,'[1]Pivot HorizontalMRP'!$A$4:$C$2531,3,0),0)</f>
        <v>1697</v>
      </c>
      <c r="M978" s="1">
        <f>IFERROR(VLOOKUP(B978,'[1]Pivot HorizontalMRP'!$A$4:$D$2531,4,0),0)</f>
        <v>0</v>
      </c>
      <c r="N978" s="1">
        <f>IFERROR(VLOOKUP(B978,'[1]Pivot HorizontalMRP'!$A$4:$E$2531,5,0),0)</f>
        <v>1000</v>
      </c>
      <c r="O978" s="1">
        <f t="shared" si="76"/>
        <v>1697</v>
      </c>
      <c r="P978" s="1">
        <f t="shared" si="77"/>
        <v>2697</v>
      </c>
      <c r="Q978" s="1">
        <f>IFERROR(VLOOKUP(B978,'[1]Pivot HorizontalMRP'!$A$4:$F$2529,6,0),0)</f>
        <v>1244</v>
      </c>
      <c r="R978" s="1">
        <f>IFERROR(VLOOKUP(B978,'[1]Pivot HorizontalMRP'!$A$4:$G$2529,7,0),0)</f>
        <v>1500</v>
      </c>
      <c r="S978" s="1">
        <f>IFERROR(VLOOKUP(B978,'[1]Pivot HorizontalMRP'!$A$4:$H$2529,8,0),0)</f>
        <v>2468</v>
      </c>
      <c r="T978" s="1">
        <f>IFERROR(VLOOKUP(B978,'[1]Pivot HorizontalMRP'!$A$4:$I$2529,9,0),0)</f>
        <v>2466</v>
      </c>
      <c r="U978" s="1">
        <f t="shared" si="75"/>
        <v>-47</v>
      </c>
      <c r="V978" s="24">
        <v>20.09</v>
      </c>
      <c r="W978" s="24"/>
      <c r="X978" s="24">
        <f t="shared" si="78"/>
        <v>-20.09</v>
      </c>
      <c r="Y978" s="24"/>
      <c r="Z978" s="24"/>
      <c r="AA978" s="24"/>
      <c r="AB978" s="24"/>
      <c r="AC978" s="25"/>
      <c r="AD978" s="26"/>
      <c r="AE978" s="26"/>
      <c r="AF978" s="26"/>
      <c r="AG978" s="24"/>
      <c r="AH978" s="24"/>
      <c r="AI978" s="26"/>
      <c r="AJ978" s="27"/>
      <c r="AK978" s="27"/>
      <c r="AL978" s="26"/>
      <c r="AM978" s="26"/>
      <c r="AN978" s="24"/>
      <c r="AO978" s="24" t="str">
        <f t="shared" si="79"/>
        <v>Arista</v>
      </c>
      <c r="AP978" s="1" t="s">
        <v>67</v>
      </c>
      <c r="BF978" s="1" t="s">
        <v>68</v>
      </c>
      <c r="BG978" s="28" t="s">
        <v>69</v>
      </c>
    </row>
    <row r="979" spans="1:59" ht="12.75" customHeight="1" x14ac:dyDescent="0.2">
      <c r="A979" s="1" t="s">
        <v>4009</v>
      </c>
      <c r="B979" s="1" t="s">
        <v>4010</v>
      </c>
      <c r="C979" s="1" t="s">
        <v>62</v>
      </c>
      <c r="D979" s="1" t="s">
        <v>63</v>
      </c>
      <c r="E979" s="1" t="s">
        <v>4011</v>
      </c>
      <c r="F979" s="1" t="s">
        <v>4012</v>
      </c>
      <c r="G979" s="1">
        <v>80</v>
      </c>
      <c r="H979" s="1">
        <v>1</v>
      </c>
      <c r="I979" s="2" t="s">
        <v>66</v>
      </c>
      <c r="K979" s="1">
        <f>IFERROR(VLOOKUP(B979,'[1]Pivot HorizontalMRP'!$A$4:$B$2531,2,0),0)</f>
        <v>0</v>
      </c>
      <c r="L979" s="1">
        <f>IFERROR(VLOOKUP(B979,'[1]Pivot HorizontalMRP'!$A$4:$C$2531,3,0),0)</f>
        <v>1695</v>
      </c>
      <c r="M979" s="1">
        <f>IFERROR(VLOOKUP(B979,'[1]Pivot HorizontalMRP'!$A$4:$D$2531,4,0),0)</f>
        <v>0</v>
      </c>
      <c r="N979" s="1">
        <f>IFERROR(VLOOKUP(B979,'[1]Pivot HorizontalMRP'!$A$4:$E$2531,5,0),0)</f>
        <v>1000</v>
      </c>
      <c r="O979" s="1">
        <f t="shared" si="76"/>
        <v>1695</v>
      </c>
      <c r="P979" s="1">
        <f t="shared" si="77"/>
        <v>2695</v>
      </c>
      <c r="Q979" s="1">
        <f>IFERROR(VLOOKUP(B979,'[1]Pivot HorizontalMRP'!$A$4:$F$2529,6,0),0)</f>
        <v>1244</v>
      </c>
      <c r="R979" s="1">
        <f>IFERROR(VLOOKUP(B979,'[1]Pivot HorizontalMRP'!$A$4:$G$2529,7,0),0)</f>
        <v>1500</v>
      </c>
      <c r="S979" s="1">
        <f>IFERROR(VLOOKUP(B979,'[1]Pivot HorizontalMRP'!$A$4:$H$2529,8,0),0)</f>
        <v>2468</v>
      </c>
      <c r="T979" s="1">
        <f>IFERROR(VLOOKUP(B979,'[1]Pivot HorizontalMRP'!$A$4:$I$2529,9,0),0)</f>
        <v>2466</v>
      </c>
      <c r="U979" s="1">
        <f t="shared" si="75"/>
        <v>-49</v>
      </c>
      <c r="V979" s="24">
        <v>18.7</v>
      </c>
      <c r="W979" s="24"/>
      <c r="X979" s="24">
        <f t="shared" si="78"/>
        <v>-18.7</v>
      </c>
      <c r="Y979" s="24"/>
      <c r="Z979" s="24"/>
      <c r="AA979" s="24"/>
      <c r="AB979" s="24"/>
      <c r="AC979" s="25"/>
      <c r="AD979" s="26"/>
      <c r="AE979" s="26"/>
      <c r="AF979" s="26"/>
      <c r="AG979" s="24"/>
      <c r="AH979" s="24"/>
      <c r="AI979" s="26"/>
      <c r="AJ979" s="27"/>
      <c r="AK979" s="27"/>
      <c r="AL979" s="26"/>
      <c r="AM979" s="26"/>
      <c r="AN979" s="24"/>
      <c r="AO979" s="24" t="str">
        <f t="shared" si="79"/>
        <v>Arista</v>
      </c>
      <c r="AP979" s="1" t="s">
        <v>67</v>
      </c>
      <c r="BF979" s="1" t="s">
        <v>68</v>
      </c>
      <c r="BG979" s="28" t="s">
        <v>69</v>
      </c>
    </row>
    <row r="980" spans="1:59" ht="12.75" customHeight="1" x14ac:dyDescent="0.2">
      <c r="A980" s="1" t="s">
        <v>4013</v>
      </c>
      <c r="B980" s="1" t="s">
        <v>4014</v>
      </c>
      <c r="C980" s="1" t="s">
        <v>62</v>
      </c>
      <c r="D980" s="1" t="s">
        <v>63</v>
      </c>
      <c r="E980" s="1" t="s">
        <v>4015</v>
      </c>
      <c r="F980" s="1" t="s">
        <v>4016</v>
      </c>
      <c r="G980" s="1">
        <v>100</v>
      </c>
      <c r="H980" s="1">
        <v>1</v>
      </c>
      <c r="I980" s="2" t="s">
        <v>66</v>
      </c>
      <c r="K980" s="1">
        <f>IFERROR(VLOOKUP(B980,'[1]Pivot HorizontalMRP'!$A$4:$B$2531,2,0),0)</f>
        <v>0</v>
      </c>
      <c r="L980" s="1">
        <f>IFERROR(VLOOKUP(B980,'[1]Pivot HorizontalMRP'!$A$4:$C$2531,3,0),0)</f>
        <v>1691</v>
      </c>
      <c r="M980" s="1">
        <f>IFERROR(VLOOKUP(B980,'[1]Pivot HorizontalMRP'!$A$4:$D$2531,4,0),0)</f>
        <v>0</v>
      </c>
      <c r="N980" s="1">
        <f>IFERROR(VLOOKUP(B980,'[1]Pivot HorizontalMRP'!$A$4:$E$2531,5,0),0)</f>
        <v>1000</v>
      </c>
      <c r="O980" s="1">
        <f t="shared" si="76"/>
        <v>1691</v>
      </c>
      <c r="P980" s="1">
        <f t="shared" si="77"/>
        <v>2691</v>
      </c>
      <c r="Q980" s="1">
        <f>IFERROR(VLOOKUP(B980,'[1]Pivot HorizontalMRP'!$A$4:$F$2529,6,0),0)</f>
        <v>1244</v>
      </c>
      <c r="R980" s="1">
        <f>IFERROR(VLOOKUP(B980,'[1]Pivot HorizontalMRP'!$A$4:$G$2529,7,0),0)</f>
        <v>1500</v>
      </c>
      <c r="S980" s="1">
        <f>IFERROR(VLOOKUP(B980,'[1]Pivot HorizontalMRP'!$A$4:$H$2529,8,0),0)</f>
        <v>2468</v>
      </c>
      <c r="T980" s="1">
        <f>IFERROR(VLOOKUP(B980,'[1]Pivot HorizontalMRP'!$A$4:$I$2529,9,0),0)</f>
        <v>2466</v>
      </c>
      <c r="U980" s="1">
        <f t="shared" si="75"/>
        <v>-53</v>
      </c>
      <c r="V980" s="24">
        <v>19.399999999999999</v>
      </c>
      <c r="W980" s="24"/>
      <c r="X980" s="24">
        <f t="shared" si="78"/>
        <v>-19.399999999999999</v>
      </c>
      <c r="Y980" s="24"/>
      <c r="Z980" s="24"/>
      <c r="AA980" s="24"/>
      <c r="AB980" s="24"/>
      <c r="AC980" s="25"/>
      <c r="AD980" s="26"/>
      <c r="AE980" s="26"/>
      <c r="AF980" s="26"/>
      <c r="AG980" s="24"/>
      <c r="AH980" s="24"/>
      <c r="AI980" s="26"/>
      <c r="AJ980" s="27"/>
      <c r="AK980" s="27"/>
      <c r="AL980" s="26"/>
      <c r="AM980" s="26"/>
      <c r="AN980" s="24"/>
      <c r="AO980" s="24" t="str">
        <f t="shared" si="79"/>
        <v>Arista</v>
      </c>
      <c r="AP980" s="1" t="s">
        <v>67</v>
      </c>
      <c r="BF980" s="1" t="s">
        <v>68</v>
      </c>
      <c r="BG980" s="28" t="s">
        <v>69</v>
      </c>
    </row>
    <row r="981" spans="1:59" ht="12.75" customHeight="1" x14ac:dyDescent="0.2">
      <c r="A981" s="1" t="s">
        <v>4017</v>
      </c>
      <c r="B981" s="1" t="s">
        <v>4018</v>
      </c>
      <c r="C981" s="1" t="s">
        <v>62</v>
      </c>
      <c r="D981" s="1" t="s">
        <v>63</v>
      </c>
      <c r="E981" s="1" t="s">
        <v>4019</v>
      </c>
      <c r="F981" s="1" t="s">
        <v>4020</v>
      </c>
      <c r="G981" s="1">
        <v>55</v>
      </c>
      <c r="H981" s="1">
        <v>1</v>
      </c>
      <c r="I981" s="2" t="s">
        <v>66</v>
      </c>
      <c r="K981" s="1">
        <f>IFERROR(VLOOKUP(B981,'[1]Pivot HorizontalMRP'!$A$4:$B$2531,2,0),0)</f>
        <v>0</v>
      </c>
      <c r="L981" s="1">
        <f>IFERROR(VLOOKUP(B981,'[1]Pivot HorizontalMRP'!$A$4:$C$2531,3,0),0)</f>
        <v>0</v>
      </c>
      <c r="M981" s="1">
        <f>IFERROR(VLOOKUP(B981,'[1]Pivot HorizontalMRP'!$A$4:$D$2531,4,0),0)</f>
        <v>0</v>
      </c>
      <c r="N981" s="1">
        <f>IFERROR(VLOOKUP(B981,'[1]Pivot HorizontalMRP'!$A$4:$E$2531,5,0),0)</f>
        <v>0</v>
      </c>
      <c r="O981" s="1">
        <f t="shared" si="76"/>
        <v>0</v>
      </c>
      <c r="P981" s="1">
        <f t="shared" si="77"/>
        <v>0</v>
      </c>
      <c r="Q981" s="1">
        <f>IFERROR(VLOOKUP(B981,'[1]Pivot HorizontalMRP'!$A$4:$F$2529,6,0),0)</f>
        <v>396</v>
      </c>
      <c r="R981" s="1">
        <f>IFERROR(VLOOKUP(B981,'[1]Pivot HorizontalMRP'!$A$4:$G$2529,7,0),0)</f>
        <v>2808</v>
      </c>
      <c r="S981" s="1">
        <f>IFERROR(VLOOKUP(B981,'[1]Pivot HorizontalMRP'!$A$4:$H$2529,8,0),0)</f>
        <v>648</v>
      </c>
      <c r="T981" s="1">
        <f>IFERROR(VLOOKUP(B981,'[1]Pivot HorizontalMRP'!$A$4:$I$2529,9,0),0)</f>
        <v>648</v>
      </c>
      <c r="U981" s="1">
        <f t="shared" si="75"/>
        <v>-3204</v>
      </c>
      <c r="V981" s="24">
        <v>2.75</v>
      </c>
      <c r="W981" s="24"/>
      <c r="X981" s="24">
        <f t="shared" si="78"/>
        <v>-2.75</v>
      </c>
      <c r="Y981" s="24"/>
      <c r="Z981" s="24"/>
      <c r="AA981" s="24"/>
      <c r="AB981" s="24"/>
      <c r="AC981" s="25"/>
      <c r="AD981" s="26"/>
      <c r="AE981" s="26"/>
      <c r="AF981" s="26"/>
      <c r="AG981" s="24"/>
      <c r="AH981" s="24"/>
      <c r="AI981" s="26"/>
      <c r="AJ981" s="27"/>
      <c r="AK981" s="27"/>
      <c r="AL981" s="26"/>
      <c r="AM981" s="26"/>
      <c r="AN981" s="24"/>
      <c r="AO981" s="24" t="str">
        <f t="shared" si="79"/>
        <v>Arista</v>
      </c>
      <c r="AP981" s="1" t="s">
        <v>67</v>
      </c>
      <c r="BF981" s="1" t="s">
        <v>68</v>
      </c>
      <c r="BG981" s="28" t="s">
        <v>69</v>
      </c>
    </row>
    <row r="982" spans="1:59" ht="12.75" customHeight="1" x14ac:dyDescent="0.2">
      <c r="A982" s="1" t="s">
        <v>4021</v>
      </c>
      <c r="B982" s="1" t="s">
        <v>4022</v>
      </c>
      <c r="C982" s="1" t="s">
        <v>62</v>
      </c>
      <c r="D982" s="1" t="s">
        <v>63</v>
      </c>
      <c r="E982" s="1" t="s">
        <v>4023</v>
      </c>
      <c r="F982" s="1" t="s">
        <v>4024</v>
      </c>
      <c r="G982" s="1">
        <v>55</v>
      </c>
      <c r="H982" s="1">
        <v>1</v>
      </c>
      <c r="I982" s="2" t="s">
        <v>66</v>
      </c>
      <c r="K982" s="1">
        <f>IFERROR(VLOOKUP(B982,'[1]Pivot HorizontalMRP'!$A$4:$B$2531,2,0),0)</f>
        <v>0</v>
      </c>
      <c r="L982" s="1">
        <f>IFERROR(VLOOKUP(B982,'[1]Pivot HorizontalMRP'!$A$4:$C$2531,3,0),0)</f>
        <v>0</v>
      </c>
      <c r="M982" s="1">
        <f>IFERROR(VLOOKUP(B982,'[1]Pivot HorizontalMRP'!$A$4:$D$2531,4,0),0)</f>
        <v>0</v>
      </c>
      <c r="N982" s="1">
        <f>IFERROR(VLOOKUP(B982,'[1]Pivot HorizontalMRP'!$A$4:$E$2531,5,0),0)</f>
        <v>0</v>
      </c>
      <c r="O982" s="1">
        <f t="shared" si="76"/>
        <v>0</v>
      </c>
      <c r="P982" s="1">
        <f t="shared" si="77"/>
        <v>0</v>
      </c>
      <c r="Q982" s="1">
        <f>IFERROR(VLOOKUP(B982,'[1]Pivot HorizontalMRP'!$A$4:$F$2529,6,0),0)</f>
        <v>0</v>
      </c>
      <c r="R982" s="1">
        <f>IFERROR(VLOOKUP(B982,'[1]Pivot HorizontalMRP'!$A$4:$G$2529,7,0),0)</f>
        <v>0</v>
      </c>
      <c r="S982" s="1">
        <f>IFERROR(VLOOKUP(B982,'[1]Pivot HorizontalMRP'!$A$4:$H$2529,8,0),0)</f>
        <v>620</v>
      </c>
      <c r="T982" s="1">
        <f>IFERROR(VLOOKUP(B982,'[1]Pivot HorizontalMRP'!$A$4:$I$2529,9,0),0)</f>
        <v>288</v>
      </c>
      <c r="U982" s="1">
        <f t="shared" si="75"/>
        <v>0</v>
      </c>
      <c r="V982" s="24">
        <v>2.2999999999999998</v>
      </c>
      <c r="W982" s="24"/>
      <c r="X982" s="24">
        <f t="shared" si="78"/>
        <v>-2.2999999999999998</v>
      </c>
      <c r="Y982" s="24"/>
      <c r="Z982" s="24"/>
      <c r="AA982" s="24"/>
      <c r="AB982" s="24"/>
      <c r="AC982" s="25"/>
      <c r="AD982" s="26"/>
      <c r="AE982" s="26"/>
      <c r="AF982" s="26"/>
      <c r="AG982" s="24"/>
      <c r="AH982" s="24"/>
      <c r="AI982" s="26"/>
      <c r="AJ982" s="27"/>
      <c r="AK982" s="27"/>
      <c r="AL982" s="26"/>
      <c r="AM982" s="26"/>
      <c r="AN982" s="24"/>
      <c r="AO982" s="24" t="str">
        <f t="shared" si="79"/>
        <v>Arista</v>
      </c>
      <c r="AP982" s="1" t="s">
        <v>67</v>
      </c>
      <c r="BF982" s="1" t="s">
        <v>961</v>
      </c>
      <c r="BG982" s="28" t="s">
        <v>69</v>
      </c>
    </row>
    <row r="983" spans="1:59" ht="12.75" customHeight="1" x14ac:dyDescent="0.2">
      <c r="A983" s="1" t="s">
        <v>4025</v>
      </c>
      <c r="B983" s="1" t="s">
        <v>4026</v>
      </c>
      <c r="C983" s="1" t="s">
        <v>62</v>
      </c>
      <c r="D983" s="1" t="s">
        <v>63</v>
      </c>
      <c r="E983" s="1" t="s">
        <v>4027</v>
      </c>
      <c r="F983" s="1" t="s">
        <v>4028</v>
      </c>
      <c r="G983" s="1">
        <v>55</v>
      </c>
      <c r="H983" s="1">
        <v>1</v>
      </c>
      <c r="I983" s="2" t="s">
        <v>66</v>
      </c>
      <c r="K983" s="1">
        <f>IFERROR(VLOOKUP(B983,'[1]Pivot HorizontalMRP'!$A$4:$B$2531,2,0),0)</f>
        <v>0</v>
      </c>
      <c r="L983" s="1">
        <f>IFERROR(VLOOKUP(B983,'[1]Pivot HorizontalMRP'!$A$4:$C$2531,3,0),0)</f>
        <v>0</v>
      </c>
      <c r="M983" s="1">
        <f>IFERROR(VLOOKUP(B983,'[1]Pivot HorizontalMRP'!$A$4:$D$2531,4,0),0)</f>
        <v>0</v>
      </c>
      <c r="N983" s="1">
        <f>IFERROR(VLOOKUP(B983,'[1]Pivot HorizontalMRP'!$A$4:$E$2531,5,0),0)</f>
        <v>0</v>
      </c>
      <c r="O983" s="1">
        <f t="shared" si="76"/>
        <v>0</v>
      </c>
      <c r="P983" s="1">
        <f t="shared" si="77"/>
        <v>0</v>
      </c>
      <c r="Q983" s="1">
        <f>IFERROR(VLOOKUP(B983,'[1]Pivot HorizontalMRP'!$A$4:$F$2529,6,0),0)</f>
        <v>0</v>
      </c>
      <c r="R983" s="1">
        <f>IFERROR(VLOOKUP(B983,'[1]Pivot HorizontalMRP'!$A$4:$G$2529,7,0),0)</f>
        <v>0</v>
      </c>
      <c r="S983" s="1">
        <f>IFERROR(VLOOKUP(B983,'[1]Pivot HorizontalMRP'!$A$4:$H$2529,8,0),0)</f>
        <v>0</v>
      </c>
      <c r="T983" s="1">
        <f>IFERROR(VLOOKUP(B983,'[1]Pivot HorizontalMRP'!$A$4:$I$2529,9,0),0)</f>
        <v>0</v>
      </c>
      <c r="U983" s="1">
        <f t="shared" si="75"/>
        <v>0</v>
      </c>
      <c r="V983" s="24">
        <v>150</v>
      </c>
      <c r="W983" s="24"/>
      <c r="X983" s="24">
        <f t="shared" si="78"/>
        <v>-150</v>
      </c>
      <c r="Y983" s="24"/>
      <c r="Z983" s="24"/>
      <c r="AA983" s="24"/>
      <c r="AB983" s="24"/>
      <c r="AC983" s="25"/>
      <c r="AD983" s="26"/>
      <c r="AE983" s="26"/>
      <c r="AF983" s="26"/>
      <c r="AG983" s="24"/>
      <c r="AH983" s="24"/>
      <c r="AI983" s="26"/>
      <c r="AJ983" s="27"/>
      <c r="AK983" s="27"/>
      <c r="AL983" s="26"/>
      <c r="AM983" s="26"/>
      <c r="AN983" s="24"/>
      <c r="AO983" s="24" t="str">
        <f t="shared" si="79"/>
        <v>Arista</v>
      </c>
      <c r="AP983" s="1" t="s">
        <v>67</v>
      </c>
      <c r="BF983" s="1" t="s">
        <v>961</v>
      </c>
      <c r="BG983" s="28" t="s">
        <v>69</v>
      </c>
    </row>
    <row r="984" spans="1:59" ht="12.75" customHeight="1" x14ac:dyDescent="0.2">
      <c r="A984" s="1" t="s">
        <v>4029</v>
      </c>
      <c r="B984" s="1" t="s">
        <v>4030</v>
      </c>
      <c r="C984" s="1" t="s">
        <v>62</v>
      </c>
      <c r="D984" s="1" t="s">
        <v>63</v>
      </c>
      <c r="E984" s="1" t="s">
        <v>4031</v>
      </c>
      <c r="F984" s="1" t="s">
        <v>4032</v>
      </c>
      <c r="G984" s="1">
        <v>55</v>
      </c>
      <c r="H984" s="1">
        <v>1</v>
      </c>
      <c r="I984" s="2" t="s">
        <v>66</v>
      </c>
      <c r="K984" s="1">
        <f>IFERROR(VLOOKUP(B984,'[1]Pivot HorizontalMRP'!$A$4:$B$2531,2,0),0)</f>
        <v>0</v>
      </c>
      <c r="L984" s="1">
        <f>IFERROR(VLOOKUP(B984,'[1]Pivot HorizontalMRP'!$A$4:$C$2531,3,0),0)</f>
        <v>0</v>
      </c>
      <c r="M984" s="1">
        <f>IFERROR(VLOOKUP(B984,'[1]Pivot HorizontalMRP'!$A$4:$D$2531,4,0),0)</f>
        <v>0</v>
      </c>
      <c r="N984" s="1">
        <f>IFERROR(VLOOKUP(B984,'[1]Pivot HorizontalMRP'!$A$4:$E$2531,5,0),0)</f>
        <v>0</v>
      </c>
      <c r="O984" s="1">
        <f t="shared" si="76"/>
        <v>0</v>
      </c>
      <c r="P984" s="1">
        <f t="shared" si="77"/>
        <v>0</v>
      </c>
      <c r="Q984" s="1">
        <f>IFERROR(VLOOKUP(B984,'[1]Pivot HorizontalMRP'!$A$4:$F$2529,6,0),0)</f>
        <v>0</v>
      </c>
      <c r="R984" s="1">
        <f>IFERROR(VLOOKUP(B984,'[1]Pivot HorizontalMRP'!$A$4:$G$2529,7,0),0)</f>
        <v>0</v>
      </c>
      <c r="S984" s="1">
        <f>IFERROR(VLOOKUP(B984,'[1]Pivot HorizontalMRP'!$A$4:$H$2529,8,0),0)</f>
        <v>0</v>
      </c>
      <c r="T984" s="1">
        <f>IFERROR(VLOOKUP(B984,'[1]Pivot HorizontalMRP'!$A$4:$I$2529,9,0),0)</f>
        <v>0</v>
      </c>
      <c r="U984" s="1">
        <f t="shared" si="75"/>
        <v>0</v>
      </c>
      <c r="V984" s="24">
        <v>35.200000000000003</v>
      </c>
      <c r="W984" s="24"/>
      <c r="X984" s="24">
        <f t="shared" si="78"/>
        <v>-35.200000000000003</v>
      </c>
      <c r="Y984" s="24"/>
      <c r="Z984" s="24"/>
      <c r="AA984" s="24"/>
      <c r="AB984" s="24"/>
      <c r="AC984" s="25"/>
      <c r="AD984" s="26"/>
      <c r="AE984" s="26"/>
      <c r="AF984" s="26"/>
      <c r="AG984" s="24"/>
      <c r="AH984" s="24"/>
      <c r="AI984" s="26"/>
      <c r="AJ984" s="27"/>
      <c r="AK984" s="27"/>
      <c r="AL984" s="26"/>
      <c r="AM984" s="26"/>
      <c r="AN984" s="24"/>
      <c r="AO984" s="24" t="str">
        <f t="shared" si="79"/>
        <v>Arista</v>
      </c>
      <c r="AP984" s="1" t="s">
        <v>67</v>
      </c>
      <c r="BF984" s="1" t="s">
        <v>961</v>
      </c>
      <c r="BG984" s="28" t="s">
        <v>69</v>
      </c>
    </row>
    <row r="985" spans="1:59" ht="12.75" customHeight="1" x14ac:dyDescent="0.2">
      <c r="A985" s="1" t="s">
        <v>4033</v>
      </c>
      <c r="B985" s="1" t="s">
        <v>4034</v>
      </c>
      <c r="C985" s="1" t="s">
        <v>62</v>
      </c>
      <c r="D985" s="1" t="s">
        <v>1108</v>
      </c>
      <c r="E985" s="1" t="s">
        <v>4035</v>
      </c>
      <c r="F985" s="1" t="s">
        <v>4036</v>
      </c>
      <c r="G985" s="1">
        <v>53</v>
      </c>
      <c r="H985" s="1">
        <v>2500</v>
      </c>
      <c r="I985" s="2" t="s">
        <v>1123</v>
      </c>
      <c r="K985" s="1">
        <f>IFERROR(VLOOKUP(B985,'[1]Pivot HorizontalMRP'!$A$4:$B$2531,2,0),0)</f>
        <v>0</v>
      </c>
      <c r="L985" s="1">
        <f>IFERROR(VLOOKUP(B985,'[1]Pivot HorizontalMRP'!$A$4:$C$2531,3,0),0)</f>
        <v>9984</v>
      </c>
      <c r="M985" s="1">
        <f>IFERROR(VLOOKUP(B985,'[1]Pivot HorizontalMRP'!$A$4:$D$2531,4,0),0)</f>
        <v>0</v>
      </c>
      <c r="N985" s="1">
        <f>IFERROR(VLOOKUP(B985,'[1]Pivot HorizontalMRP'!$A$4:$E$2531,5,0),0)</f>
        <v>0</v>
      </c>
      <c r="O985" s="1">
        <f t="shared" si="76"/>
        <v>9984</v>
      </c>
      <c r="P985" s="1">
        <f t="shared" si="77"/>
        <v>9984</v>
      </c>
      <c r="Q985" s="1">
        <f>IFERROR(VLOOKUP(B985,'[1]Pivot HorizontalMRP'!$A$4:$F$2529,6,0),0)</f>
        <v>8812</v>
      </c>
      <c r="R985" s="1">
        <f>IFERROR(VLOOKUP(B985,'[1]Pivot HorizontalMRP'!$A$4:$G$2529,7,0),0)</f>
        <v>9434</v>
      </c>
      <c r="S985" s="1">
        <f>IFERROR(VLOOKUP(B985,'[1]Pivot HorizontalMRP'!$A$4:$H$2529,8,0),0)</f>
        <v>11140</v>
      </c>
      <c r="T985" s="1">
        <f>IFERROR(VLOOKUP(B985,'[1]Pivot HorizontalMRP'!$A$4:$I$2529,9,0),0)</f>
        <v>10942</v>
      </c>
      <c r="U985" s="1">
        <f t="shared" si="75"/>
        <v>-8262</v>
      </c>
      <c r="V985" s="24">
        <v>0.33</v>
      </c>
      <c r="W985" s="24"/>
      <c r="X985" s="24">
        <f t="shared" si="78"/>
        <v>-0.33</v>
      </c>
      <c r="Y985" s="24"/>
      <c r="Z985" s="24"/>
      <c r="AA985" s="24"/>
      <c r="AB985" s="24"/>
      <c r="AC985" s="25"/>
      <c r="AD985" s="26"/>
      <c r="AE985" s="26"/>
      <c r="AF985" s="26"/>
      <c r="AG985" s="24"/>
      <c r="AH985" s="24"/>
      <c r="AI985" s="26"/>
      <c r="AJ985" s="27"/>
      <c r="AK985" s="27"/>
      <c r="AL985" s="26"/>
      <c r="AM985" s="26"/>
      <c r="AN985" s="24"/>
      <c r="AO985" s="24" t="str">
        <f t="shared" si="79"/>
        <v>Sanmina</v>
      </c>
      <c r="AP985" s="1" t="s">
        <v>4037</v>
      </c>
      <c r="BF985" s="1" t="s">
        <v>68</v>
      </c>
      <c r="BG985" s="28" t="s">
        <v>69</v>
      </c>
    </row>
    <row r="986" spans="1:59" ht="12.75" customHeight="1" x14ac:dyDescent="0.2">
      <c r="A986" s="1" t="s">
        <v>4038</v>
      </c>
      <c r="B986" s="1" t="s">
        <v>4039</v>
      </c>
      <c r="C986" s="1" t="s">
        <v>62</v>
      </c>
      <c r="D986" s="1" t="s">
        <v>1108</v>
      </c>
      <c r="E986" s="1" t="s">
        <v>4040</v>
      </c>
      <c r="F986" s="1" t="s">
        <v>4041</v>
      </c>
      <c r="G986" s="1">
        <v>63</v>
      </c>
      <c r="H986" s="1">
        <v>2500</v>
      </c>
      <c r="I986" s="2" t="s">
        <v>1123</v>
      </c>
      <c r="K986" s="1">
        <f>IFERROR(VLOOKUP(B986,'[1]Pivot HorizontalMRP'!$A$4:$B$2531,2,0),0)</f>
        <v>0</v>
      </c>
      <c r="L986" s="1">
        <f>IFERROR(VLOOKUP(B986,'[1]Pivot HorizontalMRP'!$A$4:$C$2531,3,0),0)</f>
        <v>5231</v>
      </c>
      <c r="M986" s="1">
        <f>IFERROR(VLOOKUP(B986,'[1]Pivot HorizontalMRP'!$A$4:$D$2531,4,0),0)</f>
        <v>20000</v>
      </c>
      <c r="N986" s="1">
        <f>IFERROR(VLOOKUP(B986,'[1]Pivot HorizontalMRP'!$A$4:$E$2531,5,0),0)</f>
        <v>0</v>
      </c>
      <c r="O986" s="1">
        <f t="shared" si="76"/>
        <v>25231</v>
      </c>
      <c r="P986" s="1">
        <f t="shared" si="77"/>
        <v>25231</v>
      </c>
      <c r="Q986" s="1">
        <f>IFERROR(VLOOKUP(B986,'[1]Pivot HorizontalMRP'!$A$4:$F$2529,6,0),0)</f>
        <v>21176</v>
      </c>
      <c r="R986" s="1">
        <f>IFERROR(VLOOKUP(B986,'[1]Pivot HorizontalMRP'!$A$4:$G$2529,7,0),0)</f>
        <v>13548</v>
      </c>
      <c r="S986" s="1">
        <f>IFERROR(VLOOKUP(B986,'[1]Pivot HorizontalMRP'!$A$4:$H$2529,8,0),0)</f>
        <v>13549</v>
      </c>
      <c r="T986" s="1">
        <f>IFERROR(VLOOKUP(B986,'[1]Pivot HorizontalMRP'!$A$4:$I$2529,9,0),0)</f>
        <v>9416</v>
      </c>
      <c r="U986" s="1">
        <f t="shared" si="75"/>
        <v>-9493</v>
      </c>
      <c r="V986" s="24">
        <v>0.41799999999999998</v>
      </c>
      <c r="W986" s="24"/>
      <c r="X986" s="24">
        <f t="shared" si="78"/>
        <v>-0.41799999999999998</v>
      </c>
      <c r="Y986" s="24"/>
      <c r="Z986" s="24"/>
      <c r="AA986" s="24">
        <v>0.44</v>
      </c>
      <c r="AB986" s="24"/>
      <c r="AC986" s="25"/>
      <c r="AD986" s="26"/>
      <c r="AE986" s="26"/>
      <c r="AF986" s="26"/>
      <c r="AG986" s="24"/>
      <c r="AH986" s="24"/>
      <c r="AI986" s="26"/>
      <c r="AJ986" s="27"/>
      <c r="AK986" s="27"/>
      <c r="AL986" s="26"/>
      <c r="AM986" s="26"/>
      <c r="AN986" s="24"/>
      <c r="AO986" s="24" t="str">
        <f t="shared" si="79"/>
        <v>Sanmina</v>
      </c>
      <c r="AP986" s="1" t="s">
        <v>4037</v>
      </c>
      <c r="BF986" s="1" t="s">
        <v>68</v>
      </c>
      <c r="BG986" s="28" t="s">
        <v>69</v>
      </c>
    </row>
    <row r="987" spans="1:59" ht="12.75" customHeight="1" x14ac:dyDescent="0.2">
      <c r="A987" s="1" t="s">
        <v>4042</v>
      </c>
      <c r="B987" s="1" t="s">
        <v>4043</v>
      </c>
      <c r="C987" s="1" t="s">
        <v>62</v>
      </c>
      <c r="D987" s="1" t="s">
        <v>1108</v>
      </c>
      <c r="E987" s="1" t="s">
        <v>4044</v>
      </c>
      <c r="F987" s="1" t="s">
        <v>4045</v>
      </c>
      <c r="G987" s="1">
        <v>48</v>
      </c>
      <c r="H987" s="1">
        <v>2500</v>
      </c>
      <c r="I987" s="2" t="s">
        <v>1123</v>
      </c>
      <c r="K987" s="1">
        <f>IFERROR(VLOOKUP(B987,'[1]Pivot HorizontalMRP'!$A$4:$B$2531,2,0),0)</f>
        <v>0</v>
      </c>
      <c r="L987" s="1">
        <f>IFERROR(VLOOKUP(B987,'[1]Pivot HorizontalMRP'!$A$4:$C$2531,3,0),0)</f>
        <v>20586</v>
      </c>
      <c r="M987" s="1">
        <f>IFERROR(VLOOKUP(B987,'[1]Pivot HorizontalMRP'!$A$4:$D$2531,4,0),0)</f>
        <v>5000</v>
      </c>
      <c r="N987" s="1">
        <f>IFERROR(VLOOKUP(B987,'[1]Pivot HorizontalMRP'!$A$4:$E$2531,5,0),0)</f>
        <v>0</v>
      </c>
      <c r="O987" s="1">
        <f t="shared" si="76"/>
        <v>25586</v>
      </c>
      <c r="P987" s="1">
        <f t="shared" si="77"/>
        <v>25586</v>
      </c>
      <c r="Q987" s="1">
        <f>IFERROR(VLOOKUP(B987,'[1]Pivot HorizontalMRP'!$A$4:$F$2529,6,0),0)</f>
        <v>9864</v>
      </c>
      <c r="R987" s="1">
        <f>IFERROR(VLOOKUP(B987,'[1]Pivot HorizontalMRP'!$A$4:$G$2529,7,0),0)</f>
        <v>7098</v>
      </c>
      <c r="S987" s="1">
        <f>IFERROR(VLOOKUP(B987,'[1]Pivot HorizontalMRP'!$A$4:$H$2529,8,0),0)</f>
        <v>7143</v>
      </c>
      <c r="T987" s="1">
        <f>IFERROR(VLOOKUP(B987,'[1]Pivot HorizontalMRP'!$A$4:$I$2529,9,0),0)</f>
        <v>5086</v>
      </c>
      <c r="U987" s="1">
        <f t="shared" si="75"/>
        <v>8624</v>
      </c>
      <c r="V987" s="24">
        <v>0.75</v>
      </c>
      <c r="W987" s="24"/>
      <c r="X987" s="24">
        <f t="shared" si="78"/>
        <v>-0.75</v>
      </c>
      <c r="Y987" s="24"/>
      <c r="Z987" s="24"/>
      <c r="AA987" s="24">
        <v>0.75</v>
      </c>
      <c r="AB987" s="24"/>
      <c r="AC987" s="25"/>
      <c r="AD987" s="26"/>
      <c r="AE987" s="26"/>
      <c r="AF987" s="26"/>
      <c r="AG987" s="24"/>
      <c r="AH987" s="24"/>
      <c r="AI987" s="26"/>
      <c r="AJ987" s="27"/>
      <c r="AK987" s="27"/>
      <c r="AL987" s="26"/>
      <c r="AM987" s="26"/>
      <c r="AN987" s="24"/>
      <c r="AO987" s="24" t="str">
        <f t="shared" si="79"/>
        <v>Sanmina</v>
      </c>
      <c r="AP987" s="1" t="s">
        <v>1110</v>
      </c>
      <c r="BF987" s="1" t="s">
        <v>68</v>
      </c>
      <c r="BG987" s="28" t="s">
        <v>69</v>
      </c>
    </row>
    <row r="988" spans="1:59" ht="12.75" customHeight="1" x14ac:dyDescent="0.2">
      <c r="A988" s="1" t="s">
        <v>4046</v>
      </c>
      <c r="B988" s="1" t="s">
        <v>4047</v>
      </c>
      <c r="C988" s="1" t="s">
        <v>62</v>
      </c>
      <c r="D988" s="1" t="s">
        <v>1108</v>
      </c>
      <c r="E988" s="1" t="s">
        <v>4048</v>
      </c>
      <c r="F988" s="1" t="s">
        <v>4049</v>
      </c>
      <c r="G988" s="1">
        <v>56</v>
      </c>
      <c r="H988" s="1">
        <v>5000</v>
      </c>
      <c r="I988" s="2" t="s">
        <v>1123</v>
      </c>
      <c r="K988" s="1">
        <f>IFERROR(VLOOKUP(B988,'[1]Pivot HorizontalMRP'!$A$4:$B$2531,2,0),0)</f>
        <v>0</v>
      </c>
      <c r="L988" s="1">
        <f>IFERROR(VLOOKUP(B988,'[1]Pivot HorizontalMRP'!$A$4:$C$2531,3,0),0)</f>
        <v>10021</v>
      </c>
      <c r="M988" s="1">
        <f>IFERROR(VLOOKUP(B988,'[1]Pivot HorizontalMRP'!$A$4:$D$2531,4,0),0)</f>
        <v>0</v>
      </c>
      <c r="N988" s="1">
        <f>IFERROR(VLOOKUP(B988,'[1]Pivot HorizontalMRP'!$A$4:$E$2531,5,0),0)</f>
        <v>0</v>
      </c>
      <c r="O988" s="1">
        <f t="shared" si="76"/>
        <v>10021</v>
      </c>
      <c r="P988" s="1">
        <f t="shared" si="77"/>
        <v>10021</v>
      </c>
      <c r="Q988" s="1">
        <f>IFERROR(VLOOKUP(B988,'[1]Pivot HorizontalMRP'!$A$4:$F$2529,6,0),0)</f>
        <v>7150</v>
      </c>
      <c r="R988" s="1">
        <f>IFERROR(VLOOKUP(B988,'[1]Pivot HorizontalMRP'!$A$4:$G$2529,7,0),0)</f>
        <v>5014</v>
      </c>
      <c r="S988" s="1">
        <f>IFERROR(VLOOKUP(B988,'[1]Pivot HorizontalMRP'!$A$4:$H$2529,8,0),0)</f>
        <v>5012</v>
      </c>
      <c r="T988" s="1">
        <f>IFERROR(VLOOKUP(B988,'[1]Pivot HorizontalMRP'!$A$4:$I$2529,9,0),0)</f>
        <v>1968</v>
      </c>
      <c r="U988" s="1">
        <f t="shared" si="75"/>
        <v>-2143</v>
      </c>
      <c r="V988" s="24">
        <v>2.89</v>
      </c>
      <c r="W988" s="24"/>
      <c r="X988" s="24">
        <f t="shared" si="78"/>
        <v>-2.89</v>
      </c>
      <c r="Y988" s="24"/>
      <c r="Z988" s="24"/>
      <c r="AA988" s="24"/>
      <c r="AB988" s="24"/>
      <c r="AC988" s="25"/>
      <c r="AD988" s="26"/>
      <c r="AE988" s="26"/>
      <c r="AF988" s="26"/>
      <c r="AG988" s="24"/>
      <c r="AH988" s="24"/>
      <c r="AI988" s="26"/>
      <c r="AJ988" s="27"/>
      <c r="AK988" s="27"/>
      <c r="AL988" s="26"/>
      <c r="AM988" s="26"/>
      <c r="AN988" s="24"/>
      <c r="AO988" s="24" t="str">
        <f t="shared" si="79"/>
        <v>Sanmina</v>
      </c>
      <c r="AP988" s="1" t="s">
        <v>1110</v>
      </c>
      <c r="BF988" s="1" t="s">
        <v>68</v>
      </c>
      <c r="BG988" s="28" t="s">
        <v>69</v>
      </c>
    </row>
    <row r="989" spans="1:59" ht="12.75" customHeight="1" x14ac:dyDescent="0.2">
      <c r="A989" s="1" t="s">
        <v>4050</v>
      </c>
      <c r="B989" s="1" t="s">
        <v>4051</v>
      </c>
      <c r="C989" s="1" t="s">
        <v>62</v>
      </c>
      <c r="D989" s="1" t="s">
        <v>1108</v>
      </c>
      <c r="E989" s="1" t="s">
        <v>4052</v>
      </c>
      <c r="F989" s="1" t="s">
        <v>4053</v>
      </c>
      <c r="G989" s="1">
        <v>53</v>
      </c>
      <c r="H989" s="1">
        <v>2500</v>
      </c>
      <c r="I989" s="2" t="s">
        <v>1123</v>
      </c>
      <c r="K989" s="1">
        <f>IFERROR(VLOOKUP(B989,'[1]Pivot HorizontalMRP'!$A$4:$B$2531,2,0),0)</f>
        <v>0</v>
      </c>
      <c r="L989" s="1">
        <f>IFERROR(VLOOKUP(B989,'[1]Pivot HorizontalMRP'!$A$4:$C$2531,3,0),0)</f>
        <v>4997</v>
      </c>
      <c r="M989" s="1">
        <f>IFERROR(VLOOKUP(B989,'[1]Pivot HorizontalMRP'!$A$4:$D$2531,4,0),0)</f>
        <v>0</v>
      </c>
      <c r="N989" s="1">
        <f>IFERROR(VLOOKUP(B989,'[1]Pivot HorizontalMRP'!$A$4:$E$2531,5,0),0)</f>
        <v>0</v>
      </c>
      <c r="O989" s="1">
        <f t="shared" si="76"/>
        <v>4997</v>
      </c>
      <c r="P989" s="1">
        <f t="shared" si="77"/>
        <v>4997</v>
      </c>
      <c r="Q989" s="1">
        <f>IFERROR(VLOOKUP(B989,'[1]Pivot HorizontalMRP'!$A$4:$F$2529,6,0),0)</f>
        <v>4268</v>
      </c>
      <c r="R989" s="1">
        <f>IFERROR(VLOOKUP(B989,'[1]Pivot HorizontalMRP'!$A$4:$G$2529,7,0),0)</f>
        <v>2756</v>
      </c>
      <c r="S989" s="1">
        <f>IFERROR(VLOOKUP(B989,'[1]Pivot HorizontalMRP'!$A$4:$H$2529,8,0),0)</f>
        <v>2732</v>
      </c>
      <c r="T989" s="1">
        <f>IFERROR(VLOOKUP(B989,'[1]Pivot HorizontalMRP'!$A$4:$I$2529,9,0),0)</f>
        <v>1028</v>
      </c>
      <c r="U989" s="1">
        <f t="shared" si="75"/>
        <v>-2027</v>
      </c>
      <c r="V989" s="24">
        <v>7.6999999999999999E-2</v>
      </c>
      <c r="W989" s="24"/>
      <c r="X989" s="24">
        <f t="shared" si="78"/>
        <v>-7.6999999999999999E-2</v>
      </c>
      <c r="Y989" s="24"/>
      <c r="Z989" s="24"/>
      <c r="AA989" s="24"/>
      <c r="AB989" s="24"/>
      <c r="AC989" s="25"/>
      <c r="AD989" s="26"/>
      <c r="AE989" s="26"/>
      <c r="AF989" s="26"/>
      <c r="AG989" s="24"/>
      <c r="AH989" s="24"/>
      <c r="AI989" s="26"/>
      <c r="AJ989" s="27"/>
      <c r="AK989" s="27"/>
      <c r="AL989" s="26"/>
      <c r="AM989" s="26"/>
      <c r="AN989" s="24"/>
      <c r="AO989" s="24" t="str">
        <f t="shared" si="79"/>
        <v>Sanmina</v>
      </c>
      <c r="AP989" s="1" t="s">
        <v>4037</v>
      </c>
      <c r="BF989" s="1" t="s">
        <v>68</v>
      </c>
      <c r="BG989" s="28" t="s">
        <v>69</v>
      </c>
    </row>
    <row r="990" spans="1:59" ht="12.75" customHeight="1" x14ac:dyDescent="0.2">
      <c r="A990" s="1" t="s">
        <v>4054</v>
      </c>
      <c r="B990" s="1" t="s">
        <v>4055</v>
      </c>
      <c r="C990" s="1" t="s">
        <v>62</v>
      </c>
      <c r="D990" s="1" t="s">
        <v>1108</v>
      </c>
      <c r="E990" s="1" t="s">
        <v>4056</v>
      </c>
      <c r="F990" s="1" t="s">
        <v>4057</v>
      </c>
      <c r="G990" s="1">
        <v>45</v>
      </c>
      <c r="H990" s="1">
        <v>2000</v>
      </c>
      <c r="I990" s="2" t="s">
        <v>1123</v>
      </c>
      <c r="K990" s="1">
        <f>IFERROR(VLOOKUP(B990,'[1]Pivot HorizontalMRP'!$A$4:$B$2531,2,0),0)</f>
        <v>0</v>
      </c>
      <c r="L990" s="1">
        <f>IFERROR(VLOOKUP(B990,'[1]Pivot HorizontalMRP'!$A$4:$C$2531,3,0),0)</f>
        <v>999</v>
      </c>
      <c r="M990" s="1">
        <f>IFERROR(VLOOKUP(B990,'[1]Pivot HorizontalMRP'!$A$4:$D$2531,4,0),0)</f>
        <v>0</v>
      </c>
      <c r="N990" s="1">
        <f>IFERROR(VLOOKUP(B990,'[1]Pivot HorizontalMRP'!$A$4:$E$2531,5,0),0)</f>
        <v>0</v>
      </c>
      <c r="O990" s="1">
        <f t="shared" si="76"/>
        <v>999</v>
      </c>
      <c r="P990" s="1">
        <f t="shared" si="77"/>
        <v>999</v>
      </c>
      <c r="Q990" s="1">
        <f>IFERROR(VLOOKUP(B990,'[1]Pivot HorizontalMRP'!$A$4:$F$2529,6,0),0)</f>
        <v>654</v>
      </c>
      <c r="R990" s="1">
        <f>IFERROR(VLOOKUP(B990,'[1]Pivot HorizontalMRP'!$A$4:$G$2529,7,0),0)</f>
        <v>548</v>
      </c>
      <c r="S990" s="1">
        <f>IFERROR(VLOOKUP(B990,'[1]Pivot HorizontalMRP'!$A$4:$H$2529,8,0),0)</f>
        <v>694</v>
      </c>
      <c r="T990" s="1">
        <f>IFERROR(VLOOKUP(B990,'[1]Pivot HorizontalMRP'!$A$4:$I$2529,9,0),0)</f>
        <v>537</v>
      </c>
      <c r="U990" s="1">
        <f t="shared" si="75"/>
        <v>-203</v>
      </c>
      <c r="V990" s="24">
        <v>0.13300000000000001</v>
      </c>
      <c r="W990" s="24"/>
      <c r="X990" s="24">
        <f t="shared" si="78"/>
        <v>-0.13300000000000001</v>
      </c>
      <c r="Y990" s="24"/>
      <c r="Z990" s="24"/>
      <c r="AA990" s="24"/>
      <c r="AB990" s="24"/>
      <c r="AC990" s="25"/>
      <c r="AD990" s="26"/>
      <c r="AE990" s="26"/>
      <c r="AF990" s="26"/>
      <c r="AG990" s="24"/>
      <c r="AH990" s="24"/>
      <c r="AI990" s="26"/>
      <c r="AJ990" s="27"/>
      <c r="AK990" s="27"/>
      <c r="AL990" s="26"/>
      <c r="AM990" s="26"/>
      <c r="AN990" s="24"/>
      <c r="AO990" s="24" t="str">
        <f t="shared" si="79"/>
        <v>Sanmina</v>
      </c>
      <c r="AP990" s="1" t="s">
        <v>4037</v>
      </c>
      <c r="BF990" s="1" t="s">
        <v>68</v>
      </c>
      <c r="BG990" s="28" t="s">
        <v>69</v>
      </c>
    </row>
    <row r="991" spans="1:59" ht="12.75" customHeight="1" x14ac:dyDescent="0.2">
      <c r="A991" s="1" t="s">
        <v>4058</v>
      </c>
      <c r="B991" s="1" t="s">
        <v>4059</v>
      </c>
      <c r="C991" s="1" t="s">
        <v>62</v>
      </c>
      <c r="D991" s="1" t="s">
        <v>1108</v>
      </c>
      <c r="E991" s="1" t="s">
        <v>4060</v>
      </c>
      <c r="F991" s="1" t="s">
        <v>4061</v>
      </c>
      <c r="G991" s="1">
        <v>73</v>
      </c>
      <c r="H991" s="1">
        <v>2000</v>
      </c>
      <c r="I991" s="2" t="s">
        <v>66</v>
      </c>
      <c r="K991" s="1">
        <f>IFERROR(VLOOKUP(B991,'[1]Pivot HorizontalMRP'!$A$4:$B$2531,2,0),0)</f>
        <v>0</v>
      </c>
      <c r="L991" s="1">
        <f>IFERROR(VLOOKUP(B991,'[1]Pivot HorizontalMRP'!$A$4:$C$2531,3,0),0)</f>
        <v>22630</v>
      </c>
      <c r="M991" s="1">
        <f>IFERROR(VLOOKUP(B991,'[1]Pivot HorizontalMRP'!$A$4:$D$2531,4,0),0)</f>
        <v>0</v>
      </c>
      <c r="N991" s="1">
        <f>IFERROR(VLOOKUP(B991,'[1]Pivot HorizontalMRP'!$A$4:$E$2531,5,0),0)</f>
        <v>14000</v>
      </c>
      <c r="O991" s="1">
        <f t="shared" si="76"/>
        <v>22630</v>
      </c>
      <c r="P991" s="1">
        <f t="shared" si="77"/>
        <v>36630</v>
      </c>
      <c r="Q991" s="1">
        <f>IFERROR(VLOOKUP(B991,'[1]Pivot HorizontalMRP'!$A$4:$F$2529,6,0),0)</f>
        <v>11228</v>
      </c>
      <c r="R991" s="1">
        <f>IFERROR(VLOOKUP(B991,'[1]Pivot HorizontalMRP'!$A$4:$G$2529,7,0),0)</f>
        <v>6270</v>
      </c>
      <c r="S991" s="1">
        <f>IFERROR(VLOOKUP(B991,'[1]Pivot HorizontalMRP'!$A$4:$H$2529,8,0),0)</f>
        <v>5519</v>
      </c>
      <c r="T991" s="1">
        <f>IFERROR(VLOOKUP(B991,'[1]Pivot HorizontalMRP'!$A$4:$I$2529,9,0),0)</f>
        <v>4071</v>
      </c>
      <c r="U991" s="1">
        <f t="shared" si="75"/>
        <v>19132</v>
      </c>
      <c r="V991" s="24">
        <v>0.36799999999999999</v>
      </c>
      <c r="W991" s="24"/>
      <c r="X991" s="24">
        <f t="shared" si="78"/>
        <v>-0.36799999999999999</v>
      </c>
      <c r="Y991" s="24"/>
      <c r="Z991" s="24"/>
      <c r="AA991" s="24">
        <v>0.36799999999999999</v>
      </c>
      <c r="AB991" s="24"/>
      <c r="AC991" s="25"/>
      <c r="AD991" s="26"/>
      <c r="AE991" s="26"/>
      <c r="AF991" s="26"/>
      <c r="AG991" s="24"/>
      <c r="AH991" s="24"/>
      <c r="AI991" s="26"/>
      <c r="AJ991" s="27"/>
      <c r="AK991" s="27"/>
      <c r="AL991" s="26"/>
      <c r="AM991" s="26"/>
      <c r="AN991" s="24"/>
      <c r="AO991" s="24" t="str">
        <f t="shared" si="79"/>
        <v>Sanmina</v>
      </c>
      <c r="AP991" s="1" t="s">
        <v>4037</v>
      </c>
      <c r="BF991" s="1" t="s">
        <v>68</v>
      </c>
      <c r="BG991" s="28" t="s">
        <v>69</v>
      </c>
    </row>
    <row r="992" spans="1:59" ht="12.75" customHeight="1" x14ac:dyDescent="0.2">
      <c r="A992" s="1" t="s">
        <v>4062</v>
      </c>
      <c r="B992" s="1" t="s">
        <v>4063</v>
      </c>
      <c r="C992" s="1" t="s">
        <v>62</v>
      </c>
      <c r="D992" s="1" t="s">
        <v>1108</v>
      </c>
      <c r="E992" s="1" t="s">
        <v>4064</v>
      </c>
      <c r="F992" s="1" t="s">
        <v>4065</v>
      </c>
      <c r="G992" s="1">
        <v>163</v>
      </c>
      <c r="H992" s="1">
        <v>6000</v>
      </c>
      <c r="I992" s="2" t="s">
        <v>1123</v>
      </c>
      <c r="K992" s="1">
        <f>IFERROR(VLOOKUP(B992,'[1]Pivot HorizontalMRP'!$A$4:$B$2531,2,0),0)</f>
        <v>0</v>
      </c>
      <c r="L992" s="1">
        <f>IFERROR(VLOOKUP(B992,'[1]Pivot HorizontalMRP'!$A$4:$C$2531,3,0),0)</f>
        <v>44582</v>
      </c>
      <c r="M992" s="1">
        <f>IFERROR(VLOOKUP(B992,'[1]Pivot HorizontalMRP'!$A$4:$D$2531,4,0),0)</f>
        <v>24000</v>
      </c>
      <c r="N992" s="1">
        <f>IFERROR(VLOOKUP(B992,'[1]Pivot HorizontalMRP'!$A$4:$E$2531,5,0),0)</f>
        <v>12000</v>
      </c>
      <c r="O992" s="1">
        <f t="shared" si="76"/>
        <v>68582</v>
      </c>
      <c r="P992" s="1">
        <f t="shared" si="77"/>
        <v>80582</v>
      </c>
      <c r="Q992" s="1">
        <f>IFERROR(VLOOKUP(B992,'[1]Pivot HorizontalMRP'!$A$4:$F$2529,6,0),0)</f>
        <v>29850</v>
      </c>
      <c r="R992" s="1">
        <f>IFERROR(VLOOKUP(B992,'[1]Pivot HorizontalMRP'!$A$4:$G$2529,7,0),0)</f>
        <v>12737</v>
      </c>
      <c r="S992" s="1">
        <f>IFERROR(VLOOKUP(B992,'[1]Pivot HorizontalMRP'!$A$4:$H$2529,8,0),0)</f>
        <v>11652</v>
      </c>
      <c r="T992" s="1">
        <f>IFERROR(VLOOKUP(B992,'[1]Pivot HorizontalMRP'!$A$4:$I$2529,9,0),0)</f>
        <v>7885</v>
      </c>
      <c r="U992" s="1">
        <f t="shared" si="75"/>
        <v>25995</v>
      </c>
      <c r="V992" s="24">
        <v>6.5500000000000003E-2</v>
      </c>
      <c r="W992" s="24"/>
      <c r="X992" s="24">
        <f t="shared" si="78"/>
        <v>-6.5500000000000003E-2</v>
      </c>
      <c r="Y992" s="24"/>
      <c r="Z992" s="24"/>
      <c r="AA992" s="24">
        <v>6.5500000000000003E-2</v>
      </c>
      <c r="AB992" s="24"/>
      <c r="AC992" s="25"/>
      <c r="AD992" s="26"/>
      <c r="AE992" s="26"/>
      <c r="AF992" s="26"/>
      <c r="AG992" s="24"/>
      <c r="AH992" s="24"/>
      <c r="AI992" s="26"/>
      <c r="AJ992" s="27"/>
      <c r="AK992" s="27"/>
      <c r="AL992" s="26"/>
      <c r="AM992" s="26"/>
      <c r="AN992" s="24"/>
      <c r="AO992" s="24" t="str">
        <f t="shared" si="79"/>
        <v>Sanmina</v>
      </c>
      <c r="AP992" s="1" t="s">
        <v>1110</v>
      </c>
      <c r="BF992" s="1" t="s">
        <v>68</v>
      </c>
      <c r="BG992" s="28" t="s">
        <v>69</v>
      </c>
    </row>
    <row r="993" spans="1:59" ht="12.75" customHeight="1" x14ac:dyDescent="0.2">
      <c r="A993" s="1" t="s">
        <v>4066</v>
      </c>
      <c r="B993" s="1" t="s">
        <v>4067</v>
      </c>
      <c r="C993" s="1" t="s">
        <v>62</v>
      </c>
      <c r="D993" s="1" t="s">
        <v>1108</v>
      </c>
      <c r="E993" s="1" t="s">
        <v>4068</v>
      </c>
      <c r="F993" s="1" t="s">
        <v>4069</v>
      </c>
      <c r="G993" s="1">
        <v>43</v>
      </c>
      <c r="H993" s="1">
        <v>2000</v>
      </c>
      <c r="I993" s="2" t="s">
        <v>1123</v>
      </c>
      <c r="K993" s="1">
        <f>IFERROR(VLOOKUP(B993,'[1]Pivot HorizontalMRP'!$A$4:$B$2531,2,0),0)</f>
        <v>0</v>
      </c>
      <c r="L993" s="1">
        <f>IFERROR(VLOOKUP(B993,'[1]Pivot HorizontalMRP'!$A$4:$C$2531,3,0),0)</f>
        <v>12609</v>
      </c>
      <c r="M993" s="1">
        <f>IFERROR(VLOOKUP(B993,'[1]Pivot HorizontalMRP'!$A$4:$D$2531,4,0),0)</f>
        <v>0</v>
      </c>
      <c r="N993" s="1">
        <f>IFERROR(VLOOKUP(B993,'[1]Pivot HorizontalMRP'!$A$4:$E$2531,5,0),0)</f>
        <v>0</v>
      </c>
      <c r="O993" s="1">
        <f t="shared" si="76"/>
        <v>12609</v>
      </c>
      <c r="P993" s="1">
        <f t="shared" si="77"/>
        <v>12609</v>
      </c>
      <c r="Q993" s="1">
        <f>IFERROR(VLOOKUP(B993,'[1]Pivot HorizontalMRP'!$A$4:$F$2529,6,0),0)</f>
        <v>0</v>
      </c>
      <c r="R993" s="1">
        <f>IFERROR(VLOOKUP(B993,'[1]Pivot HorizontalMRP'!$A$4:$G$2529,7,0),0)</f>
        <v>0</v>
      </c>
      <c r="S993" s="1">
        <f>IFERROR(VLOOKUP(B993,'[1]Pivot HorizontalMRP'!$A$4:$H$2529,8,0),0)</f>
        <v>95</v>
      </c>
      <c r="T993" s="1">
        <f>IFERROR(VLOOKUP(B993,'[1]Pivot HorizontalMRP'!$A$4:$I$2529,9,0),0)</f>
        <v>78</v>
      </c>
      <c r="U993" s="1">
        <f t="shared" si="75"/>
        <v>12609</v>
      </c>
      <c r="V993" s="24">
        <v>1.0259</v>
      </c>
      <c r="W993" s="24"/>
      <c r="X993" s="24">
        <f t="shared" si="78"/>
        <v>-1.0259</v>
      </c>
      <c r="Y993" s="24"/>
      <c r="Z993" s="24"/>
      <c r="AA993" s="24"/>
      <c r="AB993" s="24"/>
      <c r="AC993" s="25"/>
      <c r="AD993" s="26"/>
      <c r="AE993" s="26"/>
      <c r="AF993" s="26"/>
      <c r="AG993" s="24"/>
      <c r="AH993" s="24"/>
      <c r="AI993" s="26"/>
      <c r="AJ993" s="27"/>
      <c r="AK993" s="27"/>
      <c r="AL993" s="26"/>
      <c r="AM993" s="26"/>
      <c r="AN993" s="24"/>
      <c r="AO993" s="24" t="str">
        <f t="shared" si="79"/>
        <v>Sanmina</v>
      </c>
      <c r="AP993" s="1" t="s">
        <v>4037</v>
      </c>
      <c r="BF993" s="1" t="s">
        <v>68</v>
      </c>
      <c r="BG993" s="28" t="s">
        <v>69</v>
      </c>
    </row>
    <row r="994" spans="1:59" ht="12.75" customHeight="1" x14ac:dyDescent="0.2">
      <c r="A994" s="1" t="s">
        <v>4070</v>
      </c>
      <c r="B994" s="1" t="s">
        <v>4071</v>
      </c>
      <c r="C994" s="1" t="s">
        <v>62</v>
      </c>
      <c r="D994" s="1" t="s">
        <v>1108</v>
      </c>
      <c r="E994" s="1" t="s">
        <v>4072</v>
      </c>
      <c r="F994" s="1" t="s">
        <v>4073</v>
      </c>
      <c r="G994" s="1">
        <v>73</v>
      </c>
      <c r="H994" s="1">
        <v>2500</v>
      </c>
      <c r="I994" s="2" t="s">
        <v>1123</v>
      </c>
      <c r="K994" s="1">
        <f>IFERROR(VLOOKUP(B994,'[1]Pivot HorizontalMRP'!$A$4:$B$2531,2,0),0)</f>
        <v>0</v>
      </c>
      <c r="L994" s="1">
        <f>IFERROR(VLOOKUP(B994,'[1]Pivot HorizontalMRP'!$A$4:$C$2531,3,0),0)</f>
        <v>18960</v>
      </c>
      <c r="M994" s="1">
        <f>IFERROR(VLOOKUP(B994,'[1]Pivot HorizontalMRP'!$A$4:$D$2531,4,0),0)</f>
        <v>25000</v>
      </c>
      <c r="N994" s="1">
        <f>IFERROR(VLOOKUP(B994,'[1]Pivot HorizontalMRP'!$A$4:$E$2531,5,0),0)</f>
        <v>0</v>
      </c>
      <c r="O994" s="1">
        <f t="shared" si="76"/>
        <v>43960</v>
      </c>
      <c r="P994" s="1">
        <f t="shared" si="77"/>
        <v>43960</v>
      </c>
      <c r="Q994" s="1">
        <f>IFERROR(VLOOKUP(B994,'[1]Pivot HorizontalMRP'!$A$4:$F$2529,6,0),0)</f>
        <v>26553</v>
      </c>
      <c r="R994" s="1">
        <f>IFERROR(VLOOKUP(B994,'[1]Pivot HorizontalMRP'!$A$4:$G$2529,7,0),0)</f>
        <v>10892</v>
      </c>
      <c r="S994" s="1">
        <f>IFERROR(VLOOKUP(B994,'[1]Pivot HorizontalMRP'!$A$4:$H$2529,8,0),0)</f>
        <v>9876</v>
      </c>
      <c r="T994" s="1">
        <f>IFERROR(VLOOKUP(B994,'[1]Pivot HorizontalMRP'!$A$4:$I$2529,9,0),0)</f>
        <v>6846</v>
      </c>
      <c r="U994" s="1">
        <f t="shared" si="75"/>
        <v>6515</v>
      </c>
      <c r="V994" s="24">
        <v>0.317</v>
      </c>
      <c r="W994" s="24"/>
      <c r="X994" s="24">
        <f t="shared" si="78"/>
        <v>-0.317</v>
      </c>
      <c r="Y994" s="24"/>
      <c r="Z994" s="24"/>
      <c r="AA994" s="24">
        <v>0.20966000000000001</v>
      </c>
      <c r="AB994" s="24"/>
      <c r="AC994" s="25"/>
      <c r="AD994" s="26"/>
      <c r="AE994" s="26"/>
      <c r="AF994" s="26"/>
      <c r="AG994" s="24"/>
      <c r="AH994" s="24"/>
      <c r="AI994" s="26"/>
      <c r="AJ994" s="27"/>
      <c r="AK994" s="27"/>
      <c r="AL994" s="26"/>
      <c r="AM994" s="26"/>
      <c r="AN994" s="24"/>
      <c r="AO994" s="24" t="str">
        <f t="shared" si="79"/>
        <v>Sanmina</v>
      </c>
      <c r="AP994" s="1" t="s">
        <v>1110</v>
      </c>
      <c r="BF994" s="1" t="s">
        <v>68</v>
      </c>
      <c r="BG994" s="28" t="s">
        <v>69</v>
      </c>
    </row>
    <row r="995" spans="1:59" ht="12.75" customHeight="1" x14ac:dyDescent="0.2">
      <c r="A995" s="1" t="s">
        <v>4074</v>
      </c>
      <c r="B995" s="1" t="s">
        <v>4075</v>
      </c>
      <c r="C995" s="1" t="s">
        <v>62</v>
      </c>
      <c r="D995" s="1" t="s">
        <v>1108</v>
      </c>
      <c r="E995" s="1" t="s">
        <v>4076</v>
      </c>
      <c r="F995" s="1" t="s">
        <v>4077</v>
      </c>
      <c r="G995" s="1">
        <v>43</v>
      </c>
      <c r="H995" s="1">
        <v>1500</v>
      </c>
      <c r="I995" s="2" t="s">
        <v>1123</v>
      </c>
      <c r="K995" s="1">
        <f>IFERROR(VLOOKUP(B995,'[1]Pivot HorizontalMRP'!$A$4:$B$2531,2,0),0)</f>
        <v>0</v>
      </c>
      <c r="L995" s="1">
        <f>IFERROR(VLOOKUP(B995,'[1]Pivot HorizontalMRP'!$A$4:$C$2531,3,0),0)</f>
        <v>2291</v>
      </c>
      <c r="M995" s="1">
        <f>IFERROR(VLOOKUP(B995,'[1]Pivot HorizontalMRP'!$A$4:$D$2531,4,0),0)</f>
        <v>0</v>
      </c>
      <c r="N995" s="1">
        <f>IFERROR(VLOOKUP(B995,'[1]Pivot HorizontalMRP'!$A$4:$E$2531,5,0),0)</f>
        <v>0</v>
      </c>
      <c r="O995" s="1">
        <f t="shared" si="76"/>
        <v>2291</v>
      </c>
      <c r="P995" s="1">
        <f t="shared" si="77"/>
        <v>2291</v>
      </c>
      <c r="Q995" s="1">
        <f>IFERROR(VLOOKUP(B995,'[1]Pivot HorizontalMRP'!$A$4:$F$2529,6,0),0)</f>
        <v>1427</v>
      </c>
      <c r="R995" s="1">
        <f>IFERROR(VLOOKUP(B995,'[1]Pivot HorizontalMRP'!$A$4:$G$2529,7,0),0)</f>
        <v>943</v>
      </c>
      <c r="S995" s="1">
        <f>IFERROR(VLOOKUP(B995,'[1]Pivot HorizontalMRP'!$A$4:$H$2529,8,0),0)</f>
        <v>934</v>
      </c>
      <c r="T995" s="1">
        <f>IFERROR(VLOOKUP(B995,'[1]Pivot HorizontalMRP'!$A$4:$I$2529,9,0),0)</f>
        <v>537</v>
      </c>
      <c r="U995" s="1">
        <f t="shared" si="75"/>
        <v>-79</v>
      </c>
      <c r="V995" s="24">
        <v>0.20369999999999999</v>
      </c>
      <c r="W995" s="24"/>
      <c r="X995" s="24">
        <f t="shared" si="78"/>
        <v>-0.20369999999999999</v>
      </c>
      <c r="Y995" s="24"/>
      <c r="Z995" s="24"/>
      <c r="AA995" s="24"/>
      <c r="AB995" s="24"/>
      <c r="AC995" s="25"/>
      <c r="AD995" s="26"/>
      <c r="AE995" s="26"/>
      <c r="AF995" s="26"/>
      <c r="AG995" s="24"/>
      <c r="AH995" s="24"/>
      <c r="AI995" s="26"/>
      <c r="AJ995" s="27"/>
      <c r="AK995" s="27"/>
      <c r="AL995" s="26"/>
      <c r="AM995" s="26"/>
      <c r="AN995" s="24"/>
      <c r="AO995" s="24" t="str">
        <f t="shared" si="79"/>
        <v>Sanmina</v>
      </c>
      <c r="AP995" s="1" t="s">
        <v>4037</v>
      </c>
      <c r="BF995" s="1" t="s">
        <v>68</v>
      </c>
      <c r="BG995" s="28" t="s">
        <v>69</v>
      </c>
    </row>
    <row r="996" spans="1:59" ht="12.75" customHeight="1" x14ac:dyDescent="0.2">
      <c r="A996" s="1" t="s">
        <v>4078</v>
      </c>
      <c r="B996" s="1" t="s">
        <v>4079</v>
      </c>
      <c r="C996" s="1" t="s">
        <v>62</v>
      </c>
      <c r="D996" s="1" t="s">
        <v>1108</v>
      </c>
      <c r="E996" s="1" t="s">
        <v>4080</v>
      </c>
      <c r="F996" s="1" t="s">
        <v>4081</v>
      </c>
      <c r="G996" s="1">
        <v>53</v>
      </c>
      <c r="H996" s="1">
        <v>3000</v>
      </c>
      <c r="I996" s="2" t="s">
        <v>66</v>
      </c>
      <c r="K996" s="1">
        <f>IFERROR(VLOOKUP(B996,'[1]Pivot HorizontalMRP'!$A$4:$B$2531,2,0),0)</f>
        <v>0</v>
      </c>
      <c r="L996" s="1">
        <f>IFERROR(VLOOKUP(B996,'[1]Pivot HorizontalMRP'!$A$4:$C$2531,3,0),0)</f>
        <v>6000</v>
      </c>
      <c r="M996" s="1">
        <f>IFERROR(VLOOKUP(B996,'[1]Pivot HorizontalMRP'!$A$4:$D$2531,4,0),0)</f>
        <v>0</v>
      </c>
      <c r="N996" s="1">
        <f>IFERROR(VLOOKUP(B996,'[1]Pivot HorizontalMRP'!$A$4:$E$2531,5,0),0)</f>
        <v>0</v>
      </c>
      <c r="O996" s="1">
        <f t="shared" si="76"/>
        <v>6000</v>
      </c>
      <c r="P996" s="1">
        <f t="shared" si="77"/>
        <v>6000</v>
      </c>
      <c r="Q996" s="1">
        <f>IFERROR(VLOOKUP(B996,'[1]Pivot HorizontalMRP'!$A$4:$F$2529,6,0),0)</f>
        <v>740</v>
      </c>
      <c r="R996" s="1">
        <f>IFERROR(VLOOKUP(B996,'[1]Pivot HorizontalMRP'!$A$4:$G$2529,7,0),0)</f>
        <v>682</v>
      </c>
      <c r="S996" s="1">
        <f>IFERROR(VLOOKUP(B996,'[1]Pivot HorizontalMRP'!$A$4:$H$2529,8,0),0)</f>
        <v>732</v>
      </c>
      <c r="T996" s="1">
        <f>IFERROR(VLOOKUP(B996,'[1]Pivot HorizontalMRP'!$A$4:$I$2529,9,0),0)</f>
        <v>632</v>
      </c>
      <c r="U996" s="1">
        <f t="shared" si="75"/>
        <v>4578</v>
      </c>
      <c r="V996" s="24">
        <v>5.7500000000000002E-2</v>
      </c>
      <c r="W996" s="24"/>
      <c r="X996" s="24">
        <f t="shared" si="78"/>
        <v>-5.7500000000000002E-2</v>
      </c>
      <c r="Y996" s="24"/>
      <c r="Z996" s="24"/>
      <c r="AA996" s="24">
        <v>4.8000000000000001E-2</v>
      </c>
      <c r="AB996" s="24"/>
      <c r="AC996" s="25"/>
      <c r="AD996" s="26"/>
      <c r="AE996" s="26"/>
      <c r="AF996" s="26"/>
      <c r="AG996" s="24"/>
      <c r="AH996" s="24"/>
      <c r="AI996" s="26"/>
      <c r="AJ996" s="27"/>
      <c r="AK996" s="27"/>
      <c r="AL996" s="26"/>
      <c r="AM996" s="26"/>
      <c r="AN996" s="24"/>
      <c r="AO996" s="24" t="str">
        <f t="shared" si="79"/>
        <v>Sanmina</v>
      </c>
      <c r="AP996" s="1" t="s">
        <v>4037</v>
      </c>
      <c r="BF996" s="1" t="s">
        <v>68</v>
      </c>
      <c r="BG996" s="28" t="s">
        <v>69</v>
      </c>
    </row>
    <row r="997" spans="1:59" ht="12.75" customHeight="1" x14ac:dyDescent="0.2">
      <c r="A997" s="1" t="s">
        <v>4082</v>
      </c>
      <c r="B997" s="1" t="s">
        <v>4083</v>
      </c>
      <c r="C997" s="1" t="s">
        <v>62</v>
      </c>
      <c r="D997" s="1" t="s">
        <v>63</v>
      </c>
      <c r="E997" s="1" t="s">
        <v>4084</v>
      </c>
      <c r="F997" s="1" t="s">
        <v>4085</v>
      </c>
      <c r="G997" s="1">
        <v>101</v>
      </c>
      <c r="H997" s="1">
        <v>4000</v>
      </c>
      <c r="I997" s="2" t="s">
        <v>1123</v>
      </c>
      <c r="K997" s="1">
        <f>IFERROR(VLOOKUP(B997,'[1]Pivot HorizontalMRP'!$A$4:$B$2531,2,0),0)</f>
        <v>6095</v>
      </c>
      <c r="L997" s="1">
        <f>IFERROR(VLOOKUP(B997,'[1]Pivot HorizontalMRP'!$A$4:$C$2531,3,0),0)</f>
        <v>2823</v>
      </c>
      <c r="M997" s="1">
        <f>IFERROR(VLOOKUP(B997,'[1]Pivot HorizontalMRP'!$A$4:$D$2531,4,0),0)</f>
        <v>0</v>
      </c>
      <c r="N997" s="1">
        <f>IFERROR(VLOOKUP(B997,'[1]Pivot HorizontalMRP'!$A$4:$E$2531,5,0),0)</f>
        <v>0</v>
      </c>
      <c r="O997" s="1">
        <f t="shared" si="76"/>
        <v>8918</v>
      </c>
      <c r="P997" s="1">
        <f t="shared" si="77"/>
        <v>8918</v>
      </c>
      <c r="Q997" s="1">
        <f>IFERROR(VLOOKUP(B997,'[1]Pivot HorizontalMRP'!$A$4:$F$2529,6,0),0)</f>
        <v>1397</v>
      </c>
      <c r="R997" s="1">
        <f>IFERROR(VLOOKUP(B997,'[1]Pivot HorizontalMRP'!$A$4:$G$2529,7,0),0)</f>
        <v>979</v>
      </c>
      <c r="S997" s="1">
        <f>IFERROR(VLOOKUP(B997,'[1]Pivot HorizontalMRP'!$A$4:$H$2529,8,0),0)</f>
        <v>1136</v>
      </c>
      <c r="T997" s="1">
        <f>IFERROR(VLOOKUP(B997,'[1]Pivot HorizontalMRP'!$A$4:$I$2529,9,0),0)</f>
        <v>791</v>
      </c>
      <c r="U997" s="1">
        <f t="shared" si="75"/>
        <v>6542</v>
      </c>
      <c r="V997" s="24">
        <v>4.55</v>
      </c>
      <c r="W997" s="24"/>
      <c r="X997" s="24">
        <f t="shared" si="78"/>
        <v>-4.55</v>
      </c>
      <c r="Y997" s="24"/>
      <c r="Z997" s="24"/>
      <c r="AA997" s="24">
        <v>4.55</v>
      </c>
      <c r="AB997" s="24"/>
      <c r="AC997" s="25"/>
      <c r="AD997" s="26"/>
      <c r="AE997" s="26"/>
      <c r="AF997" s="26"/>
      <c r="AG997" s="24"/>
      <c r="AH997" s="24"/>
      <c r="AI997" s="26"/>
      <c r="AJ997" s="27"/>
      <c r="AK997" s="27"/>
      <c r="AL997" s="26"/>
      <c r="AM997" s="26"/>
      <c r="AN997" s="24"/>
      <c r="AO997" s="24" t="str">
        <f t="shared" si="79"/>
        <v>Arista</v>
      </c>
      <c r="AP997" s="1" t="s">
        <v>4086</v>
      </c>
      <c r="BF997" s="1" t="s">
        <v>68</v>
      </c>
      <c r="BG997" s="28" t="s">
        <v>69</v>
      </c>
    </row>
    <row r="998" spans="1:59" ht="12.75" customHeight="1" x14ac:dyDescent="0.2">
      <c r="A998" s="1" t="s">
        <v>4087</v>
      </c>
      <c r="B998" s="1" t="s">
        <v>4088</v>
      </c>
      <c r="C998" s="1" t="s">
        <v>62</v>
      </c>
      <c r="D998" s="1" t="s">
        <v>1108</v>
      </c>
      <c r="E998" s="1" t="s">
        <v>4089</v>
      </c>
      <c r="F998" s="1" t="s">
        <v>4090</v>
      </c>
      <c r="G998" s="1">
        <v>53</v>
      </c>
      <c r="H998" s="1">
        <v>3000</v>
      </c>
      <c r="I998" s="2" t="s">
        <v>66</v>
      </c>
      <c r="K998" s="1">
        <f>IFERROR(VLOOKUP(B998,'[1]Pivot HorizontalMRP'!$A$4:$B$2531,2,0),0)</f>
        <v>0</v>
      </c>
      <c r="L998" s="1">
        <f>IFERROR(VLOOKUP(B998,'[1]Pivot HorizontalMRP'!$A$4:$C$2531,3,0),0)</f>
        <v>1449</v>
      </c>
      <c r="M998" s="1">
        <f>IFERROR(VLOOKUP(B998,'[1]Pivot HorizontalMRP'!$A$4:$D$2531,4,0),0)</f>
        <v>3000</v>
      </c>
      <c r="N998" s="1">
        <f>IFERROR(VLOOKUP(B998,'[1]Pivot HorizontalMRP'!$A$4:$E$2531,5,0),0)</f>
        <v>0</v>
      </c>
      <c r="O998" s="1">
        <f t="shared" si="76"/>
        <v>4449</v>
      </c>
      <c r="P998" s="1">
        <f t="shared" si="77"/>
        <v>4449</v>
      </c>
      <c r="Q998" s="1">
        <f>IFERROR(VLOOKUP(B998,'[1]Pivot HorizontalMRP'!$A$4:$F$2529,6,0),0)</f>
        <v>3584</v>
      </c>
      <c r="R998" s="1">
        <f>IFERROR(VLOOKUP(B998,'[1]Pivot HorizontalMRP'!$A$4:$G$2529,7,0),0)</f>
        <v>1515</v>
      </c>
      <c r="S998" s="1">
        <f>IFERROR(VLOOKUP(B998,'[1]Pivot HorizontalMRP'!$A$4:$H$2529,8,0),0)</f>
        <v>905</v>
      </c>
      <c r="T998" s="1">
        <f>IFERROR(VLOOKUP(B998,'[1]Pivot HorizontalMRP'!$A$4:$I$2529,9,0),0)</f>
        <v>523</v>
      </c>
      <c r="U998" s="1">
        <f t="shared" si="75"/>
        <v>-650</v>
      </c>
      <c r="V998" s="24">
        <v>2.07E-2</v>
      </c>
      <c r="W998" s="24"/>
      <c r="X998" s="24">
        <f t="shared" si="78"/>
        <v>-2.07E-2</v>
      </c>
      <c r="Y998" s="24"/>
      <c r="Z998" s="24"/>
      <c r="AA998" s="24"/>
      <c r="AB998" s="24"/>
      <c r="AC998" s="25"/>
      <c r="AD998" s="26"/>
      <c r="AE998" s="26"/>
      <c r="AF998" s="26"/>
      <c r="AG998" s="24"/>
      <c r="AH998" s="24"/>
      <c r="AI998" s="26"/>
      <c r="AJ998" s="27"/>
      <c r="AK998" s="27"/>
      <c r="AL998" s="26"/>
      <c r="AM998" s="26"/>
      <c r="AN998" s="24"/>
      <c r="AO998" s="24" t="str">
        <f t="shared" si="79"/>
        <v>Sanmina</v>
      </c>
      <c r="AP998" s="1" t="s">
        <v>4037</v>
      </c>
      <c r="BF998" s="1" t="s">
        <v>68</v>
      </c>
      <c r="BG998" s="28" t="s">
        <v>69</v>
      </c>
    </row>
    <row r="999" spans="1:59" ht="12.75" customHeight="1" x14ac:dyDescent="0.2">
      <c r="A999" s="1" t="s">
        <v>4091</v>
      </c>
      <c r="B999" s="1" t="s">
        <v>4092</v>
      </c>
      <c r="C999" s="1" t="s">
        <v>62</v>
      </c>
      <c r="D999" s="1" t="s">
        <v>1108</v>
      </c>
      <c r="E999" s="1" t="s">
        <v>4093</v>
      </c>
      <c r="F999" s="1" t="s">
        <v>4094</v>
      </c>
      <c r="G999" s="1">
        <v>53</v>
      </c>
      <c r="H999" s="1">
        <v>2500</v>
      </c>
      <c r="I999" s="2" t="s">
        <v>1123</v>
      </c>
      <c r="K999" s="1">
        <f>IFERROR(VLOOKUP(B999,'[1]Pivot HorizontalMRP'!$A$4:$B$2531,2,0),0)</f>
        <v>0</v>
      </c>
      <c r="L999" s="1">
        <f>IFERROR(VLOOKUP(B999,'[1]Pivot HorizontalMRP'!$A$4:$C$2531,3,0),0)</f>
        <v>41412</v>
      </c>
      <c r="M999" s="1">
        <f>IFERROR(VLOOKUP(B999,'[1]Pivot HorizontalMRP'!$A$4:$D$2531,4,0),0)</f>
        <v>0</v>
      </c>
      <c r="N999" s="1">
        <f>IFERROR(VLOOKUP(B999,'[1]Pivot HorizontalMRP'!$A$4:$E$2531,5,0),0)</f>
        <v>0</v>
      </c>
      <c r="O999" s="1">
        <f t="shared" si="76"/>
        <v>41412</v>
      </c>
      <c r="P999" s="1">
        <f t="shared" si="77"/>
        <v>41412</v>
      </c>
      <c r="Q999" s="1">
        <f>IFERROR(VLOOKUP(B999,'[1]Pivot HorizontalMRP'!$A$4:$F$2529,6,0),0)</f>
        <v>18520</v>
      </c>
      <c r="R999" s="1">
        <f>IFERROR(VLOOKUP(B999,'[1]Pivot HorizontalMRP'!$A$4:$G$2529,7,0),0)</f>
        <v>12806</v>
      </c>
      <c r="S999" s="1">
        <f>IFERROR(VLOOKUP(B999,'[1]Pivot HorizontalMRP'!$A$4:$H$2529,8,0),0)</f>
        <v>13790</v>
      </c>
      <c r="T999" s="1">
        <f>IFERROR(VLOOKUP(B999,'[1]Pivot HorizontalMRP'!$A$4:$I$2529,9,0),0)</f>
        <v>7045</v>
      </c>
      <c r="U999" s="1">
        <f t="shared" si="75"/>
        <v>10086</v>
      </c>
      <c r="V999" s="24">
        <v>7.1199999999999999E-2</v>
      </c>
      <c r="W999" s="24"/>
      <c r="X999" s="24">
        <f t="shared" si="78"/>
        <v>-7.1199999999999999E-2</v>
      </c>
      <c r="Y999" s="24"/>
      <c r="Z999" s="24"/>
      <c r="AA999" s="24">
        <v>6.8000000000000005E-2</v>
      </c>
      <c r="AB999" s="24"/>
      <c r="AC999" s="25"/>
      <c r="AD999" s="26"/>
      <c r="AE999" s="26"/>
      <c r="AF999" s="26"/>
      <c r="AG999" s="24"/>
      <c r="AH999" s="24"/>
      <c r="AI999" s="26"/>
      <c r="AJ999" s="27"/>
      <c r="AK999" s="27"/>
      <c r="AL999" s="26"/>
      <c r="AM999" s="26"/>
      <c r="AN999" s="24"/>
      <c r="AO999" s="24" t="str">
        <f t="shared" si="79"/>
        <v>Sanmina</v>
      </c>
      <c r="AP999" s="1" t="s">
        <v>4037</v>
      </c>
      <c r="BF999" s="1" t="s">
        <v>68</v>
      </c>
      <c r="BG999" s="28" t="s">
        <v>69</v>
      </c>
    </row>
    <row r="1000" spans="1:59" ht="12.75" customHeight="1" x14ac:dyDescent="0.2">
      <c r="A1000" s="1" t="s">
        <v>4095</v>
      </c>
      <c r="B1000" s="1" t="s">
        <v>4096</v>
      </c>
      <c r="C1000" s="1" t="s">
        <v>62</v>
      </c>
      <c r="D1000" s="1" t="s">
        <v>1108</v>
      </c>
      <c r="E1000" s="1" t="s">
        <v>4097</v>
      </c>
      <c r="F1000" s="1" t="s">
        <v>4098</v>
      </c>
      <c r="G1000" s="1">
        <v>43</v>
      </c>
      <c r="H1000" s="1">
        <v>2500</v>
      </c>
      <c r="I1000" s="2" t="s">
        <v>1123</v>
      </c>
      <c r="K1000" s="1">
        <f>IFERROR(VLOOKUP(B1000,'[1]Pivot HorizontalMRP'!$A$4:$B$2531,2,0),0)</f>
        <v>0</v>
      </c>
      <c r="L1000" s="1">
        <f>IFERROR(VLOOKUP(B1000,'[1]Pivot HorizontalMRP'!$A$4:$C$2531,3,0),0)</f>
        <v>2486</v>
      </c>
      <c r="M1000" s="1">
        <f>IFERROR(VLOOKUP(B1000,'[1]Pivot HorizontalMRP'!$A$4:$D$2531,4,0),0)</f>
        <v>0</v>
      </c>
      <c r="N1000" s="1">
        <f>IFERROR(VLOOKUP(B1000,'[1]Pivot HorizontalMRP'!$A$4:$E$2531,5,0),0)</f>
        <v>0</v>
      </c>
      <c r="O1000" s="1">
        <f t="shared" si="76"/>
        <v>2486</v>
      </c>
      <c r="P1000" s="1">
        <f t="shared" si="77"/>
        <v>2486</v>
      </c>
      <c r="Q1000" s="1">
        <f>IFERROR(VLOOKUP(B1000,'[1]Pivot HorizontalMRP'!$A$4:$F$2529,6,0),0)</f>
        <v>365</v>
      </c>
      <c r="R1000" s="1">
        <f>IFERROR(VLOOKUP(B1000,'[1]Pivot HorizontalMRP'!$A$4:$G$2529,7,0),0)</f>
        <v>512</v>
      </c>
      <c r="S1000" s="1">
        <f>IFERROR(VLOOKUP(B1000,'[1]Pivot HorizontalMRP'!$A$4:$H$2529,8,0),0)</f>
        <v>591</v>
      </c>
      <c r="T1000" s="1">
        <f>IFERROR(VLOOKUP(B1000,'[1]Pivot HorizontalMRP'!$A$4:$I$2529,9,0),0)</f>
        <v>404</v>
      </c>
      <c r="U1000" s="1">
        <f t="shared" si="75"/>
        <v>1609</v>
      </c>
      <c r="V1000" s="24">
        <v>5.8799999999999998E-2</v>
      </c>
      <c r="W1000" s="24"/>
      <c r="X1000" s="24">
        <f t="shared" si="78"/>
        <v>-5.8799999999999998E-2</v>
      </c>
      <c r="Y1000" s="24"/>
      <c r="Z1000" s="24"/>
      <c r="AA1000" s="24"/>
      <c r="AB1000" s="24"/>
      <c r="AC1000" s="25"/>
      <c r="AD1000" s="26"/>
      <c r="AE1000" s="26"/>
      <c r="AF1000" s="26"/>
      <c r="AG1000" s="24"/>
      <c r="AH1000" s="24"/>
      <c r="AI1000" s="26"/>
      <c r="AJ1000" s="27"/>
      <c r="AK1000" s="27"/>
      <c r="AL1000" s="26"/>
      <c r="AM1000" s="26"/>
      <c r="AN1000" s="24"/>
      <c r="AO1000" s="24" t="str">
        <f t="shared" si="79"/>
        <v>Sanmina</v>
      </c>
      <c r="AP1000" s="1" t="s">
        <v>4037</v>
      </c>
      <c r="BF1000" s="1" t="s">
        <v>68</v>
      </c>
      <c r="BG1000" s="28" t="s">
        <v>69</v>
      </c>
    </row>
    <row r="1001" spans="1:59" ht="12.75" customHeight="1" x14ac:dyDescent="0.2">
      <c r="A1001" s="1" t="s">
        <v>4099</v>
      </c>
      <c r="B1001" s="1" t="s">
        <v>4100</v>
      </c>
      <c r="C1001" s="1" t="s">
        <v>62</v>
      </c>
      <c r="D1001" s="1" t="s">
        <v>1108</v>
      </c>
      <c r="E1001" s="1" t="s">
        <v>4101</v>
      </c>
      <c r="F1001" s="1" t="s">
        <v>4102</v>
      </c>
      <c r="G1001" s="1">
        <v>43</v>
      </c>
      <c r="H1001" s="1">
        <v>2500</v>
      </c>
      <c r="I1001" s="2" t="s">
        <v>1123</v>
      </c>
      <c r="K1001" s="1">
        <f>IFERROR(VLOOKUP(B1001,'[1]Pivot HorizontalMRP'!$A$4:$B$2531,2,0),0)</f>
        <v>0</v>
      </c>
      <c r="L1001" s="1">
        <f>IFERROR(VLOOKUP(B1001,'[1]Pivot HorizontalMRP'!$A$4:$C$2531,3,0),0)</f>
        <v>4803</v>
      </c>
      <c r="M1001" s="1">
        <f>IFERROR(VLOOKUP(B1001,'[1]Pivot HorizontalMRP'!$A$4:$D$2531,4,0),0)</f>
        <v>0</v>
      </c>
      <c r="N1001" s="1">
        <f>IFERROR(VLOOKUP(B1001,'[1]Pivot HorizontalMRP'!$A$4:$E$2531,5,0),0)</f>
        <v>0</v>
      </c>
      <c r="O1001" s="1">
        <f t="shared" si="76"/>
        <v>4803</v>
      </c>
      <c r="P1001" s="1">
        <f t="shared" si="77"/>
        <v>4803</v>
      </c>
      <c r="Q1001" s="1">
        <f>IFERROR(VLOOKUP(B1001,'[1]Pivot HorizontalMRP'!$A$4:$F$2529,6,0),0)</f>
        <v>412</v>
      </c>
      <c r="R1001" s="1">
        <f>IFERROR(VLOOKUP(B1001,'[1]Pivot HorizontalMRP'!$A$4:$G$2529,7,0),0)</f>
        <v>623</v>
      </c>
      <c r="S1001" s="1">
        <f>IFERROR(VLOOKUP(B1001,'[1]Pivot HorizontalMRP'!$A$4:$H$2529,8,0),0)</f>
        <v>738</v>
      </c>
      <c r="T1001" s="1">
        <f>IFERROR(VLOOKUP(B1001,'[1]Pivot HorizontalMRP'!$A$4:$I$2529,9,0),0)</f>
        <v>479</v>
      </c>
      <c r="U1001" s="1">
        <f t="shared" si="75"/>
        <v>3768</v>
      </c>
      <c r="V1001" s="24">
        <v>0.55600000000000005</v>
      </c>
      <c r="W1001" s="24"/>
      <c r="X1001" s="24">
        <f t="shared" si="78"/>
        <v>-0.55600000000000005</v>
      </c>
      <c r="Y1001" s="24"/>
      <c r="Z1001" s="24"/>
      <c r="AA1001" s="24">
        <v>0.55600000000000005</v>
      </c>
      <c r="AB1001" s="24"/>
      <c r="AC1001" s="25"/>
      <c r="AD1001" s="26"/>
      <c r="AE1001" s="26"/>
      <c r="AF1001" s="26"/>
      <c r="AG1001" s="24"/>
      <c r="AH1001" s="24"/>
      <c r="AI1001" s="26"/>
      <c r="AJ1001" s="27"/>
      <c r="AK1001" s="27"/>
      <c r="AL1001" s="26"/>
      <c r="AM1001" s="26"/>
      <c r="AN1001" s="24"/>
      <c r="AO1001" s="24" t="str">
        <f t="shared" si="79"/>
        <v>Sanmina</v>
      </c>
      <c r="AP1001" s="1" t="s">
        <v>1110</v>
      </c>
      <c r="BF1001" s="1" t="s">
        <v>68</v>
      </c>
      <c r="BG1001" s="28" t="s">
        <v>69</v>
      </c>
    </row>
    <row r="1002" spans="1:59" ht="12.75" customHeight="1" x14ac:dyDescent="0.2">
      <c r="A1002" s="1" t="s">
        <v>4103</v>
      </c>
      <c r="B1002" s="1" t="s">
        <v>4104</v>
      </c>
      <c r="C1002" s="1" t="s">
        <v>62</v>
      </c>
      <c r="D1002" s="1" t="s">
        <v>1108</v>
      </c>
      <c r="E1002" s="1" t="s">
        <v>4105</v>
      </c>
      <c r="F1002" s="1" t="s">
        <v>4106</v>
      </c>
      <c r="G1002" s="1">
        <v>43</v>
      </c>
      <c r="H1002" s="1">
        <v>3000</v>
      </c>
      <c r="I1002" s="2" t="s">
        <v>1123</v>
      </c>
      <c r="K1002" s="1">
        <f>IFERROR(VLOOKUP(B1002,'[1]Pivot HorizontalMRP'!$A$4:$B$2531,2,0),0)</f>
        <v>0</v>
      </c>
      <c r="L1002" s="1">
        <f>IFERROR(VLOOKUP(B1002,'[1]Pivot HorizontalMRP'!$A$4:$C$2531,3,0),0)</f>
        <v>14966</v>
      </c>
      <c r="M1002" s="1">
        <f>IFERROR(VLOOKUP(B1002,'[1]Pivot HorizontalMRP'!$A$4:$D$2531,4,0),0)</f>
        <v>0</v>
      </c>
      <c r="N1002" s="1">
        <f>IFERROR(VLOOKUP(B1002,'[1]Pivot HorizontalMRP'!$A$4:$E$2531,5,0),0)</f>
        <v>0</v>
      </c>
      <c r="O1002" s="1">
        <f t="shared" si="76"/>
        <v>14966</v>
      </c>
      <c r="P1002" s="1">
        <f t="shared" si="77"/>
        <v>14966</v>
      </c>
      <c r="Q1002" s="1">
        <f>IFERROR(VLOOKUP(B1002,'[1]Pivot HorizontalMRP'!$A$4:$F$2529,6,0),0)</f>
        <v>17374</v>
      </c>
      <c r="R1002" s="1">
        <f>IFERROR(VLOOKUP(B1002,'[1]Pivot HorizontalMRP'!$A$4:$G$2529,7,0),0)</f>
        <v>7493</v>
      </c>
      <c r="S1002" s="1">
        <f>IFERROR(VLOOKUP(B1002,'[1]Pivot HorizontalMRP'!$A$4:$H$2529,8,0),0)</f>
        <v>6023</v>
      </c>
      <c r="T1002" s="1">
        <f>IFERROR(VLOOKUP(B1002,'[1]Pivot HorizontalMRP'!$A$4:$I$2529,9,0),0)</f>
        <v>3019</v>
      </c>
      <c r="U1002" s="1">
        <f t="shared" si="75"/>
        <v>-9901</v>
      </c>
      <c r="V1002" s="24">
        <v>0.23699999999999999</v>
      </c>
      <c r="W1002" s="24"/>
      <c r="X1002" s="24">
        <f t="shared" si="78"/>
        <v>-0.23699999999999999</v>
      </c>
      <c r="Y1002" s="24"/>
      <c r="Z1002" s="24"/>
      <c r="AA1002" s="24">
        <v>0.23699999999999999</v>
      </c>
      <c r="AB1002" s="24"/>
      <c r="AC1002" s="25"/>
      <c r="AD1002" s="26"/>
      <c r="AE1002" s="26"/>
      <c r="AF1002" s="26"/>
      <c r="AG1002" s="24"/>
      <c r="AH1002" s="24"/>
      <c r="AI1002" s="26"/>
      <c r="AJ1002" s="27"/>
      <c r="AK1002" s="27"/>
      <c r="AL1002" s="26"/>
      <c r="AM1002" s="26"/>
      <c r="AN1002" s="24"/>
      <c r="AO1002" s="24" t="str">
        <f t="shared" si="79"/>
        <v>Sanmina</v>
      </c>
      <c r="AP1002" s="1" t="s">
        <v>4037</v>
      </c>
      <c r="BF1002" s="1" t="s">
        <v>68</v>
      </c>
      <c r="BG1002" s="28" t="s">
        <v>69</v>
      </c>
    </row>
    <row r="1003" spans="1:59" ht="12.75" customHeight="1" x14ac:dyDescent="0.2">
      <c r="A1003" s="1" t="s">
        <v>4107</v>
      </c>
      <c r="B1003" s="1" t="s">
        <v>4108</v>
      </c>
      <c r="C1003" s="1" t="s">
        <v>62</v>
      </c>
      <c r="D1003" s="1" t="s">
        <v>63</v>
      </c>
      <c r="E1003" s="1" t="s">
        <v>4109</v>
      </c>
      <c r="F1003" s="1" t="s">
        <v>4110</v>
      </c>
      <c r="G1003" s="1">
        <v>131</v>
      </c>
      <c r="H1003" s="1">
        <v>176</v>
      </c>
      <c r="I1003" s="2" t="s">
        <v>1123</v>
      </c>
      <c r="K1003" s="1">
        <f>IFERROR(VLOOKUP(B1003,'[1]Pivot HorizontalMRP'!$A$4:$B$2531,2,0),0)</f>
        <v>0</v>
      </c>
      <c r="L1003" s="1">
        <f>IFERROR(VLOOKUP(B1003,'[1]Pivot HorizontalMRP'!$A$4:$C$2531,3,0),0)</f>
        <v>735</v>
      </c>
      <c r="M1003" s="1">
        <f>IFERROR(VLOOKUP(B1003,'[1]Pivot HorizontalMRP'!$A$4:$D$2531,4,0),0)</f>
        <v>1232</v>
      </c>
      <c r="N1003" s="1">
        <f>IFERROR(VLOOKUP(B1003,'[1]Pivot HorizontalMRP'!$A$4:$E$2531,5,0),0)</f>
        <v>638</v>
      </c>
      <c r="O1003" s="1">
        <f t="shared" si="76"/>
        <v>1967</v>
      </c>
      <c r="P1003" s="1">
        <f t="shared" si="77"/>
        <v>2605</v>
      </c>
      <c r="Q1003" s="1">
        <f>IFERROR(VLOOKUP(B1003,'[1]Pivot HorizontalMRP'!$A$4:$F$2529,6,0),0)</f>
        <v>1396</v>
      </c>
      <c r="R1003" s="1">
        <f>IFERROR(VLOOKUP(B1003,'[1]Pivot HorizontalMRP'!$A$4:$G$2529,7,0),0)</f>
        <v>979</v>
      </c>
      <c r="S1003" s="1">
        <f>IFERROR(VLOOKUP(B1003,'[1]Pivot HorizontalMRP'!$A$4:$H$2529,8,0),0)</f>
        <v>1136</v>
      </c>
      <c r="T1003" s="1">
        <f>IFERROR(VLOOKUP(B1003,'[1]Pivot HorizontalMRP'!$A$4:$I$2529,9,0),0)</f>
        <v>791</v>
      </c>
      <c r="U1003" s="1">
        <f t="shared" si="75"/>
        <v>-408</v>
      </c>
      <c r="V1003" s="24">
        <v>2.04</v>
      </c>
      <c r="W1003" s="24"/>
      <c r="X1003" s="24">
        <f t="shared" si="78"/>
        <v>-2.04</v>
      </c>
      <c r="Y1003" s="24"/>
      <c r="Z1003" s="24"/>
      <c r="AA1003" s="24"/>
      <c r="AB1003" s="24"/>
      <c r="AC1003" s="25"/>
      <c r="AD1003" s="26"/>
      <c r="AE1003" s="26"/>
      <c r="AF1003" s="26"/>
      <c r="AG1003" s="24"/>
      <c r="AH1003" s="24"/>
      <c r="AI1003" s="26"/>
      <c r="AJ1003" s="27"/>
      <c r="AK1003" s="27"/>
      <c r="AL1003" s="26"/>
      <c r="AM1003" s="26"/>
      <c r="AN1003" s="24"/>
      <c r="AO1003" s="24" t="str">
        <f t="shared" si="79"/>
        <v>Arista</v>
      </c>
      <c r="AP1003" s="1" t="s">
        <v>4086</v>
      </c>
      <c r="BF1003" s="1" t="s">
        <v>68</v>
      </c>
      <c r="BG1003" s="28" t="s">
        <v>69</v>
      </c>
    </row>
    <row r="1004" spans="1:59" ht="12.75" customHeight="1" x14ac:dyDescent="0.2">
      <c r="A1004" s="1" t="s">
        <v>4111</v>
      </c>
      <c r="B1004" s="1" t="s">
        <v>4112</v>
      </c>
      <c r="C1004" s="1" t="s">
        <v>62</v>
      </c>
      <c r="D1004" s="1" t="s">
        <v>1108</v>
      </c>
      <c r="E1004" s="1" t="s">
        <v>4113</v>
      </c>
      <c r="F1004" s="1" t="s">
        <v>4114</v>
      </c>
      <c r="G1004" s="1">
        <v>95</v>
      </c>
      <c r="H1004" s="1">
        <v>2500</v>
      </c>
      <c r="I1004" s="2" t="s">
        <v>1123</v>
      </c>
      <c r="K1004" s="1">
        <f>IFERROR(VLOOKUP(B1004,'[1]Pivot HorizontalMRP'!$A$4:$B$2531,2,0),0)</f>
        <v>0</v>
      </c>
      <c r="L1004" s="1">
        <f>IFERROR(VLOOKUP(B1004,'[1]Pivot HorizontalMRP'!$A$4:$C$2531,3,0),0)</f>
        <v>6834</v>
      </c>
      <c r="M1004" s="1">
        <f>IFERROR(VLOOKUP(B1004,'[1]Pivot HorizontalMRP'!$A$4:$D$2531,4,0),0)</f>
        <v>16300</v>
      </c>
      <c r="N1004" s="1">
        <f>IFERROR(VLOOKUP(B1004,'[1]Pivot HorizontalMRP'!$A$4:$E$2531,5,0),0)</f>
        <v>0</v>
      </c>
      <c r="O1004" s="1">
        <f t="shared" si="76"/>
        <v>23134</v>
      </c>
      <c r="P1004" s="1">
        <f t="shared" si="77"/>
        <v>23134</v>
      </c>
      <c r="Q1004" s="1">
        <f>IFERROR(VLOOKUP(B1004,'[1]Pivot HorizontalMRP'!$A$4:$F$2529,6,0),0)</f>
        <v>12957</v>
      </c>
      <c r="R1004" s="1">
        <f>IFERROR(VLOOKUP(B1004,'[1]Pivot HorizontalMRP'!$A$4:$G$2529,7,0),0)</f>
        <v>4326</v>
      </c>
      <c r="S1004" s="1">
        <f>IFERROR(VLOOKUP(B1004,'[1]Pivot HorizontalMRP'!$A$4:$H$2529,8,0),0)</f>
        <v>2999</v>
      </c>
      <c r="T1004" s="1">
        <f>IFERROR(VLOOKUP(B1004,'[1]Pivot HorizontalMRP'!$A$4:$I$2529,9,0),0)</f>
        <v>1903</v>
      </c>
      <c r="U1004" s="1">
        <f t="shared" si="75"/>
        <v>5851</v>
      </c>
      <c r="V1004" s="24">
        <v>3.2229999999999999</v>
      </c>
      <c r="W1004" s="24"/>
      <c r="X1004" s="24">
        <f t="shared" si="78"/>
        <v>-3.2229999999999999</v>
      </c>
      <c r="Y1004" s="24"/>
      <c r="Z1004" s="24"/>
      <c r="AA1004" s="24">
        <v>3.2229999999999999</v>
      </c>
      <c r="AB1004" s="24"/>
      <c r="AC1004" s="25"/>
      <c r="AD1004" s="26"/>
      <c r="AE1004" s="26"/>
      <c r="AF1004" s="26"/>
      <c r="AG1004" s="24"/>
      <c r="AH1004" s="24"/>
      <c r="AI1004" s="26"/>
      <c r="AJ1004" s="27"/>
      <c r="AK1004" s="27"/>
      <c r="AL1004" s="26"/>
      <c r="AM1004" s="26"/>
      <c r="AN1004" s="24"/>
      <c r="AO1004" s="24" t="str">
        <f t="shared" si="79"/>
        <v>Sanmina</v>
      </c>
      <c r="AP1004" s="1" t="s">
        <v>1110</v>
      </c>
      <c r="BF1004" s="1" t="s">
        <v>68</v>
      </c>
      <c r="BG1004" s="28" t="s">
        <v>69</v>
      </c>
    </row>
    <row r="1005" spans="1:59" ht="12.75" customHeight="1" x14ac:dyDescent="0.2">
      <c r="A1005" s="1" t="s">
        <v>4115</v>
      </c>
      <c r="B1005" s="1" t="s">
        <v>4116</v>
      </c>
      <c r="C1005" s="1" t="s">
        <v>62</v>
      </c>
      <c r="D1005" s="1" t="s">
        <v>63</v>
      </c>
      <c r="E1005" s="1" t="s">
        <v>4117</v>
      </c>
      <c r="F1005" s="1" t="s">
        <v>4118</v>
      </c>
      <c r="G1005" s="1">
        <v>165</v>
      </c>
      <c r="H1005" s="1">
        <v>1</v>
      </c>
      <c r="I1005" s="2" t="s">
        <v>1123</v>
      </c>
      <c r="K1005" s="1">
        <f>IFERROR(VLOOKUP(B1005,'[1]Pivot HorizontalMRP'!$A$4:$B$2531,2,0),0)</f>
        <v>0</v>
      </c>
      <c r="L1005" s="1">
        <f>IFERROR(VLOOKUP(B1005,'[1]Pivot HorizontalMRP'!$A$4:$C$2531,3,0),0)</f>
        <v>565</v>
      </c>
      <c r="M1005" s="1">
        <f>IFERROR(VLOOKUP(B1005,'[1]Pivot HorizontalMRP'!$A$4:$D$2531,4,0),0)</f>
        <v>0</v>
      </c>
      <c r="N1005" s="1">
        <f>IFERROR(VLOOKUP(B1005,'[1]Pivot HorizontalMRP'!$A$4:$E$2531,5,0),0)</f>
        <v>0</v>
      </c>
      <c r="O1005" s="1">
        <f t="shared" si="76"/>
        <v>565</v>
      </c>
      <c r="P1005" s="1">
        <f t="shared" si="77"/>
        <v>565</v>
      </c>
      <c r="Q1005" s="1">
        <f>IFERROR(VLOOKUP(B1005,'[1]Pivot HorizontalMRP'!$A$4:$F$2529,6,0),0)</f>
        <v>410</v>
      </c>
      <c r="R1005" s="1">
        <f>IFERROR(VLOOKUP(B1005,'[1]Pivot HorizontalMRP'!$A$4:$G$2529,7,0),0)</f>
        <v>48</v>
      </c>
      <c r="S1005" s="1">
        <f>IFERROR(VLOOKUP(B1005,'[1]Pivot HorizontalMRP'!$A$4:$H$2529,8,0),0)</f>
        <v>0</v>
      </c>
      <c r="T1005" s="1">
        <f>IFERROR(VLOOKUP(B1005,'[1]Pivot HorizontalMRP'!$A$4:$I$2529,9,0),0)</f>
        <v>0</v>
      </c>
      <c r="U1005" s="1">
        <f t="shared" si="75"/>
        <v>107</v>
      </c>
      <c r="V1005" s="24">
        <v>14.86</v>
      </c>
      <c r="W1005" s="24"/>
      <c r="X1005" s="24">
        <f t="shared" si="78"/>
        <v>-14.86</v>
      </c>
      <c r="Y1005" s="24"/>
      <c r="Z1005" s="24"/>
      <c r="AA1005" s="24">
        <v>14.86</v>
      </c>
      <c r="AB1005" s="24"/>
      <c r="AC1005" s="25"/>
      <c r="AD1005" s="26"/>
      <c r="AE1005" s="26"/>
      <c r="AF1005" s="26"/>
      <c r="AG1005" s="24"/>
      <c r="AH1005" s="24"/>
      <c r="AI1005" s="26"/>
      <c r="AJ1005" s="27"/>
      <c r="AK1005" s="27"/>
      <c r="AL1005" s="26"/>
      <c r="AM1005" s="26"/>
      <c r="AN1005" s="24"/>
      <c r="AO1005" s="24" t="str">
        <f t="shared" si="79"/>
        <v>Arista</v>
      </c>
      <c r="AP1005" s="1" t="s">
        <v>4086</v>
      </c>
      <c r="BF1005" s="1" t="s">
        <v>68</v>
      </c>
      <c r="BG1005" s="28" t="s">
        <v>69</v>
      </c>
    </row>
    <row r="1006" spans="1:59" ht="12.75" customHeight="1" x14ac:dyDescent="0.2">
      <c r="A1006" s="1" t="s">
        <v>4119</v>
      </c>
      <c r="B1006" s="1" t="s">
        <v>4120</v>
      </c>
      <c r="C1006" s="1" t="s">
        <v>62</v>
      </c>
      <c r="D1006" s="1" t="s">
        <v>1108</v>
      </c>
      <c r="E1006" s="1" t="s">
        <v>4121</v>
      </c>
      <c r="F1006" s="1" t="s">
        <v>4122</v>
      </c>
      <c r="G1006" s="1">
        <v>58</v>
      </c>
      <c r="H1006" s="1">
        <v>3000</v>
      </c>
      <c r="I1006" s="2" t="s">
        <v>1123</v>
      </c>
      <c r="K1006" s="1">
        <f>IFERROR(VLOOKUP(B1006,'[1]Pivot HorizontalMRP'!$A$4:$B$2531,2,0),0)</f>
        <v>0</v>
      </c>
      <c r="L1006" s="1">
        <f>IFERROR(VLOOKUP(B1006,'[1]Pivot HorizontalMRP'!$A$4:$C$2531,3,0),0)</f>
        <v>30922</v>
      </c>
      <c r="M1006" s="1">
        <f>IFERROR(VLOOKUP(B1006,'[1]Pivot HorizontalMRP'!$A$4:$D$2531,4,0),0)</f>
        <v>0</v>
      </c>
      <c r="N1006" s="1">
        <f>IFERROR(VLOOKUP(B1006,'[1]Pivot HorizontalMRP'!$A$4:$E$2531,5,0),0)</f>
        <v>0</v>
      </c>
      <c r="O1006" s="1">
        <f t="shared" si="76"/>
        <v>30922</v>
      </c>
      <c r="P1006" s="1">
        <f t="shared" si="77"/>
        <v>30922</v>
      </c>
      <c r="Q1006" s="1">
        <f>IFERROR(VLOOKUP(B1006,'[1]Pivot HorizontalMRP'!$A$4:$F$2529,6,0),0)</f>
        <v>29120</v>
      </c>
      <c r="R1006" s="1">
        <f>IFERROR(VLOOKUP(B1006,'[1]Pivot HorizontalMRP'!$A$4:$G$2529,7,0),0)</f>
        <v>14470</v>
      </c>
      <c r="S1006" s="1">
        <f>IFERROR(VLOOKUP(B1006,'[1]Pivot HorizontalMRP'!$A$4:$H$2529,8,0),0)</f>
        <v>13303</v>
      </c>
      <c r="T1006" s="1">
        <f>IFERROR(VLOOKUP(B1006,'[1]Pivot HorizontalMRP'!$A$4:$I$2529,9,0),0)</f>
        <v>9491</v>
      </c>
      <c r="U1006" s="1">
        <f t="shared" si="75"/>
        <v>-12668</v>
      </c>
      <c r="V1006" s="24">
        <v>0.16389999999999999</v>
      </c>
      <c r="W1006" s="24"/>
      <c r="X1006" s="24">
        <f t="shared" si="78"/>
        <v>-0.16389999999999999</v>
      </c>
      <c r="Y1006" s="24"/>
      <c r="Z1006" s="24"/>
      <c r="AA1006" s="24">
        <v>0.13364999999999999</v>
      </c>
      <c r="AB1006" s="24"/>
      <c r="AC1006" s="25"/>
      <c r="AD1006" s="26"/>
      <c r="AE1006" s="26"/>
      <c r="AF1006" s="26"/>
      <c r="AG1006" s="24"/>
      <c r="AH1006" s="24"/>
      <c r="AI1006" s="26"/>
      <c r="AJ1006" s="27"/>
      <c r="AK1006" s="27"/>
      <c r="AL1006" s="26"/>
      <c r="AM1006" s="26"/>
      <c r="AN1006" s="24"/>
      <c r="AO1006" s="24" t="str">
        <f t="shared" si="79"/>
        <v>Sanmina</v>
      </c>
      <c r="AP1006" s="1" t="s">
        <v>4037</v>
      </c>
      <c r="BF1006" s="1" t="s">
        <v>68</v>
      </c>
      <c r="BG1006" s="28" t="s">
        <v>69</v>
      </c>
    </row>
    <row r="1007" spans="1:59" ht="12.75" customHeight="1" x14ac:dyDescent="0.2">
      <c r="A1007" s="1" t="s">
        <v>4123</v>
      </c>
      <c r="B1007" s="1" t="s">
        <v>4124</v>
      </c>
      <c r="C1007" s="1" t="s">
        <v>62</v>
      </c>
      <c r="D1007" s="1" t="s">
        <v>63</v>
      </c>
      <c r="E1007" s="1" t="s">
        <v>4125</v>
      </c>
      <c r="F1007" s="1" t="s">
        <v>4126</v>
      </c>
      <c r="G1007" s="1">
        <v>71</v>
      </c>
      <c r="H1007" s="1">
        <v>60</v>
      </c>
      <c r="I1007" s="2" t="s">
        <v>1123</v>
      </c>
      <c r="K1007" s="1">
        <f>IFERROR(VLOOKUP(B1007,'[1]Pivot HorizontalMRP'!$A$4:$B$2531,2,0),0)</f>
        <v>0</v>
      </c>
      <c r="L1007" s="1">
        <f>IFERROR(VLOOKUP(B1007,'[1]Pivot HorizontalMRP'!$A$4:$C$2531,3,0),0)</f>
        <v>474</v>
      </c>
      <c r="M1007" s="1">
        <f>IFERROR(VLOOKUP(B1007,'[1]Pivot HorizontalMRP'!$A$4:$D$2531,4,0),0)</f>
        <v>0</v>
      </c>
      <c r="N1007" s="1">
        <f>IFERROR(VLOOKUP(B1007,'[1]Pivot HorizontalMRP'!$A$4:$E$2531,5,0),0)</f>
        <v>0</v>
      </c>
      <c r="O1007" s="1">
        <f t="shared" si="76"/>
        <v>474</v>
      </c>
      <c r="P1007" s="1">
        <f t="shared" si="77"/>
        <v>474</v>
      </c>
      <c r="Q1007" s="1">
        <f>IFERROR(VLOOKUP(B1007,'[1]Pivot HorizontalMRP'!$A$4:$F$2529,6,0),0)</f>
        <v>410</v>
      </c>
      <c r="R1007" s="1">
        <f>IFERROR(VLOOKUP(B1007,'[1]Pivot HorizontalMRP'!$A$4:$G$2529,7,0),0)</f>
        <v>623</v>
      </c>
      <c r="S1007" s="1">
        <f>IFERROR(VLOOKUP(B1007,'[1]Pivot HorizontalMRP'!$A$4:$H$2529,8,0),0)</f>
        <v>738</v>
      </c>
      <c r="T1007" s="1">
        <f>IFERROR(VLOOKUP(B1007,'[1]Pivot HorizontalMRP'!$A$4:$I$2529,9,0),0)</f>
        <v>479</v>
      </c>
      <c r="U1007" s="1">
        <f t="shared" si="75"/>
        <v>-559</v>
      </c>
      <c r="V1007" s="24">
        <v>11.06</v>
      </c>
      <c r="W1007" s="24"/>
      <c r="X1007" s="24">
        <f t="shared" si="78"/>
        <v>-11.06</v>
      </c>
      <c r="Y1007" s="24"/>
      <c r="Z1007" s="24"/>
      <c r="AA1007" s="24">
        <v>11.06</v>
      </c>
      <c r="AB1007" s="24"/>
      <c r="AC1007" s="25"/>
      <c r="AD1007" s="26"/>
      <c r="AE1007" s="26"/>
      <c r="AF1007" s="26"/>
      <c r="AG1007" s="24"/>
      <c r="AH1007" s="24"/>
      <c r="AI1007" s="26"/>
      <c r="AJ1007" s="27"/>
      <c r="AK1007" s="27"/>
      <c r="AL1007" s="26"/>
      <c r="AM1007" s="26"/>
      <c r="AN1007" s="24"/>
      <c r="AO1007" s="24" t="str">
        <f t="shared" si="79"/>
        <v>Arista</v>
      </c>
      <c r="AP1007" s="1" t="s">
        <v>4086</v>
      </c>
      <c r="BF1007" s="1" t="s">
        <v>68</v>
      </c>
      <c r="BG1007" s="28" t="s">
        <v>69</v>
      </c>
    </row>
    <row r="1008" spans="1:59" ht="12.75" customHeight="1" x14ac:dyDescent="0.2">
      <c r="A1008" s="1" t="s">
        <v>4127</v>
      </c>
      <c r="B1008" s="1" t="s">
        <v>4128</v>
      </c>
      <c r="C1008" s="1" t="s">
        <v>62</v>
      </c>
      <c r="D1008" s="1" t="s">
        <v>63</v>
      </c>
      <c r="E1008" s="1" t="s">
        <v>4129</v>
      </c>
      <c r="F1008" s="1" t="s">
        <v>4130</v>
      </c>
      <c r="G1008" s="1">
        <v>165</v>
      </c>
      <c r="H1008" s="1">
        <v>1</v>
      </c>
      <c r="I1008" s="2" t="s">
        <v>1123</v>
      </c>
      <c r="K1008" s="1">
        <f>IFERROR(VLOOKUP(B1008,'[1]Pivot HorizontalMRP'!$A$4:$B$2531,2,0),0)</f>
        <v>0</v>
      </c>
      <c r="L1008" s="1">
        <f>IFERROR(VLOOKUP(B1008,'[1]Pivot HorizontalMRP'!$A$4:$C$2531,3,0),0)</f>
        <v>1832</v>
      </c>
      <c r="M1008" s="1">
        <f>IFERROR(VLOOKUP(B1008,'[1]Pivot HorizontalMRP'!$A$4:$D$2531,4,0),0)</f>
        <v>2275</v>
      </c>
      <c r="N1008" s="1">
        <f>IFERROR(VLOOKUP(B1008,'[1]Pivot HorizontalMRP'!$A$4:$E$2531,5,0),0)</f>
        <v>2080</v>
      </c>
      <c r="O1008" s="1">
        <f t="shared" si="76"/>
        <v>4107</v>
      </c>
      <c r="P1008" s="1">
        <f t="shared" si="77"/>
        <v>6187</v>
      </c>
      <c r="Q1008" s="1">
        <f>IFERROR(VLOOKUP(B1008,'[1]Pivot HorizontalMRP'!$A$4:$F$2529,6,0),0)</f>
        <v>3880</v>
      </c>
      <c r="R1008" s="1">
        <f>IFERROR(VLOOKUP(B1008,'[1]Pivot HorizontalMRP'!$A$4:$G$2529,7,0),0)</f>
        <v>2708</v>
      </c>
      <c r="S1008" s="1">
        <f>IFERROR(VLOOKUP(B1008,'[1]Pivot HorizontalMRP'!$A$4:$H$2529,8,0),0)</f>
        <v>2732</v>
      </c>
      <c r="T1008" s="1">
        <f>IFERROR(VLOOKUP(B1008,'[1]Pivot HorizontalMRP'!$A$4:$I$2529,9,0),0)</f>
        <v>1028</v>
      </c>
      <c r="U1008" s="1">
        <f t="shared" si="75"/>
        <v>-2481</v>
      </c>
      <c r="V1008" s="24">
        <v>9.6199999999999992</v>
      </c>
      <c r="W1008" s="24"/>
      <c r="X1008" s="24">
        <f t="shared" si="78"/>
        <v>-9.6199999999999992</v>
      </c>
      <c r="Y1008" s="24"/>
      <c r="Z1008" s="24"/>
      <c r="AA1008" s="24">
        <v>9.6199999999999992</v>
      </c>
      <c r="AB1008" s="24"/>
      <c r="AC1008" s="25"/>
      <c r="AD1008" s="26"/>
      <c r="AE1008" s="26"/>
      <c r="AF1008" s="26"/>
      <c r="AG1008" s="24"/>
      <c r="AH1008" s="24"/>
      <c r="AI1008" s="26"/>
      <c r="AJ1008" s="27"/>
      <c r="AK1008" s="27"/>
      <c r="AL1008" s="26"/>
      <c r="AM1008" s="26"/>
      <c r="AN1008" s="24"/>
      <c r="AO1008" s="24" t="str">
        <f t="shared" si="79"/>
        <v>Arista</v>
      </c>
      <c r="AP1008" s="1" t="s">
        <v>4086</v>
      </c>
      <c r="BF1008" s="1" t="s">
        <v>68</v>
      </c>
      <c r="BG1008" s="28" t="s">
        <v>69</v>
      </c>
    </row>
    <row r="1009" spans="1:59" ht="12.75" customHeight="1" x14ac:dyDescent="0.2">
      <c r="A1009" s="1" t="s">
        <v>4131</v>
      </c>
      <c r="B1009" s="1" t="s">
        <v>4132</v>
      </c>
      <c r="C1009" s="1" t="s">
        <v>62</v>
      </c>
      <c r="D1009" s="1" t="s">
        <v>1108</v>
      </c>
      <c r="E1009" s="1" t="s">
        <v>4133</v>
      </c>
      <c r="F1009" s="1" t="s">
        <v>4134</v>
      </c>
      <c r="G1009" s="1">
        <v>73</v>
      </c>
      <c r="H1009" s="1">
        <v>3000</v>
      </c>
      <c r="I1009" s="2" t="s">
        <v>1123</v>
      </c>
      <c r="K1009" s="1">
        <f>IFERROR(VLOOKUP(B1009,'[1]Pivot HorizontalMRP'!$A$4:$B$2531,2,0),0)</f>
        <v>0</v>
      </c>
      <c r="L1009" s="1">
        <f>IFERROR(VLOOKUP(B1009,'[1]Pivot HorizontalMRP'!$A$4:$C$2531,3,0),0)</f>
        <v>5532</v>
      </c>
      <c r="M1009" s="1">
        <f>IFERROR(VLOOKUP(B1009,'[1]Pivot HorizontalMRP'!$A$4:$D$2531,4,0),0)</f>
        <v>4000</v>
      </c>
      <c r="N1009" s="1">
        <f>IFERROR(VLOOKUP(B1009,'[1]Pivot HorizontalMRP'!$A$4:$E$2531,5,0),0)</f>
        <v>0</v>
      </c>
      <c r="O1009" s="1">
        <f t="shared" si="76"/>
        <v>9532</v>
      </c>
      <c r="P1009" s="1">
        <f t="shared" si="77"/>
        <v>9532</v>
      </c>
      <c r="Q1009" s="1">
        <f>IFERROR(VLOOKUP(B1009,'[1]Pivot HorizontalMRP'!$A$4:$F$2529,6,0),0)</f>
        <v>8302</v>
      </c>
      <c r="R1009" s="1">
        <f>IFERROR(VLOOKUP(B1009,'[1]Pivot HorizontalMRP'!$A$4:$G$2529,7,0),0)</f>
        <v>5934</v>
      </c>
      <c r="S1009" s="1">
        <f>IFERROR(VLOOKUP(B1009,'[1]Pivot HorizontalMRP'!$A$4:$H$2529,8,0),0)</f>
        <v>6138</v>
      </c>
      <c r="T1009" s="1">
        <f>IFERROR(VLOOKUP(B1009,'[1]Pivot HorizontalMRP'!$A$4:$I$2529,9,0),0)</f>
        <v>2581</v>
      </c>
      <c r="U1009" s="1">
        <f t="shared" si="75"/>
        <v>-4704</v>
      </c>
      <c r="V1009" s="24">
        <v>1.1180000000000001</v>
      </c>
      <c r="W1009" s="24"/>
      <c r="X1009" s="24">
        <f t="shared" si="78"/>
        <v>-1.1180000000000001</v>
      </c>
      <c r="Y1009" s="24"/>
      <c r="Z1009" s="24"/>
      <c r="AA1009" s="24">
        <v>1.1180000000000001</v>
      </c>
      <c r="AB1009" s="24"/>
      <c r="AC1009" s="25"/>
      <c r="AD1009" s="26"/>
      <c r="AE1009" s="26"/>
      <c r="AF1009" s="26"/>
      <c r="AG1009" s="24"/>
      <c r="AH1009" s="24"/>
      <c r="AI1009" s="26"/>
      <c r="AJ1009" s="27"/>
      <c r="AK1009" s="27"/>
      <c r="AL1009" s="26"/>
      <c r="AM1009" s="26"/>
      <c r="AN1009" s="24"/>
      <c r="AO1009" s="24" t="str">
        <f t="shared" si="79"/>
        <v>Sanmina</v>
      </c>
      <c r="AP1009" s="1" t="s">
        <v>4037</v>
      </c>
      <c r="BF1009" s="1" t="s">
        <v>68</v>
      </c>
      <c r="BG1009" s="28" t="s">
        <v>69</v>
      </c>
    </row>
    <row r="1010" spans="1:59" ht="12.75" customHeight="1" x14ac:dyDescent="0.2">
      <c r="A1010" s="1" t="s">
        <v>4135</v>
      </c>
      <c r="B1010" s="1" t="s">
        <v>4136</v>
      </c>
      <c r="C1010" s="1" t="s">
        <v>62</v>
      </c>
      <c r="D1010" s="1" t="s">
        <v>63</v>
      </c>
      <c r="E1010" s="1" t="s">
        <v>4137</v>
      </c>
      <c r="F1010" s="1" t="s">
        <v>4138</v>
      </c>
      <c r="G1010" s="1">
        <v>41</v>
      </c>
      <c r="H1010" s="1">
        <v>1000</v>
      </c>
      <c r="I1010" s="2" t="s">
        <v>1123</v>
      </c>
      <c r="K1010" s="1">
        <f>IFERROR(VLOOKUP(B1010,'[1]Pivot HorizontalMRP'!$A$4:$B$2531,2,0),0)</f>
        <v>0</v>
      </c>
      <c r="L1010" s="1">
        <f>IFERROR(VLOOKUP(B1010,'[1]Pivot HorizontalMRP'!$A$4:$C$2531,3,0),0)</f>
        <v>1195</v>
      </c>
      <c r="M1010" s="1">
        <f>IFERROR(VLOOKUP(B1010,'[1]Pivot HorizontalMRP'!$A$4:$D$2531,4,0),0)</f>
        <v>0</v>
      </c>
      <c r="N1010" s="1">
        <f>IFERROR(VLOOKUP(B1010,'[1]Pivot HorizontalMRP'!$A$4:$E$2531,5,0),0)</f>
        <v>0</v>
      </c>
      <c r="O1010" s="1">
        <f t="shared" si="76"/>
        <v>1195</v>
      </c>
      <c r="P1010" s="1">
        <f t="shared" si="77"/>
        <v>1195</v>
      </c>
      <c r="Q1010" s="1">
        <f>IFERROR(VLOOKUP(B1010,'[1]Pivot HorizontalMRP'!$A$4:$F$2529,6,0),0)</f>
        <v>0</v>
      </c>
      <c r="R1010" s="1">
        <f>IFERROR(VLOOKUP(B1010,'[1]Pivot HorizontalMRP'!$A$4:$G$2529,7,0),0)</f>
        <v>0</v>
      </c>
      <c r="S1010" s="1">
        <f>IFERROR(VLOOKUP(B1010,'[1]Pivot HorizontalMRP'!$A$4:$H$2529,8,0),0)</f>
        <v>190</v>
      </c>
      <c r="T1010" s="1">
        <f>IFERROR(VLOOKUP(B1010,'[1]Pivot HorizontalMRP'!$A$4:$I$2529,9,0),0)</f>
        <v>156</v>
      </c>
      <c r="U1010" s="1">
        <f t="shared" si="75"/>
        <v>1195</v>
      </c>
      <c r="V1010" s="24">
        <v>1.1000000000000001</v>
      </c>
      <c r="W1010" s="24"/>
      <c r="X1010" s="24">
        <f t="shared" si="78"/>
        <v>-1.1000000000000001</v>
      </c>
      <c r="Y1010" s="24"/>
      <c r="Z1010" s="24"/>
      <c r="AA1010" s="24"/>
      <c r="AB1010" s="24"/>
      <c r="AC1010" s="25"/>
      <c r="AD1010" s="26"/>
      <c r="AE1010" s="26"/>
      <c r="AF1010" s="26"/>
      <c r="AG1010" s="24"/>
      <c r="AH1010" s="24"/>
      <c r="AI1010" s="26"/>
      <c r="AJ1010" s="27"/>
      <c r="AK1010" s="27"/>
      <c r="AL1010" s="26"/>
      <c r="AM1010" s="26"/>
      <c r="AN1010" s="24"/>
      <c r="AO1010" s="24" t="str">
        <f t="shared" si="79"/>
        <v>Arista</v>
      </c>
      <c r="AP1010" s="1" t="s">
        <v>4086</v>
      </c>
      <c r="BF1010" s="1" t="s">
        <v>68</v>
      </c>
      <c r="BG1010" s="28" t="s">
        <v>69</v>
      </c>
    </row>
    <row r="1011" spans="1:59" ht="12.75" customHeight="1" x14ac:dyDescent="0.2">
      <c r="A1011" s="1" t="s">
        <v>4139</v>
      </c>
      <c r="B1011" s="1" t="s">
        <v>4140</v>
      </c>
      <c r="C1011" s="1" t="s">
        <v>62</v>
      </c>
      <c r="D1011" s="1" t="s">
        <v>1108</v>
      </c>
      <c r="E1011" s="1" t="s">
        <v>4141</v>
      </c>
      <c r="F1011" s="1" t="s">
        <v>4142</v>
      </c>
      <c r="G1011" s="1">
        <v>38</v>
      </c>
      <c r="H1011" s="1">
        <v>520</v>
      </c>
      <c r="I1011" s="2" t="s">
        <v>1123</v>
      </c>
      <c r="K1011" s="1">
        <f>IFERROR(VLOOKUP(B1011,'[1]Pivot HorizontalMRP'!$A$4:$B$2531,2,0),0)</f>
        <v>0</v>
      </c>
      <c r="L1011" s="1">
        <f>IFERROR(VLOOKUP(B1011,'[1]Pivot HorizontalMRP'!$A$4:$C$2531,3,0),0)</f>
        <v>679</v>
      </c>
      <c r="M1011" s="1">
        <f>IFERROR(VLOOKUP(B1011,'[1]Pivot HorizontalMRP'!$A$4:$D$2531,4,0),0)</f>
        <v>0</v>
      </c>
      <c r="N1011" s="1">
        <f>IFERROR(VLOOKUP(B1011,'[1]Pivot HorizontalMRP'!$A$4:$E$2531,5,0),0)</f>
        <v>0</v>
      </c>
      <c r="O1011" s="1">
        <f t="shared" si="76"/>
        <v>679</v>
      </c>
      <c r="P1011" s="1">
        <f t="shared" si="77"/>
        <v>679</v>
      </c>
      <c r="Q1011" s="1">
        <f>IFERROR(VLOOKUP(B1011,'[1]Pivot HorizontalMRP'!$A$4:$F$2529,6,0),0)</f>
        <v>365</v>
      </c>
      <c r="R1011" s="1">
        <f>IFERROR(VLOOKUP(B1011,'[1]Pivot HorizontalMRP'!$A$4:$G$2529,7,0),0)</f>
        <v>512</v>
      </c>
      <c r="S1011" s="1">
        <f>IFERROR(VLOOKUP(B1011,'[1]Pivot HorizontalMRP'!$A$4:$H$2529,8,0),0)</f>
        <v>591</v>
      </c>
      <c r="T1011" s="1">
        <f>IFERROR(VLOOKUP(B1011,'[1]Pivot HorizontalMRP'!$A$4:$I$2529,9,0),0)</f>
        <v>404</v>
      </c>
      <c r="U1011" s="1">
        <f t="shared" si="75"/>
        <v>-198</v>
      </c>
      <c r="V1011" s="24">
        <v>1.2</v>
      </c>
      <c r="W1011" s="24"/>
      <c r="X1011" s="24">
        <f t="shared" si="78"/>
        <v>-1.2</v>
      </c>
      <c r="Y1011" s="24"/>
      <c r="Z1011" s="24"/>
      <c r="AA1011" s="24">
        <v>1.2</v>
      </c>
      <c r="AB1011" s="24"/>
      <c r="AC1011" s="25"/>
      <c r="AD1011" s="26"/>
      <c r="AE1011" s="26"/>
      <c r="AF1011" s="26"/>
      <c r="AG1011" s="24"/>
      <c r="AH1011" s="24"/>
      <c r="AI1011" s="26"/>
      <c r="AJ1011" s="27"/>
      <c r="AK1011" s="27"/>
      <c r="AL1011" s="26"/>
      <c r="AM1011" s="26"/>
      <c r="AN1011" s="24"/>
      <c r="AO1011" s="24" t="str">
        <f t="shared" si="79"/>
        <v>Sanmina</v>
      </c>
      <c r="AP1011" s="1" t="s">
        <v>1110</v>
      </c>
      <c r="BF1011" s="1" t="s">
        <v>68</v>
      </c>
      <c r="BG1011" s="28" t="s">
        <v>69</v>
      </c>
    </row>
    <row r="1012" spans="1:59" ht="12.75" customHeight="1" x14ac:dyDescent="0.2">
      <c r="A1012" s="1" t="s">
        <v>4143</v>
      </c>
      <c r="B1012" s="1" t="s">
        <v>4144</v>
      </c>
      <c r="C1012" s="1" t="s">
        <v>62</v>
      </c>
      <c r="D1012" s="1" t="s">
        <v>1108</v>
      </c>
      <c r="E1012" s="1" t="s">
        <v>4145</v>
      </c>
      <c r="F1012" s="1" t="s">
        <v>4146</v>
      </c>
      <c r="G1012" s="1">
        <v>43</v>
      </c>
      <c r="H1012" s="1">
        <v>100</v>
      </c>
      <c r="I1012" s="2" t="s">
        <v>1123</v>
      </c>
      <c r="K1012" s="1">
        <f>IFERROR(VLOOKUP(B1012,'[1]Pivot HorizontalMRP'!$A$4:$B$2531,2,0),0)</f>
        <v>0</v>
      </c>
      <c r="L1012" s="1">
        <f>IFERROR(VLOOKUP(B1012,'[1]Pivot HorizontalMRP'!$A$4:$C$2531,3,0),0)</f>
        <v>1725</v>
      </c>
      <c r="M1012" s="1">
        <f>IFERROR(VLOOKUP(B1012,'[1]Pivot HorizontalMRP'!$A$4:$D$2531,4,0),0)</f>
        <v>2500</v>
      </c>
      <c r="N1012" s="1">
        <f>IFERROR(VLOOKUP(B1012,'[1]Pivot HorizontalMRP'!$A$4:$E$2531,5,0),0)</f>
        <v>0</v>
      </c>
      <c r="O1012" s="1">
        <f t="shared" si="76"/>
        <v>4225</v>
      </c>
      <c r="P1012" s="1">
        <f t="shared" si="77"/>
        <v>4225</v>
      </c>
      <c r="Q1012" s="1">
        <f>IFERROR(VLOOKUP(B1012,'[1]Pivot HorizontalMRP'!$A$4:$F$2529,6,0),0)</f>
        <v>2081</v>
      </c>
      <c r="R1012" s="1">
        <f>IFERROR(VLOOKUP(B1012,'[1]Pivot HorizontalMRP'!$A$4:$G$2529,7,0),0)</f>
        <v>1892</v>
      </c>
      <c r="S1012" s="1">
        <f>IFERROR(VLOOKUP(B1012,'[1]Pivot HorizontalMRP'!$A$4:$H$2529,8,0),0)</f>
        <v>2171</v>
      </c>
      <c r="T1012" s="1">
        <f>IFERROR(VLOOKUP(B1012,'[1]Pivot HorizontalMRP'!$A$4:$I$2529,9,0),0)</f>
        <v>1524</v>
      </c>
      <c r="U1012" s="1">
        <f t="shared" si="75"/>
        <v>252</v>
      </c>
      <c r="V1012" s="24">
        <v>0.76</v>
      </c>
      <c r="W1012" s="24"/>
      <c r="X1012" s="24">
        <f t="shared" si="78"/>
        <v>-0.76</v>
      </c>
      <c r="Y1012" s="24"/>
      <c r="Z1012" s="24"/>
      <c r="AA1012" s="24"/>
      <c r="AB1012" s="24"/>
      <c r="AC1012" s="25"/>
      <c r="AD1012" s="26"/>
      <c r="AE1012" s="26"/>
      <c r="AF1012" s="26"/>
      <c r="AG1012" s="24"/>
      <c r="AH1012" s="24"/>
      <c r="AI1012" s="26"/>
      <c r="AJ1012" s="27"/>
      <c r="AK1012" s="27"/>
      <c r="AL1012" s="26"/>
      <c r="AM1012" s="26"/>
      <c r="AN1012" s="24"/>
      <c r="AO1012" s="24" t="str">
        <f t="shared" si="79"/>
        <v>Sanmina</v>
      </c>
      <c r="AP1012" s="1" t="s">
        <v>1110</v>
      </c>
      <c r="BF1012" s="1" t="s">
        <v>68</v>
      </c>
      <c r="BG1012" s="28" t="s">
        <v>69</v>
      </c>
    </row>
    <row r="1013" spans="1:59" ht="12.75" customHeight="1" x14ac:dyDescent="0.2">
      <c r="A1013" s="1" t="s">
        <v>4147</v>
      </c>
      <c r="B1013" s="1" t="s">
        <v>4148</v>
      </c>
      <c r="C1013" s="1" t="s">
        <v>62</v>
      </c>
      <c r="D1013" s="1" t="s">
        <v>63</v>
      </c>
      <c r="E1013" s="1" t="s">
        <v>4149</v>
      </c>
      <c r="F1013" s="1" t="s">
        <v>4150</v>
      </c>
      <c r="G1013" s="1">
        <v>271</v>
      </c>
      <c r="H1013" s="1">
        <v>3000</v>
      </c>
      <c r="I1013" s="2" t="s">
        <v>1123</v>
      </c>
      <c r="K1013" s="1">
        <f>IFERROR(VLOOKUP(B1013,'[1]Pivot HorizontalMRP'!$A$4:$B$2531,2,0),0)</f>
        <v>0</v>
      </c>
      <c r="L1013" s="1">
        <f>IFERROR(VLOOKUP(B1013,'[1]Pivot HorizontalMRP'!$A$4:$C$2531,3,0),0)</f>
        <v>15472</v>
      </c>
      <c r="M1013" s="1">
        <f>IFERROR(VLOOKUP(B1013,'[1]Pivot HorizontalMRP'!$A$4:$D$2531,4,0),0)</f>
        <v>3675</v>
      </c>
      <c r="N1013" s="1">
        <f>IFERROR(VLOOKUP(B1013,'[1]Pivot HorizontalMRP'!$A$4:$E$2531,5,0),0)</f>
        <v>1129</v>
      </c>
      <c r="O1013" s="1">
        <f t="shared" si="76"/>
        <v>19147</v>
      </c>
      <c r="P1013" s="1">
        <f t="shared" si="77"/>
        <v>20276</v>
      </c>
      <c r="Q1013" s="1">
        <f>IFERROR(VLOOKUP(B1013,'[1]Pivot HorizontalMRP'!$A$4:$F$2529,6,0),0)</f>
        <v>9200</v>
      </c>
      <c r="R1013" s="1">
        <f>IFERROR(VLOOKUP(B1013,'[1]Pivot HorizontalMRP'!$A$4:$G$2529,7,0),0)</f>
        <v>5829</v>
      </c>
      <c r="S1013" s="1">
        <f>IFERROR(VLOOKUP(B1013,'[1]Pivot HorizontalMRP'!$A$4:$H$2529,8,0),0)</f>
        <v>5750</v>
      </c>
      <c r="T1013" s="1">
        <f>IFERROR(VLOOKUP(B1013,'[1]Pivot HorizontalMRP'!$A$4:$I$2529,9,0),0)</f>
        <v>2447</v>
      </c>
      <c r="U1013" s="1">
        <f t="shared" si="75"/>
        <v>4118</v>
      </c>
      <c r="V1013" s="24">
        <v>1.47</v>
      </c>
      <c r="W1013" s="24"/>
      <c r="X1013" s="24">
        <f t="shared" si="78"/>
        <v>-1.47</v>
      </c>
      <c r="Y1013" s="24"/>
      <c r="Z1013" s="24"/>
      <c r="AA1013" s="24"/>
      <c r="AB1013" s="24"/>
      <c r="AC1013" s="25"/>
      <c r="AD1013" s="26"/>
      <c r="AE1013" s="26"/>
      <c r="AF1013" s="26"/>
      <c r="AG1013" s="24"/>
      <c r="AH1013" s="24"/>
      <c r="AI1013" s="26"/>
      <c r="AJ1013" s="27"/>
      <c r="AK1013" s="27"/>
      <c r="AL1013" s="26"/>
      <c r="AM1013" s="26"/>
      <c r="AN1013" s="24"/>
      <c r="AO1013" s="24" t="str">
        <f t="shared" si="79"/>
        <v>Arista</v>
      </c>
      <c r="AP1013" s="1" t="s">
        <v>4086</v>
      </c>
      <c r="BF1013" s="1" t="s">
        <v>68</v>
      </c>
      <c r="BG1013" s="28" t="s">
        <v>69</v>
      </c>
    </row>
    <row r="1014" spans="1:59" ht="12.75" customHeight="1" x14ac:dyDescent="0.2">
      <c r="A1014" s="1" t="s">
        <v>4151</v>
      </c>
      <c r="B1014" s="1" t="s">
        <v>4152</v>
      </c>
      <c r="C1014" s="1" t="s">
        <v>62</v>
      </c>
      <c r="D1014" s="1" t="s">
        <v>1108</v>
      </c>
      <c r="E1014" s="1" t="s">
        <v>4153</v>
      </c>
      <c r="F1014" s="1" t="s">
        <v>4154</v>
      </c>
      <c r="G1014" s="1">
        <v>43</v>
      </c>
      <c r="H1014" s="1">
        <v>75</v>
      </c>
      <c r="I1014" s="2" t="s">
        <v>1123</v>
      </c>
      <c r="K1014" s="1">
        <f>IFERROR(VLOOKUP(B1014,'[1]Pivot HorizontalMRP'!$A$4:$B$2531,2,0),0)</f>
        <v>0</v>
      </c>
      <c r="L1014" s="1">
        <f>IFERROR(VLOOKUP(B1014,'[1]Pivot HorizontalMRP'!$A$4:$C$2531,3,0),0)</f>
        <v>2303</v>
      </c>
      <c r="M1014" s="1">
        <f>IFERROR(VLOOKUP(B1014,'[1]Pivot HorizontalMRP'!$A$4:$D$2531,4,0),0)</f>
        <v>0</v>
      </c>
      <c r="N1014" s="1">
        <f>IFERROR(VLOOKUP(B1014,'[1]Pivot HorizontalMRP'!$A$4:$E$2531,5,0),0)</f>
        <v>0</v>
      </c>
      <c r="O1014" s="1">
        <f t="shared" si="76"/>
        <v>2303</v>
      </c>
      <c r="P1014" s="1">
        <f t="shared" si="77"/>
        <v>2303</v>
      </c>
      <c r="Q1014" s="1">
        <f>IFERROR(VLOOKUP(B1014,'[1]Pivot HorizontalMRP'!$A$4:$F$2529,6,0),0)</f>
        <v>365</v>
      </c>
      <c r="R1014" s="1">
        <f>IFERROR(VLOOKUP(B1014,'[1]Pivot HorizontalMRP'!$A$4:$G$2529,7,0),0)</f>
        <v>512</v>
      </c>
      <c r="S1014" s="1">
        <f>IFERROR(VLOOKUP(B1014,'[1]Pivot HorizontalMRP'!$A$4:$H$2529,8,0),0)</f>
        <v>591</v>
      </c>
      <c r="T1014" s="1">
        <f>IFERROR(VLOOKUP(B1014,'[1]Pivot HorizontalMRP'!$A$4:$I$2529,9,0),0)</f>
        <v>404</v>
      </c>
      <c r="U1014" s="1">
        <f t="shared" si="75"/>
        <v>1426</v>
      </c>
      <c r="V1014" s="24">
        <v>0.99</v>
      </c>
      <c r="W1014" s="24"/>
      <c r="X1014" s="24">
        <f t="shared" si="78"/>
        <v>-0.99</v>
      </c>
      <c r="Y1014" s="24"/>
      <c r="Z1014" s="24"/>
      <c r="AA1014" s="24"/>
      <c r="AB1014" s="24"/>
      <c r="AC1014" s="25"/>
      <c r="AD1014" s="26"/>
      <c r="AE1014" s="26"/>
      <c r="AF1014" s="26"/>
      <c r="AG1014" s="24"/>
      <c r="AH1014" s="24"/>
      <c r="AI1014" s="26"/>
      <c r="AJ1014" s="27"/>
      <c r="AK1014" s="27"/>
      <c r="AL1014" s="26"/>
      <c r="AM1014" s="26"/>
      <c r="AN1014" s="24"/>
      <c r="AO1014" s="24" t="str">
        <f t="shared" si="79"/>
        <v>Sanmina</v>
      </c>
      <c r="AP1014" s="1" t="s">
        <v>1110</v>
      </c>
      <c r="BF1014" s="1" t="s">
        <v>68</v>
      </c>
      <c r="BG1014" s="28" t="s">
        <v>69</v>
      </c>
    </row>
    <row r="1015" spans="1:59" ht="12.75" customHeight="1" x14ac:dyDescent="0.2">
      <c r="A1015" s="1" t="s">
        <v>4155</v>
      </c>
      <c r="B1015" s="1" t="s">
        <v>4156</v>
      </c>
      <c r="C1015" s="1" t="s">
        <v>62</v>
      </c>
      <c r="D1015" s="1" t="s">
        <v>63</v>
      </c>
      <c r="E1015" s="1" t="s">
        <v>4157</v>
      </c>
      <c r="F1015" s="1" t="s">
        <v>4158</v>
      </c>
      <c r="G1015" s="1">
        <v>165</v>
      </c>
      <c r="H1015" s="1">
        <v>869</v>
      </c>
      <c r="I1015" s="2" t="s">
        <v>1123</v>
      </c>
      <c r="K1015" s="1">
        <f>IFERROR(VLOOKUP(B1015,'[1]Pivot HorizontalMRP'!$A$4:$B$2531,2,0),0)</f>
        <v>0</v>
      </c>
      <c r="L1015" s="1">
        <f>IFERROR(VLOOKUP(B1015,'[1]Pivot HorizontalMRP'!$A$4:$C$2531,3,0),0)</f>
        <v>765</v>
      </c>
      <c r="M1015" s="1">
        <f>IFERROR(VLOOKUP(B1015,'[1]Pivot HorizontalMRP'!$A$4:$D$2531,4,0),0)</f>
        <v>0</v>
      </c>
      <c r="N1015" s="1">
        <f>IFERROR(VLOOKUP(B1015,'[1]Pivot HorizontalMRP'!$A$4:$E$2531,5,0),0)</f>
        <v>0</v>
      </c>
      <c r="O1015" s="1">
        <f t="shared" si="76"/>
        <v>765</v>
      </c>
      <c r="P1015" s="1">
        <f t="shared" si="77"/>
        <v>765</v>
      </c>
      <c r="Q1015" s="1">
        <f>IFERROR(VLOOKUP(B1015,'[1]Pivot HorizontalMRP'!$A$4:$F$2529,6,0),0)</f>
        <v>365</v>
      </c>
      <c r="R1015" s="1">
        <f>IFERROR(VLOOKUP(B1015,'[1]Pivot HorizontalMRP'!$A$4:$G$2529,7,0),0)</f>
        <v>512</v>
      </c>
      <c r="S1015" s="1">
        <f>IFERROR(VLOOKUP(B1015,'[1]Pivot HorizontalMRP'!$A$4:$H$2529,8,0),0)</f>
        <v>591</v>
      </c>
      <c r="T1015" s="1">
        <f>IFERROR(VLOOKUP(B1015,'[1]Pivot HorizontalMRP'!$A$4:$I$2529,9,0),0)</f>
        <v>404</v>
      </c>
      <c r="U1015" s="1">
        <f t="shared" si="75"/>
        <v>-112</v>
      </c>
      <c r="V1015" s="24">
        <v>2.1</v>
      </c>
      <c r="W1015" s="24"/>
      <c r="X1015" s="24">
        <f t="shared" si="78"/>
        <v>-2.1</v>
      </c>
      <c r="Y1015" s="24"/>
      <c r="Z1015" s="24"/>
      <c r="AA1015" s="24"/>
      <c r="AB1015" s="24"/>
      <c r="AC1015" s="25"/>
      <c r="AD1015" s="26"/>
      <c r="AE1015" s="26"/>
      <c r="AF1015" s="26"/>
      <c r="AG1015" s="24"/>
      <c r="AH1015" s="24"/>
      <c r="AI1015" s="26"/>
      <c r="AJ1015" s="27"/>
      <c r="AK1015" s="27"/>
      <c r="AL1015" s="26"/>
      <c r="AM1015" s="26"/>
      <c r="AN1015" s="24"/>
      <c r="AO1015" s="24" t="str">
        <f t="shared" si="79"/>
        <v>Arista</v>
      </c>
      <c r="AP1015" s="1" t="s">
        <v>4086</v>
      </c>
      <c r="BF1015" s="1" t="s">
        <v>68</v>
      </c>
      <c r="BG1015" s="28" t="s">
        <v>69</v>
      </c>
    </row>
    <row r="1016" spans="1:59" ht="12.75" customHeight="1" x14ac:dyDescent="0.2">
      <c r="A1016" s="1" t="s">
        <v>4159</v>
      </c>
      <c r="B1016" s="1" t="s">
        <v>4160</v>
      </c>
      <c r="C1016" s="1" t="s">
        <v>62</v>
      </c>
      <c r="D1016" s="1" t="s">
        <v>1108</v>
      </c>
      <c r="E1016" s="1" t="s">
        <v>4161</v>
      </c>
      <c r="F1016" s="1" t="s">
        <v>4162</v>
      </c>
      <c r="G1016" s="1">
        <v>53</v>
      </c>
      <c r="H1016" s="1">
        <v>2000</v>
      </c>
      <c r="I1016" s="2" t="s">
        <v>1123</v>
      </c>
      <c r="K1016" s="1">
        <f>IFERROR(VLOOKUP(B1016,'[1]Pivot HorizontalMRP'!$A$4:$B$2531,2,0),0)</f>
        <v>0</v>
      </c>
      <c r="L1016" s="1">
        <f>IFERROR(VLOOKUP(B1016,'[1]Pivot HorizontalMRP'!$A$4:$C$2531,3,0),0)</f>
        <v>21869</v>
      </c>
      <c r="M1016" s="1">
        <f>IFERROR(VLOOKUP(B1016,'[1]Pivot HorizontalMRP'!$A$4:$D$2531,4,0),0)</f>
        <v>34000</v>
      </c>
      <c r="N1016" s="1">
        <f>IFERROR(VLOOKUP(B1016,'[1]Pivot HorizontalMRP'!$A$4:$E$2531,5,0),0)</f>
        <v>0</v>
      </c>
      <c r="O1016" s="1">
        <f t="shared" si="76"/>
        <v>55869</v>
      </c>
      <c r="P1016" s="1">
        <f t="shared" si="77"/>
        <v>55869</v>
      </c>
      <c r="Q1016" s="1">
        <f>IFERROR(VLOOKUP(B1016,'[1]Pivot HorizontalMRP'!$A$4:$F$2529,6,0),0)</f>
        <v>51458</v>
      </c>
      <c r="R1016" s="1">
        <f>IFERROR(VLOOKUP(B1016,'[1]Pivot HorizontalMRP'!$A$4:$G$2529,7,0),0)</f>
        <v>21436</v>
      </c>
      <c r="S1016" s="1">
        <f>IFERROR(VLOOKUP(B1016,'[1]Pivot HorizontalMRP'!$A$4:$H$2529,8,0),0)</f>
        <v>17112</v>
      </c>
      <c r="T1016" s="1">
        <f>IFERROR(VLOOKUP(B1016,'[1]Pivot HorizontalMRP'!$A$4:$I$2529,9,0),0)</f>
        <v>10298</v>
      </c>
      <c r="U1016" s="1">
        <f t="shared" si="75"/>
        <v>-17025</v>
      </c>
      <c r="V1016" s="24">
        <v>3.129</v>
      </c>
      <c r="W1016" s="24"/>
      <c r="X1016" s="24">
        <f t="shared" si="78"/>
        <v>-3.129</v>
      </c>
      <c r="Y1016" s="24"/>
      <c r="Z1016" s="24"/>
      <c r="AA1016" s="24">
        <v>3.0794299999999999</v>
      </c>
      <c r="AB1016" s="24"/>
      <c r="AC1016" s="25"/>
      <c r="AD1016" s="26"/>
      <c r="AE1016" s="26"/>
      <c r="AF1016" s="26"/>
      <c r="AG1016" s="24"/>
      <c r="AH1016" s="24"/>
      <c r="AI1016" s="26"/>
      <c r="AJ1016" s="27"/>
      <c r="AK1016" s="27"/>
      <c r="AL1016" s="26"/>
      <c r="AM1016" s="26"/>
      <c r="AN1016" s="24"/>
      <c r="AO1016" s="24" t="str">
        <f t="shared" si="79"/>
        <v>Sanmina</v>
      </c>
      <c r="AP1016" s="1" t="s">
        <v>4037</v>
      </c>
      <c r="BF1016" s="1" t="s">
        <v>68</v>
      </c>
      <c r="BG1016" s="28" t="s">
        <v>69</v>
      </c>
    </row>
    <row r="1017" spans="1:59" ht="12.75" customHeight="1" x14ac:dyDescent="0.2">
      <c r="A1017" s="1" t="s">
        <v>4163</v>
      </c>
      <c r="B1017" s="1" t="s">
        <v>4164</v>
      </c>
      <c r="C1017" s="1" t="s">
        <v>62</v>
      </c>
      <c r="D1017" s="1" t="s">
        <v>63</v>
      </c>
      <c r="E1017" s="1" t="s">
        <v>4165</v>
      </c>
      <c r="F1017" s="1" t="s">
        <v>4166</v>
      </c>
      <c r="G1017" s="1">
        <v>60</v>
      </c>
      <c r="H1017" s="1">
        <v>1</v>
      </c>
      <c r="I1017" s="2" t="s">
        <v>66</v>
      </c>
      <c r="K1017" s="1">
        <f>IFERROR(VLOOKUP(B1017,'[1]Pivot HorizontalMRP'!$A$4:$B$2531,2,0),0)</f>
        <v>0</v>
      </c>
      <c r="L1017" s="1">
        <f>IFERROR(VLOOKUP(B1017,'[1]Pivot HorizontalMRP'!$A$4:$C$2531,3,0),0)</f>
        <v>605</v>
      </c>
      <c r="M1017" s="1">
        <f>IFERROR(VLOOKUP(B1017,'[1]Pivot HorizontalMRP'!$A$4:$D$2531,4,0),0)</f>
        <v>0</v>
      </c>
      <c r="N1017" s="1">
        <f>IFERROR(VLOOKUP(B1017,'[1]Pivot HorizontalMRP'!$A$4:$E$2531,5,0),0)</f>
        <v>0</v>
      </c>
      <c r="O1017" s="1">
        <f t="shared" si="76"/>
        <v>605</v>
      </c>
      <c r="P1017" s="1">
        <f t="shared" si="77"/>
        <v>605</v>
      </c>
      <c r="Q1017" s="1">
        <f>IFERROR(VLOOKUP(B1017,'[1]Pivot HorizontalMRP'!$A$4:$F$2529,6,0),0)</f>
        <v>365</v>
      </c>
      <c r="R1017" s="1">
        <f>IFERROR(VLOOKUP(B1017,'[1]Pivot HorizontalMRP'!$A$4:$G$2529,7,0),0)</f>
        <v>512</v>
      </c>
      <c r="S1017" s="1">
        <f>IFERROR(VLOOKUP(B1017,'[1]Pivot HorizontalMRP'!$A$4:$H$2529,8,0),0)</f>
        <v>591</v>
      </c>
      <c r="T1017" s="1">
        <f>IFERROR(VLOOKUP(B1017,'[1]Pivot HorizontalMRP'!$A$4:$I$2529,9,0),0)</f>
        <v>404</v>
      </c>
      <c r="U1017" s="1">
        <f t="shared" si="75"/>
        <v>-272</v>
      </c>
      <c r="V1017" s="24">
        <v>17</v>
      </c>
      <c r="W1017" s="24"/>
      <c r="X1017" s="24">
        <f t="shared" si="78"/>
        <v>-17</v>
      </c>
      <c r="Y1017" s="24"/>
      <c r="Z1017" s="24"/>
      <c r="AA1017" s="24"/>
      <c r="AB1017" s="24"/>
      <c r="AC1017" s="25"/>
      <c r="AD1017" s="26"/>
      <c r="AE1017" s="26"/>
      <c r="AF1017" s="26"/>
      <c r="AG1017" s="24"/>
      <c r="AH1017" s="24"/>
      <c r="AI1017" s="26"/>
      <c r="AJ1017" s="27"/>
      <c r="AK1017" s="27"/>
      <c r="AL1017" s="26"/>
      <c r="AM1017" s="26"/>
      <c r="AN1017" s="24"/>
      <c r="AO1017" s="24" t="str">
        <f t="shared" si="79"/>
        <v>Arista</v>
      </c>
      <c r="AP1017" s="1" t="s">
        <v>4086</v>
      </c>
      <c r="BF1017" s="1" t="s">
        <v>68</v>
      </c>
      <c r="BG1017" s="28" t="s">
        <v>69</v>
      </c>
    </row>
    <row r="1018" spans="1:59" ht="12.75" customHeight="1" x14ac:dyDescent="0.2">
      <c r="A1018" s="1" t="s">
        <v>4167</v>
      </c>
      <c r="B1018" s="1" t="s">
        <v>4168</v>
      </c>
      <c r="C1018" s="1" t="s">
        <v>62</v>
      </c>
      <c r="D1018" s="1" t="s">
        <v>1108</v>
      </c>
      <c r="E1018" s="1" t="s">
        <v>4169</v>
      </c>
      <c r="F1018" s="1" t="s">
        <v>4170</v>
      </c>
      <c r="G1018" s="1">
        <v>43</v>
      </c>
      <c r="H1018" s="1">
        <v>2500</v>
      </c>
      <c r="I1018" s="2" t="s">
        <v>1123</v>
      </c>
      <c r="K1018" s="1">
        <f>IFERROR(VLOOKUP(B1018,'[1]Pivot HorizontalMRP'!$A$4:$B$2531,2,0),0)</f>
        <v>0</v>
      </c>
      <c r="L1018" s="1">
        <f>IFERROR(VLOOKUP(B1018,'[1]Pivot HorizontalMRP'!$A$4:$C$2531,3,0),0)</f>
        <v>1793</v>
      </c>
      <c r="M1018" s="1">
        <f>IFERROR(VLOOKUP(B1018,'[1]Pivot HorizontalMRP'!$A$4:$D$2531,4,0),0)</f>
        <v>0</v>
      </c>
      <c r="N1018" s="1">
        <f>IFERROR(VLOOKUP(B1018,'[1]Pivot HorizontalMRP'!$A$4:$E$2531,5,0),0)</f>
        <v>0</v>
      </c>
      <c r="O1018" s="1">
        <f t="shared" si="76"/>
        <v>1793</v>
      </c>
      <c r="P1018" s="1">
        <f t="shared" si="77"/>
        <v>1793</v>
      </c>
      <c r="Q1018" s="1">
        <f>IFERROR(VLOOKUP(B1018,'[1]Pivot HorizontalMRP'!$A$4:$F$2529,6,0),0)</f>
        <v>365</v>
      </c>
      <c r="R1018" s="1">
        <f>IFERROR(VLOOKUP(B1018,'[1]Pivot HorizontalMRP'!$A$4:$G$2529,7,0),0)</f>
        <v>512</v>
      </c>
      <c r="S1018" s="1">
        <f>IFERROR(VLOOKUP(B1018,'[1]Pivot HorizontalMRP'!$A$4:$H$2529,8,0),0)</f>
        <v>591</v>
      </c>
      <c r="T1018" s="1">
        <f>IFERROR(VLOOKUP(B1018,'[1]Pivot HorizontalMRP'!$A$4:$I$2529,9,0),0)</f>
        <v>404</v>
      </c>
      <c r="U1018" s="1">
        <f t="shared" si="75"/>
        <v>916</v>
      </c>
      <c r="V1018" s="24">
        <v>3.2</v>
      </c>
      <c r="W1018" s="24"/>
      <c r="X1018" s="24">
        <f t="shared" si="78"/>
        <v>-3.2</v>
      </c>
      <c r="Y1018" s="24"/>
      <c r="Z1018" s="24"/>
      <c r="AA1018" s="24"/>
      <c r="AB1018" s="24"/>
      <c r="AC1018" s="25"/>
      <c r="AD1018" s="26"/>
      <c r="AE1018" s="26"/>
      <c r="AF1018" s="26"/>
      <c r="AG1018" s="24"/>
      <c r="AH1018" s="24"/>
      <c r="AI1018" s="26"/>
      <c r="AJ1018" s="27"/>
      <c r="AK1018" s="27"/>
      <c r="AL1018" s="26"/>
      <c r="AM1018" s="26"/>
      <c r="AN1018" s="24"/>
      <c r="AO1018" s="24" t="str">
        <f t="shared" si="79"/>
        <v>Sanmina</v>
      </c>
      <c r="AP1018" s="1" t="s">
        <v>1110</v>
      </c>
      <c r="BF1018" s="1" t="s">
        <v>68</v>
      </c>
      <c r="BG1018" s="28" t="s">
        <v>69</v>
      </c>
    </row>
    <row r="1019" spans="1:59" ht="12.75" customHeight="1" x14ac:dyDescent="0.2">
      <c r="A1019" s="1" t="s">
        <v>4171</v>
      </c>
      <c r="B1019" s="1" t="s">
        <v>4172</v>
      </c>
      <c r="C1019" s="1" t="s">
        <v>62</v>
      </c>
      <c r="D1019" s="1" t="s">
        <v>1108</v>
      </c>
      <c r="E1019" s="1" t="s">
        <v>4173</v>
      </c>
      <c r="F1019" s="1" t="s">
        <v>4174</v>
      </c>
      <c r="G1019" s="1">
        <v>56</v>
      </c>
      <c r="H1019" s="1">
        <v>3000</v>
      </c>
      <c r="I1019" s="2" t="s">
        <v>1123</v>
      </c>
      <c r="K1019" s="1">
        <f>IFERROR(VLOOKUP(B1019,'[1]Pivot HorizontalMRP'!$A$4:$B$2531,2,0),0)</f>
        <v>0</v>
      </c>
      <c r="L1019" s="1">
        <f>IFERROR(VLOOKUP(B1019,'[1]Pivot HorizontalMRP'!$A$4:$C$2531,3,0),0)</f>
        <v>10006</v>
      </c>
      <c r="M1019" s="1">
        <f>IFERROR(VLOOKUP(B1019,'[1]Pivot HorizontalMRP'!$A$4:$D$2531,4,0),0)</f>
        <v>5000</v>
      </c>
      <c r="N1019" s="1">
        <f>IFERROR(VLOOKUP(B1019,'[1]Pivot HorizontalMRP'!$A$4:$E$2531,5,0),0)</f>
        <v>0</v>
      </c>
      <c r="O1019" s="1">
        <f t="shared" si="76"/>
        <v>15006</v>
      </c>
      <c r="P1019" s="1">
        <f t="shared" si="77"/>
        <v>15006</v>
      </c>
      <c r="Q1019" s="1">
        <f>IFERROR(VLOOKUP(B1019,'[1]Pivot HorizontalMRP'!$A$4:$F$2529,6,0),0)</f>
        <v>14187</v>
      </c>
      <c r="R1019" s="1">
        <f>IFERROR(VLOOKUP(B1019,'[1]Pivot HorizontalMRP'!$A$4:$G$2529,7,0),0)</f>
        <v>5513</v>
      </c>
      <c r="S1019" s="1">
        <f>IFERROR(VLOOKUP(B1019,'[1]Pivot HorizontalMRP'!$A$4:$H$2529,8,0),0)</f>
        <v>4273</v>
      </c>
      <c r="T1019" s="1">
        <f>IFERROR(VLOOKUP(B1019,'[1]Pivot HorizontalMRP'!$A$4:$I$2529,9,0),0)</f>
        <v>2604</v>
      </c>
      <c r="U1019" s="1">
        <f t="shared" si="75"/>
        <v>-4694</v>
      </c>
      <c r="V1019" s="24">
        <v>3.2</v>
      </c>
      <c r="W1019" s="24"/>
      <c r="X1019" s="24">
        <f t="shared" si="78"/>
        <v>-3.2</v>
      </c>
      <c r="Y1019" s="24"/>
      <c r="Z1019" s="24"/>
      <c r="AA1019" s="24">
        <v>3.0750000000000002</v>
      </c>
      <c r="AB1019" s="24"/>
      <c r="AC1019" s="25"/>
      <c r="AD1019" s="26"/>
      <c r="AE1019" s="26"/>
      <c r="AF1019" s="26"/>
      <c r="AG1019" s="24"/>
      <c r="AH1019" s="24"/>
      <c r="AI1019" s="26"/>
      <c r="AJ1019" s="27"/>
      <c r="AK1019" s="27"/>
      <c r="AL1019" s="26"/>
      <c r="AM1019" s="26"/>
      <c r="AN1019" s="24"/>
      <c r="AO1019" s="24" t="str">
        <f t="shared" si="79"/>
        <v>Sanmina</v>
      </c>
      <c r="AP1019" s="1" t="s">
        <v>1110</v>
      </c>
      <c r="BF1019" s="1" t="s">
        <v>68</v>
      </c>
      <c r="BG1019" s="28" t="s">
        <v>69</v>
      </c>
    </row>
    <row r="1020" spans="1:59" ht="12.75" customHeight="1" x14ac:dyDescent="0.2">
      <c r="A1020" s="1" t="s">
        <v>4175</v>
      </c>
      <c r="B1020" s="1" t="s">
        <v>4176</v>
      </c>
      <c r="C1020" s="1" t="s">
        <v>62</v>
      </c>
      <c r="D1020" s="1" t="s">
        <v>1108</v>
      </c>
      <c r="E1020" s="1" t="s">
        <v>4177</v>
      </c>
      <c r="F1020" s="1" t="s">
        <v>4178</v>
      </c>
      <c r="G1020" s="1">
        <v>43</v>
      </c>
      <c r="H1020" s="1">
        <v>2500</v>
      </c>
      <c r="I1020" s="2" t="s">
        <v>1123</v>
      </c>
      <c r="K1020" s="1">
        <f>IFERROR(VLOOKUP(B1020,'[1]Pivot HorizontalMRP'!$A$4:$B$2531,2,0),0)</f>
        <v>0</v>
      </c>
      <c r="L1020" s="1">
        <f>IFERROR(VLOOKUP(B1020,'[1]Pivot HorizontalMRP'!$A$4:$C$2531,3,0),0)</f>
        <v>1060</v>
      </c>
      <c r="M1020" s="1">
        <f>IFERROR(VLOOKUP(B1020,'[1]Pivot HorizontalMRP'!$A$4:$D$2531,4,0),0)</f>
        <v>0</v>
      </c>
      <c r="N1020" s="1">
        <f>IFERROR(VLOOKUP(B1020,'[1]Pivot HorizontalMRP'!$A$4:$E$2531,5,0),0)</f>
        <v>0</v>
      </c>
      <c r="O1020" s="1">
        <f t="shared" si="76"/>
        <v>1060</v>
      </c>
      <c r="P1020" s="1">
        <f t="shared" si="77"/>
        <v>1060</v>
      </c>
      <c r="Q1020" s="1">
        <f>IFERROR(VLOOKUP(B1020,'[1]Pivot HorizontalMRP'!$A$4:$F$2529,6,0),0)</f>
        <v>365</v>
      </c>
      <c r="R1020" s="1">
        <f>IFERROR(VLOOKUP(B1020,'[1]Pivot HorizontalMRP'!$A$4:$G$2529,7,0),0)</f>
        <v>512</v>
      </c>
      <c r="S1020" s="1">
        <f>IFERROR(VLOOKUP(B1020,'[1]Pivot HorizontalMRP'!$A$4:$H$2529,8,0),0)</f>
        <v>591</v>
      </c>
      <c r="T1020" s="1">
        <f>IFERROR(VLOOKUP(B1020,'[1]Pivot HorizontalMRP'!$A$4:$I$2529,9,0),0)</f>
        <v>404</v>
      </c>
      <c r="U1020" s="1">
        <f t="shared" si="75"/>
        <v>183</v>
      </c>
      <c r="V1020" s="24">
        <v>3.82</v>
      </c>
      <c r="W1020" s="24"/>
      <c r="X1020" s="24">
        <f t="shared" si="78"/>
        <v>-3.82</v>
      </c>
      <c r="Y1020" s="24"/>
      <c r="Z1020" s="24"/>
      <c r="AA1020" s="24">
        <v>2.44</v>
      </c>
      <c r="AB1020" s="24"/>
      <c r="AC1020" s="25"/>
      <c r="AD1020" s="26"/>
      <c r="AE1020" s="26"/>
      <c r="AF1020" s="26"/>
      <c r="AG1020" s="24"/>
      <c r="AH1020" s="24"/>
      <c r="AI1020" s="26"/>
      <c r="AJ1020" s="27"/>
      <c r="AK1020" s="27"/>
      <c r="AL1020" s="26"/>
      <c r="AM1020" s="26"/>
      <c r="AN1020" s="24"/>
      <c r="AO1020" s="24" t="str">
        <f t="shared" si="79"/>
        <v>Sanmina</v>
      </c>
      <c r="AP1020" s="1" t="s">
        <v>1110</v>
      </c>
      <c r="BF1020" s="1" t="s">
        <v>68</v>
      </c>
      <c r="BG1020" s="28" t="s">
        <v>69</v>
      </c>
    </row>
    <row r="1021" spans="1:59" ht="12.75" customHeight="1" x14ac:dyDescent="0.2">
      <c r="A1021" s="1" t="s">
        <v>4179</v>
      </c>
      <c r="B1021" s="1" t="s">
        <v>4180</v>
      </c>
      <c r="C1021" s="1" t="s">
        <v>62</v>
      </c>
      <c r="D1021" s="1" t="s">
        <v>63</v>
      </c>
      <c r="E1021" s="1" t="s">
        <v>4181</v>
      </c>
      <c r="F1021" s="1" t="s">
        <v>4182</v>
      </c>
      <c r="G1021" s="1">
        <v>61</v>
      </c>
      <c r="H1021" s="1">
        <v>2000</v>
      </c>
      <c r="I1021" s="2" t="s">
        <v>66</v>
      </c>
      <c r="K1021" s="1">
        <f>IFERROR(VLOOKUP(B1021,'[1]Pivot HorizontalMRP'!$A$4:$B$2531,2,0),0)</f>
        <v>0</v>
      </c>
      <c r="L1021" s="1">
        <f>IFERROR(VLOOKUP(B1021,'[1]Pivot HorizontalMRP'!$A$4:$C$2531,3,0),0)</f>
        <v>5741</v>
      </c>
      <c r="M1021" s="1">
        <f>IFERROR(VLOOKUP(B1021,'[1]Pivot HorizontalMRP'!$A$4:$D$2531,4,0),0)</f>
        <v>2000</v>
      </c>
      <c r="N1021" s="1">
        <f>IFERROR(VLOOKUP(B1021,'[1]Pivot HorizontalMRP'!$A$4:$E$2531,5,0),0)</f>
        <v>0</v>
      </c>
      <c r="O1021" s="1">
        <f t="shared" si="76"/>
        <v>7741</v>
      </c>
      <c r="P1021" s="1">
        <f t="shared" si="77"/>
        <v>7741</v>
      </c>
      <c r="Q1021" s="1">
        <f>IFERROR(VLOOKUP(B1021,'[1]Pivot HorizontalMRP'!$A$4:$F$2529,6,0),0)</f>
        <v>6460</v>
      </c>
      <c r="R1021" s="1">
        <f>IFERROR(VLOOKUP(B1021,'[1]Pivot HorizontalMRP'!$A$4:$G$2529,7,0),0)</f>
        <v>3047</v>
      </c>
      <c r="S1021" s="1">
        <f>IFERROR(VLOOKUP(B1021,'[1]Pivot HorizontalMRP'!$A$4:$H$2529,8,0),0)</f>
        <v>3414</v>
      </c>
      <c r="T1021" s="1">
        <f>IFERROR(VLOOKUP(B1021,'[1]Pivot HorizontalMRP'!$A$4:$I$2529,9,0),0)</f>
        <v>2351</v>
      </c>
      <c r="U1021" s="1">
        <f t="shared" si="75"/>
        <v>-1766</v>
      </c>
      <c r="V1021" s="24">
        <v>1.79</v>
      </c>
      <c r="W1021" s="24"/>
      <c r="X1021" s="24">
        <f t="shared" si="78"/>
        <v>-1.79</v>
      </c>
      <c r="Y1021" s="24"/>
      <c r="Z1021" s="24"/>
      <c r="AA1021" s="24">
        <v>1.79</v>
      </c>
      <c r="AB1021" s="24"/>
      <c r="AC1021" s="25"/>
      <c r="AD1021" s="26"/>
      <c r="AE1021" s="26"/>
      <c r="AF1021" s="26"/>
      <c r="AG1021" s="24"/>
      <c r="AH1021" s="24"/>
      <c r="AI1021" s="26"/>
      <c r="AJ1021" s="27"/>
      <c r="AK1021" s="27"/>
      <c r="AL1021" s="26"/>
      <c r="AM1021" s="26"/>
      <c r="AN1021" s="24"/>
      <c r="AO1021" s="24" t="str">
        <f t="shared" si="79"/>
        <v>Arista</v>
      </c>
      <c r="AP1021" s="1" t="s">
        <v>4086</v>
      </c>
      <c r="BF1021" s="1" t="s">
        <v>68</v>
      </c>
      <c r="BG1021" s="28" t="s">
        <v>69</v>
      </c>
    </row>
    <row r="1022" spans="1:59" ht="12.75" customHeight="1" x14ac:dyDescent="0.2">
      <c r="A1022" s="1" t="s">
        <v>4183</v>
      </c>
      <c r="B1022" s="1" t="s">
        <v>4184</v>
      </c>
      <c r="C1022" s="1" t="s">
        <v>62</v>
      </c>
      <c r="D1022" s="1" t="s">
        <v>63</v>
      </c>
      <c r="E1022" s="1" t="s">
        <v>4185</v>
      </c>
      <c r="F1022" s="1" t="s">
        <v>4186</v>
      </c>
      <c r="G1022" s="1">
        <v>165</v>
      </c>
      <c r="H1022" s="1">
        <v>1</v>
      </c>
      <c r="I1022" s="2" t="s">
        <v>1123</v>
      </c>
      <c r="K1022" s="1">
        <f>IFERROR(VLOOKUP(B1022,'[1]Pivot HorizontalMRP'!$A$4:$B$2531,2,0),0)</f>
        <v>0</v>
      </c>
      <c r="L1022" s="1">
        <f>IFERROR(VLOOKUP(B1022,'[1]Pivot HorizontalMRP'!$A$4:$C$2531,3,0),0)</f>
        <v>826</v>
      </c>
      <c r="M1022" s="1">
        <f>IFERROR(VLOOKUP(B1022,'[1]Pivot HorizontalMRP'!$A$4:$D$2531,4,0),0)</f>
        <v>1280</v>
      </c>
      <c r="N1022" s="1">
        <f>IFERROR(VLOOKUP(B1022,'[1]Pivot HorizontalMRP'!$A$4:$E$2531,5,0),0)</f>
        <v>2520</v>
      </c>
      <c r="O1022" s="1">
        <f t="shared" si="76"/>
        <v>2106</v>
      </c>
      <c r="P1022" s="1">
        <f t="shared" si="77"/>
        <v>4626</v>
      </c>
      <c r="Q1022" s="1">
        <f>IFERROR(VLOOKUP(B1022,'[1]Pivot HorizontalMRP'!$A$4:$F$2529,6,0),0)</f>
        <v>2532</v>
      </c>
      <c r="R1022" s="1">
        <f>IFERROR(VLOOKUP(B1022,'[1]Pivot HorizontalMRP'!$A$4:$G$2529,7,0),0)</f>
        <v>1011</v>
      </c>
      <c r="S1022" s="1">
        <f>IFERROR(VLOOKUP(B1022,'[1]Pivot HorizontalMRP'!$A$4:$H$2529,8,0),0)</f>
        <v>533</v>
      </c>
      <c r="T1022" s="1">
        <f>IFERROR(VLOOKUP(B1022,'[1]Pivot HorizontalMRP'!$A$4:$I$2529,9,0),0)</f>
        <v>475</v>
      </c>
      <c r="U1022" s="1">
        <f t="shared" si="75"/>
        <v>-1437</v>
      </c>
      <c r="V1022" s="24">
        <v>28.56</v>
      </c>
      <c r="W1022" s="24"/>
      <c r="X1022" s="24">
        <f t="shared" si="78"/>
        <v>-28.56</v>
      </c>
      <c r="Y1022" s="24"/>
      <c r="Z1022" s="24"/>
      <c r="AA1022" s="24">
        <v>32.130990000000004</v>
      </c>
      <c r="AB1022" s="24"/>
      <c r="AC1022" s="25"/>
      <c r="AD1022" s="26"/>
      <c r="AE1022" s="26"/>
      <c r="AF1022" s="26"/>
      <c r="AG1022" s="24"/>
      <c r="AH1022" s="24"/>
      <c r="AI1022" s="26"/>
      <c r="AJ1022" s="27"/>
      <c r="AK1022" s="27"/>
      <c r="AL1022" s="26"/>
      <c r="AM1022" s="26"/>
      <c r="AN1022" s="24"/>
      <c r="AO1022" s="24" t="str">
        <f t="shared" si="79"/>
        <v>Arista</v>
      </c>
      <c r="AP1022" s="1" t="s">
        <v>4086</v>
      </c>
      <c r="BF1022" s="1" t="s">
        <v>68</v>
      </c>
      <c r="BG1022" s="28" t="s">
        <v>69</v>
      </c>
    </row>
    <row r="1023" spans="1:59" ht="12.75" customHeight="1" x14ac:dyDescent="0.2">
      <c r="A1023" s="1" t="s">
        <v>4187</v>
      </c>
      <c r="B1023" s="1" t="s">
        <v>4188</v>
      </c>
      <c r="C1023" s="1" t="s">
        <v>62</v>
      </c>
      <c r="D1023" s="1" t="s">
        <v>63</v>
      </c>
      <c r="E1023" s="1" t="s">
        <v>4189</v>
      </c>
      <c r="F1023" s="1" t="s">
        <v>4190</v>
      </c>
      <c r="G1023" s="1">
        <v>60</v>
      </c>
      <c r="H1023" s="1">
        <v>1</v>
      </c>
      <c r="I1023" s="2" t="s">
        <v>66</v>
      </c>
      <c r="K1023" s="1">
        <f>IFERROR(VLOOKUP(B1023,'[1]Pivot HorizontalMRP'!$A$4:$B$2531,2,0),0)</f>
        <v>0</v>
      </c>
      <c r="L1023" s="1">
        <f>IFERROR(VLOOKUP(B1023,'[1]Pivot HorizontalMRP'!$A$4:$C$2531,3,0),0)</f>
        <v>409</v>
      </c>
      <c r="M1023" s="1">
        <f>IFERROR(VLOOKUP(B1023,'[1]Pivot HorizontalMRP'!$A$4:$D$2531,4,0),0)</f>
        <v>0</v>
      </c>
      <c r="N1023" s="1">
        <f>IFERROR(VLOOKUP(B1023,'[1]Pivot HorizontalMRP'!$A$4:$E$2531,5,0),0)</f>
        <v>0</v>
      </c>
      <c r="O1023" s="1">
        <f t="shared" si="76"/>
        <v>409</v>
      </c>
      <c r="P1023" s="1">
        <f t="shared" si="77"/>
        <v>409</v>
      </c>
      <c r="Q1023" s="1">
        <f>IFERROR(VLOOKUP(B1023,'[1]Pivot HorizontalMRP'!$A$4:$F$2529,6,0),0)</f>
        <v>365</v>
      </c>
      <c r="R1023" s="1">
        <f>IFERROR(VLOOKUP(B1023,'[1]Pivot HorizontalMRP'!$A$4:$G$2529,7,0),0)</f>
        <v>512</v>
      </c>
      <c r="S1023" s="1">
        <f>IFERROR(VLOOKUP(B1023,'[1]Pivot HorizontalMRP'!$A$4:$H$2529,8,0),0)</f>
        <v>591</v>
      </c>
      <c r="T1023" s="1">
        <f>IFERROR(VLOOKUP(B1023,'[1]Pivot HorizontalMRP'!$A$4:$I$2529,9,0),0)</f>
        <v>404</v>
      </c>
      <c r="U1023" s="1">
        <f t="shared" si="75"/>
        <v>-468</v>
      </c>
      <c r="V1023" s="24">
        <v>63.76</v>
      </c>
      <c r="W1023" s="24"/>
      <c r="X1023" s="24">
        <f t="shared" si="78"/>
        <v>-63.76</v>
      </c>
      <c r="Y1023" s="24"/>
      <c r="Z1023" s="24"/>
      <c r="AA1023" s="24"/>
      <c r="AB1023" s="24"/>
      <c r="AC1023" s="25"/>
      <c r="AD1023" s="26"/>
      <c r="AE1023" s="26"/>
      <c r="AF1023" s="26"/>
      <c r="AG1023" s="24"/>
      <c r="AH1023" s="24"/>
      <c r="AI1023" s="26"/>
      <c r="AJ1023" s="27"/>
      <c r="AK1023" s="27"/>
      <c r="AL1023" s="26"/>
      <c r="AM1023" s="26"/>
      <c r="AN1023" s="24"/>
      <c r="AO1023" s="24" t="str">
        <f t="shared" si="79"/>
        <v>Arista</v>
      </c>
      <c r="AP1023" s="1" t="s">
        <v>4086</v>
      </c>
      <c r="BF1023" s="1" t="s">
        <v>68</v>
      </c>
      <c r="BG1023" s="28" t="s">
        <v>69</v>
      </c>
    </row>
    <row r="1024" spans="1:59" ht="12.75" customHeight="1" x14ac:dyDescent="0.2">
      <c r="A1024" s="1" t="s">
        <v>4191</v>
      </c>
      <c r="B1024" s="1" t="s">
        <v>4192</v>
      </c>
      <c r="C1024" s="1" t="s">
        <v>62</v>
      </c>
      <c r="D1024" s="1" t="s">
        <v>63</v>
      </c>
      <c r="E1024" s="1" t="s">
        <v>4193</v>
      </c>
      <c r="F1024" s="1" t="s">
        <v>4194</v>
      </c>
      <c r="G1024" s="1">
        <v>51</v>
      </c>
      <c r="H1024" s="1">
        <v>90</v>
      </c>
      <c r="I1024" s="2" t="s">
        <v>1123</v>
      </c>
      <c r="K1024" s="1">
        <f>IFERROR(VLOOKUP(B1024,'[1]Pivot HorizontalMRP'!$A$4:$B$2531,2,0),0)</f>
        <v>0</v>
      </c>
      <c r="L1024" s="1">
        <f>IFERROR(VLOOKUP(B1024,'[1]Pivot HorizontalMRP'!$A$4:$C$2531,3,0),0)</f>
        <v>3442</v>
      </c>
      <c r="M1024" s="1">
        <f>IFERROR(VLOOKUP(B1024,'[1]Pivot HorizontalMRP'!$A$4:$D$2531,4,0),0)</f>
        <v>450</v>
      </c>
      <c r="N1024" s="1">
        <f>IFERROR(VLOOKUP(B1024,'[1]Pivot HorizontalMRP'!$A$4:$E$2531,5,0),0)</f>
        <v>0</v>
      </c>
      <c r="O1024" s="1">
        <f t="shared" si="76"/>
        <v>3892</v>
      </c>
      <c r="P1024" s="1">
        <f t="shared" si="77"/>
        <v>3892</v>
      </c>
      <c r="Q1024" s="1">
        <f>IFERROR(VLOOKUP(B1024,'[1]Pivot HorizontalMRP'!$A$4:$F$2529,6,0),0)</f>
        <v>1055</v>
      </c>
      <c r="R1024" s="1">
        <f>IFERROR(VLOOKUP(B1024,'[1]Pivot HorizontalMRP'!$A$4:$G$2529,7,0),0)</f>
        <v>932</v>
      </c>
      <c r="S1024" s="1">
        <f>IFERROR(VLOOKUP(B1024,'[1]Pivot HorizontalMRP'!$A$4:$H$2529,8,0),0)</f>
        <v>1026</v>
      </c>
      <c r="T1024" s="1">
        <f>IFERROR(VLOOKUP(B1024,'[1]Pivot HorizontalMRP'!$A$4:$I$2529,9,0),0)</f>
        <v>808</v>
      </c>
      <c r="U1024" s="1">
        <f t="shared" si="75"/>
        <v>1905</v>
      </c>
      <c r="V1024" s="24">
        <v>2.68</v>
      </c>
      <c r="W1024" s="24"/>
      <c r="X1024" s="24">
        <f t="shared" si="78"/>
        <v>-2.68</v>
      </c>
      <c r="Y1024" s="24"/>
      <c r="Z1024" s="24"/>
      <c r="AA1024" s="24"/>
      <c r="AB1024" s="24"/>
      <c r="AC1024" s="25"/>
      <c r="AD1024" s="26"/>
      <c r="AE1024" s="26"/>
      <c r="AF1024" s="26"/>
      <c r="AG1024" s="24"/>
      <c r="AH1024" s="24"/>
      <c r="AI1024" s="26"/>
      <c r="AJ1024" s="27"/>
      <c r="AK1024" s="27"/>
      <c r="AL1024" s="26"/>
      <c r="AM1024" s="26"/>
      <c r="AN1024" s="24"/>
      <c r="AO1024" s="24" t="str">
        <f t="shared" si="79"/>
        <v>Arista</v>
      </c>
      <c r="AP1024" s="1" t="s">
        <v>4086</v>
      </c>
      <c r="BF1024" s="1" t="s">
        <v>68</v>
      </c>
      <c r="BG1024" s="28" t="s">
        <v>69</v>
      </c>
    </row>
    <row r="1025" spans="1:59" ht="12.75" customHeight="1" x14ac:dyDescent="0.2">
      <c r="A1025" s="1" t="s">
        <v>4195</v>
      </c>
      <c r="B1025" s="1" t="s">
        <v>4196</v>
      </c>
      <c r="C1025" s="1" t="s">
        <v>62</v>
      </c>
      <c r="D1025" s="1" t="s">
        <v>1108</v>
      </c>
      <c r="E1025" s="1" t="s">
        <v>4197</v>
      </c>
      <c r="F1025" s="1" t="s">
        <v>4198</v>
      </c>
      <c r="G1025" s="1">
        <v>71</v>
      </c>
      <c r="H1025" s="1">
        <v>2500</v>
      </c>
      <c r="I1025" s="2" t="s">
        <v>1123</v>
      </c>
      <c r="K1025" s="1">
        <f>IFERROR(VLOOKUP(B1025,'[1]Pivot HorizontalMRP'!$A$4:$B$2531,2,0),0)</f>
        <v>0</v>
      </c>
      <c r="L1025" s="1">
        <f>IFERROR(VLOOKUP(B1025,'[1]Pivot HorizontalMRP'!$A$4:$C$2531,3,0),0)</f>
        <v>786</v>
      </c>
      <c r="M1025" s="1">
        <f>IFERROR(VLOOKUP(B1025,'[1]Pivot HorizontalMRP'!$A$4:$D$2531,4,0),0)</f>
        <v>1044</v>
      </c>
      <c r="N1025" s="1">
        <f>IFERROR(VLOOKUP(B1025,'[1]Pivot HorizontalMRP'!$A$4:$E$2531,5,0),0)</f>
        <v>0</v>
      </c>
      <c r="O1025" s="1">
        <f t="shared" si="76"/>
        <v>1830</v>
      </c>
      <c r="P1025" s="1">
        <f t="shared" si="77"/>
        <v>1830</v>
      </c>
      <c r="Q1025" s="1">
        <f>IFERROR(VLOOKUP(B1025,'[1]Pivot HorizontalMRP'!$A$4:$F$2529,6,0),0)</f>
        <v>986</v>
      </c>
      <c r="R1025" s="1">
        <f>IFERROR(VLOOKUP(B1025,'[1]Pivot HorizontalMRP'!$A$4:$G$2529,7,0),0)</f>
        <v>356</v>
      </c>
      <c r="S1025" s="1">
        <f>IFERROR(VLOOKUP(B1025,'[1]Pivot HorizontalMRP'!$A$4:$H$2529,8,0),0)</f>
        <v>398</v>
      </c>
      <c r="T1025" s="1">
        <f>IFERROR(VLOOKUP(B1025,'[1]Pivot HorizontalMRP'!$A$4:$I$2529,9,0),0)</f>
        <v>312</v>
      </c>
      <c r="U1025" s="1">
        <f t="shared" si="75"/>
        <v>488</v>
      </c>
      <c r="V1025" s="24">
        <v>1.472</v>
      </c>
      <c r="W1025" s="24"/>
      <c r="X1025" s="24">
        <f t="shared" si="78"/>
        <v>-1.472</v>
      </c>
      <c r="Y1025" s="24"/>
      <c r="Z1025" s="24"/>
      <c r="AA1025" s="24"/>
      <c r="AB1025" s="24"/>
      <c r="AC1025" s="25"/>
      <c r="AD1025" s="26"/>
      <c r="AE1025" s="26"/>
      <c r="AF1025" s="26"/>
      <c r="AG1025" s="24"/>
      <c r="AH1025" s="24"/>
      <c r="AI1025" s="26"/>
      <c r="AJ1025" s="27"/>
      <c r="AK1025" s="27"/>
      <c r="AL1025" s="26"/>
      <c r="AM1025" s="26"/>
      <c r="AN1025" s="24"/>
      <c r="AO1025" s="24" t="str">
        <f t="shared" si="79"/>
        <v>Sanmina</v>
      </c>
      <c r="AP1025" s="1" t="s">
        <v>4037</v>
      </c>
      <c r="BF1025" s="1" t="s">
        <v>68</v>
      </c>
      <c r="BG1025" s="28" t="s">
        <v>69</v>
      </c>
    </row>
    <row r="1026" spans="1:59" ht="12.75" customHeight="1" x14ac:dyDescent="0.2">
      <c r="A1026" s="1" t="s">
        <v>4199</v>
      </c>
      <c r="B1026" s="1" t="s">
        <v>4200</v>
      </c>
      <c r="C1026" s="1" t="s">
        <v>62</v>
      </c>
      <c r="D1026" s="1" t="s">
        <v>63</v>
      </c>
      <c r="E1026" s="1" t="s">
        <v>4201</v>
      </c>
      <c r="F1026" s="1" t="s">
        <v>4202</v>
      </c>
      <c r="G1026" s="1">
        <v>60</v>
      </c>
      <c r="H1026" s="1">
        <v>1</v>
      </c>
      <c r="I1026" s="2" t="s">
        <v>66</v>
      </c>
      <c r="K1026" s="1">
        <f>IFERROR(VLOOKUP(B1026,'[1]Pivot HorizontalMRP'!$A$4:$B$2531,2,0),0)</f>
        <v>0</v>
      </c>
      <c r="L1026" s="1">
        <f>IFERROR(VLOOKUP(B1026,'[1]Pivot HorizontalMRP'!$A$4:$C$2531,3,0),0)</f>
        <v>908</v>
      </c>
      <c r="M1026" s="1">
        <f>IFERROR(VLOOKUP(B1026,'[1]Pivot HorizontalMRP'!$A$4:$D$2531,4,0),0)</f>
        <v>0</v>
      </c>
      <c r="N1026" s="1">
        <f>IFERROR(VLOOKUP(B1026,'[1]Pivot HorizontalMRP'!$A$4:$E$2531,5,0),0)</f>
        <v>0</v>
      </c>
      <c r="O1026" s="1">
        <f t="shared" si="76"/>
        <v>908</v>
      </c>
      <c r="P1026" s="1">
        <f t="shared" si="77"/>
        <v>908</v>
      </c>
      <c r="Q1026" s="1">
        <f>IFERROR(VLOOKUP(B1026,'[1]Pivot HorizontalMRP'!$A$4:$F$2529,6,0),0)</f>
        <v>365</v>
      </c>
      <c r="R1026" s="1">
        <f>IFERROR(VLOOKUP(B1026,'[1]Pivot HorizontalMRP'!$A$4:$G$2529,7,0),0)</f>
        <v>512</v>
      </c>
      <c r="S1026" s="1">
        <f>IFERROR(VLOOKUP(B1026,'[1]Pivot HorizontalMRP'!$A$4:$H$2529,8,0),0)</f>
        <v>591</v>
      </c>
      <c r="T1026" s="1">
        <f>IFERROR(VLOOKUP(B1026,'[1]Pivot HorizontalMRP'!$A$4:$I$2529,9,0),0)</f>
        <v>404</v>
      </c>
      <c r="U1026" s="1">
        <f t="shared" ref="U1026:U1089" si="80">IF(I1026="delivery",O1026-SUM(Q1026+R1026),IF(I1026="PO",P1026-SUM(Q1026:R1026)))</f>
        <v>31</v>
      </c>
      <c r="V1026" s="24">
        <v>11.6</v>
      </c>
      <c r="W1026" s="24"/>
      <c r="X1026" s="24">
        <f t="shared" si="78"/>
        <v>-11.6</v>
      </c>
      <c r="Y1026" s="24"/>
      <c r="Z1026" s="24"/>
      <c r="AA1026" s="24"/>
      <c r="AB1026" s="24"/>
      <c r="AC1026" s="25"/>
      <c r="AD1026" s="26"/>
      <c r="AE1026" s="26"/>
      <c r="AF1026" s="26"/>
      <c r="AG1026" s="24"/>
      <c r="AH1026" s="24"/>
      <c r="AI1026" s="26"/>
      <c r="AJ1026" s="27"/>
      <c r="AK1026" s="27"/>
      <c r="AL1026" s="26"/>
      <c r="AM1026" s="26"/>
      <c r="AN1026" s="24"/>
      <c r="AO1026" s="24" t="str">
        <f t="shared" si="79"/>
        <v>Arista</v>
      </c>
      <c r="AP1026" s="1" t="s">
        <v>4086</v>
      </c>
      <c r="BF1026" s="1" t="s">
        <v>68</v>
      </c>
      <c r="BG1026" s="28" t="s">
        <v>69</v>
      </c>
    </row>
    <row r="1027" spans="1:59" ht="12.75" customHeight="1" x14ac:dyDescent="0.2">
      <c r="A1027" s="1" t="s">
        <v>4203</v>
      </c>
      <c r="B1027" s="1" t="s">
        <v>4204</v>
      </c>
      <c r="C1027" s="1" t="s">
        <v>62</v>
      </c>
      <c r="D1027" s="1" t="s">
        <v>1108</v>
      </c>
      <c r="E1027" s="1" t="s">
        <v>4205</v>
      </c>
      <c r="F1027" s="1" t="s">
        <v>4206</v>
      </c>
      <c r="G1027" s="1">
        <v>143</v>
      </c>
      <c r="H1027" s="1">
        <v>2500</v>
      </c>
      <c r="I1027" s="2" t="s">
        <v>1123</v>
      </c>
      <c r="K1027" s="1">
        <f>IFERROR(VLOOKUP(B1027,'[1]Pivot HorizontalMRP'!$A$4:$B$2531,2,0),0)</f>
        <v>0</v>
      </c>
      <c r="L1027" s="1">
        <f>IFERROR(VLOOKUP(B1027,'[1]Pivot HorizontalMRP'!$A$4:$C$2531,3,0),0)</f>
        <v>22172</v>
      </c>
      <c r="M1027" s="1">
        <f>IFERROR(VLOOKUP(B1027,'[1]Pivot HorizontalMRP'!$A$4:$D$2531,4,0),0)</f>
        <v>15000</v>
      </c>
      <c r="N1027" s="1">
        <f>IFERROR(VLOOKUP(B1027,'[1]Pivot HorizontalMRP'!$A$4:$E$2531,5,0),0)</f>
        <v>17500</v>
      </c>
      <c r="O1027" s="1">
        <f t="shared" ref="O1027:O1090" si="81">K1027+L1027+M1027</f>
        <v>37172</v>
      </c>
      <c r="P1027" s="1">
        <f t="shared" ref="P1027:P1090" si="82">K1027+L1027+M1027+N1027</f>
        <v>54672</v>
      </c>
      <c r="Q1027" s="1">
        <f>IFERROR(VLOOKUP(B1027,'[1]Pivot HorizontalMRP'!$A$4:$F$2529,6,0),0)</f>
        <v>35486</v>
      </c>
      <c r="R1027" s="1">
        <f>IFERROR(VLOOKUP(B1027,'[1]Pivot HorizontalMRP'!$A$4:$G$2529,7,0),0)</f>
        <v>15738</v>
      </c>
      <c r="S1027" s="1">
        <f>IFERROR(VLOOKUP(B1027,'[1]Pivot HorizontalMRP'!$A$4:$H$2529,8,0),0)</f>
        <v>13411</v>
      </c>
      <c r="T1027" s="1">
        <f>IFERROR(VLOOKUP(B1027,'[1]Pivot HorizontalMRP'!$A$4:$I$2529,9,0),0)</f>
        <v>8099</v>
      </c>
      <c r="U1027" s="1">
        <f t="shared" si="80"/>
        <v>-14052</v>
      </c>
      <c r="V1027" s="24">
        <v>0.47099999999999997</v>
      </c>
      <c r="W1027" s="24"/>
      <c r="X1027" s="24">
        <f t="shared" ref="X1027:X1090" si="83">W1027-V1027</f>
        <v>-0.47099999999999997</v>
      </c>
      <c r="Y1027" s="24"/>
      <c r="Z1027" s="24"/>
      <c r="AA1027" s="24">
        <v>0.47505000000000003</v>
      </c>
      <c r="AB1027" s="24"/>
      <c r="AC1027" s="25"/>
      <c r="AD1027" s="26"/>
      <c r="AE1027" s="26"/>
      <c r="AF1027" s="26"/>
      <c r="AG1027" s="24"/>
      <c r="AH1027" s="24"/>
      <c r="AI1027" s="26"/>
      <c r="AJ1027" s="27"/>
      <c r="AK1027" s="27"/>
      <c r="AL1027" s="26"/>
      <c r="AM1027" s="26"/>
      <c r="AN1027" s="24"/>
      <c r="AO1027" s="24" t="str">
        <f t="shared" ref="AO1027:AO1090" si="84">D1027</f>
        <v>Sanmina</v>
      </c>
      <c r="AP1027" s="1" t="s">
        <v>4037</v>
      </c>
      <c r="BF1027" s="1" t="s">
        <v>68</v>
      </c>
      <c r="BG1027" s="28" t="s">
        <v>69</v>
      </c>
    </row>
    <row r="1028" spans="1:59" ht="12.75" customHeight="1" x14ac:dyDescent="0.2">
      <c r="A1028" s="1" t="s">
        <v>4207</v>
      </c>
      <c r="B1028" s="1" t="s">
        <v>4208</v>
      </c>
      <c r="C1028" s="1" t="s">
        <v>62</v>
      </c>
      <c r="D1028" s="1" t="s">
        <v>63</v>
      </c>
      <c r="E1028" s="1" t="s">
        <v>4209</v>
      </c>
      <c r="F1028" s="1" t="s">
        <v>4210</v>
      </c>
      <c r="G1028" s="1">
        <v>71</v>
      </c>
      <c r="H1028" s="1">
        <v>60</v>
      </c>
      <c r="I1028" s="2" t="s">
        <v>1123</v>
      </c>
      <c r="K1028" s="1">
        <f>IFERROR(VLOOKUP(B1028,'[1]Pivot HorizontalMRP'!$A$4:$B$2531,2,0),0)</f>
        <v>0</v>
      </c>
      <c r="L1028" s="1">
        <f>IFERROR(VLOOKUP(B1028,'[1]Pivot HorizontalMRP'!$A$4:$C$2531,3,0),0)</f>
        <v>4400</v>
      </c>
      <c r="M1028" s="1">
        <f>IFERROR(VLOOKUP(B1028,'[1]Pivot HorizontalMRP'!$A$4:$D$2531,4,0),0)</f>
        <v>2591</v>
      </c>
      <c r="N1028" s="1">
        <f>IFERROR(VLOOKUP(B1028,'[1]Pivot HorizontalMRP'!$A$4:$E$2531,5,0),0)</f>
        <v>180</v>
      </c>
      <c r="O1028" s="1">
        <f t="shared" si="81"/>
        <v>6991</v>
      </c>
      <c r="P1028" s="1">
        <f t="shared" si="82"/>
        <v>7171</v>
      </c>
      <c r="Q1028" s="1">
        <f>IFERROR(VLOOKUP(B1028,'[1]Pivot HorizontalMRP'!$A$4:$F$2529,6,0),0)</f>
        <v>6239</v>
      </c>
      <c r="R1028" s="1">
        <f>IFERROR(VLOOKUP(B1028,'[1]Pivot HorizontalMRP'!$A$4:$G$2529,7,0),0)</f>
        <v>3719</v>
      </c>
      <c r="S1028" s="1">
        <f>IFERROR(VLOOKUP(B1028,'[1]Pivot HorizontalMRP'!$A$4:$H$2529,8,0),0)</f>
        <v>4038</v>
      </c>
      <c r="T1028" s="1">
        <f>IFERROR(VLOOKUP(B1028,'[1]Pivot HorizontalMRP'!$A$4:$I$2529,9,0),0)</f>
        <v>3564</v>
      </c>
      <c r="U1028" s="1">
        <f t="shared" si="80"/>
        <v>-2967</v>
      </c>
      <c r="V1028" s="24">
        <v>10.56</v>
      </c>
      <c r="W1028" s="24"/>
      <c r="X1028" s="24">
        <f t="shared" si="83"/>
        <v>-10.56</v>
      </c>
      <c r="Y1028" s="24"/>
      <c r="Z1028" s="24"/>
      <c r="AA1028" s="24">
        <v>10.56</v>
      </c>
      <c r="AB1028" s="24"/>
      <c r="AC1028" s="25"/>
      <c r="AD1028" s="26"/>
      <c r="AE1028" s="26"/>
      <c r="AF1028" s="26"/>
      <c r="AG1028" s="24"/>
      <c r="AH1028" s="24"/>
      <c r="AI1028" s="26"/>
      <c r="AJ1028" s="27"/>
      <c r="AK1028" s="27"/>
      <c r="AL1028" s="26"/>
      <c r="AM1028" s="26"/>
      <c r="AN1028" s="24"/>
      <c r="AO1028" s="24" t="str">
        <f t="shared" si="84"/>
        <v>Arista</v>
      </c>
      <c r="AP1028" s="1" t="s">
        <v>4086</v>
      </c>
      <c r="BF1028" s="1" t="s">
        <v>68</v>
      </c>
      <c r="BG1028" s="28" t="s">
        <v>69</v>
      </c>
    </row>
    <row r="1029" spans="1:59" ht="12.75" customHeight="1" x14ac:dyDescent="0.2">
      <c r="A1029" s="1" t="s">
        <v>4211</v>
      </c>
      <c r="B1029" s="1" t="s">
        <v>4212</v>
      </c>
      <c r="C1029" s="1" t="s">
        <v>62</v>
      </c>
      <c r="D1029" s="1" t="s">
        <v>1108</v>
      </c>
      <c r="E1029" s="1" t="s">
        <v>4213</v>
      </c>
      <c r="F1029" s="1" t="s">
        <v>4214</v>
      </c>
      <c r="G1029" s="1">
        <v>53</v>
      </c>
      <c r="H1029" s="1">
        <v>2000</v>
      </c>
      <c r="I1029" s="2" t="s">
        <v>1123</v>
      </c>
      <c r="K1029" s="1">
        <f>IFERROR(VLOOKUP(B1029,'[1]Pivot HorizontalMRP'!$A$4:$B$2531,2,0),0)</f>
        <v>0</v>
      </c>
      <c r="L1029" s="1">
        <f>IFERROR(VLOOKUP(B1029,'[1]Pivot HorizontalMRP'!$A$4:$C$2531,3,0),0)</f>
        <v>5957</v>
      </c>
      <c r="M1029" s="1">
        <f>IFERROR(VLOOKUP(B1029,'[1]Pivot HorizontalMRP'!$A$4:$D$2531,4,0),0)</f>
        <v>4000</v>
      </c>
      <c r="N1029" s="1">
        <f>IFERROR(VLOOKUP(B1029,'[1]Pivot HorizontalMRP'!$A$4:$E$2531,5,0),0)</f>
        <v>0</v>
      </c>
      <c r="O1029" s="1">
        <f t="shared" si="81"/>
        <v>9957</v>
      </c>
      <c r="P1029" s="1">
        <f t="shared" si="82"/>
        <v>9957</v>
      </c>
      <c r="Q1029" s="1">
        <f>IFERROR(VLOOKUP(B1029,'[1]Pivot HorizontalMRP'!$A$4:$F$2529,6,0),0)</f>
        <v>8900</v>
      </c>
      <c r="R1029" s="1">
        <f>IFERROR(VLOOKUP(B1029,'[1]Pivot HorizontalMRP'!$A$4:$G$2529,7,0),0)</f>
        <v>4303</v>
      </c>
      <c r="S1029" s="1">
        <f>IFERROR(VLOOKUP(B1029,'[1]Pivot HorizontalMRP'!$A$4:$H$2529,8,0),0)</f>
        <v>4821</v>
      </c>
      <c r="T1029" s="1">
        <f>IFERROR(VLOOKUP(B1029,'[1]Pivot HorizontalMRP'!$A$4:$I$2529,9,0),0)</f>
        <v>4258</v>
      </c>
      <c r="U1029" s="1">
        <f t="shared" si="80"/>
        <v>-3246</v>
      </c>
      <c r="V1029" s="24">
        <v>5.0339400000000003</v>
      </c>
      <c r="W1029" s="24"/>
      <c r="X1029" s="24">
        <f t="shared" si="83"/>
        <v>-5.0339400000000003</v>
      </c>
      <c r="Y1029" s="24"/>
      <c r="Z1029" s="24"/>
      <c r="AA1029" s="24">
        <v>5.0339400000000003</v>
      </c>
      <c r="AB1029" s="24"/>
      <c r="AC1029" s="25"/>
      <c r="AD1029" s="26"/>
      <c r="AE1029" s="26"/>
      <c r="AF1029" s="26"/>
      <c r="AG1029" s="24"/>
      <c r="AH1029" s="24"/>
      <c r="AI1029" s="26"/>
      <c r="AJ1029" s="27"/>
      <c r="AK1029" s="27"/>
      <c r="AL1029" s="26"/>
      <c r="AM1029" s="26"/>
      <c r="AN1029" s="24"/>
      <c r="AO1029" s="24" t="str">
        <f t="shared" si="84"/>
        <v>Sanmina</v>
      </c>
      <c r="AP1029" s="1" t="s">
        <v>4037</v>
      </c>
      <c r="BF1029" s="1" t="s">
        <v>68</v>
      </c>
      <c r="BG1029" s="28" t="s">
        <v>69</v>
      </c>
    </row>
    <row r="1030" spans="1:59" ht="12.75" customHeight="1" x14ac:dyDescent="0.2">
      <c r="A1030" s="1" t="s">
        <v>4215</v>
      </c>
      <c r="B1030" s="1" t="s">
        <v>4216</v>
      </c>
      <c r="C1030" s="1" t="s">
        <v>62</v>
      </c>
      <c r="D1030" s="1" t="s">
        <v>1108</v>
      </c>
      <c r="E1030" s="1" t="s">
        <v>4217</v>
      </c>
      <c r="F1030" s="1" t="s">
        <v>4218</v>
      </c>
      <c r="G1030" s="1">
        <v>73</v>
      </c>
      <c r="H1030" s="1">
        <v>1000</v>
      </c>
      <c r="I1030" s="2" t="s">
        <v>66</v>
      </c>
      <c r="K1030" s="1">
        <f>IFERROR(VLOOKUP(B1030,'[1]Pivot HorizontalMRP'!$A$4:$B$2531,2,0),0)</f>
        <v>0</v>
      </c>
      <c r="L1030" s="1">
        <f>IFERROR(VLOOKUP(B1030,'[1]Pivot HorizontalMRP'!$A$4:$C$2531,3,0),0)</f>
        <v>11953</v>
      </c>
      <c r="M1030" s="1">
        <f>IFERROR(VLOOKUP(B1030,'[1]Pivot HorizontalMRP'!$A$4:$D$2531,4,0),0)</f>
        <v>16000</v>
      </c>
      <c r="N1030" s="1">
        <f>IFERROR(VLOOKUP(B1030,'[1]Pivot HorizontalMRP'!$A$4:$E$2531,5,0),0)</f>
        <v>0</v>
      </c>
      <c r="O1030" s="1">
        <f t="shared" si="81"/>
        <v>27953</v>
      </c>
      <c r="P1030" s="1">
        <f t="shared" si="82"/>
        <v>27953</v>
      </c>
      <c r="Q1030" s="1">
        <f>IFERROR(VLOOKUP(B1030,'[1]Pivot HorizontalMRP'!$A$4:$F$2529,6,0),0)</f>
        <v>17420</v>
      </c>
      <c r="R1030" s="1">
        <f>IFERROR(VLOOKUP(B1030,'[1]Pivot HorizontalMRP'!$A$4:$G$2529,7,0),0)</f>
        <v>6984</v>
      </c>
      <c r="S1030" s="1">
        <f>IFERROR(VLOOKUP(B1030,'[1]Pivot HorizontalMRP'!$A$4:$H$2529,8,0),0)</f>
        <v>5458</v>
      </c>
      <c r="T1030" s="1">
        <f>IFERROR(VLOOKUP(B1030,'[1]Pivot HorizontalMRP'!$A$4:$I$2529,9,0),0)</f>
        <v>3365</v>
      </c>
      <c r="U1030" s="1">
        <f t="shared" si="80"/>
        <v>3549</v>
      </c>
      <c r="V1030" s="24">
        <v>0.95</v>
      </c>
      <c r="W1030" s="24"/>
      <c r="X1030" s="24">
        <f t="shared" si="83"/>
        <v>-0.95</v>
      </c>
      <c r="Y1030" s="24"/>
      <c r="Z1030" s="24"/>
      <c r="AA1030" s="24">
        <v>0.9325</v>
      </c>
      <c r="AB1030" s="24"/>
      <c r="AC1030" s="25"/>
      <c r="AD1030" s="26"/>
      <c r="AE1030" s="26"/>
      <c r="AF1030" s="26"/>
      <c r="AG1030" s="24"/>
      <c r="AH1030" s="24"/>
      <c r="AI1030" s="26"/>
      <c r="AJ1030" s="27"/>
      <c r="AK1030" s="27"/>
      <c r="AL1030" s="26"/>
      <c r="AM1030" s="26"/>
      <c r="AN1030" s="24"/>
      <c r="AO1030" s="24" t="str">
        <f t="shared" si="84"/>
        <v>Sanmina</v>
      </c>
      <c r="AP1030" s="1" t="s">
        <v>1110</v>
      </c>
      <c r="BF1030" s="1" t="s">
        <v>68</v>
      </c>
      <c r="BG1030" s="28" t="s">
        <v>69</v>
      </c>
    </row>
    <row r="1031" spans="1:59" ht="12.75" customHeight="1" x14ac:dyDescent="0.2">
      <c r="A1031" s="1" t="s">
        <v>4219</v>
      </c>
      <c r="B1031" s="1" t="s">
        <v>4220</v>
      </c>
      <c r="C1031" s="1" t="s">
        <v>62</v>
      </c>
      <c r="D1031" s="1" t="s">
        <v>63</v>
      </c>
      <c r="E1031" s="1" t="s">
        <v>4221</v>
      </c>
      <c r="F1031" s="1" t="s">
        <v>4222</v>
      </c>
      <c r="G1031" s="1">
        <v>61</v>
      </c>
      <c r="H1031" s="1">
        <v>2500</v>
      </c>
      <c r="I1031" s="2" t="s">
        <v>66</v>
      </c>
      <c r="K1031" s="1">
        <f>IFERROR(VLOOKUP(B1031,'[1]Pivot HorizontalMRP'!$A$4:$B$2531,2,0),0)</f>
        <v>0</v>
      </c>
      <c r="L1031" s="1">
        <f>IFERROR(VLOOKUP(B1031,'[1]Pivot HorizontalMRP'!$A$4:$C$2531,3,0),0)</f>
        <v>1609</v>
      </c>
      <c r="M1031" s="1">
        <f>IFERROR(VLOOKUP(B1031,'[1]Pivot HorizontalMRP'!$A$4:$D$2531,4,0),0)</f>
        <v>0</v>
      </c>
      <c r="N1031" s="1">
        <f>IFERROR(VLOOKUP(B1031,'[1]Pivot HorizontalMRP'!$A$4:$E$2531,5,0),0)</f>
        <v>0</v>
      </c>
      <c r="O1031" s="1">
        <f t="shared" si="81"/>
        <v>1609</v>
      </c>
      <c r="P1031" s="1">
        <f t="shared" si="82"/>
        <v>1609</v>
      </c>
      <c r="Q1031" s="1">
        <f>IFERROR(VLOOKUP(B1031,'[1]Pivot HorizontalMRP'!$A$4:$F$2529,6,0),0)</f>
        <v>582</v>
      </c>
      <c r="R1031" s="1">
        <f>IFERROR(VLOOKUP(B1031,'[1]Pivot HorizontalMRP'!$A$4:$G$2529,7,0),0)</f>
        <v>518</v>
      </c>
      <c r="S1031" s="1">
        <f>IFERROR(VLOOKUP(B1031,'[1]Pivot HorizontalMRP'!$A$4:$H$2529,8,0),0)</f>
        <v>674</v>
      </c>
      <c r="T1031" s="1">
        <f>IFERROR(VLOOKUP(B1031,'[1]Pivot HorizontalMRP'!$A$4:$I$2529,9,0),0)</f>
        <v>525</v>
      </c>
      <c r="U1031" s="1">
        <f t="shared" si="80"/>
        <v>509</v>
      </c>
      <c r="V1031" s="24">
        <v>2</v>
      </c>
      <c r="W1031" s="24"/>
      <c r="X1031" s="24">
        <f t="shared" si="83"/>
        <v>-2</v>
      </c>
      <c r="Y1031" s="24"/>
      <c r="Z1031" s="24"/>
      <c r="AA1031" s="24"/>
      <c r="AB1031" s="24"/>
      <c r="AC1031" s="25"/>
      <c r="AD1031" s="26"/>
      <c r="AE1031" s="26"/>
      <c r="AF1031" s="26"/>
      <c r="AG1031" s="24"/>
      <c r="AH1031" s="24"/>
      <c r="AI1031" s="26"/>
      <c r="AJ1031" s="27"/>
      <c r="AK1031" s="27"/>
      <c r="AL1031" s="26"/>
      <c r="AM1031" s="26"/>
      <c r="AN1031" s="24"/>
      <c r="AO1031" s="24" t="str">
        <f t="shared" si="84"/>
        <v>Arista</v>
      </c>
      <c r="AP1031" s="1" t="s">
        <v>4086</v>
      </c>
      <c r="BF1031" s="1" t="s">
        <v>68</v>
      </c>
      <c r="BG1031" s="28" t="s">
        <v>69</v>
      </c>
    </row>
    <row r="1032" spans="1:59" ht="12.75" customHeight="1" x14ac:dyDescent="0.2">
      <c r="A1032" s="1" t="s">
        <v>4223</v>
      </c>
      <c r="B1032" s="1" t="s">
        <v>4224</v>
      </c>
      <c r="C1032" s="1" t="s">
        <v>62</v>
      </c>
      <c r="D1032" s="1" t="s">
        <v>63</v>
      </c>
      <c r="E1032" s="1" t="s">
        <v>4225</v>
      </c>
      <c r="F1032" s="1" t="s">
        <v>4226</v>
      </c>
      <c r="G1032" s="1">
        <v>71</v>
      </c>
      <c r="H1032" s="1">
        <v>2500</v>
      </c>
      <c r="I1032" s="2" t="s">
        <v>1123</v>
      </c>
      <c r="K1032" s="1">
        <f>IFERROR(VLOOKUP(B1032,'[1]Pivot HorizontalMRP'!$A$4:$B$2531,2,0),0)</f>
        <v>0</v>
      </c>
      <c r="L1032" s="1">
        <f>IFERROR(VLOOKUP(B1032,'[1]Pivot HorizontalMRP'!$A$4:$C$2531,3,0),0)</f>
        <v>5947</v>
      </c>
      <c r="M1032" s="1">
        <f>IFERROR(VLOOKUP(B1032,'[1]Pivot HorizontalMRP'!$A$4:$D$2531,4,0),0)</f>
        <v>0</v>
      </c>
      <c r="N1032" s="1">
        <f>IFERROR(VLOOKUP(B1032,'[1]Pivot HorizontalMRP'!$A$4:$E$2531,5,0),0)</f>
        <v>0</v>
      </c>
      <c r="O1032" s="1">
        <f t="shared" si="81"/>
        <v>5947</v>
      </c>
      <c r="P1032" s="1">
        <f t="shared" si="82"/>
        <v>5947</v>
      </c>
      <c r="Q1032" s="1">
        <f>IFERROR(VLOOKUP(B1032,'[1]Pivot HorizontalMRP'!$A$4:$F$2529,6,0),0)</f>
        <v>5430</v>
      </c>
      <c r="R1032" s="1">
        <f>IFERROR(VLOOKUP(B1032,'[1]Pivot HorizontalMRP'!$A$4:$G$2529,7,0),0)</f>
        <v>3308</v>
      </c>
      <c r="S1032" s="1">
        <f>IFERROR(VLOOKUP(B1032,'[1]Pivot HorizontalMRP'!$A$4:$H$2529,8,0),0)</f>
        <v>3617</v>
      </c>
      <c r="T1032" s="1">
        <f>IFERROR(VLOOKUP(B1032,'[1]Pivot HorizontalMRP'!$A$4:$I$2529,9,0),0)</f>
        <v>1844</v>
      </c>
      <c r="U1032" s="1">
        <f t="shared" si="80"/>
        <v>-2791</v>
      </c>
      <c r="V1032" s="24">
        <v>1.3839999999999999</v>
      </c>
      <c r="W1032" s="24"/>
      <c r="X1032" s="24">
        <f t="shared" si="83"/>
        <v>-1.3839999999999999</v>
      </c>
      <c r="Y1032" s="24"/>
      <c r="Z1032" s="24"/>
      <c r="AA1032" s="24">
        <v>2.44</v>
      </c>
      <c r="AB1032" s="24"/>
      <c r="AC1032" s="25"/>
      <c r="AD1032" s="26"/>
      <c r="AE1032" s="26"/>
      <c r="AF1032" s="26"/>
      <c r="AG1032" s="24"/>
      <c r="AH1032" s="24"/>
      <c r="AI1032" s="26"/>
      <c r="AJ1032" s="27"/>
      <c r="AK1032" s="27"/>
      <c r="AL1032" s="26"/>
      <c r="AM1032" s="26"/>
      <c r="AN1032" s="24"/>
      <c r="AO1032" s="24" t="str">
        <f t="shared" si="84"/>
        <v>Arista</v>
      </c>
      <c r="AP1032" s="1" t="s">
        <v>4086</v>
      </c>
      <c r="BF1032" s="1" t="s">
        <v>68</v>
      </c>
      <c r="BG1032" s="28" t="s">
        <v>69</v>
      </c>
    </row>
    <row r="1033" spans="1:59" ht="12.75" customHeight="1" x14ac:dyDescent="0.2">
      <c r="A1033" s="1" t="s">
        <v>4227</v>
      </c>
      <c r="B1033" s="1" t="s">
        <v>4228</v>
      </c>
      <c r="C1033" s="1" t="s">
        <v>62</v>
      </c>
      <c r="D1033" s="1" t="s">
        <v>63</v>
      </c>
      <c r="E1033" s="1" t="s">
        <v>4229</v>
      </c>
      <c r="F1033" s="1" t="s">
        <v>4230</v>
      </c>
      <c r="G1033" s="1">
        <v>78</v>
      </c>
      <c r="H1033" s="1">
        <v>10000</v>
      </c>
      <c r="I1033" s="2" t="s">
        <v>1123</v>
      </c>
      <c r="K1033" s="1">
        <f>IFERROR(VLOOKUP(B1033,'[1]Pivot HorizontalMRP'!$A$4:$B$2531,2,0),0)</f>
        <v>0</v>
      </c>
      <c r="L1033" s="1">
        <f>IFERROR(VLOOKUP(B1033,'[1]Pivot HorizontalMRP'!$A$4:$C$2531,3,0),0)</f>
        <v>2811</v>
      </c>
      <c r="M1033" s="1">
        <f>IFERROR(VLOOKUP(B1033,'[1]Pivot HorizontalMRP'!$A$4:$D$2531,4,0),0)</f>
        <v>0</v>
      </c>
      <c r="N1033" s="1">
        <f>IFERROR(VLOOKUP(B1033,'[1]Pivot HorizontalMRP'!$A$4:$E$2531,5,0),0)</f>
        <v>0</v>
      </c>
      <c r="O1033" s="1">
        <f t="shared" si="81"/>
        <v>2811</v>
      </c>
      <c r="P1033" s="1">
        <f t="shared" si="82"/>
        <v>2811</v>
      </c>
      <c r="Q1033" s="1">
        <f>IFERROR(VLOOKUP(B1033,'[1]Pivot HorizontalMRP'!$A$4:$F$2529,6,0),0)</f>
        <v>17373</v>
      </c>
      <c r="R1033" s="1">
        <f>IFERROR(VLOOKUP(B1033,'[1]Pivot HorizontalMRP'!$A$4:$G$2529,7,0),0)</f>
        <v>10767</v>
      </c>
      <c r="S1033" s="1">
        <f>IFERROR(VLOOKUP(B1033,'[1]Pivot HorizontalMRP'!$A$4:$H$2529,8,0),0)</f>
        <v>10984</v>
      </c>
      <c r="T1033" s="1">
        <f>IFERROR(VLOOKUP(B1033,'[1]Pivot HorizontalMRP'!$A$4:$I$2529,9,0),0)</f>
        <v>4970</v>
      </c>
      <c r="U1033" s="1">
        <f t="shared" si="80"/>
        <v>-25329</v>
      </c>
      <c r="V1033" s="24">
        <v>1.0760000000000001</v>
      </c>
      <c r="W1033" s="24"/>
      <c r="X1033" s="24">
        <f t="shared" si="83"/>
        <v>-1.0760000000000001</v>
      </c>
      <c r="Y1033" s="24"/>
      <c r="Z1033" s="24"/>
      <c r="AA1033" s="24">
        <v>1.06</v>
      </c>
      <c r="AB1033" s="24"/>
      <c r="AC1033" s="25"/>
      <c r="AD1033" s="26"/>
      <c r="AE1033" s="26"/>
      <c r="AF1033" s="26"/>
      <c r="AG1033" s="24"/>
      <c r="AH1033" s="24"/>
      <c r="AI1033" s="26"/>
      <c r="AJ1033" s="27"/>
      <c r="AK1033" s="27"/>
      <c r="AL1033" s="26"/>
      <c r="AM1033" s="26"/>
      <c r="AN1033" s="24"/>
      <c r="AO1033" s="24" t="str">
        <f t="shared" si="84"/>
        <v>Arista</v>
      </c>
      <c r="AP1033" s="1" t="s">
        <v>4086</v>
      </c>
      <c r="BF1033" s="1" t="s">
        <v>68</v>
      </c>
      <c r="BG1033" s="28" t="s">
        <v>69</v>
      </c>
    </row>
    <row r="1034" spans="1:59" ht="12.75" customHeight="1" x14ac:dyDescent="0.2">
      <c r="A1034" s="1" t="s">
        <v>4231</v>
      </c>
      <c r="B1034" s="1" t="s">
        <v>4232</v>
      </c>
      <c r="C1034" s="1" t="s">
        <v>62</v>
      </c>
      <c r="D1034" s="1" t="s">
        <v>63</v>
      </c>
      <c r="E1034" s="1" t="s">
        <v>4233</v>
      </c>
      <c r="F1034" s="1" t="s">
        <v>4234</v>
      </c>
      <c r="G1034" s="1">
        <v>171</v>
      </c>
      <c r="H1034" s="1">
        <v>2500</v>
      </c>
      <c r="I1034" s="2" t="s">
        <v>66</v>
      </c>
      <c r="K1034" s="1">
        <f>IFERROR(VLOOKUP(B1034,'[1]Pivot HorizontalMRP'!$A$4:$B$2531,2,0),0)</f>
        <v>0</v>
      </c>
      <c r="L1034" s="1">
        <f>IFERROR(VLOOKUP(B1034,'[1]Pivot HorizontalMRP'!$A$4:$C$2531,3,0),0)</f>
        <v>6914</v>
      </c>
      <c r="M1034" s="1">
        <f>IFERROR(VLOOKUP(B1034,'[1]Pivot HorizontalMRP'!$A$4:$D$2531,4,0),0)</f>
        <v>10000</v>
      </c>
      <c r="N1034" s="1">
        <f>IFERROR(VLOOKUP(B1034,'[1]Pivot HorizontalMRP'!$A$4:$E$2531,5,0),0)</f>
        <v>7500</v>
      </c>
      <c r="O1034" s="1">
        <f t="shared" si="81"/>
        <v>16914</v>
      </c>
      <c r="P1034" s="1">
        <f t="shared" si="82"/>
        <v>24414</v>
      </c>
      <c r="Q1034" s="1">
        <f>IFERROR(VLOOKUP(B1034,'[1]Pivot HorizontalMRP'!$A$4:$F$2529,6,0),0)</f>
        <v>15042</v>
      </c>
      <c r="R1034" s="1">
        <f>IFERROR(VLOOKUP(B1034,'[1]Pivot HorizontalMRP'!$A$4:$G$2529,7,0),0)</f>
        <v>6504</v>
      </c>
      <c r="S1034" s="1">
        <f>IFERROR(VLOOKUP(B1034,'[1]Pivot HorizontalMRP'!$A$4:$H$2529,8,0),0)</f>
        <v>5619</v>
      </c>
      <c r="T1034" s="1">
        <f>IFERROR(VLOOKUP(B1034,'[1]Pivot HorizontalMRP'!$A$4:$I$2529,9,0),0)</f>
        <v>3515</v>
      </c>
      <c r="U1034" s="1">
        <f t="shared" si="80"/>
        <v>2868</v>
      </c>
      <c r="V1034" s="24">
        <v>2.08</v>
      </c>
      <c r="W1034" s="24"/>
      <c r="X1034" s="24">
        <f t="shared" si="83"/>
        <v>-2.08</v>
      </c>
      <c r="Y1034" s="24"/>
      <c r="Z1034" s="24"/>
      <c r="AA1034" s="24">
        <v>3.4348000000000001</v>
      </c>
      <c r="AB1034" s="24"/>
      <c r="AC1034" s="25"/>
      <c r="AD1034" s="26"/>
      <c r="AE1034" s="26"/>
      <c r="AF1034" s="26"/>
      <c r="AG1034" s="24"/>
      <c r="AH1034" s="24"/>
      <c r="AI1034" s="26"/>
      <c r="AJ1034" s="27"/>
      <c r="AK1034" s="27"/>
      <c r="AL1034" s="26"/>
      <c r="AM1034" s="26"/>
      <c r="AN1034" s="24"/>
      <c r="AO1034" s="24" t="str">
        <f t="shared" si="84"/>
        <v>Arista</v>
      </c>
      <c r="AP1034" s="1" t="s">
        <v>4086</v>
      </c>
      <c r="BF1034" s="1" t="s">
        <v>68</v>
      </c>
      <c r="BG1034" s="28" t="s">
        <v>69</v>
      </c>
    </row>
    <row r="1035" spans="1:59" ht="12.75" customHeight="1" x14ac:dyDescent="0.2">
      <c r="A1035" s="1" t="s">
        <v>4235</v>
      </c>
      <c r="B1035" s="1" t="s">
        <v>4236</v>
      </c>
      <c r="C1035" s="1" t="s">
        <v>62</v>
      </c>
      <c r="D1035" s="1" t="s">
        <v>1108</v>
      </c>
      <c r="E1035" s="1" t="s">
        <v>4237</v>
      </c>
      <c r="F1035" s="1" t="s">
        <v>4238</v>
      </c>
      <c r="G1035" s="1">
        <v>53</v>
      </c>
      <c r="H1035" s="1">
        <v>3000</v>
      </c>
      <c r="I1035" s="2" t="s">
        <v>66</v>
      </c>
      <c r="K1035" s="1">
        <f>IFERROR(VLOOKUP(B1035,'[1]Pivot HorizontalMRP'!$A$4:$B$2531,2,0),0)</f>
        <v>0</v>
      </c>
      <c r="L1035" s="1">
        <f>IFERROR(VLOOKUP(B1035,'[1]Pivot HorizontalMRP'!$A$4:$C$2531,3,0),0)</f>
        <v>8596</v>
      </c>
      <c r="M1035" s="1">
        <f>IFERROR(VLOOKUP(B1035,'[1]Pivot HorizontalMRP'!$A$4:$D$2531,4,0),0)</f>
        <v>15000</v>
      </c>
      <c r="N1035" s="1">
        <f>IFERROR(VLOOKUP(B1035,'[1]Pivot HorizontalMRP'!$A$4:$E$2531,5,0),0)</f>
        <v>0</v>
      </c>
      <c r="O1035" s="1">
        <f t="shared" si="81"/>
        <v>23596</v>
      </c>
      <c r="P1035" s="1">
        <f t="shared" si="82"/>
        <v>23596</v>
      </c>
      <c r="Q1035" s="1">
        <f>IFERROR(VLOOKUP(B1035,'[1]Pivot HorizontalMRP'!$A$4:$F$2529,6,0),0)</f>
        <v>14017</v>
      </c>
      <c r="R1035" s="1">
        <f>IFERROR(VLOOKUP(B1035,'[1]Pivot HorizontalMRP'!$A$4:$G$2529,7,0),0)</f>
        <v>11703</v>
      </c>
      <c r="S1035" s="1">
        <f>IFERROR(VLOOKUP(B1035,'[1]Pivot HorizontalMRP'!$A$4:$H$2529,8,0),0)</f>
        <v>11338</v>
      </c>
      <c r="T1035" s="1">
        <f>IFERROR(VLOOKUP(B1035,'[1]Pivot HorizontalMRP'!$A$4:$I$2529,9,0),0)</f>
        <v>8130</v>
      </c>
      <c r="U1035" s="1">
        <f t="shared" si="80"/>
        <v>-2124</v>
      </c>
      <c r="V1035" s="24">
        <v>2.3400000000000001E-2</v>
      </c>
      <c r="W1035" s="24"/>
      <c r="X1035" s="24">
        <f t="shared" si="83"/>
        <v>-2.3400000000000001E-2</v>
      </c>
      <c r="Y1035" s="24"/>
      <c r="Z1035" s="24"/>
      <c r="AA1035" s="24"/>
      <c r="AB1035" s="24"/>
      <c r="AC1035" s="25"/>
      <c r="AD1035" s="26"/>
      <c r="AE1035" s="26"/>
      <c r="AF1035" s="26"/>
      <c r="AG1035" s="24"/>
      <c r="AH1035" s="24"/>
      <c r="AI1035" s="26"/>
      <c r="AJ1035" s="27"/>
      <c r="AK1035" s="27"/>
      <c r="AL1035" s="26"/>
      <c r="AM1035" s="26"/>
      <c r="AN1035" s="24"/>
      <c r="AO1035" s="24" t="str">
        <f t="shared" si="84"/>
        <v>Sanmina</v>
      </c>
      <c r="AP1035" s="1" t="s">
        <v>4037</v>
      </c>
      <c r="BF1035" s="1" t="s">
        <v>68</v>
      </c>
      <c r="BG1035" s="28" t="s">
        <v>69</v>
      </c>
    </row>
    <row r="1036" spans="1:59" ht="12.75" customHeight="1" x14ac:dyDescent="0.2">
      <c r="A1036" s="1" t="s">
        <v>4239</v>
      </c>
      <c r="B1036" s="1" t="s">
        <v>4240</v>
      </c>
      <c r="C1036" s="1" t="s">
        <v>62</v>
      </c>
      <c r="D1036" s="1" t="s">
        <v>1108</v>
      </c>
      <c r="E1036" s="1" t="s">
        <v>4241</v>
      </c>
      <c r="F1036" s="1" t="s">
        <v>4242</v>
      </c>
      <c r="G1036" s="1">
        <v>68</v>
      </c>
      <c r="H1036" s="1">
        <v>1000</v>
      </c>
      <c r="I1036" s="2" t="s">
        <v>66</v>
      </c>
      <c r="K1036" s="1">
        <f>IFERROR(VLOOKUP(B1036,'[1]Pivot HorizontalMRP'!$A$4:$B$2531,2,0),0)</f>
        <v>0</v>
      </c>
      <c r="L1036" s="1">
        <f>IFERROR(VLOOKUP(B1036,'[1]Pivot HorizontalMRP'!$A$4:$C$2531,3,0),0)</f>
        <v>12902</v>
      </c>
      <c r="M1036" s="1">
        <f>IFERROR(VLOOKUP(B1036,'[1]Pivot HorizontalMRP'!$A$4:$D$2531,4,0),0)</f>
        <v>6000</v>
      </c>
      <c r="N1036" s="1">
        <f>IFERROR(VLOOKUP(B1036,'[1]Pivot HorizontalMRP'!$A$4:$E$2531,5,0),0)</f>
        <v>23000</v>
      </c>
      <c r="O1036" s="1">
        <f t="shared" si="81"/>
        <v>18902</v>
      </c>
      <c r="P1036" s="1">
        <f t="shared" si="82"/>
        <v>41902</v>
      </c>
      <c r="Q1036" s="1">
        <f>IFERROR(VLOOKUP(B1036,'[1]Pivot HorizontalMRP'!$A$4:$F$2529,6,0),0)</f>
        <v>30262</v>
      </c>
      <c r="R1036" s="1">
        <f>IFERROR(VLOOKUP(B1036,'[1]Pivot HorizontalMRP'!$A$4:$G$2529,7,0),0)</f>
        <v>13358</v>
      </c>
      <c r="S1036" s="1">
        <f>IFERROR(VLOOKUP(B1036,'[1]Pivot HorizontalMRP'!$A$4:$H$2529,8,0),0)</f>
        <v>8878</v>
      </c>
      <c r="T1036" s="1">
        <f>IFERROR(VLOOKUP(B1036,'[1]Pivot HorizontalMRP'!$A$4:$I$2529,9,0),0)</f>
        <v>6894</v>
      </c>
      <c r="U1036" s="1">
        <f t="shared" si="80"/>
        <v>-1718</v>
      </c>
      <c r="V1036" s="24">
        <v>1.48</v>
      </c>
      <c r="W1036" s="24"/>
      <c r="X1036" s="24">
        <f t="shared" si="83"/>
        <v>-1.48</v>
      </c>
      <c r="Y1036" s="24"/>
      <c r="Z1036" s="24"/>
      <c r="AA1036" s="24">
        <v>1.45</v>
      </c>
      <c r="AB1036" s="24"/>
      <c r="AC1036" s="25"/>
      <c r="AD1036" s="26"/>
      <c r="AE1036" s="26"/>
      <c r="AF1036" s="26"/>
      <c r="AG1036" s="24"/>
      <c r="AH1036" s="24"/>
      <c r="AI1036" s="26"/>
      <c r="AJ1036" s="27"/>
      <c r="AK1036" s="27"/>
      <c r="AL1036" s="26"/>
      <c r="AM1036" s="26"/>
      <c r="AN1036" s="24"/>
      <c r="AO1036" s="24" t="str">
        <f t="shared" si="84"/>
        <v>Sanmina</v>
      </c>
      <c r="AP1036" s="1" t="s">
        <v>1110</v>
      </c>
      <c r="BF1036" s="1" t="s">
        <v>68</v>
      </c>
      <c r="BG1036" s="28" t="s">
        <v>69</v>
      </c>
    </row>
    <row r="1037" spans="1:59" ht="12.75" customHeight="1" x14ac:dyDescent="0.2">
      <c r="A1037" s="1" t="s">
        <v>4243</v>
      </c>
      <c r="B1037" s="1" t="s">
        <v>4244</v>
      </c>
      <c r="C1037" s="1" t="s">
        <v>62</v>
      </c>
      <c r="D1037" s="1" t="s">
        <v>1108</v>
      </c>
      <c r="E1037" s="1" t="s">
        <v>4245</v>
      </c>
      <c r="F1037" s="1" t="s">
        <v>4246</v>
      </c>
      <c r="G1037" s="1">
        <v>43</v>
      </c>
      <c r="H1037" s="1">
        <v>1000</v>
      </c>
      <c r="I1037" s="2" t="s">
        <v>1123</v>
      </c>
      <c r="K1037" s="1">
        <f>IFERROR(VLOOKUP(B1037,'[1]Pivot HorizontalMRP'!$A$4:$B$2531,2,0),0)</f>
        <v>0</v>
      </c>
      <c r="L1037" s="1">
        <f>IFERROR(VLOOKUP(B1037,'[1]Pivot HorizontalMRP'!$A$4:$C$2531,3,0),0)</f>
        <v>26838</v>
      </c>
      <c r="M1037" s="1">
        <f>IFERROR(VLOOKUP(B1037,'[1]Pivot HorizontalMRP'!$A$4:$D$2531,4,0),0)</f>
        <v>5000</v>
      </c>
      <c r="N1037" s="1">
        <f>IFERROR(VLOOKUP(B1037,'[1]Pivot HorizontalMRP'!$A$4:$E$2531,5,0),0)</f>
        <v>0</v>
      </c>
      <c r="O1037" s="1">
        <f t="shared" si="81"/>
        <v>31838</v>
      </c>
      <c r="P1037" s="1">
        <f t="shared" si="82"/>
        <v>31838</v>
      </c>
      <c r="Q1037" s="1">
        <f>IFERROR(VLOOKUP(B1037,'[1]Pivot HorizontalMRP'!$A$4:$F$2529,6,0),0)</f>
        <v>9176</v>
      </c>
      <c r="R1037" s="1">
        <f>IFERROR(VLOOKUP(B1037,'[1]Pivot HorizontalMRP'!$A$4:$G$2529,7,0),0)</f>
        <v>4950</v>
      </c>
      <c r="S1037" s="1">
        <f>IFERROR(VLOOKUP(B1037,'[1]Pivot HorizontalMRP'!$A$4:$H$2529,8,0),0)</f>
        <v>4873</v>
      </c>
      <c r="T1037" s="1">
        <f>IFERROR(VLOOKUP(B1037,'[1]Pivot HorizontalMRP'!$A$4:$I$2529,9,0),0)</f>
        <v>2726</v>
      </c>
      <c r="U1037" s="1">
        <f t="shared" si="80"/>
        <v>17712</v>
      </c>
      <c r="V1037" s="24">
        <v>0.17499999999999999</v>
      </c>
      <c r="W1037" s="24"/>
      <c r="X1037" s="24">
        <f t="shared" si="83"/>
        <v>-0.17499999999999999</v>
      </c>
      <c r="Y1037" s="24"/>
      <c r="Z1037" s="24"/>
      <c r="AA1037" s="24">
        <v>0.126</v>
      </c>
      <c r="AB1037" s="24"/>
      <c r="AC1037" s="25"/>
      <c r="AD1037" s="26"/>
      <c r="AE1037" s="26"/>
      <c r="AF1037" s="26"/>
      <c r="AG1037" s="24"/>
      <c r="AH1037" s="24"/>
      <c r="AI1037" s="26"/>
      <c r="AJ1037" s="27"/>
      <c r="AK1037" s="27"/>
      <c r="AL1037" s="26"/>
      <c r="AM1037" s="26"/>
      <c r="AN1037" s="24"/>
      <c r="AO1037" s="24" t="str">
        <f t="shared" si="84"/>
        <v>Sanmina</v>
      </c>
      <c r="AP1037" s="1" t="s">
        <v>4037</v>
      </c>
      <c r="BF1037" s="1" t="s">
        <v>68</v>
      </c>
      <c r="BG1037" s="28" t="s">
        <v>69</v>
      </c>
    </row>
    <row r="1038" spans="1:59" ht="12.75" customHeight="1" x14ac:dyDescent="0.2">
      <c r="A1038" s="1" t="s">
        <v>4247</v>
      </c>
      <c r="B1038" s="1" t="s">
        <v>4248</v>
      </c>
      <c r="C1038" s="1" t="s">
        <v>62</v>
      </c>
      <c r="D1038" s="1" t="s">
        <v>63</v>
      </c>
      <c r="E1038" s="1" t="s">
        <v>4249</v>
      </c>
      <c r="F1038" s="1" t="s">
        <v>4250</v>
      </c>
      <c r="G1038" s="1">
        <v>63</v>
      </c>
      <c r="H1038" s="1">
        <v>90</v>
      </c>
      <c r="I1038" s="2" t="s">
        <v>1123</v>
      </c>
      <c r="K1038" s="1">
        <f>IFERROR(VLOOKUP(B1038,'[1]Pivot HorizontalMRP'!$A$4:$B$2531,2,0),0)</f>
        <v>0</v>
      </c>
      <c r="L1038" s="1">
        <f>IFERROR(VLOOKUP(B1038,'[1]Pivot HorizontalMRP'!$A$4:$C$2531,3,0),0)</f>
        <v>10248</v>
      </c>
      <c r="M1038" s="1">
        <f>IFERROR(VLOOKUP(B1038,'[1]Pivot HorizontalMRP'!$A$4:$D$2531,4,0),0)</f>
        <v>6030</v>
      </c>
      <c r="N1038" s="1">
        <f>IFERROR(VLOOKUP(B1038,'[1]Pivot HorizontalMRP'!$A$4:$E$2531,5,0),0)</f>
        <v>0</v>
      </c>
      <c r="O1038" s="1">
        <f t="shared" si="81"/>
        <v>16278</v>
      </c>
      <c r="P1038" s="1">
        <f t="shared" si="82"/>
        <v>16278</v>
      </c>
      <c r="Q1038" s="1">
        <f>IFERROR(VLOOKUP(B1038,'[1]Pivot HorizontalMRP'!$A$4:$F$2529,6,0),0)</f>
        <v>16257</v>
      </c>
      <c r="R1038" s="1">
        <f>IFERROR(VLOOKUP(B1038,'[1]Pivot HorizontalMRP'!$A$4:$G$2529,7,0),0)</f>
        <v>6292</v>
      </c>
      <c r="S1038" s="1">
        <f>IFERROR(VLOOKUP(B1038,'[1]Pivot HorizontalMRP'!$A$4:$H$2529,8,0),0)</f>
        <v>6520</v>
      </c>
      <c r="T1038" s="1">
        <f>IFERROR(VLOOKUP(B1038,'[1]Pivot HorizontalMRP'!$A$4:$I$2529,9,0),0)</f>
        <v>4328</v>
      </c>
      <c r="U1038" s="1">
        <f t="shared" si="80"/>
        <v>-6271</v>
      </c>
      <c r="V1038" s="24">
        <v>4.0199999999999996</v>
      </c>
      <c r="W1038" s="24"/>
      <c r="X1038" s="24">
        <f t="shared" si="83"/>
        <v>-4.0199999999999996</v>
      </c>
      <c r="Y1038" s="24"/>
      <c r="Z1038" s="24"/>
      <c r="AA1038" s="24">
        <v>4.0199999999999996</v>
      </c>
      <c r="AB1038" s="24"/>
      <c r="AC1038" s="25"/>
      <c r="AD1038" s="26"/>
      <c r="AE1038" s="26"/>
      <c r="AF1038" s="26"/>
      <c r="AG1038" s="24"/>
      <c r="AH1038" s="24"/>
      <c r="AI1038" s="26"/>
      <c r="AJ1038" s="27"/>
      <c r="AK1038" s="27"/>
      <c r="AL1038" s="26"/>
      <c r="AM1038" s="26"/>
      <c r="AN1038" s="24"/>
      <c r="AO1038" s="24" t="str">
        <f t="shared" si="84"/>
        <v>Arista</v>
      </c>
      <c r="AP1038" s="1" t="s">
        <v>4086</v>
      </c>
      <c r="BF1038" s="1" t="s">
        <v>68</v>
      </c>
      <c r="BG1038" s="28" t="s">
        <v>69</v>
      </c>
    </row>
    <row r="1039" spans="1:59" ht="12.75" customHeight="1" x14ac:dyDescent="0.2">
      <c r="A1039" s="1" t="s">
        <v>4251</v>
      </c>
      <c r="B1039" s="1" t="s">
        <v>4252</v>
      </c>
      <c r="C1039" s="1" t="s">
        <v>62</v>
      </c>
      <c r="D1039" s="1" t="s">
        <v>1108</v>
      </c>
      <c r="E1039" s="1" t="s">
        <v>4253</v>
      </c>
      <c r="F1039" s="1" t="s">
        <v>4254</v>
      </c>
      <c r="G1039" s="1">
        <v>43</v>
      </c>
      <c r="H1039" s="1">
        <v>2000</v>
      </c>
      <c r="I1039" s="2" t="s">
        <v>1123</v>
      </c>
      <c r="K1039" s="1">
        <f>IFERROR(VLOOKUP(B1039,'[1]Pivot HorizontalMRP'!$A$4:$B$2531,2,0),0)</f>
        <v>0</v>
      </c>
      <c r="L1039" s="1">
        <f>IFERROR(VLOOKUP(B1039,'[1]Pivot HorizontalMRP'!$A$4:$C$2531,3,0),0)</f>
        <v>2048</v>
      </c>
      <c r="M1039" s="1">
        <f>IFERROR(VLOOKUP(B1039,'[1]Pivot HorizontalMRP'!$A$4:$D$2531,4,0),0)</f>
        <v>0</v>
      </c>
      <c r="N1039" s="1">
        <f>IFERROR(VLOOKUP(B1039,'[1]Pivot HorizontalMRP'!$A$4:$E$2531,5,0),0)</f>
        <v>0</v>
      </c>
      <c r="O1039" s="1">
        <f t="shared" si="81"/>
        <v>2048</v>
      </c>
      <c r="P1039" s="1">
        <f t="shared" si="82"/>
        <v>2048</v>
      </c>
      <c r="Q1039" s="1">
        <f>IFERROR(VLOOKUP(B1039,'[1]Pivot HorizontalMRP'!$A$4:$F$2529,6,0),0)</f>
        <v>1679</v>
      </c>
      <c r="R1039" s="1">
        <f>IFERROR(VLOOKUP(B1039,'[1]Pivot HorizontalMRP'!$A$4:$G$2529,7,0),0)</f>
        <v>1060</v>
      </c>
      <c r="S1039" s="1">
        <f>IFERROR(VLOOKUP(B1039,'[1]Pivot HorizontalMRP'!$A$4:$H$2529,8,0),0)</f>
        <v>249</v>
      </c>
      <c r="T1039" s="1">
        <f>IFERROR(VLOOKUP(B1039,'[1]Pivot HorizontalMRP'!$A$4:$I$2529,9,0),0)</f>
        <v>228</v>
      </c>
      <c r="U1039" s="1">
        <f t="shared" si="80"/>
        <v>-691</v>
      </c>
      <c r="V1039" s="24">
        <v>0.496</v>
      </c>
      <c r="W1039" s="24"/>
      <c r="X1039" s="24">
        <f t="shared" si="83"/>
        <v>-0.496</v>
      </c>
      <c r="Y1039" s="24"/>
      <c r="Z1039" s="24"/>
      <c r="AA1039" s="24"/>
      <c r="AB1039" s="24"/>
      <c r="AC1039" s="25"/>
      <c r="AD1039" s="26"/>
      <c r="AE1039" s="26"/>
      <c r="AF1039" s="26"/>
      <c r="AG1039" s="24"/>
      <c r="AH1039" s="24"/>
      <c r="AI1039" s="26"/>
      <c r="AJ1039" s="27"/>
      <c r="AK1039" s="27"/>
      <c r="AL1039" s="26"/>
      <c r="AM1039" s="26"/>
      <c r="AN1039" s="24"/>
      <c r="AO1039" s="24" t="str">
        <f t="shared" si="84"/>
        <v>Sanmina</v>
      </c>
      <c r="AP1039" s="1" t="s">
        <v>4037</v>
      </c>
      <c r="BF1039" s="1" t="s">
        <v>68</v>
      </c>
      <c r="BG1039" s="28" t="s">
        <v>69</v>
      </c>
    </row>
    <row r="1040" spans="1:59" ht="12.75" customHeight="1" x14ac:dyDescent="0.2">
      <c r="A1040" s="1" t="s">
        <v>4255</v>
      </c>
      <c r="B1040" s="1" t="s">
        <v>4256</v>
      </c>
      <c r="C1040" s="1" t="s">
        <v>62</v>
      </c>
      <c r="D1040" s="1" t="s">
        <v>1108</v>
      </c>
      <c r="E1040" s="1" t="s">
        <v>4257</v>
      </c>
      <c r="F1040" s="1" t="s">
        <v>4258</v>
      </c>
      <c r="G1040" s="1">
        <v>33</v>
      </c>
      <c r="H1040" s="1">
        <v>1000</v>
      </c>
      <c r="I1040" s="2" t="s">
        <v>1123</v>
      </c>
      <c r="K1040" s="1">
        <f>IFERROR(VLOOKUP(B1040,'[1]Pivot HorizontalMRP'!$A$4:$B$2531,2,0),0)</f>
        <v>0</v>
      </c>
      <c r="L1040" s="1">
        <f>IFERROR(VLOOKUP(B1040,'[1]Pivot HorizontalMRP'!$A$4:$C$2531,3,0),0)</f>
        <v>10249</v>
      </c>
      <c r="M1040" s="1">
        <f>IFERROR(VLOOKUP(B1040,'[1]Pivot HorizontalMRP'!$A$4:$D$2531,4,0),0)</f>
        <v>7000</v>
      </c>
      <c r="N1040" s="1">
        <f>IFERROR(VLOOKUP(B1040,'[1]Pivot HorizontalMRP'!$A$4:$E$2531,5,0),0)</f>
        <v>0</v>
      </c>
      <c r="O1040" s="1">
        <f t="shared" si="81"/>
        <v>17249</v>
      </c>
      <c r="P1040" s="1">
        <f t="shared" si="82"/>
        <v>17249</v>
      </c>
      <c r="Q1040" s="1">
        <f>IFERROR(VLOOKUP(B1040,'[1]Pivot HorizontalMRP'!$A$4:$F$2529,6,0),0)</f>
        <v>9997</v>
      </c>
      <c r="R1040" s="1">
        <f>IFERROR(VLOOKUP(B1040,'[1]Pivot HorizontalMRP'!$A$4:$G$2529,7,0),0)</f>
        <v>4284</v>
      </c>
      <c r="S1040" s="1">
        <f>IFERROR(VLOOKUP(B1040,'[1]Pivot HorizontalMRP'!$A$4:$H$2529,8,0),0)</f>
        <v>2827</v>
      </c>
      <c r="T1040" s="1">
        <f>IFERROR(VLOOKUP(B1040,'[1]Pivot HorizontalMRP'!$A$4:$I$2529,9,0),0)</f>
        <v>2361</v>
      </c>
      <c r="U1040" s="1">
        <f t="shared" si="80"/>
        <v>2968</v>
      </c>
      <c r="V1040" s="24">
        <v>0.52</v>
      </c>
      <c r="W1040" s="24"/>
      <c r="X1040" s="24">
        <f t="shared" si="83"/>
        <v>-0.52</v>
      </c>
      <c r="Y1040" s="24"/>
      <c r="Z1040" s="24"/>
      <c r="AA1040" s="24">
        <v>0.52</v>
      </c>
      <c r="AB1040" s="24"/>
      <c r="AC1040" s="25"/>
      <c r="AD1040" s="26"/>
      <c r="AE1040" s="26"/>
      <c r="AF1040" s="26"/>
      <c r="AG1040" s="24"/>
      <c r="AH1040" s="24"/>
      <c r="AI1040" s="26"/>
      <c r="AJ1040" s="27"/>
      <c r="AK1040" s="27"/>
      <c r="AL1040" s="26"/>
      <c r="AM1040" s="26"/>
      <c r="AN1040" s="24"/>
      <c r="AO1040" s="24" t="str">
        <f t="shared" si="84"/>
        <v>Sanmina</v>
      </c>
      <c r="AP1040" s="1" t="s">
        <v>1110</v>
      </c>
      <c r="BF1040" s="1" t="s">
        <v>68</v>
      </c>
      <c r="BG1040" s="28" t="s">
        <v>69</v>
      </c>
    </row>
    <row r="1041" spans="1:59" ht="12.75" customHeight="1" x14ac:dyDescent="0.2">
      <c r="A1041" s="1" t="s">
        <v>4259</v>
      </c>
      <c r="B1041" s="1" t="s">
        <v>4260</v>
      </c>
      <c r="C1041" s="1" t="s">
        <v>4261</v>
      </c>
      <c r="D1041" s="1" t="s">
        <v>63</v>
      </c>
      <c r="E1041" s="1" t="s">
        <v>4262</v>
      </c>
      <c r="F1041" s="1" t="s">
        <v>4263</v>
      </c>
      <c r="G1041" s="1">
        <v>90</v>
      </c>
      <c r="H1041" s="1">
        <v>100</v>
      </c>
      <c r="I1041" s="2" t="s">
        <v>66</v>
      </c>
      <c r="K1041" s="1">
        <f>IFERROR(VLOOKUP(B1041,'[1]Pivot HorizontalMRP'!$A$4:$B$2531,2,0),0)</f>
        <v>0</v>
      </c>
      <c r="L1041" s="1">
        <f>IFERROR(VLOOKUP(B1041,'[1]Pivot HorizontalMRP'!$A$4:$C$2531,3,0),0)</f>
        <v>108</v>
      </c>
      <c r="M1041" s="1">
        <f>IFERROR(VLOOKUP(B1041,'[1]Pivot HorizontalMRP'!$A$4:$D$2531,4,0),0)</f>
        <v>0</v>
      </c>
      <c r="N1041" s="1">
        <f>IFERROR(VLOOKUP(B1041,'[1]Pivot HorizontalMRP'!$A$4:$E$2531,5,0),0)</f>
        <v>0</v>
      </c>
      <c r="O1041" s="1">
        <f t="shared" si="81"/>
        <v>108</v>
      </c>
      <c r="P1041" s="1">
        <f t="shared" si="82"/>
        <v>108</v>
      </c>
      <c r="Q1041" s="1">
        <f>IFERROR(VLOOKUP(B1041,'[1]Pivot HorizontalMRP'!$A$4:$F$2529,6,0),0)</f>
        <v>44</v>
      </c>
      <c r="R1041" s="1">
        <f>IFERROR(VLOOKUP(B1041,'[1]Pivot HorizontalMRP'!$A$4:$G$2529,7,0),0)</f>
        <v>0</v>
      </c>
      <c r="S1041" s="1">
        <f>IFERROR(VLOOKUP(B1041,'[1]Pivot HorizontalMRP'!$A$4:$H$2529,8,0),0)</f>
        <v>0</v>
      </c>
      <c r="T1041" s="1">
        <f>IFERROR(VLOOKUP(B1041,'[1]Pivot HorizontalMRP'!$A$4:$I$2529,9,0),0)</f>
        <v>0</v>
      </c>
      <c r="U1041" s="1">
        <f t="shared" si="80"/>
        <v>64</v>
      </c>
      <c r="V1041" s="24">
        <v>0</v>
      </c>
      <c r="W1041" s="24"/>
      <c r="X1041" s="24">
        <f t="shared" si="83"/>
        <v>0</v>
      </c>
      <c r="Y1041" s="24"/>
      <c r="Z1041" s="24"/>
      <c r="AA1041" s="24"/>
      <c r="AB1041" s="24"/>
      <c r="AC1041" s="25"/>
      <c r="AD1041" s="26"/>
      <c r="AE1041" s="26"/>
      <c r="AF1041" s="26"/>
      <c r="AG1041" s="24"/>
      <c r="AH1041" s="24"/>
      <c r="AI1041" s="26"/>
      <c r="AJ1041" s="27"/>
      <c r="AK1041" s="27"/>
      <c r="AL1041" s="26"/>
      <c r="AM1041" s="26"/>
      <c r="AN1041" s="24"/>
      <c r="AO1041" s="24" t="str">
        <f t="shared" si="84"/>
        <v>Arista</v>
      </c>
      <c r="AP1041" s="1" t="s">
        <v>4037</v>
      </c>
      <c r="BF1041" s="1" t="s">
        <v>4264</v>
      </c>
      <c r="BG1041" s="28" t="s">
        <v>69</v>
      </c>
    </row>
    <row r="1042" spans="1:59" ht="12.75" customHeight="1" x14ac:dyDescent="0.2">
      <c r="A1042" s="1" t="s">
        <v>4265</v>
      </c>
      <c r="B1042" s="1" t="s">
        <v>4266</v>
      </c>
      <c r="C1042" s="1" t="s">
        <v>62</v>
      </c>
      <c r="D1042" s="1" t="s">
        <v>63</v>
      </c>
      <c r="E1042" s="1" t="s">
        <v>4267</v>
      </c>
      <c r="F1042" s="1" t="s">
        <v>4268</v>
      </c>
      <c r="G1042" s="1">
        <v>271</v>
      </c>
      <c r="H1042" s="1">
        <v>1</v>
      </c>
      <c r="I1042" s="2" t="s">
        <v>1123</v>
      </c>
      <c r="K1042" s="1">
        <f>IFERROR(VLOOKUP(B1042,'[1]Pivot HorizontalMRP'!$A$4:$B$2531,2,0),0)</f>
        <v>0</v>
      </c>
      <c r="L1042" s="1">
        <f>IFERROR(VLOOKUP(B1042,'[1]Pivot HorizontalMRP'!$A$4:$C$2531,3,0),0)</f>
        <v>105</v>
      </c>
      <c r="M1042" s="1">
        <f>IFERROR(VLOOKUP(B1042,'[1]Pivot HorizontalMRP'!$A$4:$D$2531,4,0),0)</f>
        <v>0</v>
      </c>
      <c r="N1042" s="1">
        <f>IFERROR(VLOOKUP(B1042,'[1]Pivot HorizontalMRP'!$A$4:$E$2531,5,0),0)</f>
        <v>0</v>
      </c>
      <c r="O1042" s="1">
        <f t="shared" si="81"/>
        <v>105</v>
      </c>
      <c r="P1042" s="1">
        <f t="shared" si="82"/>
        <v>105</v>
      </c>
      <c r="Q1042" s="1">
        <f>IFERROR(VLOOKUP(B1042,'[1]Pivot HorizontalMRP'!$A$4:$F$2529,6,0),0)</f>
        <v>44</v>
      </c>
      <c r="R1042" s="1">
        <f>IFERROR(VLOOKUP(B1042,'[1]Pivot HorizontalMRP'!$A$4:$G$2529,7,0),0)</f>
        <v>0</v>
      </c>
      <c r="S1042" s="1">
        <f>IFERROR(VLOOKUP(B1042,'[1]Pivot HorizontalMRP'!$A$4:$H$2529,8,0),0)</f>
        <v>0</v>
      </c>
      <c r="T1042" s="1">
        <f>IFERROR(VLOOKUP(B1042,'[1]Pivot HorizontalMRP'!$A$4:$I$2529,9,0),0)</f>
        <v>0</v>
      </c>
      <c r="U1042" s="1">
        <f t="shared" si="80"/>
        <v>61</v>
      </c>
      <c r="V1042" s="24">
        <v>27</v>
      </c>
      <c r="W1042" s="24"/>
      <c r="X1042" s="24">
        <f t="shared" si="83"/>
        <v>-27</v>
      </c>
      <c r="Y1042" s="24"/>
      <c r="Z1042" s="24"/>
      <c r="AA1042" s="24"/>
      <c r="AB1042" s="24"/>
      <c r="AC1042" s="25"/>
      <c r="AD1042" s="26"/>
      <c r="AE1042" s="26"/>
      <c r="AF1042" s="26"/>
      <c r="AG1042" s="24"/>
      <c r="AH1042" s="24"/>
      <c r="AI1042" s="26"/>
      <c r="AJ1042" s="27"/>
      <c r="AK1042" s="27"/>
      <c r="AL1042" s="26"/>
      <c r="AM1042" s="26"/>
      <c r="AN1042" s="24"/>
      <c r="AO1042" s="24" t="str">
        <f t="shared" si="84"/>
        <v>Arista</v>
      </c>
      <c r="AP1042" s="1" t="s">
        <v>4086</v>
      </c>
      <c r="BF1042" s="1" t="s">
        <v>68</v>
      </c>
      <c r="BG1042" s="28" t="s">
        <v>69</v>
      </c>
    </row>
    <row r="1043" spans="1:59" ht="12.75" customHeight="1" x14ac:dyDescent="0.2">
      <c r="A1043" s="1" t="s">
        <v>4269</v>
      </c>
      <c r="B1043" s="1" t="s">
        <v>4270</v>
      </c>
      <c r="C1043" s="1" t="s">
        <v>62</v>
      </c>
      <c r="D1043" s="1" t="s">
        <v>63</v>
      </c>
      <c r="E1043" s="1" t="s">
        <v>4271</v>
      </c>
      <c r="F1043" s="1" t="s">
        <v>4272</v>
      </c>
      <c r="G1043" s="1">
        <v>165</v>
      </c>
      <c r="H1043" s="1">
        <v>1</v>
      </c>
      <c r="I1043" s="2" t="s">
        <v>1123</v>
      </c>
      <c r="K1043" s="1">
        <f>IFERROR(VLOOKUP(B1043,'[1]Pivot HorizontalMRP'!$A$4:$B$2531,2,0),0)</f>
        <v>0</v>
      </c>
      <c r="L1043" s="1">
        <f>IFERROR(VLOOKUP(B1043,'[1]Pivot HorizontalMRP'!$A$4:$C$2531,3,0),0)</f>
        <v>506</v>
      </c>
      <c r="M1043" s="1">
        <f>IFERROR(VLOOKUP(B1043,'[1]Pivot HorizontalMRP'!$A$4:$D$2531,4,0),0)</f>
        <v>171</v>
      </c>
      <c r="N1043" s="1">
        <f>IFERROR(VLOOKUP(B1043,'[1]Pivot HorizontalMRP'!$A$4:$E$2531,5,0),0)</f>
        <v>240</v>
      </c>
      <c r="O1043" s="1">
        <f t="shared" si="81"/>
        <v>677</v>
      </c>
      <c r="P1043" s="1">
        <f t="shared" si="82"/>
        <v>917</v>
      </c>
      <c r="Q1043" s="1">
        <f>IFERROR(VLOOKUP(B1043,'[1]Pivot HorizontalMRP'!$A$4:$F$2529,6,0),0)</f>
        <v>424</v>
      </c>
      <c r="R1043" s="1">
        <f>IFERROR(VLOOKUP(B1043,'[1]Pivot HorizontalMRP'!$A$4:$G$2529,7,0),0)</f>
        <v>318</v>
      </c>
      <c r="S1043" s="1">
        <f>IFERROR(VLOOKUP(B1043,'[1]Pivot HorizontalMRP'!$A$4:$H$2529,8,0),0)</f>
        <v>374</v>
      </c>
      <c r="T1043" s="1">
        <f>IFERROR(VLOOKUP(B1043,'[1]Pivot HorizontalMRP'!$A$4:$I$2529,9,0),0)</f>
        <v>129</v>
      </c>
      <c r="U1043" s="1">
        <f t="shared" si="80"/>
        <v>-65</v>
      </c>
      <c r="V1043" s="24">
        <v>66.81</v>
      </c>
      <c r="W1043" s="24"/>
      <c r="X1043" s="24">
        <f t="shared" si="83"/>
        <v>-66.81</v>
      </c>
      <c r="Y1043" s="24"/>
      <c r="Z1043" s="24"/>
      <c r="AA1043" s="24">
        <v>66.81</v>
      </c>
      <c r="AB1043" s="24"/>
      <c r="AC1043" s="25"/>
      <c r="AD1043" s="26"/>
      <c r="AE1043" s="26"/>
      <c r="AF1043" s="26"/>
      <c r="AG1043" s="24"/>
      <c r="AH1043" s="24"/>
      <c r="AI1043" s="26"/>
      <c r="AJ1043" s="27"/>
      <c r="AK1043" s="27"/>
      <c r="AL1043" s="26"/>
      <c r="AM1043" s="26"/>
      <c r="AN1043" s="24"/>
      <c r="AO1043" s="24" t="str">
        <f t="shared" si="84"/>
        <v>Arista</v>
      </c>
      <c r="AP1043" s="1" t="s">
        <v>4086</v>
      </c>
      <c r="BF1043" s="1" t="s">
        <v>68</v>
      </c>
      <c r="BG1043" s="28" t="s">
        <v>69</v>
      </c>
    </row>
    <row r="1044" spans="1:59" ht="12.75" customHeight="1" x14ac:dyDescent="0.2">
      <c r="A1044" s="1" t="s">
        <v>4273</v>
      </c>
      <c r="B1044" s="1" t="s">
        <v>4274</v>
      </c>
      <c r="C1044" s="1" t="s">
        <v>62</v>
      </c>
      <c r="D1044" s="1" t="s">
        <v>63</v>
      </c>
      <c r="E1044" s="1" t="s">
        <v>4275</v>
      </c>
      <c r="F1044" s="1" t="s">
        <v>4276</v>
      </c>
      <c r="G1044" s="1">
        <v>165</v>
      </c>
      <c r="H1044" s="1">
        <v>1</v>
      </c>
      <c r="I1044" s="2" t="s">
        <v>1123</v>
      </c>
      <c r="K1044" s="1">
        <f>IFERROR(VLOOKUP(B1044,'[1]Pivot HorizontalMRP'!$A$4:$B$2531,2,0),0)</f>
        <v>0</v>
      </c>
      <c r="L1044" s="1">
        <f>IFERROR(VLOOKUP(B1044,'[1]Pivot HorizontalMRP'!$A$4:$C$2531,3,0),0)</f>
        <v>485</v>
      </c>
      <c r="M1044" s="1">
        <f>IFERROR(VLOOKUP(B1044,'[1]Pivot HorizontalMRP'!$A$4:$D$2531,4,0),0)</f>
        <v>150</v>
      </c>
      <c r="N1044" s="1">
        <f>IFERROR(VLOOKUP(B1044,'[1]Pivot HorizontalMRP'!$A$4:$E$2531,5,0),0)</f>
        <v>268</v>
      </c>
      <c r="O1044" s="1">
        <f t="shared" si="81"/>
        <v>635</v>
      </c>
      <c r="P1044" s="1">
        <f t="shared" si="82"/>
        <v>903</v>
      </c>
      <c r="Q1044" s="1">
        <f>IFERROR(VLOOKUP(B1044,'[1]Pivot HorizontalMRP'!$A$4:$F$2529,6,0),0)</f>
        <v>424</v>
      </c>
      <c r="R1044" s="1">
        <f>IFERROR(VLOOKUP(B1044,'[1]Pivot HorizontalMRP'!$A$4:$G$2529,7,0),0)</f>
        <v>318</v>
      </c>
      <c r="S1044" s="1">
        <f>IFERROR(VLOOKUP(B1044,'[1]Pivot HorizontalMRP'!$A$4:$H$2529,8,0),0)</f>
        <v>374</v>
      </c>
      <c r="T1044" s="1">
        <f>IFERROR(VLOOKUP(B1044,'[1]Pivot HorizontalMRP'!$A$4:$I$2529,9,0),0)</f>
        <v>129</v>
      </c>
      <c r="U1044" s="1">
        <f t="shared" si="80"/>
        <v>-107</v>
      </c>
      <c r="V1044" s="24">
        <v>30.07</v>
      </c>
      <c r="W1044" s="24"/>
      <c r="X1044" s="24">
        <f t="shared" si="83"/>
        <v>-30.07</v>
      </c>
      <c r="Y1044" s="24"/>
      <c r="Z1044" s="24"/>
      <c r="AA1044" s="24">
        <v>30.07</v>
      </c>
      <c r="AB1044" s="24"/>
      <c r="AC1044" s="25"/>
      <c r="AD1044" s="26"/>
      <c r="AE1044" s="26"/>
      <c r="AF1044" s="26"/>
      <c r="AG1044" s="24"/>
      <c r="AH1044" s="24"/>
      <c r="AI1044" s="26"/>
      <c r="AJ1044" s="27"/>
      <c r="AK1044" s="27"/>
      <c r="AL1044" s="26"/>
      <c r="AM1044" s="26"/>
      <c r="AN1044" s="24"/>
      <c r="AO1044" s="24" t="str">
        <f t="shared" si="84"/>
        <v>Arista</v>
      </c>
      <c r="AP1044" s="1" t="s">
        <v>4086</v>
      </c>
      <c r="BF1044" s="1" t="s">
        <v>68</v>
      </c>
      <c r="BG1044" s="28" t="s">
        <v>69</v>
      </c>
    </row>
    <row r="1045" spans="1:59" ht="12.75" customHeight="1" x14ac:dyDescent="0.2">
      <c r="A1045" s="1" t="s">
        <v>4277</v>
      </c>
      <c r="B1045" s="1" t="s">
        <v>4278</v>
      </c>
      <c r="C1045" s="1" t="s">
        <v>62</v>
      </c>
      <c r="D1045" s="1" t="s">
        <v>1108</v>
      </c>
      <c r="E1045" s="1" t="s">
        <v>4279</v>
      </c>
      <c r="F1045" s="1" t="s">
        <v>4280</v>
      </c>
      <c r="G1045" s="1">
        <v>53</v>
      </c>
      <c r="H1045" s="1">
        <v>2500</v>
      </c>
      <c r="I1045" s="2" t="s">
        <v>1123</v>
      </c>
      <c r="K1045" s="1">
        <f>IFERROR(VLOOKUP(B1045,'[1]Pivot HorizontalMRP'!$A$4:$B$2531,2,0),0)</f>
        <v>0</v>
      </c>
      <c r="L1045" s="1">
        <f>IFERROR(VLOOKUP(B1045,'[1]Pivot HorizontalMRP'!$A$4:$C$2531,3,0),0)</f>
        <v>13586</v>
      </c>
      <c r="M1045" s="1">
        <f>IFERROR(VLOOKUP(B1045,'[1]Pivot HorizontalMRP'!$A$4:$D$2531,4,0),0)</f>
        <v>6000</v>
      </c>
      <c r="N1045" s="1">
        <f>IFERROR(VLOOKUP(B1045,'[1]Pivot HorizontalMRP'!$A$4:$E$2531,5,0),0)</f>
        <v>0</v>
      </c>
      <c r="O1045" s="1">
        <f t="shared" si="81"/>
        <v>19586</v>
      </c>
      <c r="P1045" s="1">
        <f t="shared" si="82"/>
        <v>19586</v>
      </c>
      <c r="Q1045" s="1">
        <f>IFERROR(VLOOKUP(B1045,'[1]Pivot HorizontalMRP'!$A$4:$F$2529,6,0),0)</f>
        <v>15560</v>
      </c>
      <c r="R1045" s="1">
        <f>IFERROR(VLOOKUP(B1045,'[1]Pivot HorizontalMRP'!$A$4:$G$2529,7,0),0)</f>
        <v>6267</v>
      </c>
      <c r="S1045" s="1">
        <f>IFERROR(VLOOKUP(B1045,'[1]Pivot HorizontalMRP'!$A$4:$H$2529,8,0),0)</f>
        <v>5095</v>
      </c>
      <c r="T1045" s="1">
        <f>IFERROR(VLOOKUP(B1045,'[1]Pivot HorizontalMRP'!$A$4:$I$2529,9,0),0)</f>
        <v>2595</v>
      </c>
      <c r="U1045" s="1">
        <f t="shared" si="80"/>
        <v>-2241</v>
      </c>
      <c r="V1045" s="24">
        <v>0.109</v>
      </c>
      <c r="W1045" s="24"/>
      <c r="X1045" s="24">
        <f t="shared" si="83"/>
        <v>-0.109</v>
      </c>
      <c r="Y1045" s="24"/>
      <c r="Z1045" s="24"/>
      <c r="AA1045" s="24">
        <v>0.10614</v>
      </c>
      <c r="AB1045" s="24"/>
      <c r="AC1045" s="25"/>
      <c r="AD1045" s="26"/>
      <c r="AE1045" s="26"/>
      <c r="AF1045" s="26"/>
      <c r="AG1045" s="24"/>
      <c r="AH1045" s="24"/>
      <c r="AI1045" s="26"/>
      <c r="AJ1045" s="27"/>
      <c r="AK1045" s="27"/>
      <c r="AL1045" s="26"/>
      <c r="AM1045" s="26"/>
      <c r="AN1045" s="24"/>
      <c r="AO1045" s="24" t="str">
        <f t="shared" si="84"/>
        <v>Sanmina</v>
      </c>
      <c r="AP1045" s="1" t="s">
        <v>4037</v>
      </c>
      <c r="BF1045" s="1" t="s">
        <v>68</v>
      </c>
      <c r="BG1045" s="28" t="s">
        <v>69</v>
      </c>
    </row>
    <row r="1046" spans="1:59" ht="12.75" customHeight="1" x14ac:dyDescent="0.2">
      <c r="A1046" s="1" t="s">
        <v>4281</v>
      </c>
      <c r="B1046" s="1" t="s">
        <v>4282</v>
      </c>
      <c r="C1046" s="1" t="s">
        <v>62</v>
      </c>
      <c r="D1046" s="1" t="s">
        <v>63</v>
      </c>
      <c r="E1046" s="1" t="s">
        <v>4283</v>
      </c>
      <c r="F1046" s="1" t="s">
        <v>4284</v>
      </c>
      <c r="G1046" s="1">
        <v>71</v>
      </c>
      <c r="H1046" s="1">
        <v>60</v>
      </c>
      <c r="I1046" s="2" t="s">
        <v>1123</v>
      </c>
      <c r="K1046" s="1">
        <f>IFERROR(VLOOKUP(B1046,'[1]Pivot HorizontalMRP'!$A$4:$B$2531,2,0),0)</f>
        <v>0</v>
      </c>
      <c r="L1046" s="1">
        <f>IFERROR(VLOOKUP(B1046,'[1]Pivot HorizontalMRP'!$A$4:$C$2531,3,0),0)</f>
        <v>11597</v>
      </c>
      <c r="M1046" s="1">
        <f>IFERROR(VLOOKUP(B1046,'[1]Pivot HorizontalMRP'!$A$4:$D$2531,4,0),0)</f>
        <v>8280</v>
      </c>
      <c r="N1046" s="1">
        <f>IFERROR(VLOOKUP(B1046,'[1]Pivot HorizontalMRP'!$A$4:$E$2531,5,0),0)</f>
        <v>60</v>
      </c>
      <c r="O1046" s="1">
        <f t="shared" si="81"/>
        <v>19877</v>
      </c>
      <c r="P1046" s="1">
        <f t="shared" si="82"/>
        <v>19937</v>
      </c>
      <c r="Q1046" s="1">
        <f>IFERROR(VLOOKUP(B1046,'[1]Pivot HorizontalMRP'!$A$4:$F$2529,6,0),0)</f>
        <v>17787</v>
      </c>
      <c r="R1046" s="1">
        <f>IFERROR(VLOOKUP(B1046,'[1]Pivot HorizontalMRP'!$A$4:$G$2529,7,0),0)</f>
        <v>6285</v>
      </c>
      <c r="S1046" s="1">
        <f>IFERROR(VLOOKUP(B1046,'[1]Pivot HorizontalMRP'!$A$4:$H$2529,8,0),0)</f>
        <v>4588</v>
      </c>
      <c r="T1046" s="1">
        <f>IFERROR(VLOOKUP(B1046,'[1]Pivot HorizontalMRP'!$A$4:$I$2529,9,0),0)</f>
        <v>2864</v>
      </c>
      <c r="U1046" s="1">
        <f t="shared" si="80"/>
        <v>-4195</v>
      </c>
      <c r="V1046" s="24">
        <v>11.75</v>
      </c>
      <c r="W1046" s="24"/>
      <c r="X1046" s="24">
        <f t="shared" si="83"/>
        <v>-11.75</v>
      </c>
      <c r="Y1046" s="24"/>
      <c r="Z1046" s="24"/>
      <c r="AA1046" s="24">
        <v>12.16178</v>
      </c>
      <c r="AB1046" s="24"/>
      <c r="AC1046" s="25"/>
      <c r="AD1046" s="26"/>
      <c r="AE1046" s="26"/>
      <c r="AF1046" s="26"/>
      <c r="AG1046" s="24"/>
      <c r="AH1046" s="24"/>
      <c r="AI1046" s="26"/>
      <c r="AJ1046" s="27"/>
      <c r="AK1046" s="27"/>
      <c r="AL1046" s="26"/>
      <c r="AM1046" s="26"/>
      <c r="AN1046" s="24"/>
      <c r="AO1046" s="24" t="str">
        <f t="shared" si="84"/>
        <v>Arista</v>
      </c>
      <c r="AP1046" s="1" t="s">
        <v>4086</v>
      </c>
      <c r="BF1046" s="1" t="s">
        <v>68</v>
      </c>
      <c r="BG1046" s="28" t="s">
        <v>69</v>
      </c>
    </row>
    <row r="1047" spans="1:59" ht="12.75" customHeight="1" x14ac:dyDescent="0.2">
      <c r="A1047" s="1" t="s">
        <v>4285</v>
      </c>
      <c r="B1047" s="1" t="s">
        <v>4286</v>
      </c>
      <c r="C1047" s="1" t="s">
        <v>62</v>
      </c>
      <c r="D1047" s="1" t="s">
        <v>1108</v>
      </c>
      <c r="E1047" s="1" t="s">
        <v>4287</v>
      </c>
      <c r="F1047" s="1" t="s">
        <v>4288</v>
      </c>
      <c r="G1047" s="1">
        <v>48</v>
      </c>
      <c r="H1047" s="1">
        <v>2500</v>
      </c>
      <c r="I1047" s="2" t="s">
        <v>1123</v>
      </c>
      <c r="K1047" s="1">
        <f>IFERROR(VLOOKUP(B1047,'[1]Pivot HorizontalMRP'!$A$4:$B$2531,2,0),0)</f>
        <v>0</v>
      </c>
      <c r="L1047" s="1">
        <f>IFERROR(VLOOKUP(B1047,'[1]Pivot HorizontalMRP'!$A$4:$C$2531,3,0),0)</f>
        <v>2082</v>
      </c>
      <c r="M1047" s="1">
        <f>IFERROR(VLOOKUP(B1047,'[1]Pivot HorizontalMRP'!$A$4:$D$2531,4,0),0)</f>
        <v>0</v>
      </c>
      <c r="N1047" s="1">
        <f>IFERROR(VLOOKUP(B1047,'[1]Pivot HorizontalMRP'!$A$4:$E$2531,5,0),0)</f>
        <v>0</v>
      </c>
      <c r="O1047" s="1">
        <f t="shared" si="81"/>
        <v>2082</v>
      </c>
      <c r="P1047" s="1">
        <f t="shared" si="82"/>
        <v>2082</v>
      </c>
      <c r="Q1047" s="1">
        <f>IFERROR(VLOOKUP(B1047,'[1]Pivot HorizontalMRP'!$A$4:$F$2529,6,0),0)</f>
        <v>1</v>
      </c>
      <c r="R1047" s="1">
        <f>IFERROR(VLOOKUP(B1047,'[1]Pivot HorizontalMRP'!$A$4:$G$2529,7,0),0)</f>
        <v>0</v>
      </c>
      <c r="S1047" s="1">
        <f>IFERROR(VLOOKUP(B1047,'[1]Pivot HorizontalMRP'!$A$4:$H$2529,8,0),0)</f>
        <v>0</v>
      </c>
      <c r="T1047" s="1">
        <f>IFERROR(VLOOKUP(B1047,'[1]Pivot HorizontalMRP'!$A$4:$I$2529,9,0),0)</f>
        <v>0</v>
      </c>
      <c r="U1047" s="1">
        <f t="shared" si="80"/>
        <v>2081</v>
      </c>
      <c r="V1047" s="24">
        <v>0.33300000000000002</v>
      </c>
      <c r="W1047" s="24"/>
      <c r="X1047" s="24">
        <f t="shared" si="83"/>
        <v>-0.33300000000000002</v>
      </c>
      <c r="Y1047" s="24"/>
      <c r="Z1047" s="24"/>
      <c r="AA1047" s="24"/>
      <c r="AB1047" s="24"/>
      <c r="AC1047" s="25"/>
      <c r="AD1047" s="26"/>
      <c r="AE1047" s="26"/>
      <c r="AF1047" s="26"/>
      <c r="AG1047" s="24"/>
      <c r="AH1047" s="24"/>
      <c r="AI1047" s="26"/>
      <c r="AJ1047" s="27"/>
      <c r="AK1047" s="27"/>
      <c r="AL1047" s="26"/>
      <c r="AM1047" s="26"/>
      <c r="AN1047" s="24"/>
      <c r="AO1047" s="24" t="str">
        <f t="shared" si="84"/>
        <v>Sanmina</v>
      </c>
      <c r="AP1047" s="1" t="s">
        <v>1110</v>
      </c>
      <c r="BF1047" s="1" t="s">
        <v>68</v>
      </c>
      <c r="BG1047" s="28" t="s">
        <v>69</v>
      </c>
    </row>
    <row r="1048" spans="1:59" ht="12.75" customHeight="1" x14ac:dyDescent="0.2">
      <c r="A1048" s="1" t="s">
        <v>4289</v>
      </c>
      <c r="B1048" s="1" t="s">
        <v>4290</v>
      </c>
      <c r="C1048" s="1" t="s">
        <v>62</v>
      </c>
      <c r="D1048" s="1" t="s">
        <v>63</v>
      </c>
      <c r="E1048" s="1" t="s">
        <v>4291</v>
      </c>
      <c r="F1048" s="1" t="s">
        <v>4292</v>
      </c>
      <c r="G1048" s="1">
        <v>165</v>
      </c>
      <c r="H1048" s="1">
        <v>1</v>
      </c>
      <c r="I1048" s="2" t="s">
        <v>66</v>
      </c>
      <c r="K1048" s="1">
        <f>IFERROR(VLOOKUP(B1048,'[1]Pivot HorizontalMRP'!$A$4:$B$2531,2,0),0)</f>
        <v>0</v>
      </c>
      <c r="L1048" s="1">
        <f>IFERROR(VLOOKUP(B1048,'[1]Pivot HorizontalMRP'!$A$4:$C$2531,3,0),0)</f>
        <v>75</v>
      </c>
      <c r="M1048" s="1">
        <f>IFERROR(VLOOKUP(B1048,'[1]Pivot HorizontalMRP'!$A$4:$D$2531,4,0),0)</f>
        <v>0</v>
      </c>
      <c r="N1048" s="1">
        <f>IFERROR(VLOOKUP(B1048,'[1]Pivot HorizontalMRP'!$A$4:$E$2531,5,0),0)</f>
        <v>0</v>
      </c>
      <c r="O1048" s="1">
        <f t="shared" si="81"/>
        <v>75</v>
      </c>
      <c r="P1048" s="1">
        <f t="shared" si="82"/>
        <v>75</v>
      </c>
      <c r="Q1048" s="1">
        <f>IFERROR(VLOOKUP(B1048,'[1]Pivot HorizontalMRP'!$A$4:$F$2529,6,0),0)</f>
        <v>25</v>
      </c>
      <c r="R1048" s="1">
        <f>IFERROR(VLOOKUP(B1048,'[1]Pivot HorizontalMRP'!$A$4:$G$2529,7,0),0)</f>
        <v>0</v>
      </c>
      <c r="S1048" s="1">
        <f>IFERROR(VLOOKUP(B1048,'[1]Pivot HorizontalMRP'!$A$4:$H$2529,8,0),0)</f>
        <v>0</v>
      </c>
      <c r="T1048" s="1">
        <f>IFERROR(VLOOKUP(B1048,'[1]Pivot HorizontalMRP'!$A$4:$I$2529,9,0),0)</f>
        <v>0</v>
      </c>
      <c r="U1048" s="1">
        <f t="shared" si="80"/>
        <v>50</v>
      </c>
      <c r="V1048" s="24">
        <v>3.6</v>
      </c>
      <c r="W1048" s="24"/>
      <c r="X1048" s="24">
        <f t="shared" si="83"/>
        <v>-3.6</v>
      </c>
      <c r="Y1048" s="24"/>
      <c r="Z1048" s="24"/>
      <c r="AA1048" s="24"/>
      <c r="AB1048" s="24"/>
      <c r="AC1048" s="25"/>
      <c r="AD1048" s="26"/>
      <c r="AE1048" s="26"/>
      <c r="AF1048" s="26"/>
      <c r="AG1048" s="24"/>
      <c r="AH1048" s="24"/>
      <c r="AI1048" s="26"/>
      <c r="AJ1048" s="27"/>
      <c r="AK1048" s="27"/>
      <c r="AL1048" s="26"/>
      <c r="AM1048" s="26"/>
      <c r="AN1048" s="24"/>
      <c r="AO1048" s="24" t="str">
        <f t="shared" si="84"/>
        <v>Arista</v>
      </c>
      <c r="AP1048" s="1" t="s">
        <v>4086</v>
      </c>
      <c r="BF1048" s="1" t="s">
        <v>68</v>
      </c>
      <c r="BG1048" s="28" t="s">
        <v>69</v>
      </c>
    </row>
    <row r="1049" spans="1:59" ht="12.75" customHeight="1" x14ac:dyDescent="0.2">
      <c r="A1049" s="1" t="s">
        <v>4293</v>
      </c>
      <c r="B1049" s="1" t="s">
        <v>4294</v>
      </c>
      <c r="C1049" s="1" t="s">
        <v>62</v>
      </c>
      <c r="D1049" s="1" t="s">
        <v>1108</v>
      </c>
      <c r="E1049" s="1" t="s">
        <v>4295</v>
      </c>
      <c r="F1049" s="1" t="s">
        <v>4296</v>
      </c>
      <c r="G1049" s="1">
        <v>73</v>
      </c>
      <c r="H1049" s="1">
        <v>2000</v>
      </c>
      <c r="I1049" s="2" t="s">
        <v>1123</v>
      </c>
      <c r="K1049" s="1">
        <f>IFERROR(VLOOKUP(B1049,'[1]Pivot HorizontalMRP'!$A$4:$B$2531,2,0),0)</f>
        <v>0</v>
      </c>
      <c r="L1049" s="1">
        <f>IFERROR(VLOOKUP(B1049,'[1]Pivot HorizontalMRP'!$A$4:$C$2531,3,0),0)</f>
        <v>1680</v>
      </c>
      <c r="M1049" s="1">
        <f>IFERROR(VLOOKUP(B1049,'[1]Pivot HorizontalMRP'!$A$4:$D$2531,4,0),0)</f>
        <v>0</v>
      </c>
      <c r="N1049" s="1">
        <f>IFERROR(VLOOKUP(B1049,'[1]Pivot HorizontalMRP'!$A$4:$E$2531,5,0),0)</f>
        <v>0</v>
      </c>
      <c r="O1049" s="1">
        <f t="shared" si="81"/>
        <v>1680</v>
      </c>
      <c r="P1049" s="1">
        <f t="shared" si="82"/>
        <v>1680</v>
      </c>
      <c r="Q1049" s="1">
        <f>IFERROR(VLOOKUP(B1049,'[1]Pivot HorizontalMRP'!$A$4:$F$2529,6,0),0)</f>
        <v>1863</v>
      </c>
      <c r="R1049" s="1">
        <f>IFERROR(VLOOKUP(B1049,'[1]Pivot HorizontalMRP'!$A$4:$G$2529,7,0),0)</f>
        <v>1681</v>
      </c>
      <c r="S1049" s="1">
        <f>IFERROR(VLOOKUP(B1049,'[1]Pivot HorizontalMRP'!$A$4:$H$2529,8,0),0)</f>
        <v>2428</v>
      </c>
      <c r="T1049" s="1">
        <f>IFERROR(VLOOKUP(B1049,'[1]Pivot HorizontalMRP'!$A$4:$I$2529,9,0),0)</f>
        <v>2346</v>
      </c>
      <c r="U1049" s="1">
        <f t="shared" si="80"/>
        <v>-1864</v>
      </c>
      <c r="V1049" s="24">
        <v>1.49</v>
      </c>
      <c r="W1049" s="24"/>
      <c r="X1049" s="24">
        <f t="shared" si="83"/>
        <v>-1.49</v>
      </c>
      <c r="Y1049" s="24"/>
      <c r="Z1049" s="24"/>
      <c r="AA1049" s="24"/>
      <c r="AB1049" s="24"/>
      <c r="AC1049" s="25"/>
      <c r="AD1049" s="26"/>
      <c r="AE1049" s="26"/>
      <c r="AF1049" s="26"/>
      <c r="AG1049" s="24"/>
      <c r="AH1049" s="24"/>
      <c r="AI1049" s="26"/>
      <c r="AJ1049" s="27"/>
      <c r="AK1049" s="27"/>
      <c r="AL1049" s="26"/>
      <c r="AM1049" s="26"/>
      <c r="AN1049" s="24"/>
      <c r="AO1049" s="24" t="str">
        <f t="shared" si="84"/>
        <v>Sanmina</v>
      </c>
      <c r="AP1049" s="1" t="s">
        <v>1110</v>
      </c>
      <c r="BF1049" s="1" t="s">
        <v>68</v>
      </c>
      <c r="BG1049" s="28" t="s">
        <v>69</v>
      </c>
    </row>
    <row r="1050" spans="1:59" ht="12.75" customHeight="1" x14ac:dyDescent="0.2">
      <c r="A1050" s="1" t="s">
        <v>4297</v>
      </c>
      <c r="B1050" s="1" t="s">
        <v>4298</v>
      </c>
      <c r="C1050" s="1" t="s">
        <v>62</v>
      </c>
      <c r="D1050" s="1" t="s">
        <v>1108</v>
      </c>
      <c r="E1050" s="1" t="s">
        <v>4299</v>
      </c>
      <c r="F1050" s="1" t="s">
        <v>4300</v>
      </c>
      <c r="G1050" s="1">
        <v>43</v>
      </c>
      <c r="H1050" s="1">
        <v>1000</v>
      </c>
      <c r="I1050" s="2" t="s">
        <v>66</v>
      </c>
      <c r="K1050" s="1">
        <f>IFERROR(VLOOKUP(B1050,'[1]Pivot HorizontalMRP'!$A$4:$B$2531,2,0),0)</f>
        <v>0</v>
      </c>
      <c r="L1050" s="1">
        <f>IFERROR(VLOOKUP(B1050,'[1]Pivot HorizontalMRP'!$A$4:$C$2531,3,0),0)</f>
        <v>1185</v>
      </c>
      <c r="M1050" s="1">
        <f>IFERROR(VLOOKUP(B1050,'[1]Pivot HorizontalMRP'!$A$4:$D$2531,4,0),0)</f>
        <v>0</v>
      </c>
      <c r="N1050" s="1">
        <f>IFERROR(VLOOKUP(B1050,'[1]Pivot HorizontalMRP'!$A$4:$E$2531,5,0),0)</f>
        <v>0</v>
      </c>
      <c r="O1050" s="1">
        <f t="shared" si="81"/>
        <v>1185</v>
      </c>
      <c r="P1050" s="1">
        <f t="shared" si="82"/>
        <v>1185</v>
      </c>
      <c r="Q1050" s="1">
        <f>IFERROR(VLOOKUP(B1050,'[1]Pivot HorizontalMRP'!$A$4:$F$2529,6,0),0)</f>
        <v>159</v>
      </c>
      <c r="R1050" s="1">
        <f>IFERROR(VLOOKUP(B1050,'[1]Pivot HorizontalMRP'!$A$4:$G$2529,7,0),0)</f>
        <v>205</v>
      </c>
      <c r="S1050" s="1">
        <f>IFERROR(VLOOKUP(B1050,'[1]Pivot HorizontalMRP'!$A$4:$H$2529,8,0),0)</f>
        <v>320</v>
      </c>
      <c r="T1050" s="1">
        <f>IFERROR(VLOOKUP(B1050,'[1]Pivot HorizontalMRP'!$A$4:$I$2529,9,0),0)</f>
        <v>408</v>
      </c>
      <c r="U1050" s="1">
        <f t="shared" si="80"/>
        <v>821</v>
      </c>
      <c r="V1050" s="24">
        <v>6.15</v>
      </c>
      <c r="W1050" s="24"/>
      <c r="X1050" s="24">
        <f t="shared" si="83"/>
        <v>-6.15</v>
      </c>
      <c r="Y1050" s="24"/>
      <c r="Z1050" s="24"/>
      <c r="AA1050" s="24"/>
      <c r="AB1050" s="24"/>
      <c r="AC1050" s="25"/>
      <c r="AD1050" s="26"/>
      <c r="AE1050" s="26"/>
      <c r="AF1050" s="26"/>
      <c r="AG1050" s="24"/>
      <c r="AH1050" s="24"/>
      <c r="AI1050" s="26"/>
      <c r="AJ1050" s="27"/>
      <c r="AK1050" s="27"/>
      <c r="AL1050" s="26"/>
      <c r="AM1050" s="26"/>
      <c r="AN1050" s="24"/>
      <c r="AO1050" s="24" t="str">
        <f t="shared" si="84"/>
        <v>Sanmina</v>
      </c>
      <c r="AP1050" s="1" t="s">
        <v>1110</v>
      </c>
      <c r="BF1050" s="1" t="s">
        <v>68</v>
      </c>
      <c r="BG1050" s="28" t="s">
        <v>69</v>
      </c>
    </row>
    <row r="1051" spans="1:59" ht="12.75" customHeight="1" x14ac:dyDescent="0.2">
      <c r="A1051" s="1" t="s">
        <v>4301</v>
      </c>
      <c r="B1051" s="1" t="s">
        <v>4302</v>
      </c>
      <c r="C1051" s="1" t="s">
        <v>62</v>
      </c>
      <c r="D1051" s="1" t="s">
        <v>1108</v>
      </c>
      <c r="E1051" s="1" t="s">
        <v>4303</v>
      </c>
      <c r="F1051" s="1" t="s">
        <v>4304</v>
      </c>
      <c r="G1051" s="1">
        <v>83</v>
      </c>
      <c r="H1051" s="1">
        <v>2000</v>
      </c>
      <c r="I1051" s="2" t="s">
        <v>1123</v>
      </c>
      <c r="K1051" s="1">
        <f>IFERROR(VLOOKUP(B1051,'[1]Pivot HorizontalMRP'!$A$4:$B$2531,2,0),0)</f>
        <v>0</v>
      </c>
      <c r="L1051" s="1">
        <f>IFERROR(VLOOKUP(B1051,'[1]Pivot HorizontalMRP'!$A$4:$C$2531,3,0),0)</f>
        <v>625</v>
      </c>
      <c r="M1051" s="1">
        <f>IFERROR(VLOOKUP(B1051,'[1]Pivot HorizontalMRP'!$A$4:$D$2531,4,0),0)</f>
        <v>0</v>
      </c>
      <c r="N1051" s="1">
        <f>IFERROR(VLOOKUP(B1051,'[1]Pivot HorizontalMRP'!$A$4:$E$2531,5,0),0)</f>
        <v>0</v>
      </c>
      <c r="O1051" s="1">
        <f t="shared" si="81"/>
        <v>625</v>
      </c>
      <c r="P1051" s="1">
        <f t="shared" si="82"/>
        <v>625</v>
      </c>
      <c r="Q1051" s="1">
        <f>IFERROR(VLOOKUP(B1051,'[1]Pivot HorizontalMRP'!$A$4:$F$2529,6,0),0)</f>
        <v>1</v>
      </c>
      <c r="R1051" s="1">
        <f>IFERROR(VLOOKUP(B1051,'[1]Pivot HorizontalMRP'!$A$4:$G$2529,7,0),0)</f>
        <v>0</v>
      </c>
      <c r="S1051" s="1">
        <f>IFERROR(VLOOKUP(B1051,'[1]Pivot HorizontalMRP'!$A$4:$H$2529,8,0),0)</f>
        <v>0</v>
      </c>
      <c r="T1051" s="1">
        <f>IFERROR(VLOOKUP(B1051,'[1]Pivot HorizontalMRP'!$A$4:$I$2529,9,0),0)</f>
        <v>0</v>
      </c>
      <c r="U1051" s="1">
        <f t="shared" si="80"/>
        <v>624</v>
      </c>
      <c r="V1051" s="24">
        <v>2.63</v>
      </c>
      <c r="W1051" s="24"/>
      <c r="X1051" s="24">
        <f t="shared" si="83"/>
        <v>-2.63</v>
      </c>
      <c r="Y1051" s="24"/>
      <c r="Z1051" s="24"/>
      <c r="AA1051" s="24"/>
      <c r="AB1051" s="24"/>
      <c r="AC1051" s="25"/>
      <c r="AD1051" s="26"/>
      <c r="AE1051" s="26"/>
      <c r="AF1051" s="26"/>
      <c r="AG1051" s="24"/>
      <c r="AH1051" s="24"/>
      <c r="AI1051" s="26"/>
      <c r="AJ1051" s="27"/>
      <c r="AK1051" s="27"/>
      <c r="AL1051" s="26"/>
      <c r="AM1051" s="26"/>
      <c r="AN1051" s="24"/>
      <c r="AO1051" s="24" t="str">
        <f t="shared" si="84"/>
        <v>Sanmina</v>
      </c>
      <c r="AP1051" s="1" t="s">
        <v>1110</v>
      </c>
      <c r="BF1051" s="1" t="s">
        <v>68</v>
      </c>
      <c r="BG1051" s="28" t="s">
        <v>69</v>
      </c>
    </row>
    <row r="1052" spans="1:59" ht="12.75" customHeight="1" x14ac:dyDescent="0.2">
      <c r="A1052" s="1" t="s">
        <v>4305</v>
      </c>
      <c r="B1052" s="1" t="s">
        <v>4306</v>
      </c>
      <c r="C1052" s="1" t="s">
        <v>62</v>
      </c>
      <c r="D1052" s="1" t="s">
        <v>63</v>
      </c>
      <c r="E1052" s="1" t="s">
        <v>4307</v>
      </c>
      <c r="F1052" s="1" t="s">
        <v>4308</v>
      </c>
      <c r="G1052" s="1">
        <v>61</v>
      </c>
      <c r="H1052" s="1">
        <v>2500</v>
      </c>
      <c r="I1052" s="2" t="s">
        <v>66</v>
      </c>
      <c r="K1052" s="1">
        <f>IFERROR(VLOOKUP(B1052,'[1]Pivot HorizontalMRP'!$A$4:$B$2531,2,0),0)</f>
        <v>0</v>
      </c>
      <c r="L1052" s="1">
        <f>IFERROR(VLOOKUP(B1052,'[1]Pivot HorizontalMRP'!$A$4:$C$2531,3,0),0)</f>
        <v>1548</v>
      </c>
      <c r="M1052" s="1">
        <f>IFERROR(VLOOKUP(B1052,'[1]Pivot HorizontalMRP'!$A$4:$D$2531,4,0),0)</f>
        <v>0</v>
      </c>
      <c r="N1052" s="1">
        <f>IFERROR(VLOOKUP(B1052,'[1]Pivot HorizontalMRP'!$A$4:$E$2531,5,0),0)</f>
        <v>0</v>
      </c>
      <c r="O1052" s="1">
        <f t="shared" si="81"/>
        <v>1548</v>
      </c>
      <c r="P1052" s="1">
        <f t="shared" si="82"/>
        <v>1548</v>
      </c>
      <c r="Q1052" s="1">
        <f>IFERROR(VLOOKUP(B1052,'[1]Pivot HorizontalMRP'!$A$4:$F$2529,6,0),0)</f>
        <v>583</v>
      </c>
      <c r="R1052" s="1">
        <f>IFERROR(VLOOKUP(B1052,'[1]Pivot HorizontalMRP'!$A$4:$G$2529,7,0),0)</f>
        <v>518</v>
      </c>
      <c r="S1052" s="1">
        <f>IFERROR(VLOOKUP(B1052,'[1]Pivot HorizontalMRP'!$A$4:$H$2529,8,0),0)</f>
        <v>674</v>
      </c>
      <c r="T1052" s="1">
        <f>IFERROR(VLOOKUP(B1052,'[1]Pivot HorizontalMRP'!$A$4:$I$2529,9,0),0)</f>
        <v>525</v>
      </c>
      <c r="U1052" s="1">
        <f t="shared" si="80"/>
        <v>447</v>
      </c>
      <c r="V1052" s="24">
        <v>1.92</v>
      </c>
      <c r="W1052" s="24"/>
      <c r="X1052" s="24">
        <f t="shared" si="83"/>
        <v>-1.92</v>
      </c>
      <c r="Y1052" s="24"/>
      <c r="Z1052" s="24"/>
      <c r="AA1052" s="24"/>
      <c r="AB1052" s="24"/>
      <c r="AC1052" s="25"/>
      <c r="AD1052" s="26"/>
      <c r="AE1052" s="26"/>
      <c r="AF1052" s="26"/>
      <c r="AG1052" s="24"/>
      <c r="AH1052" s="24"/>
      <c r="AI1052" s="26"/>
      <c r="AJ1052" s="27"/>
      <c r="AK1052" s="27"/>
      <c r="AL1052" s="26"/>
      <c r="AM1052" s="26"/>
      <c r="AN1052" s="24"/>
      <c r="AO1052" s="24" t="str">
        <f t="shared" si="84"/>
        <v>Arista</v>
      </c>
      <c r="AP1052" s="1" t="s">
        <v>4086</v>
      </c>
      <c r="BF1052" s="1" t="s">
        <v>68</v>
      </c>
      <c r="BG1052" s="28" t="s">
        <v>69</v>
      </c>
    </row>
    <row r="1053" spans="1:59" ht="12.75" customHeight="1" x14ac:dyDescent="0.2">
      <c r="A1053" s="1" t="s">
        <v>4309</v>
      </c>
      <c r="B1053" s="1" t="s">
        <v>4310</v>
      </c>
      <c r="C1053" s="1" t="s">
        <v>62</v>
      </c>
      <c r="D1053" s="1" t="s">
        <v>63</v>
      </c>
      <c r="E1053" s="1" t="s">
        <v>4311</v>
      </c>
      <c r="F1053" s="1" t="s">
        <v>4312</v>
      </c>
      <c r="G1053" s="1">
        <v>103</v>
      </c>
      <c r="H1053" s="1">
        <v>2500</v>
      </c>
      <c r="I1053" s="2" t="s">
        <v>66</v>
      </c>
      <c r="K1053" s="1">
        <f>IFERROR(VLOOKUP(B1053,'[1]Pivot HorizontalMRP'!$A$4:$B$2531,2,0),0)</f>
        <v>0</v>
      </c>
      <c r="L1053" s="1">
        <f>IFERROR(VLOOKUP(B1053,'[1]Pivot HorizontalMRP'!$A$4:$C$2531,3,0),0)</f>
        <v>2781</v>
      </c>
      <c r="M1053" s="1">
        <f>IFERROR(VLOOKUP(B1053,'[1]Pivot HorizontalMRP'!$A$4:$D$2531,4,0),0)</f>
        <v>0</v>
      </c>
      <c r="N1053" s="1">
        <f>IFERROR(VLOOKUP(B1053,'[1]Pivot HorizontalMRP'!$A$4:$E$2531,5,0),0)</f>
        <v>0</v>
      </c>
      <c r="O1053" s="1">
        <f t="shared" si="81"/>
        <v>2781</v>
      </c>
      <c r="P1053" s="1">
        <f t="shared" si="82"/>
        <v>2781</v>
      </c>
      <c r="Q1053" s="1">
        <f>IFERROR(VLOOKUP(B1053,'[1]Pivot HorizontalMRP'!$A$4:$F$2529,6,0),0)</f>
        <v>657</v>
      </c>
      <c r="R1053" s="1">
        <f>IFERROR(VLOOKUP(B1053,'[1]Pivot HorizontalMRP'!$A$4:$G$2529,7,0),0)</f>
        <v>673</v>
      </c>
      <c r="S1053" s="1">
        <f>IFERROR(VLOOKUP(B1053,'[1]Pivot HorizontalMRP'!$A$4:$H$2529,8,0),0)</f>
        <v>844</v>
      </c>
      <c r="T1053" s="1">
        <f>IFERROR(VLOOKUP(B1053,'[1]Pivot HorizontalMRP'!$A$4:$I$2529,9,0),0)</f>
        <v>651</v>
      </c>
      <c r="U1053" s="1">
        <f t="shared" si="80"/>
        <v>1451</v>
      </c>
      <c r="V1053" s="24">
        <v>3.93</v>
      </c>
      <c r="W1053" s="24"/>
      <c r="X1053" s="24">
        <f t="shared" si="83"/>
        <v>-3.93</v>
      </c>
      <c r="Y1053" s="24"/>
      <c r="Z1053" s="24"/>
      <c r="AA1053" s="24">
        <v>5.0579999999999998</v>
      </c>
      <c r="AB1053" s="24"/>
      <c r="AC1053" s="25"/>
      <c r="AD1053" s="26"/>
      <c r="AE1053" s="26"/>
      <c r="AF1053" s="26"/>
      <c r="AG1053" s="24"/>
      <c r="AH1053" s="24"/>
      <c r="AI1053" s="26"/>
      <c r="AJ1053" s="27"/>
      <c r="AK1053" s="27"/>
      <c r="AL1053" s="26"/>
      <c r="AM1053" s="26"/>
      <c r="AN1053" s="24"/>
      <c r="AO1053" s="24" t="str">
        <f t="shared" si="84"/>
        <v>Arista</v>
      </c>
      <c r="AP1053" s="1" t="s">
        <v>4086</v>
      </c>
      <c r="BF1053" s="1" t="s">
        <v>68</v>
      </c>
      <c r="BG1053" s="28" t="s">
        <v>69</v>
      </c>
    </row>
    <row r="1054" spans="1:59" ht="12.75" customHeight="1" x14ac:dyDescent="0.2">
      <c r="A1054" s="1" t="s">
        <v>4313</v>
      </c>
      <c r="B1054" s="1" t="s">
        <v>4314</v>
      </c>
      <c r="C1054" s="1" t="s">
        <v>62</v>
      </c>
      <c r="D1054" s="1" t="s">
        <v>1108</v>
      </c>
      <c r="E1054" s="1" t="s">
        <v>4315</v>
      </c>
      <c r="F1054" s="1" t="s">
        <v>4316</v>
      </c>
      <c r="G1054" s="1">
        <v>113</v>
      </c>
      <c r="H1054" s="1">
        <v>3000</v>
      </c>
      <c r="I1054" s="2" t="s">
        <v>1123</v>
      </c>
      <c r="K1054" s="1">
        <f>IFERROR(VLOOKUP(B1054,'[1]Pivot HorizontalMRP'!$A$4:$B$2531,2,0),0)</f>
        <v>0</v>
      </c>
      <c r="L1054" s="1">
        <f>IFERROR(VLOOKUP(B1054,'[1]Pivot HorizontalMRP'!$A$4:$C$2531,3,0),0)</f>
        <v>3397</v>
      </c>
      <c r="M1054" s="1">
        <f>IFERROR(VLOOKUP(B1054,'[1]Pivot HorizontalMRP'!$A$4:$D$2531,4,0),0)</f>
        <v>6000</v>
      </c>
      <c r="N1054" s="1">
        <f>IFERROR(VLOOKUP(B1054,'[1]Pivot HorizontalMRP'!$A$4:$E$2531,5,0),0)</f>
        <v>0</v>
      </c>
      <c r="O1054" s="1">
        <f t="shared" si="81"/>
        <v>9397</v>
      </c>
      <c r="P1054" s="1">
        <f t="shared" si="82"/>
        <v>9397</v>
      </c>
      <c r="Q1054" s="1">
        <f>IFERROR(VLOOKUP(B1054,'[1]Pivot HorizontalMRP'!$A$4:$F$2529,6,0),0)</f>
        <v>3717</v>
      </c>
      <c r="R1054" s="1">
        <f>IFERROR(VLOOKUP(B1054,'[1]Pivot HorizontalMRP'!$A$4:$G$2529,7,0),0)</f>
        <v>3773</v>
      </c>
      <c r="S1054" s="1">
        <f>IFERROR(VLOOKUP(B1054,'[1]Pivot HorizontalMRP'!$A$4:$H$2529,8,0),0)</f>
        <v>4392</v>
      </c>
      <c r="T1054" s="1">
        <f>IFERROR(VLOOKUP(B1054,'[1]Pivot HorizontalMRP'!$A$4:$I$2529,9,0),0)</f>
        <v>3812</v>
      </c>
      <c r="U1054" s="1">
        <f t="shared" si="80"/>
        <v>1907</v>
      </c>
      <c r="V1054" s="24">
        <v>0.16800000000000001</v>
      </c>
      <c r="W1054" s="24"/>
      <c r="X1054" s="24">
        <f t="shared" si="83"/>
        <v>-0.16800000000000001</v>
      </c>
      <c r="Y1054" s="24"/>
      <c r="Z1054" s="24"/>
      <c r="AA1054" s="24"/>
      <c r="AB1054" s="24"/>
      <c r="AC1054" s="25"/>
      <c r="AD1054" s="26"/>
      <c r="AE1054" s="26"/>
      <c r="AF1054" s="26"/>
      <c r="AG1054" s="24"/>
      <c r="AH1054" s="24"/>
      <c r="AI1054" s="26"/>
      <c r="AJ1054" s="27"/>
      <c r="AK1054" s="27"/>
      <c r="AL1054" s="26"/>
      <c r="AM1054" s="26"/>
      <c r="AN1054" s="24"/>
      <c r="AO1054" s="24" t="str">
        <f t="shared" si="84"/>
        <v>Sanmina</v>
      </c>
      <c r="AP1054" s="1" t="s">
        <v>4037</v>
      </c>
      <c r="BF1054" s="1" t="s">
        <v>68</v>
      </c>
      <c r="BG1054" s="28" t="s">
        <v>69</v>
      </c>
    </row>
    <row r="1055" spans="1:59" ht="12.75" customHeight="1" x14ac:dyDescent="0.2">
      <c r="A1055" s="1" t="s">
        <v>4317</v>
      </c>
      <c r="B1055" s="1" t="s">
        <v>4318</v>
      </c>
      <c r="C1055" s="1" t="s">
        <v>62</v>
      </c>
      <c r="D1055" s="1" t="s">
        <v>1108</v>
      </c>
      <c r="E1055" s="1" t="s">
        <v>4319</v>
      </c>
      <c r="F1055" s="1" t="s">
        <v>4320</v>
      </c>
      <c r="G1055" s="1">
        <v>43</v>
      </c>
      <c r="H1055" s="1">
        <v>2000</v>
      </c>
      <c r="I1055" s="2" t="s">
        <v>1123</v>
      </c>
      <c r="K1055" s="1">
        <f>IFERROR(VLOOKUP(B1055,'[1]Pivot HorizontalMRP'!$A$4:$B$2531,2,0),0)</f>
        <v>0</v>
      </c>
      <c r="L1055" s="1">
        <f>IFERROR(VLOOKUP(B1055,'[1]Pivot HorizontalMRP'!$A$4:$C$2531,3,0),0)</f>
        <v>6080</v>
      </c>
      <c r="M1055" s="1">
        <f>IFERROR(VLOOKUP(B1055,'[1]Pivot HorizontalMRP'!$A$4:$D$2531,4,0),0)</f>
        <v>0</v>
      </c>
      <c r="N1055" s="1">
        <f>IFERROR(VLOOKUP(B1055,'[1]Pivot HorizontalMRP'!$A$4:$E$2531,5,0),0)</f>
        <v>0</v>
      </c>
      <c r="O1055" s="1">
        <f t="shared" si="81"/>
        <v>6080</v>
      </c>
      <c r="P1055" s="1">
        <f t="shared" si="82"/>
        <v>6080</v>
      </c>
      <c r="Q1055" s="1">
        <f>IFERROR(VLOOKUP(B1055,'[1]Pivot HorizontalMRP'!$A$4:$F$2529,6,0),0)</f>
        <v>4067</v>
      </c>
      <c r="R1055" s="1">
        <f>IFERROR(VLOOKUP(B1055,'[1]Pivot HorizontalMRP'!$A$4:$G$2529,7,0),0)</f>
        <v>4172</v>
      </c>
      <c r="S1055" s="1">
        <f>IFERROR(VLOOKUP(B1055,'[1]Pivot HorizontalMRP'!$A$4:$H$2529,8,0),0)</f>
        <v>4851</v>
      </c>
      <c r="T1055" s="1">
        <f>IFERROR(VLOOKUP(B1055,'[1]Pivot HorizontalMRP'!$A$4:$I$2529,9,0),0)</f>
        <v>4171</v>
      </c>
      <c r="U1055" s="1">
        <f t="shared" si="80"/>
        <v>-2159</v>
      </c>
      <c r="V1055" s="24">
        <v>0.97699999999999998</v>
      </c>
      <c r="W1055" s="24"/>
      <c r="X1055" s="24">
        <f t="shared" si="83"/>
        <v>-0.97699999999999998</v>
      </c>
      <c r="Y1055" s="24"/>
      <c r="Z1055" s="24"/>
      <c r="AA1055" s="24">
        <v>0.97699999999999998</v>
      </c>
      <c r="AB1055" s="24"/>
      <c r="AC1055" s="25"/>
      <c r="AD1055" s="26"/>
      <c r="AE1055" s="26"/>
      <c r="AF1055" s="26"/>
      <c r="AG1055" s="24"/>
      <c r="AH1055" s="24"/>
      <c r="AI1055" s="26"/>
      <c r="AJ1055" s="27"/>
      <c r="AK1055" s="27"/>
      <c r="AL1055" s="26"/>
      <c r="AM1055" s="26"/>
      <c r="AN1055" s="24"/>
      <c r="AO1055" s="24" t="str">
        <f t="shared" si="84"/>
        <v>Sanmina</v>
      </c>
      <c r="AP1055" s="1" t="s">
        <v>4037</v>
      </c>
      <c r="BF1055" s="1" t="s">
        <v>68</v>
      </c>
      <c r="BG1055" s="28" t="s">
        <v>69</v>
      </c>
    </row>
    <row r="1056" spans="1:59" ht="12.75" customHeight="1" x14ac:dyDescent="0.2">
      <c r="A1056" s="1" t="s">
        <v>4321</v>
      </c>
      <c r="B1056" s="1" t="s">
        <v>4322</v>
      </c>
      <c r="C1056" s="1" t="s">
        <v>62</v>
      </c>
      <c r="D1056" s="1" t="s">
        <v>63</v>
      </c>
      <c r="E1056" s="1" t="s">
        <v>4323</v>
      </c>
      <c r="F1056" s="1" t="s">
        <v>4324</v>
      </c>
      <c r="G1056" s="1">
        <v>61</v>
      </c>
      <c r="H1056" s="1">
        <v>2500</v>
      </c>
      <c r="I1056" s="2" t="s">
        <v>66</v>
      </c>
      <c r="K1056" s="1">
        <f>IFERROR(VLOOKUP(B1056,'[1]Pivot HorizontalMRP'!$A$4:$B$2531,2,0),0)</f>
        <v>0</v>
      </c>
      <c r="L1056" s="1">
        <f>IFERROR(VLOOKUP(B1056,'[1]Pivot HorizontalMRP'!$A$4:$C$2531,3,0),0)</f>
        <v>96</v>
      </c>
      <c r="M1056" s="1">
        <f>IFERROR(VLOOKUP(B1056,'[1]Pivot HorizontalMRP'!$A$4:$D$2531,4,0),0)</f>
        <v>0</v>
      </c>
      <c r="N1056" s="1">
        <f>IFERROR(VLOOKUP(B1056,'[1]Pivot HorizontalMRP'!$A$4:$E$2531,5,0),0)</f>
        <v>0</v>
      </c>
      <c r="O1056" s="1">
        <f t="shared" si="81"/>
        <v>96</v>
      </c>
      <c r="P1056" s="1">
        <f t="shared" si="82"/>
        <v>96</v>
      </c>
      <c r="Q1056" s="1">
        <f>IFERROR(VLOOKUP(B1056,'[1]Pivot HorizontalMRP'!$A$4:$F$2529,6,0),0)</f>
        <v>44</v>
      </c>
      <c r="R1056" s="1">
        <f>IFERROR(VLOOKUP(B1056,'[1]Pivot HorizontalMRP'!$A$4:$G$2529,7,0),0)</f>
        <v>0</v>
      </c>
      <c r="S1056" s="1">
        <f>IFERROR(VLOOKUP(B1056,'[1]Pivot HorizontalMRP'!$A$4:$H$2529,8,0),0)</f>
        <v>0</v>
      </c>
      <c r="T1056" s="1">
        <f>IFERROR(VLOOKUP(B1056,'[1]Pivot HorizontalMRP'!$A$4:$I$2529,9,0),0)</f>
        <v>0</v>
      </c>
      <c r="U1056" s="1">
        <f t="shared" si="80"/>
        <v>52</v>
      </c>
      <c r="V1056" s="24">
        <v>3.87</v>
      </c>
      <c r="W1056" s="24"/>
      <c r="X1056" s="24">
        <f t="shared" si="83"/>
        <v>-3.87</v>
      </c>
      <c r="Y1056" s="24"/>
      <c r="Z1056" s="24"/>
      <c r="AA1056" s="24"/>
      <c r="AB1056" s="24"/>
      <c r="AC1056" s="25"/>
      <c r="AD1056" s="26"/>
      <c r="AE1056" s="26"/>
      <c r="AF1056" s="26"/>
      <c r="AG1056" s="24"/>
      <c r="AH1056" s="24"/>
      <c r="AI1056" s="26"/>
      <c r="AJ1056" s="27"/>
      <c r="AK1056" s="27"/>
      <c r="AL1056" s="26"/>
      <c r="AM1056" s="26"/>
      <c r="AN1056" s="24"/>
      <c r="AO1056" s="24" t="str">
        <f t="shared" si="84"/>
        <v>Arista</v>
      </c>
      <c r="AP1056" s="1" t="s">
        <v>4086</v>
      </c>
      <c r="BF1056" s="1" t="s">
        <v>68</v>
      </c>
      <c r="BG1056" s="28" t="s">
        <v>69</v>
      </c>
    </row>
    <row r="1057" spans="1:59" ht="12.75" customHeight="1" x14ac:dyDescent="0.2">
      <c r="A1057" s="1" t="s">
        <v>4325</v>
      </c>
      <c r="B1057" s="1" t="s">
        <v>4326</v>
      </c>
      <c r="C1057" s="1" t="s">
        <v>62</v>
      </c>
      <c r="D1057" s="1" t="s">
        <v>63</v>
      </c>
      <c r="E1057" s="1" t="s">
        <v>4327</v>
      </c>
      <c r="F1057" s="1" t="s">
        <v>4328</v>
      </c>
      <c r="G1057" s="1">
        <v>61</v>
      </c>
      <c r="H1057" s="1">
        <v>2500</v>
      </c>
      <c r="I1057" s="2" t="s">
        <v>66</v>
      </c>
      <c r="K1057" s="1">
        <f>IFERROR(VLOOKUP(B1057,'[1]Pivot HorizontalMRP'!$A$4:$B$2531,2,0),0)</f>
        <v>0</v>
      </c>
      <c r="L1057" s="1">
        <f>IFERROR(VLOOKUP(B1057,'[1]Pivot HorizontalMRP'!$A$4:$C$2531,3,0),0)</f>
        <v>2094</v>
      </c>
      <c r="M1057" s="1">
        <f>IFERROR(VLOOKUP(B1057,'[1]Pivot HorizontalMRP'!$A$4:$D$2531,4,0),0)</f>
        <v>2500</v>
      </c>
      <c r="N1057" s="1">
        <f>IFERROR(VLOOKUP(B1057,'[1]Pivot HorizontalMRP'!$A$4:$E$2531,5,0),0)</f>
        <v>2500</v>
      </c>
      <c r="O1057" s="1">
        <f t="shared" si="81"/>
        <v>4594</v>
      </c>
      <c r="P1057" s="1">
        <f t="shared" si="82"/>
        <v>7094</v>
      </c>
      <c r="Q1057" s="1">
        <f>IFERROR(VLOOKUP(B1057,'[1]Pivot HorizontalMRP'!$A$4:$F$2529,6,0),0)</f>
        <v>4910</v>
      </c>
      <c r="R1057" s="1">
        <f>IFERROR(VLOOKUP(B1057,'[1]Pivot HorizontalMRP'!$A$4:$G$2529,7,0),0)</f>
        <v>3471</v>
      </c>
      <c r="S1057" s="1">
        <f>IFERROR(VLOOKUP(B1057,'[1]Pivot HorizontalMRP'!$A$4:$H$2529,8,0),0)</f>
        <v>3713</v>
      </c>
      <c r="T1057" s="1">
        <f>IFERROR(VLOOKUP(B1057,'[1]Pivot HorizontalMRP'!$A$4:$I$2529,9,0),0)</f>
        <v>1643</v>
      </c>
      <c r="U1057" s="1">
        <f t="shared" si="80"/>
        <v>-1287</v>
      </c>
      <c r="V1057" s="24">
        <v>2.64</v>
      </c>
      <c r="W1057" s="24"/>
      <c r="X1057" s="24">
        <f t="shared" si="83"/>
        <v>-2.64</v>
      </c>
      <c r="Y1057" s="24"/>
      <c r="Z1057" s="24"/>
      <c r="AA1057" s="24">
        <v>2.64</v>
      </c>
      <c r="AB1057" s="24"/>
      <c r="AC1057" s="25"/>
      <c r="AD1057" s="26"/>
      <c r="AE1057" s="26"/>
      <c r="AF1057" s="26"/>
      <c r="AG1057" s="24"/>
      <c r="AH1057" s="24"/>
      <c r="AI1057" s="26"/>
      <c r="AJ1057" s="27"/>
      <c r="AK1057" s="27"/>
      <c r="AL1057" s="26"/>
      <c r="AM1057" s="26"/>
      <c r="AN1057" s="24"/>
      <c r="AO1057" s="24" t="str">
        <f t="shared" si="84"/>
        <v>Arista</v>
      </c>
      <c r="AP1057" s="1" t="s">
        <v>4086</v>
      </c>
      <c r="BF1057" s="1" t="s">
        <v>68</v>
      </c>
      <c r="BG1057" s="28" t="s">
        <v>69</v>
      </c>
    </row>
    <row r="1058" spans="1:59" ht="12.75" customHeight="1" x14ac:dyDescent="0.2">
      <c r="A1058" s="1" t="s">
        <v>4329</v>
      </c>
      <c r="B1058" s="1" t="s">
        <v>4330</v>
      </c>
      <c r="C1058" s="1" t="s">
        <v>62</v>
      </c>
      <c r="D1058" s="1" t="s">
        <v>1108</v>
      </c>
      <c r="E1058" s="1" t="s">
        <v>4331</v>
      </c>
      <c r="F1058" s="1" t="s">
        <v>4332</v>
      </c>
      <c r="G1058" s="1">
        <v>53</v>
      </c>
      <c r="H1058" s="1">
        <v>2000</v>
      </c>
      <c r="I1058" s="2" t="s">
        <v>1123</v>
      </c>
      <c r="K1058" s="1">
        <f>IFERROR(VLOOKUP(B1058,'[1]Pivot HorizontalMRP'!$A$4:$B$2531,2,0),0)</f>
        <v>0</v>
      </c>
      <c r="L1058" s="1">
        <f>IFERROR(VLOOKUP(B1058,'[1]Pivot HorizontalMRP'!$A$4:$C$2531,3,0),0)</f>
        <v>2718</v>
      </c>
      <c r="M1058" s="1">
        <f>IFERROR(VLOOKUP(B1058,'[1]Pivot HorizontalMRP'!$A$4:$D$2531,4,0),0)</f>
        <v>0</v>
      </c>
      <c r="N1058" s="1">
        <f>IFERROR(VLOOKUP(B1058,'[1]Pivot HorizontalMRP'!$A$4:$E$2531,5,0),0)</f>
        <v>0</v>
      </c>
      <c r="O1058" s="1">
        <f t="shared" si="81"/>
        <v>2718</v>
      </c>
      <c r="P1058" s="1">
        <f t="shared" si="82"/>
        <v>2718</v>
      </c>
      <c r="Q1058" s="1">
        <f>IFERROR(VLOOKUP(B1058,'[1]Pivot HorizontalMRP'!$A$4:$F$2529,6,0),0)</f>
        <v>1730</v>
      </c>
      <c r="R1058" s="1">
        <f>IFERROR(VLOOKUP(B1058,'[1]Pivot HorizontalMRP'!$A$4:$G$2529,7,0),0)</f>
        <v>1676</v>
      </c>
      <c r="S1058" s="1">
        <f>IFERROR(VLOOKUP(B1058,'[1]Pivot HorizontalMRP'!$A$4:$H$2529,8,0),0)</f>
        <v>1778</v>
      </c>
      <c r="T1058" s="1">
        <f>IFERROR(VLOOKUP(B1058,'[1]Pivot HorizontalMRP'!$A$4:$I$2529,9,0),0)</f>
        <v>1092</v>
      </c>
      <c r="U1058" s="1">
        <f t="shared" si="80"/>
        <v>-688</v>
      </c>
      <c r="V1058" s="24">
        <v>8.3140000000000001</v>
      </c>
      <c r="W1058" s="24"/>
      <c r="X1058" s="24">
        <f t="shared" si="83"/>
        <v>-8.3140000000000001</v>
      </c>
      <c r="Y1058" s="24"/>
      <c r="Z1058" s="24"/>
      <c r="AA1058" s="24"/>
      <c r="AB1058" s="24"/>
      <c r="AC1058" s="25"/>
      <c r="AD1058" s="26"/>
      <c r="AE1058" s="26"/>
      <c r="AF1058" s="26"/>
      <c r="AG1058" s="24"/>
      <c r="AH1058" s="24"/>
      <c r="AI1058" s="26"/>
      <c r="AJ1058" s="27"/>
      <c r="AK1058" s="27"/>
      <c r="AL1058" s="26"/>
      <c r="AM1058" s="26"/>
      <c r="AN1058" s="24"/>
      <c r="AO1058" s="24" t="str">
        <f t="shared" si="84"/>
        <v>Sanmina</v>
      </c>
      <c r="AP1058" s="1" t="s">
        <v>4037</v>
      </c>
      <c r="BF1058" s="1" t="s">
        <v>68</v>
      </c>
      <c r="BG1058" s="28" t="s">
        <v>69</v>
      </c>
    </row>
    <row r="1059" spans="1:59" ht="12.75" customHeight="1" x14ac:dyDescent="0.2">
      <c r="A1059" s="1" t="s">
        <v>4333</v>
      </c>
      <c r="B1059" s="1" t="s">
        <v>4334</v>
      </c>
      <c r="C1059" s="1" t="s">
        <v>62</v>
      </c>
      <c r="D1059" s="1" t="s">
        <v>1108</v>
      </c>
      <c r="E1059" s="1" t="s">
        <v>4335</v>
      </c>
      <c r="F1059" s="1" t="s">
        <v>4336</v>
      </c>
      <c r="G1059" s="1">
        <v>33</v>
      </c>
      <c r="H1059" s="1">
        <v>490</v>
      </c>
      <c r="I1059" s="2" t="s">
        <v>66</v>
      </c>
      <c r="K1059" s="1">
        <f>IFERROR(VLOOKUP(B1059,'[1]Pivot HorizontalMRP'!$A$4:$B$2531,2,0),0)</f>
        <v>0</v>
      </c>
      <c r="L1059" s="1">
        <f>IFERROR(VLOOKUP(B1059,'[1]Pivot HorizontalMRP'!$A$4:$C$2531,3,0),0)</f>
        <v>942</v>
      </c>
      <c r="M1059" s="1">
        <f>IFERROR(VLOOKUP(B1059,'[1]Pivot HorizontalMRP'!$A$4:$D$2531,4,0),0)</f>
        <v>1960</v>
      </c>
      <c r="N1059" s="1">
        <f>IFERROR(VLOOKUP(B1059,'[1]Pivot HorizontalMRP'!$A$4:$E$2531,5,0),0)</f>
        <v>0</v>
      </c>
      <c r="O1059" s="1">
        <f t="shared" si="81"/>
        <v>2902</v>
      </c>
      <c r="P1059" s="1">
        <f t="shared" si="82"/>
        <v>2902</v>
      </c>
      <c r="Q1059" s="1">
        <f>IFERROR(VLOOKUP(B1059,'[1]Pivot HorizontalMRP'!$A$4:$F$2529,6,0),0)</f>
        <v>2534</v>
      </c>
      <c r="R1059" s="1">
        <f>IFERROR(VLOOKUP(B1059,'[1]Pivot HorizontalMRP'!$A$4:$G$2529,7,0),0)</f>
        <v>1011</v>
      </c>
      <c r="S1059" s="1">
        <f>IFERROR(VLOOKUP(B1059,'[1]Pivot HorizontalMRP'!$A$4:$H$2529,8,0),0)</f>
        <v>533</v>
      </c>
      <c r="T1059" s="1">
        <f>IFERROR(VLOOKUP(B1059,'[1]Pivot HorizontalMRP'!$A$4:$I$2529,9,0),0)</f>
        <v>475</v>
      </c>
      <c r="U1059" s="1">
        <f t="shared" si="80"/>
        <v>-643</v>
      </c>
      <c r="V1059" s="24">
        <v>6.25</v>
      </c>
      <c r="W1059" s="24"/>
      <c r="X1059" s="24">
        <f t="shared" si="83"/>
        <v>-6.25</v>
      </c>
      <c r="Y1059" s="24"/>
      <c r="Z1059" s="24"/>
      <c r="AA1059" s="24">
        <v>6.25</v>
      </c>
      <c r="AB1059" s="24"/>
      <c r="AC1059" s="25"/>
      <c r="AD1059" s="26"/>
      <c r="AE1059" s="26"/>
      <c r="AF1059" s="26"/>
      <c r="AG1059" s="24"/>
      <c r="AH1059" s="24"/>
      <c r="AI1059" s="26"/>
      <c r="AJ1059" s="27"/>
      <c r="AK1059" s="27"/>
      <c r="AL1059" s="26"/>
      <c r="AM1059" s="26"/>
      <c r="AN1059" s="24"/>
      <c r="AO1059" s="24" t="str">
        <f t="shared" si="84"/>
        <v>Sanmina</v>
      </c>
      <c r="AP1059" s="1" t="s">
        <v>1110</v>
      </c>
      <c r="BF1059" s="1" t="s">
        <v>68</v>
      </c>
      <c r="BG1059" s="28" t="s">
        <v>69</v>
      </c>
    </row>
    <row r="1060" spans="1:59" ht="12.75" customHeight="1" x14ac:dyDescent="0.2">
      <c r="A1060" s="1" t="s">
        <v>4337</v>
      </c>
      <c r="B1060" s="1" t="s">
        <v>4338</v>
      </c>
      <c r="C1060" s="1" t="s">
        <v>62</v>
      </c>
      <c r="D1060" s="1" t="s">
        <v>1108</v>
      </c>
      <c r="E1060" s="1" t="s">
        <v>4339</v>
      </c>
      <c r="F1060" s="1" t="s">
        <v>4340</v>
      </c>
      <c r="G1060" s="1">
        <v>53</v>
      </c>
      <c r="H1060" s="1">
        <v>3000</v>
      </c>
      <c r="I1060" s="2" t="s">
        <v>1123</v>
      </c>
      <c r="K1060" s="1">
        <f>IFERROR(VLOOKUP(B1060,'[1]Pivot HorizontalMRP'!$A$4:$B$2531,2,0),0)</f>
        <v>0</v>
      </c>
      <c r="L1060" s="1">
        <f>IFERROR(VLOOKUP(B1060,'[1]Pivot HorizontalMRP'!$A$4:$C$2531,3,0),0)</f>
        <v>3762</v>
      </c>
      <c r="M1060" s="1">
        <f>IFERROR(VLOOKUP(B1060,'[1]Pivot HorizontalMRP'!$A$4:$D$2531,4,0),0)</f>
        <v>9000</v>
      </c>
      <c r="N1060" s="1">
        <f>IFERROR(VLOOKUP(B1060,'[1]Pivot HorizontalMRP'!$A$4:$E$2531,5,0),0)</f>
        <v>0</v>
      </c>
      <c r="O1060" s="1">
        <f t="shared" si="81"/>
        <v>12762</v>
      </c>
      <c r="P1060" s="1">
        <f t="shared" si="82"/>
        <v>12762</v>
      </c>
      <c r="Q1060" s="1">
        <f>IFERROR(VLOOKUP(B1060,'[1]Pivot HorizontalMRP'!$A$4:$F$2529,6,0),0)</f>
        <v>10779</v>
      </c>
      <c r="R1060" s="1">
        <f>IFERROR(VLOOKUP(B1060,'[1]Pivot HorizontalMRP'!$A$4:$G$2529,7,0),0)</f>
        <v>5294</v>
      </c>
      <c r="S1060" s="1">
        <f>IFERROR(VLOOKUP(B1060,'[1]Pivot HorizontalMRP'!$A$4:$H$2529,8,0),0)</f>
        <v>3694</v>
      </c>
      <c r="T1060" s="1">
        <f>IFERROR(VLOOKUP(B1060,'[1]Pivot HorizontalMRP'!$A$4:$I$2529,9,0),0)</f>
        <v>1515</v>
      </c>
      <c r="U1060" s="1">
        <f t="shared" si="80"/>
        <v>-3311</v>
      </c>
      <c r="V1060" s="24">
        <v>1.7330000000000002E-2</v>
      </c>
      <c r="W1060" s="24"/>
      <c r="X1060" s="24">
        <f t="shared" si="83"/>
        <v>-1.7330000000000002E-2</v>
      </c>
      <c r="Y1060" s="24"/>
      <c r="Z1060" s="24"/>
      <c r="AA1060" s="24">
        <v>0.04</v>
      </c>
      <c r="AB1060" s="24"/>
      <c r="AC1060" s="25"/>
      <c r="AD1060" s="26"/>
      <c r="AE1060" s="26"/>
      <c r="AF1060" s="26"/>
      <c r="AG1060" s="24"/>
      <c r="AH1060" s="24"/>
      <c r="AI1060" s="26"/>
      <c r="AJ1060" s="27"/>
      <c r="AK1060" s="27"/>
      <c r="AL1060" s="26"/>
      <c r="AM1060" s="26"/>
      <c r="AN1060" s="24"/>
      <c r="AO1060" s="24" t="str">
        <f t="shared" si="84"/>
        <v>Sanmina</v>
      </c>
      <c r="AP1060" s="1" t="s">
        <v>4037</v>
      </c>
      <c r="BF1060" s="1" t="s">
        <v>68</v>
      </c>
      <c r="BG1060" s="28" t="s">
        <v>69</v>
      </c>
    </row>
    <row r="1061" spans="1:59" ht="12.75" customHeight="1" x14ac:dyDescent="0.2">
      <c r="A1061" s="1" t="s">
        <v>4341</v>
      </c>
      <c r="B1061" s="1" t="s">
        <v>4342</v>
      </c>
      <c r="C1061" s="1" t="s">
        <v>62</v>
      </c>
      <c r="D1061" s="1" t="s">
        <v>1108</v>
      </c>
      <c r="E1061" s="1" t="s">
        <v>4343</v>
      </c>
      <c r="F1061" s="1" t="s">
        <v>4344</v>
      </c>
      <c r="G1061" s="1">
        <v>43</v>
      </c>
      <c r="H1061" s="1">
        <v>3000</v>
      </c>
      <c r="I1061" s="2" t="s">
        <v>1123</v>
      </c>
      <c r="K1061" s="1">
        <f>IFERROR(VLOOKUP(B1061,'[1]Pivot HorizontalMRP'!$A$4:$B$2531,2,0),0)</f>
        <v>0</v>
      </c>
      <c r="L1061" s="1">
        <f>IFERROR(VLOOKUP(B1061,'[1]Pivot HorizontalMRP'!$A$4:$C$2531,3,0),0)</f>
        <v>15321</v>
      </c>
      <c r="M1061" s="1">
        <f>IFERROR(VLOOKUP(B1061,'[1]Pivot HorizontalMRP'!$A$4:$D$2531,4,0),0)</f>
        <v>0</v>
      </c>
      <c r="N1061" s="1">
        <f>IFERROR(VLOOKUP(B1061,'[1]Pivot HorizontalMRP'!$A$4:$E$2531,5,0),0)</f>
        <v>0</v>
      </c>
      <c r="O1061" s="1">
        <f t="shared" si="81"/>
        <v>15321</v>
      </c>
      <c r="P1061" s="1">
        <f t="shared" si="82"/>
        <v>15321</v>
      </c>
      <c r="Q1061" s="1">
        <f>IFERROR(VLOOKUP(B1061,'[1]Pivot HorizontalMRP'!$A$4:$F$2529,6,0),0)</f>
        <v>21718</v>
      </c>
      <c r="R1061" s="1">
        <f>IFERROR(VLOOKUP(B1061,'[1]Pivot HorizontalMRP'!$A$4:$G$2529,7,0),0)</f>
        <v>9802</v>
      </c>
      <c r="S1061" s="1">
        <f>IFERROR(VLOOKUP(B1061,'[1]Pivot HorizontalMRP'!$A$4:$H$2529,8,0),0)</f>
        <v>9341</v>
      </c>
      <c r="T1061" s="1">
        <f>IFERROR(VLOOKUP(B1061,'[1]Pivot HorizontalMRP'!$A$4:$I$2529,9,0),0)</f>
        <v>7601</v>
      </c>
      <c r="U1061" s="1">
        <f t="shared" si="80"/>
        <v>-16199</v>
      </c>
      <c r="V1061" s="24">
        <v>3.7499999999999999E-2</v>
      </c>
      <c r="W1061" s="24"/>
      <c r="X1061" s="24">
        <f t="shared" si="83"/>
        <v>-3.7499999999999999E-2</v>
      </c>
      <c r="Y1061" s="24"/>
      <c r="Z1061" s="24"/>
      <c r="AA1061" s="24">
        <v>3.7499999999999999E-2</v>
      </c>
      <c r="AB1061" s="24"/>
      <c r="AC1061" s="25"/>
      <c r="AD1061" s="26"/>
      <c r="AE1061" s="26"/>
      <c r="AF1061" s="26"/>
      <c r="AG1061" s="24"/>
      <c r="AH1061" s="24"/>
      <c r="AI1061" s="26"/>
      <c r="AJ1061" s="27"/>
      <c r="AK1061" s="27"/>
      <c r="AL1061" s="26"/>
      <c r="AM1061" s="26"/>
      <c r="AN1061" s="24"/>
      <c r="AO1061" s="24" t="str">
        <f t="shared" si="84"/>
        <v>Sanmina</v>
      </c>
      <c r="AP1061" s="1" t="s">
        <v>4037</v>
      </c>
      <c r="BF1061" s="1" t="s">
        <v>68</v>
      </c>
      <c r="BG1061" s="28" t="s">
        <v>69</v>
      </c>
    </row>
    <row r="1062" spans="1:59" ht="12.75" customHeight="1" x14ac:dyDescent="0.2">
      <c r="A1062" s="1" t="s">
        <v>4345</v>
      </c>
      <c r="B1062" s="1" t="s">
        <v>4346</v>
      </c>
      <c r="C1062" s="1" t="s">
        <v>62</v>
      </c>
      <c r="D1062" s="1" t="s">
        <v>1108</v>
      </c>
      <c r="E1062" s="1" t="s">
        <v>4347</v>
      </c>
      <c r="F1062" s="1" t="s">
        <v>4348</v>
      </c>
      <c r="G1062" s="1">
        <v>88</v>
      </c>
      <c r="H1062" s="1">
        <v>3000</v>
      </c>
      <c r="I1062" s="2" t="s">
        <v>1123</v>
      </c>
      <c r="K1062" s="1">
        <f>IFERROR(VLOOKUP(B1062,'[1]Pivot HorizontalMRP'!$A$4:$B$2531,2,0),0)</f>
        <v>0</v>
      </c>
      <c r="L1062" s="1">
        <f>IFERROR(VLOOKUP(B1062,'[1]Pivot HorizontalMRP'!$A$4:$C$2531,3,0),0)</f>
        <v>6053</v>
      </c>
      <c r="M1062" s="1">
        <f>IFERROR(VLOOKUP(B1062,'[1]Pivot HorizontalMRP'!$A$4:$D$2531,4,0),0)</f>
        <v>0</v>
      </c>
      <c r="N1062" s="1">
        <f>IFERROR(VLOOKUP(B1062,'[1]Pivot HorizontalMRP'!$A$4:$E$2531,5,0),0)</f>
        <v>0</v>
      </c>
      <c r="O1062" s="1">
        <f t="shared" si="81"/>
        <v>6053</v>
      </c>
      <c r="P1062" s="1">
        <f t="shared" si="82"/>
        <v>6053</v>
      </c>
      <c r="Q1062" s="1">
        <f>IFERROR(VLOOKUP(B1062,'[1]Pivot HorizontalMRP'!$A$4:$F$2529,6,0),0)</f>
        <v>44</v>
      </c>
      <c r="R1062" s="1">
        <f>IFERROR(VLOOKUP(B1062,'[1]Pivot HorizontalMRP'!$A$4:$G$2529,7,0),0)</f>
        <v>0</v>
      </c>
      <c r="S1062" s="1">
        <f>IFERROR(VLOOKUP(B1062,'[1]Pivot HorizontalMRP'!$A$4:$H$2529,8,0),0)</f>
        <v>0</v>
      </c>
      <c r="T1062" s="1">
        <f>IFERROR(VLOOKUP(B1062,'[1]Pivot HorizontalMRP'!$A$4:$I$2529,9,0),0)</f>
        <v>0</v>
      </c>
      <c r="U1062" s="1">
        <f t="shared" si="80"/>
        <v>6009</v>
      </c>
      <c r="V1062" s="24">
        <v>0.45</v>
      </c>
      <c r="W1062" s="24"/>
      <c r="X1062" s="24">
        <f t="shared" si="83"/>
        <v>-0.45</v>
      </c>
      <c r="Y1062" s="24"/>
      <c r="Z1062" s="24"/>
      <c r="AA1062" s="24"/>
      <c r="AB1062" s="24"/>
      <c r="AC1062" s="25"/>
      <c r="AD1062" s="26"/>
      <c r="AE1062" s="26"/>
      <c r="AF1062" s="26"/>
      <c r="AG1062" s="24"/>
      <c r="AH1062" s="24"/>
      <c r="AI1062" s="26"/>
      <c r="AJ1062" s="27"/>
      <c r="AK1062" s="27"/>
      <c r="AL1062" s="26"/>
      <c r="AM1062" s="26"/>
      <c r="AN1062" s="24"/>
      <c r="AO1062" s="24" t="str">
        <f t="shared" si="84"/>
        <v>Sanmina</v>
      </c>
      <c r="AP1062" s="1" t="s">
        <v>4037</v>
      </c>
      <c r="BF1062" s="1" t="s">
        <v>68</v>
      </c>
      <c r="BG1062" s="28" t="s">
        <v>69</v>
      </c>
    </row>
    <row r="1063" spans="1:59" ht="12.75" customHeight="1" x14ac:dyDescent="0.2">
      <c r="A1063" s="1" t="s">
        <v>4349</v>
      </c>
      <c r="B1063" s="1" t="s">
        <v>4350</v>
      </c>
      <c r="C1063" s="1" t="s">
        <v>62</v>
      </c>
      <c r="D1063" s="1" t="s">
        <v>1108</v>
      </c>
      <c r="E1063" s="1" t="s">
        <v>4351</v>
      </c>
      <c r="F1063" s="1" t="s">
        <v>4352</v>
      </c>
      <c r="G1063" s="1">
        <v>43</v>
      </c>
      <c r="H1063" s="1">
        <v>3000</v>
      </c>
      <c r="I1063" s="2" t="s">
        <v>66</v>
      </c>
      <c r="K1063" s="1">
        <f>IFERROR(VLOOKUP(B1063,'[1]Pivot HorizontalMRP'!$A$4:$B$2531,2,0),0)</f>
        <v>0</v>
      </c>
      <c r="L1063" s="1">
        <f>IFERROR(VLOOKUP(B1063,'[1]Pivot HorizontalMRP'!$A$4:$C$2531,3,0),0)</f>
        <v>337</v>
      </c>
      <c r="M1063" s="1">
        <f>IFERROR(VLOOKUP(B1063,'[1]Pivot HorizontalMRP'!$A$4:$D$2531,4,0),0)</f>
        <v>0</v>
      </c>
      <c r="N1063" s="1">
        <f>IFERROR(VLOOKUP(B1063,'[1]Pivot HorizontalMRP'!$A$4:$E$2531,5,0),0)</f>
        <v>0</v>
      </c>
      <c r="O1063" s="1">
        <f t="shared" si="81"/>
        <v>337</v>
      </c>
      <c r="P1063" s="1">
        <f t="shared" si="82"/>
        <v>337</v>
      </c>
      <c r="Q1063" s="1">
        <f>IFERROR(VLOOKUP(B1063,'[1]Pivot HorizontalMRP'!$A$4:$F$2529,6,0),0)</f>
        <v>44</v>
      </c>
      <c r="R1063" s="1">
        <f>IFERROR(VLOOKUP(B1063,'[1]Pivot HorizontalMRP'!$A$4:$G$2529,7,0),0)</f>
        <v>0</v>
      </c>
      <c r="S1063" s="1">
        <f>IFERROR(VLOOKUP(B1063,'[1]Pivot HorizontalMRP'!$A$4:$H$2529,8,0),0)</f>
        <v>0</v>
      </c>
      <c r="T1063" s="1">
        <f>IFERROR(VLOOKUP(B1063,'[1]Pivot HorizontalMRP'!$A$4:$I$2529,9,0),0)</f>
        <v>0</v>
      </c>
      <c r="U1063" s="1">
        <f t="shared" si="80"/>
        <v>293</v>
      </c>
      <c r="V1063" s="24">
        <v>0.376</v>
      </c>
      <c r="W1063" s="24"/>
      <c r="X1063" s="24">
        <f t="shared" si="83"/>
        <v>-0.376</v>
      </c>
      <c r="Y1063" s="24"/>
      <c r="Z1063" s="24"/>
      <c r="AA1063" s="24"/>
      <c r="AB1063" s="24"/>
      <c r="AC1063" s="25"/>
      <c r="AD1063" s="26"/>
      <c r="AE1063" s="26"/>
      <c r="AF1063" s="26"/>
      <c r="AG1063" s="24"/>
      <c r="AH1063" s="24"/>
      <c r="AI1063" s="26"/>
      <c r="AJ1063" s="27"/>
      <c r="AK1063" s="27"/>
      <c r="AL1063" s="26"/>
      <c r="AM1063" s="26"/>
      <c r="AN1063" s="24"/>
      <c r="AO1063" s="24" t="str">
        <f t="shared" si="84"/>
        <v>Sanmina</v>
      </c>
      <c r="AP1063" s="1" t="s">
        <v>4037</v>
      </c>
      <c r="BF1063" s="1" t="s">
        <v>68</v>
      </c>
      <c r="BG1063" s="28" t="s">
        <v>69</v>
      </c>
    </row>
    <row r="1064" spans="1:59" ht="12.75" customHeight="1" x14ac:dyDescent="0.2">
      <c r="A1064" s="1" t="s">
        <v>4353</v>
      </c>
      <c r="B1064" s="1" t="s">
        <v>4354</v>
      </c>
      <c r="C1064" s="1" t="s">
        <v>62</v>
      </c>
      <c r="D1064" s="1" t="s">
        <v>1108</v>
      </c>
      <c r="E1064" s="1" t="s">
        <v>4355</v>
      </c>
      <c r="F1064" s="1" t="s">
        <v>4356</v>
      </c>
      <c r="G1064" s="1">
        <v>23</v>
      </c>
      <c r="H1064" s="1">
        <v>1000</v>
      </c>
      <c r="I1064" s="2" t="s">
        <v>66</v>
      </c>
      <c r="K1064" s="1">
        <f>IFERROR(VLOOKUP(B1064,'[1]Pivot HorizontalMRP'!$A$4:$B$2531,2,0),0)</f>
        <v>0</v>
      </c>
      <c r="L1064" s="1">
        <f>IFERROR(VLOOKUP(B1064,'[1]Pivot HorizontalMRP'!$A$4:$C$2531,3,0),0)</f>
        <v>487</v>
      </c>
      <c r="M1064" s="1">
        <f>IFERROR(VLOOKUP(B1064,'[1]Pivot HorizontalMRP'!$A$4:$D$2531,4,0),0)</f>
        <v>0</v>
      </c>
      <c r="N1064" s="1">
        <f>IFERROR(VLOOKUP(B1064,'[1]Pivot HorizontalMRP'!$A$4:$E$2531,5,0),0)</f>
        <v>0</v>
      </c>
      <c r="O1064" s="1">
        <f t="shared" si="81"/>
        <v>487</v>
      </c>
      <c r="P1064" s="1">
        <f t="shared" si="82"/>
        <v>487</v>
      </c>
      <c r="Q1064" s="1">
        <f>IFERROR(VLOOKUP(B1064,'[1]Pivot HorizontalMRP'!$A$4:$F$2529,6,0),0)</f>
        <v>88</v>
      </c>
      <c r="R1064" s="1">
        <f>IFERROR(VLOOKUP(B1064,'[1]Pivot HorizontalMRP'!$A$4:$G$2529,7,0),0)</f>
        <v>0</v>
      </c>
      <c r="S1064" s="1">
        <f>IFERROR(VLOOKUP(B1064,'[1]Pivot HorizontalMRP'!$A$4:$H$2529,8,0),0)</f>
        <v>0</v>
      </c>
      <c r="T1064" s="1">
        <f>IFERROR(VLOOKUP(B1064,'[1]Pivot HorizontalMRP'!$A$4:$I$2529,9,0),0)</f>
        <v>0</v>
      </c>
      <c r="U1064" s="1">
        <f t="shared" si="80"/>
        <v>399</v>
      </c>
      <c r="V1064" s="24">
        <v>0.15440000000000001</v>
      </c>
      <c r="W1064" s="24"/>
      <c r="X1064" s="24">
        <f t="shared" si="83"/>
        <v>-0.15440000000000001</v>
      </c>
      <c r="Y1064" s="24"/>
      <c r="Z1064" s="24"/>
      <c r="AA1064" s="24"/>
      <c r="AB1064" s="24"/>
      <c r="AC1064" s="25"/>
      <c r="AD1064" s="26"/>
      <c r="AE1064" s="26"/>
      <c r="AF1064" s="26"/>
      <c r="AG1064" s="24"/>
      <c r="AH1064" s="24"/>
      <c r="AI1064" s="26"/>
      <c r="AJ1064" s="27"/>
      <c r="AK1064" s="27"/>
      <c r="AL1064" s="26"/>
      <c r="AM1064" s="26"/>
      <c r="AN1064" s="24"/>
      <c r="AO1064" s="24" t="str">
        <f t="shared" si="84"/>
        <v>Sanmina</v>
      </c>
      <c r="AP1064" s="1" t="s">
        <v>4037</v>
      </c>
      <c r="BF1064" s="1" t="s">
        <v>68</v>
      </c>
      <c r="BG1064" s="28" t="s">
        <v>69</v>
      </c>
    </row>
    <row r="1065" spans="1:59" ht="12.75" customHeight="1" x14ac:dyDescent="0.2">
      <c r="A1065" s="1" t="s">
        <v>4357</v>
      </c>
      <c r="B1065" s="1" t="s">
        <v>4358</v>
      </c>
      <c r="C1065" s="1" t="s">
        <v>62</v>
      </c>
      <c r="D1065" s="1" t="s">
        <v>63</v>
      </c>
      <c r="E1065" s="1" t="s">
        <v>4359</v>
      </c>
      <c r="F1065" s="1" t="s">
        <v>4360</v>
      </c>
      <c r="G1065" s="1">
        <v>95</v>
      </c>
      <c r="H1065" s="1">
        <v>2500</v>
      </c>
      <c r="I1065" s="2" t="s">
        <v>66</v>
      </c>
      <c r="K1065" s="1">
        <f>IFERROR(VLOOKUP(B1065,'[1]Pivot HorizontalMRP'!$A$4:$B$2531,2,0),0)</f>
        <v>0</v>
      </c>
      <c r="L1065" s="1">
        <f>IFERROR(VLOOKUP(B1065,'[1]Pivot HorizontalMRP'!$A$4:$C$2531,3,0),0)</f>
        <v>4055</v>
      </c>
      <c r="M1065" s="1">
        <f>IFERROR(VLOOKUP(B1065,'[1]Pivot HorizontalMRP'!$A$4:$D$2531,4,0),0)</f>
        <v>5000</v>
      </c>
      <c r="N1065" s="1">
        <f>IFERROR(VLOOKUP(B1065,'[1]Pivot HorizontalMRP'!$A$4:$E$2531,5,0),0)</f>
        <v>5000</v>
      </c>
      <c r="O1065" s="1">
        <f t="shared" si="81"/>
        <v>9055</v>
      </c>
      <c r="P1065" s="1">
        <f t="shared" si="82"/>
        <v>14055</v>
      </c>
      <c r="Q1065" s="1">
        <f>IFERROR(VLOOKUP(B1065,'[1]Pivot HorizontalMRP'!$A$4:$F$2529,6,0),0)</f>
        <v>10886</v>
      </c>
      <c r="R1065" s="1">
        <f>IFERROR(VLOOKUP(B1065,'[1]Pivot HorizontalMRP'!$A$4:$G$2529,7,0),0)</f>
        <v>4390</v>
      </c>
      <c r="S1065" s="1">
        <f>IFERROR(VLOOKUP(B1065,'[1]Pivot HorizontalMRP'!$A$4:$H$2529,8,0),0)</f>
        <v>4227</v>
      </c>
      <c r="T1065" s="1">
        <f>IFERROR(VLOOKUP(B1065,'[1]Pivot HorizontalMRP'!$A$4:$I$2529,9,0),0)</f>
        <v>3153</v>
      </c>
      <c r="U1065" s="1">
        <f t="shared" si="80"/>
        <v>-1221</v>
      </c>
      <c r="V1065" s="24">
        <v>1.95</v>
      </c>
      <c r="W1065" s="24"/>
      <c r="X1065" s="24">
        <f t="shared" si="83"/>
        <v>-1.95</v>
      </c>
      <c r="Y1065" s="24"/>
      <c r="Z1065" s="24"/>
      <c r="AA1065" s="24">
        <v>2.6909700000000001</v>
      </c>
      <c r="AB1065" s="24"/>
      <c r="AC1065" s="25"/>
      <c r="AD1065" s="26"/>
      <c r="AE1065" s="26"/>
      <c r="AF1065" s="26"/>
      <c r="AG1065" s="24"/>
      <c r="AH1065" s="24"/>
      <c r="AI1065" s="26"/>
      <c r="AJ1065" s="27"/>
      <c r="AK1065" s="27"/>
      <c r="AL1065" s="26"/>
      <c r="AM1065" s="26"/>
      <c r="AN1065" s="24"/>
      <c r="AO1065" s="24" t="str">
        <f t="shared" si="84"/>
        <v>Arista</v>
      </c>
      <c r="AP1065" s="1" t="s">
        <v>4086</v>
      </c>
      <c r="BF1065" s="1" t="s">
        <v>68</v>
      </c>
      <c r="BG1065" s="28" t="s">
        <v>69</v>
      </c>
    </row>
    <row r="1066" spans="1:59" ht="12.75" customHeight="1" x14ac:dyDescent="0.2">
      <c r="A1066" s="1" t="s">
        <v>4361</v>
      </c>
      <c r="B1066" s="1" t="s">
        <v>4362</v>
      </c>
      <c r="C1066" s="1" t="s">
        <v>62</v>
      </c>
      <c r="D1066" s="1" t="s">
        <v>63</v>
      </c>
      <c r="E1066" s="1" t="s">
        <v>4363</v>
      </c>
      <c r="F1066" s="1" t="s">
        <v>4364</v>
      </c>
      <c r="G1066" s="1">
        <v>71</v>
      </c>
      <c r="H1066" s="1">
        <v>240</v>
      </c>
      <c r="I1066" s="2" t="s">
        <v>1123</v>
      </c>
      <c r="K1066" s="1">
        <f>IFERROR(VLOOKUP(B1066,'[1]Pivot HorizontalMRP'!$A$4:$B$2531,2,0),0)</f>
        <v>0</v>
      </c>
      <c r="L1066" s="1">
        <f>IFERROR(VLOOKUP(B1066,'[1]Pivot HorizontalMRP'!$A$4:$C$2531,3,0),0)</f>
        <v>654</v>
      </c>
      <c r="M1066" s="1">
        <f>IFERROR(VLOOKUP(B1066,'[1]Pivot HorizontalMRP'!$A$4:$D$2531,4,0),0)</f>
        <v>240</v>
      </c>
      <c r="N1066" s="1">
        <f>IFERROR(VLOOKUP(B1066,'[1]Pivot HorizontalMRP'!$A$4:$E$2531,5,0),0)</f>
        <v>0</v>
      </c>
      <c r="O1066" s="1">
        <f t="shared" si="81"/>
        <v>894</v>
      </c>
      <c r="P1066" s="1">
        <f t="shared" si="82"/>
        <v>894</v>
      </c>
      <c r="Q1066" s="1">
        <f>IFERROR(VLOOKUP(B1066,'[1]Pivot HorizontalMRP'!$A$4:$F$2529,6,0),0)</f>
        <v>582</v>
      </c>
      <c r="R1066" s="1">
        <f>IFERROR(VLOOKUP(B1066,'[1]Pivot HorizontalMRP'!$A$4:$G$2529,7,0),0)</f>
        <v>518</v>
      </c>
      <c r="S1066" s="1">
        <f>IFERROR(VLOOKUP(B1066,'[1]Pivot HorizontalMRP'!$A$4:$H$2529,8,0),0)</f>
        <v>674</v>
      </c>
      <c r="T1066" s="1">
        <f>IFERROR(VLOOKUP(B1066,'[1]Pivot HorizontalMRP'!$A$4:$I$2529,9,0),0)</f>
        <v>525</v>
      </c>
      <c r="U1066" s="1">
        <f t="shared" si="80"/>
        <v>-206</v>
      </c>
      <c r="V1066" s="24">
        <v>17.11</v>
      </c>
      <c r="W1066" s="24"/>
      <c r="X1066" s="24">
        <f t="shared" si="83"/>
        <v>-17.11</v>
      </c>
      <c r="Y1066" s="24"/>
      <c r="Z1066" s="24"/>
      <c r="AA1066" s="24">
        <v>17.11</v>
      </c>
      <c r="AB1066" s="24"/>
      <c r="AC1066" s="25"/>
      <c r="AD1066" s="26"/>
      <c r="AE1066" s="26"/>
      <c r="AF1066" s="26"/>
      <c r="AG1066" s="24"/>
      <c r="AH1066" s="24"/>
      <c r="AI1066" s="26"/>
      <c r="AJ1066" s="27"/>
      <c r="AK1066" s="27"/>
      <c r="AL1066" s="26"/>
      <c r="AM1066" s="26"/>
      <c r="AN1066" s="24"/>
      <c r="AO1066" s="24" t="str">
        <f t="shared" si="84"/>
        <v>Arista</v>
      </c>
      <c r="AP1066" s="1" t="s">
        <v>4086</v>
      </c>
      <c r="BF1066" s="1" t="s">
        <v>68</v>
      </c>
      <c r="BG1066" s="28" t="s">
        <v>69</v>
      </c>
    </row>
    <row r="1067" spans="1:59" ht="12.75" customHeight="1" x14ac:dyDescent="0.2">
      <c r="A1067" s="1" t="s">
        <v>4365</v>
      </c>
      <c r="B1067" s="1" t="s">
        <v>4366</v>
      </c>
      <c r="C1067" s="1" t="s">
        <v>4261</v>
      </c>
      <c r="D1067" s="1" t="s">
        <v>63</v>
      </c>
      <c r="E1067" s="1" t="s">
        <v>4367</v>
      </c>
      <c r="F1067" s="1" t="s">
        <v>4368</v>
      </c>
      <c r="G1067" s="1">
        <v>138</v>
      </c>
      <c r="H1067" s="1">
        <v>60</v>
      </c>
      <c r="I1067" s="2" t="s">
        <v>66</v>
      </c>
      <c r="K1067" s="1">
        <f>IFERROR(VLOOKUP(B1067,'[1]Pivot HorizontalMRP'!$A$4:$B$2531,2,0),0)</f>
        <v>0</v>
      </c>
      <c r="L1067" s="1">
        <f>IFERROR(VLOOKUP(B1067,'[1]Pivot HorizontalMRP'!$A$4:$C$2531,3,0),0)</f>
        <v>2220</v>
      </c>
      <c r="M1067" s="1">
        <f>IFERROR(VLOOKUP(B1067,'[1]Pivot HorizontalMRP'!$A$4:$D$2531,4,0),0)</f>
        <v>8400</v>
      </c>
      <c r="N1067" s="1">
        <f>IFERROR(VLOOKUP(B1067,'[1]Pivot HorizontalMRP'!$A$4:$E$2531,5,0),0)</f>
        <v>160</v>
      </c>
      <c r="O1067" s="1">
        <f t="shared" si="81"/>
        <v>10620</v>
      </c>
      <c r="P1067" s="1">
        <f t="shared" si="82"/>
        <v>10780</v>
      </c>
      <c r="Q1067" s="1">
        <f>IFERROR(VLOOKUP(B1067,'[1]Pivot HorizontalMRP'!$A$4:$F$2529,6,0),0)</f>
        <v>11892</v>
      </c>
      <c r="R1067" s="1">
        <f>IFERROR(VLOOKUP(B1067,'[1]Pivot HorizontalMRP'!$A$4:$G$2529,7,0),0)</f>
        <v>3864</v>
      </c>
      <c r="S1067" s="1">
        <f>IFERROR(VLOOKUP(B1067,'[1]Pivot HorizontalMRP'!$A$4:$H$2529,8,0),0)</f>
        <v>4368</v>
      </c>
      <c r="T1067" s="1">
        <f>IFERROR(VLOOKUP(B1067,'[1]Pivot HorizontalMRP'!$A$4:$I$2529,9,0),0)</f>
        <v>3336</v>
      </c>
      <c r="U1067" s="1">
        <f t="shared" si="80"/>
        <v>-4976</v>
      </c>
      <c r="V1067" s="24">
        <v>0</v>
      </c>
      <c r="W1067" s="24"/>
      <c r="X1067" s="24">
        <f t="shared" si="83"/>
        <v>0</v>
      </c>
      <c r="Y1067" s="24"/>
      <c r="Z1067" s="24"/>
      <c r="AA1067" s="24"/>
      <c r="AB1067" s="24"/>
      <c r="AC1067" s="25"/>
      <c r="AD1067" s="26"/>
      <c r="AE1067" s="26"/>
      <c r="AF1067" s="26"/>
      <c r="AG1067" s="24"/>
      <c r="AH1067" s="24"/>
      <c r="AI1067" s="26"/>
      <c r="AJ1067" s="27"/>
      <c r="AK1067" s="27"/>
      <c r="AL1067" s="26"/>
      <c r="AM1067" s="26"/>
      <c r="AN1067" s="24"/>
      <c r="AO1067" s="24" t="str">
        <f t="shared" si="84"/>
        <v>Arista</v>
      </c>
      <c r="AP1067" s="1" t="s">
        <v>4037</v>
      </c>
      <c r="BF1067" s="1" t="s">
        <v>4264</v>
      </c>
      <c r="BG1067" s="28" t="s">
        <v>69</v>
      </c>
    </row>
    <row r="1068" spans="1:59" ht="12.75" customHeight="1" x14ac:dyDescent="0.2">
      <c r="A1068" s="1" t="s">
        <v>4369</v>
      </c>
      <c r="B1068" s="1" t="s">
        <v>4370</v>
      </c>
      <c r="C1068" s="1" t="s">
        <v>62</v>
      </c>
      <c r="D1068" s="1" t="s">
        <v>1108</v>
      </c>
      <c r="E1068" s="1" t="s">
        <v>4371</v>
      </c>
      <c r="F1068" s="1" t="s">
        <v>4372</v>
      </c>
      <c r="G1068" s="1">
        <v>73</v>
      </c>
      <c r="H1068" s="1">
        <v>2000</v>
      </c>
      <c r="I1068" s="2" t="s">
        <v>1123</v>
      </c>
      <c r="K1068" s="1">
        <f>IFERROR(VLOOKUP(B1068,'[1]Pivot HorizontalMRP'!$A$4:$B$2531,2,0),0)</f>
        <v>0</v>
      </c>
      <c r="L1068" s="1">
        <f>IFERROR(VLOOKUP(B1068,'[1]Pivot HorizontalMRP'!$A$4:$C$2531,3,0),0)</f>
        <v>18661</v>
      </c>
      <c r="M1068" s="1">
        <f>IFERROR(VLOOKUP(B1068,'[1]Pivot HorizontalMRP'!$A$4:$D$2531,4,0),0)</f>
        <v>14000</v>
      </c>
      <c r="N1068" s="1">
        <f>IFERROR(VLOOKUP(B1068,'[1]Pivot HorizontalMRP'!$A$4:$E$2531,5,0),0)</f>
        <v>4000</v>
      </c>
      <c r="O1068" s="1">
        <f t="shared" si="81"/>
        <v>32661</v>
      </c>
      <c r="P1068" s="1">
        <f t="shared" si="82"/>
        <v>36661</v>
      </c>
      <c r="Q1068" s="1">
        <f>IFERROR(VLOOKUP(B1068,'[1]Pivot HorizontalMRP'!$A$4:$F$2529,6,0),0)</f>
        <v>23145</v>
      </c>
      <c r="R1068" s="1">
        <f>IFERROR(VLOOKUP(B1068,'[1]Pivot HorizontalMRP'!$A$4:$G$2529,7,0),0)</f>
        <v>6260</v>
      </c>
      <c r="S1068" s="1">
        <f>IFERROR(VLOOKUP(B1068,'[1]Pivot HorizontalMRP'!$A$4:$H$2529,8,0),0)</f>
        <v>7890</v>
      </c>
      <c r="T1068" s="1">
        <f>IFERROR(VLOOKUP(B1068,'[1]Pivot HorizontalMRP'!$A$4:$I$2529,9,0),0)</f>
        <v>4455</v>
      </c>
      <c r="U1068" s="1">
        <f t="shared" si="80"/>
        <v>3256</v>
      </c>
      <c r="V1068" s="24">
        <v>0.09</v>
      </c>
      <c r="W1068" s="24"/>
      <c r="X1068" s="24">
        <f t="shared" si="83"/>
        <v>-0.09</v>
      </c>
      <c r="Y1068" s="24"/>
      <c r="Z1068" s="24"/>
      <c r="AA1068" s="24">
        <v>0.09</v>
      </c>
      <c r="AB1068" s="24"/>
      <c r="AC1068" s="25"/>
      <c r="AD1068" s="26"/>
      <c r="AE1068" s="26"/>
      <c r="AF1068" s="26"/>
      <c r="AG1068" s="24"/>
      <c r="AH1068" s="24"/>
      <c r="AI1068" s="26"/>
      <c r="AJ1068" s="27"/>
      <c r="AK1068" s="27"/>
      <c r="AL1068" s="26"/>
      <c r="AM1068" s="26"/>
      <c r="AN1068" s="24"/>
      <c r="AO1068" s="24" t="str">
        <f t="shared" si="84"/>
        <v>Sanmina</v>
      </c>
      <c r="AP1068" s="1" t="s">
        <v>4037</v>
      </c>
      <c r="BF1068" s="1" t="s">
        <v>68</v>
      </c>
      <c r="BG1068" s="28" t="s">
        <v>69</v>
      </c>
    </row>
    <row r="1069" spans="1:59" ht="12.75" customHeight="1" x14ac:dyDescent="0.2">
      <c r="A1069" s="1" t="s">
        <v>4373</v>
      </c>
      <c r="B1069" s="1" t="s">
        <v>4374</v>
      </c>
      <c r="C1069" s="1" t="s">
        <v>62</v>
      </c>
      <c r="D1069" s="1" t="s">
        <v>1108</v>
      </c>
      <c r="E1069" s="1" t="s">
        <v>4375</v>
      </c>
      <c r="F1069" s="1" t="s">
        <v>4376</v>
      </c>
      <c r="G1069" s="1">
        <v>53</v>
      </c>
      <c r="H1069" s="1">
        <v>2500</v>
      </c>
      <c r="I1069" s="2" t="s">
        <v>1123</v>
      </c>
      <c r="K1069" s="1">
        <f>IFERROR(VLOOKUP(B1069,'[1]Pivot HorizontalMRP'!$A$4:$B$2531,2,0),0)</f>
        <v>0</v>
      </c>
      <c r="L1069" s="1">
        <f>IFERROR(VLOOKUP(B1069,'[1]Pivot HorizontalMRP'!$A$4:$C$2531,3,0),0)</f>
        <v>18415</v>
      </c>
      <c r="M1069" s="1">
        <f>IFERROR(VLOOKUP(B1069,'[1]Pivot HorizontalMRP'!$A$4:$D$2531,4,0),0)</f>
        <v>0</v>
      </c>
      <c r="N1069" s="1">
        <f>IFERROR(VLOOKUP(B1069,'[1]Pivot HorizontalMRP'!$A$4:$E$2531,5,0),0)</f>
        <v>0</v>
      </c>
      <c r="O1069" s="1">
        <f t="shared" si="81"/>
        <v>18415</v>
      </c>
      <c r="P1069" s="1">
        <f t="shared" si="82"/>
        <v>18415</v>
      </c>
      <c r="Q1069" s="1">
        <f>IFERROR(VLOOKUP(B1069,'[1]Pivot HorizontalMRP'!$A$4:$F$2529,6,0),0)</f>
        <v>6548</v>
      </c>
      <c r="R1069" s="1">
        <f>IFERROR(VLOOKUP(B1069,'[1]Pivot HorizontalMRP'!$A$4:$G$2529,7,0),0)</f>
        <v>3055</v>
      </c>
      <c r="S1069" s="1">
        <f>IFERROR(VLOOKUP(B1069,'[1]Pivot HorizontalMRP'!$A$4:$H$2529,8,0),0)</f>
        <v>2799</v>
      </c>
      <c r="T1069" s="1">
        <f>IFERROR(VLOOKUP(B1069,'[1]Pivot HorizontalMRP'!$A$4:$I$2529,9,0),0)</f>
        <v>1413</v>
      </c>
      <c r="U1069" s="1">
        <f t="shared" si="80"/>
        <v>8812</v>
      </c>
      <c r="V1069" s="24">
        <v>0.11700000000000001</v>
      </c>
      <c r="W1069" s="24"/>
      <c r="X1069" s="24">
        <f t="shared" si="83"/>
        <v>-0.11700000000000001</v>
      </c>
      <c r="Y1069" s="24"/>
      <c r="Z1069" s="24"/>
      <c r="AA1069" s="24"/>
      <c r="AB1069" s="24"/>
      <c r="AC1069" s="25"/>
      <c r="AD1069" s="26"/>
      <c r="AE1069" s="26"/>
      <c r="AF1069" s="26"/>
      <c r="AG1069" s="24"/>
      <c r="AH1069" s="24"/>
      <c r="AI1069" s="26"/>
      <c r="AJ1069" s="27"/>
      <c r="AK1069" s="27"/>
      <c r="AL1069" s="26"/>
      <c r="AM1069" s="26"/>
      <c r="AN1069" s="24"/>
      <c r="AO1069" s="24" t="str">
        <f t="shared" si="84"/>
        <v>Sanmina</v>
      </c>
      <c r="AP1069" s="1" t="s">
        <v>4037</v>
      </c>
      <c r="BF1069" s="1" t="s">
        <v>68</v>
      </c>
      <c r="BG1069" s="28" t="s">
        <v>69</v>
      </c>
    </row>
    <row r="1070" spans="1:59" ht="12.75" customHeight="1" x14ac:dyDescent="0.2">
      <c r="A1070" s="1" t="s">
        <v>4377</v>
      </c>
      <c r="B1070" s="1" t="s">
        <v>4378</v>
      </c>
      <c r="C1070" s="1" t="s">
        <v>62</v>
      </c>
      <c r="D1070" s="1" t="s">
        <v>1108</v>
      </c>
      <c r="E1070" s="1" t="s">
        <v>4379</v>
      </c>
      <c r="F1070" s="1" t="s">
        <v>4380</v>
      </c>
      <c r="G1070" s="1">
        <v>48</v>
      </c>
      <c r="H1070" s="1">
        <v>6000</v>
      </c>
      <c r="I1070" s="2" t="s">
        <v>1123</v>
      </c>
      <c r="K1070" s="1">
        <f>IFERROR(VLOOKUP(B1070,'[1]Pivot HorizontalMRP'!$A$4:$B$2531,2,0),0)</f>
        <v>0</v>
      </c>
      <c r="L1070" s="1">
        <f>IFERROR(VLOOKUP(B1070,'[1]Pivot HorizontalMRP'!$A$4:$C$2531,3,0),0)</f>
        <v>5961</v>
      </c>
      <c r="M1070" s="1">
        <f>IFERROR(VLOOKUP(B1070,'[1]Pivot HorizontalMRP'!$A$4:$D$2531,4,0),0)</f>
        <v>0</v>
      </c>
      <c r="N1070" s="1">
        <f>IFERROR(VLOOKUP(B1070,'[1]Pivot HorizontalMRP'!$A$4:$E$2531,5,0),0)</f>
        <v>0</v>
      </c>
      <c r="O1070" s="1">
        <f t="shared" si="81"/>
        <v>5961</v>
      </c>
      <c r="P1070" s="1">
        <f t="shared" si="82"/>
        <v>5961</v>
      </c>
      <c r="Q1070" s="1">
        <f>IFERROR(VLOOKUP(B1070,'[1]Pivot HorizontalMRP'!$A$4:$F$2529,6,0),0)</f>
        <v>3350</v>
      </c>
      <c r="R1070" s="1">
        <f>IFERROR(VLOOKUP(B1070,'[1]Pivot HorizontalMRP'!$A$4:$G$2529,7,0),0)</f>
        <v>2354</v>
      </c>
      <c r="S1070" s="1">
        <f>IFERROR(VLOOKUP(B1070,'[1]Pivot HorizontalMRP'!$A$4:$H$2529,8,0),0)</f>
        <v>2328</v>
      </c>
      <c r="T1070" s="1">
        <f>IFERROR(VLOOKUP(B1070,'[1]Pivot HorizontalMRP'!$A$4:$I$2529,9,0),0)</f>
        <v>940</v>
      </c>
      <c r="U1070" s="1">
        <f t="shared" si="80"/>
        <v>257</v>
      </c>
      <c r="V1070" s="24">
        <v>0.64</v>
      </c>
      <c r="W1070" s="24"/>
      <c r="X1070" s="24">
        <f t="shared" si="83"/>
        <v>-0.64</v>
      </c>
      <c r="Y1070" s="24"/>
      <c r="Z1070" s="24"/>
      <c r="AA1070" s="24">
        <v>0.64</v>
      </c>
      <c r="AB1070" s="24"/>
      <c r="AC1070" s="25"/>
      <c r="AD1070" s="26"/>
      <c r="AE1070" s="26"/>
      <c r="AF1070" s="26"/>
      <c r="AG1070" s="24"/>
      <c r="AH1070" s="24"/>
      <c r="AI1070" s="26"/>
      <c r="AJ1070" s="27"/>
      <c r="AK1070" s="27"/>
      <c r="AL1070" s="26"/>
      <c r="AM1070" s="26"/>
      <c r="AN1070" s="24"/>
      <c r="AO1070" s="24" t="str">
        <f t="shared" si="84"/>
        <v>Sanmina</v>
      </c>
      <c r="AP1070" s="1" t="s">
        <v>4037</v>
      </c>
      <c r="BF1070" s="1" t="s">
        <v>68</v>
      </c>
      <c r="BG1070" s="28" t="s">
        <v>69</v>
      </c>
    </row>
    <row r="1071" spans="1:59" ht="12.75" customHeight="1" x14ac:dyDescent="0.2">
      <c r="A1071" s="1" t="s">
        <v>4381</v>
      </c>
      <c r="B1071" s="1" t="s">
        <v>4382</v>
      </c>
      <c r="C1071" s="1" t="s">
        <v>62</v>
      </c>
      <c r="D1071" s="1" t="s">
        <v>1108</v>
      </c>
      <c r="E1071" s="1" t="s">
        <v>4383</v>
      </c>
      <c r="F1071" s="1" t="s">
        <v>4384</v>
      </c>
      <c r="G1071" s="1">
        <v>53</v>
      </c>
      <c r="H1071" s="1">
        <v>5000</v>
      </c>
      <c r="I1071" s="2" t="s">
        <v>66</v>
      </c>
      <c r="K1071" s="1">
        <f>IFERROR(VLOOKUP(B1071,'[1]Pivot HorizontalMRP'!$A$4:$B$2531,2,0),0)</f>
        <v>0</v>
      </c>
      <c r="L1071" s="1">
        <f>IFERROR(VLOOKUP(B1071,'[1]Pivot HorizontalMRP'!$A$4:$C$2531,3,0),0)</f>
        <v>12720</v>
      </c>
      <c r="M1071" s="1">
        <f>IFERROR(VLOOKUP(B1071,'[1]Pivot HorizontalMRP'!$A$4:$D$2531,4,0),0)</f>
        <v>0</v>
      </c>
      <c r="N1071" s="1">
        <f>IFERROR(VLOOKUP(B1071,'[1]Pivot HorizontalMRP'!$A$4:$E$2531,5,0),0)</f>
        <v>0</v>
      </c>
      <c r="O1071" s="1">
        <f t="shared" si="81"/>
        <v>12720</v>
      </c>
      <c r="P1071" s="1">
        <f t="shared" si="82"/>
        <v>12720</v>
      </c>
      <c r="Q1071" s="1">
        <f>IFERROR(VLOOKUP(B1071,'[1]Pivot HorizontalMRP'!$A$4:$F$2529,6,0),0)</f>
        <v>11661</v>
      </c>
      <c r="R1071" s="1">
        <f>IFERROR(VLOOKUP(B1071,'[1]Pivot HorizontalMRP'!$A$4:$G$2529,7,0),0)</f>
        <v>7157</v>
      </c>
      <c r="S1071" s="1">
        <f>IFERROR(VLOOKUP(B1071,'[1]Pivot HorizontalMRP'!$A$4:$H$2529,8,0),0)</f>
        <v>5686</v>
      </c>
      <c r="T1071" s="1">
        <f>IFERROR(VLOOKUP(B1071,'[1]Pivot HorizontalMRP'!$A$4:$I$2529,9,0),0)</f>
        <v>4092</v>
      </c>
      <c r="U1071" s="1">
        <f t="shared" si="80"/>
        <v>-6098</v>
      </c>
      <c r="V1071" s="24">
        <v>4.6300000000000001E-2</v>
      </c>
      <c r="W1071" s="24"/>
      <c r="X1071" s="24">
        <f t="shared" si="83"/>
        <v>-4.6300000000000001E-2</v>
      </c>
      <c r="Y1071" s="24"/>
      <c r="Z1071" s="24"/>
      <c r="AA1071" s="24"/>
      <c r="AB1071" s="24"/>
      <c r="AC1071" s="25"/>
      <c r="AD1071" s="26"/>
      <c r="AE1071" s="26"/>
      <c r="AF1071" s="26"/>
      <c r="AG1071" s="24"/>
      <c r="AH1071" s="24"/>
      <c r="AI1071" s="26"/>
      <c r="AJ1071" s="27"/>
      <c r="AK1071" s="27"/>
      <c r="AL1071" s="26"/>
      <c r="AM1071" s="26"/>
      <c r="AN1071" s="24"/>
      <c r="AO1071" s="24" t="str">
        <f t="shared" si="84"/>
        <v>Sanmina</v>
      </c>
      <c r="AP1071" s="1" t="s">
        <v>4037</v>
      </c>
      <c r="BF1071" s="1" t="s">
        <v>68</v>
      </c>
      <c r="BG1071" s="28" t="s">
        <v>69</v>
      </c>
    </row>
    <row r="1072" spans="1:59" ht="12.75" customHeight="1" x14ac:dyDescent="0.2">
      <c r="A1072" s="1" t="s">
        <v>4385</v>
      </c>
      <c r="B1072" s="1" t="s">
        <v>4386</v>
      </c>
      <c r="C1072" s="1" t="s">
        <v>62</v>
      </c>
      <c r="D1072" s="1" t="s">
        <v>1108</v>
      </c>
      <c r="E1072" s="1" t="s">
        <v>4387</v>
      </c>
      <c r="F1072" s="1" t="s">
        <v>4388</v>
      </c>
      <c r="G1072" s="1">
        <v>43</v>
      </c>
      <c r="H1072" s="1">
        <v>2500</v>
      </c>
      <c r="I1072" s="2" t="s">
        <v>1123</v>
      </c>
      <c r="K1072" s="1">
        <f>IFERROR(VLOOKUP(B1072,'[1]Pivot HorizontalMRP'!$A$4:$B$2531,2,0),0)</f>
        <v>0</v>
      </c>
      <c r="L1072" s="1">
        <f>IFERROR(VLOOKUP(B1072,'[1]Pivot HorizontalMRP'!$A$4:$C$2531,3,0),0)</f>
        <v>101486</v>
      </c>
      <c r="M1072" s="1">
        <f>IFERROR(VLOOKUP(B1072,'[1]Pivot HorizontalMRP'!$A$4:$D$2531,4,0),0)</f>
        <v>68000</v>
      </c>
      <c r="N1072" s="1">
        <f>IFERROR(VLOOKUP(B1072,'[1]Pivot HorizontalMRP'!$A$4:$E$2531,5,0),0)</f>
        <v>0</v>
      </c>
      <c r="O1072" s="1">
        <f t="shared" si="81"/>
        <v>169486</v>
      </c>
      <c r="P1072" s="1">
        <f t="shared" si="82"/>
        <v>169486</v>
      </c>
      <c r="Q1072" s="1">
        <f>IFERROR(VLOOKUP(B1072,'[1]Pivot HorizontalMRP'!$A$4:$F$2529,6,0),0)</f>
        <v>158829</v>
      </c>
      <c r="R1072" s="1">
        <f>IFERROR(VLOOKUP(B1072,'[1]Pivot HorizontalMRP'!$A$4:$G$2529,7,0),0)</f>
        <v>73817</v>
      </c>
      <c r="S1072" s="1">
        <f>IFERROR(VLOOKUP(B1072,'[1]Pivot HorizontalMRP'!$A$4:$H$2529,8,0),0)</f>
        <v>71957</v>
      </c>
      <c r="T1072" s="1">
        <f>IFERROR(VLOOKUP(B1072,'[1]Pivot HorizontalMRP'!$A$4:$I$2529,9,0),0)</f>
        <v>55161</v>
      </c>
      <c r="U1072" s="1">
        <f t="shared" si="80"/>
        <v>-63160</v>
      </c>
      <c r="V1072" s="24">
        <v>7.1999999999999995E-2</v>
      </c>
      <c r="W1072" s="24"/>
      <c r="X1072" s="24">
        <f t="shared" si="83"/>
        <v>-7.1999999999999995E-2</v>
      </c>
      <c r="Y1072" s="24"/>
      <c r="Z1072" s="24"/>
      <c r="AA1072" s="24">
        <v>7.1999999999999995E-2</v>
      </c>
      <c r="AB1072" s="24"/>
      <c r="AC1072" s="25"/>
      <c r="AD1072" s="26"/>
      <c r="AE1072" s="26"/>
      <c r="AF1072" s="26"/>
      <c r="AG1072" s="24"/>
      <c r="AH1072" s="24"/>
      <c r="AI1072" s="26"/>
      <c r="AJ1072" s="27"/>
      <c r="AK1072" s="27"/>
      <c r="AL1072" s="26"/>
      <c r="AM1072" s="26"/>
      <c r="AN1072" s="24"/>
      <c r="AO1072" s="24" t="str">
        <f t="shared" si="84"/>
        <v>Sanmina</v>
      </c>
      <c r="AP1072" s="1" t="s">
        <v>4037</v>
      </c>
      <c r="BF1072" s="1" t="s">
        <v>68</v>
      </c>
      <c r="BG1072" s="28" t="s">
        <v>69</v>
      </c>
    </row>
    <row r="1073" spans="1:59" ht="12.75" customHeight="1" x14ac:dyDescent="0.2">
      <c r="A1073" s="1" t="s">
        <v>4389</v>
      </c>
      <c r="B1073" s="1" t="s">
        <v>4390</v>
      </c>
      <c r="C1073" s="1" t="s">
        <v>62</v>
      </c>
      <c r="D1073" s="1" t="s">
        <v>63</v>
      </c>
      <c r="E1073" s="1" t="s">
        <v>4391</v>
      </c>
      <c r="F1073" s="1" t="s">
        <v>4392</v>
      </c>
      <c r="G1073" s="1">
        <v>71</v>
      </c>
      <c r="H1073" s="1">
        <v>2000</v>
      </c>
      <c r="I1073" s="2" t="s">
        <v>1123</v>
      </c>
      <c r="K1073" s="1">
        <f>IFERROR(VLOOKUP(B1073,'[1]Pivot HorizontalMRP'!$A$4:$B$2531,2,0),0)</f>
        <v>0</v>
      </c>
      <c r="L1073" s="1">
        <f>IFERROR(VLOOKUP(B1073,'[1]Pivot HorizontalMRP'!$A$4:$C$2531,3,0),0)</f>
        <v>5421</v>
      </c>
      <c r="M1073" s="1">
        <f>IFERROR(VLOOKUP(B1073,'[1]Pivot HorizontalMRP'!$A$4:$D$2531,4,0),0)</f>
        <v>22000</v>
      </c>
      <c r="N1073" s="1">
        <f>IFERROR(VLOOKUP(B1073,'[1]Pivot HorizontalMRP'!$A$4:$E$2531,5,0),0)</f>
        <v>0</v>
      </c>
      <c r="O1073" s="1">
        <f t="shared" si="81"/>
        <v>27421</v>
      </c>
      <c r="P1073" s="1">
        <f t="shared" si="82"/>
        <v>27421</v>
      </c>
      <c r="Q1073" s="1">
        <f>IFERROR(VLOOKUP(B1073,'[1]Pivot HorizontalMRP'!$A$4:$F$2529,6,0),0)</f>
        <v>12536</v>
      </c>
      <c r="R1073" s="1">
        <f>IFERROR(VLOOKUP(B1073,'[1]Pivot HorizontalMRP'!$A$4:$G$2529,7,0),0)</f>
        <v>12096</v>
      </c>
      <c r="S1073" s="1">
        <f>IFERROR(VLOOKUP(B1073,'[1]Pivot HorizontalMRP'!$A$4:$H$2529,8,0),0)</f>
        <v>13688</v>
      </c>
      <c r="T1073" s="1">
        <f>IFERROR(VLOOKUP(B1073,'[1]Pivot HorizontalMRP'!$A$4:$I$2529,9,0),0)</f>
        <v>9872</v>
      </c>
      <c r="U1073" s="1">
        <f t="shared" si="80"/>
        <v>2789</v>
      </c>
      <c r="V1073" s="24">
        <v>0.248</v>
      </c>
      <c r="W1073" s="24"/>
      <c r="X1073" s="24">
        <f t="shared" si="83"/>
        <v>-0.248</v>
      </c>
      <c r="Y1073" s="24"/>
      <c r="Z1073" s="24"/>
      <c r="AA1073" s="24">
        <v>0.26288</v>
      </c>
      <c r="AB1073" s="24"/>
      <c r="AC1073" s="25"/>
      <c r="AD1073" s="26"/>
      <c r="AE1073" s="26"/>
      <c r="AF1073" s="26"/>
      <c r="AG1073" s="24"/>
      <c r="AH1073" s="24"/>
      <c r="AI1073" s="26"/>
      <c r="AJ1073" s="27"/>
      <c r="AK1073" s="27"/>
      <c r="AL1073" s="26"/>
      <c r="AM1073" s="26"/>
      <c r="AN1073" s="24"/>
      <c r="AO1073" s="24" t="str">
        <f t="shared" si="84"/>
        <v>Arista</v>
      </c>
      <c r="AP1073" s="1" t="s">
        <v>4086</v>
      </c>
      <c r="BF1073" s="1" t="s">
        <v>68</v>
      </c>
      <c r="BG1073" s="28" t="s">
        <v>69</v>
      </c>
    </row>
    <row r="1074" spans="1:59" ht="12.75" customHeight="1" x14ac:dyDescent="0.2">
      <c r="A1074" s="1" t="s">
        <v>4393</v>
      </c>
      <c r="B1074" s="1" t="s">
        <v>4394</v>
      </c>
      <c r="C1074" s="1" t="s">
        <v>62</v>
      </c>
      <c r="D1074" s="1" t="s">
        <v>63</v>
      </c>
      <c r="E1074" s="1" t="s">
        <v>4395</v>
      </c>
      <c r="F1074" s="1" t="s">
        <v>4396</v>
      </c>
      <c r="G1074" s="1">
        <v>7</v>
      </c>
      <c r="H1074" s="1">
        <v>1</v>
      </c>
      <c r="I1074" s="2" t="s">
        <v>1123</v>
      </c>
      <c r="K1074" s="1">
        <f>IFERROR(VLOOKUP(B1074,'[1]Pivot HorizontalMRP'!$A$4:$B$2531,2,0),0)</f>
        <v>0</v>
      </c>
      <c r="L1074" s="1">
        <f>IFERROR(VLOOKUP(B1074,'[1]Pivot HorizontalMRP'!$A$4:$C$2531,3,0),0)</f>
        <v>0</v>
      </c>
      <c r="M1074" s="1">
        <f>IFERROR(VLOOKUP(B1074,'[1]Pivot HorizontalMRP'!$A$4:$D$2531,4,0),0)</f>
        <v>0</v>
      </c>
      <c r="N1074" s="1">
        <f>IFERROR(VLOOKUP(B1074,'[1]Pivot HorizontalMRP'!$A$4:$E$2531,5,0),0)</f>
        <v>0</v>
      </c>
      <c r="O1074" s="1">
        <f t="shared" si="81"/>
        <v>0</v>
      </c>
      <c r="P1074" s="1">
        <f t="shared" si="82"/>
        <v>0</v>
      </c>
      <c r="Q1074" s="1">
        <f>IFERROR(VLOOKUP(B1074,'[1]Pivot HorizontalMRP'!$A$4:$F$2529,6,0),0)</f>
        <v>0</v>
      </c>
      <c r="R1074" s="1">
        <f>IFERROR(VLOOKUP(B1074,'[1]Pivot HorizontalMRP'!$A$4:$G$2529,7,0),0)</f>
        <v>0</v>
      </c>
      <c r="S1074" s="1">
        <f>IFERROR(VLOOKUP(B1074,'[1]Pivot HorizontalMRP'!$A$4:$H$2529,8,0),0)</f>
        <v>0</v>
      </c>
      <c r="T1074" s="1">
        <f>IFERROR(VLOOKUP(B1074,'[1]Pivot HorizontalMRP'!$A$4:$I$2529,9,0),0)</f>
        <v>0</v>
      </c>
      <c r="U1074" s="1">
        <f t="shared" si="80"/>
        <v>0</v>
      </c>
      <c r="V1074" s="24">
        <v>1.0000000000000001E-5</v>
      </c>
      <c r="W1074" s="24"/>
      <c r="X1074" s="24">
        <f t="shared" si="83"/>
        <v>-1.0000000000000001E-5</v>
      </c>
      <c r="Y1074" s="24"/>
      <c r="Z1074" s="24"/>
      <c r="AA1074" s="24"/>
      <c r="AB1074" s="24"/>
      <c r="AC1074" s="25"/>
      <c r="AD1074" s="26"/>
      <c r="AE1074" s="26"/>
      <c r="AF1074" s="26"/>
      <c r="AG1074" s="24"/>
      <c r="AH1074" s="24"/>
      <c r="AI1074" s="26"/>
      <c r="AJ1074" s="27"/>
      <c r="AK1074" s="27"/>
      <c r="AL1074" s="26"/>
      <c r="AM1074" s="26"/>
      <c r="AN1074" s="24"/>
      <c r="AO1074" s="24" t="str">
        <f t="shared" si="84"/>
        <v>Arista</v>
      </c>
      <c r="AP1074" s="1" t="s">
        <v>4086</v>
      </c>
      <c r="BF1074" s="1" t="s">
        <v>3390</v>
      </c>
      <c r="BG1074" s="28" t="s">
        <v>69</v>
      </c>
    </row>
    <row r="1075" spans="1:59" ht="12.75" customHeight="1" x14ac:dyDescent="0.2">
      <c r="A1075" s="1" t="s">
        <v>4397</v>
      </c>
      <c r="B1075" s="1" t="s">
        <v>4398</v>
      </c>
      <c r="C1075" s="1" t="s">
        <v>62</v>
      </c>
      <c r="D1075" s="1" t="s">
        <v>63</v>
      </c>
      <c r="E1075" s="1" t="s">
        <v>4399</v>
      </c>
      <c r="F1075" s="1" t="s">
        <v>4400</v>
      </c>
      <c r="G1075" s="1">
        <v>71</v>
      </c>
      <c r="H1075" s="1">
        <v>176</v>
      </c>
      <c r="I1075" s="2" t="s">
        <v>1123</v>
      </c>
      <c r="K1075" s="1">
        <f>IFERROR(VLOOKUP(B1075,'[1]Pivot HorizontalMRP'!$A$4:$B$2531,2,0),0)</f>
        <v>0</v>
      </c>
      <c r="L1075" s="1">
        <f>IFERROR(VLOOKUP(B1075,'[1]Pivot HorizontalMRP'!$A$4:$C$2531,3,0),0)</f>
        <v>107</v>
      </c>
      <c r="M1075" s="1">
        <f>IFERROR(VLOOKUP(B1075,'[1]Pivot HorizontalMRP'!$A$4:$D$2531,4,0),0)</f>
        <v>0</v>
      </c>
      <c r="N1075" s="1">
        <f>IFERROR(VLOOKUP(B1075,'[1]Pivot HorizontalMRP'!$A$4:$E$2531,5,0),0)</f>
        <v>0</v>
      </c>
      <c r="O1075" s="1">
        <f t="shared" si="81"/>
        <v>107</v>
      </c>
      <c r="P1075" s="1">
        <f t="shared" si="82"/>
        <v>107</v>
      </c>
      <c r="Q1075" s="1">
        <f>IFERROR(VLOOKUP(B1075,'[1]Pivot HorizontalMRP'!$A$4:$F$2529,6,0),0)</f>
        <v>1</v>
      </c>
      <c r="R1075" s="1">
        <f>IFERROR(VLOOKUP(B1075,'[1]Pivot HorizontalMRP'!$A$4:$G$2529,7,0),0)</f>
        <v>0</v>
      </c>
      <c r="S1075" s="1">
        <f>IFERROR(VLOOKUP(B1075,'[1]Pivot HorizontalMRP'!$A$4:$H$2529,8,0),0)</f>
        <v>0</v>
      </c>
      <c r="T1075" s="1">
        <f>IFERROR(VLOOKUP(B1075,'[1]Pivot HorizontalMRP'!$A$4:$I$2529,9,0),0)</f>
        <v>0</v>
      </c>
      <c r="U1075" s="1">
        <f t="shared" si="80"/>
        <v>106</v>
      </c>
      <c r="V1075" s="24">
        <v>7.5</v>
      </c>
      <c r="W1075" s="24"/>
      <c r="X1075" s="24">
        <f t="shared" si="83"/>
        <v>-7.5</v>
      </c>
      <c r="Y1075" s="24"/>
      <c r="Z1075" s="24"/>
      <c r="AA1075" s="24"/>
      <c r="AB1075" s="24"/>
      <c r="AC1075" s="25"/>
      <c r="AD1075" s="26"/>
      <c r="AE1075" s="26"/>
      <c r="AF1075" s="26"/>
      <c r="AG1075" s="24"/>
      <c r="AH1075" s="24"/>
      <c r="AI1075" s="26"/>
      <c r="AJ1075" s="27"/>
      <c r="AK1075" s="27"/>
      <c r="AL1075" s="26"/>
      <c r="AM1075" s="26"/>
      <c r="AN1075" s="24"/>
      <c r="AO1075" s="24" t="str">
        <f t="shared" si="84"/>
        <v>Arista</v>
      </c>
      <c r="AP1075" s="1" t="s">
        <v>4086</v>
      </c>
      <c r="BF1075" s="1" t="s">
        <v>68</v>
      </c>
      <c r="BG1075" s="28" t="s">
        <v>69</v>
      </c>
    </row>
    <row r="1076" spans="1:59" ht="12.75" customHeight="1" x14ac:dyDescent="0.2">
      <c r="A1076" s="1" t="s">
        <v>4401</v>
      </c>
      <c r="B1076" s="1" t="s">
        <v>4402</v>
      </c>
      <c r="C1076" s="1" t="s">
        <v>62</v>
      </c>
      <c r="D1076" s="1" t="s">
        <v>63</v>
      </c>
      <c r="E1076" s="1" t="s">
        <v>4403</v>
      </c>
      <c r="F1076" s="1" t="s">
        <v>4404</v>
      </c>
      <c r="G1076" s="1">
        <v>71</v>
      </c>
      <c r="H1076" s="1">
        <v>2500</v>
      </c>
      <c r="I1076" s="2" t="s">
        <v>66</v>
      </c>
      <c r="K1076" s="1">
        <f>IFERROR(VLOOKUP(B1076,'[1]Pivot HorizontalMRP'!$A$4:$B$2531,2,0),0)</f>
        <v>0</v>
      </c>
      <c r="L1076" s="1">
        <f>IFERROR(VLOOKUP(B1076,'[1]Pivot HorizontalMRP'!$A$4:$C$2531,3,0),0)</f>
        <v>10</v>
      </c>
      <c r="M1076" s="1">
        <f>IFERROR(VLOOKUP(B1076,'[1]Pivot HorizontalMRP'!$A$4:$D$2531,4,0),0)</f>
        <v>19</v>
      </c>
      <c r="N1076" s="1">
        <f>IFERROR(VLOOKUP(B1076,'[1]Pivot HorizontalMRP'!$A$4:$E$2531,5,0),0)</f>
        <v>0</v>
      </c>
      <c r="O1076" s="1">
        <f t="shared" si="81"/>
        <v>29</v>
      </c>
      <c r="P1076" s="1">
        <f t="shared" si="82"/>
        <v>29</v>
      </c>
      <c r="Q1076" s="1">
        <f>IFERROR(VLOOKUP(B1076,'[1]Pivot HorizontalMRP'!$A$4:$F$2529,6,0),0)</f>
        <v>1</v>
      </c>
      <c r="R1076" s="1">
        <f>IFERROR(VLOOKUP(B1076,'[1]Pivot HorizontalMRP'!$A$4:$G$2529,7,0),0)</f>
        <v>0</v>
      </c>
      <c r="S1076" s="1">
        <f>IFERROR(VLOOKUP(B1076,'[1]Pivot HorizontalMRP'!$A$4:$H$2529,8,0),0)</f>
        <v>0</v>
      </c>
      <c r="T1076" s="1">
        <f>IFERROR(VLOOKUP(B1076,'[1]Pivot HorizontalMRP'!$A$4:$I$2529,9,0),0)</f>
        <v>0</v>
      </c>
      <c r="U1076" s="1">
        <f t="shared" si="80"/>
        <v>28</v>
      </c>
      <c r="V1076" s="24">
        <v>3.28</v>
      </c>
      <c r="W1076" s="24"/>
      <c r="X1076" s="24">
        <f t="shared" si="83"/>
        <v>-3.28</v>
      </c>
      <c r="Y1076" s="24"/>
      <c r="Z1076" s="24"/>
      <c r="AA1076" s="24"/>
      <c r="AB1076" s="24"/>
      <c r="AC1076" s="25"/>
      <c r="AD1076" s="26"/>
      <c r="AE1076" s="26"/>
      <c r="AF1076" s="26"/>
      <c r="AG1076" s="24"/>
      <c r="AH1076" s="24"/>
      <c r="AI1076" s="26"/>
      <c r="AJ1076" s="27"/>
      <c r="AK1076" s="27"/>
      <c r="AL1076" s="26"/>
      <c r="AM1076" s="26"/>
      <c r="AN1076" s="24"/>
      <c r="AO1076" s="24" t="str">
        <f t="shared" si="84"/>
        <v>Arista</v>
      </c>
      <c r="AP1076" s="1" t="s">
        <v>4086</v>
      </c>
      <c r="BF1076" s="1" t="s">
        <v>68</v>
      </c>
      <c r="BG1076" s="28" t="s">
        <v>69</v>
      </c>
    </row>
    <row r="1077" spans="1:59" ht="12.75" customHeight="1" x14ac:dyDescent="0.2">
      <c r="A1077" s="1" t="s">
        <v>4405</v>
      </c>
      <c r="B1077" s="1" t="s">
        <v>4406</v>
      </c>
      <c r="C1077" s="1" t="s">
        <v>62</v>
      </c>
      <c r="D1077" s="1" t="s">
        <v>63</v>
      </c>
      <c r="E1077" s="1" t="s">
        <v>4407</v>
      </c>
      <c r="F1077" s="1" t="s">
        <v>4408</v>
      </c>
      <c r="G1077" s="1">
        <v>61</v>
      </c>
      <c r="H1077" s="1">
        <v>500</v>
      </c>
      <c r="I1077" s="2" t="s">
        <v>66</v>
      </c>
      <c r="K1077" s="1">
        <f>IFERROR(VLOOKUP(B1077,'[1]Pivot HorizontalMRP'!$A$4:$B$2531,2,0),0)</f>
        <v>0</v>
      </c>
      <c r="L1077" s="1">
        <f>IFERROR(VLOOKUP(B1077,'[1]Pivot HorizontalMRP'!$A$4:$C$2531,3,0),0)</f>
        <v>14021</v>
      </c>
      <c r="M1077" s="1">
        <f>IFERROR(VLOOKUP(B1077,'[1]Pivot HorizontalMRP'!$A$4:$D$2531,4,0),0)</f>
        <v>15000</v>
      </c>
      <c r="N1077" s="1">
        <f>IFERROR(VLOOKUP(B1077,'[1]Pivot HorizontalMRP'!$A$4:$E$2531,5,0),0)</f>
        <v>0</v>
      </c>
      <c r="O1077" s="1">
        <f t="shared" si="81"/>
        <v>29021</v>
      </c>
      <c r="P1077" s="1">
        <f t="shared" si="82"/>
        <v>29021</v>
      </c>
      <c r="Q1077" s="1">
        <f>IFERROR(VLOOKUP(B1077,'[1]Pivot HorizontalMRP'!$A$4:$F$2529,6,0),0)</f>
        <v>18366</v>
      </c>
      <c r="R1077" s="1">
        <f>IFERROR(VLOOKUP(B1077,'[1]Pivot HorizontalMRP'!$A$4:$G$2529,7,0),0)</f>
        <v>7836</v>
      </c>
      <c r="S1077" s="1">
        <f>IFERROR(VLOOKUP(B1077,'[1]Pivot HorizontalMRP'!$A$4:$H$2529,8,0),0)</f>
        <v>6630</v>
      </c>
      <c r="T1077" s="1">
        <f>IFERROR(VLOOKUP(B1077,'[1]Pivot HorizontalMRP'!$A$4:$I$2529,9,0),0)</f>
        <v>3743</v>
      </c>
      <c r="U1077" s="1">
        <f t="shared" si="80"/>
        <v>2819</v>
      </c>
      <c r="V1077" s="24">
        <v>1.4</v>
      </c>
      <c r="W1077" s="24"/>
      <c r="X1077" s="24">
        <f t="shared" si="83"/>
        <v>-1.4</v>
      </c>
      <c r="Y1077" s="24"/>
      <c r="Z1077" s="24"/>
      <c r="AA1077" s="24">
        <v>1.4</v>
      </c>
      <c r="AB1077" s="24"/>
      <c r="AC1077" s="25"/>
      <c r="AD1077" s="26"/>
      <c r="AE1077" s="26"/>
      <c r="AF1077" s="26"/>
      <c r="AG1077" s="24"/>
      <c r="AH1077" s="24"/>
      <c r="AI1077" s="26"/>
      <c r="AJ1077" s="27"/>
      <c r="AK1077" s="27"/>
      <c r="AL1077" s="26"/>
      <c r="AM1077" s="26"/>
      <c r="AN1077" s="24"/>
      <c r="AO1077" s="24" t="str">
        <f t="shared" si="84"/>
        <v>Arista</v>
      </c>
      <c r="AP1077" s="1" t="s">
        <v>4086</v>
      </c>
      <c r="BF1077" s="1" t="s">
        <v>68</v>
      </c>
      <c r="BG1077" s="28" t="s">
        <v>69</v>
      </c>
    </row>
    <row r="1078" spans="1:59" ht="12.75" customHeight="1" x14ac:dyDescent="0.2">
      <c r="A1078" s="1" t="s">
        <v>4409</v>
      </c>
      <c r="B1078" s="1" t="s">
        <v>4410</v>
      </c>
      <c r="C1078" s="1" t="s">
        <v>62</v>
      </c>
      <c r="D1078" s="1" t="s">
        <v>1108</v>
      </c>
      <c r="E1078" s="1" t="s">
        <v>4411</v>
      </c>
      <c r="F1078" s="1" t="s">
        <v>4412</v>
      </c>
      <c r="G1078" s="1">
        <v>73</v>
      </c>
      <c r="H1078" s="1">
        <v>3000</v>
      </c>
      <c r="I1078" s="2" t="s">
        <v>1123</v>
      </c>
      <c r="K1078" s="1">
        <f>IFERROR(VLOOKUP(B1078,'[1]Pivot HorizontalMRP'!$A$4:$B$2531,2,0),0)</f>
        <v>0</v>
      </c>
      <c r="L1078" s="1">
        <f>IFERROR(VLOOKUP(B1078,'[1]Pivot HorizontalMRP'!$A$4:$C$2531,3,0),0)</f>
        <v>239020</v>
      </c>
      <c r="M1078" s="1">
        <f>IFERROR(VLOOKUP(B1078,'[1]Pivot HorizontalMRP'!$A$4:$D$2531,4,0),0)</f>
        <v>222000</v>
      </c>
      <c r="N1078" s="1">
        <f>IFERROR(VLOOKUP(B1078,'[1]Pivot HorizontalMRP'!$A$4:$E$2531,5,0),0)</f>
        <v>0</v>
      </c>
      <c r="O1078" s="1">
        <f t="shared" si="81"/>
        <v>461020</v>
      </c>
      <c r="P1078" s="1">
        <f t="shared" si="82"/>
        <v>461020</v>
      </c>
      <c r="Q1078" s="1">
        <f>IFERROR(VLOOKUP(B1078,'[1]Pivot HorizontalMRP'!$A$4:$F$2529,6,0),0)</f>
        <v>343341</v>
      </c>
      <c r="R1078" s="1">
        <f>IFERROR(VLOOKUP(B1078,'[1]Pivot HorizontalMRP'!$A$4:$G$2529,7,0),0)</f>
        <v>128151</v>
      </c>
      <c r="S1078" s="1">
        <f>IFERROR(VLOOKUP(B1078,'[1]Pivot HorizontalMRP'!$A$4:$H$2529,8,0),0)</f>
        <v>101616</v>
      </c>
      <c r="T1078" s="1">
        <f>IFERROR(VLOOKUP(B1078,'[1]Pivot HorizontalMRP'!$A$4:$I$2529,9,0),0)</f>
        <v>71706</v>
      </c>
      <c r="U1078" s="1">
        <f t="shared" si="80"/>
        <v>-10472</v>
      </c>
      <c r="V1078" s="24">
        <v>0.29599999999999999</v>
      </c>
      <c r="W1078" s="24"/>
      <c r="X1078" s="24">
        <f t="shared" si="83"/>
        <v>-0.29599999999999999</v>
      </c>
      <c r="Y1078" s="24"/>
      <c r="Z1078" s="24"/>
      <c r="AA1078" s="24">
        <v>0.29599999999999999</v>
      </c>
      <c r="AB1078" s="24"/>
      <c r="AC1078" s="25"/>
      <c r="AD1078" s="26"/>
      <c r="AE1078" s="26"/>
      <c r="AF1078" s="26"/>
      <c r="AG1078" s="24"/>
      <c r="AH1078" s="24"/>
      <c r="AI1078" s="26"/>
      <c r="AJ1078" s="27"/>
      <c r="AK1078" s="27"/>
      <c r="AL1078" s="26"/>
      <c r="AM1078" s="26"/>
      <c r="AN1078" s="24"/>
      <c r="AO1078" s="24" t="str">
        <f t="shared" si="84"/>
        <v>Sanmina</v>
      </c>
      <c r="AP1078" s="1" t="s">
        <v>4037</v>
      </c>
      <c r="BF1078" s="1" t="s">
        <v>68</v>
      </c>
      <c r="BG1078" s="28" t="s">
        <v>69</v>
      </c>
    </row>
    <row r="1079" spans="1:59" ht="12.75" customHeight="1" x14ac:dyDescent="0.2">
      <c r="A1079" s="1" t="s">
        <v>4413</v>
      </c>
      <c r="B1079" s="1" t="s">
        <v>4414</v>
      </c>
      <c r="C1079" s="1" t="s">
        <v>62</v>
      </c>
      <c r="D1079" s="1" t="s">
        <v>63</v>
      </c>
      <c r="E1079" s="1" t="s">
        <v>4415</v>
      </c>
      <c r="F1079" s="1" t="s">
        <v>4416</v>
      </c>
      <c r="G1079" s="1">
        <v>165</v>
      </c>
      <c r="H1079" s="1">
        <v>1</v>
      </c>
      <c r="I1079" s="2" t="s">
        <v>1123</v>
      </c>
      <c r="K1079" s="1">
        <f>IFERROR(VLOOKUP(B1079,'[1]Pivot HorizontalMRP'!$A$4:$B$2531,2,0),0)</f>
        <v>0</v>
      </c>
      <c r="L1079" s="1">
        <f>IFERROR(VLOOKUP(B1079,'[1]Pivot HorizontalMRP'!$A$4:$C$2531,3,0),0)</f>
        <v>7641</v>
      </c>
      <c r="M1079" s="1">
        <f>IFERROR(VLOOKUP(B1079,'[1]Pivot HorizontalMRP'!$A$4:$D$2531,4,0),0)</f>
        <v>164</v>
      </c>
      <c r="N1079" s="1">
        <f>IFERROR(VLOOKUP(B1079,'[1]Pivot HorizontalMRP'!$A$4:$E$2531,5,0),0)</f>
        <v>1008</v>
      </c>
      <c r="O1079" s="1">
        <f t="shared" si="81"/>
        <v>7805</v>
      </c>
      <c r="P1079" s="1">
        <f t="shared" si="82"/>
        <v>8813</v>
      </c>
      <c r="Q1079" s="1">
        <f>IFERROR(VLOOKUP(B1079,'[1]Pivot HorizontalMRP'!$A$4:$F$2529,6,0),0)</f>
        <v>3104</v>
      </c>
      <c r="R1079" s="1">
        <f>IFERROR(VLOOKUP(B1079,'[1]Pivot HorizontalMRP'!$A$4:$G$2529,7,0),0)</f>
        <v>3331</v>
      </c>
      <c r="S1079" s="1">
        <f>IFERROR(VLOOKUP(B1079,'[1]Pivot HorizontalMRP'!$A$4:$H$2529,8,0),0)</f>
        <v>3878</v>
      </c>
      <c r="T1079" s="1">
        <f>IFERROR(VLOOKUP(B1079,'[1]Pivot HorizontalMRP'!$A$4:$I$2529,9,0),0)</f>
        <v>3583</v>
      </c>
      <c r="U1079" s="1">
        <f t="shared" si="80"/>
        <v>1370</v>
      </c>
      <c r="V1079" s="24">
        <v>20.3</v>
      </c>
      <c r="W1079" s="24"/>
      <c r="X1079" s="24">
        <f t="shared" si="83"/>
        <v>-20.3</v>
      </c>
      <c r="Y1079" s="24"/>
      <c r="Z1079" s="24"/>
      <c r="AA1079" s="24">
        <v>20.3</v>
      </c>
      <c r="AB1079" s="24"/>
      <c r="AC1079" s="25"/>
      <c r="AD1079" s="26"/>
      <c r="AE1079" s="26"/>
      <c r="AF1079" s="26"/>
      <c r="AG1079" s="24"/>
      <c r="AH1079" s="24"/>
      <c r="AI1079" s="26"/>
      <c r="AJ1079" s="27"/>
      <c r="AK1079" s="27"/>
      <c r="AL1079" s="26"/>
      <c r="AM1079" s="26"/>
      <c r="AN1079" s="24"/>
      <c r="AO1079" s="24" t="str">
        <f t="shared" si="84"/>
        <v>Arista</v>
      </c>
      <c r="AP1079" s="1" t="s">
        <v>4086</v>
      </c>
      <c r="BF1079" s="1" t="s">
        <v>68</v>
      </c>
      <c r="BG1079" s="28" t="s">
        <v>69</v>
      </c>
    </row>
    <row r="1080" spans="1:59" ht="12.75" customHeight="1" x14ac:dyDescent="0.2">
      <c r="A1080" s="1" t="s">
        <v>4417</v>
      </c>
      <c r="B1080" s="1" t="s">
        <v>4418</v>
      </c>
      <c r="C1080" s="1" t="s">
        <v>62</v>
      </c>
      <c r="D1080" s="1" t="s">
        <v>63</v>
      </c>
      <c r="E1080" s="1" t="s">
        <v>4419</v>
      </c>
      <c r="F1080" s="1" t="s">
        <v>4420</v>
      </c>
      <c r="G1080" s="1">
        <v>131</v>
      </c>
      <c r="H1080" s="1">
        <v>90</v>
      </c>
      <c r="I1080" s="2" t="s">
        <v>1123</v>
      </c>
      <c r="K1080" s="1">
        <f>IFERROR(VLOOKUP(B1080,'[1]Pivot HorizontalMRP'!$A$4:$B$2531,2,0),0)</f>
        <v>0</v>
      </c>
      <c r="L1080" s="1">
        <f>IFERROR(VLOOKUP(B1080,'[1]Pivot HorizontalMRP'!$A$4:$C$2531,3,0),0)</f>
        <v>751</v>
      </c>
      <c r="M1080" s="1">
        <f>IFERROR(VLOOKUP(B1080,'[1]Pivot HorizontalMRP'!$A$4:$D$2531,4,0),0)</f>
        <v>1330</v>
      </c>
      <c r="N1080" s="1">
        <f>IFERROR(VLOOKUP(B1080,'[1]Pivot HorizontalMRP'!$A$4:$E$2531,5,0),0)</f>
        <v>720</v>
      </c>
      <c r="O1080" s="1">
        <f t="shared" si="81"/>
        <v>2081</v>
      </c>
      <c r="P1080" s="1">
        <f t="shared" si="82"/>
        <v>2801</v>
      </c>
      <c r="Q1080" s="1">
        <f>IFERROR(VLOOKUP(B1080,'[1]Pivot HorizontalMRP'!$A$4:$F$2529,6,0),0)</f>
        <v>1254</v>
      </c>
      <c r="R1080" s="1">
        <f>IFERROR(VLOOKUP(B1080,'[1]Pivot HorizontalMRP'!$A$4:$G$2529,7,0),0)</f>
        <v>806</v>
      </c>
      <c r="S1080" s="1">
        <f>IFERROR(VLOOKUP(B1080,'[1]Pivot HorizontalMRP'!$A$4:$H$2529,8,0),0)</f>
        <v>620</v>
      </c>
      <c r="T1080" s="1">
        <f>IFERROR(VLOOKUP(B1080,'[1]Pivot HorizontalMRP'!$A$4:$I$2529,9,0),0)</f>
        <v>195</v>
      </c>
      <c r="U1080" s="1">
        <f t="shared" si="80"/>
        <v>21</v>
      </c>
      <c r="V1080" s="24">
        <v>3.51</v>
      </c>
      <c r="W1080" s="24"/>
      <c r="X1080" s="24">
        <f t="shared" si="83"/>
        <v>-3.51</v>
      </c>
      <c r="Y1080" s="24"/>
      <c r="Z1080" s="24"/>
      <c r="AA1080" s="24"/>
      <c r="AB1080" s="24"/>
      <c r="AC1080" s="25"/>
      <c r="AD1080" s="26"/>
      <c r="AE1080" s="26"/>
      <c r="AF1080" s="26"/>
      <c r="AG1080" s="24"/>
      <c r="AH1080" s="24"/>
      <c r="AI1080" s="26"/>
      <c r="AJ1080" s="27"/>
      <c r="AK1080" s="27"/>
      <c r="AL1080" s="26"/>
      <c r="AM1080" s="26"/>
      <c r="AN1080" s="24"/>
      <c r="AO1080" s="24" t="str">
        <f t="shared" si="84"/>
        <v>Arista</v>
      </c>
      <c r="AP1080" s="1" t="s">
        <v>4086</v>
      </c>
      <c r="BF1080" s="1" t="s">
        <v>68</v>
      </c>
      <c r="BG1080" s="28" t="s">
        <v>69</v>
      </c>
    </row>
    <row r="1081" spans="1:59" ht="12.75" customHeight="1" x14ac:dyDescent="0.2">
      <c r="A1081" s="1" t="s">
        <v>4421</v>
      </c>
      <c r="B1081" s="1" t="s">
        <v>4422</v>
      </c>
      <c r="C1081" s="1" t="s">
        <v>62</v>
      </c>
      <c r="D1081" s="1" t="s">
        <v>1108</v>
      </c>
      <c r="E1081" s="1" t="s">
        <v>4423</v>
      </c>
      <c r="F1081" s="1" t="s">
        <v>4424</v>
      </c>
      <c r="G1081" s="1">
        <v>54</v>
      </c>
      <c r="H1081" s="1">
        <v>2000</v>
      </c>
      <c r="I1081" s="2" t="s">
        <v>66</v>
      </c>
      <c r="K1081" s="1">
        <f>IFERROR(VLOOKUP(B1081,'[1]Pivot HorizontalMRP'!$A$4:$B$2531,2,0),0)</f>
        <v>0</v>
      </c>
      <c r="L1081" s="1">
        <f>IFERROR(VLOOKUP(B1081,'[1]Pivot HorizontalMRP'!$A$4:$C$2531,3,0),0)</f>
        <v>10914</v>
      </c>
      <c r="M1081" s="1">
        <f>IFERROR(VLOOKUP(B1081,'[1]Pivot HorizontalMRP'!$A$4:$D$2531,4,0),0)</f>
        <v>9720</v>
      </c>
      <c r="N1081" s="1">
        <f>IFERROR(VLOOKUP(B1081,'[1]Pivot HorizontalMRP'!$A$4:$E$2531,5,0),0)</f>
        <v>0</v>
      </c>
      <c r="O1081" s="1">
        <f t="shared" si="81"/>
        <v>20634</v>
      </c>
      <c r="P1081" s="1">
        <f t="shared" si="82"/>
        <v>20634</v>
      </c>
      <c r="Q1081" s="1">
        <f>IFERROR(VLOOKUP(B1081,'[1]Pivot HorizontalMRP'!$A$4:$F$2529,6,0),0)</f>
        <v>16040</v>
      </c>
      <c r="R1081" s="1">
        <f>IFERROR(VLOOKUP(B1081,'[1]Pivot HorizontalMRP'!$A$4:$G$2529,7,0),0)</f>
        <v>7783</v>
      </c>
      <c r="S1081" s="1">
        <f>IFERROR(VLOOKUP(B1081,'[1]Pivot HorizontalMRP'!$A$4:$H$2529,8,0),0)</f>
        <v>6435</v>
      </c>
      <c r="T1081" s="1">
        <f>IFERROR(VLOOKUP(B1081,'[1]Pivot HorizontalMRP'!$A$4:$I$2529,9,0),0)</f>
        <v>3471</v>
      </c>
      <c r="U1081" s="1">
        <f t="shared" si="80"/>
        <v>-3189</v>
      </c>
      <c r="V1081" s="24">
        <v>0.10920000000000001</v>
      </c>
      <c r="W1081" s="24"/>
      <c r="X1081" s="24">
        <f t="shared" si="83"/>
        <v>-0.10920000000000001</v>
      </c>
      <c r="Y1081" s="24"/>
      <c r="Z1081" s="24"/>
      <c r="AA1081" s="24"/>
      <c r="AB1081" s="24"/>
      <c r="AC1081" s="25"/>
      <c r="AD1081" s="26"/>
      <c r="AE1081" s="26"/>
      <c r="AF1081" s="26"/>
      <c r="AG1081" s="24"/>
      <c r="AH1081" s="24"/>
      <c r="AI1081" s="26"/>
      <c r="AJ1081" s="27"/>
      <c r="AK1081" s="27"/>
      <c r="AL1081" s="26"/>
      <c r="AM1081" s="26"/>
      <c r="AN1081" s="24"/>
      <c r="AO1081" s="24" t="str">
        <f t="shared" si="84"/>
        <v>Sanmina</v>
      </c>
      <c r="AP1081" s="1" t="s">
        <v>4037</v>
      </c>
      <c r="BF1081" s="1" t="s">
        <v>68</v>
      </c>
      <c r="BG1081" s="28" t="s">
        <v>69</v>
      </c>
    </row>
    <row r="1082" spans="1:59" ht="12.75" customHeight="1" x14ac:dyDescent="0.2">
      <c r="A1082" s="1" t="s">
        <v>4425</v>
      </c>
      <c r="B1082" s="1" t="s">
        <v>4426</v>
      </c>
      <c r="C1082" s="1" t="s">
        <v>62</v>
      </c>
      <c r="D1082" s="1" t="s">
        <v>1108</v>
      </c>
      <c r="E1082" s="1" t="s">
        <v>4427</v>
      </c>
      <c r="F1082" s="1" t="s">
        <v>4428</v>
      </c>
      <c r="G1082" s="1">
        <v>73</v>
      </c>
      <c r="H1082" s="1">
        <v>490</v>
      </c>
      <c r="I1082" s="2" t="s">
        <v>1123</v>
      </c>
      <c r="K1082" s="1">
        <f>IFERROR(VLOOKUP(B1082,'[1]Pivot HorizontalMRP'!$A$4:$B$2531,2,0),0)</f>
        <v>0</v>
      </c>
      <c r="L1082" s="1">
        <f>IFERROR(VLOOKUP(B1082,'[1]Pivot HorizontalMRP'!$A$4:$C$2531,3,0),0)</f>
        <v>561</v>
      </c>
      <c r="M1082" s="1">
        <f>IFERROR(VLOOKUP(B1082,'[1]Pivot HorizontalMRP'!$A$4:$D$2531,4,0),0)</f>
        <v>0</v>
      </c>
      <c r="N1082" s="1">
        <f>IFERROR(VLOOKUP(B1082,'[1]Pivot HorizontalMRP'!$A$4:$E$2531,5,0),0)</f>
        <v>0</v>
      </c>
      <c r="O1082" s="1">
        <f t="shared" si="81"/>
        <v>561</v>
      </c>
      <c r="P1082" s="1">
        <f t="shared" si="82"/>
        <v>561</v>
      </c>
      <c r="Q1082" s="1">
        <f>IFERROR(VLOOKUP(B1082,'[1]Pivot HorizontalMRP'!$A$4:$F$2529,6,0),0)</f>
        <v>15</v>
      </c>
      <c r="R1082" s="1">
        <f>IFERROR(VLOOKUP(B1082,'[1]Pivot HorizontalMRP'!$A$4:$G$2529,7,0),0)</f>
        <v>48</v>
      </c>
      <c r="S1082" s="1">
        <f>IFERROR(VLOOKUP(B1082,'[1]Pivot HorizontalMRP'!$A$4:$H$2529,8,0),0)</f>
        <v>48</v>
      </c>
      <c r="T1082" s="1">
        <f>IFERROR(VLOOKUP(B1082,'[1]Pivot HorizontalMRP'!$A$4:$I$2529,9,0),0)</f>
        <v>0</v>
      </c>
      <c r="U1082" s="1">
        <f t="shared" si="80"/>
        <v>498</v>
      </c>
      <c r="V1082" s="24">
        <v>1.1000000000000001</v>
      </c>
      <c r="W1082" s="24"/>
      <c r="X1082" s="24">
        <f t="shared" si="83"/>
        <v>-1.1000000000000001</v>
      </c>
      <c r="Y1082" s="24"/>
      <c r="Z1082" s="24"/>
      <c r="AA1082" s="24">
        <v>1.24</v>
      </c>
      <c r="AB1082" s="24"/>
      <c r="AC1082" s="25"/>
      <c r="AD1082" s="26"/>
      <c r="AE1082" s="26"/>
      <c r="AF1082" s="26"/>
      <c r="AG1082" s="24"/>
      <c r="AH1082" s="24"/>
      <c r="AI1082" s="26"/>
      <c r="AJ1082" s="27"/>
      <c r="AK1082" s="27"/>
      <c r="AL1082" s="26"/>
      <c r="AM1082" s="26"/>
      <c r="AN1082" s="24"/>
      <c r="AO1082" s="24" t="str">
        <f t="shared" si="84"/>
        <v>Sanmina</v>
      </c>
      <c r="AP1082" s="1" t="s">
        <v>1110</v>
      </c>
      <c r="BF1082" s="1" t="s">
        <v>68</v>
      </c>
      <c r="BG1082" s="28" t="s">
        <v>69</v>
      </c>
    </row>
    <row r="1083" spans="1:59" ht="12.75" customHeight="1" x14ac:dyDescent="0.2">
      <c r="A1083" s="1" t="s">
        <v>4429</v>
      </c>
      <c r="B1083" s="1" t="s">
        <v>4430</v>
      </c>
      <c r="C1083" s="1" t="s">
        <v>62</v>
      </c>
      <c r="D1083" s="1" t="s">
        <v>1108</v>
      </c>
      <c r="E1083" s="1" t="s">
        <v>4431</v>
      </c>
      <c r="F1083" s="1" t="s">
        <v>4432</v>
      </c>
      <c r="G1083" s="1">
        <v>53</v>
      </c>
      <c r="H1083" s="1">
        <v>2500</v>
      </c>
      <c r="I1083" s="2" t="s">
        <v>1123</v>
      </c>
      <c r="K1083" s="1">
        <f>IFERROR(VLOOKUP(B1083,'[1]Pivot HorizontalMRP'!$A$4:$B$2531,2,0),0)</f>
        <v>0</v>
      </c>
      <c r="L1083" s="1">
        <f>IFERROR(VLOOKUP(B1083,'[1]Pivot HorizontalMRP'!$A$4:$C$2531,3,0),0)</f>
        <v>47839</v>
      </c>
      <c r="M1083" s="1">
        <f>IFERROR(VLOOKUP(B1083,'[1]Pivot HorizontalMRP'!$A$4:$D$2531,4,0),0)</f>
        <v>35000</v>
      </c>
      <c r="N1083" s="1">
        <f>IFERROR(VLOOKUP(B1083,'[1]Pivot HorizontalMRP'!$A$4:$E$2531,5,0),0)</f>
        <v>0</v>
      </c>
      <c r="O1083" s="1">
        <f t="shared" si="81"/>
        <v>82839</v>
      </c>
      <c r="P1083" s="1">
        <f t="shared" si="82"/>
        <v>82839</v>
      </c>
      <c r="Q1083" s="1">
        <f>IFERROR(VLOOKUP(B1083,'[1]Pivot HorizontalMRP'!$A$4:$F$2529,6,0),0)</f>
        <v>75756</v>
      </c>
      <c r="R1083" s="1">
        <f>IFERROR(VLOOKUP(B1083,'[1]Pivot HorizontalMRP'!$A$4:$G$2529,7,0),0)</f>
        <v>31552</v>
      </c>
      <c r="S1083" s="1">
        <f>IFERROR(VLOOKUP(B1083,'[1]Pivot HorizontalMRP'!$A$4:$H$2529,8,0),0)</f>
        <v>25070</v>
      </c>
      <c r="T1083" s="1">
        <f>IFERROR(VLOOKUP(B1083,'[1]Pivot HorizontalMRP'!$A$4:$I$2529,9,0),0)</f>
        <v>17332</v>
      </c>
      <c r="U1083" s="1">
        <f t="shared" si="80"/>
        <v>-24469</v>
      </c>
      <c r="V1083" s="24">
        <v>6.3619999999999996E-2</v>
      </c>
      <c r="W1083" s="24"/>
      <c r="X1083" s="24">
        <f t="shared" si="83"/>
        <v>-6.3619999999999996E-2</v>
      </c>
      <c r="Y1083" s="24"/>
      <c r="Z1083" s="24"/>
      <c r="AA1083" s="24">
        <v>5.1700000000000003E-2</v>
      </c>
      <c r="AB1083" s="24"/>
      <c r="AC1083" s="25"/>
      <c r="AD1083" s="26"/>
      <c r="AE1083" s="26"/>
      <c r="AF1083" s="26"/>
      <c r="AG1083" s="24"/>
      <c r="AH1083" s="24"/>
      <c r="AI1083" s="26"/>
      <c r="AJ1083" s="27"/>
      <c r="AK1083" s="27"/>
      <c r="AL1083" s="26"/>
      <c r="AM1083" s="26"/>
      <c r="AN1083" s="24"/>
      <c r="AO1083" s="24" t="str">
        <f t="shared" si="84"/>
        <v>Sanmina</v>
      </c>
      <c r="AP1083" s="1" t="s">
        <v>4037</v>
      </c>
      <c r="BF1083" s="1" t="s">
        <v>68</v>
      </c>
      <c r="BG1083" s="28" t="s">
        <v>69</v>
      </c>
    </row>
    <row r="1084" spans="1:59" ht="12.75" customHeight="1" x14ac:dyDescent="0.2">
      <c r="A1084" s="1" t="s">
        <v>4433</v>
      </c>
      <c r="B1084" s="1" t="s">
        <v>4434</v>
      </c>
      <c r="C1084" s="1" t="s">
        <v>62</v>
      </c>
      <c r="D1084" s="1" t="s">
        <v>1108</v>
      </c>
      <c r="E1084" s="1" t="s">
        <v>4435</v>
      </c>
      <c r="F1084" s="1" t="s">
        <v>4436</v>
      </c>
      <c r="G1084" s="1">
        <v>55</v>
      </c>
      <c r="H1084" s="1">
        <v>7500</v>
      </c>
      <c r="I1084" s="2" t="s">
        <v>1123</v>
      </c>
      <c r="K1084" s="1">
        <f>IFERROR(VLOOKUP(B1084,'[1]Pivot HorizontalMRP'!$A$4:$B$2531,2,0),0)</f>
        <v>0</v>
      </c>
      <c r="L1084" s="1">
        <f>IFERROR(VLOOKUP(B1084,'[1]Pivot HorizontalMRP'!$A$4:$C$2531,3,0),0)</f>
        <v>40792</v>
      </c>
      <c r="M1084" s="1">
        <f>IFERROR(VLOOKUP(B1084,'[1]Pivot HorizontalMRP'!$A$4:$D$2531,4,0),0)</f>
        <v>0</v>
      </c>
      <c r="N1084" s="1">
        <f>IFERROR(VLOOKUP(B1084,'[1]Pivot HorizontalMRP'!$A$4:$E$2531,5,0),0)</f>
        <v>0</v>
      </c>
      <c r="O1084" s="1">
        <f t="shared" si="81"/>
        <v>40792</v>
      </c>
      <c r="P1084" s="1">
        <f t="shared" si="82"/>
        <v>40792</v>
      </c>
      <c r="Q1084" s="1">
        <f>IFERROR(VLOOKUP(B1084,'[1]Pivot HorizontalMRP'!$A$4:$F$2529,6,0),0)</f>
        <v>25520</v>
      </c>
      <c r="R1084" s="1">
        <f>IFERROR(VLOOKUP(B1084,'[1]Pivot HorizontalMRP'!$A$4:$G$2529,7,0),0)</f>
        <v>15072</v>
      </c>
      <c r="S1084" s="1">
        <f>IFERROR(VLOOKUP(B1084,'[1]Pivot HorizontalMRP'!$A$4:$H$2529,8,0),0)</f>
        <v>15813</v>
      </c>
      <c r="T1084" s="1">
        <f>IFERROR(VLOOKUP(B1084,'[1]Pivot HorizontalMRP'!$A$4:$I$2529,9,0),0)</f>
        <v>8697</v>
      </c>
      <c r="U1084" s="1">
        <f t="shared" si="80"/>
        <v>200</v>
      </c>
      <c r="V1084" s="24">
        <v>8.4820000000000007E-2</v>
      </c>
      <c r="W1084" s="24"/>
      <c r="X1084" s="24">
        <f t="shared" si="83"/>
        <v>-8.4820000000000007E-2</v>
      </c>
      <c r="Y1084" s="24"/>
      <c r="Z1084" s="24"/>
      <c r="AA1084" s="24">
        <v>8.3400000000000002E-2</v>
      </c>
      <c r="AB1084" s="24"/>
      <c r="AC1084" s="25"/>
      <c r="AD1084" s="26"/>
      <c r="AE1084" s="26"/>
      <c r="AF1084" s="26"/>
      <c r="AG1084" s="24"/>
      <c r="AH1084" s="24"/>
      <c r="AI1084" s="26"/>
      <c r="AJ1084" s="27"/>
      <c r="AK1084" s="27"/>
      <c r="AL1084" s="26"/>
      <c r="AM1084" s="26"/>
      <c r="AN1084" s="24"/>
      <c r="AO1084" s="24" t="str">
        <f t="shared" si="84"/>
        <v>Sanmina</v>
      </c>
      <c r="AP1084" s="1" t="s">
        <v>4037</v>
      </c>
      <c r="BF1084" s="1" t="s">
        <v>68</v>
      </c>
      <c r="BG1084" s="28" t="s">
        <v>69</v>
      </c>
    </row>
    <row r="1085" spans="1:59" ht="12.75" customHeight="1" x14ac:dyDescent="0.2">
      <c r="A1085" s="1" t="s">
        <v>4437</v>
      </c>
      <c r="B1085" s="1" t="s">
        <v>4438</v>
      </c>
      <c r="C1085" s="1" t="s">
        <v>62</v>
      </c>
      <c r="D1085" s="1" t="s">
        <v>1108</v>
      </c>
      <c r="E1085" s="1" t="s">
        <v>4439</v>
      </c>
      <c r="F1085" s="1" t="s">
        <v>4440</v>
      </c>
      <c r="G1085" s="1">
        <v>43</v>
      </c>
      <c r="H1085" s="1">
        <v>3000</v>
      </c>
      <c r="I1085" s="2" t="s">
        <v>1123</v>
      </c>
      <c r="K1085" s="1">
        <f>IFERROR(VLOOKUP(B1085,'[1]Pivot HorizontalMRP'!$A$4:$B$2531,2,0),0)</f>
        <v>0</v>
      </c>
      <c r="L1085" s="1">
        <f>IFERROR(VLOOKUP(B1085,'[1]Pivot HorizontalMRP'!$A$4:$C$2531,3,0),0)</f>
        <v>111766</v>
      </c>
      <c r="M1085" s="1">
        <f>IFERROR(VLOOKUP(B1085,'[1]Pivot HorizontalMRP'!$A$4:$D$2531,4,0),0)</f>
        <v>108000</v>
      </c>
      <c r="N1085" s="1">
        <f>IFERROR(VLOOKUP(B1085,'[1]Pivot HorizontalMRP'!$A$4:$E$2531,5,0),0)</f>
        <v>0</v>
      </c>
      <c r="O1085" s="1">
        <f t="shared" si="81"/>
        <v>219766</v>
      </c>
      <c r="P1085" s="1">
        <f t="shared" si="82"/>
        <v>219766</v>
      </c>
      <c r="Q1085" s="1">
        <f>IFERROR(VLOOKUP(B1085,'[1]Pivot HorizontalMRP'!$A$4:$F$2529,6,0),0)</f>
        <v>165649</v>
      </c>
      <c r="R1085" s="1">
        <f>IFERROR(VLOOKUP(B1085,'[1]Pivot HorizontalMRP'!$A$4:$G$2529,7,0),0)</f>
        <v>57215</v>
      </c>
      <c r="S1085" s="1">
        <f>IFERROR(VLOOKUP(B1085,'[1]Pivot HorizontalMRP'!$A$4:$H$2529,8,0),0)</f>
        <v>39054</v>
      </c>
      <c r="T1085" s="1">
        <f>IFERROR(VLOOKUP(B1085,'[1]Pivot HorizontalMRP'!$A$4:$I$2529,9,0),0)</f>
        <v>27063</v>
      </c>
      <c r="U1085" s="1">
        <f t="shared" si="80"/>
        <v>-3098</v>
      </c>
      <c r="V1085" s="24">
        <v>0.16500000000000001</v>
      </c>
      <c r="W1085" s="24"/>
      <c r="X1085" s="24">
        <f t="shared" si="83"/>
        <v>-0.16500000000000001</v>
      </c>
      <c r="Y1085" s="24"/>
      <c r="Z1085" s="24"/>
      <c r="AA1085" s="24">
        <v>0.16500000000000001</v>
      </c>
      <c r="AB1085" s="24"/>
      <c r="AC1085" s="25"/>
      <c r="AD1085" s="26"/>
      <c r="AE1085" s="26"/>
      <c r="AF1085" s="26"/>
      <c r="AG1085" s="24"/>
      <c r="AH1085" s="24"/>
      <c r="AI1085" s="26"/>
      <c r="AJ1085" s="27"/>
      <c r="AK1085" s="27"/>
      <c r="AL1085" s="26"/>
      <c r="AM1085" s="26"/>
      <c r="AN1085" s="24"/>
      <c r="AO1085" s="24" t="str">
        <f t="shared" si="84"/>
        <v>Sanmina</v>
      </c>
      <c r="AP1085" s="1" t="s">
        <v>4037</v>
      </c>
      <c r="BF1085" s="1" t="s">
        <v>68</v>
      </c>
      <c r="BG1085" s="28" t="s">
        <v>69</v>
      </c>
    </row>
    <row r="1086" spans="1:59" ht="12.75" customHeight="1" x14ac:dyDescent="0.2">
      <c r="A1086" s="1" t="s">
        <v>4441</v>
      </c>
      <c r="B1086" s="1" t="s">
        <v>4442</v>
      </c>
      <c r="C1086" s="1" t="s">
        <v>62</v>
      </c>
      <c r="D1086" s="1" t="s">
        <v>1108</v>
      </c>
      <c r="E1086" s="1" t="s">
        <v>4443</v>
      </c>
      <c r="F1086" s="1" t="s">
        <v>4444</v>
      </c>
      <c r="G1086" s="1">
        <v>43</v>
      </c>
      <c r="H1086" s="1">
        <v>3000</v>
      </c>
      <c r="I1086" s="2" t="s">
        <v>1123</v>
      </c>
      <c r="K1086" s="1">
        <f>IFERROR(VLOOKUP(B1086,'[1]Pivot HorizontalMRP'!$A$4:$B$2531,2,0),0)</f>
        <v>0</v>
      </c>
      <c r="L1086" s="1">
        <f>IFERROR(VLOOKUP(B1086,'[1]Pivot HorizontalMRP'!$A$4:$C$2531,3,0),0)</f>
        <v>110880</v>
      </c>
      <c r="M1086" s="1">
        <f>IFERROR(VLOOKUP(B1086,'[1]Pivot HorizontalMRP'!$A$4:$D$2531,4,0),0)</f>
        <v>111000</v>
      </c>
      <c r="N1086" s="1">
        <f>IFERROR(VLOOKUP(B1086,'[1]Pivot HorizontalMRP'!$A$4:$E$2531,5,0),0)</f>
        <v>0</v>
      </c>
      <c r="O1086" s="1">
        <f t="shared" si="81"/>
        <v>221880</v>
      </c>
      <c r="P1086" s="1">
        <f t="shared" si="82"/>
        <v>221880</v>
      </c>
      <c r="Q1086" s="1">
        <f>IFERROR(VLOOKUP(B1086,'[1]Pivot HorizontalMRP'!$A$4:$F$2529,6,0),0)</f>
        <v>147966</v>
      </c>
      <c r="R1086" s="1">
        <f>IFERROR(VLOOKUP(B1086,'[1]Pivot HorizontalMRP'!$A$4:$G$2529,7,0),0)</f>
        <v>52435</v>
      </c>
      <c r="S1086" s="1">
        <f>IFERROR(VLOOKUP(B1086,'[1]Pivot HorizontalMRP'!$A$4:$H$2529,8,0),0)</f>
        <v>36512</v>
      </c>
      <c r="T1086" s="1">
        <f>IFERROR(VLOOKUP(B1086,'[1]Pivot HorizontalMRP'!$A$4:$I$2529,9,0),0)</f>
        <v>25001</v>
      </c>
      <c r="U1086" s="1">
        <f t="shared" si="80"/>
        <v>21479</v>
      </c>
      <c r="V1086" s="24">
        <v>0.11</v>
      </c>
      <c r="W1086" s="24"/>
      <c r="X1086" s="24">
        <f t="shared" si="83"/>
        <v>-0.11</v>
      </c>
      <c r="Y1086" s="24"/>
      <c r="Z1086" s="24"/>
      <c r="AA1086" s="24">
        <v>9.9000000000000005E-2</v>
      </c>
      <c r="AB1086" s="24"/>
      <c r="AC1086" s="25"/>
      <c r="AD1086" s="26"/>
      <c r="AE1086" s="26"/>
      <c r="AF1086" s="26"/>
      <c r="AG1086" s="24"/>
      <c r="AH1086" s="24"/>
      <c r="AI1086" s="26"/>
      <c r="AJ1086" s="27"/>
      <c r="AK1086" s="27"/>
      <c r="AL1086" s="26"/>
      <c r="AM1086" s="26"/>
      <c r="AN1086" s="24"/>
      <c r="AO1086" s="24" t="str">
        <f t="shared" si="84"/>
        <v>Sanmina</v>
      </c>
      <c r="AP1086" s="1" t="s">
        <v>4037</v>
      </c>
      <c r="BF1086" s="1" t="s">
        <v>68</v>
      </c>
      <c r="BG1086" s="28" t="s">
        <v>69</v>
      </c>
    </row>
    <row r="1087" spans="1:59" ht="12.75" customHeight="1" x14ac:dyDescent="0.2">
      <c r="A1087" s="1" t="s">
        <v>4445</v>
      </c>
      <c r="B1087" s="1" t="s">
        <v>4446</v>
      </c>
      <c r="C1087" s="1" t="s">
        <v>62</v>
      </c>
      <c r="D1087" s="1" t="s">
        <v>63</v>
      </c>
      <c r="E1087" s="1" t="s">
        <v>4447</v>
      </c>
      <c r="F1087" s="1" t="s">
        <v>4448</v>
      </c>
      <c r="G1087" s="1">
        <v>91</v>
      </c>
      <c r="H1087" s="1">
        <v>160</v>
      </c>
      <c r="I1087" s="2" t="s">
        <v>1123</v>
      </c>
      <c r="K1087" s="1">
        <f>IFERROR(VLOOKUP(B1087,'[1]Pivot HorizontalMRP'!$A$4:$B$2531,2,0),0)</f>
        <v>0</v>
      </c>
      <c r="L1087" s="1">
        <f>IFERROR(VLOOKUP(B1087,'[1]Pivot HorizontalMRP'!$A$4:$C$2531,3,0),0)</f>
        <v>655</v>
      </c>
      <c r="M1087" s="1">
        <f>IFERROR(VLOOKUP(B1087,'[1]Pivot HorizontalMRP'!$A$4:$D$2531,4,0),0)</f>
        <v>0</v>
      </c>
      <c r="N1087" s="1">
        <f>IFERROR(VLOOKUP(B1087,'[1]Pivot HorizontalMRP'!$A$4:$E$2531,5,0),0)</f>
        <v>0</v>
      </c>
      <c r="O1087" s="1">
        <f t="shared" si="81"/>
        <v>655</v>
      </c>
      <c r="P1087" s="1">
        <f t="shared" si="82"/>
        <v>655</v>
      </c>
      <c r="Q1087" s="1">
        <f>IFERROR(VLOOKUP(B1087,'[1]Pivot HorizontalMRP'!$A$4:$F$2529,6,0),0)</f>
        <v>270</v>
      </c>
      <c r="R1087" s="1">
        <f>IFERROR(VLOOKUP(B1087,'[1]Pivot HorizontalMRP'!$A$4:$G$2529,7,0),0)</f>
        <v>124</v>
      </c>
      <c r="S1087" s="1">
        <f>IFERROR(VLOOKUP(B1087,'[1]Pivot HorizontalMRP'!$A$4:$H$2529,8,0),0)</f>
        <v>140</v>
      </c>
      <c r="T1087" s="1">
        <f>IFERROR(VLOOKUP(B1087,'[1]Pivot HorizontalMRP'!$A$4:$I$2529,9,0),0)</f>
        <v>100</v>
      </c>
      <c r="U1087" s="1">
        <f t="shared" si="80"/>
        <v>261</v>
      </c>
      <c r="V1087" s="24">
        <v>5.7</v>
      </c>
      <c r="W1087" s="24"/>
      <c r="X1087" s="24">
        <f t="shared" si="83"/>
        <v>-5.7</v>
      </c>
      <c r="Y1087" s="24"/>
      <c r="Z1087" s="24"/>
      <c r="AA1087" s="24"/>
      <c r="AB1087" s="24"/>
      <c r="AC1087" s="25"/>
      <c r="AD1087" s="26"/>
      <c r="AE1087" s="26"/>
      <c r="AF1087" s="26"/>
      <c r="AG1087" s="24"/>
      <c r="AH1087" s="24"/>
      <c r="AI1087" s="26"/>
      <c r="AJ1087" s="27"/>
      <c r="AK1087" s="27"/>
      <c r="AL1087" s="26"/>
      <c r="AM1087" s="26"/>
      <c r="AN1087" s="24"/>
      <c r="AO1087" s="24" t="str">
        <f t="shared" si="84"/>
        <v>Arista</v>
      </c>
      <c r="AP1087" s="1" t="s">
        <v>4086</v>
      </c>
      <c r="BF1087" s="1" t="s">
        <v>68</v>
      </c>
      <c r="BG1087" s="28" t="s">
        <v>69</v>
      </c>
    </row>
    <row r="1088" spans="1:59" ht="12.75" customHeight="1" x14ac:dyDescent="0.2">
      <c r="A1088" s="1" t="s">
        <v>4449</v>
      </c>
      <c r="B1088" s="1" t="s">
        <v>4450</v>
      </c>
      <c r="C1088" s="1" t="s">
        <v>62</v>
      </c>
      <c r="D1088" s="1" t="s">
        <v>1108</v>
      </c>
      <c r="E1088" s="1" t="s">
        <v>4451</v>
      </c>
      <c r="F1088" s="1" t="s">
        <v>4452</v>
      </c>
      <c r="G1088" s="1">
        <v>66</v>
      </c>
      <c r="H1088" s="1">
        <v>2500</v>
      </c>
      <c r="I1088" s="2" t="s">
        <v>1123</v>
      </c>
      <c r="K1088" s="1">
        <f>IFERROR(VLOOKUP(B1088,'[1]Pivot HorizontalMRP'!$A$4:$B$2531,2,0),0)</f>
        <v>0</v>
      </c>
      <c r="L1088" s="1">
        <f>IFERROR(VLOOKUP(B1088,'[1]Pivot HorizontalMRP'!$A$4:$C$2531,3,0),0)</f>
        <v>7559</v>
      </c>
      <c r="M1088" s="1">
        <f>IFERROR(VLOOKUP(B1088,'[1]Pivot HorizontalMRP'!$A$4:$D$2531,4,0),0)</f>
        <v>10000</v>
      </c>
      <c r="N1088" s="1">
        <f>IFERROR(VLOOKUP(B1088,'[1]Pivot HorizontalMRP'!$A$4:$E$2531,5,0),0)</f>
        <v>0</v>
      </c>
      <c r="O1088" s="1">
        <f t="shared" si="81"/>
        <v>17559</v>
      </c>
      <c r="P1088" s="1">
        <f t="shared" si="82"/>
        <v>17559</v>
      </c>
      <c r="Q1088" s="1">
        <f>IFERROR(VLOOKUP(B1088,'[1]Pivot HorizontalMRP'!$A$4:$F$2529,6,0),0)</f>
        <v>11754</v>
      </c>
      <c r="R1088" s="1">
        <f>IFERROR(VLOOKUP(B1088,'[1]Pivot HorizontalMRP'!$A$4:$G$2529,7,0),0)</f>
        <v>6125</v>
      </c>
      <c r="S1088" s="1">
        <f>IFERROR(VLOOKUP(B1088,'[1]Pivot HorizontalMRP'!$A$4:$H$2529,8,0),0)</f>
        <v>5335</v>
      </c>
      <c r="T1088" s="1">
        <f>IFERROR(VLOOKUP(B1088,'[1]Pivot HorizontalMRP'!$A$4:$I$2529,9,0),0)</f>
        <v>3059</v>
      </c>
      <c r="U1088" s="1">
        <f t="shared" si="80"/>
        <v>-320</v>
      </c>
      <c r="V1088" s="24">
        <v>1.4239999999999999</v>
      </c>
      <c r="W1088" s="24"/>
      <c r="X1088" s="24">
        <f t="shared" si="83"/>
        <v>-1.4239999999999999</v>
      </c>
      <c r="Y1088" s="24"/>
      <c r="Z1088" s="24"/>
      <c r="AA1088" s="24">
        <v>1.35</v>
      </c>
      <c r="AB1088" s="24"/>
      <c r="AC1088" s="25"/>
      <c r="AD1088" s="26"/>
      <c r="AE1088" s="26"/>
      <c r="AF1088" s="26"/>
      <c r="AG1088" s="24"/>
      <c r="AH1088" s="24"/>
      <c r="AI1088" s="26"/>
      <c r="AJ1088" s="27"/>
      <c r="AK1088" s="27"/>
      <c r="AL1088" s="26"/>
      <c r="AM1088" s="26"/>
      <c r="AN1088" s="24"/>
      <c r="AO1088" s="24" t="str">
        <f t="shared" si="84"/>
        <v>Sanmina</v>
      </c>
      <c r="AP1088" s="1" t="s">
        <v>4037</v>
      </c>
      <c r="BF1088" s="1" t="s">
        <v>68</v>
      </c>
      <c r="BG1088" s="28" t="s">
        <v>69</v>
      </c>
    </row>
    <row r="1089" spans="1:59" ht="12.75" customHeight="1" x14ac:dyDescent="0.2">
      <c r="A1089" s="1" t="s">
        <v>4453</v>
      </c>
      <c r="B1089" s="1" t="s">
        <v>4454</v>
      </c>
      <c r="C1089" s="1" t="s">
        <v>62</v>
      </c>
      <c r="D1089" s="1" t="s">
        <v>1108</v>
      </c>
      <c r="E1089" s="1" t="s">
        <v>4455</v>
      </c>
      <c r="F1089" s="1" t="s">
        <v>4456</v>
      </c>
      <c r="G1089" s="1">
        <v>73</v>
      </c>
      <c r="H1089" s="1">
        <v>168</v>
      </c>
      <c r="I1089" s="2" t="s">
        <v>1123</v>
      </c>
      <c r="K1089" s="1">
        <f>IFERROR(VLOOKUP(B1089,'[1]Pivot HorizontalMRP'!$A$4:$B$2531,2,0),0)</f>
        <v>0</v>
      </c>
      <c r="L1089" s="1">
        <f>IFERROR(VLOOKUP(B1089,'[1]Pivot HorizontalMRP'!$A$4:$C$2531,3,0),0)</f>
        <v>510</v>
      </c>
      <c r="M1089" s="1">
        <f>IFERROR(VLOOKUP(B1089,'[1]Pivot HorizontalMRP'!$A$4:$D$2531,4,0),0)</f>
        <v>0</v>
      </c>
      <c r="N1089" s="1">
        <f>IFERROR(VLOOKUP(B1089,'[1]Pivot HorizontalMRP'!$A$4:$E$2531,5,0),0)</f>
        <v>0</v>
      </c>
      <c r="O1089" s="1">
        <f t="shared" si="81"/>
        <v>510</v>
      </c>
      <c r="P1089" s="1">
        <f t="shared" si="82"/>
        <v>510</v>
      </c>
      <c r="Q1089" s="1">
        <f>IFERROR(VLOOKUP(B1089,'[1]Pivot HorizontalMRP'!$A$4:$F$2529,6,0),0)</f>
        <v>0</v>
      </c>
      <c r="R1089" s="1">
        <f>IFERROR(VLOOKUP(B1089,'[1]Pivot HorizontalMRP'!$A$4:$G$2529,7,0),0)</f>
        <v>0</v>
      </c>
      <c r="S1089" s="1">
        <f>IFERROR(VLOOKUP(B1089,'[1]Pivot HorizontalMRP'!$A$4:$H$2529,8,0),0)</f>
        <v>95</v>
      </c>
      <c r="T1089" s="1">
        <f>IFERROR(VLOOKUP(B1089,'[1]Pivot HorizontalMRP'!$A$4:$I$2529,9,0),0)</f>
        <v>78</v>
      </c>
      <c r="U1089" s="1">
        <f t="shared" si="80"/>
        <v>510</v>
      </c>
      <c r="V1089" s="24">
        <v>9.2100000000000009</v>
      </c>
      <c r="W1089" s="24"/>
      <c r="X1089" s="24">
        <f t="shared" si="83"/>
        <v>-9.2100000000000009</v>
      </c>
      <c r="Y1089" s="24"/>
      <c r="Z1089" s="24"/>
      <c r="AA1089" s="24"/>
      <c r="AB1089" s="24"/>
      <c r="AC1089" s="25"/>
      <c r="AD1089" s="26"/>
      <c r="AE1089" s="26"/>
      <c r="AF1089" s="26"/>
      <c r="AG1089" s="24"/>
      <c r="AH1089" s="24"/>
      <c r="AI1089" s="26"/>
      <c r="AJ1089" s="27"/>
      <c r="AK1089" s="27"/>
      <c r="AL1089" s="26"/>
      <c r="AM1089" s="26"/>
      <c r="AN1089" s="24"/>
      <c r="AO1089" s="24" t="str">
        <f t="shared" si="84"/>
        <v>Sanmina</v>
      </c>
      <c r="AP1089" s="1" t="s">
        <v>1110</v>
      </c>
      <c r="BF1089" s="1" t="s">
        <v>68</v>
      </c>
      <c r="BG1089" s="28" t="s">
        <v>69</v>
      </c>
    </row>
    <row r="1090" spans="1:59" ht="12.75" customHeight="1" x14ac:dyDescent="0.2">
      <c r="A1090" s="1" t="s">
        <v>4457</v>
      </c>
      <c r="B1090" s="1" t="s">
        <v>4458</v>
      </c>
      <c r="C1090" s="1" t="s">
        <v>4261</v>
      </c>
      <c r="D1090" s="1" t="s">
        <v>63</v>
      </c>
      <c r="E1090" s="1" t="s">
        <v>4459</v>
      </c>
      <c r="F1090" s="1" t="s">
        <v>4460</v>
      </c>
      <c r="G1090" s="1">
        <v>90</v>
      </c>
      <c r="H1090" s="1">
        <v>100</v>
      </c>
      <c r="I1090" s="2" t="s">
        <v>66</v>
      </c>
      <c r="K1090" s="1">
        <f>IFERROR(VLOOKUP(B1090,'[1]Pivot HorizontalMRP'!$A$4:$B$2531,2,0),0)</f>
        <v>0</v>
      </c>
      <c r="L1090" s="1">
        <f>IFERROR(VLOOKUP(B1090,'[1]Pivot HorizontalMRP'!$A$4:$C$2531,3,0),0)</f>
        <v>0</v>
      </c>
      <c r="M1090" s="1">
        <f>IFERROR(VLOOKUP(B1090,'[1]Pivot HorizontalMRP'!$A$4:$D$2531,4,0),0)</f>
        <v>110</v>
      </c>
      <c r="N1090" s="1">
        <f>IFERROR(VLOOKUP(B1090,'[1]Pivot HorizontalMRP'!$A$4:$E$2531,5,0),0)</f>
        <v>0</v>
      </c>
      <c r="O1090" s="1">
        <f t="shared" si="81"/>
        <v>110</v>
      </c>
      <c r="P1090" s="1">
        <f t="shared" si="82"/>
        <v>110</v>
      </c>
      <c r="Q1090" s="1">
        <f>IFERROR(VLOOKUP(B1090,'[1]Pivot HorizontalMRP'!$A$4:$F$2529,6,0),0)</f>
        <v>209</v>
      </c>
      <c r="R1090" s="1">
        <f>IFERROR(VLOOKUP(B1090,'[1]Pivot HorizontalMRP'!$A$4:$G$2529,7,0),0)</f>
        <v>135</v>
      </c>
      <c r="S1090" s="1">
        <f>IFERROR(VLOOKUP(B1090,'[1]Pivot HorizontalMRP'!$A$4:$H$2529,8,0),0)</f>
        <v>165</v>
      </c>
      <c r="T1090" s="1">
        <f>IFERROR(VLOOKUP(B1090,'[1]Pivot HorizontalMRP'!$A$4:$I$2529,9,0),0)</f>
        <v>120</v>
      </c>
      <c r="U1090" s="1">
        <f t="shared" ref="U1090:U1153" si="85">IF(I1090="delivery",O1090-SUM(Q1090+R1090),IF(I1090="PO",P1090-SUM(Q1090:R1090)))</f>
        <v>-234</v>
      </c>
      <c r="V1090" s="24">
        <v>0</v>
      </c>
      <c r="W1090" s="24"/>
      <c r="X1090" s="24">
        <f t="shared" si="83"/>
        <v>0</v>
      </c>
      <c r="Y1090" s="24"/>
      <c r="Z1090" s="24"/>
      <c r="AA1090" s="24"/>
      <c r="AB1090" s="24"/>
      <c r="AC1090" s="25"/>
      <c r="AD1090" s="26"/>
      <c r="AE1090" s="26"/>
      <c r="AF1090" s="26"/>
      <c r="AG1090" s="24"/>
      <c r="AH1090" s="24"/>
      <c r="AI1090" s="26"/>
      <c r="AJ1090" s="27"/>
      <c r="AK1090" s="27"/>
      <c r="AL1090" s="26"/>
      <c r="AM1090" s="26"/>
      <c r="AN1090" s="24"/>
      <c r="AO1090" s="24" t="str">
        <f t="shared" si="84"/>
        <v>Arista</v>
      </c>
      <c r="AP1090" s="1" t="s">
        <v>4037</v>
      </c>
      <c r="BF1090" s="1" t="s">
        <v>4264</v>
      </c>
      <c r="BG1090" s="28" t="s">
        <v>69</v>
      </c>
    </row>
    <row r="1091" spans="1:59" ht="12.75" customHeight="1" x14ac:dyDescent="0.2">
      <c r="A1091" s="1" t="s">
        <v>4461</v>
      </c>
      <c r="B1091" s="1" t="s">
        <v>4462</v>
      </c>
      <c r="C1091" s="1" t="s">
        <v>62</v>
      </c>
      <c r="D1091" s="1" t="s">
        <v>1108</v>
      </c>
      <c r="E1091" s="1" t="s">
        <v>4463</v>
      </c>
      <c r="F1091" s="1" t="s">
        <v>4464</v>
      </c>
      <c r="G1091" s="1">
        <v>43</v>
      </c>
      <c r="H1091" s="1">
        <v>2000</v>
      </c>
      <c r="I1091" s="2" t="s">
        <v>66</v>
      </c>
      <c r="K1091" s="1">
        <f>IFERROR(VLOOKUP(B1091,'[1]Pivot HorizontalMRP'!$A$4:$B$2531,2,0),0)</f>
        <v>0</v>
      </c>
      <c r="L1091" s="1">
        <f>IFERROR(VLOOKUP(B1091,'[1]Pivot HorizontalMRP'!$A$4:$C$2531,3,0),0)</f>
        <v>2984</v>
      </c>
      <c r="M1091" s="1">
        <f>IFERROR(VLOOKUP(B1091,'[1]Pivot HorizontalMRP'!$A$4:$D$2531,4,0),0)</f>
        <v>0</v>
      </c>
      <c r="N1091" s="1">
        <f>IFERROR(VLOOKUP(B1091,'[1]Pivot HorizontalMRP'!$A$4:$E$2531,5,0),0)</f>
        <v>0</v>
      </c>
      <c r="O1091" s="1">
        <f t="shared" ref="O1091:O1154" si="86">K1091+L1091+M1091</f>
        <v>2984</v>
      </c>
      <c r="P1091" s="1">
        <f t="shared" ref="P1091:P1154" si="87">K1091+L1091+M1091+N1091</f>
        <v>2984</v>
      </c>
      <c r="Q1091" s="1">
        <f>IFERROR(VLOOKUP(B1091,'[1]Pivot HorizontalMRP'!$A$4:$F$2529,6,0),0)</f>
        <v>43</v>
      </c>
      <c r="R1091" s="1">
        <f>IFERROR(VLOOKUP(B1091,'[1]Pivot HorizontalMRP'!$A$4:$G$2529,7,0),0)</f>
        <v>0</v>
      </c>
      <c r="S1091" s="1">
        <f>IFERROR(VLOOKUP(B1091,'[1]Pivot HorizontalMRP'!$A$4:$H$2529,8,0),0)</f>
        <v>0</v>
      </c>
      <c r="T1091" s="1">
        <f>IFERROR(VLOOKUP(B1091,'[1]Pivot HorizontalMRP'!$A$4:$I$2529,9,0),0)</f>
        <v>0</v>
      </c>
      <c r="U1091" s="1">
        <f t="shared" si="85"/>
        <v>2941</v>
      </c>
      <c r="V1091" s="24">
        <v>0.53400000000000003</v>
      </c>
      <c r="W1091" s="24"/>
      <c r="X1091" s="24">
        <f t="shared" ref="X1091:X1154" si="88">W1091-V1091</f>
        <v>-0.53400000000000003</v>
      </c>
      <c r="Y1091" s="24"/>
      <c r="Z1091" s="24"/>
      <c r="AA1091" s="24"/>
      <c r="AB1091" s="24"/>
      <c r="AC1091" s="25"/>
      <c r="AD1091" s="26"/>
      <c r="AE1091" s="26"/>
      <c r="AF1091" s="26"/>
      <c r="AG1091" s="24"/>
      <c r="AH1091" s="24"/>
      <c r="AI1091" s="26"/>
      <c r="AJ1091" s="27"/>
      <c r="AK1091" s="27"/>
      <c r="AL1091" s="26"/>
      <c r="AM1091" s="26"/>
      <c r="AN1091" s="24"/>
      <c r="AO1091" s="24" t="str">
        <f t="shared" ref="AO1091:AO1154" si="89">D1091</f>
        <v>Sanmina</v>
      </c>
      <c r="AP1091" s="1" t="s">
        <v>4037</v>
      </c>
      <c r="BF1091" s="1" t="s">
        <v>68</v>
      </c>
      <c r="BG1091" s="28" t="s">
        <v>69</v>
      </c>
    </row>
    <row r="1092" spans="1:59" ht="12.75" customHeight="1" x14ac:dyDescent="0.2">
      <c r="A1092" s="1" t="s">
        <v>4465</v>
      </c>
      <c r="B1092" s="1" t="s">
        <v>4466</v>
      </c>
      <c r="C1092" s="1" t="s">
        <v>62</v>
      </c>
      <c r="D1092" s="1" t="s">
        <v>1108</v>
      </c>
      <c r="E1092" s="1" t="s">
        <v>4467</v>
      </c>
      <c r="F1092" s="1" t="s">
        <v>4468</v>
      </c>
      <c r="G1092" s="1">
        <v>43</v>
      </c>
      <c r="H1092" s="1">
        <v>2000</v>
      </c>
      <c r="I1092" s="2" t="s">
        <v>66</v>
      </c>
      <c r="K1092" s="1">
        <f>IFERROR(VLOOKUP(B1092,'[1]Pivot HorizontalMRP'!$A$4:$B$2531,2,0),0)</f>
        <v>0</v>
      </c>
      <c r="L1092" s="1">
        <f>IFERROR(VLOOKUP(B1092,'[1]Pivot HorizontalMRP'!$A$4:$C$2531,3,0),0)</f>
        <v>129</v>
      </c>
      <c r="M1092" s="1">
        <f>IFERROR(VLOOKUP(B1092,'[1]Pivot HorizontalMRP'!$A$4:$D$2531,4,0),0)</f>
        <v>0</v>
      </c>
      <c r="N1092" s="1">
        <f>IFERROR(VLOOKUP(B1092,'[1]Pivot HorizontalMRP'!$A$4:$E$2531,5,0),0)</f>
        <v>0</v>
      </c>
      <c r="O1092" s="1">
        <f t="shared" si="86"/>
        <v>129</v>
      </c>
      <c r="P1092" s="1">
        <f t="shared" si="87"/>
        <v>129</v>
      </c>
      <c r="Q1092" s="1">
        <f>IFERROR(VLOOKUP(B1092,'[1]Pivot HorizontalMRP'!$A$4:$F$2529,6,0),0)</f>
        <v>44</v>
      </c>
      <c r="R1092" s="1">
        <f>IFERROR(VLOOKUP(B1092,'[1]Pivot HorizontalMRP'!$A$4:$G$2529,7,0),0)</f>
        <v>0</v>
      </c>
      <c r="S1092" s="1">
        <f>IFERROR(VLOOKUP(B1092,'[1]Pivot HorizontalMRP'!$A$4:$H$2529,8,0),0)</f>
        <v>0</v>
      </c>
      <c r="T1092" s="1">
        <f>IFERROR(VLOOKUP(B1092,'[1]Pivot HorizontalMRP'!$A$4:$I$2529,9,0),0)</f>
        <v>0</v>
      </c>
      <c r="U1092" s="1">
        <f t="shared" si="85"/>
        <v>85</v>
      </c>
      <c r="V1092" s="24">
        <v>0.11</v>
      </c>
      <c r="W1092" s="24"/>
      <c r="X1092" s="24">
        <f t="shared" si="88"/>
        <v>-0.11</v>
      </c>
      <c r="Y1092" s="24"/>
      <c r="Z1092" s="24"/>
      <c r="AA1092" s="24"/>
      <c r="AB1092" s="24"/>
      <c r="AC1092" s="25"/>
      <c r="AD1092" s="26"/>
      <c r="AE1092" s="26"/>
      <c r="AF1092" s="26"/>
      <c r="AG1092" s="24"/>
      <c r="AH1092" s="24"/>
      <c r="AI1092" s="26"/>
      <c r="AJ1092" s="27"/>
      <c r="AK1092" s="27"/>
      <c r="AL1092" s="26"/>
      <c r="AM1092" s="26"/>
      <c r="AN1092" s="24"/>
      <c r="AO1092" s="24" t="str">
        <f t="shared" si="89"/>
        <v>Sanmina</v>
      </c>
      <c r="AP1092" s="1" t="s">
        <v>4037</v>
      </c>
      <c r="BF1092" s="1" t="s">
        <v>68</v>
      </c>
      <c r="BG1092" s="28" t="s">
        <v>69</v>
      </c>
    </row>
    <row r="1093" spans="1:59" ht="12.75" customHeight="1" x14ac:dyDescent="0.2">
      <c r="A1093" s="1" t="s">
        <v>4469</v>
      </c>
      <c r="B1093" s="1" t="s">
        <v>4470</v>
      </c>
      <c r="C1093" s="1" t="s">
        <v>62</v>
      </c>
      <c r="D1093" s="1" t="s">
        <v>1108</v>
      </c>
      <c r="E1093" s="1" t="s">
        <v>4471</v>
      </c>
      <c r="F1093" s="1" t="s">
        <v>4472</v>
      </c>
      <c r="G1093" s="1">
        <v>56</v>
      </c>
      <c r="H1093" s="1">
        <v>2000</v>
      </c>
      <c r="I1093" s="2" t="s">
        <v>1123</v>
      </c>
      <c r="K1093" s="1">
        <f>IFERROR(VLOOKUP(B1093,'[1]Pivot HorizontalMRP'!$A$4:$B$2531,2,0),0)</f>
        <v>0</v>
      </c>
      <c r="L1093" s="1">
        <f>IFERROR(VLOOKUP(B1093,'[1]Pivot HorizontalMRP'!$A$4:$C$2531,3,0),0)</f>
        <v>705</v>
      </c>
      <c r="M1093" s="1">
        <f>IFERROR(VLOOKUP(B1093,'[1]Pivot HorizontalMRP'!$A$4:$D$2531,4,0),0)</f>
        <v>0</v>
      </c>
      <c r="N1093" s="1">
        <f>IFERROR(VLOOKUP(B1093,'[1]Pivot HorizontalMRP'!$A$4:$E$2531,5,0),0)</f>
        <v>0</v>
      </c>
      <c r="O1093" s="1">
        <f t="shared" si="86"/>
        <v>705</v>
      </c>
      <c r="P1093" s="1">
        <f t="shared" si="87"/>
        <v>705</v>
      </c>
      <c r="Q1093" s="1">
        <f>IFERROR(VLOOKUP(B1093,'[1]Pivot HorizontalMRP'!$A$4:$F$2529,6,0),0)</f>
        <v>15</v>
      </c>
      <c r="R1093" s="1">
        <f>IFERROR(VLOOKUP(B1093,'[1]Pivot HorizontalMRP'!$A$4:$G$2529,7,0),0)</f>
        <v>48</v>
      </c>
      <c r="S1093" s="1">
        <f>IFERROR(VLOOKUP(B1093,'[1]Pivot HorizontalMRP'!$A$4:$H$2529,8,0),0)</f>
        <v>48</v>
      </c>
      <c r="T1093" s="1">
        <f>IFERROR(VLOOKUP(B1093,'[1]Pivot HorizontalMRP'!$A$4:$I$2529,9,0),0)</f>
        <v>0</v>
      </c>
      <c r="U1093" s="1">
        <f t="shared" si="85"/>
        <v>642</v>
      </c>
      <c r="V1093" s="24">
        <v>0.23</v>
      </c>
      <c r="W1093" s="24"/>
      <c r="X1093" s="24">
        <f t="shared" si="88"/>
        <v>-0.23</v>
      </c>
      <c r="Y1093" s="24"/>
      <c r="Z1093" s="24"/>
      <c r="AA1093" s="24"/>
      <c r="AB1093" s="24"/>
      <c r="AC1093" s="25"/>
      <c r="AD1093" s="26"/>
      <c r="AE1093" s="26"/>
      <c r="AF1093" s="26"/>
      <c r="AG1093" s="24"/>
      <c r="AH1093" s="24"/>
      <c r="AI1093" s="26"/>
      <c r="AJ1093" s="27"/>
      <c r="AK1093" s="27"/>
      <c r="AL1093" s="26"/>
      <c r="AM1093" s="26"/>
      <c r="AN1093" s="24"/>
      <c r="AO1093" s="24" t="str">
        <f t="shared" si="89"/>
        <v>Sanmina</v>
      </c>
      <c r="AP1093" s="1" t="s">
        <v>1110</v>
      </c>
      <c r="BF1093" s="1" t="s">
        <v>68</v>
      </c>
      <c r="BG1093" s="28" t="s">
        <v>69</v>
      </c>
    </row>
    <row r="1094" spans="1:59" ht="12.75" customHeight="1" x14ac:dyDescent="0.2">
      <c r="A1094" s="1" t="s">
        <v>4473</v>
      </c>
      <c r="B1094" s="1" t="s">
        <v>4474</v>
      </c>
      <c r="C1094" s="1" t="s">
        <v>62</v>
      </c>
      <c r="D1094" s="1" t="s">
        <v>63</v>
      </c>
      <c r="E1094" s="1" t="s">
        <v>4475</v>
      </c>
      <c r="F1094" s="1" t="s">
        <v>4476</v>
      </c>
      <c r="G1094" s="1">
        <v>51</v>
      </c>
      <c r="H1094" s="1">
        <v>3000</v>
      </c>
      <c r="I1094" s="2" t="s">
        <v>1123</v>
      </c>
      <c r="K1094" s="1">
        <f>IFERROR(VLOOKUP(B1094,'[1]Pivot HorizontalMRP'!$A$4:$B$2531,2,0),0)</f>
        <v>0</v>
      </c>
      <c r="L1094" s="1">
        <f>IFERROR(VLOOKUP(B1094,'[1]Pivot HorizontalMRP'!$A$4:$C$2531,3,0),0)</f>
        <v>1518</v>
      </c>
      <c r="M1094" s="1">
        <f>IFERROR(VLOOKUP(B1094,'[1]Pivot HorizontalMRP'!$A$4:$D$2531,4,0),0)</f>
        <v>3000</v>
      </c>
      <c r="N1094" s="1">
        <f>IFERROR(VLOOKUP(B1094,'[1]Pivot HorizontalMRP'!$A$4:$E$2531,5,0),0)</f>
        <v>0</v>
      </c>
      <c r="O1094" s="1">
        <f t="shared" si="86"/>
        <v>4518</v>
      </c>
      <c r="P1094" s="1">
        <f t="shared" si="87"/>
        <v>4518</v>
      </c>
      <c r="Q1094" s="1">
        <f>IFERROR(VLOOKUP(B1094,'[1]Pivot HorizontalMRP'!$A$4:$F$2529,6,0),0)</f>
        <v>1659</v>
      </c>
      <c r="R1094" s="1">
        <f>IFERROR(VLOOKUP(B1094,'[1]Pivot HorizontalMRP'!$A$4:$G$2529,7,0),0)</f>
        <v>870</v>
      </c>
      <c r="S1094" s="1">
        <f>IFERROR(VLOOKUP(B1094,'[1]Pivot HorizontalMRP'!$A$4:$H$2529,8,0),0)</f>
        <v>1770</v>
      </c>
      <c r="T1094" s="1">
        <f>IFERROR(VLOOKUP(B1094,'[1]Pivot HorizontalMRP'!$A$4:$I$2529,9,0),0)</f>
        <v>1272</v>
      </c>
      <c r="U1094" s="1">
        <f t="shared" si="85"/>
        <v>1989</v>
      </c>
      <c r="V1094" s="24">
        <v>1.099</v>
      </c>
      <c r="W1094" s="24"/>
      <c r="X1094" s="24">
        <f t="shared" si="88"/>
        <v>-1.099</v>
      </c>
      <c r="Y1094" s="24"/>
      <c r="Z1094" s="24"/>
      <c r="AA1094" s="24"/>
      <c r="AB1094" s="24"/>
      <c r="AC1094" s="25"/>
      <c r="AD1094" s="26"/>
      <c r="AE1094" s="26"/>
      <c r="AF1094" s="26"/>
      <c r="AG1094" s="24"/>
      <c r="AH1094" s="24"/>
      <c r="AI1094" s="26"/>
      <c r="AJ1094" s="27"/>
      <c r="AK1094" s="27"/>
      <c r="AL1094" s="26"/>
      <c r="AM1094" s="26"/>
      <c r="AN1094" s="24"/>
      <c r="AO1094" s="24" t="str">
        <f t="shared" si="89"/>
        <v>Arista</v>
      </c>
      <c r="AP1094" s="1" t="s">
        <v>4086</v>
      </c>
      <c r="BF1094" s="1" t="s">
        <v>68</v>
      </c>
      <c r="BG1094" s="28" t="s">
        <v>69</v>
      </c>
    </row>
    <row r="1095" spans="1:59" ht="12.75" customHeight="1" x14ac:dyDescent="0.2">
      <c r="A1095" s="1" t="s">
        <v>4477</v>
      </c>
      <c r="B1095" s="1" t="s">
        <v>4478</v>
      </c>
      <c r="C1095" s="1" t="s">
        <v>62</v>
      </c>
      <c r="D1095" s="1" t="s">
        <v>1108</v>
      </c>
      <c r="E1095" s="1" t="s">
        <v>4479</v>
      </c>
      <c r="F1095" s="1" t="s">
        <v>4480</v>
      </c>
      <c r="G1095" s="1">
        <v>48</v>
      </c>
      <c r="H1095" s="1">
        <v>2500</v>
      </c>
      <c r="I1095" s="2" t="s">
        <v>1123</v>
      </c>
      <c r="K1095" s="1">
        <f>IFERROR(VLOOKUP(B1095,'[1]Pivot HorizontalMRP'!$A$4:$B$2531,2,0),0)</f>
        <v>0</v>
      </c>
      <c r="L1095" s="1">
        <f>IFERROR(VLOOKUP(B1095,'[1]Pivot HorizontalMRP'!$A$4:$C$2531,3,0),0)</f>
        <v>4084</v>
      </c>
      <c r="M1095" s="1">
        <f>IFERROR(VLOOKUP(B1095,'[1]Pivot HorizontalMRP'!$A$4:$D$2531,4,0),0)</f>
        <v>0</v>
      </c>
      <c r="N1095" s="1">
        <f>IFERROR(VLOOKUP(B1095,'[1]Pivot HorizontalMRP'!$A$4:$E$2531,5,0),0)</f>
        <v>0</v>
      </c>
      <c r="O1095" s="1">
        <f t="shared" si="86"/>
        <v>4084</v>
      </c>
      <c r="P1095" s="1">
        <f t="shared" si="87"/>
        <v>4084</v>
      </c>
      <c r="Q1095" s="1">
        <f>IFERROR(VLOOKUP(B1095,'[1]Pivot HorizontalMRP'!$A$4:$F$2529,6,0),0)</f>
        <v>3427</v>
      </c>
      <c r="R1095" s="1">
        <f>IFERROR(VLOOKUP(B1095,'[1]Pivot HorizontalMRP'!$A$4:$G$2529,7,0),0)</f>
        <v>2544</v>
      </c>
      <c r="S1095" s="1">
        <f>IFERROR(VLOOKUP(B1095,'[1]Pivot HorizontalMRP'!$A$4:$H$2529,8,0),0)</f>
        <v>2992</v>
      </c>
      <c r="T1095" s="1">
        <f>IFERROR(VLOOKUP(B1095,'[1]Pivot HorizontalMRP'!$A$4:$I$2529,9,0),0)</f>
        <v>1032</v>
      </c>
      <c r="U1095" s="1">
        <f t="shared" si="85"/>
        <v>-1887</v>
      </c>
      <c r="V1095" s="24">
        <v>0.27600000000000002</v>
      </c>
      <c r="W1095" s="24"/>
      <c r="X1095" s="24">
        <f t="shared" si="88"/>
        <v>-0.27600000000000002</v>
      </c>
      <c r="Y1095" s="24"/>
      <c r="Z1095" s="24"/>
      <c r="AA1095" s="24">
        <v>0.27</v>
      </c>
      <c r="AB1095" s="24"/>
      <c r="AC1095" s="25"/>
      <c r="AD1095" s="26"/>
      <c r="AE1095" s="26"/>
      <c r="AF1095" s="26"/>
      <c r="AG1095" s="24"/>
      <c r="AH1095" s="24"/>
      <c r="AI1095" s="26"/>
      <c r="AJ1095" s="27"/>
      <c r="AK1095" s="27"/>
      <c r="AL1095" s="26"/>
      <c r="AM1095" s="26"/>
      <c r="AN1095" s="24"/>
      <c r="AO1095" s="24" t="str">
        <f t="shared" si="89"/>
        <v>Sanmina</v>
      </c>
      <c r="AP1095" s="1" t="s">
        <v>4037</v>
      </c>
      <c r="BF1095" s="1" t="s">
        <v>68</v>
      </c>
      <c r="BG1095" s="28" t="s">
        <v>69</v>
      </c>
    </row>
    <row r="1096" spans="1:59" ht="12.75" customHeight="1" x14ac:dyDescent="0.2">
      <c r="A1096" s="1" t="s">
        <v>4481</v>
      </c>
      <c r="B1096" s="1" t="s">
        <v>4482</v>
      </c>
      <c r="C1096" s="1" t="s">
        <v>4261</v>
      </c>
      <c r="D1096" s="1" t="s">
        <v>63</v>
      </c>
      <c r="E1096" s="1" t="s">
        <v>4483</v>
      </c>
      <c r="F1096" s="1" t="s">
        <v>4484</v>
      </c>
      <c r="G1096" s="1">
        <v>90</v>
      </c>
      <c r="H1096" s="1">
        <v>100</v>
      </c>
      <c r="I1096" s="2" t="s">
        <v>66</v>
      </c>
      <c r="K1096" s="1">
        <f>IFERROR(VLOOKUP(B1096,'[1]Pivot HorizontalMRP'!$A$4:$B$2531,2,0),0)</f>
        <v>0</v>
      </c>
      <c r="L1096" s="1">
        <f>IFERROR(VLOOKUP(B1096,'[1]Pivot HorizontalMRP'!$A$4:$C$2531,3,0),0)</f>
        <v>113</v>
      </c>
      <c r="M1096" s="1">
        <f>IFERROR(VLOOKUP(B1096,'[1]Pivot HorizontalMRP'!$A$4:$D$2531,4,0),0)</f>
        <v>200</v>
      </c>
      <c r="N1096" s="1">
        <f>IFERROR(VLOOKUP(B1096,'[1]Pivot HorizontalMRP'!$A$4:$E$2531,5,0),0)</f>
        <v>0</v>
      </c>
      <c r="O1096" s="1">
        <f t="shared" si="86"/>
        <v>313</v>
      </c>
      <c r="P1096" s="1">
        <f t="shared" si="87"/>
        <v>313</v>
      </c>
      <c r="Q1096" s="1">
        <f>IFERROR(VLOOKUP(B1096,'[1]Pivot HorizontalMRP'!$A$4:$F$2529,6,0),0)</f>
        <v>201</v>
      </c>
      <c r="R1096" s="1">
        <f>IFERROR(VLOOKUP(B1096,'[1]Pivot HorizontalMRP'!$A$4:$G$2529,7,0),0)</f>
        <v>330</v>
      </c>
      <c r="S1096" s="1">
        <f>IFERROR(VLOOKUP(B1096,'[1]Pivot HorizontalMRP'!$A$4:$H$2529,8,0),0)</f>
        <v>345</v>
      </c>
      <c r="T1096" s="1">
        <f>IFERROR(VLOOKUP(B1096,'[1]Pivot HorizontalMRP'!$A$4:$I$2529,9,0),0)</f>
        <v>195</v>
      </c>
      <c r="U1096" s="1">
        <f t="shared" si="85"/>
        <v>-218</v>
      </c>
      <c r="V1096" s="24">
        <v>0</v>
      </c>
      <c r="W1096" s="24"/>
      <c r="X1096" s="24">
        <f t="shared" si="88"/>
        <v>0</v>
      </c>
      <c r="Y1096" s="24"/>
      <c r="Z1096" s="24"/>
      <c r="AA1096" s="24"/>
      <c r="AB1096" s="24"/>
      <c r="AC1096" s="25"/>
      <c r="AD1096" s="26"/>
      <c r="AE1096" s="26"/>
      <c r="AF1096" s="26"/>
      <c r="AG1096" s="24"/>
      <c r="AH1096" s="24"/>
      <c r="AI1096" s="26"/>
      <c r="AJ1096" s="27"/>
      <c r="AK1096" s="27"/>
      <c r="AL1096" s="26"/>
      <c r="AM1096" s="26"/>
      <c r="AN1096" s="24"/>
      <c r="AO1096" s="24" t="str">
        <f t="shared" si="89"/>
        <v>Arista</v>
      </c>
      <c r="AP1096" s="1" t="s">
        <v>4037</v>
      </c>
      <c r="BF1096" s="1" t="s">
        <v>4264</v>
      </c>
      <c r="BG1096" s="28" t="s">
        <v>69</v>
      </c>
    </row>
    <row r="1097" spans="1:59" ht="12.75" customHeight="1" x14ac:dyDescent="0.2">
      <c r="A1097" s="1" t="s">
        <v>4485</v>
      </c>
      <c r="B1097" s="1" t="s">
        <v>4486</v>
      </c>
      <c r="C1097" s="1" t="s">
        <v>62</v>
      </c>
      <c r="D1097" s="1" t="s">
        <v>1108</v>
      </c>
      <c r="E1097" s="1" t="s">
        <v>4487</v>
      </c>
      <c r="F1097" s="1" t="s">
        <v>4488</v>
      </c>
      <c r="G1097" s="1">
        <v>53</v>
      </c>
      <c r="H1097" s="1">
        <v>2500</v>
      </c>
      <c r="I1097" s="2" t="s">
        <v>1123</v>
      </c>
      <c r="K1097" s="1">
        <f>IFERROR(VLOOKUP(B1097,'[1]Pivot HorizontalMRP'!$A$4:$B$2531,2,0),0)</f>
        <v>0</v>
      </c>
      <c r="L1097" s="1">
        <f>IFERROR(VLOOKUP(B1097,'[1]Pivot HorizontalMRP'!$A$4:$C$2531,3,0),0)</f>
        <v>49610</v>
      </c>
      <c r="M1097" s="1">
        <f>IFERROR(VLOOKUP(B1097,'[1]Pivot HorizontalMRP'!$A$4:$D$2531,4,0),0)</f>
        <v>10000</v>
      </c>
      <c r="N1097" s="1">
        <f>IFERROR(VLOOKUP(B1097,'[1]Pivot HorizontalMRP'!$A$4:$E$2531,5,0),0)</f>
        <v>0</v>
      </c>
      <c r="O1097" s="1">
        <f t="shared" si="86"/>
        <v>59610</v>
      </c>
      <c r="P1097" s="1">
        <f t="shared" si="87"/>
        <v>59610</v>
      </c>
      <c r="Q1097" s="1">
        <f>IFERROR(VLOOKUP(B1097,'[1]Pivot HorizontalMRP'!$A$4:$F$2529,6,0),0)</f>
        <v>49739</v>
      </c>
      <c r="R1097" s="1">
        <f>IFERROR(VLOOKUP(B1097,'[1]Pivot HorizontalMRP'!$A$4:$G$2529,7,0),0)</f>
        <v>21609</v>
      </c>
      <c r="S1097" s="1">
        <f>IFERROR(VLOOKUP(B1097,'[1]Pivot HorizontalMRP'!$A$4:$H$2529,8,0),0)</f>
        <v>20221</v>
      </c>
      <c r="T1097" s="1">
        <f>IFERROR(VLOOKUP(B1097,'[1]Pivot HorizontalMRP'!$A$4:$I$2529,9,0),0)</f>
        <v>15121</v>
      </c>
      <c r="U1097" s="1">
        <f t="shared" si="85"/>
        <v>-11738</v>
      </c>
      <c r="V1097" s="24">
        <v>0.63759999999999994</v>
      </c>
      <c r="W1097" s="24"/>
      <c r="X1097" s="24">
        <f t="shared" si="88"/>
        <v>-0.63759999999999994</v>
      </c>
      <c r="Y1097" s="24"/>
      <c r="Z1097" s="24"/>
      <c r="AA1097" s="24"/>
      <c r="AB1097" s="24"/>
      <c r="AC1097" s="25"/>
      <c r="AD1097" s="26"/>
      <c r="AE1097" s="26"/>
      <c r="AF1097" s="26"/>
      <c r="AG1097" s="24"/>
      <c r="AH1097" s="24"/>
      <c r="AI1097" s="26"/>
      <c r="AJ1097" s="27"/>
      <c r="AK1097" s="27"/>
      <c r="AL1097" s="26"/>
      <c r="AM1097" s="26"/>
      <c r="AN1097" s="24"/>
      <c r="AO1097" s="24" t="str">
        <f t="shared" si="89"/>
        <v>Sanmina</v>
      </c>
      <c r="AP1097" s="1" t="s">
        <v>4037</v>
      </c>
      <c r="BF1097" s="1" t="s">
        <v>68</v>
      </c>
      <c r="BG1097" s="28" t="s">
        <v>69</v>
      </c>
    </row>
    <row r="1098" spans="1:59" ht="12.75" customHeight="1" x14ac:dyDescent="0.2">
      <c r="A1098" s="1" t="s">
        <v>4489</v>
      </c>
      <c r="B1098" s="1" t="s">
        <v>4490</v>
      </c>
      <c r="C1098" s="1" t="s">
        <v>4261</v>
      </c>
      <c r="D1098" s="1" t="s">
        <v>63</v>
      </c>
      <c r="E1098" s="1" t="s">
        <v>4491</v>
      </c>
      <c r="F1098" s="1" t="s">
        <v>4492</v>
      </c>
      <c r="G1098" s="1">
        <v>132</v>
      </c>
      <c r="H1098" s="1">
        <v>100</v>
      </c>
      <c r="I1098" s="2" t="s">
        <v>66</v>
      </c>
      <c r="K1098" s="1">
        <f>IFERROR(VLOOKUP(B1098,'[1]Pivot HorizontalMRP'!$A$4:$B$2531,2,0),0)</f>
        <v>0</v>
      </c>
      <c r="L1098" s="1">
        <f>IFERROR(VLOOKUP(B1098,'[1]Pivot HorizontalMRP'!$A$4:$C$2531,3,0),0)</f>
        <v>355</v>
      </c>
      <c r="M1098" s="1">
        <f>IFERROR(VLOOKUP(B1098,'[1]Pivot HorizontalMRP'!$A$4:$D$2531,4,0),0)</f>
        <v>60</v>
      </c>
      <c r="N1098" s="1">
        <f>IFERROR(VLOOKUP(B1098,'[1]Pivot HorizontalMRP'!$A$4:$E$2531,5,0),0)</f>
        <v>0</v>
      </c>
      <c r="O1098" s="1">
        <f t="shared" si="86"/>
        <v>415</v>
      </c>
      <c r="P1098" s="1">
        <f t="shared" si="87"/>
        <v>415</v>
      </c>
      <c r="Q1098" s="1">
        <f>IFERROR(VLOOKUP(B1098,'[1]Pivot HorizontalMRP'!$A$4:$F$2529,6,0),0)</f>
        <v>32</v>
      </c>
      <c r="R1098" s="1">
        <f>IFERROR(VLOOKUP(B1098,'[1]Pivot HorizontalMRP'!$A$4:$G$2529,7,0),0)</f>
        <v>96</v>
      </c>
      <c r="S1098" s="1">
        <f>IFERROR(VLOOKUP(B1098,'[1]Pivot HorizontalMRP'!$A$4:$H$2529,8,0),0)</f>
        <v>96</v>
      </c>
      <c r="T1098" s="1">
        <f>IFERROR(VLOOKUP(B1098,'[1]Pivot HorizontalMRP'!$A$4:$I$2529,9,0),0)</f>
        <v>0</v>
      </c>
      <c r="U1098" s="1">
        <f t="shared" si="85"/>
        <v>287</v>
      </c>
      <c r="V1098" s="24">
        <v>0</v>
      </c>
      <c r="W1098" s="24"/>
      <c r="X1098" s="24">
        <f t="shared" si="88"/>
        <v>0</v>
      </c>
      <c r="Y1098" s="24"/>
      <c r="Z1098" s="24"/>
      <c r="AA1098" s="24"/>
      <c r="AB1098" s="24"/>
      <c r="AC1098" s="25"/>
      <c r="AD1098" s="26"/>
      <c r="AE1098" s="26"/>
      <c r="AF1098" s="26"/>
      <c r="AG1098" s="24"/>
      <c r="AH1098" s="24"/>
      <c r="AI1098" s="26"/>
      <c r="AJ1098" s="27"/>
      <c r="AK1098" s="27"/>
      <c r="AL1098" s="26"/>
      <c r="AM1098" s="26"/>
      <c r="AN1098" s="24"/>
      <c r="AO1098" s="24" t="str">
        <f t="shared" si="89"/>
        <v>Arista</v>
      </c>
      <c r="AP1098" s="1" t="s">
        <v>4037</v>
      </c>
      <c r="BF1098" s="1" t="s">
        <v>4264</v>
      </c>
      <c r="BG1098" s="28" t="s">
        <v>69</v>
      </c>
    </row>
    <row r="1099" spans="1:59" ht="12.75" customHeight="1" x14ac:dyDescent="0.2">
      <c r="A1099" s="1" t="s">
        <v>4493</v>
      </c>
      <c r="B1099" s="1" t="s">
        <v>4494</v>
      </c>
      <c r="C1099" s="1" t="s">
        <v>4261</v>
      </c>
      <c r="D1099" s="1" t="s">
        <v>63</v>
      </c>
      <c r="E1099" s="1" t="s">
        <v>4495</v>
      </c>
      <c r="F1099" s="1" t="s">
        <v>4496</v>
      </c>
      <c r="G1099" s="1">
        <v>90</v>
      </c>
      <c r="H1099" s="1">
        <v>100</v>
      </c>
      <c r="I1099" s="2" t="s">
        <v>66</v>
      </c>
      <c r="K1099" s="1">
        <f>IFERROR(VLOOKUP(B1099,'[1]Pivot HorizontalMRP'!$A$4:$B$2531,2,0),0)</f>
        <v>0</v>
      </c>
      <c r="L1099" s="1">
        <f>IFERROR(VLOOKUP(B1099,'[1]Pivot HorizontalMRP'!$A$4:$C$2531,3,0),0)</f>
        <v>235</v>
      </c>
      <c r="M1099" s="1">
        <f>IFERROR(VLOOKUP(B1099,'[1]Pivot HorizontalMRP'!$A$4:$D$2531,4,0),0)</f>
        <v>0</v>
      </c>
      <c r="N1099" s="1">
        <f>IFERROR(VLOOKUP(B1099,'[1]Pivot HorizontalMRP'!$A$4:$E$2531,5,0),0)</f>
        <v>0</v>
      </c>
      <c r="O1099" s="1">
        <f t="shared" si="86"/>
        <v>235</v>
      </c>
      <c r="P1099" s="1">
        <f t="shared" si="87"/>
        <v>235</v>
      </c>
      <c r="Q1099" s="1">
        <f>IFERROR(VLOOKUP(B1099,'[1]Pivot HorizontalMRP'!$A$4:$F$2529,6,0),0)</f>
        <v>28</v>
      </c>
      <c r="R1099" s="1">
        <f>IFERROR(VLOOKUP(B1099,'[1]Pivot HorizontalMRP'!$A$4:$G$2529,7,0),0)</f>
        <v>158</v>
      </c>
      <c r="S1099" s="1">
        <f>IFERROR(VLOOKUP(B1099,'[1]Pivot HorizontalMRP'!$A$4:$H$2529,8,0),0)</f>
        <v>228</v>
      </c>
      <c r="T1099" s="1">
        <f>IFERROR(VLOOKUP(B1099,'[1]Pivot HorizontalMRP'!$A$4:$I$2529,9,0),0)</f>
        <v>164</v>
      </c>
      <c r="U1099" s="1">
        <f t="shared" si="85"/>
        <v>49</v>
      </c>
      <c r="V1099" s="24">
        <v>0</v>
      </c>
      <c r="W1099" s="24"/>
      <c r="X1099" s="24">
        <f t="shared" si="88"/>
        <v>0</v>
      </c>
      <c r="Y1099" s="24"/>
      <c r="Z1099" s="24"/>
      <c r="AA1099" s="24"/>
      <c r="AB1099" s="24"/>
      <c r="AC1099" s="25"/>
      <c r="AD1099" s="26"/>
      <c r="AE1099" s="26"/>
      <c r="AF1099" s="26"/>
      <c r="AG1099" s="24"/>
      <c r="AH1099" s="24"/>
      <c r="AI1099" s="26"/>
      <c r="AJ1099" s="27"/>
      <c r="AK1099" s="27"/>
      <c r="AL1099" s="26"/>
      <c r="AM1099" s="26"/>
      <c r="AN1099" s="24"/>
      <c r="AO1099" s="24" t="str">
        <f t="shared" si="89"/>
        <v>Arista</v>
      </c>
      <c r="AP1099" s="1" t="s">
        <v>4037</v>
      </c>
      <c r="BF1099" s="1" t="s">
        <v>4264</v>
      </c>
      <c r="BG1099" s="28" t="s">
        <v>69</v>
      </c>
    </row>
    <row r="1100" spans="1:59" ht="12.75" customHeight="1" x14ac:dyDescent="0.2">
      <c r="A1100" s="1" t="s">
        <v>4497</v>
      </c>
      <c r="B1100" s="1" t="s">
        <v>4498</v>
      </c>
      <c r="C1100" s="1" t="s">
        <v>62</v>
      </c>
      <c r="D1100" s="1" t="s">
        <v>63</v>
      </c>
      <c r="E1100" s="1" t="s">
        <v>4499</v>
      </c>
      <c r="F1100" s="1" t="s">
        <v>4500</v>
      </c>
      <c r="G1100" s="1">
        <v>86</v>
      </c>
      <c r="H1100" s="1">
        <v>90</v>
      </c>
      <c r="I1100" s="2" t="s">
        <v>1123</v>
      </c>
      <c r="K1100" s="1">
        <f>IFERROR(VLOOKUP(B1100,'[1]Pivot HorizontalMRP'!$A$4:$B$2531,2,0),0)</f>
        <v>0</v>
      </c>
      <c r="L1100" s="1">
        <f>IFERROR(VLOOKUP(B1100,'[1]Pivot HorizontalMRP'!$A$4:$C$2531,3,0),0)</f>
        <v>191</v>
      </c>
      <c r="M1100" s="1">
        <f>IFERROR(VLOOKUP(B1100,'[1]Pivot HorizontalMRP'!$A$4:$D$2531,4,0),0)</f>
        <v>0</v>
      </c>
      <c r="N1100" s="1">
        <f>IFERROR(VLOOKUP(B1100,'[1]Pivot HorizontalMRP'!$A$4:$E$2531,5,0),0)</f>
        <v>0</v>
      </c>
      <c r="O1100" s="1">
        <f t="shared" si="86"/>
        <v>191</v>
      </c>
      <c r="P1100" s="1">
        <f t="shared" si="87"/>
        <v>191</v>
      </c>
      <c r="Q1100" s="1">
        <f>IFERROR(VLOOKUP(B1100,'[1]Pivot HorizontalMRP'!$A$4:$F$2529,6,0),0)</f>
        <v>15</v>
      </c>
      <c r="R1100" s="1">
        <f>IFERROR(VLOOKUP(B1100,'[1]Pivot HorizontalMRP'!$A$4:$G$2529,7,0),0)</f>
        <v>48</v>
      </c>
      <c r="S1100" s="1">
        <f>IFERROR(VLOOKUP(B1100,'[1]Pivot HorizontalMRP'!$A$4:$H$2529,8,0),0)</f>
        <v>48</v>
      </c>
      <c r="T1100" s="1">
        <f>IFERROR(VLOOKUP(B1100,'[1]Pivot HorizontalMRP'!$A$4:$I$2529,9,0),0)</f>
        <v>0</v>
      </c>
      <c r="U1100" s="1">
        <f t="shared" si="85"/>
        <v>128</v>
      </c>
      <c r="V1100" s="24">
        <v>4.25</v>
      </c>
      <c r="W1100" s="24"/>
      <c r="X1100" s="24">
        <f t="shared" si="88"/>
        <v>-4.25</v>
      </c>
      <c r="Y1100" s="24"/>
      <c r="Z1100" s="24"/>
      <c r="AA1100" s="24"/>
      <c r="AB1100" s="24"/>
      <c r="AC1100" s="25"/>
      <c r="AD1100" s="26"/>
      <c r="AE1100" s="26"/>
      <c r="AF1100" s="26"/>
      <c r="AG1100" s="24"/>
      <c r="AH1100" s="24"/>
      <c r="AI1100" s="26"/>
      <c r="AJ1100" s="27"/>
      <c r="AK1100" s="27"/>
      <c r="AL1100" s="26"/>
      <c r="AM1100" s="26"/>
      <c r="AN1100" s="24"/>
      <c r="AO1100" s="24" t="str">
        <f t="shared" si="89"/>
        <v>Arista</v>
      </c>
      <c r="AP1100" s="1" t="s">
        <v>4086</v>
      </c>
      <c r="BF1100" s="1" t="s">
        <v>68</v>
      </c>
      <c r="BG1100" s="28" t="s">
        <v>69</v>
      </c>
    </row>
    <row r="1101" spans="1:59" ht="12.75" customHeight="1" x14ac:dyDescent="0.2">
      <c r="A1101" s="1" t="s">
        <v>4501</v>
      </c>
      <c r="B1101" s="1" t="s">
        <v>4502</v>
      </c>
      <c r="C1101" s="1" t="s">
        <v>62</v>
      </c>
      <c r="D1101" s="1" t="s">
        <v>63</v>
      </c>
      <c r="E1101" s="1" t="s">
        <v>4503</v>
      </c>
      <c r="F1101" s="1" t="s">
        <v>4504</v>
      </c>
      <c r="G1101" s="1">
        <v>71</v>
      </c>
      <c r="H1101" s="1">
        <v>2000</v>
      </c>
      <c r="I1101" s="2" t="s">
        <v>1123</v>
      </c>
      <c r="K1101" s="1">
        <f>IFERROR(VLOOKUP(B1101,'[1]Pivot HorizontalMRP'!$A$4:$B$2531,2,0),0)</f>
        <v>0</v>
      </c>
      <c r="L1101" s="1">
        <f>IFERROR(VLOOKUP(B1101,'[1]Pivot HorizontalMRP'!$A$4:$C$2531,3,0),0)</f>
        <v>6222</v>
      </c>
      <c r="M1101" s="1">
        <f>IFERROR(VLOOKUP(B1101,'[1]Pivot HorizontalMRP'!$A$4:$D$2531,4,0),0)</f>
        <v>0</v>
      </c>
      <c r="N1101" s="1">
        <f>IFERROR(VLOOKUP(B1101,'[1]Pivot HorizontalMRP'!$A$4:$E$2531,5,0),0)</f>
        <v>0</v>
      </c>
      <c r="O1101" s="1">
        <f t="shared" si="86"/>
        <v>6222</v>
      </c>
      <c r="P1101" s="1">
        <f t="shared" si="87"/>
        <v>6222</v>
      </c>
      <c r="Q1101" s="1">
        <f>IFERROR(VLOOKUP(B1101,'[1]Pivot HorizontalMRP'!$A$4:$F$2529,6,0),0)</f>
        <v>757</v>
      </c>
      <c r="R1101" s="1">
        <f>IFERROR(VLOOKUP(B1101,'[1]Pivot HorizontalMRP'!$A$4:$G$2529,7,0),0)</f>
        <v>280</v>
      </c>
      <c r="S1101" s="1">
        <f>IFERROR(VLOOKUP(B1101,'[1]Pivot HorizontalMRP'!$A$4:$H$2529,8,0),0)</f>
        <v>330</v>
      </c>
      <c r="T1101" s="1">
        <f>IFERROR(VLOOKUP(B1101,'[1]Pivot HorizontalMRP'!$A$4:$I$2529,9,0),0)</f>
        <v>150</v>
      </c>
      <c r="U1101" s="1">
        <f t="shared" si="85"/>
        <v>5185</v>
      </c>
      <c r="V1101" s="24">
        <v>0.44400000000000001</v>
      </c>
      <c r="W1101" s="24"/>
      <c r="X1101" s="24">
        <f t="shared" si="88"/>
        <v>-0.44400000000000001</v>
      </c>
      <c r="Y1101" s="24"/>
      <c r="Z1101" s="24"/>
      <c r="AA1101" s="24"/>
      <c r="AB1101" s="24"/>
      <c r="AC1101" s="25"/>
      <c r="AD1101" s="26"/>
      <c r="AE1101" s="26"/>
      <c r="AF1101" s="26"/>
      <c r="AG1101" s="24"/>
      <c r="AH1101" s="24"/>
      <c r="AI1101" s="26"/>
      <c r="AJ1101" s="27"/>
      <c r="AK1101" s="27"/>
      <c r="AL1101" s="26"/>
      <c r="AM1101" s="26"/>
      <c r="AN1101" s="24"/>
      <c r="AO1101" s="24" t="str">
        <f t="shared" si="89"/>
        <v>Arista</v>
      </c>
      <c r="AP1101" s="1" t="s">
        <v>4086</v>
      </c>
      <c r="BF1101" s="1" t="s">
        <v>68</v>
      </c>
      <c r="BG1101" s="28" t="s">
        <v>69</v>
      </c>
    </row>
    <row r="1102" spans="1:59" ht="12.75" customHeight="1" x14ac:dyDescent="0.2">
      <c r="A1102" s="1" t="s">
        <v>4505</v>
      </c>
      <c r="B1102" s="1" t="s">
        <v>4506</v>
      </c>
      <c r="C1102" s="1" t="s">
        <v>4261</v>
      </c>
      <c r="D1102" s="1" t="s">
        <v>63</v>
      </c>
      <c r="E1102" s="1" t="s">
        <v>4507</v>
      </c>
      <c r="F1102" s="1" t="s">
        <v>4508</v>
      </c>
      <c r="G1102" s="1">
        <v>138</v>
      </c>
      <c r="H1102" s="1">
        <v>1</v>
      </c>
      <c r="I1102" s="2" t="s">
        <v>66</v>
      </c>
      <c r="K1102" s="1">
        <f>IFERROR(VLOOKUP(B1102,'[1]Pivot HorizontalMRP'!$A$4:$B$2531,2,0),0)</f>
        <v>0</v>
      </c>
      <c r="L1102" s="1">
        <f>IFERROR(VLOOKUP(B1102,'[1]Pivot HorizontalMRP'!$A$4:$C$2531,3,0),0)</f>
        <v>3827</v>
      </c>
      <c r="M1102" s="1">
        <f>IFERROR(VLOOKUP(B1102,'[1]Pivot HorizontalMRP'!$A$4:$D$2531,4,0),0)</f>
        <v>3420</v>
      </c>
      <c r="N1102" s="1">
        <f>IFERROR(VLOOKUP(B1102,'[1]Pivot HorizontalMRP'!$A$4:$E$2531,5,0),0)</f>
        <v>1030</v>
      </c>
      <c r="O1102" s="1">
        <f t="shared" si="86"/>
        <v>7247</v>
      </c>
      <c r="P1102" s="1">
        <f t="shared" si="87"/>
        <v>8277</v>
      </c>
      <c r="Q1102" s="1">
        <f>IFERROR(VLOOKUP(B1102,'[1]Pivot HorizontalMRP'!$A$4:$F$2529,6,0),0)</f>
        <v>4944</v>
      </c>
      <c r="R1102" s="1">
        <f>IFERROR(VLOOKUP(B1102,'[1]Pivot HorizontalMRP'!$A$4:$G$2529,7,0),0)</f>
        <v>2254</v>
      </c>
      <c r="S1102" s="1">
        <f>IFERROR(VLOOKUP(B1102,'[1]Pivot HorizontalMRP'!$A$4:$H$2529,8,0),0)</f>
        <v>1839</v>
      </c>
      <c r="T1102" s="1">
        <f>IFERROR(VLOOKUP(B1102,'[1]Pivot HorizontalMRP'!$A$4:$I$2529,9,0),0)</f>
        <v>1281</v>
      </c>
      <c r="U1102" s="1">
        <f t="shared" si="85"/>
        <v>1079</v>
      </c>
      <c r="V1102" s="24">
        <v>0</v>
      </c>
      <c r="W1102" s="24"/>
      <c r="X1102" s="24">
        <f t="shared" si="88"/>
        <v>0</v>
      </c>
      <c r="Y1102" s="24"/>
      <c r="Z1102" s="24"/>
      <c r="AA1102" s="24"/>
      <c r="AB1102" s="24"/>
      <c r="AC1102" s="25"/>
      <c r="AD1102" s="26"/>
      <c r="AE1102" s="26"/>
      <c r="AF1102" s="26"/>
      <c r="AG1102" s="24"/>
      <c r="AH1102" s="24"/>
      <c r="AI1102" s="26"/>
      <c r="AJ1102" s="27"/>
      <c r="AK1102" s="27"/>
      <c r="AL1102" s="26"/>
      <c r="AM1102" s="26"/>
      <c r="AN1102" s="24"/>
      <c r="AO1102" s="24" t="str">
        <f t="shared" si="89"/>
        <v>Arista</v>
      </c>
      <c r="AP1102" s="1" t="s">
        <v>4037</v>
      </c>
      <c r="BF1102" s="1" t="s">
        <v>4264</v>
      </c>
      <c r="BG1102" s="28" t="s">
        <v>69</v>
      </c>
    </row>
    <row r="1103" spans="1:59" ht="12.75" customHeight="1" x14ac:dyDescent="0.2">
      <c r="A1103" s="1" t="s">
        <v>4509</v>
      </c>
      <c r="B1103" s="1" t="s">
        <v>4510</v>
      </c>
      <c r="C1103" s="1" t="s">
        <v>4261</v>
      </c>
      <c r="D1103" s="1" t="s">
        <v>63</v>
      </c>
      <c r="E1103" s="1" t="s">
        <v>4511</v>
      </c>
      <c r="F1103" s="1" t="s">
        <v>4512</v>
      </c>
      <c r="G1103" s="1">
        <v>138</v>
      </c>
      <c r="H1103" s="1">
        <v>1</v>
      </c>
      <c r="I1103" s="2" t="s">
        <v>66</v>
      </c>
      <c r="K1103" s="1">
        <f>IFERROR(VLOOKUP(B1103,'[1]Pivot HorizontalMRP'!$A$4:$B$2531,2,0),0)</f>
        <v>0</v>
      </c>
      <c r="L1103" s="1">
        <f>IFERROR(VLOOKUP(B1103,'[1]Pivot HorizontalMRP'!$A$4:$C$2531,3,0),0)</f>
        <v>22985</v>
      </c>
      <c r="M1103" s="1">
        <f>IFERROR(VLOOKUP(B1103,'[1]Pivot HorizontalMRP'!$A$4:$D$2531,4,0),0)</f>
        <v>20520</v>
      </c>
      <c r="N1103" s="1">
        <f>IFERROR(VLOOKUP(B1103,'[1]Pivot HorizontalMRP'!$A$4:$E$2531,5,0),0)</f>
        <v>6180</v>
      </c>
      <c r="O1103" s="1">
        <f t="shared" si="86"/>
        <v>43505</v>
      </c>
      <c r="P1103" s="1">
        <f t="shared" si="87"/>
        <v>49685</v>
      </c>
      <c r="Q1103" s="1">
        <f>IFERROR(VLOOKUP(B1103,'[1]Pivot HorizontalMRP'!$A$4:$F$2529,6,0),0)</f>
        <v>29664</v>
      </c>
      <c r="R1103" s="1">
        <f>IFERROR(VLOOKUP(B1103,'[1]Pivot HorizontalMRP'!$A$4:$G$2529,7,0),0)</f>
        <v>13524</v>
      </c>
      <c r="S1103" s="1">
        <f>IFERROR(VLOOKUP(B1103,'[1]Pivot HorizontalMRP'!$A$4:$H$2529,8,0),0)</f>
        <v>11034</v>
      </c>
      <c r="T1103" s="1">
        <f>IFERROR(VLOOKUP(B1103,'[1]Pivot HorizontalMRP'!$A$4:$I$2529,9,0),0)</f>
        <v>7686</v>
      </c>
      <c r="U1103" s="1">
        <f t="shared" si="85"/>
        <v>6497</v>
      </c>
      <c r="V1103" s="24">
        <v>0</v>
      </c>
      <c r="W1103" s="24"/>
      <c r="X1103" s="24">
        <f t="shared" si="88"/>
        <v>0</v>
      </c>
      <c r="Y1103" s="24"/>
      <c r="Z1103" s="24"/>
      <c r="AA1103" s="24"/>
      <c r="AB1103" s="24"/>
      <c r="AC1103" s="25"/>
      <c r="AD1103" s="26"/>
      <c r="AE1103" s="26"/>
      <c r="AF1103" s="26"/>
      <c r="AG1103" s="24"/>
      <c r="AH1103" s="24"/>
      <c r="AI1103" s="26"/>
      <c r="AJ1103" s="27"/>
      <c r="AK1103" s="27"/>
      <c r="AL1103" s="26"/>
      <c r="AM1103" s="26"/>
      <c r="AN1103" s="24"/>
      <c r="AO1103" s="24" t="str">
        <f t="shared" si="89"/>
        <v>Arista</v>
      </c>
      <c r="AP1103" s="1" t="s">
        <v>4037</v>
      </c>
      <c r="BF1103" s="1" t="s">
        <v>4264</v>
      </c>
      <c r="BG1103" s="28" t="s">
        <v>69</v>
      </c>
    </row>
    <row r="1104" spans="1:59" ht="12.75" customHeight="1" x14ac:dyDescent="0.2">
      <c r="A1104" s="1" t="s">
        <v>4513</v>
      </c>
      <c r="B1104" s="1" t="s">
        <v>4514</v>
      </c>
      <c r="C1104" s="1" t="s">
        <v>62</v>
      </c>
      <c r="D1104" s="1" t="s">
        <v>63</v>
      </c>
      <c r="E1104" s="1" t="s">
        <v>4515</v>
      </c>
      <c r="F1104" s="1" t="s">
        <v>4516</v>
      </c>
      <c r="G1104" s="1">
        <v>165</v>
      </c>
      <c r="H1104" s="1">
        <v>1083</v>
      </c>
      <c r="I1104" s="2" t="s">
        <v>66</v>
      </c>
      <c r="K1104" s="1">
        <f>IFERROR(VLOOKUP(B1104,'[1]Pivot HorizontalMRP'!$A$4:$B$2531,2,0),0)</f>
        <v>0</v>
      </c>
      <c r="L1104" s="1">
        <f>IFERROR(VLOOKUP(B1104,'[1]Pivot HorizontalMRP'!$A$4:$C$2531,3,0),0)</f>
        <v>11371</v>
      </c>
      <c r="M1104" s="1">
        <f>IFERROR(VLOOKUP(B1104,'[1]Pivot HorizontalMRP'!$A$4:$D$2531,4,0),0)</f>
        <v>22438</v>
      </c>
      <c r="N1104" s="1">
        <f>IFERROR(VLOOKUP(B1104,'[1]Pivot HorizontalMRP'!$A$4:$E$2531,5,0),0)</f>
        <v>13762</v>
      </c>
      <c r="O1104" s="1">
        <f t="shared" si="86"/>
        <v>33809</v>
      </c>
      <c r="P1104" s="1">
        <f t="shared" si="87"/>
        <v>47571</v>
      </c>
      <c r="Q1104" s="1">
        <f>IFERROR(VLOOKUP(B1104,'[1]Pivot HorizontalMRP'!$A$4:$F$2529,6,0),0)</f>
        <v>26649</v>
      </c>
      <c r="R1104" s="1">
        <f>IFERROR(VLOOKUP(B1104,'[1]Pivot HorizontalMRP'!$A$4:$G$2529,7,0),0)</f>
        <v>11760</v>
      </c>
      <c r="S1104" s="1">
        <f>IFERROR(VLOOKUP(B1104,'[1]Pivot HorizontalMRP'!$A$4:$H$2529,8,0),0)</f>
        <v>10536</v>
      </c>
      <c r="T1104" s="1">
        <f>IFERROR(VLOOKUP(B1104,'[1]Pivot HorizontalMRP'!$A$4:$I$2529,9,0),0)</f>
        <v>7052</v>
      </c>
      <c r="U1104" s="1">
        <f t="shared" si="85"/>
        <v>9162</v>
      </c>
      <c r="V1104" s="24">
        <v>1.56</v>
      </c>
      <c r="W1104" s="24"/>
      <c r="X1104" s="24">
        <f t="shared" si="88"/>
        <v>-1.56</v>
      </c>
      <c r="Y1104" s="24"/>
      <c r="Z1104" s="24"/>
      <c r="AA1104" s="24">
        <v>1.87612</v>
      </c>
      <c r="AB1104" s="24"/>
      <c r="AC1104" s="25"/>
      <c r="AD1104" s="26"/>
      <c r="AE1104" s="26"/>
      <c r="AF1104" s="26"/>
      <c r="AG1104" s="24"/>
      <c r="AH1104" s="24"/>
      <c r="AI1104" s="26"/>
      <c r="AJ1104" s="27"/>
      <c r="AK1104" s="27"/>
      <c r="AL1104" s="26"/>
      <c r="AM1104" s="26"/>
      <c r="AN1104" s="24"/>
      <c r="AO1104" s="24" t="str">
        <f t="shared" si="89"/>
        <v>Arista</v>
      </c>
      <c r="AP1104" s="1" t="s">
        <v>4086</v>
      </c>
      <c r="BF1104" s="1" t="s">
        <v>68</v>
      </c>
      <c r="BG1104" s="28" t="s">
        <v>69</v>
      </c>
    </row>
    <row r="1105" spans="1:59" ht="12.75" customHeight="1" x14ac:dyDescent="0.2">
      <c r="A1105" s="1" t="s">
        <v>4517</v>
      </c>
      <c r="B1105" s="1" t="s">
        <v>4518</v>
      </c>
      <c r="C1105" s="1" t="s">
        <v>62</v>
      </c>
      <c r="D1105" s="1" t="s">
        <v>1108</v>
      </c>
      <c r="E1105" s="1" t="s">
        <v>4519</v>
      </c>
      <c r="F1105" s="1" t="s">
        <v>4520</v>
      </c>
      <c r="G1105" s="1">
        <v>53</v>
      </c>
      <c r="H1105" s="1">
        <v>490</v>
      </c>
      <c r="I1105" s="2" t="s">
        <v>66</v>
      </c>
      <c r="K1105" s="1">
        <f>IFERROR(VLOOKUP(B1105,'[1]Pivot HorizontalMRP'!$A$4:$B$2531,2,0),0)</f>
        <v>0</v>
      </c>
      <c r="L1105" s="1">
        <f>IFERROR(VLOOKUP(B1105,'[1]Pivot HorizontalMRP'!$A$4:$C$2531,3,0),0)</f>
        <v>318</v>
      </c>
      <c r="M1105" s="1">
        <f>IFERROR(VLOOKUP(B1105,'[1]Pivot HorizontalMRP'!$A$4:$D$2531,4,0),0)</f>
        <v>0</v>
      </c>
      <c r="N1105" s="1">
        <f>IFERROR(VLOOKUP(B1105,'[1]Pivot HorizontalMRP'!$A$4:$E$2531,5,0),0)</f>
        <v>0</v>
      </c>
      <c r="O1105" s="1">
        <f t="shared" si="86"/>
        <v>318</v>
      </c>
      <c r="P1105" s="1">
        <f t="shared" si="87"/>
        <v>318</v>
      </c>
      <c r="Q1105" s="1">
        <f>IFERROR(VLOOKUP(B1105,'[1]Pivot HorizontalMRP'!$A$4:$F$2529,6,0),0)</f>
        <v>0</v>
      </c>
      <c r="R1105" s="1">
        <f>IFERROR(VLOOKUP(B1105,'[1]Pivot HorizontalMRP'!$A$4:$G$2529,7,0),0)</f>
        <v>0</v>
      </c>
      <c r="S1105" s="1">
        <f>IFERROR(VLOOKUP(B1105,'[1]Pivot HorizontalMRP'!$A$4:$H$2529,8,0),0)</f>
        <v>0</v>
      </c>
      <c r="T1105" s="1">
        <f>IFERROR(VLOOKUP(B1105,'[1]Pivot HorizontalMRP'!$A$4:$I$2529,9,0),0)</f>
        <v>0</v>
      </c>
      <c r="U1105" s="1">
        <f t="shared" si="85"/>
        <v>318</v>
      </c>
      <c r="V1105" s="24">
        <v>26.53</v>
      </c>
      <c r="W1105" s="24"/>
      <c r="X1105" s="24">
        <f t="shared" si="88"/>
        <v>-26.53</v>
      </c>
      <c r="Y1105" s="24"/>
      <c r="Z1105" s="24"/>
      <c r="AA1105" s="24"/>
      <c r="AB1105" s="24"/>
      <c r="AC1105" s="25"/>
      <c r="AD1105" s="26"/>
      <c r="AE1105" s="26"/>
      <c r="AF1105" s="26"/>
      <c r="AG1105" s="24"/>
      <c r="AH1105" s="24"/>
      <c r="AI1105" s="26"/>
      <c r="AJ1105" s="27"/>
      <c r="AK1105" s="27"/>
      <c r="AL1105" s="26"/>
      <c r="AM1105" s="26"/>
      <c r="AN1105" s="24"/>
      <c r="AO1105" s="24" t="str">
        <f t="shared" si="89"/>
        <v>Sanmina</v>
      </c>
      <c r="AP1105" s="1" t="s">
        <v>1110</v>
      </c>
      <c r="BF1105" s="1" t="s">
        <v>68</v>
      </c>
      <c r="BG1105" s="28" t="s">
        <v>69</v>
      </c>
    </row>
    <row r="1106" spans="1:59" ht="12.75" customHeight="1" x14ac:dyDescent="0.2">
      <c r="A1106" s="1" t="s">
        <v>4521</v>
      </c>
      <c r="B1106" s="1" t="s">
        <v>4522</v>
      </c>
      <c r="C1106" s="1" t="s">
        <v>62</v>
      </c>
      <c r="D1106" s="1" t="s">
        <v>63</v>
      </c>
      <c r="E1106" s="1" t="s">
        <v>4523</v>
      </c>
      <c r="F1106" s="1" t="s">
        <v>4524</v>
      </c>
      <c r="G1106" s="1">
        <v>91</v>
      </c>
      <c r="H1106" s="1">
        <v>44</v>
      </c>
      <c r="I1106" s="2" t="s">
        <v>1123</v>
      </c>
      <c r="K1106" s="1">
        <f>IFERROR(VLOOKUP(B1106,'[1]Pivot HorizontalMRP'!$A$4:$B$2531,2,0),0)</f>
        <v>0</v>
      </c>
      <c r="L1106" s="1">
        <f>IFERROR(VLOOKUP(B1106,'[1]Pivot HorizontalMRP'!$A$4:$C$2531,3,0),0)</f>
        <v>1064</v>
      </c>
      <c r="M1106" s="1">
        <f>IFERROR(VLOOKUP(B1106,'[1]Pivot HorizontalMRP'!$A$4:$D$2531,4,0),0)</f>
        <v>348</v>
      </c>
      <c r="N1106" s="1">
        <f>IFERROR(VLOOKUP(B1106,'[1]Pivot HorizontalMRP'!$A$4:$E$2531,5,0),0)</f>
        <v>665</v>
      </c>
      <c r="O1106" s="1">
        <f t="shared" si="86"/>
        <v>1412</v>
      </c>
      <c r="P1106" s="1">
        <f t="shared" si="87"/>
        <v>2077</v>
      </c>
      <c r="Q1106" s="1">
        <f>IFERROR(VLOOKUP(B1106,'[1]Pivot HorizontalMRP'!$A$4:$F$2529,6,0),0)</f>
        <v>1325</v>
      </c>
      <c r="R1106" s="1">
        <f>IFERROR(VLOOKUP(B1106,'[1]Pivot HorizontalMRP'!$A$4:$G$2529,7,0),0)</f>
        <v>417</v>
      </c>
      <c r="S1106" s="1">
        <f>IFERROR(VLOOKUP(B1106,'[1]Pivot HorizontalMRP'!$A$4:$H$2529,8,0),0)</f>
        <v>393</v>
      </c>
      <c r="T1106" s="1">
        <f>IFERROR(VLOOKUP(B1106,'[1]Pivot HorizontalMRP'!$A$4:$I$2529,9,0),0)</f>
        <v>0</v>
      </c>
      <c r="U1106" s="1">
        <f t="shared" si="85"/>
        <v>-330</v>
      </c>
      <c r="V1106" s="24">
        <v>42.67</v>
      </c>
      <c r="W1106" s="24"/>
      <c r="X1106" s="24">
        <f t="shared" si="88"/>
        <v>-42.67</v>
      </c>
      <c r="Y1106" s="24"/>
      <c r="Z1106" s="24"/>
      <c r="AA1106" s="24">
        <v>42.760910000000003</v>
      </c>
      <c r="AB1106" s="24"/>
      <c r="AC1106" s="25"/>
      <c r="AD1106" s="26"/>
      <c r="AE1106" s="26"/>
      <c r="AF1106" s="26"/>
      <c r="AG1106" s="24"/>
      <c r="AH1106" s="24"/>
      <c r="AI1106" s="26"/>
      <c r="AJ1106" s="27"/>
      <c r="AK1106" s="27"/>
      <c r="AL1106" s="26"/>
      <c r="AM1106" s="26"/>
      <c r="AN1106" s="24"/>
      <c r="AO1106" s="24" t="str">
        <f t="shared" si="89"/>
        <v>Arista</v>
      </c>
      <c r="AP1106" s="1" t="s">
        <v>4086</v>
      </c>
      <c r="BF1106" s="1" t="s">
        <v>68</v>
      </c>
      <c r="BG1106" s="28" t="s">
        <v>69</v>
      </c>
    </row>
    <row r="1107" spans="1:59" ht="12.75" customHeight="1" x14ac:dyDescent="0.2">
      <c r="A1107" s="1" t="s">
        <v>4525</v>
      </c>
      <c r="B1107" s="1" t="s">
        <v>4526</v>
      </c>
      <c r="C1107" s="1" t="s">
        <v>62</v>
      </c>
      <c r="D1107" s="1" t="s">
        <v>1108</v>
      </c>
      <c r="E1107" s="1" t="s">
        <v>4527</v>
      </c>
      <c r="F1107" s="1" t="s">
        <v>4528</v>
      </c>
      <c r="G1107" s="1">
        <v>53</v>
      </c>
      <c r="H1107" s="1">
        <v>2000</v>
      </c>
      <c r="I1107" s="2" t="s">
        <v>1123</v>
      </c>
      <c r="K1107" s="1">
        <f>IFERROR(VLOOKUP(B1107,'[1]Pivot HorizontalMRP'!$A$4:$B$2531,2,0),0)</f>
        <v>0</v>
      </c>
      <c r="L1107" s="1">
        <f>IFERROR(VLOOKUP(B1107,'[1]Pivot HorizontalMRP'!$A$4:$C$2531,3,0),0)</f>
        <v>18976</v>
      </c>
      <c r="M1107" s="1">
        <f>IFERROR(VLOOKUP(B1107,'[1]Pivot HorizontalMRP'!$A$4:$D$2531,4,0),0)</f>
        <v>0</v>
      </c>
      <c r="N1107" s="1">
        <f>IFERROR(VLOOKUP(B1107,'[1]Pivot HorizontalMRP'!$A$4:$E$2531,5,0),0)</f>
        <v>0</v>
      </c>
      <c r="O1107" s="1">
        <f t="shared" si="86"/>
        <v>18976</v>
      </c>
      <c r="P1107" s="1">
        <f t="shared" si="87"/>
        <v>18976</v>
      </c>
      <c r="Q1107" s="1">
        <f>IFERROR(VLOOKUP(B1107,'[1]Pivot HorizontalMRP'!$A$4:$F$2529,6,0),0)</f>
        <v>17121</v>
      </c>
      <c r="R1107" s="1">
        <f>IFERROR(VLOOKUP(B1107,'[1]Pivot HorizontalMRP'!$A$4:$G$2529,7,0),0)</f>
        <v>8827</v>
      </c>
      <c r="S1107" s="1">
        <f>IFERROR(VLOOKUP(B1107,'[1]Pivot HorizontalMRP'!$A$4:$H$2529,8,0),0)</f>
        <v>10285</v>
      </c>
      <c r="T1107" s="1">
        <f>IFERROR(VLOOKUP(B1107,'[1]Pivot HorizontalMRP'!$A$4:$I$2529,9,0),0)</f>
        <v>8847</v>
      </c>
      <c r="U1107" s="1">
        <f t="shared" si="85"/>
        <v>-6972</v>
      </c>
      <c r="V1107" s="24">
        <v>0.11799999999999999</v>
      </c>
      <c r="W1107" s="24"/>
      <c r="X1107" s="24">
        <f t="shared" si="88"/>
        <v>-0.11799999999999999</v>
      </c>
      <c r="Y1107" s="24"/>
      <c r="Z1107" s="24"/>
      <c r="AA1107" s="24">
        <v>0.11799999999999999</v>
      </c>
      <c r="AB1107" s="24"/>
      <c r="AC1107" s="25"/>
      <c r="AD1107" s="26"/>
      <c r="AE1107" s="26"/>
      <c r="AF1107" s="26"/>
      <c r="AG1107" s="24"/>
      <c r="AH1107" s="24"/>
      <c r="AI1107" s="26"/>
      <c r="AJ1107" s="27"/>
      <c r="AK1107" s="27"/>
      <c r="AL1107" s="26"/>
      <c r="AM1107" s="26"/>
      <c r="AN1107" s="24"/>
      <c r="AO1107" s="24" t="str">
        <f t="shared" si="89"/>
        <v>Sanmina</v>
      </c>
      <c r="AP1107" s="1" t="s">
        <v>4037</v>
      </c>
      <c r="BF1107" s="1" t="s">
        <v>68</v>
      </c>
      <c r="BG1107" s="28" t="s">
        <v>69</v>
      </c>
    </row>
    <row r="1108" spans="1:59" ht="12.75" customHeight="1" x14ac:dyDescent="0.2">
      <c r="A1108" s="1" t="s">
        <v>4529</v>
      </c>
      <c r="B1108" s="1" t="s">
        <v>4530</v>
      </c>
      <c r="C1108" s="1" t="s">
        <v>62</v>
      </c>
      <c r="D1108" s="1" t="s">
        <v>1108</v>
      </c>
      <c r="E1108" s="1" t="s">
        <v>4531</v>
      </c>
      <c r="F1108" s="1" t="s">
        <v>4532</v>
      </c>
      <c r="G1108" s="1">
        <v>73</v>
      </c>
      <c r="H1108" s="1">
        <v>2000</v>
      </c>
      <c r="I1108" s="2" t="s">
        <v>1123</v>
      </c>
      <c r="K1108" s="1">
        <f>IFERROR(VLOOKUP(B1108,'[1]Pivot HorizontalMRP'!$A$4:$B$2531,2,0),0)</f>
        <v>0</v>
      </c>
      <c r="L1108" s="1">
        <f>IFERROR(VLOOKUP(B1108,'[1]Pivot HorizontalMRP'!$A$4:$C$2531,3,0),0)</f>
        <v>5739</v>
      </c>
      <c r="M1108" s="1">
        <f>IFERROR(VLOOKUP(B1108,'[1]Pivot HorizontalMRP'!$A$4:$D$2531,4,0),0)</f>
        <v>4000</v>
      </c>
      <c r="N1108" s="1">
        <f>IFERROR(VLOOKUP(B1108,'[1]Pivot HorizontalMRP'!$A$4:$E$2531,5,0),0)</f>
        <v>0</v>
      </c>
      <c r="O1108" s="1">
        <f t="shared" si="86"/>
        <v>9739</v>
      </c>
      <c r="P1108" s="1">
        <f t="shared" si="87"/>
        <v>9739</v>
      </c>
      <c r="Q1108" s="1">
        <f>IFERROR(VLOOKUP(B1108,'[1]Pivot HorizontalMRP'!$A$4:$F$2529,6,0),0)</f>
        <v>5451</v>
      </c>
      <c r="R1108" s="1">
        <f>IFERROR(VLOOKUP(B1108,'[1]Pivot HorizontalMRP'!$A$4:$G$2529,7,0),0)</f>
        <v>4444</v>
      </c>
      <c r="S1108" s="1">
        <f>IFERROR(VLOOKUP(B1108,'[1]Pivot HorizontalMRP'!$A$4:$H$2529,8,0),0)</f>
        <v>4474</v>
      </c>
      <c r="T1108" s="1">
        <f>IFERROR(VLOOKUP(B1108,'[1]Pivot HorizontalMRP'!$A$4:$I$2529,9,0),0)</f>
        <v>3725</v>
      </c>
      <c r="U1108" s="1">
        <f t="shared" si="85"/>
        <v>-156</v>
      </c>
      <c r="V1108" s="24">
        <v>0.14000000000000001</v>
      </c>
      <c r="W1108" s="24"/>
      <c r="X1108" s="24">
        <f t="shared" si="88"/>
        <v>-0.14000000000000001</v>
      </c>
      <c r="Y1108" s="24"/>
      <c r="Z1108" s="24"/>
      <c r="AA1108" s="24"/>
      <c r="AB1108" s="24"/>
      <c r="AC1108" s="25"/>
      <c r="AD1108" s="26"/>
      <c r="AE1108" s="26"/>
      <c r="AF1108" s="26"/>
      <c r="AG1108" s="24"/>
      <c r="AH1108" s="24"/>
      <c r="AI1108" s="26"/>
      <c r="AJ1108" s="27"/>
      <c r="AK1108" s="27"/>
      <c r="AL1108" s="26"/>
      <c r="AM1108" s="26"/>
      <c r="AN1108" s="24"/>
      <c r="AO1108" s="24" t="str">
        <f t="shared" si="89"/>
        <v>Sanmina</v>
      </c>
      <c r="AP1108" s="1" t="s">
        <v>4037</v>
      </c>
      <c r="BF1108" s="1" t="s">
        <v>68</v>
      </c>
      <c r="BG1108" s="28" t="s">
        <v>69</v>
      </c>
    </row>
    <row r="1109" spans="1:59" ht="12.75" customHeight="1" x14ac:dyDescent="0.2">
      <c r="A1109" s="1" t="s">
        <v>4533</v>
      </c>
      <c r="B1109" s="1" t="s">
        <v>4534</v>
      </c>
      <c r="C1109" s="1" t="s">
        <v>4261</v>
      </c>
      <c r="D1109" s="1" t="s">
        <v>63</v>
      </c>
      <c r="E1109" s="1" t="s">
        <v>4535</v>
      </c>
      <c r="F1109" s="1" t="s">
        <v>4536</v>
      </c>
      <c r="G1109" s="1">
        <v>138</v>
      </c>
      <c r="H1109" s="1">
        <v>100</v>
      </c>
      <c r="I1109" s="2" t="s">
        <v>66</v>
      </c>
      <c r="K1109" s="1">
        <f>IFERROR(VLOOKUP(B1109,'[1]Pivot HorizontalMRP'!$A$4:$B$2531,2,0),0)</f>
        <v>0</v>
      </c>
      <c r="L1109" s="1">
        <f>IFERROR(VLOOKUP(B1109,'[1]Pivot HorizontalMRP'!$A$4:$C$2531,3,0),0)</f>
        <v>453</v>
      </c>
      <c r="M1109" s="1">
        <f>IFERROR(VLOOKUP(B1109,'[1]Pivot HorizontalMRP'!$A$4:$D$2531,4,0),0)</f>
        <v>320</v>
      </c>
      <c r="N1109" s="1">
        <f>IFERROR(VLOOKUP(B1109,'[1]Pivot HorizontalMRP'!$A$4:$E$2531,5,0),0)</f>
        <v>420</v>
      </c>
      <c r="O1109" s="1">
        <f t="shared" si="86"/>
        <v>773</v>
      </c>
      <c r="P1109" s="1">
        <f t="shared" si="87"/>
        <v>1193</v>
      </c>
      <c r="Q1109" s="1">
        <f>IFERROR(VLOOKUP(B1109,'[1]Pivot HorizontalMRP'!$A$4:$F$2529,6,0),0)</f>
        <v>1048</v>
      </c>
      <c r="R1109" s="1">
        <f>IFERROR(VLOOKUP(B1109,'[1]Pivot HorizontalMRP'!$A$4:$G$2529,7,0),0)</f>
        <v>356</v>
      </c>
      <c r="S1109" s="1">
        <f>IFERROR(VLOOKUP(B1109,'[1]Pivot HorizontalMRP'!$A$4:$H$2529,8,0),0)</f>
        <v>398</v>
      </c>
      <c r="T1109" s="1">
        <f>IFERROR(VLOOKUP(B1109,'[1]Pivot HorizontalMRP'!$A$4:$I$2529,9,0),0)</f>
        <v>312</v>
      </c>
      <c r="U1109" s="1">
        <f t="shared" si="85"/>
        <v>-211</v>
      </c>
      <c r="V1109" s="24">
        <v>0</v>
      </c>
      <c r="W1109" s="24"/>
      <c r="X1109" s="24">
        <f t="shared" si="88"/>
        <v>0</v>
      </c>
      <c r="Y1109" s="24"/>
      <c r="Z1109" s="24"/>
      <c r="AA1109" s="24"/>
      <c r="AB1109" s="24"/>
      <c r="AC1109" s="25"/>
      <c r="AD1109" s="26"/>
      <c r="AE1109" s="26"/>
      <c r="AF1109" s="26"/>
      <c r="AG1109" s="24"/>
      <c r="AH1109" s="24"/>
      <c r="AI1109" s="26"/>
      <c r="AJ1109" s="27"/>
      <c r="AK1109" s="27"/>
      <c r="AL1109" s="26"/>
      <c r="AM1109" s="26"/>
      <c r="AN1109" s="24"/>
      <c r="AO1109" s="24" t="str">
        <f t="shared" si="89"/>
        <v>Arista</v>
      </c>
      <c r="AP1109" s="1" t="s">
        <v>4037</v>
      </c>
      <c r="BF1109" s="1" t="s">
        <v>4264</v>
      </c>
      <c r="BG1109" s="28" t="s">
        <v>69</v>
      </c>
    </row>
    <row r="1110" spans="1:59" ht="12.75" customHeight="1" x14ac:dyDescent="0.2">
      <c r="A1110" s="1" t="s">
        <v>4537</v>
      </c>
      <c r="B1110" s="1" t="s">
        <v>4538</v>
      </c>
      <c r="C1110" s="1" t="s">
        <v>62</v>
      </c>
      <c r="D1110" s="1" t="s">
        <v>1108</v>
      </c>
      <c r="E1110" s="1" t="s">
        <v>4539</v>
      </c>
      <c r="F1110" s="1" t="s">
        <v>4540</v>
      </c>
      <c r="G1110" s="1">
        <v>43</v>
      </c>
      <c r="H1110" s="1">
        <v>2500</v>
      </c>
      <c r="I1110" s="2" t="s">
        <v>1123</v>
      </c>
      <c r="K1110" s="1">
        <f>IFERROR(VLOOKUP(B1110,'[1]Pivot HorizontalMRP'!$A$4:$B$2531,2,0),0)</f>
        <v>0</v>
      </c>
      <c r="L1110" s="1">
        <f>IFERROR(VLOOKUP(B1110,'[1]Pivot HorizontalMRP'!$A$4:$C$2531,3,0),0)</f>
        <v>8611</v>
      </c>
      <c r="M1110" s="1">
        <f>IFERROR(VLOOKUP(B1110,'[1]Pivot HorizontalMRP'!$A$4:$D$2531,4,0),0)</f>
        <v>0</v>
      </c>
      <c r="N1110" s="1">
        <f>IFERROR(VLOOKUP(B1110,'[1]Pivot HorizontalMRP'!$A$4:$E$2531,5,0),0)</f>
        <v>0</v>
      </c>
      <c r="O1110" s="1">
        <f t="shared" si="86"/>
        <v>8611</v>
      </c>
      <c r="P1110" s="1">
        <f t="shared" si="87"/>
        <v>8611</v>
      </c>
      <c r="Q1110" s="1">
        <f>IFERROR(VLOOKUP(B1110,'[1]Pivot HorizontalMRP'!$A$4:$F$2529,6,0),0)</f>
        <v>5038</v>
      </c>
      <c r="R1110" s="1">
        <f>IFERROR(VLOOKUP(B1110,'[1]Pivot HorizontalMRP'!$A$4:$G$2529,7,0),0)</f>
        <v>2834</v>
      </c>
      <c r="S1110" s="1">
        <f>IFERROR(VLOOKUP(B1110,'[1]Pivot HorizontalMRP'!$A$4:$H$2529,8,0),0)</f>
        <v>2135</v>
      </c>
      <c r="T1110" s="1">
        <f>IFERROR(VLOOKUP(B1110,'[1]Pivot HorizontalMRP'!$A$4:$I$2529,9,0),0)</f>
        <v>1497</v>
      </c>
      <c r="U1110" s="1">
        <f t="shared" si="85"/>
        <v>739</v>
      </c>
      <c r="V1110" s="24">
        <v>1.1315999999999999</v>
      </c>
      <c r="W1110" s="24"/>
      <c r="X1110" s="24">
        <f t="shared" si="88"/>
        <v>-1.1315999999999999</v>
      </c>
      <c r="Y1110" s="24"/>
      <c r="Z1110" s="24"/>
      <c r="AA1110" s="24"/>
      <c r="AB1110" s="24"/>
      <c r="AC1110" s="25"/>
      <c r="AD1110" s="26"/>
      <c r="AE1110" s="26"/>
      <c r="AF1110" s="26"/>
      <c r="AG1110" s="24"/>
      <c r="AH1110" s="24"/>
      <c r="AI1110" s="26"/>
      <c r="AJ1110" s="27"/>
      <c r="AK1110" s="27"/>
      <c r="AL1110" s="26"/>
      <c r="AM1110" s="26"/>
      <c r="AN1110" s="24"/>
      <c r="AO1110" s="24" t="str">
        <f t="shared" si="89"/>
        <v>Sanmina</v>
      </c>
      <c r="AP1110" s="1" t="s">
        <v>4037</v>
      </c>
      <c r="BF1110" s="1" t="s">
        <v>68</v>
      </c>
      <c r="BG1110" s="28" t="s">
        <v>69</v>
      </c>
    </row>
    <row r="1111" spans="1:59" ht="12.75" customHeight="1" x14ac:dyDescent="0.2">
      <c r="A1111" s="1" t="s">
        <v>4541</v>
      </c>
      <c r="B1111" s="1" t="s">
        <v>4542</v>
      </c>
      <c r="C1111" s="1" t="s">
        <v>62</v>
      </c>
      <c r="D1111" s="1" t="s">
        <v>63</v>
      </c>
      <c r="E1111" s="1" t="s">
        <v>4543</v>
      </c>
      <c r="F1111" s="1" t="s">
        <v>4544</v>
      </c>
      <c r="G1111" s="1">
        <v>71</v>
      </c>
      <c r="H1111" s="1">
        <v>160</v>
      </c>
      <c r="I1111" s="2" t="s">
        <v>1123</v>
      </c>
      <c r="K1111" s="1">
        <f>IFERROR(VLOOKUP(B1111,'[1]Pivot HorizontalMRP'!$A$4:$B$2531,2,0),0)</f>
        <v>0</v>
      </c>
      <c r="L1111" s="1">
        <f>IFERROR(VLOOKUP(B1111,'[1]Pivot HorizontalMRP'!$A$4:$C$2531,3,0),0)</f>
        <v>502</v>
      </c>
      <c r="M1111" s="1">
        <f>IFERROR(VLOOKUP(B1111,'[1]Pivot HorizontalMRP'!$A$4:$D$2531,4,0),0)</f>
        <v>1120</v>
      </c>
      <c r="N1111" s="1">
        <f>IFERROR(VLOOKUP(B1111,'[1]Pivot HorizontalMRP'!$A$4:$E$2531,5,0),0)</f>
        <v>320</v>
      </c>
      <c r="O1111" s="1">
        <f t="shared" si="86"/>
        <v>1622</v>
      </c>
      <c r="P1111" s="1">
        <f t="shared" si="87"/>
        <v>1942</v>
      </c>
      <c r="Q1111" s="1">
        <f>IFERROR(VLOOKUP(B1111,'[1]Pivot HorizontalMRP'!$A$4:$F$2529,6,0),0)</f>
        <v>1560</v>
      </c>
      <c r="R1111" s="1">
        <f>IFERROR(VLOOKUP(B1111,'[1]Pivot HorizontalMRP'!$A$4:$G$2529,7,0),0)</f>
        <v>558</v>
      </c>
      <c r="S1111" s="1">
        <f>IFERROR(VLOOKUP(B1111,'[1]Pivot HorizontalMRP'!$A$4:$H$2529,8,0),0)</f>
        <v>610</v>
      </c>
      <c r="T1111" s="1">
        <f>IFERROR(VLOOKUP(B1111,'[1]Pivot HorizontalMRP'!$A$4:$I$2529,9,0),0)</f>
        <v>255</v>
      </c>
      <c r="U1111" s="1">
        <f t="shared" si="85"/>
        <v>-496</v>
      </c>
      <c r="V1111" s="24">
        <v>3.95</v>
      </c>
      <c r="W1111" s="24"/>
      <c r="X1111" s="24">
        <f t="shared" si="88"/>
        <v>-3.95</v>
      </c>
      <c r="Y1111" s="24"/>
      <c r="Z1111" s="24"/>
      <c r="AA1111" s="24"/>
      <c r="AB1111" s="24"/>
      <c r="AC1111" s="25"/>
      <c r="AD1111" s="26"/>
      <c r="AE1111" s="26"/>
      <c r="AF1111" s="26"/>
      <c r="AG1111" s="24"/>
      <c r="AH1111" s="24"/>
      <c r="AI1111" s="26"/>
      <c r="AJ1111" s="27"/>
      <c r="AK1111" s="27"/>
      <c r="AL1111" s="26"/>
      <c r="AM1111" s="26"/>
      <c r="AN1111" s="24"/>
      <c r="AO1111" s="24" t="str">
        <f t="shared" si="89"/>
        <v>Arista</v>
      </c>
      <c r="AP1111" s="1" t="s">
        <v>4086</v>
      </c>
      <c r="BF1111" s="1" t="s">
        <v>68</v>
      </c>
      <c r="BG1111" s="28" t="s">
        <v>69</v>
      </c>
    </row>
    <row r="1112" spans="1:59" ht="12.75" customHeight="1" x14ac:dyDescent="0.2">
      <c r="A1112" s="1" t="s">
        <v>4545</v>
      </c>
      <c r="B1112" s="1" t="s">
        <v>4546</v>
      </c>
      <c r="C1112" s="1" t="s">
        <v>62</v>
      </c>
      <c r="D1112" s="1" t="s">
        <v>1108</v>
      </c>
      <c r="E1112" s="1" t="s">
        <v>4547</v>
      </c>
      <c r="F1112" s="1" t="s">
        <v>4548</v>
      </c>
      <c r="G1112" s="1">
        <v>106</v>
      </c>
      <c r="H1112" s="1">
        <v>3000</v>
      </c>
      <c r="I1112" s="2" t="s">
        <v>1123</v>
      </c>
      <c r="K1112" s="1">
        <f>IFERROR(VLOOKUP(B1112,'[1]Pivot HorizontalMRP'!$A$4:$B$2531,2,0),0)</f>
        <v>0</v>
      </c>
      <c r="L1112" s="1">
        <f>IFERROR(VLOOKUP(B1112,'[1]Pivot HorizontalMRP'!$A$4:$C$2531,3,0),0)</f>
        <v>24973</v>
      </c>
      <c r="M1112" s="1">
        <f>IFERROR(VLOOKUP(B1112,'[1]Pivot HorizontalMRP'!$A$4:$D$2531,4,0),0)</f>
        <v>12000</v>
      </c>
      <c r="N1112" s="1">
        <f>IFERROR(VLOOKUP(B1112,'[1]Pivot HorizontalMRP'!$A$4:$E$2531,5,0),0)</f>
        <v>33000</v>
      </c>
      <c r="O1112" s="1">
        <f t="shared" si="86"/>
        <v>36973</v>
      </c>
      <c r="P1112" s="1">
        <f t="shared" si="87"/>
        <v>69973</v>
      </c>
      <c r="Q1112" s="1">
        <f>IFERROR(VLOOKUP(B1112,'[1]Pivot HorizontalMRP'!$A$4:$F$2529,6,0),0)</f>
        <v>27302</v>
      </c>
      <c r="R1112" s="1">
        <f>IFERROR(VLOOKUP(B1112,'[1]Pivot HorizontalMRP'!$A$4:$G$2529,7,0),0)</f>
        <v>9662</v>
      </c>
      <c r="S1112" s="1">
        <f>IFERROR(VLOOKUP(B1112,'[1]Pivot HorizontalMRP'!$A$4:$H$2529,8,0),0)</f>
        <v>7314</v>
      </c>
      <c r="T1112" s="1">
        <f>IFERROR(VLOOKUP(B1112,'[1]Pivot HorizontalMRP'!$A$4:$I$2529,9,0),0)</f>
        <v>4396</v>
      </c>
      <c r="U1112" s="1">
        <f t="shared" si="85"/>
        <v>9</v>
      </c>
      <c r="V1112" s="24">
        <v>0.55000000000000004</v>
      </c>
      <c r="W1112" s="24"/>
      <c r="X1112" s="24">
        <f t="shared" si="88"/>
        <v>-0.55000000000000004</v>
      </c>
      <c r="Y1112" s="24"/>
      <c r="Z1112" s="24"/>
      <c r="AA1112" s="24">
        <v>0.55000000000000004</v>
      </c>
      <c r="AB1112" s="24"/>
      <c r="AC1112" s="25"/>
      <c r="AD1112" s="26"/>
      <c r="AE1112" s="26"/>
      <c r="AF1112" s="26"/>
      <c r="AG1112" s="24"/>
      <c r="AH1112" s="24"/>
      <c r="AI1112" s="26"/>
      <c r="AJ1112" s="27"/>
      <c r="AK1112" s="27"/>
      <c r="AL1112" s="26"/>
      <c r="AM1112" s="26"/>
      <c r="AN1112" s="24"/>
      <c r="AO1112" s="24" t="str">
        <f t="shared" si="89"/>
        <v>Sanmina</v>
      </c>
      <c r="AP1112" s="1" t="s">
        <v>1110</v>
      </c>
      <c r="BF1112" s="1" t="s">
        <v>68</v>
      </c>
      <c r="BG1112" s="28" t="s">
        <v>69</v>
      </c>
    </row>
    <row r="1113" spans="1:59" ht="12.75" customHeight="1" x14ac:dyDescent="0.2">
      <c r="A1113" s="1" t="s">
        <v>4549</v>
      </c>
      <c r="B1113" s="1" t="s">
        <v>4550</v>
      </c>
      <c r="C1113" s="1" t="s">
        <v>62</v>
      </c>
      <c r="D1113" s="1" t="s">
        <v>1108</v>
      </c>
      <c r="E1113" s="1" t="s">
        <v>4551</v>
      </c>
      <c r="F1113" s="1" t="s">
        <v>4552</v>
      </c>
      <c r="G1113" s="1">
        <v>56</v>
      </c>
      <c r="H1113" s="1">
        <v>1500</v>
      </c>
      <c r="I1113" s="2" t="s">
        <v>1123</v>
      </c>
      <c r="K1113" s="1">
        <f>IFERROR(VLOOKUP(B1113,'[1]Pivot HorizontalMRP'!$A$4:$B$2531,2,0),0)</f>
        <v>0</v>
      </c>
      <c r="L1113" s="1">
        <f>IFERROR(VLOOKUP(B1113,'[1]Pivot HorizontalMRP'!$A$4:$C$2531,3,0),0)</f>
        <v>21920</v>
      </c>
      <c r="M1113" s="1">
        <f>IFERROR(VLOOKUP(B1113,'[1]Pivot HorizontalMRP'!$A$4:$D$2531,4,0),0)</f>
        <v>25500</v>
      </c>
      <c r="N1113" s="1">
        <f>IFERROR(VLOOKUP(B1113,'[1]Pivot HorizontalMRP'!$A$4:$E$2531,5,0),0)</f>
        <v>0</v>
      </c>
      <c r="O1113" s="1">
        <f t="shared" si="86"/>
        <v>47420</v>
      </c>
      <c r="P1113" s="1">
        <f t="shared" si="87"/>
        <v>47420</v>
      </c>
      <c r="Q1113" s="1">
        <f>IFERROR(VLOOKUP(B1113,'[1]Pivot HorizontalMRP'!$A$4:$F$2529,6,0),0)</f>
        <v>25798</v>
      </c>
      <c r="R1113" s="1">
        <f>IFERROR(VLOOKUP(B1113,'[1]Pivot HorizontalMRP'!$A$4:$G$2529,7,0),0)</f>
        <v>8556</v>
      </c>
      <c r="S1113" s="1">
        <f>IFERROR(VLOOKUP(B1113,'[1]Pivot HorizontalMRP'!$A$4:$H$2529,8,0),0)</f>
        <v>5902</v>
      </c>
      <c r="T1113" s="1">
        <f>IFERROR(VLOOKUP(B1113,'[1]Pivot HorizontalMRP'!$A$4:$I$2529,9,0),0)</f>
        <v>3806</v>
      </c>
      <c r="U1113" s="1">
        <f t="shared" si="85"/>
        <v>13066</v>
      </c>
      <c r="V1113" s="24">
        <v>0.34</v>
      </c>
      <c r="W1113" s="24"/>
      <c r="X1113" s="24">
        <f t="shared" si="88"/>
        <v>-0.34</v>
      </c>
      <c r="Y1113" s="24"/>
      <c r="Z1113" s="24"/>
      <c r="AA1113" s="24">
        <v>0.33938000000000001</v>
      </c>
      <c r="AB1113" s="24"/>
      <c r="AC1113" s="25"/>
      <c r="AD1113" s="26"/>
      <c r="AE1113" s="26"/>
      <c r="AF1113" s="26"/>
      <c r="AG1113" s="24"/>
      <c r="AH1113" s="24"/>
      <c r="AI1113" s="26"/>
      <c r="AJ1113" s="27"/>
      <c r="AK1113" s="27"/>
      <c r="AL1113" s="26"/>
      <c r="AM1113" s="26"/>
      <c r="AN1113" s="24"/>
      <c r="AO1113" s="24" t="str">
        <f t="shared" si="89"/>
        <v>Sanmina</v>
      </c>
      <c r="AP1113" s="1" t="s">
        <v>1110</v>
      </c>
      <c r="BF1113" s="1" t="s">
        <v>68</v>
      </c>
      <c r="BG1113" s="28" t="s">
        <v>69</v>
      </c>
    </row>
    <row r="1114" spans="1:59" ht="12.75" customHeight="1" x14ac:dyDescent="0.2">
      <c r="A1114" s="1" t="s">
        <v>4553</v>
      </c>
      <c r="B1114" s="1" t="s">
        <v>4554</v>
      </c>
      <c r="C1114" s="1" t="s">
        <v>4261</v>
      </c>
      <c r="D1114" s="1" t="s">
        <v>63</v>
      </c>
      <c r="E1114" s="1" t="s">
        <v>4555</v>
      </c>
      <c r="F1114" s="1" t="s">
        <v>4556</v>
      </c>
      <c r="G1114" s="1">
        <v>138</v>
      </c>
      <c r="H1114" s="1">
        <v>1</v>
      </c>
      <c r="I1114" s="2" t="s">
        <v>66</v>
      </c>
      <c r="K1114" s="1">
        <f>IFERROR(VLOOKUP(B1114,'[1]Pivot HorizontalMRP'!$A$4:$B$2531,2,0),0)</f>
        <v>0</v>
      </c>
      <c r="L1114" s="1">
        <f>IFERROR(VLOOKUP(B1114,'[1]Pivot HorizontalMRP'!$A$4:$C$2531,3,0),0)</f>
        <v>4185</v>
      </c>
      <c r="M1114" s="1">
        <f>IFERROR(VLOOKUP(B1114,'[1]Pivot HorizontalMRP'!$A$4:$D$2531,4,0),0)</f>
        <v>4620</v>
      </c>
      <c r="N1114" s="1">
        <f>IFERROR(VLOOKUP(B1114,'[1]Pivot HorizontalMRP'!$A$4:$E$2531,5,0),0)</f>
        <v>2450</v>
      </c>
      <c r="O1114" s="1">
        <f t="shared" si="86"/>
        <v>8805</v>
      </c>
      <c r="P1114" s="1">
        <f t="shared" si="87"/>
        <v>11255</v>
      </c>
      <c r="Q1114" s="1">
        <f>IFERROR(VLOOKUP(B1114,'[1]Pivot HorizontalMRP'!$A$4:$F$2529,6,0),0)</f>
        <v>8756</v>
      </c>
      <c r="R1114" s="1">
        <f>IFERROR(VLOOKUP(B1114,'[1]Pivot HorizontalMRP'!$A$4:$G$2529,7,0),0)</f>
        <v>5206</v>
      </c>
      <c r="S1114" s="1">
        <f>IFERROR(VLOOKUP(B1114,'[1]Pivot HorizontalMRP'!$A$4:$H$2529,8,0),0)</f>
        <v>5012</v>
      </c>
      <c r="T1114" s="1">
        <f>IFERROR(VLOOKUP(B1114,'[1]Pivot HorizontalMRP'!$A$4:$I$2529,9,0),0)</f>
        <v>1968</v>
      </c>
      <c r="U1114" s="1">
        <f t="shared" si="85"/>
        <v>-2707</v>
      </c>
      <c r="V1114" s="24">
        <v>0</v>
      </c>
      <c r="W1114" s="24"/>
      <c r="X1114" s="24">
        <f t="shared" si="88"/>
        <v>0</v>
      </c>
      <c r="Y1114" s="24"/>
      <c r="Z1114" s="24"/>
      <c r="AA1114" s="24"/>
      <c r="AB1114" s="24"/>
      <c r="AC1114" s="25"/>
      <c r="AD1114" s="26"/>
      <c r="AE1114" s="26"/>
      <c r="AF1114" s="26"/>
      <c r="AG1114" s="24"/>
      <c r="AH1114" s="24"/>
      <c r="AI1114" s="26"/>
      <c r="AJ1114" s="27"/>
      <c r="AK1114" s="27"/>
      <c r="AL1114" s="26"/>
      <c r="AM1114" s="26"/>
      <c r="AN1114" s="24"/>
      <c r="AO1114" s="24" t="str">
        <f t="shared" si="89"/>
        <v>Arista</v>
      </c>
      <c r="AP1114" s="1" t="s">
        <v>4037</v>
      </c>
      <c r="BF1114" s="1" t="s">
        <v>4264</v>
      </c>
      <c r="BG1114" s="28" t="s">
        <v>69</v>
      </c>
    </row>
    <row r="1115" spans="1:59" ht="12.75" customHeight="1" x14ac:dyDescent="0.2">
      <c r="A1115" s="1" t="s">
        <v>4557</v>
      </c>
      <c r="B1115" s="1" t="s">
        <v>4558</v>
      </c>
      <c r="C1115" s="1" t="s">
        <v>62</v>
      </c>
      <c r="D1115" s="1" t="s">
        <v>1108</v>
      </c>
      <c r="E1115" s="1" t="s">
        <v>4559</v>
      </c>
      <c r="F1115" s="1" t="s">
        <v>4560</v>
      </c>
      <c r="G1115" s="1">
        <v>53</v>
      </c>
      <c r="H1115" s="1">
        <v>3000</v>
      </c>
      <c r="I1115" s="2" t="s">
        <v>1123</v>
      </c>
      <c r="K1115" s="1">
        <f>IFERROR(VLOOKUP(B1115,'[1]Pivot HorizontalMRP'!$A$4:$B$2531,2,0),0)</f>
        <v>0</v>
      </c>
      <c r="L1115" s="1">
        <f>IFERROR(VLOOKUP(B1115,'[1]Pivot HorizontalMRP'!$A$4:$C$2531,3,0),0)</f>
        <v>16908</v>
      </c>
      <c r="M1115" s="1">
        <f>IFERROR(VLOOKUP(B1115,'[1]Pivot HorizontalMRP'!$A$4:$D$2531,4,0),0)</f>
        <v>0</v>
      </c>
      <c r="N1115" s="1">
        <f>IFERROR(VLOOKUP(B1115,'[1]Pivot HorizontalMRP'!$A$4:$E$2531,5,0),0)</f>
        <v>0</v>
      </c>
      <c r="O1115" s="1">
        <f t="shared" si="86"/>
        <v>16908</v>
      </c>
      <c r="P1115" s="1">
        <f t="shared" si="87"/>
        <v>16908</v>
      </c>
      <c r="Q1115" s="1">
        <f>IFERROR(VLOOKUP(B1115,'[1]Pivot HorizontalMRP'!$A$4:$F$2529,6,0),0)</f>
        <v>14348</v>
      </c>
      <c r="R1115" s="1">
        <f>IFERROR(VLOOKUP(B1115,'[1]Pivot HorizontalMRP'!$A$4:$G$2529,7,0),0)</f>
        <v>6266</v>
      </c>
      <c r="S1115" s="1">
        <f>IFERROR(VLOOKUP(B1115,'[1]Pivot HorizontalMRP'!$A$4:$H$2529,8,0),0)</f>
        <v>8730</v>
      </c>
      <c r="T1115" s="1">
        <f>IFERROR(VLOOKUP(B1115,'[1]Pivot HorizontalMRP'!$A$4:$I$2529,9,0),0)</f>
        <v>6684</v>
      </c>
      <c r="U1115" s="1">
        <f t="shared" si="85"/>
        <v>-3706</v>
      </c>
      <c r="V1115" s="24">
        <v>2.0959999999999999E-2</v>
      </c>
      <c r="W1115" s="24"/>
      <c r="X1115" s="24">
        <f t="shared" si="88"/>
        <v>-2.0959999999999999E-2</v>
      </c>
      <c r="Y1115" s="24"/>
      <c r="Z1115" s="24"/>
      <c r="AA1115" s="24">
        <v>2.0959999999999999E-2</v>
      </c>
      <c r="AB1115" s="24"/>
      <c r="AC1115" s="25"/>
      <c r="AD1115" s="26"/>
      <c r="AE1115" s="26"/>
      <c r="AF1115" s="26"/>
      <c r="AG1115" s="24"/>
      <c r="AH1115" s="24"/>
      <c r="AI1115" s="26"/>
      <c r="AJ1115" s="27"/>
      <c r="AK1115" s="27"/>
      <c r="AL1115" s="26"/>
      <c r="AM1115" s="26"/>
      <c r="AN1115" s="24"/>
      <c r="AO1115" s="24" t="str">
        <f t="shared" si="89"/>
        <v>Sanmina</v>
      </c>
      <c r="AP1115" s="1" t="s">
        <v>4037</v>
      </c>
      <c r="BF1115" s="1" t="s">
        <v>68</v>
      </c>
      <c r="BG1115" s="28" t="s">
        <v>69</v>
      </c>
    </row>
    <row r="1116" spans="1:59" ht="12.75" customHeight="1" x14ac:dyDescent="0.2">
      <c r="A1116" s="1" t="s">
        <v>4561</v>
      </c>
      <c r="B1116" s="1" t="s">
        <v>4562</v>
      </c>
      <c r="C1116" s="1" t="s">
        <v>62</v>
      </c>
      <c r="D1116" s="1" t="s">
        <v>63</v>
      </c>
      <c r="E1116" s="1" t="s">
        <v>4563</v>
      </c>
      <c r="F1116" s="1" t="s">
        <v>4564</v>
      </c>
      <c r="G1116" s="1">
        <v>141</v>
      </c>
      <c r="H1116" s="1">
        <v>90</v>
      </c>
      <c r="I1116" s="2" t="s">
        <v>1123</v>
      </c>
      <c r="K1116" s="1">
        <f>IFERROR(VLOOKUP(B1116,'[1]Pivot HorizontalMRP'!$A$4:$B$2531,2,0),0)</f>
        <v>0</v>
      </c>
      <c r="L1116" s="1">
        <f>IFERROR(VLOOKUP(B1116,'[1]Pivot HorizontalMRP'!$A$4:$C$2531,3,0),0)</f>
        <v>2620</v>
      </c>
      <c r="M1116" s="1">
        <f>IFERROR(VLOOKUP(B1116,'[1]Pivot HorizontalMRP'!$A$4:$D$2531,4,0),0)</f>
        <v>7690</v>
      </c>
      <c r="N1116" s="1">
        <f>IFERROR(VLOOKUP(B1116,'[1]Pivot HorizontalMRP'!$A$4:$E$2531,5,0),0)</f>
        <v>5940</v>
      </c>
      <c r="O1116" s="1">
        <f t="shared" si="86"/>
        <v>10310</v>
      </c>
      <c r="P1116" s="1">
        <f t="shared" si="87"/>
        <v>16250</v>
      </c>
      <c r="Q1116" s="1">
        <f>IFERROR(VLOOKUP(B1116,'[1]Pivot HorizontalMRP'!$A$4:$F$2529,6,0),0)</f>
        <v>13605</v>
      </c>
      <c r="R1116" s="1">
        <f>IFERROR(VLOOKUP(B1116,'[1]Pivot HorizontalMRP'!$A$4:$G$2529,7,0),0)</f>
        <v>4995</v>
      </c>
      <c r="S1116" s="1">
        <f>IFERROR(VLOOKUP(B1116,'[1]Pivot HorizontalMRP'!$A$4:$H$2529,8,0),0)</f>
        <v>3599</v>
      </c>
      <c r="T1116" s="1">
        <f>IFERROR(VLOOKUP(B1116,'[1]Pivot HorizontalMRP'!$A$4:$I$2529,9,0),0)</f>
        <v>2079</v>
      </c>
      <c r="U1116" s="1">
        <f t="shared" si="85"/>
        <v>-8290</v>
      </c>
      <c r="V1116" s="24">
        <v>4.26</v>
      </c>
      <c r="W1116" s="24"/>
      <c r="X1116" s="24">
        <f t="shared" si="88"/>
        <v>-4.26</v>
      </c>
      <c r="Y1116" s="24"/>
      <c r="Z1116" s="24"/>
      <c r="AA1116" s="24">
        <v>6.2771499999999998</v>
      </c>
      <c r="AB1116" s="24"/>
      <c r="AC1116" s="25"/>
      <c r="AD1116" s="26"/>
      <c r="AE1116" s="26"/>
      <c r="AF1116" s="26"/>
      <c r="AG1116" s="24"/>
      <c r="AH1116" s="24"/>
      <c r="AI1116" s="26"/>
      <c r="AJ1116" s="27"/>
      <c r="AK1116" s="27"/>
      <c r="AL1116" s="26"/>
      <c r="AM1116" s="26"/>
      <c r="AN1116" s="24"/>
      <c r="AO1116" s="24" t="str">
        <f t="shared" si="89"/>
        <v>Arista</v>
      </c>
      <c r="AP1116" s="1" t="s">
        <v>4086</v>
      </c>
      <c r="BF1116" s="1" t="s">
        <v>68</v>
      </c>
      <c r="BG1116" s="28" t="s">
        <v>69</v>
      </c>
    </row>
    <row r="1117" spans="1:59" ht="12.75" customHeight="1" x14ac:dyDescent="0.2">
      <c r="A1117" s="1" t="s">
        <v>4565</v>
      </c>
      <c r="B1117" s="1" t="s">
        <v>4566</v>
      </c>
      <c r="C1117" s="1" t="s">
        <v>62</v>
      </c>
      <c r="D1117" s="1" t="s">
        <v>63</v>
      </c>
      <c r="E1117" s="1" t="s">
        <v>4567</v>
      </c>
      <c r="F1117" s="1" t="s">
        <v>4568</v>
      </c>
      <c r="G1117" s="1">
        <v>101</v>
      </c>
      <c r="H1117" s="1">
        <v>2500</v>
      </c>
      <c r="I1117" s="2" t="s">
        <v>66</v>
      </c>
      <c r="K1117" s="1">
        <f>IFERROR(VLOOKUP(B1117,'[1]Pivot HorizontalMRP'!$A$4:$B$2531,2,0),0)</f>
        <v>0</v>
      </c>
      <c r="L1117" s="1">
        <f>IFERROR(VLOOKUP(B1117,'[1]Pivot HorizontalMRP'!$A$4:$C$2531,3,0),0)</f>
        <v>1491</v>
      </c>
      <c r="M1117" s="1">
        <f>IFERROR(VLOOKUP(B1117,'[1]Pivot HorizontalMRP'!$A$4:$D$2531,4,0),0)</f>
        <v>5000</v>
      </c>
      <c r="N1117" s="1">
        <f>IFERROR(VLOOKUP(B1117,'[1]Pivot HorizontalMRP'!$A$4:$E$2531,5,0),0)</f>
        <v>0</v>
      </c>
      <c r="O1117" s="1">
        <f t="shared" si="86"/>
        <v>6491</v>
      </c>
      <c r="P1117" s="1">
        <f t="shared" si="87"/>
        <v>6491</v>
      </c>
      <c r="Q1117" s="1">
        <f>IFERROR(VLOOKUP(B1117,'[1]Pivot HorizontalMRP'!$A$4:$F$2529,6,0),0)</f>
        <v>4926</v>
      </c>
      <c r="R1117" s="1">
        <f>IFERROR(VLOOKUP(B1117,'[1]Pivot HorizontalMRP'!$A$4:$G$2529,7,0),0)</f>
        <v>2254</v>
      </c>
      <c r="S1117" s="1">
        <f>IFERROR(VLOOKUP(B1117,'[1]Pivot HorizontalMRP'!$A$4:$H$2529,8,0),0)</f>
        <v>1839</v>
      </c>
      <c r="T1117" s="1">
        <f>IFERROR(VLOOKUP(B1117,'[1]Pivot HorizontalMRP'!$A$4:$I$2529,9,0),0)</f>
        <v>1281</v>
      </c>
      <c r="U1117" s="1">
        <f t="shared" si="85"/>
        <v>-689</v>
      </c>
      <c r="V1117" s="24">
        <v>2.94</v>
      </c>
      <c r="W1117" s="24"/>
      <c r="X1117" s="24">
        <f t="shared" si="88"/>
        <v>-2.94</v>
      </c>
      <c r="Y1117" s="24"/>
      <c r="Z1117" s="24"/>
      <c r="AA1117" s="24">
        <v>6.2729999999999997</v>
      </c>
      <c r="AB1117" s="24"/>
      <c r="AC1117" s="25"/>
      <c r="AD1117" s="26"/>
      <c r="AE1117" s="26"/>
      <c r="AF1117" s="26"/>
      <c r="AG1117" s="24"/>
      <c r="AH1117" s="24"/>
      <c r="AI1117" s="26"/>
      <c r="AJ1117" s="27"/>
      <c r="AK1117" s="27"/>
      <c r="AL1117" s="26"/>
      <c r="AM1117" s="26"/>
      <c r="AN1117" s="24"/>
      <c r="AO1117" s="24" t="str">
        <f t="shared" si="89"/>
        <v>Arista</v>
      </c>
      <c r="AP1117" s="1" t="s">
        <v>4086</v>
      </c>
      <c r="BF1117" s="1" t="s">
        <v>68</v>
      </c>
      <c r="BG1117" s="28" t="s">
        <v>69</v>
      </c>
    </row>
    <row r="1118" spans="1:59" ht="12.75" customHeight="1" x14ac:dyDescent="0.2">
      <c r="A1118" s="1" t="s">
        <v>4569</v>
      </c>
      <c r="B1118" s="1" t="s">
        <v>4570</v>
      </c>
      <c r="C1118" s="1" t="s">
        <v>62</v>
      </c>
      <c r="D1118" s="1" t="s">
        <v>1108</v>
      </c>
      <c r="E1118" s="1" t="s">
        <v>4571</v>
      </c>
      <c r="F1118" s="1" t="s">
        <v>4572</v>
      </c>
      <c r="G1118" s="1">
        <v>53</v>
      </c>
      <c r="H1118" s="1">
        <v>8000</v>
      </c>
      <c r="I1118" s="2" t="s">
        <v>1123</v>
      </c>
      <c r="K1118" s="1">
        <f>IFERROR(VLOOKUP(B1118,'[1]Pivot HorizontalMRP'!$A$4:$B$2531,2,0),0)</f>
        <v>0</v>
      </c>
      <c r="L1118" s="1">
        <f>IFERROR(VLOOKUP(B1118,'[1]Pivot HorizontalMRP'!$A$4:$C$2531,3,0),0)</f>
        <v>14308</v>
      </c>
      <c r="M1118" s="1">
        <f>IFERROR(VLOOKUP(B1118,'[1]Pivot HorizontalMRP'!$A$4:$D$2531,4,0),0)</f>
        <v>8000</v>
      </c>
      <c r="N1118" s="1">
        <f>IFERROR(VLOOKUP(B1118,'[1]Pivot HorizontalMRP'!$A$4:$E$2531,5,0),0)</f>
        <v>0</v>
      </c>
      <c r="O1118" s="1">
        <f t="shared" si="86"/>
        <v>22308</v>
      </c>
      <c r="P1118" s="1">
        <f t="shared" si="87"/>
        <v>22308</v>
      </c>
      <c r="Q1118" s="1">
        <f>IFERROR(VLOOKUP(B1118,'[1]Pivot HorizontalMRP'!$A$4:$F$2529,6,0),0)</f>
        <v>15863</v>
      </c>
      <c r="R1118" s="1">
        <f>IFERROR(VLOOKUP(B1118,'[1]Pivot HorizontalMRP'!$A$4:$G$2529,7,0),0)</f>
        <v>7151</v>
      </c>
      <c r="S1118" s="1">
        <f>IFERROR(VLOOKUP(B1118,'[1]Pivot HorizontalMRP'!$A$4:$H$2529,8,0),0)</f>
        <v>6613</v>
      </c>
      <c r="T1118" s="1">
        <f>IFERROR(VLOOKUP(B1118,'[1]Pivot HorizontalMRP'!$A$4:$I$2529,9,0),0)</f>
        <v>4922</v>
      </c>
      <c r="U1118" s="1">
        <f t="shared" si="85"/>
        <v>-706</v>
      </c>
      <c r="V1118" s="24">
        <v>4.5999999999999999E-2</v>
      </c>
      <c r="W1118" s="24"/>
      <c r="X1118" s="24">
        <f t="shared" si="88"/>
        <v>-4.5999999999999999E-2</v>
      </c>
      <c r="Y1118" s="24"/>
      <c r="Z1118" s="24"/>
      <c r="AA1118" s="24">
        <v>4.5999999999999999E-2</v>
      </c>
      <c r="AB1118" s="24"/>
      <c r="AC1118" s="25"/>
      <c r="AD1118" s="26"/>
      <c r="AE1118" s="26"/>
      <c r="AF1118" s="26"/>
      <c r="AG1118" s="24"/>
      <c r="AH1118" s="24"/>
      <c r="AI1118" s="26"/>
      <c r="AJ1118" s="27"/>
      <c r="AK1118" s="27"/>
      <c r="AL1118" s="26"/>
      <c r="AM1118" s="26"/>
      <c r="AN1118" s="24"/>
      <c r="AO1118" s="24" t="str">
        <f t="shared" si="89"/>
        <v>Sanmina</v>
      </c>
      <c r="AP1118" s="1" t="s">
        <v>4037</v>
      </c>
      <c r="BF1118" s="1" t="s">
        <v>68</v>
      </c>
      <c r="BG1118" s="28" t="s">
        <v>69</v>
      </c>
    </row>
    <row r="1119" spans="1:59" ht="12.75" customHeight="1" x14ac:dyDescent="0.2">
      <c r="A1119" s="1" t="s">
        <v>4573</v>
      </c>
      <c r="B1119" s="1" t="s">
        <v>4574</v>
      </c>
      <c r="C1119" s="1" t="s">
        <v>62</v>
      </c>
      <c r="D1119" s="1" t="s">
        <v>1108</v>
      </c>
      <c r="E1119" s="1" t="s">
        <v>4575</v>
      </c>
      <c r="F1119" s="1" t="s">
        <v>4576</v>
      </c>
      <c r="G1119" s="1">
        <v>93</v>
      </c>
      <c r="H1119" s="1">
        <v>3000</v>
      </c>
      <c r="I1119" s="2" t="s">
        <v>1123</v>
      </c>
      <c r="K1119" s="1">
        <f>IFERROR(VLOOKUP(B1119,'[1]Pivot HorizontalMRP'!$A$4:$B$2531,2,0),0)</f>
        <v>0</v>
      </c>
      <c r="L1119" s="1">
        <f>IFERROR(VLOOKUP(B1119,'[1]Pivot HorizontalMRP'!$A$4:$C$2531,3,0),0)</f>
        <v>2332</v>
      </c>
      <c r="M1119" s="1">
        <f>IFERROR(VLOOKUP(B1119,'[1]Pivot HorizontalMRP'!$A$4:$D$2531,4,0),0)</f>
        <v>6000</v>
      </c>
      <c r="N1119" s="1">
        <f>IFERROR(VLOOKUP(B1119,'[1]Pivot HorizontalMRP'!$A$4:$E$2531,5,0),0)</f>
        <v>0</v>
      </c>
      <c r="O1119" s="1">
        <f t="shared" si="86"/>
        <v>8332</v>
      </c>
      <c r="P1119" s="1">
        <f t="shared" si="87"/>
        <v>8332</v>
      </c>
      <c r="Q1119" s="1">
        <f>IFERROR(VLOOKUP(B1119,'[1]Pivot HorizontalMRP'!$A$4:$F$2529,6,0),0)</f>
        <v>2490</v>
      </c>
      <c r="R1119" s="1">
        <f>IFERROR(VLOOKUP(B1119,'[1]Pivot HorizontalMRP'!$A$4:$G$2529,7,0),0)</f>
        <v>1842</v>
      </c>
      <c r="S1119" s="1">
        <f>IFERROR(VLOOKUP(B1119,'[1]Pivot HorizontalMRP'!$A$4:$H$2529,8,0),0)</f>
        <v>2250</v>
      </c>
      <c r="T1119" s="1">
        <f>IFERROR(VLOOKUP(B1119,'[1]Pivot HorizontalMRP'!$A$4:$I$2529,9,0),0)</f>
        <v>1310</v>
      </c>
      <c r="U1119" s="1">
        <f t="shared" si="85"/>
        <v>4000</v>
      </c>
      <c r="V1119" s="24">
        <v>0.23699999999999999</v>
      </c>
      <c r="W1119" s="24"/>
      <c r="X1119" s="24">
        <f t="shared" si="88"/>
        <v>-0.23699999999999999</v>
      </c>
      <c r="Y1119" s="24"/>
      <c r="Z1119" s="24"/>
      <c r="AA1119" s="24"/>
      <c r="AB1119" s="24"/>
      <c r="AC1119" s="25"/>
      <c r="AD1119" s="26"/>
      <c r="AE1119" s="26"/>
      <c r="AF1119" s="26"/>
      <c r="AG1119" s="24"/>
      <c r="AH1119" s="24"/>
      <c r="AI1119" s="26"/>
      <c r="AJ1119" s="27"/>
      <c r="AK1119" s="27"/>
      <c r="AL1119" s="26"/>
      <c r="AM1119" s="26"/>
      <c r="AN1119" s="24"/>
      <c r="AO1119" s="24" t="str">
        <f t="shared" si="89"/>
        <v>Sanmina</v>
      </c>
      <c r="AP1119" s="1" t="s">
        <v>4037</v>
      </c>
      <c r="BF1119" s="1" t="s">
        <v>68</v>
      </c>
      <c r="BG1119" s="28" t="s">
        <v>69</v>
      </c>
    </row>
    <row r="1120" spans="1:59" ht="12.75" customHeight="1" x14ac:dyDescent="0.2">
      <c r="A1120" s="1" t="s">
        <v>4577</v>
      </c>
      <c r="B1120" s="1" t="s">
        <v>4578</v>
      </c>
      <c r="C1120" s="1" t="s">
        <v>62</v>
      </c>
      <c r="D1120" s="1" t="s">
        <v>1108</v>
      </c>
      <c r="E1120" s="1" t="s">
        <v>4579</v>
      </c>
      <c r="F1120" s="1" t="s">
        <v>4580</v>
      </c>
      <c r="G1120" s="1">
        <v>48</v>
      </c>
      <c r="H1120" s="1">
        <v>250</v>
      </c>
      <c r="I1120" s="2" t="s">
        <v>1123</v>
      </c>
      <c r="K1120" s="1">
        <f>IFERROR(VLOOKUP(B1120,'[1]Pivot HorizontalMRP'!$A$4:$B$2531,2,0),0)</f>
        <v>0</v>
      </c>
      <c r="L1120" s="1">
        <f>IFERROR(VLOOKUP(B1120,'[1]Pivot HorizontalMRP'!$A$4:$C$2531,3,0),0)</f>
        <v>2724</v>
      </c>
      <c r="M1120" s="1">
        <f>IFERROR(VLOOKUP(B1120,'[1]Pivot HorizontalMRP'!$A$4:$D$2531,4,0),0)</f>
        <v>0</v>
      </c>
      <c r="N1120" s="1">
        <f>IFERROR(VLOOKUP(B1120,'[1]Pivot HorizontalMRP'!$A$4:$E$2531,5,0),0)</f>
        <v>0</v>
      </c>
      <c r="O1120" s="1">
        <f t="shared" si="86"/>
        <v>2724</v>
      </c>
      <c r="P1120" s="1">
        <f t="shared" si="87"/>
        <v>2724</v>
      </c>
      <c r="Q1120" s="1">
        <f>IFERROR(VLOOKUP(B1120,'[1]Pivot HorizontalMRP'!$A$4:$F$2529,6,0),0)</f>
        <v>1641</v>
      </c>
      <c r="R1120" s="1">
        <f>IFERROR(VLOOKUP(B1120,'[1]Pivot HorizontalMRP'!$A$4:$G$2529,7,0),0)</f>
        <v>870</v>
      </c>
      <c r="S1120" s="1">
        <f>IFERROR(VLOOKUP(B1120,'[1]Pivot HorizontalMRP'!$A$4:$H$2529,8,0),0)</f>
        <v>1770</v>
      </c>
      <c r="T1120" s="1">
        <f>IFERROR(VLOOKUP(B1120,'[1]Pivot HorizontalMRP'!$A$4:$I$2529,9,0),0)</f>
        <v>1272</v>
      </c>
      <c r="U1120" s="1">
        <f t="shared" si="85"/>
        <v>213</v>
      </c>
      <c r="V1120" s="24">
        <v>1.5269999999999999</v>
      </c>
      <c r="W1120" s="24"/>
      <c r="X1120" s="24">
        <f t="shared" si="88"/>
        <v>-1.5269999999999999</v>
      </c>
      <c r="Y1120" s="24"/>
      <c r="Z1120" s="24"/>
      <c r="AA1120" s="24">
        <v>1.77</v>
      </c>
      <c r="AB1120" s="24"/>
      <c r="AC1120" s="25"/>
      <c r="AD1120" s="26"/>
      <c r="AE1120" s="26"/>
      <c r="AF1120" s="26"/>
      <c r="AG1120" s="24"/>
      <c r="AH1120" s="24"/>
      <c r="AI1120" s="26"/>
      <c r="AJ1120" s="27"/>
      <c r="AK1120" s="27"/>
      <c r="AL1120" s="26"/>
      <c r="AM1120" s="26"/>
      <c r="AN1120" s="24"/>
      <c r="AO1120" s="24" t="str">
        <f t="shared" si="89"/>
        <v>Sanmina</v>
      </c>
      <c r="AP1120" s="1" t="s">
        <v>4037</v>
      </c>
      <c r="BF1120" s="1" t="s">
        <v>68</v>
      </c>
      <c r="BG1120" s="28" t="s">
        <v>69</v>
      </c>
    </row>
    <row r="1121" spans="1:59" ht="12.75" customHeight="1" x14ac:dyDescent="0.2">
      <c r="A1121" s="1" t="s">
        <v>4581</v>
      </c>
      <c r="B1121" s="1" t="s">
        <v>4582</v>
      </c>
      <c r="C1121" s="1" t="s">
        <v>62</v>
      </c>
      <c r="D1121" s="1" t="s">
        <v>1108</v>
      </c>
      <c r="E1121" s="1" t="s">
        <v>4583</v>
      </c>
      <c r="F1121" s="1" t="s">
        <v>4584</v>
      </c>
      <c r="G1121" s="1">
        <v>53</v>
      </c>
      <c r="H1121" s="1">
        <v>3000</v>
      </c>
      <c r="I1121" s="2" t="s">
        <v>1123</v>
      </c>
      <c r="K1121" s="1">
        <f>IFERROR(VLOOKUP(B1121,'[1]Pivot HorizontalMRP'!$A$4:$B$2531,2,0),0)</f>
        <v>0</v>
      </c>
      <c r="L1121" s="1">
        <f>IFERROR(VLOOKUP(B1121,'[1]Pivot HorizontalMRP'!$A$4:$C$2531,3,0),0)</f>
        <v>18041</v>
      </c>
      <c r="M1121" s="1">
        <f>IFERROR(VLOOKUP(B1121,'[1]Pivot HorizontalMRP'!$A$4:$D$2531,4,0),0)</f>
        <v>15000</v>
      </c>
      <c r="N1121" s="1">
        <f>IFERROR(VLOOKUP(B1121,'[1]Pivot HorizontalMRP'!$A$4:$E$2531,5,0),0)</f>
        <v>0</v>
      </c>
      <c r="O1121" s="1">
        <f t="shared" si="86"/>
        <v>33041</v>
      </c>
      <c r="P1121" s="1">
        <f t="shared" si="87"/>
        <v>33041</v>
      </c>
      <c r="Q1121" s="1">
        <f>IFERROR(VLOOKUP(B1121,'[1]Pivot HorizontalMRP'!$A$4:$F$2529,6,0),0)</f>
        <v>15082</v>
      </c>
      <c r="R1121" s="1">
        <f>IFERROR(VLOOKUP(B1121,'[1]Pivot HorizontalMRP'!$A$4:$G$2529,7,0),0)</f>
        <v>5174</v>
      </c>
      <c r="S1121" s="1">
        <f>IFERROR(VLOOKUP(B1121,'[1]Pivot HorizontalMRP'!$A$4:$H$2529,8,0),0)</f>
        <v>3709</v>
      </c>
      <c r="T1121" s="1">
        <f>IFERROR(VLOOKUP(B1121,'[1]Pivot HorizontalMRP'!$A$4:$I$2529,9,0),0)</f>
        <v>2317</v>
      </c>
      <c r="U1121" s="1">
        <f t="shared" si="85"/>
        <v>12785</v>
      </c>
      <c r="V1121" s="24">
        <v>0.156</v>
      </c>
      <c r="W1121" s="24"/>
      <c r="X1121" s="24">
        <f t="shared" si="88"/>
        <v>-0.156</v>
      </c>
      <c r="Y1121" s="24"/>
      <c r="Z1121" s="24"/>
      <c r="AA1121" s="24">
        <v>0.13420000000000001</v>
      </c>
      <c r="AB1121" s="24"/>
      <c r="AC1121" s="25"/>
      <c r="AD1121" s="26"/>
      <c r="AE1121" s="26"/>
      <c r="AF1121" s="26"/>
      <c r="AG1121" s="24"/>
      <c r="AH1121" s="24"/>
      <c r="AI1121" s="26"/>
      <c r="AJ1121" s="27"/>
      <c r="AK1121" s="27"/>
      <c r="AL1121" s="26"/>
      <c r="AM1121" s="26"/>
      <c r="AN1121" s="24"/>
      <c r="AO1121" s="24" t="str">
        <f t="shared" si="89"/>
        <v>Sanmina</v>
      </c>
      <c r="AP1121" s="1" t="s">
        <v>4037</v>
      </c>
      <c r="BF1121" s="1" t="s">
        <v>68</v>
      </c>
      <c r="BG1121" s="28" t="s">
        <v>69</v>
      </c>
    </row>
    <row r="1122" spans="1:59" ht="12.75" customHeight="1" x14ac:dyDescent="0.2">
      <c r="A1122" s="1" t="s">
        <v>4585</v>
      </c>
      <c r="B1122" s="1" t="s">
        <v>4586</v>
      </c>
      <c r="C1122" s="1" t="s">
        <v>62</v>
      </c>
      <c r="D1122" s="1" t="s">
        <v>63</v>
      </c>
      <c r="E1122" s="1" t="s">
        <v>4587</v>
      </c>
      <c r="F1122" s="1" t="s">
        <v>4588</v>
      </c>
      <c r="G1122" s="1">
        <v>106</v>
      </c>
      <c r="H1122" s="1">
        <v>84</v>
      </c>
      <c r="I1122" s="2" t="s">
        <v>1123</v>
      </c>
      <c r="K1122" s="1">
        <f>IFERROR(VLOOKUP(B1122,'[1]Pivot HorizontalMRP'!$A$4:$B$2531,2,0),0)</f>
        <v>0</v>
      </c>
      <c r="L1122" s="1">
        <f>IFERROR(VLOOKUP(B1122,'[1]Pivot HorizontalMRP'!$A$4:$C$2531,3,0),0)</f>
        <v>465</v>
      </c>
      <c r="M1122" s="1">
        <f>IFERROR(VLOOKUP(B1122,'[1]Pivot HorizontalMRP'!$A$4:$D$2531,4,0),0)</f>
        <v>830</v>
      </c>
      <c r="N1122" s="1">
        <f>IFERROR(VLOOKUP(B1122,'[1]Pivot HorizontalMRP'!$A$4:$E$2531,5,0),0)</f>
        <v>84</v>
      </c>
      <c r="O1122" s="1">
        <f t="shared" si="86"/>
        <v>1295</v>
      </c>
      <c r="P1122" s="1">
        <f t="shared" si="87"/>
        <v>1379</v>
      </c>
      <c r="Q1122" s="1">
        <f>IFERROR(VLOOKUP(B1122,'[1]Pivot HorizontalMRP'!$A$4:$F$2529,6,0),0)</f>
        <v>986</v>
      </c>
      <c r="R1122" s="1">
        <f>IFERROR(VLOOKUP(B1122,'[1]Pivot HorizontalMRP'!$A$4:$G$2529,7,0),0)</f>
        <v>356</v>
      </c>
      <c r="S1122" s="1">
        <f>IFERROR(VLOOKUP(B1122,'[1]Pivot HorizontalMRP'!$A$4:$H$2529,8,0),0)</f>
        <v>398</v>
      </c>
      <c r="T1122" s="1">
        <f>IFERROR(VLOOKUP(B1122,'[1]Pivot HorizontalMRP'!$A$4:$I$2529,9,0),0)</f>
        <v>312</v>
      </c>
      <c r="U1122" s="1">
        <f t="shared" si="85"/>
        <v>-47</v>
      </c>
      <c r="V1122" s="24">
        <v>10</v>
      </c>
      <c r="W1122" s="24"/>
      <c r="X1122" s="24">
        <f t="shared" si="88"/>
        <v>-10</v>
      </c>
      <c r="Y1122" s="24"/>
      <c r="Z1122" s="24"/>
      <c r="AA1122" s="24">
        <v>10</v>
      </c>
      <c r="AB1122" s="24"/>
      <c r="AC1122" s="25"/>
      <c r="AD1122" s="26"/>
      <c r="AE1122" s="26"/>
      <c r="AF1122" s="26"/>
      <c r="AG1122" s="24"/>
      <c r="AH1122" s="24"/>
      <c r="AI1122" s="26"/>
      <c r="AJ1122" s="27"/>
      <c r="AK1122" s="27"/>
      <c r="AL1122" s="26"/>
      <c r="AM1122" s="26"/>
      <c r="AN1122" s="24"/>
      <c r="AO1122" s="24" t="str">
        <f t="shared" si="89"/>
        <v>Arista</v>
      </c>
      <c r="AP1122" s="1" t="s">
        <v>4086</v>
      </c>
      <c r="BF1122" s="1" t="s">
        <v>68</v>
      </c>
      <c r="BG1122" s="28" t="s">
        <v>69</v>
      </c>
    </row>
    <row r="1123" spans="1:59" ht="12.75" customHeight="1" x14ac:dyDescent="0.2">
      <c r="A1123" s="1" t="s">
        <v>4589</v>
      </c>
      <c r="B1123" s="1" t="s">
        <v>4590</v>
      </c>
      <c r="C1123" s="1" t="s">
        <v>62</v>
      </c>
      <c r="D1123" s="1" t="s">
        <v>63</v>
      </c>
      <c r="E1123" s="1" t="s">
        <v>4591</v>
      </c>
      <c r="F1123" s="1" t="s">
        <v>4592</v>
      </c>
      <c r="G1123" s="1">
        <v>165</v>
      </c>
      <c r="H1123" s="1">
        <v>270</v>
      </c>
      <c r="I1123" s="2" t="s">
        <v>1123</v>
      </c>
      <c r="K1123" s="1">
        <f>IFERROR(VLOOKUP(B1123,'[1]Pivot HorizontalMRP'!$A$4:$B$2531,2,0),0)</f>
        <v>2511</v>
      </c>
      <c r="L1123" s="1">
        <f>IFERROR(VLOOKUP(B1123,'[1]Pivot HorizontalMRP'!$A$4:$C$2531,3,0),0)</f>
        <v>33</v>
      </c>
      <c r="M1123" s="1">
        <f>IFERROR(VLOOKUP(B1123,'[1]Pivot HorizontalMRP'!$A$4:$D$2531,4,0),0)</f>
        <v>0</v>
      </c>
      <c r="N1123" s="1">
        <f>IFERROR(VLOOKUP(B1123,'[1]Pivot HorizontalMRP'!$A$4:$E$2531,5,0),0)</f>
        <v>0</v>
      </c>
      <c r="O1123" s="1">
        <f t="shared" si="86"/>
        <v>2544</v>
      </c>
      <c r="P1123" s="1">
        <f t="shared" si="87"/>
        <v>2544</v>
      </c>
      <c r="Q1123" s="1">
        <f>IFERROR(VLOOKUP(B1123,'[1]Pivot HorizontalMRP'!$A$4:$F$2529,6,0),0)</f>
        <v>0</v>
      </c>
      <c r="R1123" s="1">
        <f>IFERROR(VLOOKUP(B1123,'[1]Pivot HorizontalMRP'!$A$4:$G$2529,7,0),0)</f>
        <v>0</v>
      </c>
      <c r="S1123" s="1">
        <f>IFERROR(VLOOKUP(B1123,'[1]Pivot HorizontalMRP'!$A$4:$H$2529,8,0),0)</f>
        <v>0</v>
      </c>
      <c r="T1123" s="1">
        <f>IFERROR(VLOOKUP(B1123,'[1]Pivot HorizontalMRP'!$A$4:$I$2529,9,0),0)</f>
        <v>0</v>
      </c>
      <c r="U1123" s="1">
        <f t="shared" si="85"/>
        <v>2544</v>
      </c>
      <c r="V1123" s="24">
        <v>45</v>
      </c>
      <c r="W1123" s="24"/>
      <c r="X1123" s="24">
        <f t="shared" si="88"/>
        <v>-45</v>
      </c>
      <c r="Y1123" s="24"/>
      <c r="Z1123" s="24"/>
      <c r="AA1123" s="24"/>
      <c r="AB1123" s="24"/>
      <c r="AC1123" s="25"/>
      <c r="AD1123" s="26"/>
      <c r="AE1123" s="26"/>
      <c r="AF1123" s="26"/>
      <c r="AG1123" s="24"/>
      <c r="AH1123" s="24"/>
      <c r="AI1123" s="26"/>
      <c r="AJ1123" s="27"/>
      <c r="AK1123" s="27"/>
      <c r="AL1123" s="26"/>
      <c r="AM1123" s="26"/>
      <c r="AN1123" s="24"/>
      <c r="AO1123" s="24" t="str">
        <f t="shared" si="89"/>
        <v>Arista</v>
      </c>
      <c r="AP1123" s="1" t="s">
        <v>4086</v>
      </c>
      <c r="BF1123" s="1" t="s">
        <v>68</v>
      </c>
      <c r="BG1123" s="28" t="s">
        <v>69</v>
      </c>
    </row>
    <row r="1124" spans="1:59" ht="12.75" customHeight="1" x14ac:dyDescent="0.2">
      <c r="A1124" s="1" t="s">
        <v>4593</v>
      </c>
      <c r="B1124" s="1" t="s">
        <v>4594</v>
      </c>
      <c r="C1124" s="1" t="s">
        <v>4261</v>
      </c>
      <c r="D1124" s="1" t="s">
        <v>63</v>
      </c>
      <c r="E1124" s="1" t="s">
        <v>4595</v>
      </c>
      <c r="F1124" s="1" t="s">
        <v>4596</v>
      </c>
      <c r="G1124" s="1">
        <v>138</v>
      </c>
      <c r="H1124" s="1">
        <v>10</v>
      </c>
      <c r="I1124" s="2" t="s">
        <v>66</v>
      </c>
      <c r="K1124" s="1">
        <f>IFERROR(VLOOKUP(B1124,'[1]Pivot HorizontalMRP'!$A$4:$B$2531,2,0),0)</f>
        <v>0</v>
      </c>
      <c r="L1124" s="1">
        <f>IFERROR(VLOOKUP(B1124,'[1]Pivot HorizontalMRP'!$A$4:$C$2531,3,0),0)</f>
        <v>8580</v>
      </c>
      <c r="M1124" s="1">
        <f>IFERROR(VLOOKUP(B1124,'[1]Pivot HorizontalMRP'!$A$4:$D$2531,4,0),0)</f>
        <v>6370</v>
      </c>
      <c r="N1124" s="1">
        <f>IFERROR(VLOOKUP(B1124,'[1]Pivot HorizontalMRP'!$A$4:$E$2531,5,0),0)</f>
        <v>3710</v>
      </c>
      <c r="O1124" s="1">
        <f t="shared" si="86"/>
        <v>14950</v>
      </c>
      <c r="P1124" s="1">
        <f t="shared" si="87"/>
        <v>18660</v>
      </c>
      <c r="Q1124" s="1">
        <f>IFERROR(VLOOKUP(B1124,'[1]Pivot HorizontalMRP'!$A$4:$F$2529,6,0),0)</f>
        <v>12754</v>
      </c>
      <c r="R1124" s="1">
        <f>IFERROR(VLOOKUP(B1124,'[1]Pivot HorizontalMRP'!$A$4:$G$2529,7,0),0)</f>
        <v>4080</v>
      </c>
      <c r="S1124" s="1">
        <f>IFERROR(VLOOKUP(B1124,'[1]Pivot HorizontalMRP'!$A$4:$H$2529,8,0),0)</f>
        <v>2738</v>
      </c>
      <c r="T1124" s="1">
        <f>IFERROR(VLOOKUP(B1124,'[1]Pivot HorizontalMRP'!$A$4:$I$2529,9,0),0)</f>
        <v>1756</v>
      </c>
      <c r="U1124" s="1">
        <f t="shared" si="85"/>
        <v>1826</v>
      </c>
      <c r="V1124" s="24">
        <v>0</v>
      </c>
      <c r="W1124" s="24"/>
      <c r="X1124" s="24">
        <f t="shared" si="88"/>
        <v>0</v>
      </c>
      <c r="Y1124" s="24"/>
      <c r="Z1124" s="24"/>
      <c r="AA1124" s="24"/>
      <c r="AB1124" s="24"/>
      <c r="AC1124" s="25"/>
      <c r="AD1124" s="26"/>
      <c r="AE1124" s="26"/>
      <c r="AF1124" s="26"/>
      <c r="AG1124" s="24"/>
      <c r="AH1124" s="24"/>
      <c r="AI1124" s="26"/>
      <c r="AJ1124" s="27"/>
      <c r="AK1124" s="27"/>
      <c r="AL1124" s="26"/>
      <c r="AM1124" s="26"/>
      <c r="AN1124" s="24"/>
      <c r="AO1124" s="24" t="str">
        <f t="shared" si="89"/>
        <v>Arista</v>
      </c>
      <c r="AP1124" s="1" t="s">
        <v>4037</v>
      </c>
      <c r="BF1124" s="1" t="s">
        <v>4264</v>
      </c>
      <c r="BG1124" s="28" t="s">
        <v>69</v>
      </c>
    </row>
    <row r="1125" spans="1:59" ht="12.75" customHeight="1" x14ac:dyDescent="0.2">
      <c r="A1125" s="1" t="s">
        <v>4597</v>
      </c>
      <c r="B1125" s="1" t="s">
        <v>4598</v>
      </c>
      <c r="C1125" s="1" t="s">
        <v>4261</v>
      </c>
      <c r="D1125" s="1" t="s">
        <v>63</v>
      </c>
      <c r="E1125" s="1" t="s">
        <v>4599</v>
      </c>
      <c r="F1125" s="1" t="s">
        <v>4600</v>
      </c>
      <c r="G1125" s="1">
        <v>118</v>
      </c>
      <c r="H1125" s="1">
        <v>1</v>
      </c>
      <c r="I1125" s="2" t="s">
        <v>66</v>
      </c>
      <c r="K1125" s="1">
        <f>IFERROR(VLOOKUP(B1125,'[1]Pivot HorizontalMRP'!$A$4:$B$2531,2,0),0)</f>
        <v>0</v>
      </c>
      <c r="L1125" s="1">
        <f>IFERROR(VLOOKUP(B1125,'[1]Pivot HorizontalMRP'!$A$4:$C$2531,3,0),0)</f>
        <v>90</v>
      </c>
      <c r="M1125" s="1">
        <f>IFERROR(VLOOKUP(B1125,'[1]Pivot HorizontalMRP'!$A$4:$D$2531,4,0),0)</f>
        <v>0</v>
      </c>
      <c r="N1125" s="1">
        <f>IFERROR(VLOOKUP(B1125,'[1]Pivot HorizontalMRP'!$A$4:$E$2531,5,0),0)</f>
        <v>0</v>
      </c>
      <c r="O1125" s="1">
        <f t="shared" si="86"/>
        <v>90</v>
      </c>
      <c r="P1125" s="1">
        <f t="shared" si="87"/>
        <v>90</v>
      </c>
      <c r="Q1125" s="1">
        <f>IFERROR(VLOOKUP(B1125,'[1]Pivot HorizontalMRP'!$A$4:$F$2529,6,0),0)</f>
        <v>0</v>
      </c>
      <c r="R1125" s="1">
        <f>IFERROR(VLOOKUP(B1125,'[1]Pivot HorizontalMRP'!$A$4:$G$2529,7,0),0)</f>
        <v>0</v>
      </c>
      <c r="S1125" s="1">
        <f>IFERROR(VLOOKUP(B1125,'[1]Pivot HorizontalMRP'!$A$4:$H$2529,8,0),0)</f>
        <v>0</v>
      </c>
      <c r="T1125" s="1">
        <f>IFERROR(VLOOKUP(B1125,'[1]Pivot HorizontalMRP'!$A$4:$I$2529,9,0),0)</f>
        <v>0</v>
      </c>
      <c r="U1125" s="1">
        <f t="shared" si="85"/>
        <v>90</v>
      </c>
      <c r="V1125" s="24">
        <v>0</v>
      </c>
      <c r="W1125" s="24"/>
      <c r="X1125" s="24">
        <f t="shared" si="88"/>
        <v>0</v>
      </c>
      <c r="Y1125" s="24"/>
      <c r="Z1125" s="24"/>
      <c r="AA1125" s="24"/>
      <c r="AB1125" s="24"/>
      <c r="AC1125" s="25"/>
      <c r="AD1125" s="26"/>
      <c r="AE1125" s="26"/>
      <c r="AF1125" s="26"/>
      <c r="AG1125" s="24"/>
      <c r="AH1125" s="24"/>
      <c r="AI1125" s="26"/>
      <c r="AJ1125" s="27"/>
      <c r="AK1125" s="27"/>
      <c r="AL1125" s="26"/>
      <c r="AM1125" s="26"/>
      <c r="AN1125" s="24"/>
      <c r="AO1125" s="24" t="str">
        <f t="shared" si="89"/>
        <v>Arista</v>
      </c>
      <c r="AP1125" s="1" t="s">
        <v>4037</v>
      </c>
      <c r="BF1125" s="1" t="s">
        <v>4264</v>
      </c>
      <c r="BG1125" s="28" t="s">
        <v>69</v>
      </c>
    </row>
    <row r="1126" spans="1:59" ht="12.75" customHeight="1" x14ac:dyDescent="0.2">
      <c r="A1126" s="1" t="s">
        <v>4601</v>
      </c>
      <c r="B1126" s="1" t="s">
        <v>4602</v>
      </c>
      <c r="C1126" s="1" t="s">
        <v>62</v>
      </c>
      <c r="D1126" s="1" t="s">
        <v>1108</v>
      </c>
      <c r="E1126" s="1" t="s">
        <v>4603</v>
      </c>
      <c r="F1126" s="1" t="s">
        <v>4604</v>
      </c>
      <c r="G1126" s="1">
        <v>88</v>
      </c>
      <c r="H1126" s="1">
        <v>3000</v>
      </c>
      <c r="I1126" s="2" t="s">
        <v>1123</v>
      </c>
      <c r="K1126" s="1">
        <f>IFERROR(VLOOKUP(B1126,'[1]Pivot HorizontalMRP'!$A$4:$B$2531,2,0),0)</f>
        <v>0</v>
      </c>
      <c r="L1126" s="1">
        <f>IFERROR(VLOOKUP(B1126,'[1]Pivot HorizontalMRP'!$A$4:$C$2531,3,0),0)</f>
        <v>3455</v>
      </c>
      <c r="M1126" s="1">
        <f>IFERROR(VLOOKUP(B1126,'[1]Pivot HorizontalMRP'!$A$4:$D$2531,4,0),0)</f>
        <v>3000</v>
      </c>
      <c r="N1126" s="1">
        <f>IFERROR(VLOOKUP(B1126,'[1]Pivot HorizontalMRP'!$A$4:$E$2531,5,0),0)</f>
        <v>0</v>
      </c>
      <c r="O1126" s="1">
        <f t="shared" si="86"/>
        <v>6455</v>
      </c>
      <c r="P1126" s="1">
        <f t="shared" si="87"/>
        <v>6455</v>
      </c>
      <c r="Q1126" s="1">
        <f>IFERROR(VLOOKUP(B1126,'[1]Pivot HorizontalMRP'!$A$4:$F$2529,6,0),0)</f>
        <v>3486</v>
      </c>
      <c r="R1126" s="1">
        <f>IFERROR(VLOOKUP(B1126,'[1]Pivot HorizontalMRP'!$A$4:$G$2529,7,0),0)</f>
        <v>5511</v>
      </c>
      <c r="S1126" s="1">
        <f>IFERROR(VLOOKUP(B1126,'[1]Pivot HorizontalMRP'!$A$4:$H$2529,8,0),0)</f>
        <v>6762</v>
      </c>
      <c r="T1126" s="1">
        <f>IFERROR(VLOOKUP(B1126,'[1]Pivot HorizontalMRP'!$A$4:$I$2529,9,0),0)</f>
        <v>6804</v>
      </c>
      <c r="U1126" s="1">
        <f t="shared" si="85"/>
        <v>-2542</v>
      </c>
      <c r="V1126" s="24">
        <v>0.69</v>
      </c>
      <c r="W1126" s="24"/>
      <c r="X1126" s="24">
        <f t="shared" si="88"/>
        <v>-0.69</v>
      </c>
      <c r="Y1126" s="24"/>
      <c r="Z1126" s="24"/>
      <c r="AA1126" s="24"/>
      <c r="AB1126" s="24"/>
      <c r="AC1126" s="25"/>
      <c r="AD1126" s="26"/>
      <c r="AE1126" s="26"/>
      <c r="AF1126" s="26"/>
      <c r="AG1126" s="24"/>
      <c r="AH1126" s="24"/>
      <c r="AI1126" s="26"/>
      <c r="AJ1126" s="27"/>
      <c r="AK1126" s="27"/>
      <c r="AL1126" s="26"/>
      <c r="AM1126" s="26"/>
      <c r="AN1126" s="24"/>
      <c r="AO1126" s="24" t="str">
        <f t="shared" si="89"/>
        <v>Sanmina</v>
      </c>
      <c r="AP1126" s="1" t="s">
        <v>4037</v>
      </c>
      <c r="BF1126" s="1" t="s">
        <v>68</v>
      </c>
      <c r="BG1126" s="28" t="s">
        <v>69</v>
      </c>
    </row>
    <row r="1127" spans="1:59" ht="12.75" customHeight="1" x14ac:dyDescent="0.2">
      <c r="A1127" s="1" t="s">
        <v>4605</v>
      </c>
      <c r="B1127" s="1" t="s">
        <v>4606</v>
      </c>
      <c r="C1127" s="1" t="s">
        <v>62</v>
      </c>
      <c r="D1127" s="1" t="s">
        <v>63</v>
      </c>
      <c r="E1127" s="1" t="s">
        <v>4607</v>
      </c>
      <c r="F1127" s="1" t="s">
        <v>4608</v>
      </c>
      <c r="G1127" s="1">
        <v>108</v>
      </c>
      <c r="H1127" s="1">
        <v>44</v>
      </c>
      <c r="I1127" s="2" t="s">
        <v>1123</v>
      </c>
      <c r="K1127" s="1">
        <f>IFERROR(VLOOKUP(B1127,'[1]Pivot HorizontalMRP'!$A$4:$B$2531,2,0),0)</f>
        <v>0</v>
      </c>
      <c r="L1127" s="1">
        <f>IFERROR(VLOOKUP(B1127,'[1]Pivot HorizontalMRP'!$A$4:$C$2531,3,0),0)</f>
        <v>8367</v>
      </c>
      <c r="M1127" s="1">
        <f>IFERROR(VLOOKUP(B1127,'[1]Pivot HorizontalMRP'!$A$4:$D$2531,4,0),0)</f>
        <v>5260</v>
      </c>
      <c r="N1127" s="1">
        <f>IFERROR(VLOOKUP(B1127,'[1]Pivot HorizontalMRP'!$A$4:$E$2531,5,0),0)</f>
        <v>0</v>
      </c>
      <c r="O1127" s="1">
        <f t="shared" si="86"/>
        <v>13627</v>
      </c>
      <c r="P1127" s="1">
        <f t="shared" si="87"/>
        <v>13627</v>
      </c>
      <c r="Q1127" s="1">
        <f>IFERROR(VLOOKUP(B1127,'[1]Pivot HorizontalMRP'!$A$4:$F$2529,6,0),0)</f>
        <v>13395</v>
      </c>
      <c r="R1127" s="1">
        <f>IFERROR(VLOOKUP(B1127,'[1]Pivot HorizontalMRP'!$A$4:$G$2529,7,0),0)</f>
        <v>5158</v>
      </c>
      <c r="S1127" s="1">
        <f>IFERROR(VLOOKUP(B1127,'[1]Pivot HorizontalMRP'!$A$4:$H$2529,8,0),0)</f>
        <v>3847</v>
      </c>
      <c r="T1127" s="1">
        <f>IFERROR(VLOOKUP(B1127,'[1]Pivot HorizontalMRP'!$A$4:$I$2529,9,0),0)</f>
        <v>2443</v>
      </c>
      <c r="U1127" s="1">
        <f t="shared" si="85"/>
        <v>-4926</v>
      </c>
      <c r="V1127" s="24">
        <v>54.65</v>
      </c>
      <c r="W1127" s="24"/>
      <c r="X1127" s="24">
        <f t="shared" si="88"/>
        <v>-54.65</v>
      </c>
      <c r="Y1127" s="24"/>
      <c r="Z1127" s="24"/>
      <c r="AA1127" s="24">
        <v>54.65</v>
      </c>
      <c r="AB1127" s="24"/>
      <c r="AC1127" s="25"/>
      <c r="AD1127" s="26"/>
      <c r="AE1127" s="26"/>
      <c r="AF1127" s="26"/>
      <c r="AG1127" s="24"/>
      <c r="AH1127" s="24"/>
      <c r="AI1127" s="26"/>
      <c r="AJ1127" s="27"/>
      <c r="AK1127" s="27"/>
      <c r="AL1127" s="26"/>
      <c r="AM1127" s="26"/>
      <c r="AN1127" s="24"/>
      <c r="AO1127" s="24" t="str">
        <f t="shared" si="89"/>
        <v>Arista</v>
      </c>
      <c r="AP1127" s="1" t="s">
        <v>4086</v>
      </c>
      <c r="BF1127" s="1" t="s">
        <v>68</v>
      </c>
      <c r="BG1127" s="28" t="s">
        <v>69</v>
      </c>
    </row>
    <row r="1128" spans="1:59" ht="12.75" customHeight="1" x14ac:dyDescent="0.2">
      <c r="A1128" s="1" t="s">
        <v>4609</v>
      </c>
      <c r="B1128" s="1" t="s">
        <v>4610</v>
      </c>
      <c r="C1128" s="1" t="s">
        <v>62</v>
      </c>
      <c r="D1128" s="1" t="s">
        <v>63</v>
      </c>
      <c r="E1128" s="1" t="s">
        <v>4611</v>
      </c>
      <c r="F1128" s="1" t="s">
        <v>4612</v>
      </c>
      <c r="G1128" s="1">
        <v>165</v>
      </c>
      <c r="H1128" s="1">
        <v>1</v>
      </c>
      <c r="I1128" s="2" t="s">
        <v>1123</v>
      </c>
      <c r="K1128" s="1">
        <f>IFERROR(VLOOKUP(B1128,'[1]Pivot HorizontalMRP'!$A$4:$B$2531,2,0),0)</f>
        <v>0</v>
      </c>
      <c r="L1128" s="1">
        <f>IFERROR(VLOOKUP(B1128,'[1]Pivot HorizontalMRP'!$A$4:$C$2531,3,0),0)</f>
        <v>363</v>
      </c>
      <c r="M1128" s="1">
        <f>IFERROR(VLOOKUP(B1128,'[1]Pivot HorizontalMRP'!$A$4:$D$2531,4,0),0)</f>
        <v>61</v>
      </c>
      <c r="N1128" s="1">
        <f>IFERROR(VLOOKUP(B1128,'[1]Pivot HorizontalMRP'!$A$4:$E$2531,5,0),0)</f>
        <v>0</v>
      </c>
      <c r="O1128" s="1">
        <f t="shared" si="86"/>
        <v>424</v>
      </c>
      <c r="P1128" s="1">
        <f t="shared" si="87"/>
        <v>424</v>
      </c>
      <c r="Q1128" s="1">
        <f>IFERROR(VLOOKUP(B1128,'[1]Pivot HorizontalMRP'!$A$4:$F$2529,6,0),0)</f>
        <v>7</v>
      </c>
      <c r="R1128" s="1">
        <f>IFERROR(VLOOKUP(B1128,'[1]Pivot HorizontalMRP'!$A$4:$G$2529,7,0),0)</f>
        <v>119</v>
      </c>
      <c r="S1128" s="1">
        <f>IFERROR(VLOOKUP(B1128,'[1]Pivot HorizontalMRP'!$A$4:$H$2529,8,0),0)</f>
        <v>85</v>
      </c>
      <c r="T1128" s="1">
        <f>IFERROR(VLOOKUP(B1128,'[1]Pivot HorizontalMRP'!$A$4:$I$2529,9,0),0)</f>
        <v>54</v>
      </c>
      <c r="U1128" s="1">
        <f t="shared" si="85"/>
        <v>298</v>
      </c>
      <c r="V1128" s="24">
        <v>20.84</v>
      </c>
      <c r="W1128" s="24"/>
      <c r="X1128" s="24">
        <f t="shared" si="88"/>
        <v>-20.84</v>
      </c>
      <c r="Y1128" s="24"/>
      <c r="Z1128" s="24"/>
      <c r="AA1128" s="24">
        <v>23.12</v>
      </c>
      <c r="AB1128" s="24"/>
      <c r="AC1128" s="25"/>
      <c r="AD1128" s="26"/>
      <c r="AE1128" s="26"/>
      <c r="AF1128" s="26"/>
      <c r="AG1128" s="24"/>
      <c r="AH1128" s="24"/>
      <c r="AI1128" s="26"/>
      <c r="AJ1128" s="27"/>
      <c r="AK1128" s="27"/>
      <c r="AL1128" s="26"/>
      <c r="AM1128" s="26"/>
      <c r="AN1128" s="24"/>
      <c r="AO1128" s="24" t="str">
        <f t="shared" si="89"/>
        <v>Arista</v>
      </c>
      <c r="AP1128" s="1" t="s">
        <v>4086</v>
      </c>
      <c r="BF1128" s="1" t="s">
        <v>68</v>
      </c>
      <c r="BG1128" s="28" t="s">
        <v>69</v>
      </c>
    </row>
    <row r="1129" spans="1:59" ht="12.75" customHeight="1" x14ac:dyDescent="0.2">
      <c r="A1129" s="1" t="s">
        <v>4613</v>
      </c>
      <c r="B1129" s="1" t="s">
        <v>4614</v>
      </c>
      <c r="C1129" s="1" t="s">
        <v>4261</v>
      </c>
      <c r="D1129" s="1" t="s">
        <v>63</v>
      </c>
      <c r="E1129" s="1" t="s">
        <v>4615</v>
      </c>
      <c r="F1129" s="1" t="s">
        <v>4616</v>
      </c>
      <c r="G1129" s="1">
        <v>138</v>
      </c>
      <c r="H1129" s="1">
        <v>10</v>
      </c>
      <c r="I1129" s="2" t="s">
        <v>66</v>
      </c>
      <c r="K1129" s="1">
        <f>IFERROR(VLOOKUP(B1129,'[1]Pivot HorizontalMRP'!$A$4:$B$2531,2,0),0)</f>
        <v>0</v>
      </c>
      <c r="L1129" s="1">
        <f>IFERROR(VLOOKUP(B1129,'[1]Pivot HorizontalMRP'!$A$4:$C$2531,3,0),0)</f>
        <v>816</v>
      </c>
      <c r="M1129" s="1">
        <f>IFERROR(VLOOKUP(B1129,'[1]Pivot HorizontalMRP'!$A$4:$D$2531,4,0),0)</f>
        <v>1570</v>
      </c>
      <c r="N1129" s="1">
        <f>IFERROR(VLOOKUP(B1129,'[1]Pivot HorizontalMRP'!$A$4:$E$2531,5,0),0)</f>
        <v>440</v>
      </c>
      <c r="O1129" s="1">
        <f t="shared" si="86"/>
        <v>2386</v>
      </c>
      <c r="P1129" s="1">
        <f t="shared" si="87"/>
        <v>2826</v>
      </c>
      <c r="Q1129" s="1">
        <f>IFERROR(VLOOKUP(B1129,'[1]Pivot HorizontalMRP'!$A$4:$F$2529,6,0),0)</f>
        <v>2211</v>
      </c>
      <c r="R1129" s="1">
        <f>IFERROR(VLOOKUP(B1129,'[1]Pivot HorizontalMRP'!$A$4:$G$2529,7,0),0)</f>
        <v>679</v>
      </c>
      <c r="S1129" s="1">
        <f>IFERROR(VLOOKUP(B1129,'[1]Pivot HorizontalMRP'!$A$4:$H$2529,8,0),0)</f>
        <v>765</v>
      </c>
      <c r="T1129" s="1">
        <f>IFERROR(VLOOKUP(B1129,'[1]Pivot HorizontalMRP'!$A$4:$I$2529,9,0),0)</f>
        <v>405</v>
      </c>
      <c r="U1129" s="1">
        <f t="shared" si="85"/>
        <v>-64</v>
      </c>
      <c r="V1129" s="24">
        <v>0</v>
      </c>
      <c r="W1129" s="24"/>
      <c r="X1129" s="24">
        <f t="shared" si="88"/>
        <v>0</v>
      </c>
      <c r="Y1129" s="24"/>
      <c r="Z1129" s="24"/>
      <c r="AA1129" s="24"/>
      <c r="AB1129" s="24"/>
      <c r="AC1129" s="25"/>
      <c r="AD1129" s="26"/>
      <c r="AE1129" s="26"/>
      <c r="AF1129" s="26"/>
      <c r="AG1129" s="24"/>
      <c r="AH1129" s="24"/>
      <c r="AI1129" s="26"/>
      <c r="AJ1129" s="27"/>
      <c r="AK1129" s="27"/>
      <c r="AL1129" s="26"/>
      <c r="AM1129" s="26"/>
      <c r="AN1129" s="24"/>
      <c r="AO1129" s="24" t="str">
        <f t="shared" si="89"/>
        <v>Arista</v>
      </c>
      <c r="AP1129" s="1" t="s">
        <v>4037</v>
      </c>
      <c r="BF1129" s="1" t="s">
        <v>4264</v>
      </c>
      <c r="BG1129" s="28" t="s">
        <v>69</v>
      </c>
    </row>
    <row r="1130" spans="1:59" ht="12.75" customHeight="1" x14ac:dyDescent="0.2">
      <c r="A1130" s="1" t="s">
        <v>4617</v>
      </c>
      <c r="B1130" s="1" t="s">
        <v>4618</v>
      </c>
      <c r="C1130" s="1" t="s">
        <v>4261</v>
      </c>
      <c r="D1130" s="1" t="s">
        <v>63</v>
      </c>
      <c r="E1130" s="1" t="s">
        <v>4619</v>
      </c>
      <c r="F1130" s="1" t="s">
        <v>4620</v>
      </c>
      <c r="G1130" s="1">
        <v>132</v>
      </c>
      <c r="H1130" s="1">
        <v>10</v>
      </c>
      <c r="I1130" s="2" t="s">
        <v>66</v>
      </c>
      <c r="K1130" s="1">
        <f>IFERROR(VLOOKUP(B1130,'[1]Pivot HorizontalMRP'!$A$4:$B$2531,2,0),0)</f>
        <v>0</v>
      </c>
      <c r="L1130" s="1">
        <f>IFERROR(VLOOKUP(B1130,'[1]Pivot HorizontalMRP'!$A$4:$C$2531,3,0),0)</f>
        <v>8</v>
      </c>
      <c r="M1130" s="1">
        <f>IFERROR(VLOOKUP(B1130,'[1]Pivot HorizontalMRP'!$A$4:$D$2531,4,0),0)</f>
        <v>0</v>
      </c>
      <c r="N1130" s="1">
        <f>IFERROR(VLOOKUP(B1130,'[1]Pivot HorizontalMRP'!$A$4:$E$2531,5,0),0)</f>
        <v>0</v>
      </c>
      <c r="O1130" s="1">
        <f t="shared" si="86"/>
        <v>8</v>
      </c>
      <c r="P1130" s="1">
        <f t="shared" si="87"/>
        <v>8</v>
      </c>
      <c r="Q1130" s="1">
        <f>IFERROR(VLOOKUP(B1130,'[1]Pivot HorizontalMRP'!$A$4:$F$2529,6,0),0)</f>
        <v>3</v>
      </c>
      <c r="R1130" s="1">
        <f>IFERROR(VLOOKUP(B1130,'[1]Pivot HorizontalMRP'!$A$4:$G$2529,7,0),0)</f>
        <v>0</v>
      </c>
      <c r="S1130" s="1">
        <f>IFERROR(VLOOKUP(B1130,'[1]Pivot HorizontalMRP'!$A$4:$H$2529,8,0),0)</f>
        <v>0</v>
      </c>
      <c r="T1130" s="1">
        <f>IFERROR(VLOOKUP(B1130,'[1]Pivot HorizontalMRP'!$A$4:$I$2529,9,0),0)</f>
        <v>0</v>
      </c>
      <c r="U1130" s="1">
        <f t="shared" si="85"/>
        <v>5</v>
      </c>
      <c r="V1130" s="24">
        <v>0</v>
      </c>
      <c r="W1130" s="24"/>
      <c r="X1130" s="24">
        <f t="shared" si="88"/>
        <v>0</v>
      </c>
      <c r="Y1130" s="24"/>
      <c r="Z1130" s="24"/>
      <c r="AA1130" s="24"/>
      <c r="AB1130" s="24"/>
      <c r="AC1130" s="25"/>
      <c r="AD1130" s="26"/>
      <c r="AE1130" s="26"/>
      <c r="AF1130" s="26"/>
      <c r="AG1130" s="24"/>
      <c r="AH1130" s="24"/>
      <c r="AI1130" s="26"/>
      <c r="AJ1130" s="27"/>
      <c r="AK1130" s="27"/>
      <c r="AL1130" s="26"/>
      <c r="AM1130" s="26"/>
      <c r="AN1130" s="24"/>
      <c r="AO1130" s="24" t="str">
        <f t="shared" si="89"/>
        <v>Arista</v>
      </c>
      <c r="AP1130" s="1" t="s">
        <v>4037</v>
      </c>
      <c r="BF1130" s="1" t="s">
        <v>4264</v>
      </c>
      <c r="BG1130" s="28" t="s">
        <v>69</v>
      </c>
    </row>
    <row r="1131" spans="1:59" ht="12.75" customHeight="1" x14ac:dyDescent="0.2">
      <c r="A1131" s="1" t="s">
        <v>4621</v>
      </c>
      <c r="B1131" s="1" t="s">
        <v>4622</v>
      </c>
      <c r="C1131" s="1" t="s">
        <v>62</v>
      </c>
      <c r="D1131" s="1" t="s">
        <v>1108</v>
      </c>
      <c r="E1131" s="1" t="s">
        <v>4623</v>
      </c>
      <c r="F1131" s="1" t="s">
        <v>4624</v>
      </c>
      <c r="G1131" s="1">
        <v>63</v>
      </c>
      <c r="H1131" s="1">
        <v>2500</v>
      </c>
      <c r="I1131" s="2" t="s">
        <v>1123</v>
      </c>
      <c r="K1131" s="1">
        <f>IFERROR(VLOOKUP(B1131,'[1]Pivot HorizontalMRP'!$A$4:$B$2531,2,0),0)</f>
        <v>0</v>
      </c>
      <c r="L1131" s="1">
        <f>IFERROR(VLOOKUP(B1131,'[1]Pivot HorizontalMRP'!$A$4:$C$2531,3,0),0)</f>
        <v>3898</v>
      </c>
      <c r="M1131" s="1">
        <f>IFERROR(VLOOKUP(B1131,'[1]Pivot HorizontalMRP'!$A$4:$D$2531,4,0),0)</f>
        <v>0</v>
      </c>
      <c r="N1131" s="1">
        <f>IFERROR(VLOOKUP(B1131,'[1]Pivot HorizontalMRP'!$A$4:$E$2531,5,0),0)</f>
        <v>0</v>
      </c>
      <c r="O1131" s="1">
        <f t="shared" si="86"/>
        <v>3898</v>
      </c>
      <c r="P1131" s="1">
        <f t="shared" si="87"/>
        <v>3898</v>
      </c>
      <c r="Q1131" s="1">
        <f>IFERROR(VLOOKUP(B1131,'[1]Pivot HorizontalMRP'!$A$4:$F$2529,6,0),0)</f>
        <v>9044</v>
      </c>
      <c r="R1131" s="1">
        <f>IFERROR(VLOOKUP(B1131,'[1]Pivot HorizontalMRP'!$A$4:$G$2529,7,0),0)</f>
        <v>4636</v>
      </c>
      <c r="S1131" s="1">
        <f>IFERROR(VLOOKUP(B1131,'[1]Pivot HorizontalMRP'!$A$4:$H$2529,8,0),0)</f>
        <v>4460</v>
      </c>
      <c r="T1131" s="1">
        <f>IFERROR(VLOOKUP(B1131,'[1]Pivot HorizontalMRP'!$A$4:$I$2529,9,0),0)</f>
        <v>3033</v>
      </c>
      <c r="U1131" s="1">
        <f t="shared" si="85"/>
        <v>-9782</v>
      </c>
      <c r="V1131" s="24">
        <v>0.95</v>
      </c>
      <c r="W1131" s="24"/>
      <c r="X1131" s="24">
        <f t="shared" si="88"/>
        <v>-0.95</v>
      </c>
      <c r="Y1131" s="24"/>
      <c r="Z1131" s="24"/>
      <c r="AA1131" s="24">
        <v>0.95</v>
      </c>
      <c r="AB1131" s="24"/>
      <c r="AC1131" s="25"/>
      <c r="AD1131" s="26"/>
      <c r="AE1131" s="26"/>
      <c r="AF1131" s="26"/>
      <c r="AG1131" s="24"/>
      <c r="AH1131" s="24"/>
      <c r="AI1131" s="26"/>
      <c r="AJ1131" s="27"/>
      <c r="AK1131" s="27"/>
      <c r="AL1131" s="26"/>
      <c r="AM1131" s="26"/>
      <c r="AN1131" s="24"/>
      <c r="AO1131" s="24" t="str">
        <f t="shared" si="89"/>
        <v>Sanmina</v>
      </c>
      <c r="AP1131" s="1" t="s">
        <v>1110</v>
      </c>
      <c r="BF1131" s="1" t="s">
        <v>68</v>
      </c>
      <c r="BG1131" s="28" t="s">
        <v>69</v>
      </c>
    </row>
    <row r="1132" spans="1:59" ht="12.75" customHeight="1" x14ac:dyDescent="0.2">
      <c r="A1132" s="1" t="s">
        <v>4625</v>
      </c>
      <c r="B1132" s="1" t="s">
        <v>4626</v>
      </c>
      <c r="C1132" s="1" t="s">
        <v>62</v>
      </c>
      <c r="D1132" s="1" t="s">
        <v>1108</v>
      </c>
      <c r="E1132" s="1" t="s">
        <v>4627</v>
      </c>
      <c r="F1132" s="1" t="s">
        <v>4628</v>
      </c>
      <c r="G1132" s="1">
        <v>93</v>
      </c>
      <c r="H1132" s="1">
        <v>3000</v>
      </c>
      <c r="I1132" s="2" t="s">
        <v>1123</v>
      </c>
      <c r="K1132" s="1">
        <f>IFERROR(VLOOKUP(B1132,'[1]Pivot HorizontalMRP'!$A$4:$B$2531,2,0),0)</f>
        <v>0</v>
      </c>
      <c r="L1132" s="1">
        <f>IFERROR(VLOOKUP(B1132,'[1]Pivot HorizontalMRP'!$A$4:$C$2531,3,0),0)</f>
        <v>25374</v>
      </c>
      <c r="M1132" s="1">
        <f>IFERROR(VLOOKUP(B1132,'[1]Pivot HorizontalMRP'!$A$4:$D$2531,4,0),0)</f>
        <v>0</v>
      </c>
      <c r="N1132" s="1">
        <f>IFERROR(VLOOKUP(B1132,'[1]Pivot HorizontalMRP'!$A$4:$E$2531,5,0),0)</f>
        <v>9000</v>
      </c>
      <c r="O1132" s="1">
        <f t="shared" si="86"/>
        <v>25374</v>
      </c>
      <c r="P1132" s="1">
        <f t="shared" si="87"/>
        <v>34374</v>
      </c>
      <c r="Q1132" s="1">
        <f>IFERROR(VLOOKUP(B1132,'[1]Pivot HorizontalMRP'!$A$4:$F$2529,6,0),0)</f>
        <v>9568</v>
      </c>
      <c r="R1132" s="1">
        <f>IFERROR(VLOOKUP(B1132,'[1]Pivot HorizontalMRP'!$A$4:$G$2529,7,0),0)</f>
        <v>5359</v>
      </c>
      <c r="S1132" s="1">
        <f>IFERROR(VLOOKUP(B1132,'[1]Pivot HorizontalMRP'!$A$4:$H$2529,8,0),0)</f>
        <v>6588</v>
      </c>
      <c r="T1132" s="1">
        <f>IFERROR(VLOOKUP(B1132,'[1]Pivot HorizontalMRP'!$A$4:$I$2529,9,0),0)</f>
        <v>5026</v>
      </c>
      <c r="U1132" s="1">
        <f t="shared" si="85"/>
        <v>10447</v>
      </c>
      <c r="V1132" s="24">
        <v>6.9000000000000006E-2</v>
      </c>
      <c r="W1132" s="24"/>
      <c r="X1132" s="24">
        <f t="shared" si="88"/>
        <v>-6.9000000000000006E-2</v>
      </c>
      <c r="Y1132" s="24"/>
      <c r="Z1132" s="24"/>
      <c r="AA1132" s="24">
        <v>6.2E-2</v>
      </c>
      <c r="AB1132" s="24"/>
      <c r="AC1132" s="25"/>
      <c r="AD1132" s="26"/>
      <c r="AE1132" s="26"/>
      <c r="AF1132" s="26"/>
      <c r="AG1132" s="24"/>
      <c r="AH1132" s="24"/>
      <c r="AI1132" s="26"/>
      <c r="AJ1132" s="27"/>
      <c r="AK1132" s="27"/>
      <c r="AL1132" s="26"/>
      <c r="AM1132" s="26"/>
      <c r="AN1132" s="24"/>
      <c r="AO1132" s="24" t="str">
        <f t="shared" si="89"/>
        <v>Sanmina</v>
      </c>
      <c r="AP1132" s="1" t="s">
        <v>1110</v>
      </c>
      <c r="BF1132" s="1" t="s">
        <v>68</v>
      </c>
      <c r="BG1132" s="28" t="s">
        <v>69</v>
      </c>
    </row>
    <row r="1133" spans="1:59" ht="12.75" customHeight="1" x14ac:dyDescent="0.2">
      <c r="A1133" s="1" t="s">
        <v>4629</v>
      </c>
      <c r="B1133" s="1" t="s">
        <v>4630</v>
      </c>
      <c r="C1133" s="1" t="s">
        <v>62</v>
      </c>
      <c r="D1133" s="1" t="s">
        <v>63</v>
      </c>
      <c r="E1133" s="1" t="s">
        <v>4631</v>
      </c>
      <c r="F1133" s="1" t="s">
        <v>4632</v>
      </c>
      <c r="G1133" s="1">
        <v>61</v>
      </c>
      <c r="H1133" s="1">
        <v>90</v>
      </c>
      <c r="I1133" s="2" t="s">
        <v>1123</v>
      </c>
      <c r="K1133" s="1">
        <f>IFERROR(VLOOKUP(B1133,'[1]Pivot HorizontalMRP'!$A$4:$B$2531,2,0),0)</f>
        <v>0</v>
      </c>
      <c r="L1133" s="1">
        <f>IFERROR(VLOOKUP(B1133,'[1]Pivot HorizontalMRP'!$A$4:$C$2531,3,0),0)</f>
        <v>1141</v>
      </c>
      <c r="M1133" s="1">
        <f>IFERROR(VLOOKUP(B1133,'[1]Pivot HorizontalMRP'!$A$4:$D$2531,4,0),0)</f>
        <v>1670</v>
      </c>
      <c r="N1133" s="1">
        <f>IFERROR(VLOOKUP(B1133,'[1]Pivot HorizontalMRP'!$A$4:$E$2531,5,0),0)</f>
        <v>0</v>
      </c>
      <c r="O1133" s="1">
        <f t="shared" si="86"/>
        <v>2811</v>
      </c>
      <c r="P1133" s="1">
        <f t="shared" si="87"/>
        <v>2811</v>
      </c>
      <c r="Q1133" s="1">
        <f>IFERROR(VLOOKUP(B1133,'[1]Pivot HorizontalMRP'!$A$4:$F$2529,6,0),0)</f>
        <v>1115</v>
      </c>
      <c r="R1133" s="1">
        <f>IFERROR(VLOOKUP(B1133,'[1]Pivot HorizontalMRP'!$A$4:$G$2529,7,0),0)</f>
        <v>580</v>
      </c>
      <c r="S1133" s="1">
        <f>IFERROR(VLOOKUP(B1133,'[1]Pivot HorizontalMRP'!$A$4:$H$2529,8,0),0)</f>
        <v>641</v>
      </c>
      <c r="T1133" s="1">
        <f>IFERROR(VLOOKUP(B1133,'[1]Pivot HorizontalMRP'!$A$4:$I$2529,9,0),0)</f>
        <v>364</v>
      </c>
      <c r="U1133" s="1">
        <f t="shared" si="85"/>
        <v>1116</v>
      </c>
      <c r="V1133" s="24">
        <v>3.31</v>
      </c>
      <c r="W1133" s="24"/>
      <c r="X1133" s="24">
        <f t="shared" si="88"/>
        <v>-3.31</v>
      </c>
      <c r="Y1133" s="24"/>
      <c r="Z1133" s="24"/>
      <c r="AA1133" s="24">
        <v>3.31</v>
      </c>
      <c r="AB1133" s="24"/>
      <c r="AC1133" s="25"/>
      <c r="AD1133" s="26"/>
      <c r="AE1133" s="26"/>
      <c r="AF1133" s="26"/>
      <c r="AG1133" s="24"/>
      <c r="AH1133" s="24"/>
      <c r="AI1133" s="26"/>
      <c r="AJ1133" s="27"/>
      <c r="AK1133" s="27"/>
      <c r="AL1133" s="26"/>
      <c r="AM1133" s="26"/>
      <c r="AN1133" s="24"/>
      <c r="AO1133" s="24" t="str">
        <f t="shared" si="89"/>
        <v>Arista</v>
      </c>
      <c r="AP1133" s="1" t="s">
        <v>4086</v>
      </c>
      <c r="BF1133" s="1" t="s">
        <v>68</v>
      </c>
      <c r="BG1133" s="28" t="s">
        <v>69</v>
      </c>
    </row>
    <row r="1134" spans="1:59" ht="12.75" customHeight="1" x14ac:dyDescent="0.2">
      <c r="A1134" s="1" t="s">
        <v>4633</v>
      </c>
      <c r="B1134" s="1" t="s">
        <v>4634</v>
      </c>
      <c r="C1134" s="1" t="s">
        <v>62</v>
      </c>
      <c r="D1134" s="1" t="s">
        <v>1108</v>
      </c>
      <c r="E1134" s="1" t="s">
        <v>4635</v>
      </c>
      <c r="F1134" s="1" t="s">
        <v>4636</v>
      </c>
      <c r="G1134" s="1">
        <v>73</v>
      </c>
      <c r="H1134" s="1">
        <v>3000</v>
      </c>
      <c r="I1134" s="2" t="s">
        <v>1123</v>
      </c>
      <c r="K1134" s="1">
        <f>IFERROR(VLOOKUP(B1134,'[1]Pivot HorizontalMRP'!$A$4:$B$2531,2,0),0)</f>
        <v>0</v>
      </c>
      <c r="L1134" s="1">
        <f>IFERROR(VLOOKUP(B1134,'[1]Pivot HorizontalMRP'!$A$4:$C$2531,3,0),0)</f>
        <v>702</v>
      </c>
      <c r="M1134" s="1">
        <f>IFERROR(VLOOKUP(B1134,'[1]Pivot HorizontalMRP'!$A$4:$D$2531,4,0),0)</f>
        <v>0</v>
      </c>
      <c r="N1134" s="1">
        <f>IFERROR(VLOOKUP(B1134,'[1]Pivot HorizontalMRP'!$A$4:$E$2531,5,0),0)</f>
        <v>0</v>
      </c>
      <c r="O1134" s="1">
        <f t="shared" si="86"/>
        <v>702</v>
      </c>
      <c r="P1134" s="1">
        <f t="shared" si="87"/>
        <v>702</v>
      </c>
      <c r="Q1134" s="1">
        <f>IFERROR(VLOOKUP(B1134,'[1]Pivot HorizontalMRP'!$A$4:$F$2529,6,0),0)</f>
        <v>4</v>
      </c>
      <c r="R1134" s="1">
        <f>IFERROR(VLOOKUP(B1134,'[1]Pivot HorizontalMRP'!$A$4:$G$2529,7,0),0)</f>
        <v>0</v>
      </c>
      <c r="S1134" s="1">
        <f>IFERROR(VLOOKUP(B1134,'[1]Pivot HorizontalMRP'!$A$4:$H$2529,8,0),0)</f>
        <v>0</v>
      </c>
      <c r="T1134" s="1">
        <f>IFERROR(VLOOKUP(B1134,'[1]Pivot HorizontalMRP'!$A$4:$I$2529,9,0),0)</f>
        <v>0</v>
      </c>
      <c r="U1134" s="1">
        <f t="shared" si="85"/>
        <v>698</v>
      </c>
      <c r="V1134" s="24">
        <v>0.48199999999999998</v>
      </c>
      <c r="W1134" s="24"/>
      <c r="X1134" s="24">
        <f t="shared" si="88"/>
        <v>-0.48199999999999998</v>
      </c>
      <c r="Y1134" s="24"/>
      <c r="Z1134" s="24"/>
      <c r="AA1134" s="24"/>
      <c r="AB1134" s="24"/>
      <c r="AC1134" s="25"/>
      <c r="AD1134" s="26"/>
      <c r="AE1134" s="26"/>
      <c r="AF1134" s="26"/>
      <c r="AG1134" s="24"/>
      <c r="AH1134" s="24"/>
      <c r="AI1134" s="26"/>
      <c r="AJ1134" s="27"/>
      <c r="AK1134" s="27"/>
      <c r="AL1134" s="26"/>
      <c r="AM1134" s="26"/>
      <c r="AN1134" s="24"/>
      <c r="AO1134" s="24" t="str">
        <f t="shared" si="89"/>
        <v>Sanmina</v>
      </c>
      <c r="AP1134" s="1" t="s">
        <v>4037</v>
      </c>
      <c r="BF1134" s="1" t="s">
        <v>68</v>
      </c>
      <c r="BG1134" s="28" t="s">
        <v>69</v>
      </c>
    </row>
    <row r="1135" spans="1:59" ht="12.75" customHeight="1" x14ac:dyDescent="0.2">
      <c r="A1135" s="1" t="s">
        <v>4637</v>
      </c>
      <c r="B1135" s="1" t="s">
        <v>4638</v>
      </c>
      <c r="C1135" s="1" t="s">
        <v>4261</v>
      </c>
      <c r="D1135" s="1" t="s">
        <v>63</v>
      </c>
      <c r="E1135" s="1" t="s">
        <v>4639</v>
      </c>
      <c r="F1135" s="1" t="s">
        <v>4640</v>
      </c>
      <c r="G1135" s="1">
        <v>124</v>
      </c>
      <c r="H1135" s="1">
        <v>1</v>
      </c>
      <c r="I1135" s="2" t="s">
        <v>66</v>
      </c>
      <c r="K1135" s="1">
        <f>IFERROR(VLOOKUP(B1135,'[1]Pivot HorizontalMRP'!$A$4:$B$2531,2,0),0)</f>
        <v>0</v>
      </c>
      <c r="L1135" s="1">
        <f>IFERROR(VLOOKUP(B1135,'[1]Pivot HorizontalMRP'!$A$4:$C$2531,3,0),0)</f>
        <v>13868</v>
      </c>
      <c r="M1135" s="1">
        <f>IFERROR(VLOOKUP(B1135,'[1]Pivot HorizontalMRP'!$A$4:$D$2531,4,0),0)</f>
        <v>10440</v>
      </c>
      <c r="N1135" s="1">
        <f>IFERROR(VLOOKUP(B1135,'[1]Pivot HorizontalMRP'!$A$4:$E$2531,5,0),0)</f>
        <v>0</v>
      </c>
      <c r="O1135" s="1">
        <f t="shared" si="86"/>
        <v>24308</v>
      </c>
      <c r="P1135" s="1">
        <f t="shared" si="87"/>
        <v>24308</v>
      </c>
      <c r="Q1135" s="1">
        <f>IFERROR(VLOOKUP(B1135,'[1]Pivot HorizontalMRP'!$A$4:$F$2529,6,0),0)</f>
        <v>15866</v>
      </c>
      <c r="R1135" s="1">
        <f>IFERROR(VLOOKUP(B1135,'[1]Pivot HorizontalMRP'!$A$4:$G$2529,7,0),0)</f>
        <v>8316</v>
      </c>
      <c r="S1135" s="1">
        <f>IFERROR(VLOOKUP(B1135,'[1]Pivot HorizontalMRP'!$A$4:$H$2529,8,0),0)</f>
        <v>5910</v>
      </c>
      <c r="T1135" s="1">
        <f>IFERROR(VLOOKUP(B1135,'[1]Pivot HorizontalMRP'!$A$4:$I$2529,9,0),0)</f>
        <v>2712</v>
      </c>
      <c r="U1135" s="1">
        <f t="shared" si="85"/>
        <v>126</v>
      </c>
      <c r="V1135" s="24">
        <v>0</v>
      </c>
      <c r="W1135" s="24"/>
      <c r="X1135" s="24">
        <f t="shared" si="88"/>
        <v>0</v>
      </c>
      <c r="Y1135" s="24"/>
      <c r="Z1135" s="24"/>
      <c r="AA1135" s="24"/>
      <c r="AB1135" s="24"/>
      <c r="AC1135" s="25"/>
      <c r="AD1135" s="26"/>
      <c r="AE1135" s="26"/>
      <c r="AF1135" s="26"/>
      <c r="AG1135" s="24"/>
      <c r="AH1135" s="24"/>
      <c r="AI1135" s="26"/>
      <c r="AJ1135" s="27"/>
      <c r="AK1135" s="27"/>
      <c r="AL1135" s="26"/>
      <c r="AM1135" s="26"/>
      <c r="AN1135" s="24"/>
      <c r="AO1135" s="24" t="str">
        <f t="shared" si="89"/>
        <v>Arista</v>
      </c>
      <c r="AP1135" s="1" t="s">
        <v>4037</v>
      </c>
      <c r="BF1135" s="1" t="s">
        <v>4264</v>
      </c>
      <c r="BG1135" s="28" t="s">
        <v>69</v>
      </c>
    </row>
    <row r="1136" spans="1:59" ht="12.75" customHeight="1" x14ac:dyDescent="0.2">
      <c r="A1136" s="1" t="s">
        <v>4641</v>
      </c>
      <c r="B1136" s="1" t="s">
        <v>4642</v>
      </c>
      <c r="C1136" s="1" t="s">
        <v>62</v>
      </c>
      <c r="D1136" s="1" t="s">
        <v>1108</v>
      </c>
      <c r="E1136" s="1" t="s">
        <v>4643</v>
      </c>
      <c r="F1136" s="1" t="s">
        <v>4644</v>
      </c>
      <c r="G1136" s="1">
        <v>108</v>
      </c>
      <c r="H1136" s="1">
        <v>2500</v>
      </c>
      <c r="I1136" s="2" t="s">
        <v>1123</v>
      </c>
      <c r="K1136" s="1">
        <f>IFERROR(VLOOKUP(B1136,'[1]Pivot HorizontalMRP'!$A$4:$B$2531,2,0),0)</f>
        <v>0</v>
      </c>
      <c r="L1136" s="1">
        <f>IFERROR(VLOOKUP(B1136,'[1]Pivot HorizontalMRP'!$A$4:$C$2531,3,0),0)</f>
        <v>9370</v>
      </c>
      <c r="M1136" s="1">
        <f>IFERROR(VLOOKUP(B1136,'[1]Pivot HorizontalMRP'!$A$4:$D$2531,4,0),0)</f>
        <v>8000</v>
      </c>
      <c r="N1136" s="1">
        <f>IFERROR(VLOOKUP(B1136,'[1]Pivot HorizontalMRP'!$A$4:$E$2531,5,0),0)</f>
        <v>8000</v>
      </c>
      <c r="O1136" s="1">
        <f t="shared" si="86"/>
        <v>17370</v>
      </c>
      <c r="P1136" s="1">
        <f t="shared" si="87"/>
        <v>25370</v>
      </c>
      <c r="Q1136" s="1">
        <f>IFERROR(VLOOKUP(B1136,'[1]Pivot HorizontalMRP'!$A$4:$F$2529,6,0),0)</f>
        <v>12041</v>
      </c>
      <c r="R1136" s="1">
        <f>IFERROR(VLOOKUP(B1136,'[1]Pivot HorizontalMRP'!$A$4:$G$2529,7,0),0)</f>
        <v>5869</v>
      </c>
      <c r="S1136" s="1">
        <f>IFERROR(VLOOKUP(B1136,'[1]Pivot HorizontalMRP'!$A$4:$H$2529,8,0),0)</f>
        <v>6366</v>
      </c>
      <c r="T1136" s="1">
        <f>IFERROR(VLOOKUP(B1136,'[1]Pivot HorizontalMRP'!$A$4:$I$2529,9,0),0)</f>
        <v>5071</v>
      </c>
      <c r="U1136" s="1">
        <f t="shared" si="85"/>
        <v>-540</v>
      </c>
      <c r="V1136" s="24">
        <v>0.28000000000000003</v>
      </c>
      <c r="W1136" s="24"/>
      <c r="X1136" s="24">
        <f t="shared" si="88"/>
        <v>-0.28000000000000003</v>
      </c>
      <c r="Y1136" s="24"/>
      <c r="Z1136" s="24"/>
      <c r="AA1136" s="24">
        <v>0.29680000000000001</v>
      </c>
      <c r="AB1136" s="24"/>
      <c r="AC1136" s="25"/>
      <c r="AD1136" s="26"/>
      <c r="AE1136" s="26"/>
      <c r="AF1136" s="26"/>
      <c r="AG1136" s="24"/>
      <c r="AH1136" s="24"/>
      <c r="AI1136" s="26"/>
      <c r="AJ1136" s="27"/>
      <c r="AK1136" s="27"/>
      <c r="AL1136" s="26"/>
      <c r="AM1136" s="26"/>
      <c r="AN1136" s="24"/>
      <c r="AO1136" s="24" t="str">
        <f t="shared" si="89"/>
        <v>Sanmina</v>
      </c>
      <c r="AP1136" s="1" t="s">
        <v>4037</v>
      </c>
      <c r="BF1136" s="1" t="s">
        <v>68</v>
      </c>
      <c r="BG1136" s="28" t="s">
        <v>69</v>
      </c>
    </row>
    <row r="1137" spans="1:59" ht="12.75" customHeight="1" x14ac:dyDescent="0.2">
      <c r="A1137" s="1" t="s">
        <v>4645</v>
      </c>
      <c r="B1137" s="1" t="s">
        <v>4646</v>
      </c>
      <c r="C1137" s="1" t="s">
        <v>62</v>
      </c>
      <c r="D1137" s="1" t="s">
        <v>1108</v>
      </c>
      <c r="E1137" s="1" t="s">
        <v>4647</v>
      </c>
      <c r="F1137" s="1" t="s">
        <v>4648</v>
      </c>
      <c r="G1137" s="1">
        <v>73</v>
      </c>
      <c r="H1137" s="1">
        <v>3000</v>
      </c>
      <c r="I1137" s="2" t="s">
        <v>1123</v>
      </c>
      <c r="K1137" s="1">
        <f>IFERROR(VLOOKUP(B1137,'[1]Pivot HorizontalMRP'!$A$4:$B$2531,2,0),0)</f>
        <v>0</v>
      </c>
      <c r="L1137" s="1">
        <f>IFERROR(VLOOKUP(B1137,'[1]Pivot HorizontalMRP'!$A$4:$C$2531,3,0),0)</f>
        <v>1991</v>
      </c>
      <c r="M1137" s="1">
        <f>IFERROR(VLOOKUP(B1137,'[1]Pivot HorizontalMRP'!$A$4:$D$2531,4,0),0)</f>
        <v>0</v>
      </c>
      <c r="N1137" s="1">
        <f>IFERROR(VLOOKUP(B1137,'[1]Pivot HorizontalMRP'!$A$4:$E$2531,5,0),0)</f>
        <v>0</v>
      </c>
      <c r="O1137" s="1">
        <f t="shared" si="86"/>
        <v>1991</v>
      </c>
      <c r="P1137" s="1">
        <f t="shared" si="87"/>
        <v>1991</v>
      </c>
      <c r="Q1137" s="1">
        <f>IFERROR(VLOOKUP(B1137,'[1]Pivot HorizontalMRP'!$A$4:$F$2529,6,0),0)</f>
        <v>0</v>
      </c>
      <c r="R1137" s="1">
        <f>IFERROR(VLOOKUP(B1137,'[1]Pivot HorizontalMRP'!$A$4:$G$2529,7,0),0)</f>
        <v>0</v>
      </c>
      <c r="S1137" s="1">
        <f>IFERROR(VLOOKUP(B1137,'[1]Pivot HorizontalMRP'!$A$4:$H$2529,8,0),0)</f>
        <v>0</v>
      </c>
      <c r="T1137" s="1">
        <f>IFERROR(VLOOKUP(B1137,'[1]Pivot HorizontalMRP'!$A$4:$I$2529,9,0),0)</f>
        <v>0</v>
      </c>
      <c r="U1137" s="1">
        <f t="shared" si="85"/>
        <v>1991</v>
      </c>
      <c r="V1137" s="24">
        <v>1.3262</v>
      </c>
      <c r="W1137" s="24"/>
      <c r="X1137" s="24">
        <f t="shared" si="88"/>
        <v>-1.3262</v>
      </c>
      <c r="Y1137" s="24"/>
      <c r="Z1137" s="24"/>
      <c r="AA1137" s="24"/>
      <c r="AB1137" s="24"/>
      <c r="AC1137" s="25"/>
      <c r="AD1137" s="26"/>
      <c r="AE1137" s="26"/>
      <c r="AF1137" s="26"/>
      <c r="AG1137" s="24"/>
      <c r="AH1137" s="24"/>
      <c r="AI1137" s="26"/>
      <c r="AJ1137" s="27"/>
      <c r="AK1137" s="27"/>
      <c r="AL1137" s="26"/>
      <c r="AM1137" s="26"/>
      <c r="AN1137" s="24"/>
      <c r="AO1137" s="24" t="str">
        <f t="shared" si="89"/>
        <v>Sanmina</v>
      </c>
      <c r="AP1137" s="1" t="s">
        <v>4037</v>
      </c>
      <c r="BF1137" s="1" t="s">
        <v>68</v>
      </c>
      <c r="BG1137" s="28" t="s">
        <v>69</v>
      </c>
    </row>
    <row r="1138" spans="1:59" ht="12.75" customHeight="1" x14ac:dyDescent="0.2">
      <c r="A1138" s="1" t="s">
        <v>4649</v>
      </c>
      <c r="B1138" s="1" t="s">
        <v>4650</v>
      </c>
      <c r="C1138" s="1" t="s">
        <v>62</v>
      </c>
      <c r="D1138" s="1" t="s">
        <v>1108</v>
      </c>
      <c r="E1138" s="1" t="s">
        <v>4651</v>
      </c>
      <c r="F1138" s="1" t="s">
        <v>4652</v>
      </c>
      <c r="G1138" s="1">
        <v>73</v>
      </c>
      <c r="H1138" s="1">
        <v>3000</v>
      </c>
      <c r="I1138" s="2" t="s">
        <v>66</v>
      </c>
      <c r="K1138" s="1">
        <f>IFERROR(VLOOKUP(B1138,'[1]Pivot HorizontalMRP'!$A$4:$B$2531,2,0),0)</f>
        <v>0</v>
      </c>
      <c r="L1138" s="1">
        <f>IFERROR(VLOOKUP(B1138,'[1]Pivot HorizontalMRP'!$A$4:$C$2531,3,0),0)</f>
        <v>921</v>
      </c>
      <c r="M1138" s="1">
        <f>IFERROR(VLOOKUP(B1138,'[1]Pivot HorizontalMRP'!$A$4:$D$2531,4,0),0)</f>
        <v>0</v>
      </c>
      <c r="N1138" s="1">
        <f>IFERROR(VLOOKUP(B1138,'[1]Pivot HorizontalMRP'!$A$4:$E$2531,5,0),0)</f>
        <v>0</v>
      </c>
      <c r="O1138" s="1">
        <f t="shared" si="86"/>
        <v>921</v>
      </c>
      <c r="P1138" s="1">
        <f t="shared" si="87"/>
        <v>921</v>
      </c>
      <c r="Q1138" s="1">
        <f>IFERROR(VLOOKUP(B1138,'[1]Pivot HorizontalMRP'!$A$4:$F$2529,6,0),0)</f>
        <v>263</v>
      </c>
      <c r="R1138" s="1">
        <f>IFERROR(VLOOKUP(B1138,'[1]Pivot HorizontalMRP'!$A$4:$G$2529,7,0),0)</f>
        <v>0</v>
      </c>
      <c r="S1138" s="1">
        <f>IFERROR(VLOOKUP(B1138,'[1]Pivot HorizontalMRP'!$A$4:$H$2529,8,0),0)</f>
        <v>0</v>
      </c>
      <c r="T1138" s="1">
        <f>IFERROR(VLOOKUP(B1138,'[1]Pivot HorizontalMRP'!$A$4:$I$2529,9,0),0)</f>
        <v>0</v>
      </c>
      <c r="U1138" s="1">
        <f t="shared" si="85"/>
        <v>658</v>
      </c>
      <c r="V1138" s="24">
        <v>1.4</v>
      </c>
      <c r="W1138" s="24"/>
      <c r="X1138" s="24">
        <f t="shared" si="88"/>
        <v>-1.4</v>
      </c>
      <c r="Y1138" s="24"/>
      <c r="Z1138" s="24"/>
      <c r="AA1138" s="24"/>
      <c r="AB1138" s="24"/>
      <c r="AC1138" s="25"/>
      <c r="AD1138" s="26"/>
      <c r="AE1138" s="26"/>
      <c r="AF1138" s="26"/>
      <c r="AG1138" s="24"/>
      <c r="AH1138" s="24"/>
      <c r="AI1138" s="26"/>
      <c r="AJ1138" s="27"/>
      <c r="AK1138" s="27"/>
      <c r="AL1138" s="26"/>
      <c r="AM1138" s="26"/>
      <c r="AN1138" s="24"/>
      <c r="AO1138" s="24" t="str">
        <f t="shared" si="89"/>
        <v>Sanmina</v>
      </c>
      <c r="AP1138" s="1" t="s">
        <v>1110</v>
      </c>
      <c r="BF1138" s="1" t="s">
        <v>68</v>
      </c>
      <c r="BG1138" s="28" t="s">
        <v>69</v>
      </c>
    </row>
    <row r="1139" spans="1:59" ht="12.75" customHeight="1" x14ac:dyDescent="0.2">
      <c r="A1139" s="1" t="s">
        <v>4653</v>
      </c>
      <c r="B1139" s="1" t="s">
        <v>4654</v>
      </c>
      <c r="C1139" s="1" t="s">
        <v>62</v>
      </c>
      <c r="D1139" s="1" t="s">
        <v>1108</v>
      </c>
      <c r="E1139" s="1" t="s">
        <v>4655</v>
      </c>
      <c r="F1139" s="1" t="s">
        <v>4656</v>
      </c>
      <c r="G1139" s="1">
        <v>73</v>
      </c>
      <c r="H1139" s="1">
        <v>3000</v>
      </c>
      <c r="I1139" s="2" t="s">
        <v>1123</v>
      </c>
      <c r="K1139" s="1">
        <f>IFERROR(VLOOKUP(B1139,'[1]Pivot HorizontalMRP'!$A$4:$B$2531,2,0),0)</f>
        <v>0</v>
      </c>
      <c r="L1139" s="1">
        <f>IFERROR(VLOOKUP(B1139,'[1]Pivot HorizontalMRP'!$A$4:$C$2531,3,0),0)</f>
        <v>14739</v>
      </c>
      <c r="M1139" s="1">
        <f>IFERROR(VLOOKUP(B1139,'[1]Pivot HorizontalMRP'!$A$4:$D$2531,4,0),0)</f>
        <v>15000</v>
      </c>
      <c r="N1139" s="1">
        <f>IFERROR(VLOOKUP(B1139,'[1]Pivot HorizontalMRP'!$A$4:$E$2531,5,0),0)</f>
        <v>6000</v>
      </c>
      <c r="O1139" s="1">
        <f t="shared" si="86"/>
        <v>29739</v>
      </c>
      <c r="P1139" s="1">
        <f t="shared" si="87"/>
        <v>35739</v>
      </c>
      <c r="Q1139" s="1">
        <f>IFERROR(VLOOKUP(B1139,'[1]Pivot HorizontalMRP'!$A$4:$F$2529,6,0),0)</f>
        <v>26179</v>
      </c>
      <c r="R1139" s="1">
        <f>IFERROR(VLOOKUP(B1139,'[1]Pivot HorizontalMRP'!$A$4:$G$2529,7,0),0)</f>
        <v>12469</v>
      </c>
      <c r="S1139" s="1">
        <f>IFERROR(VLOOKUP(B1139,'[1]Pivot HorizontalMRP'!$A$4:$H$2529,8,0),0)</f>
        <v>13018</v>
      </c>
      <c r="T1139" s="1">
        <f>IFERROR(VLOOKUP(B1139,'[1]Pivot HorizontalMRP'!$A$4:$I$2529,9,0),0)</f>
        <v>9654</v>
      </c>
      <c r="U1139" s="1">
        <f t="shared" si="85"/>
        <v>-8909</v>
      </c>
      <c r="V1139" s="24">
        <v>1.214</v>
      </c>
      <c r="W1139" s="24"/>
      <c r="X1139" s="24">
        <f t="shared" si="88"/>
        <v>-1.214</v>
      </c>
      <c r="Y1139" s="24"/>
      <c r="Z1139" s="24"/>
      <c r="AA1139" s="24">
        <v>1.28684</v>
      </c>
      <c r="AB1139" s="24"/>
      <c r="AC1139" s="25"/>
      <c r="AD1139" s="26"/>
      <c r="AE1139" s="26"/>
      <c r="AF1139" s="26"/>
      <c r="AG1139" s="24"/>
      <c r="AH1139" s="24"/>
      <c r="AI1139" s="26"/>
      <c r="AJ1139" s="27"/>
      <c r="AK1139" s="27"/>
      <c r="AL1139" s="26"/>
      <c r="AM1139" s="26"/>
      <c r="AN1139" s="24"/>
      <c r="AO1139" s="24" t="str">
        <f t="shared" si="89"/>
        <v>Sanmina</v>
      </c>
      <c r="AP1139" s="1" t="s">
        <v>4037</v>
      </c>
      <c r="BF1139" s="1" t="s">
        <v>68</v>
      </c>
      <c r="BG1139" s="28" t="s">
        <v>69</v>
      </c>
    </row>
    <row r="1140" spans="1:59" ht="12.75" customHeight="1" x14ac:dyDescent="0.2">
      <c r="A1140" s="1" t="s">
        <v>4657</v>
      </c>
      <c r="B1140" s="1" t="s">
        <v>4658</v>
      </c>
      <c r="C1140" s="1" t="s">
        <v>62</v>
      </c>
      <c r="D1140" s="1" t="s">
        <v>63</v>
      </c>
      <c r="E1140" s="1" t="s">
        <v>4659</v>
      </c>
      <c r="F1140" s="1" t="s">
        <v>4660</v>
      </c>
      <c r="G1140" s="1">
        <v>91</v>
      </c>
      <c r="H1140" s="1">
        <v>9</v>
      </c>
      <c r="I1140" s="2" t="s">
        <v>1123</v>
      </c>
      <c r="K1140" s="1">
        <f>IFERROR(VLOOKUP(B1140,'[1]Pivot HorizontalMRP'!$A$4:$B$2531,2,0),0)</f>
        <v>0</v>
      </c>
      <c r="L1140" s="1">
        <f>IFERROR(VLOOKUP(B1140,'[1]Pivot HorizontalMRP'!$A$4:$C$2531,3,0),0)</f>
        <v>3780</v>
      </c>
      <c r="M1140" s="1">
        <f>IFERROR(VLOOKUP(B1140,'[1]Pivot HorizontalMRP'!$A$4:$D$2531,4,0),0)</f>
        <v>1613</v>
      </c>
      <c r="N1140" s="1">
        <f>IFERROR(VLOOKUP(B1140,'[1]Pivot HorizontalMRP'!$A$4:$E$2531,5,0),0)</f>
        <v>558</v>
      </c>
      <c r="O1140" s="1">
        <f t="shared" si="86"/>
        <v>5393</v>
      </c>
      <c r="P1140" s="1">
        <f t="shared" si="87"/>
        <v>5951</v>
      </c>
      <c r="Q1140" s="1">
        <f>IFERROR(VLOOKUP(B1140,'[1]Pivot HorizontalMRP'!$A$4:$F$2529,6,0),0)</f>
        <v>4926</v>
      </c>
      <c r="R1140" s="1">
        <f>IFERROR(VLOOKUP(B1140,'[1]Pivot HorizontalMRP'!$A$4:$G$2529,7,0),0)</f>
        <v>2254</v>
      </c>
      <c r="S1140" s="1">
        <f>IFERROR(VLOOKUP(B1140,'[1]Pivot HorizontalMRP'!$A$4:$H$2529,8,0),0)</f>
        <v>1839</v>
      </c>
      <c r="T1140" s="1">
        <f>IFERROR(VLOOKUP(B1140,'[1]Pivot HorizontalMRP'!$A$4:$I$2529,9,0),0)</f>
        <v>1281</v>
      </c>
      <c r="U1140" s="1">
        <f t="shared" si="85"/>
        <v>-1787</v>
      </c>
      <c r="V1140" s="24">
        <v>30.12</v>
      </c>
      <c r="W1140" s="24"/>
      <c r="X1140" s="24">
        <f t="shared" si="88"/>
        <v>-30.12</v>
      </c>
      <c r="Y1140" s="24"/>
      <c r="Z1140" s="24"/>
      <c r="AA1140" s="24">
        <v>30.12</v>
      </c>
      <c r="AB1140" s="24"/>
      <c r="AC1140" s="25"/>
      <c r="AD1140" s="26"/>
      <c r="AE1140" s="26"/>
      <c r="AF1140" s="26"/>
      <c r="AG1140" s="24"/>
      <c r="AH1140" s="24"/>
      <c r="AI1140" s="26"/>
      <c r="AJ1140" s="27"/>
      <c r="AK1140" s="27"/>
      <c r="AL1140" s="26"/>
      <c r="AM1140" s="26"/>
      <c r="AN1140" s="24"/>
      <c r="AO1140" s="24" t="str">
        <f t="shared" si="89"/>
        <v>Arista</v>
      </c>
      <c r="AP1140" s="1" t="s">
        <v>4086</v>
      </c>
      <c r="BF1140" s="1" t="s">
        <v>68</v>
      </c>
      <c r="BG1140" s="28" t="s">
        <v>69</v>
      </c>
    </row>
    <row r="1141" spans="1:59" ht="12.75" customHeight="1" x14ac:dyDescent="0.2">
      <c r="A1141" s="1" t="s">
        <v>4661</v>
      </c>
      <c r="B1141" s="1" t="s">
        <v>4662</v>
      </c>
      <c r="C1141" s="1" t="s">
        <v>62</v>
      </c>
      <c r="D1141" s="1" t="s">
        <v>1108</v>
      </c>
      <c r="E1141" s="1" t="s">
        <v>4663</v>
      </c>
      <c r="F1141" s="1" t="s">
        <v>4664</v>
      </c>
      <c r="G1141" s="1">
        <v>33</v>
      </c>
      <c r="H1141" s="1">
        <v>7500</v>
      </c>
      <c r="I1141" s="2" t="s">
        <v>1123</v>
      </c>
      <c r="K1141" s="1">
        <f>IFERROR(VLOOKUP(B1141,'[1]Pivot HorizontalMRP'!$A$4:$B$2531,2,0),0)</f>
        <v>0</v>
      </c>
      <c r="L1141" s="1">
        <f>IFERROR(VLOOKUP(B1141,'[1]Pivot HorizontalMRP'!$A$4:$C$2531,3,0),0)</f>
        <v>714</v>
      </c>
      <c r="M1141" s="1">
        <f>IFERROR(VLOOKUP(B1141,'[1]Pivot HorizontalMRP'!$A$4:$D$2531,4,0),0)</f>
        <v>0</v>
      </c>
      <c r="N1141" s="1">
        <f>IFERROR(VLOOKUP(B1141,'[1]Pivot HorizontalMRP'!$A$4:$E$2531,5,0),0)</f>
        <v>0</v>
      </c>
      <c r="O1141" s="1">
        <f t="shared" si="86"/>
        <v>714</v>
      </c>
      <c r="P1141" s="1">
        <f t="shared" si="87"/>
        <v>714</v>
      </c>
      <c r="Q1141" s="1">
        <f>IFERROR(VLOOKUP(B1141,'[1]Pivot HorizontalMRP'!$A$4:$F$2529,6,0),0)</f>
        <v>652</v>
      </c>
      <c r="R1141" s="1">
        <f>IFERROR(VLOOKUP(B1141,'[1]Pivot HorizontalMRP'!$A$4:$G$2529,7,0),0)</f>
        <v>548</v>
      </c>
      <c r="S1141" s="1">
        <f>IFERROR(VLOOKUP(B1141,'[1]Pivot HorizontalMRP'!$A$4:$H$2529,8,0),0)</f>
        <v>694</v>
      </c>
      <c r="T1141" s="1">
        <f>IFERROR(VLOOKUP(B1141,'[1]Pivot HorizontalMRP'!$A$4:$I$2529,9,0),0)</f>
        <v>537</v>
      </c>
      <c r="U1141" s="1">
        <f t="shared" si="85"/>
        <v>-486</v>
      </c>
      <c r="V1141" s="24">
        <v>0.42399999999999999</v>
      </c>
      <c r="W1141" s="24"/>
      <c r="X1141" s="24">
        <f t="shared" si="88"/>
        <v>-0.42399999999999999</v>
      </c>
      <c r="Y1141" s="24"/>
      <c r="Z1141" s="24"/>
      <c r="AA1141" s="24"/>
      <c r="AB1141" s="24"/>
      <c r="AC1141" s="25"/>
      <c r="AD1141" s="26"/>
      <c r="AE1141" s="26"/>
      <c r="AF1141" s="26"/>
      <c r="AG1141" s="24"/>
      <c r="AH1141" s="24"/>
      <c r="AI1141" s="26"/>
      <c r="AJ1141" s="27"/>
      <c r="AK1141" s="27"/>
      <c r="AL1141" s="26"/>
      <c r="AM1141" s="26"/>
      <c r="AN1141" s="24"/>
      <c r="AO1141" s="24" t="str">
        <f t="shared" si="89"/>
        <v>Sanmina</v>
      </c>
      <c r="AP1141" s="1" t="s">
        <v>4037</v>
      </c>
      <c r="BF1141" s="1" t="s">
        <v>68</v>
      </c>
      <c r="BG1141" s="28" t="s">
        <v>69</v>
      </c>
    </row>
    <row r="1142" spans="1:59" ht="12.75" customHeight="1" x14ac:dyDescent="0.2">
      <c r="A1142" s="1" t="s">
        <v>4665</v>
      </c>
      <c r="B1142" s="1" t="s">
        <v>4666</v>
      </c>
      <c r="C1142" s="1" t="s">
        <v>62</v>
      </c>
      <c r="D1142" s="1" t="s">
        <v>1108</v>
      </c>
      <c r="E1142" s="1" t="s">
        <v>4667</v>
      </c>
      <c r="F1142" s="1" t="s">
        <v>4668</v>
      </c>
      <c r="G1142" s="1">
        <v>43</v>
      </c>
      <c r="H1142" s="1">
        <v>3000</v>
      </c>
      <c r="I1142" s="2" t="s">
        <v>1123</v>
      </c>
      <c r="K1142" s="1">
        <f>IFERROR(VLOOKUP(B1142,'[1]Pivot HorizontalMRP'!$A$4:$B$2531,2,0),0)</f>
        <v>0</v>
      </c>
      <c r="L1142" s="1">
        <f>IFERROR(VLOOKUP(B1142,'[1]Pivot HorizontalMRP'!$A$4:$C$2531,3,0),0)</f>
        <v>1829</v>
      </c>
      <c r="M1142" s="1">
        <f>IFERROR(VLOOKUP(B1142,'[1]Pivot HorizontalMRP'!$A$4:$D$2531,4,0),0)</f>
        <v>0</v>
      </c>
      <c r="N1142" s="1">
        <f>IFERROR(VLOOKUP(B1142,'[1]Pivot HorizontalMRP'!$A$4:$E$2531,5,0),0)</f>
        <v>0</v>
      </c>
      <c r="O1142" s="1">
        <f t="shared" si="86"/>
        <v>1829</v>
      </c>
      <c r="P1142" s="1">
        <f t="shared" si="87"/>
        <v>1829</v>
      </c>
      <c r="Q1142" s="1">
        <f>IFERROR(VLOOKUP(B1142,'[1]Pivot HorizontalMRP'!$A$4:$F$2529,6,0),0)</f>
        <v>423</v>
      </c>
      <c r="R1142" s="1">
        <f>IFERROR(VLOOKUP(B1142,'[1]Pivot HorizontalMRP'!$A$4:$G$2529,7,0),0)</f>
        <v>318</v>
      </c>
      <c r="S1142" s="1">
        <f>IFERROR(VLOOKUP(B1142,'[1]Pivot HorizontalMRP'!$A$4:$H$2529,8,0),0)</f>
        <v>374</v>
      </c>
      <c r="T1142" s="1">
        <f>IFERROR(VLOOKUP(B1142,'[1]Pivot HorizontalMRP'!$A$4:$I$2529,9,0),0)</f>
        <v>129</v>
      </c>
      <c r="U1142" s="1">
        <f t="shared" si="85"/>
        <v>1088</v>
      </c>
      <c r="V1142" s="24">
        <v>4.2000000000000003E-2</v>
      </c>
      <c r="W1142" s="24"/>
      <c r="X1142" s="24">
        <f t="shared" si="88"/>
        <v>-4.2000000000000003E-2</v>
      </c>
      <c r="Y1142" s="24"/>
      <c r="Z1142" s="24"/>
      <c r="AA1142" s="24"/>
      <c r="AB1142" s="24"/>
      <c r="AC1142" s="25"/>
      <c r="AD1142" s="26"/>
      <c r="AE1142" s="26"/>
      <c r="AF1142" s="26"/>
      <c r="AG1142" s="24"/>
      <c r="AH1142" s="24"/>
      <c r="AI1142" s="26"/>
      <c r="AJ1142" s="27"/>
      <c r="AK1142" s="27"/>
      <c r="AL1142" s="26"/>
      <c r="AM1142" s="26"/>
      <c r="AN1142" s="24"/>
      <c r="AO1142" s="24" t="str">
        <f t="shared" si="89"/>
        <v>Sanmina</v>
      </c>
      <c r="AP1142" s="1" t="s">
        <v>4037</v>
      </c>
      <c r="BF1142" s="1" t="s">
        <v>68</v>
      </c>
      <c r="BG1142" s="28" t="s">
        <v>69</v>
      </c>
    </row>
    <row r="1143" spans="1:59" ht="12.75" customHeight="1" x14ac:dyDescent="0.2">
      <c r="A1143" s="1" t="s">
        <v>4669</v>
      </c>
      <c r="B1143" s="1" t="s">
        <v>4670</v>
      </c>
      <c r="C1143" s="1" t="s">
        <v>62</v>
      </c>
      <c r="D1143" s="1" t="s">
        <v>1108</v>
      </c>
      <c r="E1143" s="1" t="s">
        <v>4671</v>
      </c>
      <c r="F1143" s="1" t="s">
        <v>4672</v>
      </c>
      <c r="G1143" s="1">
        <v>73</v>
      </c>
      <c r="H1143" s="1">
        <v>3000</v>
      </c>
      <c r="I1143" s="2" t="s">
        <v>66</v>
      </c>
      <c r="K1143" s="1">
        <f>IFERROR(VLOOKUP(B1143,'[1]Pivot HorizontalMRP'!$A$4:$B$2531,2,0),0)</f>
        <v>0</v>
      </c>
      <c r="L1143" s="1">
        <f>IFERROR(VLOOKUP(B1143,'[1]Pivot HorizontalMRP'!$A$4:$C$2531,3,0),0)</f>
        <v>3381</v>
      </c>
      <c r="M1143" s="1">
        <f>IFERROR(VLOOKUP(B1143,'[1]Pivot HorizontalMRP'!$A$4:$D$2531,4,0),0)</f>
        <v>0</v>
      </c>
      <c r="N1143" s="1">
        <f>IFERROR(VLOOKUP(B1143,'[1]Pivot HorizontalMRP'!$A$4:$E$2531,5,0),0)</f>
        <v>0</v>
      </c>
      <c r="O1143" s="1">
        <f t="shared" si="86"/>
        <v>3381</v>
      </c>
      <c r="P1143" s="1">
        <f t="shared" si="87"/>
        <v>3381</v>
      </c>
      <c r="Q1143" s="1">
        <f>IFERROR(VLOOKUP(B1143,'[1]Pivot HorizontalMRP'!$A$4:$F$2529,6,0),0)</f>
        <v>1304</v>
      </c>
      <c r="R1143" s="1">
        <f>IFERROR(VLOOKUP(B1143,'[1]Pivot HorizontalMRP'!$A$4:$G$2529,7,0),0)</f>
        <v>1096</v>
      </c>
      <c r="S1143" s="1">
        <f>IFERROR(VLOOKUP(B1143,'[1]Pivot HorizontalMRP'!$A$4:$H$2529,8,0),0)</f>
        <v>1388</v>
      </c>
      <c r="T1143" s="1">
        <f>IFERROR(VLOOKUP(B1143,'[1]Pivot HorizontalMRP'!$A$4:$I$2529,9,0),0)</f>
        <v>1074</v>
      </c>
      <c r="U1143" s="1">
        <f t="shared" si="85"/>
        <v>981</v>
      </c>
      <c r="V1143" s="24">
        <v>0.1113</v>
      </c>
      <c r="W1143" s="24"/>
      <c r="X1143" s="24">
        <f t="shared" si="88"/>
        <v>-0.1113</v>
      </c>
      <c r="Y1143" s="24"/>
      <c r="Z1143" s="24"/>
      <c r="AA1143" s="24"/>
      <c r="AB1143" s="24"/>
      <c r="AC1143" s="25"/>
      <c r="AD1143" s="26"/>
      <c r="AE1143" s="26"/>
      <c r="AF1143" s="26"/>
      <c r="AG1143" s="24"/>
      <c r="AH1143" s="24"/>
      <c r="AI1143" s="26"/>
      <c r="AJ1143" s="27"/>
      <c r="AK1143" s="27"/>
      <c r="AL1143" s="26"/>
      <c r="AM1143" s="26"/>
      <c r="AN1143" s="24"/>
      <c r="AO1143" s="24" t="str">
        <f t="shared" si="89"/>
        <v>Sanmina</v>
      </c>
      <c r="AP1143" s="1" t="s">
        <v>4037</v>
      </c>
      <c r="BF1143" s="1" t="s">
        <v>68</v>
      </c>
      <c r="BG1143" s="28" t="s">
        <v>69</v>
      </c>
    </row>
    <row r="1144" spans="1:59" ht="12.75" customHeight="1" x14ac:dyDescent="0.2">
      <c r="A1144" s="1" t="s">
        <v>4673</v>
      </c>
      <c r="B1144" s="1" t="s">
        <v>4674</v>
      </c>
      <c r="C1144" s="1" t="s">
        <v>62</v>
      </c>
      <c r="D1144" s="1" t="s">
        <v>1108</v>
      </c>
      <c r="E1144" s="1" t="s">
        <v>4675</v>
      </c>
      <c r="F1144" s="1" t="s">
        <v>4676</v>
      </c>
      <c r="G1144" s="1">
        <v>43</v>
      </c>
      <c r="H1144" s="1">
        <v>3000</v>
      </c>
      <c r="I1144" s="2" t="s">
        <v>1123</v>
      </c>
      <c r="K1144" s="1">
        <f>IFERROR(VLOOKUP(B1144,'[1]Pivot HorizontalMRP'!$A$4:$B$2531,2,0),0)</f>
        <v>0</v>
      </c>
      <c r="L1144" s="1">
        <f>IFERROR(VLOOKUP(B1144,'[1]Pivot HorizontalMRP'!$A$4:$C$2531,3,0),0)</f>
        <v>5938</v>
      </c>
      <c r="M1144" s="1">
        <f>IFERROR(VLOOKUP(B1144,'[1]Pivot HorizontalMRP'!$A$4:$D$2531,4,0),0)</f>
        <v>0</v>
      </c>
      <c r="N1144" s="1">
        <f>IFERROR(VLOOKUP(B1144,'[1]Pivot HorizontalMRP'!$A$4:$E$2531,5,0),0)</f>
        <v>0</v>
      </c>
      <c r="O1144" s="1">
        <f t="shared" si="86"/>
        <v>5938</v>
      </c>
      <c r="P1144" s="1">
        <f t="shared" si="87"/>
        <v>5938</v>
      </c>
      <c r="Q1144" s="1">
        <f>IFERROR(VLOOKUP(B1144,'[1]Pivot HorizontalMRP'!$A$4:$F$2529,6,0),0)</f>
        <v>5248</v>
      </c>
      <c r="R1144" s="1">
        <f>IFERROR(VLOOKUP(B1144,'[1]Pivot HorizontalMRP'!$A$4:$G$2529,7,0),0)</f>
        <v>2406</v>
      </c>
      <c r="S1144" s="1">
        <f>IFERROR(VLOOKUP(B1144,'[1]Pivot HorizontalMRP'!$A$4:$H$2529,8,0),0)</f>
        <v>1264</v>
      </c>
      <c r="T1144" s="1">
        <f>IFERROR(VLOOKUP(B1144,'[1]Pivot HorizontalMRP'!$A$4:$I$2529,9,0),0)</f>
        <v>1148</v>
      </c>
      <c r="U1144" s="1">
        <f t="shared" si="85"/>
        <v>-1716</v>
      </c>
      <c r="V1144" s="24">
        <v>2.5559999999999999E-2</v>
      </c>
      <c r="W1144" s="24"/>
      <c r="X1144" s="24">
        <f t="shared" si="88"/>
        <v>-2.5559999999999999E-2</v>
      </c>
      <c r="Y1144" s="24"/>
      <c r="Z1144" s="24"/>
      <c r="AA1144" s="24">
        <v>2.5559999999999999E-2</v>
      </c>
      <c r="AB1144" s="24"/>
      <c r="AC1144" s="25"/>
      <c r="AD1144" s="26"/>
      <c r="AE1144" s="26"/>
      <c r="AF1144" s="26"/>
      <c r="AG1144" s="24"/>
      <c r="AH1144" s="24"/>
      <c r="AI1144" s="26"/>
      <c r="AJ1144" s="27"/>
      <c r="AK1144" s="27"/>
      <c r="AL1144" s="26"/>
      <c r="AM1144" s="26"/>
      <c r="AN1144" s="24"/>
      <c r="AO1144" s="24" t="str">
        <f t="shared" si="89"/>
        <v>Sanmina</v>
      </c>
      <c r="AP1144" s="1" t="s">
        <v>4037</v>
      </c>
      <c r="BF1144" s="1" t="s">
        <v>68</v>
      </c>
      <c r="BG1144" s="28" t="s">
        <v>69</v>
      </c>
    </row>
    <row r="1145" spans="1:59" ht="12.75" customHeight="1" x14ac:dyDescent="0.2">
      <c r="A1145" s="1" t="s">
        <v>4677</v>
      </c>
      <c r="B1145" s="1" t="s">
        <v>4678</v>
      </c>
      <c r="C1145" s="1" t="s">
        <v>62</v>
      </c>
      <c r="D1145" s="1" t="s">
        <v>1108</v>
      </c>
      <c r="E1145" s="1" t="s">
        <v>4679</v>
      </c>
      <c r="F1145" s="1" t="s">
        <v>4680</v>
      </c>
      <c r="G1145" s="1">
        <v>73</v>
      </c>
      <c r="H1145" s="1">
        <v>2500</v>
      </c>
      <c r="I1145" s="2" t="s">
        <v>1123</v>
      </c>
      <c r="K1145" s="1">
        <f>IFERROR(VLOOKUP(B1145,'[1]Pivot HorizontalMRP'!$A$4:$B$2531,2,0),0)</f>
        <v>0</v>
      </c>
      <c r="L1145" s="1">
        <f>IFERROR(VLOOKUP(B1145,'[1]Pivot HorizontalMRP'!$A$4:$C$2531,3,0),0)</f>
        <v>1854</v>
      </c>
      <c r="M1145" s="1">
        <f>IFERROR(VLOOKUP(B1145,'[1]Pivot HorizontalMRP'!$A$4:$D$2531,4,0),0)</f>
        <v>0</v>
      </c>
      <c r="N1145" s="1">
        <f>IFERROR(VLOOKUP(B1145,'[1]Pivot HorizontalMRP'!$A$4:$E$2531,5,0),0)</f>
        <v>0</v>
      </c>
      <c r="O1145" s="1">
        <f t="shared" si="86"/>
        <v>1854</v>
      </c>
      <c r="P1145" s="1">
        <f t="shared" si="87"/>
        <v>1854</v>
      </c>
      <c r="Q1145" s="1">
        <f>IFERROR(VLOOKUP(B1145,'[1]Pivot HorizontalMRP'!$A$4:$F$2529,6,0),0)</f>
        <v>889</v>
      </c>
      <c r="R1145" s="1">
        <f>IFERROR(VLOOKUP(B1145,'[1]Pivot HorizontalMRP'!$A$4:$G$2529,7,0),0)</f>
        <v>548</v>
      </c>
      <c r="S1145" s="1">
        <f>IFERROR(VLOOKUP(B1145,'[1]Pivot HorizontalMRP'!$A$4:$H$2529,8,0),0)</f>
        <v>398</v>
      </c>
      <c r="T1145" s="1">
        <f>IFERROR(VLOOKUP(B1145,'[1]Pivot HorizontalMRP'!$A$4:$I$2529,9,0),0)</f>
        <v>0</v>
      </c>
      <c r="U1145" s="1">
        <f t="shared" si="85"/>
        <v>417</v>
      </c>
      <c r="V1145" s="24">
        <v>1.196</v>
      </c>
      <c r="W1145" s="24"/>
      <c r="X1145" s="24">
        <f t="shared" si="88"/>
        <v>-1.196</v>
      </c>
      <c r="Y1145" s="24"/>
      <c r="Z1145" s="24"/>
      <c r="AA1145" s="24"/>
      <c r="AB1145" s="24"/>
      <c r="AC1145" s="25"/>
      <c r="AD1145" s="26"/>
      <c r="AE1145" s="26"/>
      <c r="AF1145" s="26"/>
      <c r="AG1145" s="24"/>
      <c r="AH1145" s="24"/>
      <c r="AI1145" s="26"/>
      <c r="AJ1145" s="27"/>
      <c r="AK1145" s="27"/>
      <c r="AL1145" s="26"/>
      <c r="AM1145" s="26"/>
      <c r="AN1145" s="24"/>
      <c r="AO1145" s="24" t="str">
        <f t="shared" si="89"/>
        <v>Sanmina</v>
      </c>
      <c r="AP1145" s="1" t="s">
        <v>4037</v>
      </c>
      <c r="BF1145" s="1" t="s">
        <v>68</v>
      </c>
      <c r="BG1145" s="28" t="s">
        <v>69</v>
      </c>
    </row>
    <row r="1146" spans="1:59" ht="12.75" customHeight="1" x14ac:dyDescent="0.2">
      <c r="A1146" s="1" t="s">
        <v>4681</v>
      </c>
      <c r="B1146" s="1" t="s">
        <v>4682</v>
      </c>
      <c r="C1146" s="1" t="s">
        <v>62</v>
      </c>
      <c r="D1146" s="1" t="s">
        <v>1108</v>
      </c>
      <c r="E1146" s="1" t="s">
        <v>4683</v>
      </c>
      <c r="F1146" s="1" t="s">
        <v>4684</v>
      </c>
      <c r="G1146" s="1">
        <v>93</v>
      </c>
      <c r="H1146" s="1">
        <v>2500</v>
      </c>
      <c r="I1146" s="2" t="s">
        <v>66</v>
      </c>
      <c r="K1146" s="1">
        <f>IFERROR(VLOOKUP(B1146,'[1]Pivot HorizontalMRP'!$A$4:$B$2531,2,0),0)</f>
        <v>0</v>
      </c>
      <c r="L1146" s="1">
        <f>IFERROR(VLOOKUP(B1146,'[1]Pivot HorizontalMRP'!$A$4:$C$2531,3,0),0)</f>
        <v>28598</v>
      </c>
      <c r="M1146" s="1">
        <f>IFERROR(VLOOKUP(B1146,'[1]Pivot HorizontalMRP'!$A$4:$D$2531,4,0),0)</f>
        <v>0</v>
      </c>
      <c r="N1146" s="1">
        <f>IFERROR(VLOOKUP(B1146,'[1]Pivot HorizontalMRP'!$A$4:$E$2531,5,0),0)</f>
        <v>10000</v>
      </c>
      <c r="O1146" s="1">
        <f t="shared" si="86"/>
        <v>28598</v>
      </c>
      <c r="P1146" s="1">
        <f t="shared" si="87"/>
        <v>38598</v>
      </c>
      <c r="Q1146" s="1">
        <f>IFERROR(VLOOKUP(B1146,'[1]Pivot HorizontalMRP'!$A$4:$F$2529,6,0),0)</f>
        <v>20654</v>
      </c>
      <c r="R1146" s="1">
        <f>IFERROR(VLOOKUP(B1146,'[1]Pivot HorizontalMRP'!$A$4:$G$2529,7,0),0)</f>
        <v>9641</v>
      </c>
      <c r="S1146" s="1">
        <f>IFERROR(VLOOKUP(B1146,'[1]Pivot HorizontalMRP'!$A$4:$H$2529,8,0),0)</f>
        <v>10657</v>
      </c>
      <c r="T1146" s="1">
        <f>IFERROR(VLOOKUP(B1146,'[1]Pivot HorizontalMRP'!$A$4:$I$2529,9,0),0)</f>
        <v>7193</v>
      </c>
      <c r="U1146" s="1">
        <f t="shared" si="85"/>
        <v>8303</v>
      </c>
      <c r="V1146" s="24">
        <v>0.10589999999999999</v>
      </c>
      <c r="W1146" s="24"/>
      <c r="X1146" s="24">
        <f t="shared" si="88"/>
        <v>-0.10589999999999999</v>
      </c>
      <c r="Y1146" s="24"/>
      <c r="Z1146" s="24"/>
      <c r="AA1146" s="24"/>
      <c r="AB1146" s="24"/>
      <c r="AC1146" s="25"/>
      <c r="AD1146" s="26"/>
      <c r="AE1146" s="26"/>
      <c r="AF1146" s="26"/>
      <c r="AG1146" s="24"/>
      <c r="AH1146" s="24"/>
      <c r="AI1146" s="26"/>
      <c r="AJ1146" s="27"/>
      <c r="AK1146" s="27"/>
      <c r="AL1146" s="26"/>
      <c r="AM1146" s="26"/>
      <c r="AN1146" s="24"/>
      <c r="AO1146" s="24" t="str">
        <f t="shared" si="89"/>
        <v>Sanmina</v>
      </c>
      <c r="AP1146" s="1" t="s">
        <v>1110</v>
      </c>
      <c r="BF1146" s="1" t="s">
        <v>68</v>
      </c>
      <c r="BG1146" s="28" t="s">
        <v>69</v>
      </c>
    </row>
    <row r="1147" spans="1:59" ht="12.75" customHeight="1" x14ac:dyDescent="0.2">
      <c r="A1147" s="1" t="s">
        <v>4685</v>
      </c>
      <c r="B1147" s="1" t="s">
        <v>4686</v>
      </c>
      <c r="C1147" s="1" t="s">
        <v>62</v>
      </c>
      <c r="D1147" s="1" t="s">
        <v>63</v>
      </c>
      <c r="E1147" s="1" t="s">
        <v>4687</v>
      </c>
      <c r="F1147" s="1" t="s">
        <v>4688</v>
      </c>
      <c r="G1147" s="1">
        <v>91</v>
      </c>
      <c r="H1147" s="1">
        <v>1000</v>
      </c>
      <c r="I1147" s="2" t="s">
        <v>1123</v>
      </c>
      <c r="K1147" s="1">
        <f>IFERROR(VLOOKUP(B1147,'[1]Pivot HorizontalMRP'!$A$4:$B$2531,2,0),0)</f>
        <v>0</v>
      </c>
      <c r="L1147" s="1">
        <f>IFERROR(VLOOKUP(B1147,'[1]Pivot HorizontalMRP'!$A$4:$C$2531,3,0),0)</f>
        <v>19020</v>
      </c>
      <c r="M1147" s="1">
        <f>IFERROR(VLOOKUP(B1147,'[1]Pivot HorizontalMRP'!$A$4:$D$2531,4,0),0)</f>
        <v>0</v>
      </c>
      <c r="N1147" s="1">
        <f>IFERROR(VLOOKUP(B1147,'[1]Pivot HorizontalMRP'!$A$4:$E$2531,5,0),0)</f>
        <v>0</v>
      </c>
      <c r="O1147" s="1">
        <f t="shared" si="86"/>
        <v>19020</v>
      </c>
      <c r="P1147" s="1">
        <f t="shared" si="87"/>
        <v>19020</v>
      </c>
      <c r="Q1147" s="1">
        <f>IFERROR(VLOOKUP(B1147,'[1]Pivot HorizontalMRP'!$A$4:$F$2529,6,0),0)</f>
        <v>11480</v>
      </c>
      <c r="R1147" s="1">
        <f>IFERROR(VLOOKUP(B1147,'[1]Pivot HorizontalMRP'!$A$4:$G$2529,7,0),0)</f>
        <v>1344</v>
      </c>
      <c r="S1147" s="1">
        <f>IFERROR(VLOOKUP(B1147,'[1]Pivot HorizontalMRP'!$A$4:$H$2529,8,0),0)</f>
        <v>0</v>
      </c>
      <c r="T1147" s="1">
        <f>IFERROR(VLOOKUP(B1147,'[1]Pivot HorizontalMRP'!$A$4:$I$2529,9,0),0)</f>
        <v>0</v>
      </c>
      <c r="U1147" s="1">
        <f t="shared" si="85"/>
        <v>6196</v>
      </c>
      <c r="V1147" s="24">
        <v>9.8531999999999993</v>
      </c>
      <c r="W1147" s="24"/>
      <c r="X1147" s="24">
        <f t="shared" si="88"/>
        <v>-9.8531999999999993</v>
      </c>
      <c r="Y1147" s="24"/>
      <c r="Z1147" s="24"/>
      <c r="AA1147" s="24"/>
      <c r="AB1147" s="24"/>
      <c r="AC1147" s="25"/>
      <c r="AD1147" s="26"/>
      <c r="AE1147" s="26"/>
      <c r="AF1147" s="26"/>
      <c r="AG1147" s="24"/>
      <c r="AH1147" s="24"/>
      <c r="AI1147" s="26"/>
      <c r="AJ1147" s="27"/>
      <c r="AK1147" s="27"/>
      <c r="AL1147" s="26"/>
      <c r="AM1147" s="26"/>
      <c r="AN1147" s="24"/>
      <c r="AO1147" s="24" t="str">
        <f t="shared" si="89"/>
        <v>Arista</v>
      </c>
      <c r="AP1147" s="1" t="s">
        <v>4086</v>
      </c>
      <c r="BF1147" s="1" t="s">
        <v>68</v>
      </c>
      <c r="BG1147" s="28" t="s">
        <v>69</v>
      </c>
    </row>
    <row r="1148" spans="1:59" ht="12.75" customHeight="1" x14ac:dyDescent="0.2">
      <c r="A1148" s="1" t="s">
        <v>4689</v>
      </c>
      <c r="B1148" s="1" t="s">
        <v>4690</v>
      </c>
      <c r="C1148" s="1" t="s">
        <v>62</v>
      </c>
      <c r="D1148" s="1" t="s">
        <v>63</v>
      </c>
      <c r="E1148" s="1" t="s">
        <v>4691</v>
      </c>
      <c r="F1148" s="1" t="s">
        <v>4692</v>
      </c>
      <c r="G1148" s="1">
        <v>71</v>
      </c>
      <c r="H1148" s="1">
        <v>90</v>
      </c>
      <c r="I1148" s="2" t="s">
        <v>1123</v>
      </c>
      <c r="K1148" s="1">
        <f>IFERROR(VLOOKUP(B1148,'[1]Pivot HorizontalMRP'!$A$4:$B$2531,2,0),0)</f>
        <v>0</v>
      </c>
      <c r="L1148" s="1">
        <f>IFERROR(VLOOKUP(B1148,'[1]Pivot HorizontalMRP'!$A$4:$C$2531,3,0),0)</f>
        <v>2987</v>
      </c>
      <c r="M1148" s="1">
        <f>IFERROR(VLOOKUP(B1148,'[1]Pivot HorizontalMRP'!$A$4:$D$2531,4,0),0)</f>
        <v>2520</v>
      </c>
      <c r="N1148" s="1">
        <f>IFERROR(VLOOKUP(B1148,'[1]Pivot HorizontalMRP'!$A$4:$E$2531,5,0),0)</f>
        <v>0</v>
      </c>
      <c r="O1148" s="1">
        <f t="shared" si="86"/>
        <v>5507</v>
      </c>
      <c r="P1148" s="1">
        <f t="shared" si="87"/>
        <v>5507</v>
      </c>
      <c r="Q1148" s="1">
        <f>IFERROR(VLOOKUP(B1148,'[1]Pivot HorizontalMRP'!$A$4:$F$2529,6,0),0)</f>
        <v>4926</v>
      </c>
      <c r="R1148" s="1">
        <f>IFERROR(VLOOKUP(B1148,'[1]Pivot HorizontalMRP'!$A$4:$G$2529,7,0),0)</f>
        <v>2254</v>
      </c>
      <c r="S1148" s="1">
        <f>IFERROR(VLOOKUP(B1148,'[1]Pivot HorizontalMRP'!$A$4:$H$2529,8,0),0)</f>
        <v>1839</v>
      </c>
      <c r="T1148" s="1">
        <f>IFERROR(VLOOKUP(B1148,'[1]Pivot HorizontalMRP'!$A$4:$I$2529,9,0),0)</f>
        <v>1281</v>
      </c>
      <c r="U1148" s="1">
        <f t="shared" si="85"/>
        <v>-1673</v>
      </c>
      <c r="V1148" s="24">
        <v>4.0999999999999996</v>
      </c>
      <c r="W1148" s="24"/>
      <c r="X1148" s="24">
        <f t="shared" si="88"/>
        <v>-4.0999999999999996</v>
      </c>
      <c r="Y1148" s="24"/>
      <c r="Z1148" s="24"/>
      <c r="AA1148" s="24">
        <v>4.0454599999999994</v>
      </c>
      <c r="AB1148" s="24"/>
      <c r="AC1148" s="25"/>
      <c r="AD1148" s="26"/>
      <c r="AE1148" s="26"/>
      <c r="AF1148" s="26"/>
      <c r="AG1148" s="24"/>
      <c r="AH1148" s="24"/>
      <c r="AI1148" s="26"/>
      <c r="AJ1148" s="27"/>
      <c r="AK1148" s="27"/>
      <c r="AL1148" s="26"/>
      <c r="AM1148" s="26"/>
      <c r="AN1148" s="24"/>
      <c r="AO1148" s="24" t="str">
        <f t="shared" si="89"/>
        <v>Arista</v>
      </c>
      <c r="AP1148" s="1" t="s">
        <v>4086</v>
      </c>
      <c r="BF1148" s="1" t="s">
        <v>68</v>
      </c>
      <c r="BG1148" s="28" t="s">
        <v>69</v>
      </c>
    </row>
    <row r="1149" spans="1:59" ht="12.75" customHeight="1" x14ac:dyDescent="0.2">
      <c r="A1149" s="1" t="s">
        <v>4693</v>
      </c>
      <c r="B1149" s="1" t="s">
        <v>4694</v>
      </c>
      <c r="C1149" s="1" t="s">
        <v>62</v>
      </c>
      <c r="D1149" s="1" t="s">
        <v>1108</v>
      </c>
      <c r="E1149" s="1" t="s">
        <v>4695</v>
      </c>
      <c r="F1149" s="1" t="s">
        <v>4696</v>
      </c>
      <c r="G1149" s="1">
        <v>73</v>
      </c>
      <c r="H1149" s="1">
        <v>3000</v>
      </c>
      <c r="I1149" s="2" t="s">
        <v>1123</v>
      </c>
      <c r="K1149" s="1">
        <f>IFERROR(VLOOKUP(B1149,'[1]Pivot HorizontalMRP'!$A$4:$B$2531,2,0),0)</f>
        <v>0</v>
      </c>
      <c r="L1149" s="1">
        <f>IFERROR(VLOOKUP(B1149,'[1]Pivot HorizontalMRP'!$A$4:$C$2531,3,0),0)</f>
        <v>15239</v>
      </c>
      <c r="M1149" s="1">
        <f>IFERROR(VLOOKUP(B1149,'[1]Pivot HorizontalMRP'!$A$4:$D$2531,4,0),0)</f>
        <v>27000</v>
      </c>
      <c r="N1149" s="1">
        <f>IFERROR(VLOOKUP(B1149,'[1]Pivot HorizontalMRP'!$A$4:$E$2531,5,0),0)</f>
        <v>0</v>
      </c>
      <c r="O1149" s="1">
        <f t="shared" si="86"/>
        <v>42239</v>
      </c>
      <c r="P1149" s="1">
        <f t="shared" si="87"/>
        <v>42239</v>
      </c>
      <c r="Q1149" s="1">
        <f>IFERROR(VLOOKUP(B1149,'[1]Pivot HorizontalMRP'!$A$4:$F$2529,6,0),0)</f>
        <v>29760</v>
      </c>
      <c r="R1149" s="1">
        <f>IFERROR(VLOOKUP(B1149,'[1]Pivot HorizontalMRP'!$A$4:$G$2529,7,0),0)</f>
        <v>16237</v>
      </c>
      <c r="S1149" s="1">
        <f>IFERROR(VLOOKUP(B1149,'[1]Pivot HorizontalMRP'!$A$4:$H$2529,8,0),0)</f>
        <v>14027</v>
      </c>
      <c r="T1149" s="1">
        <f>IFERROR(VLOOKUP(B1149,'[1]Pivot HorizontalMRP'!$A$4:$I$2529,9,0),0)</f>
        <v>12136</v>
      </c>
      <c r="U1149" s="1">
        <f t="shared" si="85"/>
        <v>-3758</v>
      </c>
      <c r="V1149" s="24">
        <v>0.28999999999999998</v>
      </c>
      <c r="W1149" s="24"/>
      <c r="X1149" s="24">
        <f t="shared" si="88"/>
        <v>-0.28999999999999998</v>
      </c>
      <c r="Y1149" s="24"/>
      <c r="Z1149" s="24"/>
      <c r="AA1149" s="24">
        <v>0.30740000000000001</v>
      </c>
      <c r="AB1149" s="24"/>
      <c r="AC1149" s="25"/>
      <c r="AD1149" s="26"/>
      <c r="AE1149" s="26"/>
      <c r="AF1149" s="26"/>
      <c r="AG1149" s="24"/>
      <c r="AH1149" s="24"/>
      <c r="AI1149" s="26"/>
      <c r="AJ1149" s="27"/>
      <c r="AK1149" s="27"/>
      <c r="AL1149" s="26"/>
      <c r="AM1149" s="26"/>
      <c r="AN1149" s="24"/>
      <c r="AO1149" s="24" t="str">
        <f t="shared" si="89"/>
        <v>Sanmina</v>
      </c>
      <c r="AP1149" s="1" t="s">
        <v>4037</v>
      </c>
      <c r="BF1149" s="1" t="s">
        <v>68</v>
      </c>
      <c r="BG1149" s="28" t="s">
        <v>69</v>
      </c>
    </row>
    <row r="1150" spans="1:59" ht="12.75" customHeight="1" x14ac:dyDescent="0.2">
      <c r="A1150" s="1" t="s">
        <v>4697</v>
      </c>
      <c r="B1150" s="1" t="s">
        <v>4698</v>
      </c>
      <c r="C1150" s="1" t="s">
        <v>4261</v>
      </c>
      <c r="D1150" s="1" t="s">
        <v>63</v>
      </c>
      <c r="E1150" s="1" t="s">
        <v>4699</v>
      </c>
      <c r="F1150" s="1" t="s">
        <v>4700</v>
      </c>
      <c r="G1150" s="1">
        <v>96</v>
      </c>
      <c r="H1150" s="1">
        <v>1</v>
      </c>
      <c r="I1150" s="2" t="s">
        <v>66</v>
      </c>
      <c r="K1150" s="1">
        <f>IFERROR(VLOOKUP(B1150,'[1]Pivot HorizontalMRP'!$A$4:$B$2531,2,0),0)</f>
        <v>0</v>
      </c>
      <c r="L1150" s="1">
        <f>IFERROR(VLOOKUP(B1150,'[1]Pivot HorizontalMRP'!$A$4:$C$2531,3,0),0)</f>
        <v>767</v>
      </c>
      <c r="M1150" s="1">
        <f>IFERROR(VLOOKUP(B1150,'[1]Pivot HorizontalMRP'!$A$4:$D$2531,4,0),0)</f>
        <v>450</v>
      </c>
      <c r="N1150" s="1">
        <f>IFERROR(VLOOKUP(B1150,'[1]Pivot HorizontalMRP'!$A$4:$E$2531,5,0),0)</f>
        <v>0</v>
      </c>
      <c r="O1150" s="1">
        <f t="shared" si="86"/>
        <v>1217</v>
      </c>
      <c r="P1150" s="1">
        <f t="shared" si="87"/>
        <v>1217</v>
      </c>
      <c r="Q1150" s="1">
        <f>IFERROR(VLOOKUP(B1150,'[1]Pivot HorizontalMRP'!$A$4:$F$2529,6,0),0)</f>
        <v>666</v>
      </c>
      <c r="R1150" s="1">
        <f>IFERROR(VLOOKUP(B1150,'[1]Pivot HorizontalMRP'!$A$4:$G$2529,7,0),0)</f>
        <v>543</v>
      </c>
      <c r="S1150" s="1">
        <f>IFERROR(VLOOKUP(B1150,'[1]Pivot HorizontalMRP'!$A$4:$H$2529,8,0),0)</f>
        <v>674</v>
      </c>
      <c r="T1150" s="1">
        <f>IFERROR(VLOOKUP(B1150,'[1]Pivot HorizontalMRP'!$A$4:$I$2529,9,0),0)</f>
        <v>525</v>
      </c>
      <c r="U1150" s="1">
        <f t="shared" si="85"/>
        <v>8</v>
      </c>
      <c r="V1150" s="24">
        <v>0</v>
      </c>
      <c r="W1150" s="24"/>
      <c r="X1150" s="24">
        <f t="shared" si="88"/>
        <v>0</v>
      </c>
      <c r="Y1150" s="24"/>
      <c r="Z1150" s="24"/>
      <c r="AA1150" s="24"/>
      <c r="AB1150" s="24"/>
      <c r="AC1150" s="25"/>
      <c r="AD1150" s="26"/>
      <c r="AE1150" s="26"/>
      <c r="AF1150" s="26"/>
      <c r="AG1150" s="24"/>
      <c r="AH1150" s="24"/>
      <c r="AI1150" s="26"/>
      <c r="AJ1150" s="27"/>
      <c r="AK1150" s="27"/>
      <c r="AL1150" s="26"/>
      <c r="AM1150" s="26"/>
      <c r="AN1150" s="24"/>
      <c r="AO1150" s="24" t="str">
        <f t="shared" si="89"/>
        <v>Arista</v>
      </c>
      <c r="AP1150" s="1" t="s">
        <v>4037</v>
      </c>
      <c r="BF1150" s="1" t="s">
        <v>4264</v>
      </c>
      <c r="BG1150" s="28" t="s">
        <v>69</v>
      </c>
    </row>
    <row r="1151" spans="1:59" ht="12.75" customHeight="1" x14ac:dyDescent="0.2">
      <c r="A1151" s="1" t="s">
        <v>4701</v>
      </c>
      <c r="B1151" s="1" t="s">
        <v>4702</v>
      </c>
      <c r="C1151" s="1" t="s">
        <v>4261</v>
      </c>
      <c r="D1151" s="1" t="s">
        <v>63</v>
      </c>
      <c r="E1151" s="1" t="s">
        <v>4703</v>
      </c>
      <c r="F1151" s="1" t="s">
        <v>4704</v>
      </c>
      <c r="G1151" s="1">
        <v>90</v>
      </c>
      <c r="H1151" s="1">
        <v>1</v>
      </c>
      <c r="I1151" s="2" t="s">
        <v>66</v>
      </c>
      <c r="K1151" s="1">
        <f>IFERROR(VLOOKUP(B1151,'[1]Pivot HorizontalMRP'!$A$4:$B$2531,2,0),0)</f>
        <v>0</v>
      </c>
      <c r="L1151" s="1">
        <f>IFERROR(VLOOKUP(B1151,'[1]Pivot HorizontalMRP'!$A$4:$C$2531,3,0),0)</f>
        <v>54</v>
      </c>
      <c r="M1151" s="1">
        <f>IFERROR(VLOOKUP(B1151,'[1]Pivot HorizontalMRP'!$A$4:$D$2531,4,0),0)</f>
        <v>190</v>
      </c>
      <c r="N1151" s="1">
        <f>IFERROR(VLOOKUP(B1151,'[1]Pivot HorizontalMRP'!$A$4:$E$2531,5,0),0)</f>
        <v>0</v>
      </c>
      <c r="O1151" s="1">
        <f t="shared" si="86"/>
        <v>244</v>
      </c>
      <c r="P1151" s="1">
        <f t="shared" si="87"/>
        <v>244</v>
      </c>
      <c r="Q1151" s="1">
        <f>IFERROR(VLOOKUP(B1151,'[1]Pivot HorizontalMRP'!$A$4:$F$2529,6,0),0)</f>
        <v>846</v>
      </c>
      <c r="R1151" s="1">
        <f>IFERROR(VLOOKUP(B1151,'[1]Pivot HorizontalMRP'!$A$4:$G$2529,7,0),0)</f>
        <v>420</v>
      </c>
      <c r="S1151" s="1">
        <f>IFERROR(VLOOKUP(B1151,'[1]Pivot HorizontalMRP'!$A$4:$H$2529,8,0),0)</f>
        <v>240</v>
      </c>
      <c r="T1151" s="1">
        <f>IFERROR(VLOOKUP(B1151,'[1]Pivot HorizontalMRP'!$A$4:$I$2529,9,0),0)</f>
        <v>0</v>
      </c>
      <c r="U1151" s="1">
        <f t="shared" si="85"/>
        <v>-1022</v>
      </c>
      <c r="V1151" s="24">
        <v>0</v>
      </c>
      <c r="W1151" s="24"/>
      <c r="X1151" s="24">
        <f t="shared" si="88"/>
        <v>0</v>
      </c>
      <c r="Y1151" s="24"/>
      <c r="Z1151" s="24"/>
      <c r="AA1151" s="24"/>
      <c r="AB1151" s="24"/>
      <c r="AC1151" s="25"/>
      <c r="AD1151" s="26"/>
      <c r="AE1151" s="26"/>
      <c r="AF1151" s="26"/>
      <c r="AG1151" s="24"/>
      <c r="AH1151" s="24"/>
      <c r="AI1151" s="26"/>
      <c r="AJ1151" s="27"/>
      <c r="AK1151" s="27"/>
      <c r="AL1151" s="26"/>
      <c r="AM1151" s="26"/>
      <c r="AN1151" s="24"/>
      <c r="AO1151" s="24" t="str">
        <f t="shared" si="89"/>
        <v>Arista</v>
      </c>
      <c r="AP1151" s="1" t="s">
        <v>4037</v>
      </c>
      <c r="BF1151" s="1" t="s">
        <v>4264</v>
      </c>
      <c r="BG1151" s="28" t="s">
        <v>69</v>
      </c>
    </row>
    <row r="1152" spans="1:59" ht="12.75" customHeight="1" x14ac:dyDescent="0.2">
      <c r="A1152" s="1" t="s">
        <v>4705</v>
      </c>
      <c r="B1152" s="1" t="s">
        <v>4706</v>
      </c>
      <c r="C1152" s="1" t="s">
        <v>4261</v>
      </c>
      <c r="D1152" s="1" t="s">
        <v>63</v>
      </c>
      <c r="E1152" s="1" t="s">
        <v>4707</v>
      </c>
      <c r="F1152" s="1" t="s">
        <v>4708</v>
      </c>
      <c r="G1152" s="1">
        <v>96</v>
      </c>
      <c r="H1152" s="1">
        <v>1</v>
      </c>
      <c r="I1152" s="2" t="s">
        <v>66</v>
      </c>
      <c r="K1152" s="1">
        <f>IFERROR(VLOOKUP(B1152,'[1]Pivot HorizontalMRP'!$A$4:$B$2531,2,0),0)</f>
        <v>0</v>
      </c>
      <c r="L1152" s="1">
        <f>IFERROR(VLOOKUP(B1152,'[1]Pivot HorizontalMRP'!$A$4:$C$2531,3,0),0)</f>
        <v>135</v>
      </c>
      <c r="M1152" s="1">
        <f>IFERROR(VLOOKUP(B1152,'[1]Pivot HorizontalMRP'!$A$4:$D$2531,4,0),0)</f>
        <v>30</v>
      </c>
      <c r="N1152" s="1">
        <f>IFERROR(VLOOKUP(B1152,'[1]Pivot HorizontalMRP'!$A$4:$E$2531,5,0),0)</f>
        <v>0</v>
      </c>
      <c r="O1152" s="1">
        <f t="shared" si="86"/>
        <v>165</v>
      </c>
      <c r="P1152" s="1">
        <f t="shared" si="87"/>
        <v>165</v>
      </c>
      <c r="Q1152" s="1">
        <f>IFERROR(VLOOKUP(B1152,'[1]Pivot HorizontalMRP'!$A$4:$F$2529,6,0),0)</f>
        <v>6</v>
      </c>
      <c r="R1152" s="1">
        <f>IFERROR(VLOOKUP(B1152,'[1]Pivot HorizontalMRP'!$A$4:$G$2529,7,0),0)</f>
        <v>125</v>
      </c>
      <c r="S1152" s="1">
        <f>IFERROR(VLOOKUP(B1152,'[1]Pivot HorizontalMRP'!$A$4:$H$2529,8,0),0)</f>
        <v>150</v>
      </c>
      <c r="T1152" s="1">
        <f>IFERROR(VLOOKUP(B1152,'[1]Pivot HorizontalMRP'!$A$4:$I$2529,9,0),0)</f>
        <v>114</v>
      </c>
      <c r="U1152" s="1">
        <f t="shared" si="85"/>
        <v>34</v>
      </c>
      <c r="V1152" s="24">
        <v>0</v>
      </c>
      <c r="W1152" s="24"/>
      <c r="X1152" s="24">
        <f t="shared" si="88"/>
        <v>0</v>
      </c>
      <c r="Y1152" s="24"/>
      <c r="Z1152" s="24"/>
      <c r="AA1152" s="24"/>
      <c r="AB1152" s="24"/>
      <c r="AC1152" s="25"/>
      <c r="AD1152" s="26"/>
      <c r="AE1152" s="26"/>
      <c r="AF1152" s="26"/>
      <c r="AG1152" s="24"/>
      <c r="AH1152" s="24"/>
      <c r="AI1152" s="26"/>
      <c r="AJ1152" s="27"/>
      <c r="AK1152" s="27"/>
      <c r="AL1152" s="26"/>
      <c r="AM1152" s="26"/>
      <c r="AN1152" s="24"/>
      <c r="AO1152" s="24" t="str">
        <f t="shared" si="89"/>
        <v>Arista</v>
      </c>
      <c r="AP1152" s="1" t="s">
        <v>4037</v>
      </c>
      <c r="BF1152" s="1" t="s">
        <v>4264</v>
      </c>
      <c r="BG1152" s="28" t="s">
        <v>69</v>
      </c>
    </row>
    <row r="1153" spans="1:59" ht="12.75" customHeight="1" x14ac:dyDescent="0.2">
      <c r="A1153" s="1" t="s">
        <v>4709</v>
      </c>
      <c r="B1153" s="1" t="s">
        <v>4710</v>
      </c>
      <c r="C1153" s="1" t="s">
        <v>4261</v>
      </c>
      <c r="D1153" s="1" t="s">
        <v>63</v>
      </c>
      <c r="E1153" s="1" t="s">
        <v>4711</v>
      </c>
      <c r="F1153" s="1" t="s">
        <v>4712</v>
      </c>
      <c r="G1153" s="1">
        <v>132</v>
      </c>
      <c r="H1153" s="1">
        <v>60</v>
      </c>
      <c r="I1153" s="2" t="s">
        <v>66</v>
      </c>
      <c r="K1153" s="1">
        <f>IFERROR(VLOOKUP(B1153,'[1]Pivot HorizontalMRP'!$A$4:$B$2531,2,0),0)</f>
        <v>0</v>
      </c>
      <c r="L1153" s="1">
        <f>IFERROR(VLOOKUP(B1153,'[1]Pivot HorizontalMRP'!$A$4:$C$2531,3,0),0)</f>
        <v>1785</v>
      </c>
      <c r="M1153" s="1">
        <f>IFERROR(VLOOKUP(B1153,'[1]Pivot HorizontalMRP'!$A$4:$D$2531,4,0),0)</f>
        <v>2520</v>
      </c>
      <c r="N1153" s="1">
        <f>IFERROR(VLOOKUP(B1153,'[1]Pivot HorizontalMRP'!$A$4:$E$2531,5,0),0)</f>
        <v>0</v>
      </c>
      <c r="O1153" s="1">
        <f t="shared" si="86"/>
        <v>4305</v>
      </c>
      <c r="P1153" s="1">
        <f t="shared" si="87"/>
        <v>4305</v>
      </c>
      <c r="Q1153" s="1">
        <f>IFERROR(VLOOKUP(B1153,'[1]Pivot HorizontalMRP'!$A$4:$F$2529,6,0),0)</f>
        <v>5244</v>
      </c>
      <c r="R1153" s="1">
        <f>IFERROR(VLOOKUP(B1153,'[1]Pivot HorizontalMRP'!$A$4:$G$2529,7,0),0)</f>
        <v>1860</v>
      </c>
      <c r="S1153" s="1">
        <f>IFERROR(VLOOKUP(B1153,'[1]Pivot HorizontalMRP'!$A$4:$H$2529,8,0),0)</f>
        <v>1908</v>
      </c>
      <c r="T1153" s="1">
        <f>IFERROR(VLOOKUP(B1153,'[1]Pivot HorizontalMRP'!$A$4:$I$2529,9,0),0)</f>
        <v>0</v>
      </c>
      <c r="U1153" s="1">
        <f t="shared" si="85"/>
        <v>-2799</v>
      </c>
      <c r="V1153" s="24">
        <v>0</v>
      </c>
      <c r="W1153" s="24"/>
      <c r="X1153" s="24">
        <f t="shared" si="88"/>
        <v>0</v>
      </c>
      <c r="Y1153" s="24"/>
      <c r="Z1153" s="24"/>
      <c r="AA1153" s="24"/>
      <c r="AB1153" s="24"/>
      <c r="AC1153" s="25"/>
      <c r="AD1153" s="26"/>
      <c r="AE1153" s="26"/>
      <c r="AF1153" s="26"/>
      <c r="AG1153" s="24"/>
      <c r="AH1153" s="24"/>
      <c r="AI1153" s="26"/>
      <c r="AJ1153" s="27"/>
      <c r="AK1153" s="27"/>
      <c r="AL1153" s="26"/>
      <c r="AM1153" s="26"/>
      <c r="AN1153" s="24"/>
      <c r="AO1153" s="24" t="str">
        <f t="shared" si="89"/>
        <v>Arista</v>
      </c>
      <c r="AP1153" s="1" t="s">
        <v>4037</v>
      </c>
      <c r="BF1153" s="1" t="s">
        <v>4264</v>
      </c>
      <c r="BG1153" s="28" t="s">
        <v>69</v>
      </c>
    </row>
    <row r="1154" spans="1:59" ht="12.75" customHeight="1" x14ac:dyDescent="0.2">
      <c r="A1154" s="1" t="s">
        <v>4713</v>
      </c>
      <c r="B1154" s="1" t="s">
        <v>4714</v>
      </c>
      <c r="C1154" s="1" t="s">
        <v>4261</v>
      </c>
      <c r="D1154" s="1" t="s">
        <v>63</v>
      </c>
      <c r="E1154" s="1" t="s">
        <v>4715</v>
      </c>
      <c r="F1154" s="1" t="s">
        <v>4716</v>
      </c>
      <c r="G1154" s="1">
        <v>160</v>
      </c>
      <c r="H1154" s="1">
        <v>1</v>
      </c>
      <c r="I1154" s="2" t="s">
        <v>66</v>
      </c>
      <c r="K1154" s="1">
        <f>IFERROR(VLOOKUP(B1154,'[1]Pivot HorizontalMRP'!$A$4:$B$2531,2,0),0)</f>
        <v>0</v>
      </c>
      <c r="L1154" s="1">
        <f>IFERROR(VLOOKUP(B1154,'[1]Pivot HorizontalMRP'!$A$4:$C$2531,3,0),0)</f>
        <v>258</v>
      </c>
      <c r="M1154" s="1">
        <f>IFERROR(VLOOKUP(B1154,'[1]Pivot HorizontalMRP'!$A$4:$D$2531,4,0),0)</f>
        <v>0</v>
      </c>
      <c r="N1154" s="1">
        <f>IFERROR(VLOOKUP(B1154,'[1]Pivot HorizontalMRP'!$A$4:$E$2531,5,0),0)</f>
        <v>0</v>
      </c>
      <c r="O1154" s="1">
        <f t="shared" si="86"/>
        <v>258</v>
      </c>
      <c r="P1154" s="1">
        <f t="shared" si="87"/>
        <v>258</v>
      </c>
      <c r="Q1154" s="1">
        <f>IFERROR(VLOOKUP(B1154,'[1]Pivot HorizontalMRP'!$A$4:$F$2529,6,0),0)</f>
        <v>4</v>
      </c>
      <c r="R1154" s="1">
        <f>IFERROR(VLOOKUP(B1154,'[1]Pivot HorizontalMRP'!$A$4:$G$2529,7,0),0)</f>
        <v>0</v>
      </c>
      <c r="S1154" s="1">
        <f>IFERROR(VLOOKUP(B1154,'[1]Pivot HorizontalMRP'!$A$4:$H$2529,8,0),0)</f>
        <v>0</v>
      </c>
      <c r="T1154" s="1">
        <f>IFERROR(VLOOKUP(B1154,'[1]Pivot HorizontalMRP'!$A$4:$I$2529,9,0),0)</f>
        <v>0</v>
      </c>
      <c r="U1154" s="1">
        <f t="shared" ref="U1154:U1217" si="90">IF(I1154="delivery",O1154-SUM(Q1154+R1154),IF(I1154="PO",P1154-SUM(Q1154:R1154)))</f>
        <v>254</v>
      </c>
      <c r="V1154" s="24">
        <v>0</v>
      </c>
      <c r="W1154" s="24"/>
      <c r="X1154" s="24">
        <f t="shared" si="88"/>
        <v>0</v>
      </c>
      <c r="Y1154" s="24"/>
      <c r="Z1154" s="24"/>
      <c r="AA1154" s="24"/>
      <c r="AB1154" s="24"/>
      <c r="AC1154" s="25"/>
      <c r="AD1154" s="26"/>
      <c r="AE1154" s="26"/>
      <c r="AF1154" s="26"/>
      <c r="AG1154" s="24"/>
      <c r="AH1154" s="24"/>
      <c r="AI1154" s="26"/>
      <c r="AJ1154" s="27"/>
      <c r="AK1154" s="27"/>
      <c r="AL1154" s="26"/>
      <c r="AM1154" s="26"/>
      <c r="AN1154" s="24"/>
      <c r="AO1154" s="24" t="str">
        <f t="shared" si="89"/>
        <v>Arista</v>
      </c>
      <c r="AP1154" s="1" t="s">
        <v>4037</v>
      </c>
      <c r="BF1154" s="1" t="s">
        <v>4264</v>
      </c>
      <c r="BG1154" s="28" t="s">
        <v>69</v>
      </c>
    </row>
    <row r="1155" spans="1:59" ht="12.75" customHeight="1" x14ac:dyDescent="0.2">
      <c r="A1155" s="1" t="s">
        <v>4717</v>
      </c>
      <c r="B1155" s="1" t="s">
        <v>4718</v>
      </c>
      <c r="C1155" s="1" t="s">
        <v>4261</v>
      </c>
      <c r="D1155" s="1" t="s">
        <v>63</v>
      </c>
      <c r="E1155" s="1" t="s">
        <v>4719</v>
      </c>
      <c r="F1155" s="1" t="s">
        <v>4720</v>
      </c>
      <c r="G1155" s="1">
        <v>132</v>
      </c>
      <c r="H1155" s="1">
        <v>1</v>
      </c>
      <c r="I1155" s="2" t="s">
        <v>66</v>
      </c>
      <c r="K1155" s="1">
        <f>IFERROR(VLOOKUP(B1155,'[1]Pivot HorizontalMRP'!$A$4:$B$2531,2,0),0)</f>
        <v>0</v>
      </c>
      <c r="L1155" s="1">
        <f>IFERROR(VLOOKUP(B1155,'[1]Pivot HorizontalMRP'!$A$4:$C$2531,3,0),0)</f>
        <v>483</v>
      </c>
      <c r="M1155" s="1">
        <f>IFERROR(VLOOKUP(B1155,'[1]Pivot HorizontalMRP'!$A$4:$D$2531,4,0),0)</f>
        <v>0</v>
      </c>
      <c r="N1155" s="1">
        <f>IFERROR(VLOOKUP(B1155,'[1]Pivot HorizontalMRP'!$A$4:$E$2531,5,0),0)</f>
        <v>0</v>
      </c>
      <c r="O1155" s="1">
        <f t="shared" ref="O1155:O1218" si="91">K1155+L1155+M1155</f>
        <v>483</v>
      </c>
      <c r="P1155" s="1">
        <f t="shared" ref="P1155:P1218" si="92">K1155+L1155+M1155+N1155</f>
        <v>483</v>
      </c>
      <c r="Q1155" s="1">
        <f>IFERROR(VLOOKUP(B1155,'[1]Pivot HorizontalMRP'!$A$4:$F$2529,6,0),0)</f>
        <v>8</v>
      </c>
      <c r="R1155" s="1">
        <f>IFERROR(VLOOKUP(B1155,'[1]Pivot HorizontalMRP'!$A$4:$G$2529,7,0),0)</f>
        <v>0</v>
      </c>
      <c r="S1155" s="1">
        <f>IFERROR(VLOOKUP(B1155,'[1]Pivot HorizontalMRP'!$A$4:$H$2529,8,0),0)</f>
        <v>0</v>
      </c>
      <c r="T1155" s="1">
        <f>IFERROR(VLOOKUP(B1155,'[1]Pivot HorizontalMRP'!$A$4:$I$2529,9,0),0)</f>
        <v>0</v>
      </c>
      <c r="U1155" s="1">
        <f t="shared" si="90"/>
        <v>475</v>
      </c>
      <c r="V1155" s="24">
        <v>0</v>
      </c>
      <c r="W1155" s="24"/>
      <c r="X1155" s="24">
        <f t="shared" ref="X1155:X1218" si="93">W1155-V1155</f>
        <v>0</v>
      </c>
      <c r="Y1155" s="24"/>
      <c r="Z1155" s="24"/>
      <c r="AA1155" s="24"/>
      <c r="AB1155" s="24"/>
      <c r="AC1155" s="25"/>
      <c r="AD1155" s="26"/>
      <c r="AE1155" s="26"/>
      <c r="AF1155" s="26"/>
      <c r="AG1155" s="24"/>
      <c r="AH1155" s="24"/>
      <c r="AI1155" s="26"/>
      <c r="AJ1155" s="27"/>
      <c r="AK1155" s="27"/>
      <c r="AL1155" s="26"/>
      <c r="AM1155" s="26"/>
      <c r="AN1155" s="24"/>
      <c r="AO1155" s="24" t="str">
        <f t="shared" ref="AO1155:AO1218" si="94">D1155</f>
        <v>Arista</v>
      </c>
      <c r="AP1155" s="1" t="s">
        <v>4037</v>
      </c>
      <c r="BF1155" s="1" t="s">
        <v>4264</v>
      </c>
      <c r="BG1155" s="28" t="s">
        <v>69</v>
      </c>
    </row>
    <row r="1156" spans="1:59" ht="12.75" customHeight="1" x14ac:dyDescent="0.2">
      <c r="A1156" s="1" t="s">
        <v>4721</v>
      </c>
      <c r="B1156" s="1" t="s">
        <v>4722</v>
      </c>
      <c r="C1156" s="1" t="s">
        <v>62</v>
      </c>
      <c r="D1156" s="1" t="s">
        <v>1108</v>
      </c>
      <c r="E1156" s="1" t="s">
        <v>4723</v>
      </c>
      <c r="F1156" s="1" t="s">
        <v>4724</v>
      </c>
      <c r="G1156" s="1">
        <v>111</v>
      </c>
      <c r="H1156" s="1">
        <v>400</v>
      </c>
      <c r="I1156" s="2" t="s">
        <v>1123</v>
      </c>
      <c r="K1156" s="1">
        <f>IFERROR(VLOOKUP(B1156,'[1]Pivot HorizontalMRP'!$A$4:$B$2531,2,0),0)</f>
        <v>0</v>
      </c>
      <c r="L1156" s="1">
        <f>IFERROR(VLOOKUP(B1156,'[1]Pivot HorizontalMRP'!$A$4:$C$2531,3,0),0)</f>
        <v>2151</v>
      </c>
      <c r="M1156" s="1">
        <f>IFERROR(VLOOKUP(B1156,'[1]Pivot HorizontalMRP'!$A$4:$D$2531,4,0),0)</f>
        <v>0</v>
      </c>
      <c r="N1156" s="1">
        <f>IFERROR(VLOOKUP(B1156,'[1]Pivot HorizontalMRP'!$A$4:$E$2531,5,0),0)</f>
        <v>0</v>
      </c>
      <c r="O1156" s="1">
        <f t="shared" si="91"/>
        <v>2151</v>
      </c>
      <c r="P1156" s="1">
        <f t="shared" si="92"/>
        <v>2151</v>
      </c>
      <c r="Q1156" s="1">
        <f>IFERROR(VLOOKUP(B1156,'[1]Pivot HorizontalMRP'!$A$4:$F$2529,6,0),0)</f>
        <v>16</v>
      </c>
      <c r="R1156" s="1">
        <f>IFERROR(VLOOKUP(B1156,'[1]Pivot HorizontalMRP'!$A$4:$G$2529,7,0),0)</f>
        <v>0</v>
      </c>
      <c r="S1156" s="1">
        <f>IFERROR(VLOOKUP(B1156,'[1]Pivot HorizontalMRP'!$A$4:$H$2529,8,0),0)</f>
        <v>0</v>
      </c>
      <c r="T1156" s="1">
        <f>IFERROR(VLOOKUP(B1156,'[1]Pivot HorizontalMRP'!$A$4:$I$2529,9,0),0)</f>
        <v>0</v>
      </c>
      <c r="U1156" s="1">
        <f t="shared" si="90"/>
        <v>2135</v>
      </c>
      <c r="V1156" s="24">
        <v>2.61</v>
      </c>
      <c r="W1156" s="24"/>
      <c r="X1156" s="24">
        <f t="shared" si="93"/>
        <v>-2.61</v>
      </c>
      <c r="Y1156" s="24"/>
      <c r="Z1156" s="24"/>
      <c r="AA1156" s="24"/>
      <c r="AB1156" s="24"/>
      <c r="AC1156" s="25"/>
      <c r="AD1156" s="26"/>
      <c r="AE1156" s="26"/>
      <c r="AF1156" s="26"/>
      <c r="AG1156" s="24"/>
      <c r="AH1156" s="24"/>
      <c r="AI1156" s="26"/>
      <c r="AJ1156" s="27"/>
      <c r="AK1156" s="27"/>
      <c r="AL1156" s="26"/>
      <c r="AM1156" s="26"/>
      <c r="AN1156" s="24"/>
      <c r="AO1156" s="24" t="str">
        <f t="shared" si="94"/>
        <v>Sanmina</v>
      </c>
      <c r="AP1156" s="1" t="s">
        <v>1110</v>
      </c>
      <c r="BF1156" s="1" t="s">
        <v>68</v>
      </c>
      <c r="BG1156" s="28" t="s">
        <v>69</v>
      </c>
    </row>
    <row r="1157" spans="1:59" ht="12.75" customHeight="1" x14ac:dyDescent="0.2">
      <c r="A1157" s="1" t="s">
        <v>4725</v>
      </c>
      <c r="B1157" s="1" t="s">
        <v>4726</v>
      </c>
      <c r="C1157" s="1" t="s">
        <v>62</v>
      </c>
      <c r="D1157" s="1" t="s">
        <v>1108</v>
      </c>
      <c r="E1157" s="1" t="s">
        <v>4727</v>
      </c>
      <c r="F1157" s="1" t="s">
        <v>4728</v>
      </c>
      <c r="G1157" s="1">
        <v>51</v>
      </c>
      <c r="H1157" s="1">
        <v>600</v>
      </c>
      <c r="I1157" s="2" t="s">
        <v>1123</v>
      </c>
      <c r="K1157" s="1">
        <f>IFERROR(VLOOKUP(B1157,'[1]Pivot HorizontalMRP'!$A$4:$B$2531,2,0),0)</f>
        <v>0</v>
      </c>
      <c r="L1157" s="1">
        <f>IFERROR(VLOOKUP(B1157,'[1]Pivot HorizontalMRP'!$A$4:$C$2531,3,0),0)</f>
        <v>299</v>
      </c>
      <c r="M1157" s="1">
        <f>IFERROR(VLOOKUP(B1157,'[1]Pivot HorizontalMRP'!$A$4:$D$2531,4,0),0)</f>
        <v>0</v>
      </c>
      <c r="N1157" s="1">
        <f>IFERROR(VLOOKUP(B1157,'[1]Pivot HorizontalMRP'!$A$4:$E$2531,5,0),0)</f>
        <v>0</v>
      </c>
      <c r="O1157" s="1">
        <f t="shared" si="91"/>
        <v>299</v>
      </c>
      <c r="P1157" s="1">
        <f t="shared" si="92"/>
        <v>299</v>
      </c>
      <c r="Q1157" s="1">
        <f>IFERROR(VLOOKUP(B1157,'[1]Pivot HorizontalMRP'!$A$4:$F$2529,6,0),0)</f>
        <v>4</v>
      </c>
      <c r="R1157" s="1">
        <f>IFERROR(VLOOKUP(B1157,'[1]Pivot HorizontalMRP'!$A$4:$G$2529,7,0),0)</f>
        <v>0</v>
      </c>
      <c r="S1157" s="1">
        <f>IFERROR(VLOOKUP(B1157,'[1]Pivot HorizontalMRP'!$A$4:$H$2529,8,0),0)</f>
        <v>0</v>
      </c>
      <c r="T1157" s="1">
        <f>IFERROR(VLOOKUP(B1157,'[1]Pivot HorizontalMRP'!$A$4:$I$2529,9,0),0)</f>
        <v>0</v>
      </c>
      <c r="U1157" s="1">
        <f t="shared" si="90"/>
        <v>295</v>
      </c>
      <c r="V1157" s="24">
        <v>3.98</v>
      </c>
      <c r="W1157" s="24"/>
      <c r="X1157" s="24">
        <f t="shared" si="93"/>
        <v>-3.98</v>
      </c>
      <c r="Y1157" s="24"/>
      <c r="Z1157" s="24"/>
      <c r="AA1157" s="24"/>
      <c r="AB1157" s="24"/>
      <c r="AC1157" s="25"/>
      <c r="AD1157" s="26"/>
      <c r="AE1157" s="26"/>
      <c r="AF1157" s="26"/>
      <c r="AG1157" s="24"/>
      <c r="AH1157" s="24"/>
      <c r="AI1157" s="26"/>
      <c r="AJ1157" s="27"/>
      <c r="AK1157" s="27"/>
      <c r="AL1157" s="26"/>
      <c r="AM1157" s="26"/>
      <c r="AN1157" s="24"/>
      <c r="AO1157" s="24" t="str">
        <f t="shared" si="94"/>
        <v>Sanmina</v>
      </c>
      <c r="AP1157" s="1" t="s">
        <v>1110</v>
      </c>
      <c r="BF1157" s="1" t="s">
        <v>68</v>
      </c>
      <c r="BG1157" s="28" t="s">
        <v>69</v>
      </c>
    </row>
    <row r="1158" spans="1:59" ht="12.75" customHeight="1" x14ac:dyDescent="0.2">
      <c r="A1158" s="1" t="s">
        <v>4729</v>
      </c>
      <c r="B1158" s="1" t="s">
        <v>4730</v>
      </c>
      <c r="C1158" s="1" t="s">
        <v>62</v>
      </c>
      <c r="D1158" s="1" t="s">
        <v>63</v>
      </c>
      <c r="E1158" s="1" t="s">
        <v>4731</v>
      </c>
      <c r="F1158" s="1" t="s">
        <v>4732</v>
      </c>
      <c r="G1158" s="1">
        <v>31</v>
      </c>
      <c r="H1158" s="1">
        <v>260</v>
      </c>
      <c r="I1158" s="2" t="s">
        <v>1123</v>
      </c>
      <c r="K1158" s="1">
        <f>IFERROR(VLOOKUP(B1158,'[1]Pivot HorizontalMRP'!$A$4:$B$2531,2,0),0)</f>
        <v>0</v>
      </c>
      <c r="L1158" s="1">
        <f>IFERROR(VLOOKUP(B1158,'[1]Pivot HorizontalMRP'!$A$4:$C$2531,3,0),0)</f>
        <v>1400</v>
      </c>
      <c r="M1158" s="1">
        <f>IFERROR(VLOOKUP(B1158,'[1]Pivot HorizontalMRP'!$A$4:$D$2531,4,0),0)</f>
        <v>0</v>
      </c>
      <c r="N1158" s="1">
        <f>IFERROR(VLOOKUP(B1158,'[1]Pivot HorizontalMRP'!$A$4:$E$2531,5,0),0)</f>
        <v>0</v>
      </c>
      <c r="O1158" s="1">
        <f t="shared" si="91"/>
        <v>1400</v>
      </c>
      <c r="P1158" s="1">
        <f t="shared" si="92"/>
        <v>1400</v>
      </c>
      <c r="Q1158" s="1">
        <f>IFERROR(VLOOKUP(B1158,'[1]Pivot HorizontalMRP'!$A$4:$F$2529,6,0),0)</f>
        <v>12</v>
      </c>
      <c r="R1158" s="1">
        <f>IFERROR(VLOOKUP(B1158,'[1]Pivot HorizontalMRP'!$A$4:$G$2529,7,0),0)</f>
        <v>0</v>
      </c>
      <c r="S1158" s="1">
        <f>IFERROR(VLOOKUP(B1158,'[1]Pivot HorizontalMRP'!$A$4:$H$2529,8,0),0)</f>
        <v>0</v>
      </c>
      <c r="T1158" s="1">
        <f>IFERROR(VLOOKUP(B1158,'[1]Pivot HorizontalMRP'!$A$4:$I$2529,9,0),0)</f>
        <v>0</v>
      </c>
      <c r="U1158" s="1">
        <f t="shared" si="90"/>
        <v>1388</v>
      </c>
      <c r="V1158" s="24">
        <v>20</v>
      </c>
      <c r="W1158" s="24"/>
      <c r="X1158" s="24">
        <f t="shared" si="93"/>
        <v>-20</v>
      </c>
      <c r="Y1158" s="24"/>
      <c r="Z1158" s="24"/>
      <c r="AA1158" s="24"/>
      <c r="AB1158" s="24"/>
      <c r="AC1158" s="25"/>
      <c r="AD1158" s="26"/>
      <c r="AE1158" s="26"/>
      <c r="AF1158" s="26"/>
      <c r="AG1158" s="24"/>
      <c r="AH1158" s="24"/>
      <c r="AI1158" s="26"/>
      <c r="AJ1158" s="27"/>
      <c r="AK1158" s="27"/>
      <c r="AL1158" s="26"/>
      <c r="AM1158" s="26"/>
      <c r="AN1158" s="24"/>
      <c r="AO1158" s="24" t="str">
        <f t="shared" si="94"/>
        <v>Arista</v>
      </c>
      <c r="AP1158" s="1" t="s">
        <v>4086</v>
      </c>
      <c r="BF1158" s="1" t="s">
        <v>68</v>
      </c>
      <c r="BG1158" s="28" t="s">
        <v>69</v>
      </c>
    </row>
    <row r="1159" spans="1:59" ht="12.75" customHeight="1" x14ac:dyDescent="0.2">
      <c r="A1159" s="1" t="s">
        <v>4733</v>
      </c>
      <c r="B1159" s="1" t="s">
        <v>4734</v>
      </c>
      <c r="C1159" s="1" t="s">
        <v>62</v>
      </c>
      <c r="D1159" s="1" t="s">
        <v>63</v>
      </c>
      <c r="E1159" s="1" t="s">
        <v>4735</v>
      </c>
      <c r="F1159" s="1" t="s">
        <v>4736</v>
      </c>
      <c r="G1159" s="1">
        <v>101</v>
      </c>
      <c r="H1159" s="1">
        <v>2500</v>
      </c>
      <c r="I1159" s="2" t="s">
        <v>66</v>
      </c>
      <c r="K1159" s="1">
        <f>IFERROR(VLOOKUP(B1159,'[1]Pivot HorizontalMRP'!$A$4:$B$2531,2,0),0)</f>
        <v>0</v>
      </c>
      <c r="L1159" s="1">
        <f>IFERROR(VLOOKUP(B1159,'[1]Pivot HorizontalMRP'!$A$4:$C$2531,3,0),0)</f>
        <v>1752</v>
      </c>
      <c r="M1159" s="1">
        <f>IFERROR(VLOOKUP(B1159,'[1]Pivot HorizontalMRP'!$A$4:$D$2531,4,0),0)</f>
        <v>0</v>
      </c>
      <c r="N1159" s="1">
        <f>IFERROR(VLOOKUP(B1159,'[1]Pivot HorizontalMRP'!$A$4:$E$2531,5,0),0)</f>
        <v>0</v>
      </c>
      <c r="O1159" s="1">
        <f t="shared" si="91"/>
        <v>1752</v>
      </c>
      <c r="P1159" s="1">
        <f t="shared" si="92"/>
        <v>1752</v>
      </c>
      <c r="Q1159" s="1">
        <f>IFERROR(VLOOKUP(B1159,'[1]Pivot HorizontalMRP'!$A$4:$F$2529,6,0),0)</f>
        <v>16</v>
      </c>
      <c r="R1159" s="1">
        <f>IFERROR(VLOOKUP(B1159,'[1]Pivot HorizontalMRP'!$A$4:$G$2529,7,0),0)</f>
        <v>0</v>
      </c>
      <c r="S1159" s="1">
        <f>IFERROR(VLOOKUP(B1159,'[1]Pivot HorizontalMRP'!$A$4:$H$2529,8,0),0)</f>
        <v>0</v>
      </c>
      <c r="T1159" s="1">
        <f>IFERROR(VLOOKUP(B1159,'[1]Pivot HorizontalMRP'!$A$4:$I$2529,9,0),0)</f>
        <v>0</v>
      </c>
      <c r="U1159" s="1">
        <f t="shared" si="90"/>
        <v>1736</v>
      </c>
      <c r="V1159" s="24">
        <v>2.85</v>
      </c>
      <c r="W1159" s="24"/>
      <c r="X1159" s="24">
        <f t="shared" si="93"/>
        <v>-2.85</v>
      </c>
      <c r="Y1159" s="24"/>
      <c r="Z1159" s="24"/>
      <c r="AA1159" s="24"/>
      <c r="AB1159" s="24"/>
      <c r="AC1159" s="25"/>
      <c r="AD1159" s="26"/>
      <c r="AE1159" s="26"/>
      <c r="AF1159" s="26"/>
      <c r="AG1159" s="24"/>
      <c r="AH1159" s="24"/>
      <c r="AI1159" s="26"/>
      <c r="AJ1159" s="27"/>
      <c r="AK1159" s="27"/>
      <c r="AL1159" s="26"/>
      <c r="AM1159" s="26"/>
      <c r="AN1159" s="24"/>
      <c r="AO1159" s="24" t="str">
        <f t="shared" si="94"/>
        <v>Arista</v>
      </c>
      <c r="AP1159" s="1" t="s">
        <v>4086</v>
      </c>
      <c r="BF1159" s="1" t="s">
        <v>68</v>
      </c>
      <c r="BG1159" s="28" t="s">
        <v>69</v>
      </c>
    </row>
    <row r="1160" spans="1:59" ht="12.75" customHeight="1" x14ac:dyDescent="0.2">
      <c r="A1160" s="1" t="s">
        <v>4737</v>
      </c>
      <c r="B1160" s="1" t="s">
        <v>4738</v>
      </c>
      <c r="C1160" s="1" t="s">
        <v>62</v>
      </c>
      <c r="D1160" s="1" t="s">
        <v>1108</v>
      </c>
      <c r="E1160" s="1" t="s">
        <v>4739</v>
      </c>
      <c r="F1160" s="1" t="s">
        <v>4740</v>
      </c>
      <c r="G1160" s="1">
        <v>31</v>
      </c>
      <c r="H1160" s="1">
        <v>3000</v>
      </c>
      <c r="I1160" s="2" t="s">
        <v>1123</v>
      </c>
      <c r="K1160" s="1">
        <f>IFERROR(VLOOKUP(B1160,'[1]Pivot HorizontalMRP'!$A$4:$B$2531,2,0),0)</f>
        <v>0</v>
      </c>
      <c r="L1160" s="1">
        <f>IFERROR(VLOOKUP(B1160,'[1]Pivot HorizontalMRP'!$A$4:$C$2531,3,0),0)</f>
        <v>84</v>
      </c>
      <c r="M1160" s="1">
        <f>IFERROR(VLOOKUP(B1160,'[1]Pivot HorizontalMRP'!$A$4:$D$2531,4,0),0)</f>
        <v>272</v>
      </c>
      <c r="N1160" s="1">
        <f>IFERROR(VLOOKUP(B1160,'[1]Pivot HorizontalMRP'!$A$4:$E$2531,5,0),0)</f>
        <v>0</v>
      </c>
      <c r="O1160" s="1">
        <f t="shared" si="91"/>
        <v>356</v>
      </c>
      <c r="P1160" s="1">
        <f t="shared" si="92"/>
        <v>356</v>
      </c>
      <c r="Q1160" s="1">
        <f>IFERROR(VLOOKUP(B1160,'[1]Pivot HorizontalMRP'!$A$4:$F$2529,6,0),0)</f>
        <v>16</v>
      </c>
      <c r="R1160" s="1">
        <f>IFERROR(VLOOKUP(B1160,'[1]Pivot HorizontalMRP'!$A$4:$G$2529,7,0),0)</f>
        <v>0</v>
      </c>
      <c r="S1160" s="1">
        <f>IFERROR(VLOOKUP(B1160,'[1]Pivot HorizontalMRP'!$A$4:$H$2529,8,0),0)</f>
        <v>0</v>
      </c>
      <c r="T1160" s="1">
        <f>IFERROR(VLOOKUP(B1160,'[1]Pivot HorizontalMRP'!$A$4:$I$2529,9,0),0)</f>
        <v>0</v>
      </c>
      <c r="U1160" s="1">
        <f t="shared" si="90"/>
        <v>340</v>
      </c>
      <c r="V1160" s="24">
        <v>5.47</v>
      </c>
      <c r="W1160" s="24"/>
      <c r="X1160" s="24">
        <f t="shared" si="93"/>
        <v>-5.47</v>
      </c>
      <c r="Y1160" s="24"/>
      <c r="Z1160" s="24"/>
      <c r="AA1160" s="24">
        <v>5.47</v>
      </c>
      <c r="AB1160" s="24"/>
      <c r="AC1160" s="25"/>
      <c r="AD1160" s="26"/>
      <c r="AE1160" s="26"/>
      <c r="AF1160" s="26"/>
      <c r="AG1160" s="24"/>
      <c r="AH1160" s="24"/>
      <c r="AI1160" s="26"/>
      <c r="AJ1160" s="27"/>
      <c r="AK1160" s="27"/>
      <c r="AL1160" s="26"/>
      <c r="AM1160" s="26"/>
      <c r="AN1160" s="24"/>
      <c r="AO1160" s="24" t="str">
        <f t="shared" si="94"/>
        <v>Sanmina</v>
      </c>
      <c r="AP1160" s="1" t="s">
        <v>1110</v>
      </c>
      <c r="BF1160" s="1" t="s">
        <v>68</v>
      </c>
      <c r="BG1160" s="28" t="s">
        <v>69</v>
      </c>
    </row>
    <row r="1161" spans="1:59" ht="12.75" customHeight="1" x14ac:dyDescent="0.2">
      <c r="A1161" s="1" t="s">
        <v>4741</v>
      </c>
      <c r="B1161" s="1" t="s">
        <v>4742</v>
      </c>
      <c r="C1161" s="1" t="s">
        <v>62</v>
      </c>
      <c r="D1161" s="1" t="s">
        <v>63</v>
      </c>
      <c r="E1161" s="1" t="s">
        <v>4743</v>
      </c>
      <c r="F1161" s="1" t="s">
        <v>4744</v>
      </c>
      <c r="G1161" s="1">
        <v>96</v>
      </c>
      <c r="H1161" s="1">
        <v>3000</v>
      </c>
      <c r="I1161" s="2" t="s">
        <v>1123</v>
      </c>
      <c r="K1161" s="1">
        <f>IFERROR(VLOOKUP(B1161,'[1]Pivot HorizontalMRP'!$A$4:$B$2531,2,0),0)</f>
        <v>0</v>
      </c>
      <c r="L1161" s="1">
        <f>IFERROR(VLOOKUP(B1161,'[1]Pivot HorizontalMRP'!$A$4:$C$2531,3,0),0)</f>
        <v>2251</v>
      </c>
      <c r="M1161" s="1">
        <f>IFERROR(VLOOKUP(B1161,'[1]Pivot HorizontalMRP'!$A$4:$D$2531,4,0),0)</f>
        <v>0</v>
      </c>
      <c r="N1161" s="1">
        <f>IFERROR(VLOOKUP(B1161,'[1]Pivot HorizontalMRP'!$A$4:$E$2531,5,0),0)</f>
        <v>0</v>
      </c>
      <c r="O1161" s="1">
        <f t="shared" si="91"/>
        <v>2251</v>
      </c>
      <c r="P1161" s="1">
        <f t="shared" si="92"/>
        <v>2251</v>
      </c>
      <c r="Q1161" s="1">
        <f>IFERROR(VLOOKUP(B1161,'[1]Pivot HorizontalMRP'!$A$4:$F$2529,6,0),0)</f>
        <v>24</v>
      </c>
      <c r="R1161" s="1">
        <f>IFERROR(VLOOKUP(B1161,'[1]Pivot HorizontalMRP'!$A$4:$G$2529,7,0),0)</f>
        <v>0</v>
      </c>
      <c r="S1161" s="1">
        <f>IFERROR(VLOOKUP(B1161,'[1]Pivot HorizontalMRP'!$A$4:$H$2529,8,0),0)</f>
        <v>0</v>
      </c>
      <c r="T1161" s="1">
        <f>IFERROR(VLOOKUP(B1161,'[1]Pivot HorizontalMRP'!$A$4:$I$2529,9,0),0)</f>
        <v>0</v>
      </c>
      <c r="U1161" s="1">
        <f t="shared" si="90"/>
        <v>2227</v>
      </c>
      <c r="V1161" s="24">
        <v>0.91</v>
      </c>
      <c r="W1161" s="24"/>
      <c r="X1161" s="24">
        <f t="shared" si="93"/>
        <v>-0.91</v>
      </c>
      <c r="Y1161" s="24"/>
      <c r="Z1161" s="24"/>
      <c r="AA1161" s="24"/>
      <c r="AB1161" s="24"/>
      <c r="AC1161" s="25"/>
      <c r="AD1161" s="26"/>
      <c r="AE1161" s="26"/>
      <c r="AF1161" s="26"/>
      <c r="AG1161" s="24"/>
      <c r="AH1161" s="24"/>
      <c r="AI1161" s="26"/>
      <c r="AJ1161" s="27"/>
      <c r="AK1161" s="27"/>
      <c r="AL1161" s="26"/>
      <c r="AM1161" s="26"/>
      <c r="AN1161" s="24"/>
      <c r="AO1161" s="24" t="str">
        <f t="shared" si="94"/>
        <v>Arista</v>
      </c>
      <c r="AP1161" s="1" t="s">
        <v>4086</v>
      </c>
      <c r="BF1161" s="1" t="s">
        <v>68</v>
      </c>
      <c r="BG1161" s="28" t="s">
        <v>69</v>
      </c>
    </row>
    <row r="1162" spans="1:59" ht="12.75" customHeight="1" x14ac:dyDescent="0.2">
      <c r="A1162" s="1" t="s">
        <v>4745</v>
      </c>
      <c r="B1162" s="1" t="s">
        <v>4746</v>
      </c>
      <c r="C1162" s="1" t="s">
        <v>62</v>
      </c>
      <c r="D1162" s="1" t="s">
        <v>63</v>
      </c>
      <c r="E1162" s="1" t="s">
        <v>4747</v>
      </c>
      <c r="F1162" s="1" t="s">
        <v>4748</v>
      </c>
      <c r="G1162" s="1">
        <v>81</v>
      </c>
      <c r="H1162" s="1">
        <v>170</v>
      </c>
      <c r="I1162" s="2" t="s">
        <v>66</v>
      </c>
      <c r="K1162" s="1">
        <f>IFERROR(VLOOKUP(B1162,'[1]Pivot HorizontalMRP'!$A$4:$B$2531,2,0),0)</f>
        <v>0</v>
      </c>
      <c r="L1162" s="1">
        <f>IFERROR(VLOOKUP(B1162,'[1]Pivot HorizontalMRP'!$A$4:$C$2531,3,0),0)</f>
        <v>376</v>
      </c>
      <c r="M1162" s="1">
        <f>IFERROR(VLOOKUP(B1162,'[1]Pivot HorizontalMRP'!$A$4:$D$2531,4,0),0)</f>
        <v>0</v>
      </c>
      <c r="N1162" s="1">
        <f>IFERROR(VLOOKUP(B1162,'[1]Pivot HorizontalMRP'!$A$4:$E$2531,5,0),0)</f>
        <v>0</v>
      </c>
      <c r="O1162" s="1">
        <f t="shared" si="91"/>
        <v>376</v>
      </c>
      <c r="P1162" s="1">
        <f t="shared" si="92"/>
        <v>376</v>
      </c>
      <c r="Q1162" s="1">
        <f>IFERROR(VLOOKUP(B1162,'[1]Pivot HorizontalMRP'!$A$4:$F$2529,6,0),0)</f>
        <v>4</v>
      </c>
      <c r="R1162" s="1">
        <f>IFERROR(VLOOKUP(B1162,'[1]Pivot HorizontalMRP'!$A$4:$G$2529,7,0),0)</f>
        <v>0</v>
      </c>
      <c r="S1162" s="1">
        <f>IFERROR(VLOOKUP(B1162,'[1]Pivot HorizontalMRP'!$A$4:$H$2529,8,0),0)</f>
        <v>0</v>
      </c>
      <c r="T1162" s="1">
        <f>IFERROR(VLOOKUP(B1162,'[1]Pivot HorizontalMRP'!$A$4:$I$2529,9,0),0)</f>
        <v>0</v>
      </c>
      <c r="U1162" s="1">
        <f t="shared" si="90"/>
        <v>372</v>
      </c>
      <c r="V1162" s="24">
        <v>14.03</v>
      </c>
      <c r="W1162" s="24"/>
      <c r="X1162" s="24">
        <f t="shared" si="93"/>
        <v>-14.03</v>
      </c>
      <c r="Y1162" s="24"/>
      <c r="Z1162" s="24"/>
      <c r="AA1162" s="24"/>
      <c r="AB1162" s="24"/>
      <c r="AC1162" s="25"/>
      <c r="AD1162" s="26"/>
      <c r="AE1162" s="26"/>
      <c r="AF1162" s="26"/>
      <c r="AG1162" s="24"/>
      <c r="AH1162" s="24"/>
      <c r="AI1162" s="26"/>
      <c r="AJ1162" s="27"/>
      <c r="AK1162" s="27"/>
      <c r="AL1162" s="26"/>
      <c r="AM1162" s="26"/>
      <c r="AN1162" s="24"/>
      <c r="AO1162" s="24" t="str">
        <f t="shared" si="94"/>
        <v>Arista</v>
      </c>
      <c r="AP1162" s="1" t="s">
        <v>4086</v>
      </c>
      <c r="BF1162" s="1" t="s">
        <v>68</v>
      </c>
      <c r="BG1162" s="28" t="s">
        <v>69</v>
      </c>
    </row>
    <row r="1163" spans="1:59" ht="12.75" customHeight="1" x14ac:dyDescent="0.2">
      <c r="A1163" s="1" t="s">
        <v>4749</v>
      </c>
      <c r="B1163" s="1" t="s">
        <v>4750</v>
      </c>
      <c r="C1163" s="1" t="s">
        <v>62</v>
      </c>
      <c r="D1163" s="1" t="s">
        <v>1108</v>
      </c>
      <c r="E1163" s="1" t="s">
        <v>4751</v>
      </c>
      <c r="F1163" s="1" t="s">
        <v>4752</v>
      </c>
      <c r="G1163" s="1">
        <v>56</v>
      </c>
      <c r="H1163" s="1">
        <v>5000</v>
      </c>
      <c r="I1163" s="2" t="s">
        <v>1123</v>
      </c>
      <c r="K1163" s="1">
        <f>IFERROR(VLOOKUP(B1163,'[1]Pivot HorizontalMRP'!$A$4:$B$2531,2,0),0)</f>
        <v>0</v>
      </c>
      <c r="L1163" s="1">
        <f>IFERROR(VLOOKUP(B1163,'[1]Pivot HorizontalMRP'!$A$4:$C$2531,3,0),0)</f>
        <v>4261</v>
      </c>
      <c r="M1163" s="1">
        <f>IFERROR(VLOOKUP(B1163,'[1]Pivot HorizontalMRP'!$A$4:$D$2531,4,0),0)</f>
        <v>0</v>
      </c>
      <c r="N1163" s="1">
        <f>IFERROR(VLOOKUP(B1163,'[1]Pivot HorizontalMRP'!$A$4:$E$2531,5,0),0)</f>
        <v>0</v>
      </c>
      <c r="O1163" s="1">
        <f t="shared" si="91"/>
        <v>4261</v>
      </c>
      <c r="P1163" s="1">
        <f t="shared" si="92"/>
        <v>4261</v>
      </c>
      <c r="Q1163" s="1">
        <f>IFERROR(VLOOKUP(B1163,'[1]Pivot HorizontalMRP'!$A$4:$F$2529,6,0),0)</f>
        <v>16</v>
      </c>
      <c r="R1163" s="1">
        <f>IFERROR(VLOOKUP(B1163,'[1]Pivot HorizontalMRP'!$A$4:$G$2529,7,0),0)</f>
        <v>0</v>
      </c>
      <c r="S1163" s="1">
        <f>IFERROR(VLOOKUP(B1163,'[1]Pivot HorizontalMRP'!$A$4:$H$2529,8,0),0)</f>
        <v>0</v>
      </c>
      <c r="T1163" s="1">
        <f>IFERROR(VLOOKUP(B1163,'[1]Pivot HorizontalMRP'!$A$4:$I$2529,9,0),0)</f>
        <v>0</v>
      </c>
      <c r="U1163" s="1">
        <f t="shared" si="90"/>
        <v>4245</v>
      </c>
      <c r="V1163" s="24">
        <v>0.79</v>
      </c>
      <c r="W1163" s="24"/>
      <c r="X1163" s="24">
        <f t="shared" si="93"/>
        <v>-0.79</v>
      </c>
      <c r="Y1163" s="24"/>
      <c r="Z1163" s="24"/>
      <c r="AA1163" s="24"/>
      <c r="AB1163" s="24"/>
      <c r="AC1163" s="25"/>
      <c r="AD1163" s="26"/>
      <c r="AE1163" s="26"/>
      <c r="AF1163" s="26"/>
      <c r="AG1163" s="24"/>
      <c r="AH1163" s="24"/>
      <c r="AI1163" s="26"/>
      <c r="AJ1163" s="27"/>
      <c r="AK1163" s="27"/>
      <c r="AL1163" s="26"/>
      <c r="AM1163" s="26"/>
      <c r="AN1163" s="24"/>
      <c r="AO1163" s="24" t="str">
        <f t="shared" si="94"/>
        <v>Sanmina</v>
      </c>
      <c r="AP1163" s="1" t="s">
        <v>1110</v>
      </c>
      <c r="BF1163" s="1" t="s">
        <v>68</v>
      </c>
      <c r="BG1163" s="28" t="s">
        <v>69</v>
      </c>
    </row>
    <row r="1164" spans="1:59" ht="12.75" customHeight="1" x14ac:dyDescent="0.2">
      <c r="A1164" s="1" t="s">
        <v>4753</v>
      </c>
      <c r="B1164" s="1" t="s">
        <v>4754</v>
      </c>
      <c r="C1164" s="1" t="s">
        <v>62</v>
      </c>
      <c r="D1164" s="1" t="s">
        <v>1108</v>
      </c>
      <c r="E1164" s="1" t="s">
        <v>4755</v>
      </c>
      <c r="F1164" s="1" t="s">
        <v>4756</v>
      </c>
      <c r="G1164" s="1">
        <v>53</v>
      </c>
      <c r="H1164" s="1">
        <v>2000</v>
      </c>
      <c r="I1164" s="2" t="s">
        <v>1123</v>
      </c>
      <c r="K1164" s="1">
        <f>IFERROR(VLOOKUP(B1164,'[1]Pivot HorizontalMRP'!$A$4:$B$2531,2,0),0)</f>
        <v>0</v>
      </c>
      <c r="L1164" s="1">
        <f>IFERROR(VLOOKUP(B1164,'[1]Pivot HorizontalMRP'!$A$4:$C$2531,3,0),0)</f>
        <v>89058</v>
      </c>
      <c r="M1164" s="1">
        <f>IFERROR(VLOOKUP(B1164,'[1]Pivot HorizontalMRP'!$A$4:$D$2531,4,0),0)</f>
        <v>54000</v>
      </c>
      <c r="N1164" s="1">
        <f>IFERROR(VLOOKUP(B1164,'[1]Pivot HorizontalMRP'!$A$4:$E$2531,5,0),0)</f>
        <v>0</v>
      </c>
      <c r="O1164" s="1">
        <f t="shared" si="91"/>
        <v>143058</v>
      </c>
      <c r="P1164" s="1">
        <f t="shared" si="92"/>
        <v>143058</v>
      </c>
      <c r="Q1164" s="1">
        <f>IFERROR(VLOOKUP(B1164,'[1]Pivot HorizontalMRP'!$A$4:$F$2529,6,0),0)</f>
        <v>125337</v>
      </c>
      <c r="R1164" s="1">
        <f>IFERROR(VLOOKUP(B1164,'[1]Pivot HorizontalMRP'!$A$4:$G$2529,7,0),0)</f>
        <v>63994</v>
      </c>
      <c r="S1164" s="1">
        <f>IFERROR(VLOOKUP(B1164,'[1]Pivot HorizontalMRP'!$A$4:$H$2529,8,0),0)</f>
        <v>60883</v>
      </c>
      <c r="T1164" s="1">
        <f>IFERROR(VLOOKUP(B1164,'[1]Pivot HorizontalMRP'!$A$4:$I$2529,9,0),0)</f>
        <v>50020</v>
      </c>
      <c r="U1164" s="1">
        <f t="shared" si="90"/>
        <v>-46273</v>
      </c>
      <c r="V1164" s="24">
        <v>9.4500000000000001E-2</v>
      </c>
      <c r="W1164" s="24"/>
      <c r="X1164" s="24">
        <f t="shared" si="93"/>
        <v>-9.4500000000000001E-2</v>
      </c>
      <c r="Y1164" s="24"/>
      <c r="Z1164" s="24"/>
      <c r="AA1164" s="24">
        <v>0.09</v>
      </c>
      <c r="AB1164" s="24"/>
      <c r="AC1164" s="25"/>
      <c r="AD1164" s="26"/>
      <c r="AE1164" s="26"/>
      <c r="AF1164" s="26"/>
      <c r="AG1164" s="24"/>
      <c r="AH1164" s="24"/>
      <c r="AI1164" s="26"/>
      <c r="AJ1164" s="27"/>
      <c r="AK1164" s="27"/>
      <c r="AL1164" s="26"/>
      <c r="AM1164" s="26"/>
      <c r="AN1164" s="24"/>
      <c r="AO1164" s="24" t="str">
        <f t="shared" si="94"/>
        <v>Sanmina</v>
      </c>
      <c r="AP1164" s="1" t="s">
        <v>1110</v>
      </c>
      <c r="BF1164" s="1" t="s">
        <v>68</v>
      </c>
      <c r="BG1164" s="28" t="s">
        <v>69</v>
      </c>
    </row>
    <row r="1165" spans="1:59" ht="12.75" customHeight="1" x14ac:dyDescent="0.2">
      <c r="A1165" s="1" t="s">
        <v>4757</v>
      </c>
      <c r="B1165" s="1" t="s">
        <v>4758</v>
      </c>
      <c r="C1165" s="1" t="s">
        <v>62</v>
      </c>
      <c r="D1165" s="1" t="s">
        <v>63</v>
      </c>
      <c r="E1165" s="1" t="s">
        <v>4759</v>
      </c>
      <c r="F1165" s="1" t="s">
        <v>4760</v>
      </c>
      <c r="G1165" s="1">
        <v>61</v>
      </c>
      <c r="H1165" s="1">
        <v>2500</v>
      </c>
      <c r="I1165" s="2" t="s">
        <v>66</v>
      </c>
      <c r="K1165" s="1">
        <f>IFERROR(VLOOKUP(B1165,'[1]Pivot HorizontalMRP'!$A$4:$B$2531,2,0),0)</f>
        <v>0</v>
      </c>
      <c r="L1165" s="1">
        <f>IFERROR(VLOOKUP(B1165,'[1]Pivot HorizontalMRP'!$A$4:$C$2531,3,0),0)</f>
        <v>163</v>
      </c>
      <c r="M1165" s="1">
        <f>IFERROR(VLOOKUP(B1165,'[1]Pivot HorizontalMRP'!$A$4:$D$2531,4,0),0)</f>
        <v>0</v>
      </c>
      <c r="N1165" s="1">
        <f>IFERROR(VLOOKUP(B1165,'[1]Pivot HorizontalMRP'!$A$4:$E$2531,5,0),0)</f>
        <v>0</v>
      </c>
      <c r="O1165" s="1">
        <f t="shared" si="91"/>
        <v>163</v>
      </c>
      <c r="P1165" s="1">
        <f t="shared" si="92"/>
        <v>163</v>
      </c>
      <c r="Q1165" s="1">
        <f>IFERROR(VLOOKUP(B1165,'[1]Pivot HorizontalMRP'!$A$4:$F$2529,6,0),0)</f>
        <v>4</v>
      </c>
      <c r="R1165" s="1">
        <f>IFERROR(VLOOKUP(B1165,'[1]Pivot HorizontalMRP'!$A$4:$G$2529,7,0),0)</f>
        <v>0</v>
      </c>
      <c r="S1165" s="1">
        <f>IFERROR(VLOOKUP(B1165,'[1]Pivot HorizontalMRP'!$A$4:$H$2529,8,0),0)</f>
        <v>0</v>
      </c>
      <c r="T1165" s="1">
        <f>IFERROR(VLOOKUP(B1165,'[1]Pivot HorizontalMRP'!$A$4:$I$2529,9,0),0)</f>
        <v>0</v>
      </c>
      <c r="U1165" s="1">
        <f t="shared" si="90"/>
        <v>159</v>
      </c>
      <c r="V1165" s="24">
        <v>2.66</v>
      </c>
      <c r="W1165" s="24"/>
      <c r="X1165" s="24">
        <f t="shared" si="93"/>
        <v>-2.66</v>
      </c>
      <c r="Y1165" s="24"/>
      <c r="Z1165" s="24"/>
      <c r="AA1165" s="24"/>
      <c r="AB1165" s="24"/>
      <c r="AC1165" s="25"/>
      <c r="AD1165" s="26"/>
      <c r="AE1165" s="26"/>
      <c r="AF1165" s="26"/>
      <c r="AG1165" s="24"/>
      <c r="AH1165" s="24"/>
      <c r="AI1165" s="26"/>
      <c r="AJ1165" s="27"/>
      <c r="AK1165" s="27"/>
      <c r="AL1165" s="26"/>
      <c r="AM1165" s="26"/>
      <c r="AN1165" s="24"/>
      <c r="AO1165" s="24" t="str">
        <f t="shared" si="94"/>
        <v>Arista</v>
      </c>
      <c r="AP1165" s="1" t="s">
        <v>4086</v>
      </c>
      <c r="BF1165" s="1" t="s">
        <v>68</v>
      </c>
      <c r="BG1165" s="28" t="s">
        <v>69</v>
      </c>
    </row>
    <row r="1166" spans="1:59" ht="12.75" customHeight="1" x14ac:dyDescent="0.2">
      <c r="A1166" s="1" t="s">
        <v>4761</v>
      </c>
      <c r="B1166" s="1" t="s">
        <v>4762</v>
      </c>
      <c r="C1166" s="1" t="s">
        <v>62</v>
      </c>
      <c r="D1166" s="1" t="s">
        <v>1108</v>
      </c>
      <c r="E1166" s="1" t="s">
        <v>4763</v>
      </c>
      <c r="F1166" s="1" t="s">
        <v>4764</v>
      </c>
      <c r="G1166" s="1">
        <v>63</v>
      </c>
      <c r="H1166" s="1">
        <v>3000</v>
      </c>
      <c r="I1166" s="2" t="s">
        <v>1123</v>
      </c>
      <c r="K1166" s="1">
        <f>IFERROR(VLOOKUP(B1166,'[1]Pivot HorizontalMRP'!$A$4:$B$2531,2,0),0)</f>
        <v>0</v>
      </c>
      <c r="L1166" s="1">
        <f>IFERROR(VLOOKUP(B1166,'[1]Pivot HorizontalMRP'!$A$4:$C$2531,3,0),0)</f>
        <v>3147</v>
      </c>
      <c r="M1166" s="1">
        <f>IFERROR(VLOOKUP(B1166,'[1]Pivot HorizontalMRP'!$A$4:$D$2531,4,0),0)</f>
        <v>0</v>
      </c>
      <c r="N1166" s="1">
        <f>IFERROR(VLOOKUP(B1166,'[1]Pivot HorizontalMRP'!$A$4:$E$2531,5,0),0)</f>
        <v>0</v>
      </c>
      <c r="O1166" s="1">
        <f t="shared" si="91"/>
        <v>3147</v>
      </c>
      <c r="P1166" s="1">
        <f t="shared" si="92"/>
        <v>3147</v>
      </c>
      <c r="Q1166" s="1">
        <f>IFERROR(VLOOKUP(B1166,'[1]Pivot HorizontalMRP'!$A$4:$F$2529,6,0),0)</f>
        <v>572</v>
      </c>
      <c r="R1166" s="1">
        <f>IFERROR(VLOOKUP(B1166,'[1]Pivot HorizontalMRP'!$A$4:$G$2529,7,0),0)</f>
        <v>216</v>
      </c>
      <c r="S1166" s="1">
        <f>IFERROR(VLOOKUP(B1166,'[1]Pivot HorizontalMRP'!$A$4:$H$2529,8,0),0)</f>
        <v>216</v>
      </c>
      <c r="T1166" s="1">
        <f>IFERROR(VLOOKUP(B1166,'[1]Pivot HorizontalMRP'!$A$4:$I$2529,9,0),0)</f>
        <v>144</v>
      </c>
      <c r="U1166" s="1">
        <f t="shared" si="90"/>
        <v>2359</v>
      </c>
      <c r="V1166" s="24">
        <v>9.8599999999999993E-2</v>
      </c>
      <c r="W1166" s="24"/>
      <c r="X1166" s="24">
        <f t="shared" si="93"/>
        <v>-9.8599999999999993E-2</v>
      </c>
      <c r="Y1166" s="24"/>
      <c r="Z1166" s="24"/>
      <c r="AA1166" s="24"/>
      <c r="AB1166" s="24"/>
      <c r="AC1166" s="25"/>
      <c r="AD1166" s="26"/>
      <c r="AE1166" s="26"/>
      <c r="AF1166" s="26"/>
      <c r="AG1166" s="24"/>
      <c r="AH1166" s="24"/>
      <c r="AI1166" s="26"/>
      <c r="AJ1166" s="27"/>
      <c r="AK1166" s="27"/>
      <c r="AL1166" s="26"/>
      <c r="AM1166" s="26"/>
      <c r="AN1166" s="24"/>
      <c r="AO1166" s="24" t="str">
        <f t="shared" si="94"/>
        <v>Sanmina</v>
      </c>
      <c r="AP1166" s="1" t="s">
        <v>1110</v>
      </c>
      <c r="BF1166" s="1" t="s">
        <v>68</v>
      </c>
      <c r="BG1166" s="28" t="s">
        <v>69</v>
      </c>
    </row>
    <row r="1167" spans="1:59" ht="12.75" customHeight="1" x14ac:dyDescent="0.2">
      <c r="A1167" s="1" t="s">
        <v>4765</v>
      </c>
      <c r="B1167" s="1" t="s">
        <v>4766</v>
      </c>
      <c r="C1167" s="1" t="s">
        <v>62</v>
      </c>
      <c r="D1167" s="1" t="s">
        <v>1108</v>
      </c>
      <c r="E1167" s="1" t="s">
        <v>4767</v>
      </c>
      <c r="F1167" s="1" t="s">
        <v>4768</v>
      </c>
      <c r="G1167" s="1">
        <v>126</v>
      </c>
      <c r="H1167" s="1">
        <v>3000</v>
      </c>
      <c r="I1167" s="2" t="s">
        <v>1123</v>
      </c>
      <c r="K1167" s="1">
        <f>IFERROR(VLOOKUP(B1167,'[1]Pivot HorizontalMRP'!$A$4:$B$2531,2,0),0)</f>
        <v>0</v>
      </c>
      <c r="L1167" s="1">
        <f>IFERROR(VLOOKUP(B1167,'[1]Pivot HorizontalMRP'!$A$4:$C$2531,3,0),0)</f>
        <v>398</v>
      </c>
      <c r="M1167" s="1">
        <f>IFERROR(VLOOKUP(B1167,'[1]Pivot HorizontalMRP'!$A$4:$D$2531,4,0),0)</f>
        <v>0</v>
      </c>
      <c r="N1167" s="1">
        <f>IFERROR(VLOOKUP(B1167,'[1]Pivot HorizontalMRP'!$A$4:$E$2531,5,0),0)</f>
        <v>0</v>
      </c>
      <c r="O1167" s="1">
        <f t="shared" si="91"/>
        <v>398</v>
      </c>
      <c r="P1167" s="1">
        <f t="shared" si="92"/>
        <v>398</v>
      </c>
      <c r="Q1167" s="1">
        <f>IFERROR(VLOOKUP(B1167,'[1]Pivot HorizontalMRP'!$A$4:$F$2529,6,0),0)</f>
        <v>8</v>
      </c>
      <c r="R1167" s="1">
        <f>IFERROR(VLOOKUP(B1167,'[1]Pivot HorizontalMRP'!$A$4:$G$2529,7,0),0)</f>
        <v>0</v>
      </c>
      <c r="S1167" s="1">
        <f>IFERROR(VLOOKUP(B1167,'[1]Pivot HorizontalMRP'!$A$4:$H$2529,8,0),0)</f>
        <v>0</v>
      </c>
      <c r="T1167" s="1">
        <f>IFERROR(VLOOKUP(B1167,'[1]Pivot HorizontalMRP'!$A$4:$I$2529,9,0),0)</f>
        <v>0</v>
      </c>
      <c r="U1167" s="1">
        <f t="shared" si="90"/>
        <v>390</v>
      </c>
      <c r="V1167" s="24">
        <v>0.66800000000000004</v>
      </c>
      <c r="W1167" s="24"/>
      <c r="X1167" s="24">
        <f t="shared" si="93"/>
        <v>-0.66800000000000004</v>
      </c>
      <c r="Y1167" s="24"/>
      <c r="Z1167" s="24"/>
      <c r="AA1167" s="24">
        <v>0.66800000000000004</v>
      </c>
      <c r="AB1167" s="24"/>
      <c r="AC1167" s="25"/>
      <c r="AD1167" s="26"/>
      <c r="AE1167" s="26"/>
      <c r="AF1167" s="26"/>
      <c r="AG1167" s="24"/>
      <c r="AH1167" s="24"/>
      <c r="AI1167" s="26"/>
      <c r="AJ1167" s="27"/>
      <c r="AK1167" s="27"/>
      <c r="AL1167" s="26"/>
      <c r="AM1167" s="26"/>
      <c r="AN1167" s="24"/>
      <c r="AO1167" s="24" t="str">
        <f t="shared" si="94"/>
        <v>Sanmina</v>
      </c>
      <c r="AP1167" s="1" t="s">
        <v>1110</v>
      </c>
      <c r="BF1167" s="1" t="s">
        <v>68</v>
      </c>
      <c r="BG1167" s="28" t="s">
        <v>69</v>
      </c>
    </row>
    <row r="1168" spans="1:59" ht="12.75" customHeight="1" x14ac:dyDescent="0.2">
      <c r="A1168" s="1" t="s">
        <v>4769</v>
      </c>
      <c r="B1168" s="1" t="s">
        <v>4770</v>
      </c>
      <c r="C1168" s="1" t="s">
        <v>62</v>
      </c>
      <c r="D1168" s="1" t="s">
        <v>1108</v>
      </c>
      <c r="E1168" s="1" t="s">
        <v>4771</v>
      </c>
      <c r="F1168" s="1" t="s">
        <v>4772</v>
      </c>
      <c r="G1168" s="1">
        <v>38</v>
      </c>
      <c r="H1168" s="1">
        <v>123</v>
      </c>
      <c r="I1168" s="2" t="s">
        <v>1123</v>
      </c>
      <c r="K1168" s="1">
        <f>IFERROR(VLOOKUP(B1168,'[1]Pivot HorizontalMRP'!$A$4:$B$2531,2,0),0)</f>
        <v>0</v>
      </c>
      <c r="L1168" s="1">
        <f>IFERROR(VLOOKUP(B1168,'[1]Pivot HorizontalMRP'!$A$4:$C$2531,3,0),0)</f>
        <v>53</v>
      </c>
      <c r="M1168" s="1">
        <f>IFERROR(VLOOKUP(B1168,'[1]Pivot HorizontalMRP'!$A$4:$D$2531,4,0),0)</f>
        <v>31</v>
      </c>
      <c r="N1168" s="1">
        <f>IFERROR(VLOOKUP(B1168,'[1]Pivot HorizontalMRP'!$A$4:$E$2531,5,0),0)</f>
        <v>0</v>
      </c>
      <c r="O1168" s="1">
        <f t="shared" si="91"/>
        <v>84</v>
      </c>
      <c r="P1168" s="1">
        <f t="shared" si="92"/>
        <v>84</v>
      </c>
      <c r="Q1168" s="1">
        <f>IFERROR(VLOOKUP(B1168,'[1]Pivot HorizontalMRP'!$A$4:$F$2529,6,0),0)</f>
        <v>4</v>
      </c>
      <c r="R1168" s="1">
        <f>IFERROR(VLOOKUP(B1168,'[1]Pivot HorizontalMRP'!$A$4:$G$2529,7,0),0)</f>
        <v>0</v>
      </c>
      <c r="S1168" s="1">
        <f>IFERROR(VLOOKUP(B1168,'[1]Pivot HorizontalMRP'!$A$4:$H$2529,8,0),0)</f>
        <v>0</v>
      </c>
      <c r="T1168" s="1">
        <f>IFERROR(VLOOKUP(B1168,'[1]Pivot HorizontalMRP'!$A$4:$I$2529,9,0),0)</f>
        <v>0</v>
      </c>
      <c r="U1168" s="1">
        <f t="shared" si="90"/>
        <v>80</v>
      </c>
      <c r="V1168" s="24">
        <v>4.8499999999999996</v>
      </c>
      <c r="W1168" s="24"/>
      <c r="X1168" s="24">
        <f t="shared" si="93"/>
        <v>-4.8499999999999996</v>
      </c>
      <c r="Y1168" s="24"/>
      <c r="Z1168" s="24"/>
      <c r="AA1168" s="24"/>
      <c r="AB1168" s="24"/>
      <c r="AC1168" s="25"/>
      <c r="AD1168" s="26"/>
      <c r="AE1168" s="26"/>
      <c r="AF1168" s="26"/>
      <c r="AG1168" s="24"/>
      <c r="AH1168" s="24"/>
      <c r="AI1168" s="26"/>
      <c r="AJ1168" s="27"/>
      <c r="AK1168" s="27"/>
      <c r="AL1168" s="26"/>
      <c r="AM1168" s="26"/>
      <c r="AN1168" s="24"/>
      <c r="AO1168" s="24" t="str">
        <f t="shared" si="94"/>
        <v>Sanmina</v>
      </c>
      <c r="AP1168" s="1" t="s">
        <v>1110</v>
      </c>
      <c r="BF1168" s="1" t="s">
        <v>68</v>
      </c>
      <c r="BG1168" s="28" t="s">
        <v>69</v>
      </c>
    </row>
    <row r="1169" spans="1:59" ht="12.75" customHeight="1" x14ac:dyDescent="0.2">
      <c r="A1169" s="1" t="s">
        <v>4773</v>
      </c>
      <c r="B1169" s="1" t="s">
        <v>4774</v>
      </c>
      <c r="C1169" s="1" t="s">
        <v>62</v>
      </c>
      <c r="D1169" s="1" t="s">
        <v>63</v>
      </c>
      <c r="E1169" s="1" t="s">
        <v>4775</v>
      </c>
      <c r="F1169" s="1" t="s">
        <v>4776</v>
      </c>
      <c r="G1169" s="1">
        <v>141</v>
      </c>
      <c r="H1169" s="1">
        <v>4000</v>
      </c>
      <c r="I1169" s="2" t="s">
        <v>1123</v>
      </c>
      <c r="K1169" s="1">
        <f>IFERROR(VLOOKUP(B1169,'[1]Pivot HorizontalMRP'!$A$4:$B$2531,2,0),0)</f>
        <v>0</v>
      </c>
      <c r="L1169" s="1">
        <f>IFERROR(VLOOKUP(B1169,'[1]Pivot HorizontalMRP'!$A$4:$C$2531,3,0),0)</f>
        <v>40597</v>
      </c>
      <c r="M1169" s="1">
        <f>IFERROR(VLOOKUP(B1169,'[1]Pivot HorizontalMRP'!$A$4:$D$2531,4,0),0)</f>
        <v>0</v>
      </c>
      <c r="N1169" s="1">
        <f>IFERROR(VLOOKUP(B1169,'[1]Pivot HorizontalMRP'!$A$4:$E$2531,5,0),0)</f>
        <v>0</v>
      </c>
      <c r="O1169" s="1">
        <f t="shared" si="91"/>
        <v>40597</v>
      </c>
      <c r="P1169" s="1">
        <f t="shared" si="92"/>
        <v>40597</v>
      </c>
      <c r="Q1169" s="1">
        <f>IFERROR(VLOOKUP(B1169,'[1]Pivot HorizontalMRP'!$A$4:$F$2529,6,0),0)</f>
        <v>16404</v>
      </c>
      <c r="R1169" s="1">
        <f>IFERROR(VLOOKUP(B1169,'[1]Pivot HorizontalMRP'!$A$4:$G$2529,7,0),0)</f>
        <v>5908</v>
      </c>
      <c r="S1169" s="1">
        <f>IFERROR(VLOOKUP(B1169,'[1]Pivot HorizontalMRP'!$A$4:$H$2529,8,0),0)</f>
        <v>4845</v>
      </c>
      <c r="T1169" s="1">
        <f>IFERROR(VLOOKUP(B1169,'[1]Pivot HorizontalMRP'!$A$4:$I$2529,9,0),0)</f>
        <v>3047</v>
      </c>
      <c r="U1169" s="1">
        <f t="shared" si="90"/>
        <v>18285</v>
      </c>
      <c r="V1169" s="24">
        <v>2.2599999999999998</v>
      </c>
      <c r="W1169" s="24"/>
      <c r="X1169" s="24">
        <f t="shared" si="93"/>
        <v>-2.2599999999999998</v>
      </c>
      <c r="Y1169" s="24"/>
      <c r="Z1169" s="24"/>
      <c r="AA1169" s="24"/>
      <c r="AB1169" s="24"/>
      <c r="AC1169" s="25"/>
      <c r="AD1169" s="26"/>
      <c r="AE1169" s="26"/>
      <c r="AF1169" s="26"/>
      <c r="AG1169" s="24"/>
      <c r="AH1169" s="24"/>
      <c r="AI1169" s="26"/>
      <c r="AJ1169" s="27"/>
      <c r="AK1169" s="27"/>
      <c r="AL1169" s="26"/>
      <c r="AM1169" s="26"/>
      <c r="AN1169" s="24"/>
      <c r="AO1169" s="24" t="str">
        <f t="shared" si="94"/>
        <v>Arista</v>
      </c>
      <c r="AP1169" s="1" t="s">
        <v>4086</v>
      </c>
      <c r="BF1169" s="1" t="s">
        <v>68</v>
      </c>
      <c r="BG1169" s="28" t="s">
        <v>69</v>
      </c>
    </row>
    <row r="1170" spans="1:59" ht="12.75" customHeight="1" x14ac:dyDescent="0.2">
      <c r="A1170" s="1" t="s">
        <v>4777</v>
      </c>
      <c r="B1170" s="1" t="s">
        <v>4778</v>
      </c>
      <c r="C1170" s="1" t="s">
        <v>62</v>
      </c>
      <c r="D1170" s="1" t="s">
        <v>1108</v>
      </c>
      <c r="E1170" s="1" t="s">
        <v>4779</v>
      </c>
      <c r="F1170" s="1" t="s">
        <v>4780</v>
      </c>
      <c r="G1170" s="1">
        <v>53</v>
      </c>
      <c r="H1170" s="1">
        <v>3000</v>
      </c>
      <c r="I1170" s="2" t="s">
        <v>1123</v>
      </c>
      <c r="K1170" s="1">
        <f>IFERROR(VLOOKUP(B1170,'[1]Pivot HorizontalMRP'!$A$4:$B$2531,2,0),0)</f>
        <v>0</v>
      </c>
      <c r="L1170" s="1">
        <f>IFERROR(VLOOKUP(B1170,'[1]Pivot HorizontalMRP'!$A$4:$C$2531,3,0),0)</f>
        <v>1499</v>
      </c>
      <c r="M1170" s="1">
        <f>IFERROR(VLOOKUP(B1170,'[1]Pivot HorizontalMRP'!$A$4:$D$2531,4,0),0)</f>
        <v>0</v>
      </c>
      <c r="N1170" s="1">
        <f>IFERROR(VLOOKUP(B1170,'[1]Pivot HorizontalMRP'!$A$4:$E$2531,5,0),0)</f>
        <v>0</v>
      </c>
      <c r="O1170" s="1">
        <f t="shared" si="91"/>
        <v>1499</v>
      </c>
      <c r="P1170" s="1">
        <f t="shared" si="92"/>
        <v>1499</v>
      </c>
      <c r="Q1170" s="1">
        <f>IFERROR(VLOOKUP(B1170,'[1]Pivot HorizontalMRP'!$A$4:$F$2529,6,0),0)</f>
        <v>8</v>
      </c>
      <c r="R1170" s="1">
        <f>IFERROR(VLOOKUP(B1170,'[1]Pivot HorizontalMRP'!$A$4:$G$2529,7,0),0)</f>
        <v>0</v>
      </c>
      <c r="S1170" s="1">
        <f>IFERROR(VLOOKUP(B1170,'[1]Pivot HorizontalMRP'!$A$4:$H$2529,8,0),0)</f>
        <v>0</v>
      </c>
      <c r="T1170" s="1">
        <f>IFERROR(VLOOKUP(B1170,'[1]Pivot HorizontalMRP'!$A$4:$I$2529,9,0),0)</f>
        <v>0</v>
      </c>
      <c r="U1170" s="1">
        <f t="shared" si="90"/>
        <v>1491</v>
      </c>
      <c r="V1170" s="24">
        <v>0.74865000000000004</v>
      </c>
      <c r="W1170" s="24"/>
      <c r="X1170" s="24">
        <f t="shared" si="93"/>
        <v>-0.74865000000000004</v>
      </c>
      <c r="Y1170" s="24"/>
      <c r="Z1170" s="24"/>
      <c r="AA1170" s="24"/>
      <c r="AB1170" s="24"/>
      <c r="AC1170" s="25"/>
      <c r="AD1170" s="26"/>
      <c r="AE1170" s="26"/>
      <c r="AF1170" s="26"/>
      <c r="AG1170" s="24"/>
      <c r="AH1170" s="24"/>
      <c r="AI1170" s="26"/>
      <c r="AJ1170" s="27"/>
      <c r="AK1170" s="27"/>
      <c r="AL1170" s="26"/>
      <c r="AM1170" s="26"/>
      <c r="AN1170" s="24"/>
      <c r="AO1170" s="24" t="str">
        <f t="shared" si="94"/>
        <v>Sanmina</v>
      </c>
      <c r="AP1170" s="1" t="s">
        <v>4037</v>
      </c>
      <c r="BF1170" s="1" t="s">
        <v>68</v>
      </c>
      <c r="BG1170" s="28" t="s">
        <v>69</v>
      </c>
    </row>
    <row r="1171" spans="1:59" ht="12.75" customHeight="1" x14ac:dyDescent="0.2">
      <c r="A1171" s="1" t="s">
        <v>4781</v>
      </c>
      <c r="B1171" s="1" t="s">
        <v>4782</v>
      </c>
      <c r="C1171" s="1" t="s">
        <v>62</v>
      </c>
      <c r="D1171" s="1" t="s">
        <v>1108</v>
      </c>
      <c r="E1171" s="1" t="s">
        <v>4783</v>
      </c>
      <c r="F1171" s="1" t="s">
        <v>4784</v>
      </c>
      <c r="G1171" s="1">
        <v>48</v>
      </c>
      <c r="H1171" s="1">
        <v>3000</v>
      </c>
      <c r="I1171" s="2" t="s">
        <v>1123</v>
      </c>
      <c r="K1171" s="1">
        <f>IFERROR(VLOOKUP(B1171,'[1]Pivot HorizontalMRP'!$A$4:$B$2531,2,0),0)</f>
        <v>0</v>
      </c>
      <c r="L1171" s="1">
        <f>IFERROR(VLOOKUP(B1171,'[1]Pivot HorizontalMRP'!$A$4:$C$2531,3,0),0)</f>
        <v>2624</v>
      </c>
      <c r="M1171" s="1">
        <f>IFERROR(VLOOKUP(B1171,'[1]Pivot HorizontalMRP'!$A$4:$D$2531,4,0),0)</f>
        <v>0</v>
      </c>
      <c r="N1171" s="1">
        <f>IFERROR(VLOOKUP(B1171,'[1]Pivot HorizontalMRP'!$A$4:$E$2531,5,0),0)</f>
        <v>0</v>
      </c>
      <c r="O1171" s="1">
        <f t="shared" si="91"/>
        <v>2624</v>
      </c>
      <c r="P1171" s="1">
        <f t="shared" si="92"/>
        <v>2624</v>
      </c>
      <c r="Q1171" s="1">
        <f>IFERROR(VLOOKUP(B1171,'[1]Pivot HorizontalMRP'!$A$4:$F$2529,6,0),0)</f>
        <v>8</v>
      </c>
      <c r="R1171" s="1">
        <f>IFERROR(VLOOKUP(B1171,'[1]Pivot HorizontalMRP'!$A$4:$G$2529,7,0),0)</f>
        <v>0</v>
      </c>
      <c r="S1171" s="1">
        <f>IFERROR(VLOOKUP(B1171,'[1]Pivot HorizontalMRP'!$A$4:$H$2529,8,0),0)</f>
        <v>0</v>
      </c>
      <c r="T1171" s="1">
        <f>IFERROR(VLOOKUP(B1171,'[1]Pivot HorizontalMRP'!$A$4:$I$2529,9,0),0)</f>
        <v>0</v>
      </c>
      <c r="U1171" s="1">
        <f t="shared" si="90"/>
        <v>2616</v>
      </c>
      <c r="V1171" s="24">
        <v>0.104</v>
      </c>
      <c r="W1171" s="24"/>
      <c r="X1171" s="24">
        <f t="shared" si="93"/>
        <v>-0.104</v>
      </c>
      <c r="Y1171" s="24"/>
      <c r="Z1171" s="24"/>
      <c r="AA1171" s="24"/>
      <c r="AB1171" s="24"/>
      <c r="AC1171" s="25"/>
      <c r="AD1171" s="26"/>
      <c r="AE1171" s="26"/>
      <c r="AF1171" s="26"/>
      <c r="AG1171" s="24"/>
      <c r="AH1171" s="24"/>
      <c r="AI1171" s="26"/>
      <c r="AJ1171" s="27"/>
      <c r="AK1171" s="27"/>
      <c r="AL1171" s="26"/>
      <c r="AM1171" s="26"/>
      <c r="AN1171" s="24"/>
      <c r="AO1171" s="24" t="str">
        <f t="shared" si="94"/>
        <v>Sanmina</v>
      </c>
      <c r="AP1171" s="1" t="s">
        <v>4037</v>
      </c>
      <c r="BF1171" s="1" t="s">
        <v>68</v>
      </c>
      <c r="BG1171" s="28" t="s">
        <v>69</v>
      </c>
    </row>
    <row r="1172" spans="1:59" ht="12.75" customHeight="1" x14ac:dyDescent="0.2">
      <c r="A1172" s="1" t="s">
        <v>4785</v>
      </c>
      <c r="B1172" s="1" t="s">
        <v>4786</v>
      </c>
      <c r="C1172" s="1" t="s">
        <v>62</v>
      </c>
      <c r="D1172" s="1" t="s">
        <v>1108</v>
      </c>
      <c r="E1172" s="1" t="s">
        <v>4787</v>
      </c>
      <c r="F1172" s="1" t="s">
        <v>4788</v>
      </c>
      <c r="G1172" s="1">
        <v>53</v>
      </c>
      <c r="H1172" s="1">
        <v>3000</v>
      </c>
      <c r="I1172" s="2" t="s">
        <v>1123</v>
      </c>
      <c r="K1172" s="1">
        <f>IFERROR(VLOOKUP(B1172,'[1]Pivot HorizontalMRP'!$A$4:$B$2531,2,0),0)</f>
        <v>0</v>
      </c>
      <c r="L1172" s="1">
        <f>IFERROR(VLOOKUP(B1172,'[1]Pivot HorizontalMRP'!$A$4:$C$2531,3,0),0)</f>
        <v>657</v>
      </c>
      <c r="M1172" s="1">
        <f>IFERROR(VLOOKUP(B1172,'[1]Pivot HorizontalMRP'!$A$4:$D$2531,4,0),0)</f>
        <v>0</v>
      </c>
      <c r="N1172" s="1">
        <f>IFERROR(VLOOKUP(B1172,'[1]Pivot HorizontalMRP'!$A$4:$E$2531,5,0),0)</f>
        <v>0</v>
      </c>
      <c r="O1172" s="1">
        <f t="shared" si="91"/>
        <v>657</v>
      </c>
      <c r="P1172" s="1">
        <f t="shared" si="92"/>
        <v>657</v>
      </c>
      <c r="Q1172" s="1">
        <f>IFERROR(VLOOKUP(B1172,'[1]Pivot HorizontalMRP'!$A$4:$F$2529,6,0),0)</f>
        <v>210</v>
      </c>
      <c r="R1172" s="1">
        <f>IFERROR(VLOOKUP(B1172,'[1]Pivot HorizontalMRP'!$A$4:$G$2529,7,0),0)</f>
        <v>0</v>
      </c>
      <c r="S1172" s="1">
        <f>IFERROR(VLOOKUP(B1172,'[1]Pivot HorizontalMRP'!$A$4:$H$2529,8,0),0)</f>
        <v>0</v>
      </c>
      <c r="T1172" s="1">
        <f>IFERROR(VLOOKUP(B1172,'[1]Pivot HorizontalMRP'!$A$4:$I$2529,9,0),0)</f>
        <v>0</v>
      </c>
      <c r="U1172" s="1">
        <f t="shared" si="90"/>
        <v>447</v>
      </c>
      <c r="V1172" s="24">
        <v>0.16200000000000001</v>
      </c>
      <c r="W1172" s="24"/>
      <c r="X1172" s="24">
        <f t="shared" si="93"/>
        <v>-0.16200000000000001</v>
      </c>
      <c r="Y1172" s="24"/>
      <c r="Z1172" s="24"/>
      <c r="AA1172" s="24"/>
      <c r="AB1172" s="24"/>
      <c r="AC1172" s="25"/>
      <c r="AD1172" s="26"/>
      <c r="AE1172" s="26"/>
      <c r="AF1172" s="26"/>
      <c r="AG1172" s="24"/>
      <c r="AH1172" s="24"/>
      <c r="AI1172" s="26"/>
      <c r="AJ1172" s="27"/>
      <c r="AK1172" s="27"/>
      <c r="AL1172" s="26"/>
      <c r="AM1172" s="26"/>
      <c r="AN1172" s="24"/>
      <c r="AO1172" s="24" t="str">
        <f t="shared" si="94"/>
        <v>Sanmina</v>
      </c>
      <c r="AP1172" s="1" t="s">
        <v>4037</v>
      </c>
      <c r="BF1172" s="1" t="s">
        <v>68</v>
      </c>
      <c r="BG1172" s="28" t="s">
        <v>69</v>
      </c>
    </row>
    <row r="1173" spans="1:59" ht="12.75" customHeight="1" x14ac:dyDescent="0.2">
      <c r="A1173" s="1" t="s">
        <v>4789</v>
      </c>
      <c r="B1173" s="1" t="s">
        <v>4790</v>
      </c>
      <c r="C1173" s="1" t="s">
        <v>62</v>
      </c>
      <c r="D1173" s="1" t="s">
        <v>1108</v>
      </c>
      <c r="E1173" s="1" t="s">
        <v>4791</v>
      </c>
      <c r="F1173" s="1" t="s">
        <v>4792</v>
      </c>
      <c r="G1173" s="1">
        <v>48</v>
      </c>
      <c r="H1173" s="1">
        <v>2500</v>
      </c>
      <c r="I1173" s="2" t="s">
        <v>1123</v>
      </c>
      <c r="K1173" s="1">
        <f>IFERROR(VLOOKUP(B1173,'[1]Pivot HorizontalMRP'!$A$4:$B$2531,2,0),0)</f>
        <v>0</v>
      </c>
      <c r="L1173" s="1">
        <f>IFERROR(VLOOKUP(B1173,'[1]Pivot HorizontalMRP'!$A$4:$C$2531,3,0),0)</f>
        <v>5235</v>
      </c>
      <c r="M1173" s="1">
        <f>IFERROR(VLOOKUP(B1173,'[1]Pivot HorizontalMRP'!$A$4:$D$2531,4,0),0)</f>
        <v>0</v>
      </c>
      <c r="N1173" s="1">
        <f>IFERROR(VLOOKUP(B1173,'[1]Pivot HorizontalMRP'!$A$4:$E$2531,5,0),0)</f>
        <v>0</v>
      </c>
      <c r="O1173" s="1">
        <f t="shared" si="91"/>
        <v>5235</v>
      </c>
      <c r="P1173" s="1">
        <f t="shared" si="92"/>
        <v>5235</v>
      </c>
      <c r="Q1173" s="1">
        <f>IFERROR(VLOOKUP(B1173,'[1]Pivot HorizontalMRP'!$A$4:$F$2529,6,0),0)</f>
        <v>6519</v>
      </c>
      <c r="R1173" s="1">
        <f>IFERROR(VLOOKUP(B1173,'[1]Pivot HorizontalMRP'!$A$4:$G$2529,7,0),0)</f>
        <v>3262</v>
      </c>
      <c r="S1173" s="1">
        <f>IFERROR(VLOOKUP(B1173,'[1]Pivot HorizontalMRP'!$A$4:$H$2529,8,0),0)</f>
        <v>3527</v>
      </c>
      <c r="T1173" s="1">
        <f>IFERROR(VLOOKUP(B1173,'[1]Pivot HorizontalMRP'!$A$4:$I$2529,9,0),0)</f>
        <v>2832</v>
      </c>
      <c r="U1173" s="1">
        <f t="shared" si="90"/>
        <v>-4546</v>
      </c>
      <c r="V1173" s="24">
        <v>0.35699999999999998</v>
      </c>
      <c r="W1173" s="24"/>
      <c r="X1173" s="24">
        <f t="shared" si="93"/>
        <v>-0.35699999999999998</v>
      </c>
      <c r="Y1173" s="24"/>
      <c r="Z1173" s="24"/>
      <c r="AA1173" s="24"/>
      <c r="AB1173" s="24"/>
      <c r="AC1173" s="25"/>
      <c r="AD1173" s="26"/>
      <c r="AE1173" s="26"/>
      <c r="AF1173" s="26"/>
      <c r="AG1173" s="24"/>
      <c r="AH1173" s="24"/>
      <c r="AI1173" s="26"/>
      <c r="AJ1173" s="27"/>
      <c r="AK1173" s="27"/>
      <c r="AL1173" s="26"/>
      <c r="AM1173" s="26"/>
      <c r="AN1173" s="24"/>
      <c r="AO1173" s="24" t="str">
        <f t="shared" si="94"/>
        <v>Sanmina</v>
      </c>
      <c r="AP1173" s="1" t="s">
        <v>1110</v>
      </c>
      <c r="BF1173" s="1" t="s">
        <v>68</v>
      </c>
      <c r="BG1173" s="28" t="s">
        <v>69</v>
      </c>
    </row>
    <row r="1174" spans="1:59" ht="12.75" customHeight="1" x14ac:dyDescent="0.2">
      <c r="A1174" s="1" t="s">
        <v>4793</v>
      </c>
      <c r="B1174" s="1" t="s">
        <v>4794</v>
      </c>
      <c r="C1174" s="1" t="s">
        <v>62</v>
      </c>
      <c r="D1174" s="1" t="s">
        <v>63</v>
      </c>
      <c r="E1174" s="1" t="s">
        <v>4795</v>
      </c>
      <c r="F1174" s="1" t="s">
        <v>4796</v>
      </c>
      <c r="G1174" s="1">
        <v>91</v>
      </c>
      <c r="H1174" s="1">
        <v>600</v>
      </c>
      <c r="I1174" s="2" t="s">
        <v>66</v>
      </c>
      <c r="K1174" s="1">
        <f>IFERROR(VLOOKUP(B1174,'[1]Pivot HorizontalMRP'!$A$4:$B$2531,2,0),0)</f>
        <v>0</v>
      </c>
      <c r="L1174" s="1">
        <f>IFERROR(VLOOKUP(B1174,'[1]Pivot HorizontalMRP'!$A$4:$C$2531,3,0),0)</f>
        <v>3855</v>
      </c>
      <c r="M1174" s="1">
        <f>IFERROR(VLOOKUP(B1174,'[1]Pivot HorizontalMRP'!$A$4:$D$2531,4,0),0)</f>
        <v>0</v>
      </c>
      <c r="N1174" s="1">
        <f>IFERROR(VLOOKUP(B1174,'[1]Pivot HorizontalMRP'!$A$4:$E$2531,5,0),0)</f>
        <v>0</v>
      </c>
      <c r="O1174" s="1">
        <f t="shared" si="91"/>
        <v>3855</v>
      </c>
      <c r="P1174" s="1">
        <f t="shared" si="92"/>
        <v>3855</v>
      </c>
      <c r="Q1174" s="1">
        <f>IFERROR(VLOOKUP(B1174,'[1]Pivot HorizontalMRP'!$A$4:$F$2529,6,0),0)</f>
        <v>84</v>
      </c>
      <c r="R1174" s="1">
        <f>IFERROR(VLOOKUP(B1174,'[1]Pivot HorizontalMRP'!$A$4:$G$2529,7,0),0)</f>
        <v>1428</v>
      </c>
      <c r="S1174" s="1">
        <f>IFERROR(VLOOKUP(B1174,'[1]Pivot HorizontalMRP'!$A$4:$H$2529,8,0),0)</f>
        <v>480</v>
      </c>
      <c r="T1174" s="1">
        <f>IFERROR(VLOOKUP(B1174,'[1]Pivot HorizontalMRP'!$A$4:$I$2529,9,0),0)</f>
        <v>0</v>
      </c>
      <c r="U1174" s="1">
        <f t="shared" si="90"/>
        <v>2343</v>
      </c>
      <c r="V1174" s="24">
        <v>18.54</v>
      </c>
      <c r="W1174" s="24"/>
      <c r="X1174" s="24">
        <f t="shared" si="93"/>
        <v>-18.54</v>
      </c>
      <c r="Y1174" s="24"/>
      <c r="Z1174" s="24"/>
      <c r="AA1174" s="24">
        <v>18.54</v>
      </c>
      <c r="AB1174" s="24"/>
      <c r="AC1174" s="25"/>
      <c r="AD1174" s="26"/>
      <c r="AE1174" s="26"/>
      <c r="AF1174" s="26"/>
      <c r="AG1174" s="24"/>
      <c r="AH1174" s="24"/>
      <c r="AI1174" s="26"/>
      <c r="AJ1174" s="27"/>
      <c r="AK1174" s="27"/>
      <c r="AL1174" s="26"/>
      <c r="AM1174" s="26"/>
      <c r="AN1174" s="24"/>
      <c r="AO1174" s="24" t="str">
        <f t="shared" si="94"/>
        <v>Arista</v>
      </c>
      <c r="AP1174" s="1" t="s">
        <v>4086</v>
      </c>
      <c r="BF1174" s="1" t="s">
        <v>68</v>
      </c>
      <c r="BG1174" s="28" t="s">
        <v>69</v>
      </c>
    </row>
    <row r="1175" spans="1:59" ht="12.75" customHeight="1" x14ac:dyDescent="0.2">
      <c r="A1175" s="1" t="s">
        <v>4797</v>
      </c>
      <c r="B1175" s="1" t="s">
        <v>4798</v>
      </c>
      <c r="C1175" s="1" t="s">
        <v>4261</v>
      </c>
      <c r="D1175" s="1" t="s">
        <v>63</v>
      </c>
      <c r="E1175" s="1" t="s">
        <v>4799</v>
      </c>
      <c r="F1175" s="1" t="s">
        <v>4800</v>
      </c>
      <c r="G1175" s="1">
        <v>55</v>
      </c>
      <c r="H1175" s="1">
        <v>1</v>
      </c>
      <c r="I1175" s="2" t="s">
        <v>66</v>
      </c>
      <c r="K1175" s="1">
        <f>IFERROR(VLOOKUP(B1175,'[1]Pivot HorizontalMRP'!$A$4:$B$2531,2,0),0)</f>
        <v>0</v>
      </c>
      <c r="L1175" s="1">
        <f>IFERROR(VLOOKUP(B1175,'[1]Pivot HorizontalMRP'!$A$4:$C$2531,3,0),0)</f>
        <v>0</v>
      </c>
      <c r="M1175" s="1">
        <f>IFERROR(VLOOKUP(B1175,'[1]Pivot HorizontalMRP'!$A$4:$D$2531,4,0),0)</f>
        <v>20</v>
      </c>
      <c r="N1175" s="1">
        <f>IFERROR(VLOOKUP(B1175,'[1]Pivot HorizontalMRP'!$A$4:$E$2531,5,0),0)</f>
        <v>0</v>
      </c>
      <c r="O1175" s="1">
        <f t="shared" si="91"/>
        <v>20</v>
      </c>
      <c r="P1175" s="1">
        <f t="shared" si="92"/>
        <v>20</v>
      </c>
      <c r="Q1175" s="1">
        <f>IFERROR(VLOOKUP(B1175,'[1]Pivot HorizontalMRP'!$A$4:$F$2529,6,0),0)</f>
        <v>0</v>
      </c>
      <c r="R1175" s="1">
        <f>IFERROR(VLOOKUP(B1175,'[1]Pivot HorizontalMRP'!$A$4:$G$2529,7,0),0)</f>
        <v>5</v>
      </c>
      <c r="S1175" s="1">
        <f>IFERROR(VLOOKUP(B1175,'[1]Pivot HorizontalMRP'!$A$4:$H$2529,8,0),0)</f>
        <v>20</v>
      </c>
      <c r="T1175" s="1">
        <f>IFERROR(VLOOKUP(B1175,'[1]Pivot HorizontalMRP'!$A$4:$I$2529,9,0),0)</f>
        <v>12</v>
      </c>
      <c r="U1175" s="1">
        <f t="shared" si="90"/>
        <v>15</v>
      </c>
      <c r="V1175" s="24">
        <v>0</v>
      </c>
      <c r="W1175" s="24"/>
      <c r="X1175" s="24">
        <f t="shared" si="93"/>
        <v>0</v>
      </c>
      <c r="Y1175" s="24"/>
      <c r="Z1175" s="24"/>
      <c r="AA1175" s="24"/>
      <c r="AB1175" s="24"/>
      <c r="AC1175" s="25"/>
      <c r="AD1175" s="26"/>
      <c r="AE1175" s="26"/>
      <c r="AF1175" s="26"/>
      <c r="AG1175" s="24"/>
      <c r="AH1175" s="24"/>
      <c r="AI1175" s="26"/>
      <c r="AJ1175" s="27"/>
      <c r="AK1175" s="27"/>
      <c r="AL1175" s="26"/>
      <c r="AM1175" s="26"/>
      <c r="AN1175" s="24"/>
      <c r="AO1175" s="24" t="str">
        <f t="shared" si="94"/>
        <v>Arista</v>
      </c>
      <c r="AP1175" s="1" t="s">
        <v>4037</v>
      </c>
      <c r="BF1175" s="1" t="s">
        <v>4264</v>
      </c>
      <c r="BG1175" s="28" t="s">
        <v>69</v>
      </c>
    </row>
    <row r="1176" spans="1:59" ht="12.75" customHeight="1" x14ac:dyDescent="0.2">
      <c r="A1176" s="1" t="s">
        <v>4801</v>
      </c>
      <c r="B1176" s="1" t="s">
        <v>4802</v>
      </c>
      <c r="C1176" s="1" t="s">
        <v>4261</v>
      </c>
      <c r="D1176" s="1" t="s">
        <v>63</v>
      </c>
      <c r="E1176" s="1" t="s">
        <v>4803</v>
      </c>
      <c r="F1176" s="1" t="s">
        <v>4804</v>
      </c>
      <c r="G1176" s="1">
        <v>82</v>
      </c>
      <c r="H1176" s="1">
        <v>1</v>
      </c>
      <c r="I1176" s="2" t="s">
        <v>66</v>
      </c>
      <c r="K1176" s="1">
        <f>IFERROR(VLOOKUP(B1176,'[1]Pivot HorizontalMRP'!$A$4:$B$2531,2,0),0)</f>
        <v>0</v>
      </c>
      <c r="L1176" s="1">
        <f>IFERROR(VLOOKUP(B1176,'[1]Pivot HorizontalMRP'!$A$4:$C$2531,3,0),0)</f>
        <v>210</v>
      </c>
      <c r="M1176" s="1">
        <f>IFERROR(VLOOKUP(B1176,'[1]Pivot HorizontalMRP'!$A$4:$D$2531,4,0),0)</f>
        <v>10</v>
      </c>
      <c r="N1176" s="1">
        <f>IFERROR(VLOOKUP(B1176,'[1]Pivot HorizontalMRP'!$A$4:$E$2531,5,0),0)</f>
        <v>0</v>
      </c>
      <c r="O1176" s="1">
        <f t="shared" si="91"/>
        <v>220</v>
      </c>
      <c r="P1176" s="1">
        <f t="shared" si="92"/>
        <v>220</v>
      </c>
      <c r="Q1176" s="1">
        <f>IFERROR(VLOOKUP(B1176,'[1]Pivot HorizontalMRP'!$A$4:$F$2529,6,0),0)</f>
        <v>64</v>
      </c>
      <c r="R1176" s="1">
        <f>IFERROR(VLOOKUP(B1176,'[1]Pivot HorizontalMRP'!$A$4:$G$2529,7,0),0)</f>
        <v>60</v>
      </c>
      <c r="S1176" s="1">
        <f>IFERROR(VLOOKUP(B1176,'[1]Pivot HorizontalMRP'!$A$4:$H$2529,8,0),0)</f>
        <v>74</v>
      </c>
      <c r="T1176" s="1">
        <f>IFERROR(VLOOKUP(B1176,'[1]Pivot HorizontalMRP'!$A$4:$I$2529,9,0),0)</f>
        <v>46</v>
      </c>
      <c r="U1176" s="1">
        <f t="shared" si="90"/>
        <v>96</v>
      </c>
      <c r="V1176" s="24">
        <v>0</v>
      </c>
      <c r="W1176" s="24"/>
      <c r="X1176" s="24">
        <f t="shared" si="93"/>
        <v>0</v>
      </c>
      <c r="Y1176" s="24"/>
      <c r="Z1176" s="24"/>
      <c r="AA1176" s="24"/>
      <c r="AB1176" s="24"/>
      <c r="AC1176" s="25"/>
      <c r="AD1176" s="26"/>
      <c r="AE1176" s="26"/>
      <c r="AF1176" s="26"/>
      <c r="AG1176" s="24"/>
      <c r="AH1176" s="24"/>
      <c r="AI1176" s="26"/>
      <c r="AJ1176" s="27"/>
      <c r="AK1176" s="27"/>
      <c r="AL1176" s="26"/>
      <c r="AM1176" s="26"/>
      <c r="AN1176" s="24"/>
      <c r="AO1176" s="24" t="str">
        <f t="shared" si="94"/>
        <v>Arista</v>
      </c>
      <c r="AP1176" s="1" t="s">
        <v>4037</v>
      </c>
      <c r="BF1176" s="1" t="s">
        <v>4264</v>
      </c>
      <c r="BG1176" s="28" t="s">
        <v>69</v>
      </c>
    </row>
    <row r="1177" spans="1:59" ht="12.75" customHeight="1" x14ac:dyDescent="0.2">
      <c r="A1177" s="1" t="s">
        <v>4805</v>
      </c>
      <c r="B1177" s="1" t="s">
        <v>4806</v>
      </c>
      <c r="C1177" s="1" t="s">
        <v>4261</v>
      </c>
      <c r="D1177" s="1" t="s">
        <v>63</v>
      </c>
      <c r="E1177" s="1" t="s">
        <v>4807</v>
      </c>
      <c r="F1177" s="1" t="s">
        <v>4808</v>
      </c>
      <c r="G1177" s="1">
        <v>21</v>
      </c>
      <c r="H1177" s="1">
        <v>105</v>
      </c>
      <c r="I1177" s="2" t="s">
        <v>66</v>
      </c>
      <c r="K1177" s="1">
        <f>IFERROR(VLOOKUP(B1177,'[1]Pivot HorizontalMRP'!$A$4:$B$2531,2,0),0)</f>
        <v>0</v>
      </c>
      <c r="L1177" s="1">
        <f>IFERROR(VLOOKUP(B1177,'[1]Pivot HorizontalMRP'!$A$4:$C$2531,3,0),0)</f>
        <v>11</v>
      </c>
      <c r="M1177" s="1">
        <f>IFERROR(VLOOKUP(B1177,'[1]Pivot HorizontalMRP'!$A$4:$D$2531,4,0),0)</f>
        <v>0</v>
      </c>
      <c r="N1177" s="1">
        <f>IFERROR(VLOOKUP(B1177,'[1]Pivot HorizontalMRP'!$A$4:$E$2531,5,0),0)</f>
        <v>0</v>
      </c>
      <c r="O1177" s="1">
        <f t="shared" si="91"/>
        <v>11</v>
      </c>
      <c r="P1177" s="1">
        <f t="shared" si="92"/>
        <v>11</v>
      </c>
      <c r="Q1177" s="1">
        <f>IFERROR(VLOOKUP(B1177,'[1]Pivot HorizontalMRP'!$A$4:$F$2529,6,0),0)</f>
        <v>0</v>
      </c>
      <c r="R1177" s="1">
        <f>IFERROR(VLOOKUP(B1177,'[1]Pivot HorizontalMRP'!$A$4:$G$2529,7,0),0)</f>
        <v>0</v>
      </c>
      <c r="S1177" s="1">
        <f>IFERROR(VLOOKUP(B1177,'[1]Pivot HorizontalMRP'!$A$4:$H$2529,8,0),0)</f>
        <v>0</v>
      </c>
      <c r="T1177" s="1">
        <f>IFERROR(VLOOKUP(B1177,'[1]Pivot HorizontalMRP'!$A$4:$I$2529,9,0),0)</f>
        <v>0</v>
      </c>
      <c r="U1177" s="1">
        <f t="shared" si="90"/>
        <v>11</v>
      </c>
      <c r="V1177" s="24">
        <v>0</v>
      </c>
      <c r="W1177" s="24"/>
      <c r="X1177" s="24">
        <f t="shared" si="93"/>
        <v>0</v>
      </c>
      <c r="Y1177" s="24"/>
      <c r="Z1177" s="24"/>
      <c r="AA1177" s="24"/>
      <c r="AB1177" s="24"/>
      <c r="AC1177" s="25"/>
      <c r="AD1177" s="26"/>
      <c r="AE1177" s="26"/>
      <c r="AF1177" s="26"/>
      <c r="AG1177" s="24"/>
      <c r="AH1177" s="24"/>
      <c r="AI1177" s="26"/>
      <c r="AJ1177" s="27"/>
      <c r="AK1177" s="27"/>
      <c r="AL1177" s="26"/>
      <c r="AM1177" s="26"/>
      <c r="AN1177" s="24"/>
      <c r="AO1177" s="24" t="str">
        <f t="shared" si="94"/>
        <v>Arista</v>
      </c>
      <c r="AP1177" s="1" t="s">
        <v>4037</v>
      </c>
      <c r="BF1177" s="1" t="s">
        <v>4264</v>
      </c>
      <c r="BG1177" s="28" t="s">
        <v>69</v>
      </c>
    </row>
    <row r="1178" spans="1:59" ht="12.75" customHeight="1" x14ac:dyDescent="0.2">
      <c r="A1178" s="1" t="s">
        <v>4809</v>
      </c>
      <c r="B1178" s="1" t="s">
        <v>4810</v>
      </c>
      <c r="C1178" s="1" t="s">
        <v>62</v>
      </c>
      <c r="D1178" s="1" t="s">
        <v>1108</v>
      </c>
      <c r="E1178" s="1" t="s">
        <v>4811</v>
      </c>
      <c r="F1178" s="1" t="s">
        <v>4812</v>
      </c>
      <c r="G1178" s="1">
        <v>43</v>
      </c>
      <c r="H1178" s="1">
        <v>4000</v>
      </c>
      <c r="I1178" s="2" t="s">
        <v>1123</v>
      </c>
      <c r="K1178" s="1">
        <f>IFERROR(VLOOKUP(B1178,'[1]Pivot HorizontalMRP'!$A$4:$B$2531,2,0),0)</f>
        <v>0</v>
      </c>
      <c r="L1178" s="1">
        <f>IFERROR(VLOOKUP(B1178,'[1]Pivot HorizontalMRP'!$A$4:$C$2531,3,0),0)</f>
        <v>25</v>
      </c>
      <c r="M1178" s="1">
        <f>IFERROR(VLOOKUP(B1178,'[1]Pivot HorizontalMRP'!$A$4:$D$2531,4,0),0)</f>
        <v>34</v>
      </c>
      <c r="N1178" s="1">
        <f>IFERROR(VLOOKUP(B1178,'[1]Pivot HorizontalMRP'!$A$4:$E$2531,5,0),0)</f>
        <v>0</v>
      </c>
      <c r="O1178" s="1">
        <f t="shared" si="91"/>
        <v>59</v>
      </c>
      <c r="P1178" s="1">
        <f t="shared" si="92"/>
        <v>59</v>
      </c>
      <c r="Q1178" s="1">
        <f>IFERROR(VLOOKUP(B1178,'[1]Pivot HorizontalMRP'!$A$4:$F$2529,6,0),0)</f>
        <v>4</v>
      </c>
      <c r="R1178" s="1">
        <f>IFERROR(VLOOKUP(B1178,'[1]Pivot HorizontalMRP'!$A$4:$G$2529,7,0),0)</f>
        <v>0</v>
      </c>
      <c r="S1178" s="1">
        <f>IFERROR(VLOOKUP(B1178,'[1]Pivot HorizontalMRP'!$A$4:$H$2529,8,0),0)</f>
        <v>0</v>
      </c>
      <c r="T1178" s="1">
        <f>IFERROR(VLOOKUP(B1178,'[1]Pivot HorizontalMRP'!$A$4:$I$2529,9,0),0)</f>
        <v>0</v>
      </c>
      <c r="U1178" s="1">
        <f t="shared" si="90"/>
        <v>55</v>
      </c>
      <c r="V1178" s="24">
        <v>0.37930000000000003</v>
      </c>
      <c r="W1178" s="24"/>
      <c r="X1178" s="24">
        <f t="shared" si="93"/>
        <v>-0.37930000000000003</v>
      </c>
      <c r="Y1178" s="24"/>
      <c r="Z1178" s="24"/>
      <c r="AA1178" s="24"/>
      <c r="AB1178" s="24"/>
      <c r="AC1178" s="25"/>
      <c r="AD1178" s="26"/>
      <c r="AE1178" s="26"/>
      <c r="AF1178" s="26"/>
      <c r="AG1178" s="24"/>
      <c r="AH1178" s="24"/>
      <c r="AI1178" s="26"/>
      <c r="AJ1178" s="27"/>
      <c r="AK1178" s="27"/>
      <c r="AL1178" s="26"/>
      <c r="AM1178" s="26"/>
      <c r="AN1178" s="24"/>
      <c r="AO1178" s="24" t="str">
        <f t="shared" si="94"/>
        <v>Sanmina</v>
      </c>
      <c r="AP1178" s="1" t="s">
        <v>1110</v>
      </c>
      <c r="BF1178" s="1" t="s">
        <v>68</v>
      </c>
      <c r="BG1178" s="28" t="s">
        <v>69</v>
      </c>
    </row>
    <row r="1179" spans="1:59" ht="12.75" customHeight="1" x14ac:dyDescent="0.2">
      <c r="A1179" s="1" t="s">
        <v>4813</v>
      </c>
      <c r="B1179" s="1" t="s">
        <v>4814</v>
      </c>
      <c r="C1179" s="1" t="s">
        <v>62</v>
      </c>
      <c r="D1179" s="1" t="s">
        <v>63</v>
      </c>
      <c r="E1179" s="1" t="s">
        <v>4815</v>
      </c>
      <c r="F1179" s="1" t="s">
        <v>4816</v>
      </c>
      <c r="G1179" s="1">
        <v>155</v>
      </c>
      <c r="H1179" s="1">
        <v>4000</v>
      </c>
      <c r="I1179" s="2" t="s">
        <v>1123</v>
      </c>
      <c r="K1179" s="1">
        <f>IFERROR(VLOOKUP(B1179,'[1]Pivot HorizontalMRP'!$A$4:$B$2531,2,0),0)</f>
        <v>0</v>
      </c>
      <c r="L1179" s="1">
        <f>IFERROR(VLOOKUP(B1179,'[1]Pivot HorizontalMRP'!$A$4:$C$2531,3,0),0)</f>
        <v>26194</v>
      </c>
      <c r="M1179" s="1">
        <f>IFERROR(VLOOKUP(B1179,'[1]Pivot HorizontalMRP'!$A$4:$D$2531,4,0),0)</f>
        <v>0</v>
      </c>
      <c r="N1179" s="1">
        <f>IFERROR(VLOOKUP(B1179,'[1]Pivot HorizontalMRP'!$A$4:$E$2531,5,0),0)</f>
        <v>28000</v>
      </c>
      <c r="O1179" s="1">
        <f t="shared" si="91"/>
        <v>26194</v>
      </c>
      <c r="P1179" s="1">
        <f t="shared" si="92"/>
        <v>54194</v>
      </c>
      <c r="Q1179" s="1">
        <f>IFERROR(VLOOKUP(B1179,'[1]Pivot HorizontalMRP'!$A$4:$F$2529,6,0),0)</f>
        <v>23064</v>
      </c>
      <c r="R1179" s="1">
        <f>IFERROR(VLOOKUP(B1179,'[1]Pivot HorizontalMRP'!$A$4:$G$2529,7,0),0)</f>
        <v>11100</v>
      </c>
      <c r="S1179" s="1">
        <f>IFERROR(VLOOKUP(B1179,'[1]Pivot HorizontalMRP'!$A$4:$H$2529,8,0),0)</f>
        <v>9876</v>
      </c>
      <c r="T1179" s="1">
        <f>IFERROR(VLOOKUP(B1179,'[1]Pivot HorizontalMRP'!$A$4:$I$2529,9,0),0)</f>
        <v>5052</v>
      </c>
      <c r="U1179" s="1">
        <f t="shared" si="90"/>
        <v>-7970</v>
      </c>
      <c r="V1179" s="24">
        <v>2.08</v>
      </c>
      <c r="W1179" s="24"/>
      <c r="X1179" s="24">
        <f t="shared" si="93"/>
        <v>-2.08</v>
      </c>
      <c r="Y1179" s="24"/>
      <c r="Z1179" s="24"/>
      <c r="AA1179" s="24"/>
      <c r="AB1179" s="24"/>
      <c r="AC1179" s="25"/>
      <c r="AD1179" s="26"/>
      <c r="AE1179" s="26"/>
      <c r="AF1179" s="26"/>
      <c r="AG1179" s="24"/>
      <c r="AH1179" s="24"/>
      <c r="AI1179" s="26"/>
      <c r="AJ1179" s="27"/>
      <c r="AK1179" s="27"/>
      <c r="AL1179" s="26"/>
      <c r="AM1179" s="26"/>
      <c r="AN1179" s="24"/>
      <c r="AO1179" s="24" t="str">
        <f t="shared" si="94"/>
        <v>Arista</v>
      </c>
      <c r="AP1179" s="1" t="s">
        <v>4086</v>
      </c>
      <c r="BF1179" s="1" t="s">
        <v>68</v>
      </c>
      <c r="BG1179" s="28" t="s">
        <v>69</v>
      </c>
    </row>
    <row r="1180" spans="1:59" ht="12.75" customHeight="1" x14ac:dyDescent="0.2">
      <c r="A1180" s="1" t="s">
        <v>4817</v>
      </c>
      <c r="B1180" s="1" t="s">
        <v>4818</v>
      </c>
      <c r="C1180" s="1" t="s">
        <v>62</v>
      </c>
      <c r="D1180" s="1" t="s">
        <v>63</v>
      </c>
      <c r="E1180" s="1" t="s">
        <v>4819</v>
      </c>
      <c r="F1180" s="1" t="s">
        <v>4820</v>
      </c>
      <c r="G1180" s="1">
        <v>51</v>
      </c>
      <c r="H1180" s="1">
        <v>4000</v>
      </c>
      <c r="I1180" s="2" t="s">
        <v>1123</v>
      </c>
      <c r="K1180" s="1">
        <f>IFERROR(VLOOKUP(B1180,'[1]Pivot HorizontalMRP'!$A$4:$B$2531,2,0),0)</f>
        <v>0</v>
      </c>
      <c r="L1180" s="1">
        <f>IFERROR(VLOOKUP(B1180,'[1]Pivot HorizontalMRP'!$A$4:$C$2531,3,0),0)</f>
        <v>22604</v>
      </c>
      <c r="M1180" s="1">
        <f>IFERROR(VLOOKUP(B1180,'[1]Pivot HorizontalMRP'!$A$4:$D$2531,4,0),0)</f>
        <v>6000</v>
      </c>
      <c r="N1180" s="1">
        <f>IFERROR(VLOOKUP(B1180,'[1]Pivot HorizontalMRP'!$A$4:$E$2531,5,0),0)</f>
        <v>0</v>
      </c>
      <c r="O1180" s="1">
        <f t="shared" si="91"/>
        <v>28604</v>
      </c>
      <c r="P1180" s="1">
        <f t="shared" si="92"/>
        <v>28604</v>
      </c>
      <c r="Q1180" s="1">
        <f>IFERROR(VLOOKUP(B1180,'[1]Pivot HorizontalMRP'!$A$4:$F$2529,6,0),0)</f>
        <v>12192</v>
      </c>
      <c r="R1180" s="1">
        <f>IFERROR(VLOOKUP(B1180,'[1]Pivot HorizontalMRP'!$A$4:$G$2529,7,0),0)</f>
        <v>7473</v>
      </c>
      <c r="S1180" s="1">
        <f>IFERROR(VLOOKUP(B1180,'[1]Pivot HorizontalMRP'!$A$4:$H$2529,8,0),0)</f>
        <v>7577</v>
      </c>
      <c r="T1180" s="1">
        <f>IFERROR(VLOOKUP(B1180,'[1]Pivot HorizontalMRP'!$A$4:$I$2529,9,0),0)</f>
        <v>6158</v>
      </c>
      <c r="U1180" s="1">
        <f t="shared" si="90"/>
        <v>8939</v>
      </c>
      <c r="V1180" s="24">
        <v>0.41805999999999999</v>
      </c>
      <c r="W1180" s="24"/>
      <c r="X1180" s="24">
        <f t="shared" si="93"/>
        <v>-0.41805999999999999</v>
      </c>
      <c r="Y1180" s="24"/>
      <c r="Z1180" s="24"/>
      <c r="AA1180" s="24">
        <v>0.41805999999999999</v>
      </c>
      <c r="AB1180" s="24"/>
      <c r="AC1180" s="25"/>
      <c r="AD1180" s="26"/>
      <c r="AE1180" s="26"/>
      <c r="AF1180" s="26"/>
      <c r="AG1180" s="24"/>
      <c r="AH1180" s="24"/>
      <c r="AI1180" s="26"/>
      <c r="AJ1180" s="27"/>
      <c r="AK1180" s="27"/>
      <c r="AL1180" s="26"/>
      <c r="AM1180" s="26"/>
      <c r="AN1180" s="24"/>
      <c r="AO1180" s="24" t="str">
        <f t="shared" si="94"/>
        <v>Arista</v>
      </c>
      <c r="AP1180" s="1" t="s">
        <v>4086</v>
      </c>
      <c r="BF1180" s="1" t="s">
        <v>68</v>
      </c>
      <c r="BG1180" s="28" t="s">
        <v>69</v>
      </c>
    </row>
    <row r="1181" spans="1:59" ht="12.75" customHeight="1" x14ac:dyDescent="0.2">
      <c r="A1181" s="1" t="s">
        <v>4821</v>
      </c>
      <c r="B1181" s="1" t="s">
        <v>4822</v>
      </c>
      <c r="C1181" s="1" t="s">
        <v>62</v>
      </c>
      <c r="D1181" s="1" t="s">
        <v>63</v>
      </c>
      <c r="E1181" s="1" t="s">
        <v>4823</v>
      </c>
      <c r="F1181" s="1" t="s">
        <v>4824</v>
      </c>
      <c r="G1181" s="1">
        <v>41</v>
      </c>
      <c r="H1181" s="1">
        <v>119</v>
      </c>
      <c r="I1181" s="2" t="s">
        <v>1123</v>
      </c>
      <c r="K1181" s="1">
        <f>IFERROR(VLOOKUP(B1181,'[1]Pivot HorizontalMRP'!$A$4:$B$2531,2,0),0)</f>
        <v>0</v>
      </c>
      <c r="L1181" s="1">
        <f>IFERROR(VLOOKUP(B1181,'[1]Pivot HorizontalMRP'!$A$4:$C$2531,3,0),0)</f>
        <v>4704</v>
      </c>
      <c r="M1181" s="1">
        <f>IFERROR(VLOOKUP(B1181,'[1]Pivot HorizontalMRP'!$A$4:$D$2531,4,0),0)</f>
        <v>5712</v>
      </c>
      <c r="N1181" s="1">
        <f>IFERROR(VLOOKUP(B1181,'[1]Pivot HorizontalMRP'!$A$4:$E$2531,5,0),0)</f>
        <v>0</v>
      </c>
      <c r="O1181" s="1">
        <f t="shared" si="91"/>
        <v>10416</v>
      </c>
      <c r="P1181" s="1">
        <f t="shared" si="92"/>
        <v>10416</v>
      </c>
      <c r="Q1181" s="1">
        <f>IFERROR(VLOOKUP(B1181,'[1]Pivot HorizontalMRP'!$A$4:$F$2529,6,0),0)</f>
        <v>12300</v>
      </c>
      <c r="R1181" s="1">
        <f>IFERROR(VLOOKUP(B1181,'[1]Pivot HorizontalMRP'!$A$4:$G$2529,7,0),0)</f>
        <v>5808</v>
      </c>
      <c r="S1181" s="1">
        <f>IFERROR(VLOOKUP(B1181,'[1]Pivot HorizontalMRP'!$A$4:$H$2529,8,0),0)</f>
        <v>6883</v>
      </c>
      <c r="T1181" s="1">
        <f>IFERROR(VLOOKUP(B1181,'[1]Pivot HorizontalMRP'!$A$4:$I$2529,9,0),0)</f>
        <v>5512</v>
      </c>
      <c r="U1181" s="1">
        <f t="shared" si="90"/>
        <v>-7692</v>
      </c>
      <c r="V1181" s="24">
        <v>6.27</v>
      </c>
      <c r="W1181" s="24"/>
      <c r="X1181" s="24">
        <f t="shared" si="93"/>
        <v>-6.27</v>
      </c>
      <c r="Y1181" s="24"/>
      <c r="Z1181" s="24"/>
      <c r="AA1181" s="24">
        <v>6.27</v>
      </c>
      <c r="AB1181" s="24"/>
      <c r="AC1181" s="25"/>
      <c r="AD1181" s="26"/>
      <c r="AE1181" s="26"/>
      <c r="AF1181" s="26"/>
      <c r="AG1181" s="24"/>
      <c r="AH1181" s="24"/>
      <c r="AI1181" s="26"/>
      <c r="AJ1181" s="27"/>
      <c r="AK1181" s="27"/>
      <c r="AL1181" s="26"/>
      <c r="AM1181" s="26"/>
      <c r="AN1181" s="24"/>
      <c r="AO1181" s="24" t="str">
        <f t="shared" si="94"/>
        <v>Arista</v>
      </c>
      <c r="AP1181" s="1" t="s">
        <v>4086</v>
      </c>
      <c r="BF1181" s="1" t="s">
        <v>68</v>
      </c>
      <c r="BG1181" s="28" t="s">
        <v>69</v>
      </c>
    </row>
    <row r="1182" spans="1:59" ht="12.75" customHeight="1" x14ac:dyDescent="0.2">
      <c r="A1182" s="1" t="s">
        <v>4825</v>
      </c>
      <c r="B1182" s="1" t="s">
        <v>4826</v>
      </c>
      <c r="C1182" s="1" t="s">
        <v>62</v>
      </c>
      <c r="D1182" s="1" t="s">
        <v>63</v>
      </c>
      <c r="E1182" s="1" t="s">
        <v>4827</v>
      </c>
      <c r="F1182" s="1" t="s">
        <v>4828</v>
      </c>
      <c r="G1182" s="1">
        <v>71</v>
      </c>
      <c r="H1182" s="1">
        <v>2500</v>
      </c>
      <c r="I1182" s="2" t="s">
        <v>1123</v>
      </c>
      <c r="K1182" s="1">
        <f>IFERROR(VLOOKUP(B1182,'[1]Pivot HorizontalMRP'!$A$4:$B$2531,2,0),0)</f>
        <v>0</v>
      </c>
      <c r="L1182" s="1">
        <f>IFERROR(VLOOKUP(B1182,'[1]Pivot HorizontalMRP'!$A$4:$C$2531,3,0),0)</f>
        <v>2000</v>
      </c>
      <c r="M1182" s="1">
        <f>IFERROR(VLOOKUP(B1182,'[1]Pivot HorizontalMRP'!$A$4:$D$2531,4,0),0)</f>
        <v>0</v>
      </c>
      <c r="N1182" s="1">
        <f>IFERROR(VLOOKUP(B1182,'[1]Pivot HorizontalMRP'!$A$4:$E$2531,5,0),0)</f>
        <v>0</v>
      </c>
      <c r="O1182" s="1">
        <f t="shared" si="91"/>
        <v>2000</v>
      </c>
      <c r="P1182" s="1">
        <f t="shared" si="92"/>
        <v>2000</v>
      </c>
      <c r="Q1182" s="1">
        <f>IFERROR(VLOOKUP(B1182,'[1]Pivot HorizontalMRP'!$A$4:$F$2529,6,0),0)</f>
        <v>870</v>
      </c>
      <c r="R1182" s="1">
        <f>IFERROR(VLOOKUP(B1182,'[1]Pivot HorizontalMRP'!$A$4:$G$2529,7,0),0)</f>
        <v>682</v>
      </c>
      <c r="S1182" s="1">
        <f>IFERROR(VLOOKUP(B1182,'[1]Pivot HorizontalMRP'!$A$4:$H$2529,8,0),0)</f>
        <v>732</v>
      </c>
      <c r="T1182" s="1">
        <f>IFERROR(VLOOKUP(B1182,'[1]Pivot HorizontalMRP'!$A$4:$I$2529,9,0),0)</f>
        <v>632</v>
      </c>
      <c r="U1182" s="1">
        <f t="shared" si="90"/>
        <v>448</v>
      </c>
      <c r="V1182" s="24">
        <v>1.1339999999999999</v>
      </c>
      <c r="W1182" s="24"/>
      <c r="X1182" s="24">
        <f t="shared" si="93"/>
        <v>-1.1339999999999999</v>
      </c>
      <c r="Y1182" s="24"/>
      <c r="Z1182" s="24"/>
      <c r="AA1182" s="24"/>
      <c r="AB1182" s="24"/>
      <c r="AC1182" s="25"/>
      <c r="AD1182" s="26"/>
      <c r="AE1182" s="26"/>
      <c r="AF1182" s="26"/>
      <c r="AG1182" s="24"/>
      <c r="AH1182" s="24"/>
      <c r="AI1182" s="26"/>
      <c r="AJ1182" s="27"/>
      <c r="AK1182" s="27"/>
      <c r="AL1182" s="26"/>
      <c r="AM1182" s="26"/>
      <c r="AN1182" s="24"/>
      <c r="AO1182" s="24" t="str">
        <f t="shared" si="94"/>
        <v>Arista</v>
      </c>
      <c r="AP1182" s="1" t="s">
        <v>4086</v>
      </c>
      <c r="BF1182" s="1" t="s">
        <v>68</v>
      </c>
      <c r="BG1182" s="28" t="s">
        <v>69</v>
      </c>
    </row>
    <row r="1183" spans="1:59" ht="12.75" customHeight="1" x14ac:dyDescent="0.2">
      <c r="A1183" s="1" t="s">
        <v>4829</v>
      </c>
      <c r="B1183" s="1" t="s">
        <v>4830</v>
      </c>
      <c r="C1183" s="1" t="s">
        <v>62</v>
      </c>
      <c r="D1183" s="1" t="s">
        <v>1108</v>
      </c>
      <c r="E1183" s="1" t="s">
        <v>4831</v>
      </c>
      <c r="F1183" s="1" t="s">
        <v>4832</v>
      </c>
      <c r="G1183" s="1">
        <v>43</v>
      </c>
      <c r="H1183" s="1">
        <v>3000</v>
      </c>
      <c r="I1183" s="2" t="s">
        <v>66</v>
      </c>
      <c r="K1183" s="1">
        <f>IFERROR(VLOOKUP(B1183,'[1]Pivot HorizontalMRP'!$A$4:$B$2531,2,0),0)</f>
        <v>0</v>
      </c>
      <c r="L1183" s="1">
        <f>IFERROR(VLOOKUP(B1183,'[1]Pivot HorizontalMRP'!$A$4:$C$2531,3,0),0)</f>
        <v>9089</v>
      </c>
      <c r="M1183" s="1">
        <f>IFERROR(VLOOKUP(B1183,'[1]Pivot HorizontalMRP'!$A$4:$D$2531,4,0),0)</f>
        <v>0</v>
      </c>
      <c r="N1183" s="1">
        <f>IFERROR(VLOOKUP(B1183,'[1]Pivot HorizontalMRP'!$A$4:$E$2531,5,0),0)</f>
        <v>0</v>
      </c>
      <c r="O1183" s="1">
        <f t="shared" si="91"/>
        <v>9089</v>
      </c>
      <c r="P1183" s="1">
        <f t="shared" si="92"/>
        <v>9089</v>
      </c>
      <c r="Q1183" s="1">
        <f>IFERROR(VLOOKUP(B1183,'[1]Pivot HorizontalMRP'!$A$4:$F$2529,6,0),0)</f>
        <v>1398</v>
      </c>
      <c r="R1183" s="1">
        <f>IFERROR(VLOOKUP(B1183,'[1]Pivot HorizontalMRP'!$A$4:$G$2529,7,0),0)</f>
        <v>1117</v>
      </c>
      <c r="S1183" s="1">
        <f>IFERROR(VLOOKUP(B1183,'[1]Pivot HorizontalMRP'!$A$4:$H$2529,8,0),0)</f>
        <v>1507</v>
      </c>
      <c r="T1183" s="1">
        <f>IFERROR(VLOOKUP(B1183,'[1]Pivot HorizontalMRP'!$A$4:$I$2529,9,0),0)</f>
        <v>1034</v>
      </c>
      <c r="U1183" s="1">
        <f t="shared" si="90"/>
        <v>6574</v>
      </c>
      <c r="V1183" s="24">
        <v>0.21</v>
      </c>
      <c r="W1183" s="24"/>
      <c r="X1183" s="24">
        <f t="shared" si="93"/>
        <v>-0.21</v>
      </c>
      <c r="Y1183" s="24"/>
      <c r="Z1183" s="24"/>
      <c r="AA1183" s="24"/>
      <c r="AB1183" s="24"/>
      <c r="AC1183" s="25"/>
      <c r="AD1183" s="26"/>
      <c r="AE1183" s="26"/>
      <c r="AF1183" s="26"/>
      <c r="AG1183" s="24"/>
      <c r="AH1183" s="24"/>
      <c r="AI1183" s="26"/>
      <c r="AJ1183" s="27"/>
      <c r="AK1183" s="27"/>
      <c r="AL1183" s="26"/>
      <c r="AM1183" s="26"/>
      <c r="AN1183" s="24"/>
      <c r="AO1183" s="24" t="str">
        <f t="shared" si="94"/>
        <v>Sanmina</v>
      </c>
      <c r="AP1183" s="1" t="s">
        <v>4037</v>
      </c>
      <c r="BF1183" s="1" t="s">
        <v>68</v>
      </c>
      <c r="BG1183" s="28" t="s">
        <v>69</v>
      </c>
    </row>
    <row r="1184" spans="1:59" ht="12.75" customHeight="1" x14ac:dyDescent="0.2">
      <c r="A1184" s="1" t="s">
        <v>4833</v>
      </c>
      <c r="B1184" s="1" t="s">
        <v>4834</v>
      </c>
      <c r="C1184" s="1" t="s">
        <v>62</v>
      </c>
      <c r="D1184" s="1" t="s">
        <v>63</v>
      </c>
      <c r="E1184" s="1" t="s">
        <v>4835</v>
      </c>
      <c r="F1184" s="1" t="s">
        <v>4836</v>
      </c>
      <c r="G1184" s="1">
        <v>85</v>
      </c>
      <c r="H1184" s="1">
        <v>5000</v>
      </c>
      <c r="I1184" s="2" t="s">
        <v>1123</v>
      </c>
      <c r="K1184" s="1">
        <f>IFERROR(VLOOKUP(B1184,'[1]Pivot HorizontalMRP'!$A$4:$B$2531,2,0),0)</f>
        <v>0</v>
      </c>
      <c r="L1184" s="1">
        <f>IFERROR(VLOOKUP(B1184,'[1]Pivot HorizontalMRP'!$A$4:$C$2531,3,0),0)</f>
        <v>4659</v>
      </c>
      <c r="M1184" s="1">
        <f>IFERROR(VLOOKUP(B1184,'[1]Pivot HorizontalMRP'!$A$4:$D$2531,4,0),0)</f>
        <v>0</v>
      </c>
      <c r="N1184" s="1">
        <f>IFERROR(VLOOKUP(B1184,'[1]Pivot HorizontalMRP'!$A$4:$E$2531,5,0),0)</f>
        <v>5000</v>
      </c>
      <c r="O1184" s="1">
        <f t="shared" si="91"/>
        <v>4659</v>
      </c>
      <c r="P1184" s="1">
        <f t="shared" si="92"/>
        <v>9659</v>
      </c>
      <c r="Q1184" s="1">
        <f>IFERROR(VLOOKUP(B1184,'[1]Pivot HorizontalMRP'!$A$4:$F$2529,6,0),0)</f>
        <v>6334</v>
      </c>
      <c r="R1184" s="1">
        <f>IFERROR(VLOOKUP(B1184,'[1]Pivot HorizontalMRP'!$A$4:$G$2529,7,0),0)</f>
        <v>3138</v>
      </c>
      <c r="S1184" s="1">
        <f>IFERROR(VLOOKUP(B1184,'[1]Pivot HorizontalMRP'!$A$4:$H$2529,8,0),0)</f>
        <v>3459</v>
      </c>
      <c r="T1184" s="1">
        <f>IFERROR(VLOOKUP(B1184,'[1]Pivot HorizontalMRP'!$A$4:$I$2529,9,0),0)</f>
        <v>2732</v>
      </c>
      <c r="U1184" s="1">
        <f t="shared" si="90"/>
        <v>-4813</v>
      </c>
      <c r="V1184" s="24">
        <v>1.38</v>
      </c>
      <c r="W1184" s="24"/>
      <c r="X1184" s="24">
        <f t="shared" si="93"/>
        <v>-1.38</v>
      </c>
      <c r="Y1184" s="24"/>
      <c r="Z1184" s="24"/>
      <c r="AA1184" s="24"/>
      <c r="AB1184" s="24"/>
      <c r="AC1184" s="25"/>
      <c r="AD1184" s="26"/>
      <c r="AE1184" s="26"/>
      <c r="AF1184" s="26"/>
      <c r="AG1184" s="24"/>
      <c r="AH1184" s="24"/>
      <c r="AI1184" s="26"/>
      <c r="AJ1184" s="27"/>
      <c r="AK1184" s="27"/>
      <c r="AL1184" s="26"/>
      <c r="AM1184" s="26"/>
      <c r="AN1184" s="24"/>
      <c r="AO1184" s="24" t="str">
        <f t="shared" si="94"/>
        <v>Arista</v>
      </c>
      <c r="AP1184" s="1" t="s">
        <v>4086</v>
      </c>
      <c r="BF1184" s="1" t="s">
        <v>68</v>
      </c>
      <c r="BG1184" s="28" t="s">
        <v>69</v>
      </c>
    </row>
    <row r="1185" spans="1:59" ht="12.75" customHeight="1" x14ac:dyDescent="0.2">
      <c r="A1185" s="1" t="s">
        <v>4837</v>
      </c>
      <c r="B1185" s="1" t="s">
        <v>4838</v>
      </c>
      <c r="C1185" s="1" t="s">
        <v>4261</v>
      </c>
      <c r="D1185" s="1" t="s">
        <v>63</v>
      </c>
      <c r="E1185" s="1" t="s">
        <v>4839</v>
      </c>
      <c r="F1185" s="1" t="s">
        <v>4840</v>
      </c>
      <c r="G1185" s="1">
        <v>123</v>
      </c>
      <c r="H1185" s="1">
        <v>1</v>
      </c>
      <c r="I1185" s="2" t="s">
        <v>66</v>
      </c>
      <c r="K1185" s="1">
        <f>IFERROR(VLOOKUP(B1185,'[1]Pivot HorizontalMRP'!$A$4:$B$2531,2,0),0)</f>
        <v>0</v>
      </c>
      <c r="L1185" s="1">
        <f>IFERROR(VLOOKUP(B1185,'[1]Pivot HorizontalMRP'!$A$4:$C$2531,3,0),0)</f>
        <v>275</v>
      </c>
      <c r="M1185" s="1">
        <f>IFERROR(VLOOKUP(B1185,'[1]Pivot HorizontalMRP'!$A$4:$D$2531,4,0),0)</f>
        <v>0</v>
      </c>
      <c r="N1185" s="1">
        <f>IFERROR(VLOOKUP(B1185,'[1]Pivot HorizontalMRP'!$A$4:$E$2531,5,0),0)</f>
        <v>0</v>
      </c>
      <c r="O1185" s="1">
        <f t="shared" si="91"/>
        <v>275</v>
      </c>
      <c r="P1185" s="1">
        <f t="shared" si="92"/>
        <v>275</v>
      </c>
      <c r="Q1185" s="1">
        <f>IFERROR(VLOOKUP(B1185,'[1]Pivot HorizontalMRP'!$A$4:$F$2529,6,0),0)</f>
        <v>70</v>
      </c>
      <c r="R1185" s="1">
        <f>IFERROR(VLOOKUP(B1185,'[1]Pivot HorizontalMRP'!$A$4:$G$2529,7,0),0)</f>
        <v>0</v>
      </c>
      <c r="S1185" s="1">
        <f>IFERROR(VLOOKUP(B1185,'[1]Pivot HorizontalMRP'!$A$4:$H$2529,8,0),0)</f>
        <v>45</v>
      </c>
      <c r="T1185" s="1">
        <f>IFERROR(VLOOKUP(B1185,'[1]Pivot HorizontalMRP'!$A$4:$I$2529,9,0),0)</f>
        <v>54</v>
      </c>
      <c r="U1185" s="1">
        <f t="shared" si="90"/>
        <v>205</v>
      </c>
      <c r="V1185" s="24">
        <v>0</v>
      </c>
      <c r="W1185" s="24"/>
      <c r="X1185" s="24">
        <f t="shared" si="93"/>
        <v>0</v>
      </c>
      <c r="Y1185" s="24"/>
      <c r="Z1185" s="24"/>
      <c r="AA1185" s="24"/>
      <c r="AB1185" s="24"/>
      <c r="AC1185" s="25"/>
      <c r="AD1185" s="26"/>
      <c r="AE1185" s="26"/>
      <c r="AF1185" s="26"/>
      <c r="AG1185" s="24"/>
      <c r="AH1185" s="24"/>
      <c r="AI1185" s="26"/>
      <c r="AJ1185" s="27"/>
      <c r="AK1185" s="27"/>
      <c r="AL1185" s="26"/>
      <c r="AM1185" s="26"/>
      <c r="AN1185" s="24"/>
      <c r="AO1185" s="24" t="str">
        <f t="shared" si="94"/>
        <v>Arista</v>
      </c>
      <c r="AP1185" s="1" t="s">
        <v>4037</v>
      </c>
      <c r="BF1185" s="1" t="s">
        <v>4264</v>
      </c>
      <c r="BG1185" s="28" t="s">
        <v>69</v>
      </c>
    </row>
    <row r="1186" spans="1:59" ht="12.75" customHeight="1" x14ac:dyDescent="0.2">
      <c r="A1186" s="1" t="s">
        <v>4841</v>
      </c>
      <c r="B1186" s="1" t="s">
        <v>4842</v>
      </c>
      <c r="C1186" s="1" t="s">
        <v>4261</v>
      </c>
      <c r="D1186" s="1" t="s">
        <v>63</v>
      </c>
      <c r="E1186" s="1" t="s">
        <v>4843</v>
      </c>
      <c r="F1186" s="1" t="s">
        <v>4844</v>
      </c>
      <c r="G1186" s="1">
        <v>118</v>
      </c>
      <c r="H1186" s="1">
        <v>1</v>
      </c>
      <c r="I1186" s="2" t="s">
        <v>66</v>
      </c>
      <c r="K1186" s="1">
        <f>IFERROR(VLOOKUP(B1186,'[1]Pivot HorizontalMRP'!$A$4:$B$2531,2,0),0)</f>
        <v>0</v>
      </c>
      <c r="L1186" s="1">
        <f>IFERROR(VLOOKUP(B1186,'[1]Pivot HorizontalMRP'!$A$4:$C$2531,3,0),0)</f>
        <v>246</v>
      </c>
      <c r="M1186" s="1">
        <f>IFERROR(VLOOKUP(B1186,'[1]Pivot HorizontalMRP'!$A$4:$D$2531,4,0),0)</f>
        <v>37</v>
      </c>
      <c r="N1186" s="1">
        <f>IFERROR(VLOOKUP(B1186,'[1]Pivot HorizontalMRP'!$A$4:$E$2531,5,0),0)</f>
        <v>0</v>
      </c>
      <c r="O1186" s="1">
        <f t="shared" si="91"/>
        <v>283</v>
      </c>
      <c r="P1186" s="1">
        <f t="shared" si="92"/>
        <v>283</v>
      </c>
      <c r="Q1186" s="1">
        <f>IFERROR(VLOOKUP(B1186,'[1]Pivot HorizontalMRP'!$A$4:$F$2529,6,0),0)</f>
        <v>9</v>
      </c>
      <c r="R1186" s="1">
        <f>IFERROR(VLOOKUP(B1186,'[1]Pivot HorizontalMRP'!$A$4:$G$2529,7,0),0)</f>
        <v>119</v>
      </c>
      <c r="S1186" s="1">
        <f>IFERROR(VLOOKUP(B1186,'[1]Pivot HorizontalMRP'!$A$4:$H$2529,8,0),0)</f>
        <v>40</v>
      </c>
      <c r="T1186" s="1">
        <f>IFERROR(VLOOKUP(B1186,'[1]Pivot HorizontalMRP'!$A$4:$I$2529,9,0),0)</f>
        <v>0</v>
      </c>
      <c r="U1186" s="1">
        <f t="shared" si="90"/>
        <v>155</v>
      </c>
      <c r="V1186" s="24">
        <v>0</v>
      </c>
      <c r="W1186" s="24"/>
      <c r="X1186" s="24">
        <f t="shared" si="93"/>
        <v>0</v>
      </c>
      <c r="Y1186" s="24"/>
      <c r="Z1186" s="24"/>
      <c r="AA1186" s="24"/>
      <c r="AB1186" s="24"/>
      <c r="AC1186" s="25"/>
      <c r="AD1186" s="26"/>
      <c r="AE1186" s="26"/>
      <c r="AF1186" s="26"/>
      <c r="AG1186" s="24"/>
      <c r="AH1186" s="24"/>
      <c r="AI1186" s="26"/>
      <c r="AJ1186" s="27"/>
      <c r="AK1186" s="27"/>
      <c r="AL1186" s="26"/>
      <c r="AM1186" s="26"/>
      <c r="AN1186" s="24"/>
      <c r="AO1186" s="24" t="str">
        <f t="shared" si="94"/>
        <v>Arista</v>
      </c>
      <c r="AP1186" s="1" t="s">
        <v>4037</v>
      </c>
      <c r="BF1186" s="1" t="s">
        <v>4264</v>
      </c>
      <c r="BG1186" s="28" t="s">
        <v>69</v>
      </c>
    </row>
    <row r="1187" spans="1:59" ht="12.75" customHeight="1" x14ac:dyDescent="0.2">
      <c r="A1187" s="1" t="s">
        <v>4845</v>
      </c>
      <c r="B1187" s="1" t="s">
        <v>4846</v>
      </c>
      <c r="C1187" s="1" t="s">
        <v>62</v>
      </c>
      <c r="D1187" s="1" t="s">
        <v>1108</v>
      </c>
      <c r="E1187" s="1" t="s">
        <v>4847</v>
      </c>
      <c r="F1187" s="1" t="s">
        <v>4848</v>
      </c>
      <c r="G1187" s="1">
        <v>73</v>
      </c>
      <c r="H1187" s="1">
        <v>2500</v>
      </c>
      <c r="I1187" s="2" t="s">
        <v>66</v>
      </c>
      <c r="K1187" s="1">
        <f>IFERROR(VLOOKUP(B1187,'[1]Pivot HorizontalMRP'!$A$4:$B$2531,2,0),0)</f>
        <v>0</v>
      </c>
      <c r="L1187" s="1">
        <f>IFERROR(VLOOKUP(B1187,'[1]Pivot HorizontalMRP'!$A$4:$C$2531,3,0),0)</f>
        <v>2202</v>
      </c>
      <c r="M1187" s="1">
        <f>IFERROR(VLOOKUP(B1187,'[1]Pivot HorizontalMRP'!$A$4:$D$2531,4,0),0)</f>
        <v>0</v>
      </c>
      <c r="N1187" s="1">
        <f>IFERROR(VLOOKUP(B1187,'[1]Pivot HorizontalMRP'!$A$4:$E$2531,5,0),0)</f>
        <v>0</v>
      </c>
      <c r="O1187" s="1">
        <f t="shared" si="91"/>
        <v>2202</v>
      </c>
      <c r="P1187" s="1">
        <f t="shared" si="92"/>
        <v>2202</v>
      </c>
      <c r="Q1187" s="1">
        <f>IFERROR(VLOOKUP(B1187,'[1]Pivot HorizontalMRP'!$A$4:$F$2529,6,0),0)</f>
        <v>7</v>
      </c>
      <c r="R1187" s="1">
        <f>IFERROR(VLOOKUP(B1187,'[1]Pivot HorizontalMRP'!$A$4:$G$2529,7,0),0)</f>
        <v>119</v>
      </c>
      <c r="S1187" s="1">
        <f>IFERROR(VLOOKUP(B1187,'[1]Pivot HorizontalMRP'!$A$4:$H$2529,8,0),0)</f>
        <v>85</v>
      </c>
      <c r="T1187" s="1">
        <f>IFERROR(VLOOKUP(B1187,'[1]Pivot HorizontalMRP'!$A$4:$I$2529,9,0),0)</f>
        <v>54</v>
      </c>
      <c r="U1187" s="1">
        <f t="shared" si="90"/>
        <v>2076</v>
      </c>
      <c r="V1187" s="24">
        <v>0.72299999999999998</v>
      </c>
      <c r="W1187" s="24"/>
      <c r="X1187" s="24">
        <f t="shared" si="93"/>
        <v>-0.72299999999999998</v>
      </c>
      <c r="Y1187" s="24"/>
      <c r="Z1187" s="24"/>
      <c r="AA1187" s="24"/>
      <c r="AB1187" s="24"/>
      <c r="AC1187" s="25"/>
      <c r="AD1187" s="26"/>
      <c r="AE1187" s="26"/>
      <c r="AF1187" s="26"/>
      <c r="AG1187" s="24"/>
      <c r="AH1187" s="24"/>
      <c r="AI1187" s="26"/>
      <c r="AJ1187" s="27"/>
      <c r="AK1187" s="27"/>
      <c r="AL1187" s="26"/>
      <c r="AM1187" s="26"/>
      <c r="AN1187" s="24"/>
      <c r="AO1187" s="24" t="str">
        <f t="shared" si="94"/>
        <v>Sanmina</v>
      </c>
      <c r="AP1187" s="1" t="s">
        <v>1110</v>
      </c>
      <c r="BF1187" s="1" t="s">
        <v>68</v>
      </c>
      <c r="BG1187" s="28" t="s">
        <v>69</v>
      </c>
    </row>
    <row r="1188" spans="1:59" ht="12.75" customHeight="1" x14ac:dyDescent="0.2">
      <c r="A1188" s="1" t="s">
        <v>4849</v>
      </c>
      <c r="B1188" s="1" t="s">
        <v>4850</v>
      </c>
      <c r="C1188" s="1" t="s">
        <v>62</v>
      </c>
      <c r="D1188" s="1" t="s">
        <v>63</v>
      </c>
      <c r="E1188" s="1" t="s">
        <v>4851</v>
      </c>
      <c r="F1188" s="1" t="s">
        <v>4852</v>
      </c>
      <c r="G1188" s="1">
        <v>71</v>
      </c>
      <c r="H1188" s="1">
        <v>2500</v>
      </c>
      <c r="I1188" s="2" t="s">
        <v>1123</v>
      </c>
      <c r="K1188" s="1">
        <f>IFERROR(VLOOKUP(B1188,'[1]Pivot HorizontalMRP'!$A$4:$B$2531,2,0),0)</f>
        <v>0</v>
      </c>
      <c r="L1188" s="1">
        <f>IFERROR(VLOOKUP(B1188,'[1]Pivot HorizontalMRP'!$A$4:$C$2531,3,0),0)</f>
        <v>5604</v>
      </c>
      <c r="M1188" s="1">
        <f>IFERROR(VLOOKUP(B1188,'[1]Pivot HorizontalMRP'!$A$4:$D$2531,4,0),0)</f>
        <v>0</v>
      </c>
      <c r="N1188" s="1">
        <f>IFERROR(VLOOKUP(B1188,'[1]Pivot HorizontalMRP'!$A$4:$E$2531,5,0),0)</f>
        <v>0</v>
      </c>
      <c r="O1188" s="1">
        <f t="shared" si="91"/>
        <v>5604</v>
      </c>
      <c r="P1188" s="1">
        <f t="shared" si="92"/>
        <v>5604</v>
      </c>
      <c r="Q1188" s="1">
        <f>IFERROR(VLOOKUP(B1188,'[1]Pivot HorizontalMRP'!$A$4:$F$2529,6,0),0)</f>
        <v>1730</v>
      </c>
      <c r="R1188" s="1">
        <f>IFERROR(VLOOKUP(B1188,'[1]Pivot HorizontalMRP'!$A$4:$G$2529,7,0),0)</f>
        <v>2053</v>
      </c>
      <c r="S1188" s="1">
        <f>IFERROR(VLOOKUP(B1188,'[1]Pivot HorizontalMRP'!$A$4:$H$2529,8,0),0)</f>
        <v>2470</v>
      </c>
      <c r="T1188" s="1">
        <f>IFERROR(VLOOKUP(B1188,'[1]Pivot HorizontalMRP'!$A$4:$I$2529,9,0),0)</f>
        <v>2652</v>
      </c>
      <c r="U1188" s="1">
        <f t="shared" si="90"/>
        <v>1821</v>
      </c>
      <c r="V1188" s="24">
        <v>0.94</v>
      </c>
      <c r="W1188" s="24"/>
      <c r="X1188" s="24">
        <f t="shared" si="93"/>
        <v>-0.94</v>
      </c>
      <c r="Y1188" s="24"/>
      <c r="Z1188" s="24"/>
      <c r="AA1188" s="24"/>
      <c r="AB1188" s="24"/>
      <c r="AC1188" s="25"/>
      <c r="AD1188" s="26"/>
      <c r="AE1188" s="26"/>
      <c r="AF1188" s="26"/>
      <c r="AG1188" s="24"/>
      <c r="AH1188" s="24"/>
      <c r="AI1188" s="26"/>
      <c r="AJ1188" s="27"/>
      <c r="AK1188" s="27"/>
      <c r="AL1188" s="26"/>
      <c r="AM1188" s="26"/>
      <c r="AN1188" s="24"/>
      <c r="AO1188" s="24" t="str">
        <f t="shared" si="94"/>
        <v>Arista</v>
      </c>
      <c r="AP1188" s="1" t="s">
        <v>4086</v>
      </c>
      <c r="BF1188" s="1" t="s">
        <v>68</v>
      </c>
      <c r="BG1188" s="28" t="s">
        <v>69</v>
      </c>
    </row>
    <row r="1189" spans="1:59" ht="12.75" customHeight="1" x14ac:dyDescent="0.2">
      <c r="A1189" s="1" t="s">
        <v>4853</v>
      </c>
      <c r="B1189" s="1" t="s">
        <v>4854</v>
      </c>
      <c r="C1189" s="1" t="s">
        <v>62</v>
      </c>
      <c r="D1189" s="1" t="s">
        <v>1108</v>
      </c>
      <c r="E1189" s="1" t="s">
        <v>4855</v>
      </c>
      <c r="F1189" s="1" t="s">
        <v>4856</v>
      </c>
      <c r="G1189" s="1">
        <v>113</v>
      </c>
      <c r="H1189" s="1">
        <v>3000</v>
      </c>
      <c r="I1189" s="2" t="s">
        <v>1123</v>
      </c>
      <c r="K1189" s="1">
        <f>IFERROR(VLOOKUP(B1189,'[1]Pivot HorizontalMRP'!$A$4:$B$2531,2,0),0)</f>
        <v>0</v>
      </c>
      <c r="L1189" s="1">
        <f>IFERROR(VLOOKUP(B1189,'[1]Pivot HorizontalMRP'!$A$4:$C$2531,3,0),0)</f>
        <v>905</v>
      </c>
      <c r="M1189" s="1">
        <f>IFERROR(VLOOKUP(B1189,'[1]Pivot HorizontalMRP'!$A$4:$D$2531,4,0),0)</f>
        <v>0</v>
      </c>
      <c r="N1189" s="1">
        <f>IFERROR(VLOOKUP(B1189,'[1]Pivot HorizontalMRP'!$A$4:$E$2531,5,0),0)</f>
        <v>0</v>
      </c>
      <c r="O1189" s="1">
        <f t="shared" si="91"/>
        <v>905</v>
      </c>
      <c r="P1189" s="1">
        <f t="shared" si="92"/>
        <v>905</v>
      </c>
      <c r="Q1189" s="1">
        <f>IFERROR(VLOOKUP(B1189,'[1]Pivot HorizontalMRP'!$A$4:$F$2529,6,0),0)</f>
        <v>0</v>
      </c>
      <c r="R1189" s="1">
        <f>IFERROR(VLOOKUP(B1189,'[1]Pivot HorizontalMRP'!$A$4:$G$2529,7,0),0)</f>
        <v>115</v>
      </c>
      <c r="S1189" s="1">
        <f>IFERROR(VLOOKUP(B1189,'[1]Pivot HorizontalMRP'!$A$4:$H$2529,8,0),0)</f>
        <v>212</v>
      </c>
      <c r="T1189" s="1">
        <f>IFERROR(VLOOKUP(B1189,'[1]Pivot HorizontalMRP'!$A$4:$I$2529,9,0),0)</f>
        <v>64</v>
      </c>
      <c r="U1189" s="1">
        <f t="shared" si="90"/>
        <v>790</v>
      </c>
      <c r="V1189" s="24">
        <v>0.46800000000000003</v>
      </c>
      <c r="W1189" s="24"/>
      <c r="X1189" s="24">
        <f t="shared" si="93"/>
        <v>-0.46800000000000003</v>
      </c>
      <c r="Y1189" s="24"/>
      <c r="Z1189" s="24"/>
      <c r="AA1189" s="24"/>
      <c r="AB1189" s="24"/>
      <c r="AC1189" s="25"/>
      <c r="AD1189" s="26"/>
      <c r="AE1189" s="26"/>
      <c r="AF1189" s="26"/>
      <c r="AG1189" s="24"/>
      <c r="AH1189" s="24"/>
      <c r="AI1189" s="26"/>
      <c r="AJ1189" s="27"/>
      <c r="AK1189" s="27"/>
      <c r="AL1189" s="26"/>
      <c r="AM1189" s="26"/>
      <c r="AN1189" s="24"/>
      <c r="AO1189" s="24" t="str">
        <f t="shared" si="94"/>
        <v>Sanmina</v>
      </c>
      <c r="AP1189" s="1" t="s">
        <v>4037</v>
      </c>
      <c r="BF1189" s="1" t="s">
        <v>68</v>
      </c>
      <c r="BG1189" s="28" t="s">
        <v>69</v>
      </c>
    </row>
    <row r="1190" spans="1:59" ht="12.75" customHeight="1" x14ac:dyDescent="0.2">
      <c r="A1190" s="1" t="s">
        <v>4857</v>
      </c>
      <c r="B1190" s="1" t="s">
        <v>4858</v>
      </c>
      <c r="C1190" s="1" t="s">
        <v>4261</v>
      </c>
      <c r="D1190" s="1" t="s">
        <v>63</v>
      </c>
      <c r="E1190" s="1" t="s">
        <v>4859</v>
      </c>
      <c r="F1190" s="1" t="s">
        <v>4860</v>
      </c>
      <c r="G1190" s="1">
        <v>66</v>
      </c>
      <c r="H1190" s="1">
        <v>1</v>
      </c>
      <c r="I1190" s="2" t="s">
        <v>66</v>
      </c>
      <c r="K1190" s="1">
        <f>IFERROR(VLOOKUP(B1190,'[1]Pivot HorizontalMRP'!$A$4:$B$2531,2,0),0)</f>
        <v>0</v>
      </c>
      <c r="L1190" s="1">
        <f>IFERROR(VLOOKUP(B1190,'[1]Pivot HorizontalMRP'!$A$4:$C$2531,3,0),0)</f>
        <v>235</v>
      </c>
      <c r="M1190" s="1">
        <f>IFERROR(VLOOKUP(B1190,'[1]Pivot HorizontalMRP'!$A$4:$D$2531,4,0),0)</f>
        <v>144</v>
      </c>
      <c r="N1190" s="1">
        <f>IFERROR(VLOOKUP(B1190,'[1]Pivot HorizontalMRP'!$A$4:$E$2531,5,0),0)</f>
        <v>72</v>
      </c>
      <c r="O1190" s="1">
        <f t="shared" si="91"/>
        <v>379</v>
      </c>
      <c r="P1190" s="1">
        <f t="shared" si="92"/>
        <v>451</v>
      </c>
      <c r="Q1190" s="1">
        <f>IFERROR(VLOOKUP(B1190,'[1]Pivot HorizontalMRP'!$A$4:$F$2529,6,0),0)</f>
        <v>185</v>
      </c>
      <c r="R1190" s="1">
        <f>IFERROR(VLOOKUP(B1190,'[1]Pivot HorizontalMRP'!$A$4:$G$2529,7,0),0)</f>
        <v>124</v>
      </c>
      <c r="S1190" s="1">
        <f>IFERROR(VLOOKUP(B1190,'[1]Pivot HorizontalMRP'!$A$4:$H$2529,8,0),0)</f>
        <v>140</v>
      </c>
      <c r="T1190" s="1">
        <f>IFERROR(VLOOKUP(B1190,'[1]Pivot HorizontalMRP'!$A$4:$I$2529,9,0),0)</f>
        <v>100</v>
      </c>
      <c r="U1190" s="1">
        <f t="shared" si="90"/>
        <v>142</v>
      </c>
      <c r="V1190" s="24">
        <v>0</v>
      </c>
      <c r="W1190" s="24"/>
      <c r="X1190" s="24">
        <f t="shared" si="93"/>
        <v>0</v>
      </c>
      <c r="Y1190" s="24"/>
      <c r="Z1190" s="24"/>
      <c r="AA1190" s="24"/>
      <c r="AB1190" s="24"/>
      <c r="AC1190" s="25"/>
      <c r="AD1190" s="26"/>
      <c r="AE1190" s="26"/>
      <c r="AF1190" s="26"/>
      <c r="AG1190" s="24"/>
      <c r="AH1190" s="24"/>
      <c r="AI1190" s="26"/>
      <c r="AJ1190" s="27"/>
      <c r="AK1190" s="27"/>
      <c r="AL1190" s="26"/>
      <c r="AM1190" s="26"/>
      <c r="AN1190" s="24"/>
      <c r="AO1190" s="24" t="str">
        <f t="shared" si="94"/>
        <v>Arista</v>
      </c>
      <c r="AP1190" s="1" t="s">
        <v>4037</v>
      </c>
      <c r="BF1190" s="1" t="s">
        <v>4264</v>
      </c>
      <c r="BG1190" s="28" t="s">
        <v>69</v>
      </c>
    </row>
    <row r="1191" spans="1:59" ht="12.75" customHeight="1" x14ac:dyDescent="0.2">
      <c r="A1191" s="1" t="s">
        <v>4861</v>
      </c>
      <c r="B1191" s="1" t="s">
        <v>4862</v>
      </c>
      <c r="C1191" s="1" t="s">
        <v>62</v>
      </c>
      <c r="D1191" s="1" t="s">
        <v>63</v>
      </c>
      <c r="E1191" s="1" t="s">
        <v>4863</v>
      </c>
      <c r="F1191" s="1" t="s">
        <v>4864</v>
      </c>
      <c r="G1191" s="1">
        <v>71</v>
      </c>
      <c r="H1191" s="1">
        <v>5000</v>
      </c>
      <c r="I1191" s="2" t="s">
        <v>66</v>
      </c>
      <c r="K1191" s="1">
        <f>IFERROR(VLOOKUP(B1191,'[1]Pivot HorizontalMRP'!$A$4:$B$2531,2,0),0)</f>
        <v>0</v>
      </c>
      <c r="L1191" s="1">
        <f>IFERROR(VLOOKUP(B1191,'[1]Pivot HorizontalMRP'!$A$4:$C$2531,3,0),0)</f>
        <v>2942</v>
      </c>
      <c r="M1191" s="1">
        <f>IFERROR(VLOOKUP(B1191,'[1]Pivot HorizontalMRP'!$A$4:$D$2531,4,0),0)</f>
        <v>5000</v>
      </c>
      <c r="N1191" s="1">
        <f>IFERROR(VLOOKUP(B1191,'[1]Pivot HorizontalMRP'!$A$4:$E$2531,5,0),0)</f>
        <v>0</v>
      </c>
      <c r="O1191" s="1">
        <f t="shared" si="91"/>
        <v>7942</v>
      </c>
      <c r="P1191" s="1">
        <f t="shared" si="92"/>
        <v>7942</v>
      </c>
      <c r="Q1191" s="1">
        <f>IFERROR(VLOOKUP(B1191,'[1]Pivot HorizontalMRP'!$A$4:$F$2529,6,0),0)</f>
        <v>5595</v>
      </c>
      <c r="R1191" s="1">
        <f>IFERROR(VLOOKUP(B1191,'[1]Pivot HorizontalMRP'!$A$4:$G$2529,7,0),0)</f>
        <v>4342</v>
      </c>
      <c r="S1191" s="1">
        <f>IFERROR(VLOOKUP(B1191,'[1]Pivot HorizontalMRP'!$A$4:$H$2529,8,0),0)</f>
        <v>4316</v>
      </c>
      <c r="T1191" s="1">
        <f>IFERROR(VLOOKUP(B1191,'[1]Pivot HorizontalMRP'!$A$4:$I$2529,9,0),0)</f>
        <v>3980</v>
      </c>
      <c r="U1191" s="1">
        <f t="shared" si="90"/>
        <v>-1995</v>
      </c>
      <c r="V1191" s="24">
        <v>1.45</v>
      </c>
      <c r="W1191" s="24"/>
      <c r="X1191" s="24">
        <f t="shared" si="93"/>
        <v>-1.45</v>
      </c>
      <c r="Y1191" s="24"/>
      <c r="Z1191" s="24"/>
      <c r="AA1191" s="24"/>
      <c r="AB1191" s="24"/>
      <c r="AC1191" s="25"/>
      <c r="AD1191" s="26"/>
      <c r="AE1191" s="26"/>
      <c r="AF1191" s="26"/>
      <c r="AG1191" s="24"/>
      <c r="AH1191" s="24"/>
      <c r="AI1191" s="26"/>
      <c r="AJ1191" s="27"/>
      <c r="AK1191" s="27"/>
      <c r="AL1191" s="26"/>
      <c r="AM1191" s="26"/>
      <c r="AN1191" s="24"/>
      <c r="AO1191" s="24" t="str">
        <f t="shared" si="94"/>
        <v>Arista</v>
      </c>
      <c r="AP1191" s="1" t="s">
        <v>4086</v>
      </c>
      <c r="BF1191" s="1" t="s">
        <v>68</v>
      </c>
      <c r="BG1191" s="28" t="s">
        <v>69</v>
      </c>
    </row>
    <row r="1192" spans="1:59" ht="12.75" customHeight="1" x14ac:dyDescent="0.2">
      <c r="A1192" s="1" t="s">
        <v>4865</v>
      </c>
      <c r="B1192" s="1" t="s">
        <v>4866</v>
      </c>
      <c r="C1192" s="1" t="s">
        <v>62</v>
      </c>
      <c r="D1192" s="1" t="s">
        <v>63</v>
      </c>
      <c r="E1192" s="1" t="s">
        <v>4867</v>
      </c>
      <c r="F1192" s="1" t="s">
        <v>4868</v>
      </c>
      <c r="G1192" s="1">
        <v>71</v>
      </c>
      <c r="H1192" s="1">
        <v>5000</v>
      </c>
      <c r="I1192" s="2" t="s">
        <v>66</v>
      </c>
      <c r="K1192" s="1">
        <f>IFERROR(VLOOKUP(B1192,'[1]Pivot HorizontalMRP'!$A$4:$B$2531,2,0),0)</f>
        <v>0</v>
      </c>
      <c r="L1192" s="1">
        <f>IFERROR(VLOOKUP(B1192,'[1]Pivot HorizontalMRP'!$A$4:$C$2531,3,0),0)</f>
        <v>27794</v>
      </c>
      <c r="M1192" s="1">
        <f>IFERROR(VLOOKUP(B1192,'[1]Pivot HorizontalMRP'!$A$4:$D$2531,4,0),0)</f>
        <v>10000</v>
      </c>
      <c r="N1192" s="1">
        <f>IFERROR(VLOOKUP(B1192,'[1]Pivot HorizontalMRP'!$A$4:$E$2531,5,0),0)</f>
        <v>0</v>
      </c>
      <c r="O1192" s="1">
        <f t="shared" si="91"/>
        <v>37794</v>
      </c>
      <c r="P1192" s="1">
        <f t="shared" si="92"/>
        <v>37794</v>
      </c>
      <c r="Q1192" s="1">
        <f>IFERROR(VLOOKUP(B1192,'[1]Pivot HorizontalMRP'!$A$4:$F$2529,6,0),0)</f>
        <v>32166</v>
      </c>
      <c r="R1192" s="1">
        <f>IFERROR(VLOOKUP(B1192,'[1]Pivot HorizontalMRP'!$A$4:$G$2529,7,0),0)</f>
        <v>23093</v>
      </c>
      <c r="S1192" s="1">
        <f>IFERROR(VLOOKUP(B1192,'[1]Pivot HorizontalMRP'!$A$4:$H$2529,8,0),0)</f>
        <v>22639</v>
      </c>
      <c r="T1192" s="1">
        <f>IFERROR(VLOOKUP(B1192,'[1]Pivot HorizontalMRP'!$A$4:$I$2529,9,0),0)</f>
        <v>20442</v>
      </c>
      <c r="U1192" s="1">
        <f t="shared" si="90"/>
        <v>-17465</v>
      </c>
      <c r="V1192" s="24">
        <v>1.84</v>
      </c>
      <c r="W1192" s="24"/>
      <c r="X1192" s="24">
        <f t="shared" si="93"/>
        <v>-1.84</v>
      </c>
      <c r="Y1192" s="24"/>
      <c r="Z1192" s="24"/>
      <c r="AA1192" s="24"/>
      <c r="AB1192" s="24"/>
      <c r="AC1192" s="25"/>
      <c r="AD1192" s="26"/>
      <c r="AE1192" s="26"/>
      <c r="AF1192" s="26"/>
      <c r="AG1192" s="24"/>
      <c r="AH1192" s="24"/>
      <c r="AI1192" s="26"/>
      <c r="AJ1192" s="27"/>
      <c r="AK1192" s="27"/>
      <c r="AL1192" s="26"/>
      <c r="AM1192" s="26"/>
      <c r="AN1192" s="24"/>
      <c r="AO1192" s="24" t="str">
        <f t="shared" si="94"/>
        <v>Arista</v>
      </c>
      <c r="AP1192" s="1" t="s">
        <v>4086</v>
      </c>
      <c r="BF1192" s="1" t="s">
        <v>68</v>
      </c>
      <c r="BG1192" s="28" t="s">
        <v>69</v>
      </c>
    </row>
    <row r="1193" spans="1:59" ht="12.75" customHeight="1" x14ac:dyDescent="0.2">
      <c r="A1193" s="1" t="s">
        <v>4869</v>
      </c>
      <c r="B1193" s="1" t="s">
        <v>4870</v>
      </c>
      <c r="C1193" s="1" t="s">
        <v>4261</v>
      </c>
      <c r="D1193" s="1" t="s">
        <v>63</v>
      </c>
      <c r="E1193" s="1" t="s">
        <v>4871</v>
      </c>
      <c r="F1193" s="1" t="s">
        <v>4872</v>
      </c>
      <c r="G1193" s="1">
        <v>138</v>
      </c>
      <c r="H1193" s="1">
        <v>1</v>
      </c>
      <c r="I1193" s="2" t="s">
        <v>66</v>
      </c>
      <c r="K1193" s="1">
        <f>IFERROR(VLOOKUP(B1193,'[1]Pivot HorizontalMRP'!$A$4:$B$2531,2,0),0)</f>
        <v>0</v>
      </c>
      <c r="L1193" s="1">
        <f>IFERROR(VLOOKUP(B1193,'[1]Pivot HorizontalMRP'!$A$4:$C$2531,3,0),0)</f>
        <v>271</v>
      </c>
      <c r="M1193" s="1">
        <f>IFERROR(VLOOKUP(B1193,'[1]Pivot HorizontalMRP'!$A$4:$D$2531,4,0),0)</f>
        <v>90</v>
      </c>
      <c r="N1193" s="1">
        <f>IFERROR(VLOOKUP(B1193,'[1]Pivot HorizontalMRP'!$A$4:$E$2531,5,0),0)</f>
        <v>0</v>
      </c>
      <c r="O1193" s="1">
        <f t="shared" si="91"/>
        <v>361</v>
      </c>
      <c r="P1193" s="1">
        <f t="shared" si="92"/>
        <v>361</v>
      </c>
      <c r="Q1193" s="1">
        <f>IFERROR(VLOOKUP(B1193,'[1]Pivot HorizontalMRP'!$A$4:$F$2529,6,0),0)</f>
        <v>286</v>
      </c>
      <c r="R1193" s="1">
        <f>IFERROR(VLOOKUP(B1193,'[1]Pivot HorizontalMRP'!$A$4:$G$2529,7,0),0)</f>
        <v>198</v>
      </c>
      <c r="S1193" s="1">
        <f>IFERROR(VLOOKUP(B1193,'[1]Pivot HorizontalMRP'!$A$4:$H$2529,8,0),0)</f>
        <v>213</v>
      </c>
      <c r="T1193" s="1">
        <f>IFERROR(VLOOKUP(B1193,'[1]Pivot HorizontalMRP'!$A$4:$I$2529,9,0),0)</f>
        <v>147</v>
      </c>
      <c r="U1193" s="1">
        <f t="shared" si="90"/>
        <v>-123</v>
      </c>
      <c r="V1193" s="24">
        <v>0</v>
      </c>
      <c r="W1193" s="24"/>
      <c r="X1193" s="24">
        <f t="shared" si="93"/>
        <v>0</v>
      </c>
      <c r="Y1193" s="24"/>
      <c r="Z1193" s="24"/>
      <c r="AA1193" s="24"/>
      <c r="AB1193" s="24"/>
      <c r="AC1193" s="25"/>
      <c r="AD1193" s="26"/>
      <c r="AE1193" s="26"/>
      <c r="AF1193" s="26"/>
      <c r="AG1193" s="24"/>
      <c r="AH1193" s="24"/>
      <c r="AI1193" s="26"/>
      <c r="AJ1193" s="27"/>
      <c r="AK1193" s="27"/>
      <c r="AL1193" s="26"/>
      <c r="AM1193" s="26"/>
      <c r="AN1193" s="24"/>
      <c r="AO1193" s="24" t="str">
        <f t="shared" si="94"/>
        <v>Arista</v>
      </c>
      <c r="AP1193" s="1" t="s">
        <v>4037</v>
      </c>
      <c r="BF1193" s="1" t="s">
        <v>4264</v>
      </c>
      <c r="BG1193" s="28" t="s">
        <v>69</v>
      </c>
    </row>
    <row r="1194" spans="1:59" ht="12.75" customHeight="1" x14ac:dyDescent="0.2">
      <c r="A1194" s="1" t="s">
        <v>4873</v>
      </c>
      <c r="B1194" s="1" t="s">
        <v>4874</v>
      </c>
      <c r="C1194" s="1" t="s">
        <v>4261</v>
      </c>
      <c r="D1194" s="1" t="s">
        <v>63</v>
      </c>
      <c r="E1194" s="1" t="s">
        <v>4875</v>
      </c>
      <c r="F1194" s="1" t="s">
        <v>4876</v>
      </c>
      <c r="G1194" s="1">
        <v>138</v>
      </c>
      <c r="H1194" s="1">
        <v>1</v>
      </c>
      <c r="I1194" s="2" t="s">
        <v>66</v>
      </c>
      <c r="K1194" s="1">
        <f>IFERROR(VLOOKUP(B1194,'[1]Pivot HorizontalMRP'!$A$4:$B$2531,2,0),0)</f>
        <v>0</v>
      </c>
      <c r="L1194" s="1">
        <f>IFERROR(VLOOKUP(B1194,'[1]Pivot HorizontalMRP'!$A$4:$C$2531,3,0),0)</f>
        <v>218</v>
      </c>
      <c r="M1194" s="1">
        <f>IFERROR(VLOOKUP(B1194,'[1]Pivot HorizontalMRP'!$A$4:$D$2531,4,0),0)</f>
        <v>7510</v>
      </c>
      <c r="N1194" s="1">
        <f>IFERROR(VLOOKUP(B1194,'[1]Pivot HorizontalMRP'!$A$4:$E$2531,5,0),0)</f>
        <v>770</v>
      </c>
      <c r="O1194" s="1">
        <f t="shared" si="91"/>
        <v>7728</v>
      </c>
      <c r="P1194" s="1">
        <f t="shared" si="92"/>
        <v>8498</v>
      </c>
      <c r="Q1194" s="1">
        <f>IFERROR(VLOOKUP(B1194,'[1]Pivot HorizontalMRP'!$A$4:$F$2529,6,0),0)</f>
        <v>10134</v>
      </c>
      <c r="R1194" s="1">
        <f>IFERROR(VLOOKUP(B1194,'[1]Pivot HorizontalMRP'!$A$4:$G$2529,7,0),0)</f>
        <v>3960</v>
      </c>
      <c r="S1194" s="1">
        <f>IFERROR(VLOOKUP(B1194,'[1]Pivot HorizontalMRP'!$A$4:$H$2529,8,0),0)</f>
        <v>2020</v>
      </c>
      <c r="T1194" s="1">
        <f>IFERROR(VLOOKUP(B1194,'[1]Pivot HorizontalMRP'!$A$4:$I$2529,9,0),0)</f>
        <v>1844</v>
      </c>
      <c r="U1194" s="1">
        <f t="shared" si="90"/>
        <v>-5596</v>
      </c>
      <c r="V1194" s="24">
        <v>0</v>
      </c>
      <c r="W1194" s="24"/>
      <c r="X1194" s="24">
        <f t="shared" si="93"/>
        <v>0</v>
      </c>
      <c r="Y1194" s="24"/>
      <c r="Z1194" s="24"/>
      <c r="AA1194" s="24"/>
      <c r="AB1194" s="24"/>
      <c r="AC1194" s="25"/>
      <c r="AD1194" s="26"/>
      <c r="AE1194" s="26"/>
      <c r="AF1194" s="26"/>
      <c r="AG1194" s="24"/>
      <c r="AH1194" s="24"/>
      <c r="AI1194" s="26"/>
      <c r="AJ1194" s="27"/>
      <c r="AK1194" s="27"/>
      <c r="AL1194" s="26"/>
      <c r="AM1194" s="26"/>
      <c r="AN1194" s="24"/>
      <c r="AO1194" s="24" t="str">
        <f t="shared" si="94"/>
        <v>Arista</v>
      </c>
      <c r="AP1194" s="1" t="s">
        <v>4037</v>
      </c>
      <c r="BF1194" s="1" t="s">
        <v>4264</v>
      </c>
      <c r="BG1194" s="28" t="s">
        <v>69</v>
      </c>
    </row>
    <row r="1195" spans="1:59" ht="12.75" customHeight="1" x14ac:dyDescent="0.2">
      <c r="A1195" s="1" t="s">
        <v>4877</v>
      </c>
      <c r="B1195" s="1" t="s">
        <v>4878</v>
      </c>
      <c r="C1195" s="1" t="s">
        <v>62</v>
      </c>
      <c r="D1195" s="1" t="s">
        <v>1108</v>
      </c>
      <c r="E1195" s="1" t="s">
        <v>4879</v>
      </c>
      <c r="F1195" s="1" t="s">
        <v>4880</v>
      </c>
      <c r="G1195" s="1">
        <v>43</v>
      </c>
      <c r="H1195" s="1">
        <v>2500</v>
      </c>
      <c r="I1195" s="2" t="s">
        <v>66</v>
      </c>
      <c r="K1195" s="1">
        <f>IFERROR(VLOOKUP(B1195,'[1]Pivot HorizontalMRP'!$A$4:$B$2531,2,0),0)</f>
        <v>0</v>
      </c>
      <c r="L1195" s="1">
        <f>IFERROR(VLOOKUP(B1195,'[1]Pivot HorizontalMRP'!$A$4:$C$2531,3,0),0)</f>
        <v>4122</v>
      </c>
      <c r="M1195" s="1">
        <f>IFERROR(VLOOKUP(B1195,'[1]Pivot HorizontalMRP'!$A$4:$D$2531,4,0),0)</f>
        <v>0</v>
      </c>
      <c r="N1195" s="1">
        <f>IFERROR(VLOOKUP(B1195,'[1]Pivot HorizontalMRP'!$A$4:$E$2531,5,0),0)</f>
        <v>0</v>
      </c>
      <c r="O1195" s="1">
        <f t="shared" si="91"/>
        <v>4122</v>
      </c>
      <c r="P1195" s="1">
        <f t="shared" si="92"/>
        <v>4122</v>
      </c>
      <c r="Q1195" s="1">
        <f>IFERROR(VLOOKUP(B1195,'[1]Pivot HorizontalMRP'!$A$4:$F$2529,6,0),0)</f>
        <v>4122</v>
      </c>
      <c r="R1195" s="1">
        <f>IFERROR(VLOOKUP(B1195,'[1]Pivot HorizontalMRP'!$A$4:$G$2529,7,0),0)</f>
        <v>4034</v>
      </c>
      <c r="S1195" s="1">
        <f>IFERROR(VLOOKUP(B1195,'[1]Pivot HorizontalMRP'!$A$4:$H$2529,8,0),0)</f>
        <v>4724</v>
      </c>
      <c r="T1195" s="1">
        <f>IFERROR(VLOOKUP(B1195,'[1]Pivot HorizontalMRP'!$A$4:$I$2529,9,0),0)</f>
        <v>5400</v>
      </c>
      <c r="U1195" s="1">
        <f t="shared" si="90"/>
        <v>-4034</v>
      </c>
      <c r="V1195" s="24">
        <v>2.4500000000000002</v>
      </c>
      <c r="W1195" s="24"/>
      <c r="X1195" s="24">
        <f t="shared" si="93"/>
        <v>-2.4500000000000002</v>
      </c>
      <c r="Y1195" s="24"/>
      <c r="Z1195" s="24"/>
      <c r="AA1195" s="24">
        <v>2.4500000000000002</v>
      </c>
      <c r="AB1195" s="24"/>
      <c r="AC1195" s="25"/>
      <c r="AD1195" s="26"/>
      <c r="AE1195" s="26"/>
      <c r="AF1195" s="26"/>
      <c r="AG1195" s="24"/>
      <c r="AH1195" s="24"/>
      <c r="AI1195" s="26"/>
      <c r="AJ1195" s="27"/>
      <c r="AK1195" s="27"/>
      <c r="AL1195" s="26"/>
      <c r="AM1195" s="26"/>
      <c r="AN1195" s="24"/>
      <c r="AO1195" s="24" t="str">
        <f t="shared" si="94"/>
        <v>Sanmina</v>
      </c>
      <c r="AP1195" s="1" t="s">
        <v>1110</v>
      </c>
      <c r="BF1195" s="1" t="s">
        <v>68</v>
      </c>
      <c r="BG1195" s="28" t="s">
        <v>69</v>
      </c>
    </row>
    <row r="1196" spans="1:59" ht="12.75" customHeight="1" x14ac:dyDescent="0.2">
      <c r="A1196" s="1" t="s">
        <v>4881</v>
      </c>
      <c r="B1196" s="1" t="s">
        <v>4882</v>
      </c>
      <c r="C1196" s="1" t="s">
        <v>62</v>
      </c>
      <c r="D1196" s="1" t="s">
        <v>63</v>
      </c>
      <c r="E1196" s="1" t="s">
        <v>4883</v>
      </c>
      <c r="F1196" s="1" t="s">
        <v>4884</v>
      </c>
      <c r="G1196" s="1">
        <v>61</v>
      </c>
      <c r="H1196" s="1">
        <v>2500</v>
      </c>
      <c r="I1196" s="2" t="s">
        <v>66</v>
      </c>
      <c r="K1196" s="1">
        <f>IFERROR(VLOOKUP(B1196,'[1]Pivot HorizontalMRP'!$A$4:$B$2531,2,0),0)</f>
        <v>0</v>
      </c>
      <c r="L1196" s="1">
        <f>IFERROR(VLOOKUP(B1196,'[1]Pivot HorizontalMRP'!$A$4:$C$2531,3,0),0)</f>
        <v>797</v>
      </c>
      <c r="M1196" s="1">
        <f>IFERROR(VLOOKUP(B1196,'[1]Pivot HorizontalMRP'!$A$4:$D$2531,4,0),0)</f>
        <v>0</v>
      </c>
      <c r="N1196" s="1">
        <f>IFERROR(VLOOKUP(B1196,'[1]Pivot HorizontalMRP'!$A$4:$E$2531,5,0),0)</f>
        <v>0</v>
      </c>
      <c r="O1196" s="1">
        <f t="shared" si="91"/>
        <v>797</v>
      </c>
      <c r="P1196" s="1">
        <f t="shared" si="92"/>
        <v>797</v>
      </c>
      <c r="Q1196" s="1">
        <f>IFERROR(VLOOKUP(B1196,'[1]Pivot HorizontalMRP'!$A$4:$F$2529,6,0),0)</f>
        <v>410</v>
      </c>
      <c r="R1196" s="1">
        <f>IFERROR(VLOOKUP(B1196,'[1]Pivot HorizontalMRP'!$A$4:$G$2529,7,0),0)</f>
        <v>48</v>
      </c>
      <c r="S1196" s="1">
        <f>IFERROR(VLOOKUP(B1196,'[1]Pivot HorizontalMRP'!$A$4:$H$2529,8,0),0)</f>
        <v>0</v>
      </c>
      <c r="T1196" s="1">
        <f>IFERROR(VLOOKUP(B1196,'[1]Pivot HorizontalMRP'!$A$4:$I$2529,9,0),0)</f>
        <v>0</v>
      </c>
      <c r="U1196" s="1">
        <f t="shared" si="90"/>
        <v>339</v>
      </c>
      <c r="V1196" s="24">
        <v>3.2</v>
      </c>
      <c r="W1196" s="24"/>
      <c r="X1196" s="24">
        <f t="shared" si="93"/>
        <v>-3.2</v>
      </c>
      <c r="Y1196" s="24"/>
      <c r="Z1196" s="24"/>
      <c r="AA1196" s="24"/>
      <c r="AB1196" s="24"/>
      <c r="AC1196" s="25"/>
      <c r="AD1196" s="26"/>
      <c r="AE1196" s="26"/>
      <c r="AF1196" s="26"/>
      <c r="AG1196" s="24"/>
      <c r="AH1196" s="24"/>
      <c r="AI1196" s="26"/>
      <c r="AJ1196" s="27"/>
      <c r="AK1196" s="27"/>
      <c r="AL1196" s="26"/>
      <c r="AM1196" s="26"/>
      <c r="AN1196" s="24"/>
      <c r="AO1196" s="24" t="str">
        <f t="shared" si="94"/>
        <v>Arista</v>
      </c>
      <c r="AP1196" s="1" t="s">
        <v>4086</v>
      </c>
      <c r="BF1196" s="1" t="s">
        <v>68</v>
      </c>
      <c r="BG1196" s="28" t="s">
        <v>69</v>
      </c>
    </row>
    <row r="1197" spans="1:59" ht="12.75" customHeight="1" x14ac:dyDescent="0.2">
      <c r="A1197" s="1" t="s">
        <v>4885</v>
      </c>
      <c r="B1197" s="1" t="s">
        <v>4886</v>
      </c>
      <c r="C1197" s="1" t="s">
        <v>62</v>
      </c>
      <c r="D1197" s="1" t="s">
        <v>63</v>
      </c>
      <c r="E1197" s="1" t="s">
        <v>4887</v>
      </c>
      <c r="F1197" s="1" t="s">
        <v>4888</v>
      </c>
      <c r="G1197" s="1">
        <v>51</v>
      </c>
      <c r="H1197" s="1">
        <v>1000</v>
      </c>
      <c r="I1197" s="2" t="s">
        <v>1123</v>
      </c>
      <c r="K1197" s="1">
        <f>IFERROR(VLOOKUP(B1197,'[1]Pivot HorizontalMRP'!$A$4:$B$2531,2,0),0)</f>
        <v>0</v>
      </c>
      <c r="L1197" s="1">
        <f>IFERROR(VLOOKUP(B1197,'[1]Pivot HorizontalMRP'!$A$4:$C$2531,3,0),0)</f>
        <v>14125</v>
      </c>
      <c r="M1197" s="1">
        <f>IFERROR(VLOOKUP(B1197,'[1]Pivot HorizontalMRP'!$A$4:$D$2531,4,0),0)</f>
        <v>0</v>
      </c>
      <c r="N1197" s="1">
        <f>IFERROR(VLOOKUP(B1197,'[1]Pivot HorizontalMRP'!$A$4:$E$2531,5,0),0)</f>
        <v>0</v>
      </c>
      <c r="O1197" s="1">
        <f t="shared" si="91"/>
        <v>14125</v>
      </c>
      <c r="P1197" s="1">
        <f t="shared" si="92"/>
        <v>14125</v>
      </c>
      <c r="Q1197" s="1">
        <f>IFERROR(VLOOKUP(B1197,'[1]Pivot HorizontalMRP'!$A$4:$F$2529,6,0),0)</f>
        <v>12246</v>
      </c>
      <c r="R1197" s="1">
        <f>IFERROR(VLOOKUP(B1197,'[1]Pivot HorizontalMRP'!$A$4:$G$2529,7,0),0)</f>
        <v>8436</v>
      </c>
      <c r="S1197" s="1">
        <f>IFERROR(VLOOKUP(B1197,'[1]Pivot HorizontalMRP'!$A$4:$H$2529,8,0),0)</f>
        <v>8940</v>
      </c>
      <c r="T1197" s="1">
        <f>IFERROR(VLOOKUP(B1197,'[1]Pivot HorizontalMRP'!$A$4:$I$2529,9,0),0)</f>
        <v>7124</v>
      </c>
      <c r="U1197" s="1">
        <f t="shared" si="90"/>
        <v>-6557</v>
      </c>
      <c r="V1197" s="24">
        <v>5.58</v>
      </c>
      <c r="W1197" s="24"/>
      <c r="X1197" s="24">
        <f t="shared" si="93"/>
        <v>-5.58</v>
      </c>
      <c r="Y1197" s="24"/>
      <c r="Z1197" s="24"/>
      <c r="AA1197" s="24"/>
      <c r="AB1197" s="24"/>
      <c r="AC1197" s="25"/>
      <c r="AD1197" s="26"/>
      <c r="AE1197" s="26"/>
      <c r="AF1197" s="26"/>
      <c r="AG1197" s="24"/>
      <c r="AH1197" s="24"/>
      <c r="AI1197" s="26"/>
      <c r="AJ1197" s="27"/>
      <c r="AK1197" s="27"/>
      <c r="AL1197" s="26"/>
      <c r="AM1197" s="26"/>
      <c r="AN1197" s="24"/>
      <c r="AO1197" s="24" t="str">
        <f t="shared" si="94"/>
        <v>Arista</v>
      </c>
      <c r="AP1197" s="1" t="s">
        <v>4086</v>
      </c>
      <c r="BF1197" s="1" t="s">
        <v>68</v>
      </c>
      <c r="BG1197" s="28" t="s">
        <v>69</v>
      </c>
    </row>
    <row r="1198" spans="1:59" ht="12.75" customHeight="1" x14ac:dyDescent="0.2">
      <c r="A1198" s="1" t="s">
        <v>4889</v>
      </c>
      <c r="B1198" s="1" t="s">
        <v>4890</v>
      </c>
      <c r="C1198" s="1" t="s">
        <v>62</v>
      </c>
      <c r="D1198" s="1" t="s">
        <v>63</v>
      </c>
      <c r="E1198" s="1" t="s">
        <v>4891</v>
      </c>
      <c r="F1198" s="1" t="s">
        <v>4892</v>
      </c>
      <c r="G1198" s="1">
        <v>71</v>
      </c>
      <c r="H1198" s="1">
        <v>5000</v>
      </c>
      <c r="I1198" s="2" t="s">
        <v>1123</v>
      </c>
      <c r="K1198" s="1">
        <f>IFERROR(VLOOKUP(B1198,'[1]Pivot HorizontalMRP'!$A$4:$B$2531,2,0),0)</f>
        <v>0</v>
      </c>
      <c r="L1198" s="1">
        <f>IFERROR(VLOOKUP(B1198,'[1]Pivot HorizontalMRP'!$A$4:$C$2531,3,0),0)</f>
        <v>12890</v>
      </c>
      <c r="M1198" s="1">
        <f>IFERROR(VLOOKUP(B1198,'[1]Pivot HorizontalMRP'!$A$4:$D$2531,4,0),0)</f>
        <v>0</v>
      </c>
      <c r="N1198" s="1">
        <f>IFERROR(VLOOKUP(B1198,'[1]Pivot HorizontalMRP'!$A$4:$E$2531,5,0),0)</f>
        <v>0</v>
      </c>
      <c r="O1198" s="1">
        <f t="shared" si="91"/>
        <v>12890</v>
      </c>
      <c r="P1198" s="1">
        <f t="shared" si="92"/>
        <v>12890</v>
      </c>
      <c r="Q1198" s="1">
        <f>IFERROR(VLOOKUP(B1198,'[1]Pivot HorizontalMRP'!$A$4:$F$2529,6,0),0)</f>
        <v>5176</v>
      </c>
      <c r="R1198" s="1">
        <f>IFERROR(VLOOKUP(B1198,'[1]Pivot HorizontalMRP'!$A$4:$G$2529,7,0),0)</f>
        <v>2220</v>
      </c>
      <c r="S1198" s="1">
        <f>IFERROR(VLOOKUP(B1198,'[1]Pivot HorizontalMRP'!$A$4:$H$2529,8,0),0)</f>
        <v>1989</v>
      </c>
      <c r="T1198" s="1">
        <f>IFERROR(VLOOKUP(B1198,'[1]Pivot HorizontalMRP'!$A$4:$I$2529,9,0),0)</f>
        <v>1556</v>
      </c>
      <c r="U1198" s="1">
        <f t="shared" si="90"/>
        <v>5494</v>
      </c>
      <c r="V1198" s="24">
        <v>0.30599999999999999</v>
      </c>
      <c r="W1198" s="24"/>
      <c r="X1198" s="24">
        <f t="shared" si="93"/>
        <v>-0.30599999999999999</v>
      </c>
      <c r="Y1198" s="24"/>
      <c r="Z1198" s="24"/>
      <c r="AA1198" s="24"/>
      <c r="AB1198" s="24"/>
      <c r="AC1198" s="25"/>
      <c r="AD1198" s="26"/>
      <c r="AE1198" s="26"/>
      <c r="AF1198" s="26"/>
      <c r="AG1198" s="24"/>
      <c r="AH1198" s="24"/>
      <c r="AI1198" s="26"/>
      <c r="AJ1198" s="27"/>
      <c r="AK1198" s="27"/>
      <c r="AL1198" s="26"/>
      <c r="AM1198" s="26"/>
      <c r="AN1198" s="24"/>
      <c r="AO1198" s="24" t="str">
        <f t="shared" si="94"/>
        <v>Arista</v>
      </c>
      <c r="AP1198" s="1" t="s">
        <v>4086</v>
      </c>
      <c r="BF1198" s="1" t="s">
        <v>68</v>
      </c>
      <c r="BG1198" s="28" t="s">
        <v>69</v>
      </c>
    </row>
    <row r="1199" spans="1:59" ht="12.75" customHeight="1" x14ac:dyDescent="0.2">
      <c r="A1199" s="1" t="s">
        <v>4893</v>
      </c>
      <c r="B1199" s="1" t="s">
        <v>4894</v>
      </c>
      <c r="C1199" s="1" t="s">
        <v>62</v>
      </c>
      <c r="D1199" s="1" t="s">
        <v>63</v>
      </c>
      <c r="E1199" s="1" t="s">
        <v>4895</v>
      </c>
      <c r="F1199" s="1" t="s">
        <v>4896</v>
      </c>
      <c r="G1199" s="1">
        <v>71</v>
      </c>
      <c r="H1199" s="1">
        <v>160</v>
      </c>
      <c r="I1199" s="2" t="s">
        <v>66</v>
      </c>
      <c r="K1199" s="1">
        <f>IFERROR(VLOOKUP(B1199,'[1]Pivot HorizontalMRP'!$A$4:$B$2531,2,0),0)</f>
        <v>0</v>
      </c>
      <c r="L1199" s="1">
        <f>IFERROR(VLOOKUP(B1199,'[1]Pivot HorizontalMRP'!$A$4:$C$2531,3,0),0)</f>
        <v>0</v>
      </c>
      <c r="M1199" s="1">
        <f>IFERROR(VLOOKUP(B1199,'[1]Pivot HorizontalMRP'!$A$4:$D$2531,4,0),0)</f>
        <v>0</v>
      </c>
      <c r="N1199" s="1">
        <f>IFERROR(VLOOKUP(B1199,'[1]Pivot HorizontalMRP'!$A$4:$E$2531,5,0),0)</f>
        <v>0</v>
      </c>
      <c r="O1199" s="1">
        <f t="shared" si="91"/>
        <v>0</v>
      </c>
      <c r="P1199" s="1">
        <f t="shared" si="92"/>
        <v>0</v>
      </c>
      <c r="Q1199" s="1">
        <f>IFERROR(VLOOKUP(B1199,'[1]Pivot HorizontalMRP'!$A$4:$F$2529,6,0),0)</f>
        <v>0</v>
      </c>
      <c r="R1199" s="1">
        <f>IFERROR(VLOOKUP(B1199,'[1]Pivot HorizontalMRP'!$A$4:$G$2529,7,0),0)</f>
        <v>0</v>
      </c>
      <c r="S1199" s="1">
        <f>IFERROR(VLOOKUP(B1199,'[1]Pivot HorizontalMRP'!$A$4:$H$2529,8,0),0)</f>
        <v>0</v>
      </c>
      <c r="T1199" s="1">
        <f>IFERROR(VLOOKUP(B1199,'[1]Pivot HorizontalMRP'!$A$4:$I$2529,9,0),0)</f>
        <v>0</v>
      </c>
      <c r="U1199" s="1">
        <f t="shared" si="90"/>
        <v>0</v>
      </c>
      <c r="V1199" s="24">
        <v>19.88</v>
      </c>
      <c r="W1199" s="24"/>
      <c r="X1199" s="24">
        <f t="shared" si="93"/>
        <v>-19.88</v>
      </c>
      <c r="Y1199" s="24"/>
      <c r="Z1199" s="24"/>
      <c r="AA1199" s="24"/>
      <c r="AB1199" s="24"/>
      <c r="AC1199" s="25"/>
      <c r="AD1199" s="26"/>
      <c r="AE1199" s="26"/>
      <c r="AF1199" s="26"/>
      <c r="AG1199" s="24"/>
      <c r="AH1199" s="24"/>
      <c r="AI1199" s="26"/>
      <c r="AJ1199" s="27"/>
      <c r="AK1199" s="27"/>
      <c r="AL1199" s="26"/>
      <c r="AM1199" s="26"/>
      <c r="AN1199" s="24"/>
      <c r="AO1199" s="24" t="str">
        <f t="shared" si="94"/>
        <v>Arista</v>
      </c>
      <c r="AP1199" s="1" t="s">
        <v>4086</v>
      </c>
      <c r="BF1199" s="1" t="s">
        <v>68</v>
      </c>
      <c r="BG1199" s="28" t="s">
        <v>69</v>
      </c>
    </row>
    <row r="1200" spans="1:59" ht="12.75" customHeight="1" x14ac:dyDescent="0.2">
      <c r="A1200" s="1" t="s">
        <v>4897</v>
      </c>
      <c r="B1200" s="1" t="s">
        <v>4898</v>
      </c>
      <c r="C1200" s="1" t="s">
        <v>4261</v>
      </c>
      <c r="D1200" s="1" t="s">
        <v>63</v>
      </c>
      <c r="E1200" s="1" t="s">
        <v>4899</v>
      </c>
      <c r="F1200" s="1" t="s">
        <v>4900</v>
      </c>
      <c r="G1200" s="1">
        <v>138</v>
      </c>
      <c r="H1200" s="1">
        <v>1</v>
      </c>
      <c r="I1200" s="2" t="s">
        <v>66</v>
      </c>
      <c r="K1200" s="1">
        <f>IFERROR(VLOOKUP(B1200,'[1]Pivot HorizontalMRP'!$A$4:$B$2531,2,0),0)</f>
        <v>0</v>
      </c>
      <c r="L1200" s="1">
        <f>IFERROR(VLOOKUP(B1200,'[1]Pivot HorizontalMRP'!$A$4:$C$2531,3,0),0)</f>
        <v>130</v>
      </c>
      <c r="M1200" s="1">
        <f>IFERROR(VLOOKUP(B1200,'[1]Pivot HorizontalMRP'!$A$4:$D$2531,4,0),0)</f>
        <v>70</v>
      </c>
      <c r="N1200" s="1">
        <f>IFERROR(VLOOKUP(B1200,'[1]Pivot HorizontalMRP'!$A$4:$E$2531,5,0),0)</f>
        <v>70</v>
      </c>
      <c r="O1200" s="1">
        <f t="shared" si="91"/>
        <v>200</v>
      </c>
      <c r="P1200" s="1">
        <f t="shared" si="92"/>
        <v>270</v>
      </c>
      <c r="Q1200" s="1">
        <f>IFERROR(VLOOKUP(B1200,'[1]Pivot HorizontalMRP'!$A$4:$F$2529,6,0),0)</f>
        <v>72</v>
      </c>
      <c r="R1200" s="1">
        <f>IFERROR(VLOOKUP(B1200,'[1]Pivot HorizontalMRP'!$A$4:$G$2529,7,0),0)</f>
        <v>84</v>
      </c>
      <c r="S1200" s="1">
        <f>IFERROR(VLOOKUP(B1200,'[1]Pivot HorizontalMRP'!$A$4:$H$2529,8,0),0)</f>
        <v>112</v>
      </c>
      <c r="T1200" s="1">
        <f>IFERROR(VLOOKUP(B1200,'[1]Pivot HorizontalMRP'!$A$4:$I$2529,9,0),0)</f>
        <v>56</v>
      </c>
      <c r="U1200" s="1">
        <f t="shared" si="90"/>
        <v>114</v>
      </c>
      <c r="V1200" s="24">
        <v>0</v>
      </c>
      <c r="W1200" s="24"/>
      <c r="X1200" s="24">
        <f t="shared" si="93"/>
        <v>0</v>
      </c>
      <c r="Y1200" s="24"/>
      <c r="Z1200" s="24"/>
      <c r="AA1200" s="24"/>
      <c r="AB1200" s="24"/>
      <c r="AC1200" s="25"/>
      <c r="AD1200" s="26"/>
      <c r="AE1200" s="26"/>
      <c r="AF1200" s="26"/>
      <c r="AG1200" s="24"/>
      <c r="AH1200" s="24"/>
      <c r="AI1200" s="26"/>
      <c r="AJ1200" s="27"/>
      <c r="AK1200" s="27"/>
      <c r="AL1200" s="26"/>
      <c r="AM1200" s="26"/>
      <c r="AN1200" s="24"/>
      <c r="AO1200" s="24" t="str">
        <f t="shared" si="94"/>
        <v>Arista</v>
      </c>
      <c r="AP1200" s="1" t="s">
        <v>4037</v>
      </c>
      <c r="BF1200" s="1" t="s">
        <v>4264</v>
      </c>
      <c r="BG1200" s="28" t="s">
        <v>69</v>
      </c>
    </row>
    <row r="1201" spans="1:59" ht="12.75" customHeight="1" x14ac:dyDescent="0.2">
      <c r="A1201" s="1" t="s">
        <v>4901</v>
      </c>
      <c r="B1201" s="1" t="s">
        <v>4902</v>
      </c>
      <c r="C1201" s="1" t="s">
        <v>62</v>
      </c>
      <c r="D1201" s="1" t="s">
        <v>63</v>
      </c>
      <c r="E1201" s="1" t="s">
        <v>4903</v>
      </c>
      <c r="F1201" s="1" t="s">
        <v>4904</v>
      </c>
      <c r="G1201" s="1">
        <v>71</v>
      </c>
      <c r="H1201" s="1">
        <v>60</v>
      </c>
      <c r="I1201" s="2" t="s">
        <v>1123</v>
      </c>
      <c r="K1201" s="1">
        <f>IFERROR(VLOOKUP(B1201,'[1]Pivot HorizontalMRP'!$A$4:$B$2531,2,0),0)</f>
        <v>0</v>
      </c>
      <c r="L1201" s="1">
        <f>IFERROR(VLOOKUP(B1201,'[1]Pivot HorizontalMRP'!$A$4:$C$2531,3,0),0)</f>
        <v>0</v>
      </c>
      <c r="M1201" s="1">
        <f>IFERROR(VLOOKUP(B1201,'[1]Pivot HorizontalMRP'!$A$4:$D$2531,4,0),0)</f>
        <v>0</v>
      </c>
      <c r="N1201" s="1">
        <f>IFERROR(VLOOKUP(B1201,'[1]Pivot HorizontalMRP'!$A$4:$E$2531,5,0),0)</f>
        <v>0</v>
      </c>
      <c r="O1201" s="1">
        <f t="shared" si="91"/>
        <v>0</v>
      </c>
      <c r="P1201" s="1">
        <f t="shared" si="92"/>
        <v>0</v>
      </c>
      <c r="Q1201" s="1">
        <f>IFERROR(VLOOKUP(B1201,'[1]Pivot HorizontalMRP'!$A$4:$F$2529,6,0),0)</f>
        <v>0</v>
      </c>
      <c r="R1201" s="1">
        <f>IFERROR(VLOOKUP(B1201,'[1]Pivot HorizontalMRP'!$A$4:$G$2529,7,0),0)</f>
        <v>0</v>
      </c>
      <c r="S1201" s="1">
        <f>IFERROR(VLOOKUP(B1201,'[1]Pivot HorizontalMRP'!$A$4:$H$2529,8,0),0)</f>
        <v>0</v>
      </c>
      <c r="T1201" s="1">
        <f>IFERROR(VLOOKUP(B1201,'[1]Pivot HorizontalMRP'!$A$4:$I$2529,9,0),0)</f>
        <v>0</v>
      </c>
      <c r="U1201" s="1">
        <f t="shared" si="90"/>
        <v>0</v>
      </c>
      <c r="V1201" s="24">
        <v>22.83</v>
      </c>
      <c r="W1201" s="24"/>
      <c r="X1201" s="24">
        <f t="shared" si="93"/>
        <v>-22.83</v>
      </c>
      <c r="Y1201" s="24"/>
      <c r="Z1201" s="24"/>
      <c r="AA1201" s="24"/>
      <c r="AB1201" s="24"/>
      <c r="AC1201" s="25"/>
      <c r="AD1201" s="26"/>
      <c r="AE1201" s="26"/>
      <c r="AF1201" s="26"/>
      <c r="AG1201" s="24"/>
      <c r="AH1201" s="24"/>
      <c r="AI1201" s="26"/>
      <c r="AJ1201" s="27"/>
      <c r="AK1201" s="27"/>
      <c r="AL1201" s="26"/>
      <c r="AM1201" s="26"/>
      <c r="AN1201" s="24"/>
      <c r="AO1201" s="24" t="str">
        <f t="shared" si="94"/>
        <v>Arista</v>
      </c>
      <c r="AP1201" s="1" t="s">
        <v>4086</v>
      </c>
      <c r="BF1201" s="1" t="s">
        <v>68</v>
      </c>
      <c r="BG1201" s="28" t="s">
        <v>69</v>
      </c>
    </row>
    <row r="1202" spans="1:59" ht="12.75" customHeight="1" x14ac:dyDescent="0.2">
      <c r="A1202" s="1" t="s">
        <v>4905</v>
      </c>
      <c r="B1202" s="1" t="s">
        <v>4906</v>
      </c>
      <c r="C1202" s="1" t="s">
        <v>4261</v>
      </c>
      <c r="D1202" s="1" t="s">
        <v>63</v>
      </c>
      <c r="E1202" s="1" t="s">
        <v>4907</v>
      </c>
      <c r="F1202" s="1" t="s">
        <v>4908</v>
      </c>
      <c r="G1202" s="1">
        <v>132</v>
      </c>
      <c r="H1202" s="1">
        <v>1</v>
      </c>
      <c r="I1202" s="2" t="s">
        <v>66</v>
      </c>
      <c r="K1202" s="1">
        <f>IFERROR(VLOOKUP(B1202,'[1]Pivot HorizontalMRP'!$A$4:$B$2531,2,0),0)</f>
        <v>0</v>
      </c>
      <c r="L1202" s="1">
        <f>IFERROR(VLOOKUP(B1202,'[1]Pivot HorizontalMRP'!$A$4:$C$2531,3,0),0)</f>
        <v>0</v>
      </c>
      <c r="M1202" s="1">
        <f>IFERROR(VLOOKUP(B1202,'[1]Pivot HorizontalMRP'!$A$4:$D$2531,4,0),0)</f>
        <v>0</v>
      </c>
      <c r="N1202" s="1">
        <f>IFERROR(VLOOKUP(B1202,'[1]Pivot HorizontalMRP'!$A$4:$E$2531,5,0),0)</f>
        <v>0</v>
      </c>
      <c r="O1202" s="1">
        <f t="shared" si="91"/>
        <v>0</v>
      </c>
      <c r="P1202" s="1">
        <f t="shared" si="92"/>
        <v>0</v>
      </c>
      <c r="Q1202" s="1">
        <f>IFERROR(VLOOKUP(B1202,'[1]Pivot HorizontalMRP'!$A$4:$F$2529,6,0),0)</f>
        <v>0</v>
      </c>
      <c r="R1202" s="1">
        <f>IFERROR(VLOOKUP(B1202,'[1]Pivot HorizontalMRP'!$A$4:$G$2529,7,0),0)</f>
        <v>0</v>
      </c>
      <c r="S1202" s="1">
        <f>IFERROR(VLOOKUP(B1202,'[1]Pivot HorizontalMRP'!$A$4:$H$2529,8,0),0)</f>
        <v>0</v>
      </c>
      <c r="T1202" s="1">
        <f>IFERROR(VLOOKUP(B1202,'[1]Pivot HorizontalMRP'!$A$4:$I$2529,9,0),0)</f>
        <v>0</v>
      </c>
      <c r="U1202" s="1">
        <f t="shared" si="90"/>
        <v>0</v>
      </c>
      <c r="V1202" s="24">
        <v>0</v>
      </c>
      <c r="W1202" s="24"/>
      <c r="X1202" s="24">
        <f t="shared" si="93"/>
        <v>0</v>
      </c>
      <c r="Y1202" s="24"/>
      <c r="Z1202" s="24"/>
      <c r="AA1202" s="24"/>
      <c r="AB1202" s="24"/>
      <c r="AC1202" s="25"/>
      <c r="AD1202" s="26"/>
      <c r="AE1202" s="26"/>
      <c r="AF1202" s="26"/>
      <c r="AG1202" s="24"/>
      <c r="AH1202" s="24"/>
      <c r="AI1202" s="26"/>
      <c r="AJ1202" s="27"/>
      <c r="AK1202" s="27"/>
      <c r="AL1202" s="26"/>
      <c r="AM1202" s="26"/>
      <c r="AN1202" s="24"/>
      <c r="AO1202" s="24" t="str">
        <f t="shared" si="94"/>
        <v>Arista</v>
      </c>
      <c r="AP1202" s="1" t="s">
        <v>4037</v>
      </c>
      <c r="BF1202" s="1" t="s">
        <v>4264</v>
      </c>
      <c r="BG1202" s="28" t="s">
        <v>69</v>
      </c>
    </row>
    <row r="1203" spans="1:59" ht="12.75" customHeight="1" x14ac:dyDescent="0.2">
      <c r="A1203" s="1" t="s">
        <v>4909</v>
      </c>
      <c r="B1203" s="1" t="s">
        <v>4910</v>
      </c>
      <c r="C1203" s="1" t="s">
        <v>4261</v>
      </c>
      <c r="D1203" s="1" t="s">
        <v>63</v>
      </c>
      <c r="E1203" s="1" t="s">
        <v>4911</v>
      </c>
      <c r="F1203" s="1" t="s">
        <v>4912</v>
      </c>
      <c r="G1203" s="1">
        <v>132</v>
      </c>
      <c r="H1203" s="1">
        <v>1</v>
      </c>
      <c r="I1203" s="2" t="s">
        <v>66</v>
      </c>
      <c r="K1203" s="1">
        <f>IFERROR(VLOOKUP(B1203,'[1]Pivot HorizontalMRP'!$A$4:$B$2531,2,0),0)</f>
        <v>0</v>
      </c>
      <c r="L1203" s="1">
        <f>IFERROR(VLOOKUP(B1203,'[1]Pivot HorizontalMRP'!$A$4:$C$2531,3,0),0)</f>
        <v>509</v>
      </c>
      <c r="M1203" s="1">
        <f>IFERROR(VLOOKUP(B1203,'[1]Pivot HorizontalMRP'!$A$4:$D$2531,4,0),0)</f>
        <v>0</v>
      </c>
      <c r="N1203" s="1">
        <f>IFERROR(VLOOKUP(B1203,'[1]Pivot HorizontalMRP'!$A$4:$E$2531,5,0),0)</f>
        <v>0</v>
      </c>
      <c r="O1203" s="1">
        <f t="shared" si="91"/>
        <v>509</v>
      </c>
      <c r="P1203" s="1">
        <f t="shared" si="92"/>
        <v>509</v>
      </c>
      <c r="Q1203" s="1">
        <f>IFERROR(VLOOKUP(B1203,'[1]Pivot HorizontalMRP'!$A$4:$F$2529,6,0),0)</f>
        <v>60</v>
      </c>
      <c r="R1203" s="1">
        <f>IFERROR(VLOOKUP(B1203,'[1]Pivot HorizontalMRP'!$A$4:$G$2529,7,0),0)</f>
        <v>128</v>
      </c>
      <c r="S1203" s="1">
        <f>IFERROR(VLOOKUP(B1203,'[1]Pivot HorizontalMRP'!$A$4:$H$2529,8,0),0)</f>
        <v>256</v>
      </c>
      <c r="T1203" s="1">
        <f>IFERROR(VLOOKUP(B1203,'[1]Pivot HorizontalMRP'!$A$4:$I$2529,9,0),0)</f>
        <v>192</v>
      </c>
      <c r="U1203" s="1">
        <f t="shared" si="90"/>
        <v>321</v>
      </c>
      <c r="V1203" s="24">
        <v>0</v>
      </c>
      <c r="W1203" s="24"/>
      <c r="X1203" s="24">
        <f t="shared" si="93"/>
        <v>0</v>
      </c>
      <c r="Y1203" s="24"/>
      <c r="Z1203" s="24"/>
      <c r="AA1203" s="24"/>
      <c r="AB1203" s="24"/>
      <c r="AC1203" s="25"/>
      <c r="AD1203" s="26"/>
      <c r="AE1203" s="26"/>
      <c r="AF1203" s="26"/>
      <c r="AG1203" s="24"/>
      <c r="AH1203" s="24"/>
      <c r="AI1203" s="26"/>
      <c r="AJ1203" s="27"/>
      <c r="AK1203" s="27"/>
      <c r="AL1203" s="26"/>
      <c r="AM1203" s="26"/>
      <c r="AN1203" s="24"/>
      <c r="AO1203" s="24" t="str">
        <f t="shared" si="94"/>
        <v>Arista</v>
      </c>
      <c r="AP1203" s="1" t="s">
        <v>4037</v>
      </c>
      <c r="BF1203" s="1" t="s">
        <v>4264</v>
      </c>
      <c r="BG1203" s="28" t="s">
        <v>69</v>
      </c>
    </row>
    <row r="1204" spans="1:59" ht="12.75" customHeight="1" x14ac:dyDescent="0.2">
      <c r="A1204" s="1" t="s">
        <v>4913</v>
      </c>
      <c r="B1204" s="1" t="s">
        <v>4914</v>
      </c>
      <c r="C1204" s="1" t="s">
        <v>62</v>
      </c>
      <c r="D1204" s="1" t="s">
        <v>1108</v>
      </c>
      <c r="E1204" s="1" t="s">
        <v>4915</v>
      </c>
      <c r="F1204" s="1" t="s">
        <v>4916</v>
      </c>
      <c r="G1204" s="1">
        <v>173</v>
      </c>
      <c r="H1204" s="1">
        <v>2500</v>
      </c>
      <c r="I1204" s="2" t="s">
        <v>1123</v>
      </c>
      <c r="K1204" s="1">
        <f>IFERROR(VLOOKUP(B1204,'[1]Pivot HorizontalMRP'!$A$4:$B$2531,2,0),0)</f>
        <v>0</v>
      </c>
      <c r="L1204" s="1">
        <f>IFERROR(VLOOKUP(B1204,'[1]Pivot HorizontalMRP'!$A$4:$C$2531,3,0),0)</f>
        <v>10922</v>
      </c>
      <c r="M1204" s="1">
        <f>IFERROR(VLOOKUP(B1204,'[1]Pivot HorizontalMRP'!$A$4:$D$2531,4,0),0)</f>
        <v>0</v>
      </c>
      <c r="N1204" s="1">
        <f>IFERROR(VLOOKUP(B1204,'[1]Pivot HorizontalMRP'!$A$4:$E$2531,5,0),0)</f>
        <v>2500</v>
      </c>
      <c r="O1204" s="1">
        <f t="shared" si="91"/>
        <v>10922</v>
      </c>
      <c r="P1204" s="1">
        <f t="shared" si="92"/>
        <v>13422</v>
      </c>
      <c r="Q1204" s="1">
        <f>IFERROR(VLOOKUP(B1204,'[1]Pivot HorizontalMRP'!$A$4:$F$2529,6,0),0)</f>
        <v>3162</v>
      </c>
      <c r="R1204" s="1">
        <f>IFERROR(VLOOKUP(B1204,'[1]Pivot HorizontalMRP'!$A$4:$G$2529,7,0),0)</f>
        <v>2037</v>
      </c>
      <c r="S1204" s="1">
        <f>IFERROR(VLOOKUP(B1204,'[1]Pivot HorizontalMRP'!$A$4:$H$2529,8,0),0)</f>
        <v>2686</v>
      </c>
      <c r="T1204" s="1">
        <f>IFERROR(VLOOKUP(B1204,'[1]Pivot HorizontalMRP'!$A$4:$I$2529,9,0),0)</f>
        <v>2078</v>
      </c>
      <c r="U1204" s="1">
        <f t="shared" si="90"/>
        <v>5723</v>
      </c>
      <c r="V1204" s="24">
        <v>0.32500000000000001</v>
      </c>
      <c r="W1204" s="24"/>
      <c r="X1204" s="24">
        <f t="shared" si="93"/>
        <v>-0.32500000000000001</v>
      </c>
      <c r="Y1204" s="24"/>
      <c r="Z1204" s="24"/>
      <c r="AA1204" s="24"/>
      <c r="AB1204" s="24"/>
      <c r="AC1204" s="25"/>
      <c r="AD1204" s="26"/>
      <c r="AE1204" s="26"/>
      <c r="AF1204" s="26"/>
      <c r="AG1204" s="24"/>
      <c r="AH1204" s="24"/>
      <c r="AI1204" s="26"/>
      <c r="AJ1204" s="27"/>
      <c r="AK1204" s="27"/>
      <c r="AL1204" s="26"/>
      <c r="AM1204" s="26"/>
      <c r="AN1204" s="24"/>
      <c r="AO1204" s="24" t="str">
        <f t="shared" si="94"/>
        <v>Sanmina</v>
      </c>
      <c r="AP1204" s="1" t="s">
        <v>1110</v>
      </c>
      <c r="BF1204" s="1" t="s">
        <v>68</v>
      </c>
      <c r="BG1204" s="28" t="s">
        <v>69</v>
      </c>
    </row>
    <row r="1205" spans="1:59" ht="12.75" customHeight="1" x14ac:dyDescent="0.2">
      <c r="A1205" s="1" t="s">
        <v>4917</v>
      </c>
      <c r="B1205" s="1" t="s">
        <v>4918</v>
      </c>
      <c r="C1205" s="1" t="s">
        <v>62</v>
      </c>
      <c r="D1205" s="1" t="s">
        <v>63</v>
      </c>
      <c r="E1205" s="1" t="s">
        <v>4919</v>
      </c>
      <c r="F1205" s="1" t="s">
        <v>4920</v>
      </c>
      <c r="G1205" s="1">
        <v>86</v>
      </c>
      <c r="H1205" s="1">
        <v>5000</v>
      </c>
      <c r="I1205" s="2" t="s">
        <v>1123</v>
      </c>
      <c r="K1205" s="1">
        <f>IFERROR(VLOOKUP(B1205,'[1]Pivot HorizontalMRP'!$A$4:$B$2531,2,0),0)</f>
        <v>0</v>
      </c>
      <c r="L1205" s="1">
        <f>IFERROR(VLOOKUP(B1205,'[1]Pivot HorizontalMRP'!$A$4:$C$2531,3,0),0)</f>
        <v>42</v>
      </c>
      <c r="M1205" s="1">
        <f>IFERROR(VLOOKUP(B1205,'[1]Pivot HorizontalMRP'!$A$4:$D$2531,4,0),0)</f>
        <v>1286</v>
      </c>
      <c r="N1205" s="1">
        <f>IFERROR(VLOOKUP(B1205,'[1]Pivot HorizontalMRP'!$A$4:$E$2531,5,0),0)</f>
        <v>0</v>
      </c>
      <c r="O1205" s="1">
        <f t="shared" si="91"/>
        <v>1328</v>
      </c>
      <c r="P1205" s="1">
        <f t="shared" si="92"/>
        <v>1328</v>
      </c>
      <c r="Q1205" s="1">
        <f>IFERROR(VLOOKUP(B1205,'[1]Pivot HorizontalMRP'!$A$4:$F$2529,6,0),0)</f>
        <v>846</v>
      </c>
      <c r="R1205" s="1">
        <f>IFERROR(VLOOKUP(B1205,'[1]Pivot HorizontalMRP'!$A$4:$G$2529,7,0),0)</f>
        <v>420</v>
      </c>
      <c r="S1205" s="1">
        <f>IFERROR(VLOOKUP(B1205,'[1]Pivot HorizontalMRP'!$A$4:$H$2529,8,0),0)</f>
        <v>240</v>
      </c>
      <c r="T1205" s="1">
        <f>IFERROR(VLOOKUP(B1205,'[1]Pivot HorizontalMRP'!$A$4:$I$2529,9,0),0)</f>
        <v>0</v>
      </c>
      <c r="U1205" s="1">
        <f t="shared" si="90"/>
        <v>62</v>
      </c>
      <c r="V1205" s="24">
        <v>1.516</v>
      </c>
      <c r="W1205" s="24"/>
      <c r="X1205" s="24">
        <f t="shared" si="93"/>
        <v>-1.516</v>
      </c>
      <c r="Y1205" s="24"/>
      <c r="Z1205" s="24"/>
      <c r="AA1205" s="24"/>
      <c r="AB1205" s="24"/>
      <c r="AC1205" s="25"/>
      <c r="AD1205" s="26"/>
      <c r="AE1205" s="26"/>
      <c r="AF1205" s="26"/>
      <c r="AG1205" s="24"/>
      <c r="AH1205" s="24"/>
      <c r="AI1205" s="26"/>
      <c r="AJ1205" s="27"/>
      <c r="AK1205" s="27"/>
      <c r="AL1205" s="26"/>
      <c r="AM1205" s="26"/>
      <c r="AN1205" s="24"/>
      <c r="AO1205" s="24" t="str">
        <f t="shared" si="94"/>
        <v>Arista</v>
      </c>
      <c r="AP1205" s="1" t="s">
        <v>4086</v>
      </c>
      <c r="BF1205" s="1" t="s">
        <v>68</v>
      </c>
      <c r="BG1205" s="28" t="s">
        <v>69</v>
      </c>
    </row>
    <row r="1206" spans="1:59" ht="12.75" customHeight="1" x14ac:dyDescent="0.2">
      <c r="A1206" s="1" t="s">
        <v>4921</v>
      </c>
      <c r="B1206" s="1" t="s">
        <v>4922</v>
      </c>
      <c r="C1206" s="1" t="s">
        <v>4261</v>
      </c>
      <c r="D1206" s="1" t="s">
        <v>63</v>
      </c>
      <c r="E1206" s="1" t="s">
        <v>4923</v>
      </c>
      <c r="F1206" s="1" t="s">
        <v>4924</v>
      </c>
      <c r="G1206" s="1">
        <v>55</v>
      </c>
      <c r="H1206" s="1">
        <v>1</v>
      </c>
      <c r="I1206" s="2" t="s">
        <v>66</v>
      </c>
      <c r="K1206" s="1">
        <f>IFERROR(VLOOKUP(B1206,'[1]Pivot HorizontalMRP'!$A$4:$B$2531,2,0),0)</f>
        <v>0</v>
      </c>
      <c r="L1206" s="1">
        <f>IFERROR(VLOOKUP(B1206,'[1]Pivot HorizontalMRP'!$A$4:$C$2531,3,0),0)</f>
        <v>4062</v>
      </c>
      <c r="M1206" s="1">
        <f>IFERROR(VLOOKUP(B1206,'[1]Pivot HorizontalMRP'!$A$4:$D$2531,4,0),0)</f>
        <v>1020</v>
      </c>
      <c r="N1206" s="1">
        <f>IFERROR(VLOOKUP(B1206,'[1]Pivot HorizontalMRP'!$A$4:$E$2531,5,0),0)</f>
        <v>0</v>
      </c>
      <c r="O1206" s="1">
        <f t="shared" si="91"/>
        <v>5082</v>
      </c>
      <c r="P1206" s="1">
        <f t="shared" si="92"/>
        <v>5082</v>
      </c>
      <c r="Q1206" s="1">
        <f>IFERROR(VLOOKUP(B1206,'[1]Pivot HorizontalMRP'!$A$4:$F$2529,6,0),0)</f>
        <v>1162</v>
      </c>
      <c r="R1206" s="1">
        <f>IFERROR(VLOOKUP(B1206,'[1]Pivot HorizontalMRP'!$A$4:$G$2529,7,0),0)</f>
        <v>1837</v>
      </c>
      <c r="S1206" s="1">
        <f>IFERROR(VLOOKUP(B1206,'[1]Pivot HorizontalMRP'!$A$4:$H$2529,8,0),0)</f>
        <v>2254</v>
      </c>
      <c r="T1206" s="1">
        <f>IFERROR(VLOOKUP(B1206,'[1]Pivot HorizontalMRP'!$A$4:$I$2529,9,0),0)</f>
        <v>3228</v>
      </c>
      <c r="U1206" s="1">
        <f t="shared" si="90"/>
        <v>2083</v>
      </c>
      <c r="V1206" s="24">
        <v>0</v>
      </c>
      <c r="W1206" s="24"/>
      <c r="X1206" s="24">
        <f t="shared" si="93"/>
        <v>0</v>
      </c>
      <c r="Y1206" s="24"/>
      <c r="Z1206" s="24"/>
      <c r="AA1206" s="24"/>
      <c r="AB1206" s="24"/>
      <c r="AC1206" s="25"/>
      <c r="AD1206" s="26"/>
      <c r="AE1206" s="26"/>
      <c r="AF1206" s="26"/>
      <c r="AG1206" s="24"/>
      <c r="AH1206" s="24"/>
      <c r="AI1206" s="26"/>
      <c r="AJ1206" s="27"/>
      <c r="AK1206" s="27"/>
      <c r="AL1206" s="26"/>
      <c r="AM1206" s="26"/>
      <c r="AN1206" s="24"/>
      <c r="AO1206" s="24" t="str">
        <f t="shared" si="94"/>
        <v>Arista</v>
      </c>
      <c r="AP1206" s="1" t="s">
        <v>4037</v>
      </c>
      <c r="BF1206" s="1" t="s">
        <v>4264</v>
      </c>
      <c r="BG1206" s="28" t="s">
        <v>69</v>
      </c>
    </row>
    <row r="1207" spans="1:59" ht="12.75" customHeight="1" x14ac:dyDescent="0.2">
      <c r="A1207" s="1" t="s">
        <v>4925</v>
      </c>
      <c r="B1207" s="1" t="s">
        <v>4926</v>
      </c>
      <c r="C1207" s="1" t="s">
        <v>4261</v>
      </c>
      <c r="D1207" s="1" t="s">
        <v>63</v>
      </c>
      <c r="E1207" s="1" t="s">
        <v>4927</v>
      </c>
      <c r="F1207" s="1" t="s">
        <v>4928</v>
      </c>
      <c r="G1207" s="1">
        <v>55</v>
      </c>
      <c r="H1207" s="1">
        <v>1</v>
      </c>
      <c r="I1207" s="2" t="s">
        <v>66</v>
      </c>
      <c r="K1207" s="1">
        <f>IFERROR(VLOOKUP(B1207,'[1]Pivot HorizontalMRP'!$A$4:$B$2531,2,0),0)</f>
        <v>0</v>
      </c>
      <c r="L1207" s="1">
        <f>IFERROR(VLOOKUP(B1207,'[1]Pivot HorizontalMRP'!$A$4:$C$2531,3,0),0)</f>
        <v>8567</v>
      </c>
      <c r="M1207" s="1">
        <f>IFERROR(VLOOKUP(B1207,'[1]Pivot HorizontalMRP'!$A$4:$D$2531,4,0),0)</f>
        <v>2190</v>
      </c>
      <c r="N1207" s="1">
        <f>IFERROR(VLOOKUP(B1207,'[1]Pivot HorizontalMRP'!$A$4:$E$2531,5,0),0)</f>
        <v>0</v>
      </c>
      <c r="O1207" s="1">
        <f t="shared" si="91"/>
        <v>10757</v>
      </c>
      <c r="P1207" s="1">
        <f t="shared" si="92"/>
        <v>10757</v>
      </c>
      <c r="Q1207" s="1">
        <f>IFERROR(VLOOKUP(B1207,'[1]Pivot HorizontalMRP'!$A$4:$F$2529,6,0),0)</f>
        <v>3598</v>
      </c>
      <c r="R1207" s="1">
        <f>IFERROR(VLOOKUP(B1207,'[1]Pivot HorizontalMRP'!$A$4:$G$2529,7,0),0)</f>
        <v>4106</v>
      </c>
      <c r="S1207" s="1">
        <f>IFERROR(VLOOKUP(B1207,'[1]Pivot HorizontalMRP'!$A$4:$H$2529,8,0),0)</f>
        <v>4940</v>
      </c>
      <c r="T1207" s="1">
        <f>IFERROR(VLOOKUP(B1207,'[1]Pivot HorizontalMRP'!$A$4:$I$2529,9,0),0)</f>
        <v>4824</v>
      </c>
      <c r="U1207" s="1">
        <f t="shared" si="90"/>
        <v>3053</v>
      </c>
      <c r="V1207" s="24">
        <v>0</v>
      </c>
      <c r="W1207" s="24"/>
      <c r="X1207" s="24">
        <f t="shared" si="93"/>
        <v>0</v>
      </c>
      <c r="Y1207" s="24"/>
      <c r="Z1207" s="24"/>
      <c r="AA1207" s="24"/>
      <c r="AB1207" s="24"/>
      <c r="AC1207" s="25"/>
      <c r="AD1207" s="26"/>
      <c r="AE1207" s="26"/>
      <c r="AF1207" s="26"/>
      <c r="AG1207" s="24"/>
      <c r="AH1207" s="24"/>
      <c r="AI1207" s="26"/>
      <c r="AJ1207" s="27"/>
      <c r="AK1207" s="27"/>
      <c r="AL1207" s="26"/>
      <c r="AM1207" s="26"/>
      <c r="AN1207" s="24"/>
      <c r="AO1207" s="24" t="str">
        <f t="shared" si="94"/>
        <v>Arista</v>
      </c>
      <c r="AP1207" s="1" t="s">
        <v>4037</v>
      </c>
      <c r="BF1207" s="1" t="s">
        <v>4264</v>
      </c>
      <c r="BG1207" s="28" t="s">
        <v>69</v>
      </c>
    </row>
    <row r="1208" spans="1:59" ht="12.75" customHeight="1" x14ac:dyDescent="0.2">
      <c r="A1208" s="1" t="s">
        <v>4929</v>
      </c>
      <c r="B1208" s="1" t="s">
        <v>4930</v>
      </c>
      <c r="C1208" s="1" t="s">
        <v>4261</v>
      </c>
      <c r="D1208" s="1" t="s">
        <v>63</v>
      </c>
      <c r="E1208" s="1" t="s">
        <v>4931</v>
      </c>
      <c r="F1208" s="1" t="s">
        <v>4932</v>
      </c>
      <c r="G1208" s="1">
        <v>66</v>
      </c>
      <c r="H1208" s="1">
        <v>1</v>
      </c>
      <c r="I1208" s="2" t="s">
        <v>66</v>
      </c>
      <c r="K1208" s="1">
        <f>IFERROR(VLOOKUP(B1208,'[1]Pivot HorizontalMRP'!$A$4:$B$2531,2,0),0)</f>
        <v>0</v>
      </c>
      <c r="L1208" s="1">
        <f>IFERROR(VLOOKUP(B1208,'[1]Pivot HorizontalMRP'!$A$4:$C$2531,3,0),0)</f>
        <v>6293</v>
      </c>
      <c r="M1208" s="1">
        <f>IFERROR(VLOOKUP(B1208,'[1]Pivot HorizontalMRP'!$A$4:$D$2531,4,0),0)</f>
        <v>22235</v>
      </c>
      <c r="N1208" s="1">
        <f>IFERROR(VLOOKUP(B1208,'[1]Pivot HorizontalMRP'!$A$4:$E$2531,5,0),0)</f>
        <v>0</v>
      </c>
      <c r="O1208" s="1">
        <f t="shared" si="91"/>
        <v>28528</v>
      </c>
      <c r="P1208" s="1">
        <f t="shared" si="92"/>
        <v>28528</v>
      </c>
      <c r="Q1208" s="1">
        <f>IFERROR(VLOOKUP(B1208,'[1]Pivot HorizontalMRP'!$A$4:$F$2529,6,0),0)</f>
        <v>23068</v>
      </c>
      <c r="R1208" s="1">
        <f>IFERROR(VLOOKUP(B1208,'[1]Pivot HorizontalMRP'!$A$4:$G$2529,7,0),0)</f>
        <v>11100</v>
      </c>
      <c r="S1208" s="1">
        <f>IFERROR(VLOOKUP(B1208,'[1]Pivot HorizontalMRP'!$A$4:$H$2529,8,0),0)</f>
        <v>9876</v>
      </c>
      <c r="T1208" s="1">
        <f>IFERROR(VLOOKUP(B1208,'[1]Pivot HorizontalMRP'!$A$4:$I$2529,9,0),0)</f>
        <v>5052</v>
      </c>
      <c r="U1208" s="1">
        <f t="shared" si="90"/>
        <v>-5640</v>
      </c>
      <c r="V1208" s="24">
        <v>0</v>
      </c>
      <c r="W1208" s="24"/>
      <c r="X1208" s="24">
        <f t="shared" si="93"/>
        <v>0</v>
      </c>
      <c r="Y1208" s="24"/>
      <c r="Z1208" s="24"/>
      <c r="AA1208" s="24"/>
      <c r="AB1208" s="24"/>
      <c r="AC1208" s="25"/>
      <c r="AD1208" s="26"/>
      <c r="AE1208" s="26"/>
      <c r="AF1208" s="26"/>
      <c r="AG1208" s="24"/>
      <c r="AH1208" s="24"/>
      <c r="AI1208" s="26"/>
      <c r="AJ1208" s="27"/>
      <c r="AK1208" s="27"/>
      <c r="AL1208" s="26"/>
      <c r="AM1208" s="26"/>
      <c r="AN1208" s="24"/>
      <c r="AO1208" s="24" t="str">
        <f t="shared" si="94"/>
        <v>Arista</v>
      </c>
      <c r="AP1208" s="1" t="s">
        <v>4037</v>
      </c>
      <c r="BF1208" s="1" t="s">
        <v>4264</v>
      </c>
      <c r="BG1208" s="28" t="s">
        <v>69</v>
      </c>
    </row>
    <row r="1209" spans="1:59" ht="12.75" customHeight="1" x14ac:dyDescent="0.2">
      <c r="A1209" s="1" t="s">
        <v>4933</v>
      </c>
      <c r="B1209" s="1" t="s">
        <v>4934</v>
      </c>
      <c r="C1209" s="1" t="s">
        <v>4261</v>
      </c>
      <c r="D1209" s="1" t="s">
        <v>63</v>
      </c>
      <c r="E1209" s="1" t="s">
        <v>4935</v>
      </c>
      <c r="F1209" s="1" t="s">
        <v>4936</v>
      </c>
      <c r="G1209" s="1">
        <v>132</v>
      </c>
      <c r="H1209" s="1">
        <v>1</v>
      </c>
      <c r="I1209" s="2" t="s">
        <v>66</v>
      </c>
      <c r="K1209" s="1">
        <f>IFERROR(VLOOKUP(B1209,'[1]Pivot HorizontalMRP'!$A$4:$B$2531,2,0),0)</f>
        <v>0</v>
      </c>
      <c r="L1209" s="1">
        <f>IFERROR(VLOOKUP(B1209,'[1]Pivot HorizontalMRP'!$A$4:$C$2531,3,0),0)</f>
        <v>19028</v>
      </c>
      <c r="M1209" s="1">
        <f>IFERROR(VLOOKUP(B1209,'[1]Pivot HorizontalMRP'!$A$4:$D$2531,4,0),0)</f>
        <v>23020</v>
      </c>
      <c r="N1209" s="1">
        <f>IFERROR(VLOOKUP(B1209,'[1]Pivot HorizontalMRP'!$A$4:$E$2531,5,0),0)</f>
        <v>5000</v>
      </c>
      <c r="O1209" s="1">
        <f t="shared" si="91"/>
        <v>42048</v>
      </c>
      <c r="P1209" s="1">
        <f t="shared" si="92"/>
        <v>47048</v>
      </c>
      <c r="Q1209" s="1">
        <f>IFERROR(VLOOKUP(B1209,'[1]Pivot HorizontalMRP'!$A$4:$F$2529,6,0),0)</f>
        <v>32903</v>
      </c>
      <c r="R1209" s="1">
        <f>IFERROR(VLOOKUP(B1209,'[1]Pivot HorizontalMRP'!$A$4:$G$2529,7,0),0)</f>
        <v>18092</v>
      </c>
      <c r="S1209" s="1">
        <f>IFERROR(VLOOKUP(B1209,'[1]Pivot HorizontalMRP'!$A$4:$H$2529,8,0),0)</f>
        <v>20820</v>
      </c>
      <c r="T1209" s="1">
        <f>IFERROR(VLOOKUP(B1209,'[1]Pivot HorizontalMRP'!$A$4:$I$2529,9,0),0)</f>
        <v>15046</v>
      </c>
      <c r="U1209" s="1">
        <f t="shared" si="90"/>
        <v>-3947</v>
      </c>
      <c r="V1209" s="24">
        <v>0</v>
      </c>
      <c r="W1209" s="24"/>
      <c r="X1209" s="24">
        <f t="shared" si="93"/>
        <v>0</v>
      </c>
      <c r="Y1209" s="24"/>
      <c r="Z1209" s="24"/>
      <c r="AA1209" s="24"/>
      <c r="AB1209" s="24"/>
      <c r="AC1209" s="25"/>
      <c r="AD1209" s="26"/>
      <c r="AE1209" s="26"/>
      <c r="AF1209" s="26"/>
      <c r="AG1209" s="24"/>
      <c r="AH1209" s="24"/>
      <c r="AI1209" s="26"/>
      <c r="AJ1209" s="27"/>
      <c r="AK1209" s="27"/>
      <c r="AL1209" s="26"/>
      <c r="AM1209" s="26"/>
      <c r="AN1209" s="24"/>
      <c r="AO1209" s="24" t="str">
        <f t="shared" si="94"/>
        <v>Arista</v>
      </c>
      <c r="AP1209" s="1" t="s">
        <v>4037</v>
      </c>
      <c r="BF1209" s="1" t="s">
        <v>4264</v>
      </c>
      <c r="BG1209" s="28" t="s">
        <v>69</v>
      </c>
    </row>
    <row r="1210" spans="1:59" ht="12.75" customHeight="1" x14ac:dyDescent="0.2">
      <c r="A1210" s="1" t="s">
        <v>4937</v>
      </c>
      <c r="B1210" s="1" t="s">
        <v>4938</v>
      </c>
      <c r="C1210" s="1" t="s">
        <v>4261</v>
      </c>
      <c r="D1210" s="1" t="s">
        <v>63</v>
      </c>
      <c r="E1210" s="1" t="s">
        <v>4939</v>
      </c>
      <c r="F1210" s="1" t="s">
        <v>4940</v>
      </c>
      <c r="G1210" s="1">
        <v>138</v>
      </c>
      <c r="H1210" s="1">
        <v>1</v>
      </c>
      <c r="I1210" s="2" t="s">
        <v>66</v>
      </c>
      <c r="K1210" s="1">
        <f>IFERROR(VLOOKUP(B1210,'[1]Pivot HorizontalMRP'!$A$4:$B$2531,2,0),0)</f>
        <v>0</v>
      </c>
      <c r="L1210" s="1">
        <f>IFERROR(VLOOKUP(B1210,'[1]Pivot HorizontalMRP'!$A$4:$C$2531,3,0),0)</f>
        <v>700</v>
      </c>
      <c r="M1210" s="1">
        <f>IFERROR(VLOOKUP(B1210,'[1]Pivot HorizontalMRP'!$A$4:$D$2531,4,0),0)</f>
        <v>0</v>
      </c>
      <c r="N1210" s="1">
        <f>IFERROR(VLOOKUP(B1210,'[1]Pivot HorizontalMRP'!$A$4:$E$2531,5,0),0)</f>
        <v>0</v>
      </c>
      <c r="O1210" s="1">
        <f t="shared" si="91"/>
        <v>700</v>
      </c>
      <c r="P1210" s="1">
        <f t="shared" si="92"/>
        <v>700</v>
      </c>
      <c r="Q1210" s="1">
        <f>IFERROR(VLOOKUP(B1210,'[1]Pivot HorizontalMRP'!$A$4:$F$2529,6,0),0)</f>
        <v>0</v>
      </c>
      <c r="R1210" s="1">
        <f>IFERROR(VLOOKUP(B1210,'[1]Pivot HorizontalMRP'!$A$4:$G$2529,7,0),0)</f>
        <v>0</v>
      </c>
      <c r="S1210" s="1">
        <f>IFERROR(VLOOKUP(B1210,'[1]Pivot HorizontalMRP'!$A$4:$H$2529,8,0),0)</f>
        <v>0</v>
      </c>
      <c r="T1210" s="1">
        <f>IFERROR(VLOOKUP(B1210,'[1]Pivot HorizontalMRP'!$A$4:$I$2529,9,0),0)</f>
        <v>0</v>
      </c>
      <c r="U1210" s="1">
        <f t="shared" si="90"/>
        <v>700</v>
      </c>
      <c r="V1210" s="24">
        <v>0</v>
      </c>
      <c r="W1210" s="24"/>
      <c r="X1210" s="24">
        <f t="shared" si="93"/>
        <v>0</v>
      </c>
      <c r="Y1210" s="24"/>
      <c r="Z1210" s="24"/>
      <c r="AA1210" s="24"/>
      <c r="AB1210" s="24"/>
      <c r="AC1210" s="25"/>
      <c r="AD1210" s="26"/>
      <c r="AE1210" s="26"/>
      <c r="AF1210" s="26"/>
      <c r="AG1210" s="24"/>
      <c r="AH1210" s="24"/>
      <c r="AI1210" s="26"/>
      <c r="AJ1210" s="27"/>
      <c r="AK1210" s="27"/>
      <c r="AL1210" s="26"/>
      <c r="AM1210" s="26"/>
      <c r="AN1210" s="24"/>
      <c r="AO1210" s="24" t="str">
        <f t="shared" si="94"/>
        <v>Arista</v>
      </c>
      <c r="AP1210" s="1" t="s">
        <v>4037</v>
      </c>
      <c r="BF1210" s="1" t="s">
        <v>4264</v>
      </c>
      <c r="BG1210" s="28" t="s">
        <v>69</v>
      </c>
    </row>
    <row r="1211" spans="1:59" ht="12.75" customHeight="1" x14ac:dyDescent="0.2">
      <c r="A1211" s="1" t="s">
        <v>4941</v>
      </c>
      <c r="B1211" s="1" t="s">
        <v>4942</v>
      </c>
      <c r="C1211" s="1" t="s">
        <v>62</v>
      </c>
      <c r="D1211" s="1" t="s">
        <v>63</v>
      </c>
      <c r="E1211" s="1" t="s">
        <v>4943</v>
      </c>
      <c r="F1211" s="1" t="s">
        <v>4944</v>
      </c>
      <c r="G1211" s="1">
        <v>55</v>
      </c>
      <c r="H1211" s="1">
        <v>1</v>
      </c>
      <c r="I1211" s="2" t="s">
        <v>1123</v>
      </c>
      <c r="K1211" s="1">
        <f>IFERROR(VLOOKUP(B1211,'[1]Pivot HorizontalMRP'!$A$4:$B$2531,2,0),0)</f>
        <v>0</v>
      </c>
      <c r="L1211" s="1">
        <f>IFERROR(VLOOKUP(B1211,'[1]Pivot HorizontalMRP'!$A$4:$C$2531,3,0),0)</f>
        <v>0</v>
      </c>
      <c r="M1211" s="1">
        <f>IFERROR(VLOOKUP(B1211,'[1]Pivot HorizontalMRP'!$A$4:$D$2531,4,0),0)</f>
        <v>0</v>
      </c>
      <c r="N1211" s="1">
        <f>IFERROR(VLOOKUP(B1211,'[1]Pivot HorizontalMRP'!$A$4:$E$2531,5,0),0)</f>
        <v>0</v>
      </c>
      <c r="O1211" s="1">
        <f t="shared" si="91"/>
        <v>0</v>
      </c>
      <c r="P1211" s="1">
        <f t="shared" si="92"/>
        <v>0</v>
      </c>
      <c r="Q1211" s="1">
        <f>IFERROR(VLOOKUP(B1211,'[1]Pivot HorizontalMRP'!$A$4:$F$2529,6,0),0)</f>
        <v>0</v>
      </c>
      <c r="R1211" s="1">
        <f>IFERROR(VLOOKUP(B1211,'[1]Pivot HorizontalMRP'!$A$4:$G$2529,7,0),0)</f>
        <v>0</v>
      </c>
      <c r="S1211" s="1">
        <f>IFERROR(VLOOKUP(B1211,'[1]Pivot HorizontalMRP'!$A$4:$H$2529,8,0),0)</f>
        <v>0</v>
      </c>
      <c r="T1211" s="1">
        <f>IFERROR(VLOOKUP(B1211,'[1]Pivot HorizontalMRP'!$A$4:$I$2529,9,0),0)</f>
        <v>0</v>
      </c>
      <c r="U1211" s="1">
        <f t="shared" si="90"/>
        <v>0</v>
      </c>
      <c r="V1211" s="24">
        <v>0.315</v>
      </c>
      <c r="W1211" s="24"/>
      <c r="X1211" s="24">
        <f t="shared" si="93"/>
        <v>-0.315</v>
      </c>
      <c r="Y1211" s="24"/>
      <c r="Z1211" s="24"/>
      <c r="AA1211" s="24"/>
      <c r="AB1211" s="24"/>
      <c r="AC1211" s="25"/>
      <c r="AD1211" s="26"/>
      <c r="AE1211" s="26"/>
      <c r="AF1211" s="26"/>
      <c r="AG1211" s="24"/>
      <c r="AH1211" s="24"/>
      <c r="AI1211" s="26"/>
      <c r="AJ1211" s="27"/>
      <c r="AK1211" s="27"/>
      <c r="AL1211" s="26"/>
      <c r="AM1211" s="26"/>
      <c r="AN1211" s="24"/>
      <c r="AO1211" s="24" t="str">
        <f t="shared" si="94"/>
        <v>Arista</v>
      </c>
      <c r="AP1211" s="1" t="s">
        <v>4086</v>
      </c>
      <c r="BF1211" s="1" t="s">
        <v>3361</v>
      </c>
      <c r="BG1211" s="28" t="s">
        <v>69</v>
      </c>
    </row>
    <row r="1212" spans="1:59" ht="12.75" customHeight="1" x14ac:dyDescent="0.2">
      <c r="A1212" s="1" t="s">
        <v>4945</v>
      </c>
      <c r="B1212" s="1" t="s">
        <v>4946</v>
      </c>
      <c r="C1212" s="1" t="s">
        <v>62</v>
      </c>
      <c r="D1212" s="1" t="s">
        <v>63</v>
      </c>
      <c r="E1212" s="1" t="s">
        <v>4947</v>
      </c>
      <c r="F1212" s="1" t="s">
        <v>4948</v>
      </c>
      <c r="G1212" s="1">
        <v>71</v>
      </c>
      <c r="H1212" s="1">
        <v>2500</v>
      </c>
      <c r="I1212" s="2" t="s">
        <v>1123</v>
      </c>
      <c r="K1212" s="1">
        <f>IFERROR(VLOOKUP(B1212,'[1]Pivot HorizontalMRP'!$A$4:$B$2531,2,0),0)</f>
        <v>0</v>
      </c>
      <c r="L1212" s="1">
        <f>IFERROR(VLOOKUP(B1212,'[1]Pivot HorizontalMRP'!$A$4:$C$2531,3,0),0)</f>
        <v>23742</v>
      </c>
      <c r="M1212" s="1">
        <f>IFERROR(VLOOKUP(B1212,'[1]Pivot HorizontalMRP'!$A$4:$D$2531,4,0),0)</f>
        <v>0</v>
      </c>
      <c r="N1212" s="1">
        <f>IFERROR(VLOOKUP(B1212,'[1]Pivot HorizontalMRP'!$A$4:$E$2531,5,0),0)</f>
        <v>0</v>
      </c>
      <c r="O1212" s="1">
        <f t="shared" si="91"/>
        <v>23742</v>
      </c>
      <c r="P1212" s="1">
        <f t="shared" si="92"/>
        <v>23742</v>
      </c>
      <c r="Q1212" s="1">
        <f>IFERROR(VLOOKUP(B1212,'[1]Pivot HorizontalMRP'!$A$4:$F$2529,6,0),0)</f>
        <v>9793</v>
      </c>
      <c r="R1212" s="1">
        <f>IFERROR(VLOOKUP(B1212,'[1]Pivot HorizontalMRP'!$A$4:$G$2529,7,0),0)</f>
        <v>10617</v>
      </c>
      <c r="S1212" s="1">
        <f>IFERROR(VLOOKUP(B1212,'[1]Pivot HorizontalMRP'!$A$4:$H$2529,8,0),0)</f>
        <v>12378</v>
      </c>
      <c r="T1212" s="1">
        <f>IFERROR(VLOOKUP(B1212,'[1]Pivot HorizontalMRP'!$A$4:$I$2529,9,0),0)</f>
        <v>11527</v>
      </c>
      <c r="U1212" s="1">
        <f t="shared" si="90"/>
        <v>3332</v>
      </c>
      <c r="V1212" s="24">
        <v>7.0490000000000004</v>
      </c>
      <c r="W1212" s="24"/>
      <c r="X1212" s="24">
        <f t="shared" si="93"/>
        <v>-7.0490000000000004</v>
      </c>
      <c r="Y1212" s="24"/>
      <c r="Z1212" s="24"/>
      <c r="AA1212" s="24">
        <v>7.0490000000000004</v>
      </c>
      <c r="AB1212" s="24"/>
      <c r="AC1212" s="25"/>
      <c r="AD1212" s="26"/>
      <c r="AE1212" s="26"/>
      <c r="AF1212" s="26"/>
      <c r="AG1212" s="24"/>
      <c r="AH1212" s="24"/>
      <c r="AI1212" s="26"/>
      <c r="AJ1212" s="27"/>
      <c r="AK1212" s="27"/>
      <c r="AL1212" s="26"/>
      <c r="AM1212" s="26"/>
      <c r="AN1212" s="24"/>
      <c r="AO1212" s="24" t="str">
        <f t="shared" si="94"/>
        <v>Arista</v>
      </c>
      <c r="AP1212" s="1" t="s">
        <v>4086</v>
      </c>
      <c r="BF1212" s="1" t="s">
        <v>68</v>
      </c>
      <c r="BG1212" s="28" t="s">
        <v>69</v>
      </c>
    </row>
    <row r="1213" spans="1:59" ht="12.75" customHeight="1" x14ac:dyDescent="0.2">
      <c r="A1213" s="1" t="s">
        <v>4949</v>
      </c>
      <c r="B1213" s="1" t="s">
        <v>4950</v>
      </c>
      <c r="C1213" s="1" t="s">
        <v>4261</v>
      </c>
      <c r="D1213" s="1" t="s">
        <v>63</v>
      </c>
      <c r="E1213" s="1" t="s">
        <v>4951</v>
      </c>
      <c r="F1213" s="1" t="s">
        <v>4952</v>
      </c>
      <c r="G1213" s="1">
        <v>72</v>
      </c>
      <c r="H1213" s="1">
        <v>1</v>
      </c>
      <c r="I1213" s="2" t="s">
        <v>66</v>
      </c>
      <c r="K1213" s="1">
        <f>IFERROR(VLOOKUP(B1213,'[1]Pivot HorizontalMRP'!$A$4:$B$2531,2,0),0)</f>
        <v>0</v>
      </c>
      <c r="L1213" s="1">
        <f>IFERROR(VLOOKUP(B1213,'[1]Pivot HorizontalMRP'!$A$4:$C$2531,3,0),0)</f>
        <v>86</v>
      </c>
      <c r="M1213" s="1">
        <f>IFERROR(VLOOKUP(B1213,'[1]Pivot HorizontalMRP'!$A$4:$D$2531,4,0),0)</f>
        <v>0</v>
      </c>
      <c r="N1213" s="1">
        <f>IFERROR(VLOOKUP(B1213,'[1]Pivot HorizontalMRP'!$A$4:$E$2531,5,0),0)</f>
        <v>0</v>
      </c>
      <c r="O1213" s="1">
        <f t="shared" si="91"/>
        <v>86</v>
      </c>
      <c r="P1213" s="1">
        <f t="shared" si="92"/>
        <v>86</v>
      </c>
      <c r="Q1213" s="1">
        <f>IFERROR(VLOOKUP(B1213,'[1]Pivot HorizontalMRP'!$A$4:$F$2529,6,0),0)</f>
        <v>0</v>
      </c>
      <c r="R1213" s="1">
        <f>IFERROR(VLOOKUP(B1213,'[1]Pivot HorizontalMRP'!$A$4:$G$2529,7,0),0)</f>
        <v>0</v>
      </c>
      <c r="S1213" s="1">
        <f>IFERROR(VLOOKUP(B1213,'[1]Pivot HorizontalMRP'!$A$4:$H$2529,8,0),0)</f>
        <v>0</v>
      </c>
      <c r="T1213" s="1">
        <f>IFERROR(VLOOKUP(B1213,'[1]Pivot HorizontalMRP'!$A$4:$I$2529,9,0),0)</f>
        <v>0</v>
      </c>
      <c r="U1213" s="1">
        <f t="shared" si="90"/>
        <v>86</v>
      </c>
      <c r="V1213" s="24">
        <v>0</v>
      </c>
      <c r="W1213" s="24"/>
      <c r="X1213" s="24">
        <f t="shared" si="93"/>
        <v>0</v>
      </c>
      <c r="Y1213" s="24"/>
      <c r="Z1213" s="24"/>
      <c r="AA1213" s="24"/>
      <c r="AB1213" s="24"/>
      <c r="AC1213" s="25"/>
      <c r="AD1213" s="26"/>
      <c r="AE1213" s="26"/>
      <c r="AF1213" s="26"/>
      <c r="AG1213" s="24"/>
      <c r="AH1213" s="24"/>
      <c r="AI1213" s="26"/>
      <c r="AJ1213" s="27"/>
      <c r="AK1213" s="27"/>
      <c r="AL1213" s="26"/>
      <c r="AM1213" s="26"/>
      <c r="AN1213" s="24"/>
      <c r="AO1213" s="24" t="str">
        <f t="shared" si="94"/>
        <v>Arista</v>
      </c>
      <c r="AP1213" s="1" t="s">
        <v>4037</v>
      </c>
      <c r="BF1213" s="1" t="s">
        <v>4264</v>
      </c>
      <c r="BG1213" s="28" t="s">
        <v>69</v>
      </c>
    </row>
    <row r="1214" spans="1:59" ht="12.75" customHeight="1" x14ac:dyDescent="0.2">
      <c r="A1214" s="1" t="s">
        <v>4953</v>
      </c>
      <c r="B1214" s="1" t="s">
        <v>4954</v>
      </c>
      <c r="C1214" s="1" t="s">
        <v>4261</v>
      </c>
      <c r="D1214" s="1" t="s">
        <v>63</v>
      </c>
      <c r="E1214" s="1" t="s">
        <v>4955</v>
      </c>
      <c r="F1214" s="1" t="s">
        <v>4956</v>
      </c>
      <c r="G1214" s="1">
        <v>55</v>
      </c>
      <c r="H1214" s="1">
        <v>1</v>
      </c>
      <c r="I1214" s="2" t="s">
        <v>66</v>
      </c>
      <c r="K1214" s="1">
        <f>IFERROR(VLOOKUP(B1214,'[1]Pivot HorizontalMRP'!$A$4:$B$2531,2,0),0)</f>
        <v>0</v>
      </c>
      <c r="L1214" s="1">
        <f>IFERROR(VLOOKUP(B1214,'[1]Pivot HorizontalMRP'!$A$4:$C$2531,3,0),0)</f>
        <v>60</v>
      </c>
      <c r="M1214" s="1">
        <f>IFERROR(VLOOKUP(B1214,'[1]Pivot HorizontalMRP'!$A$4:$D$2531,4,0),0)</f>
        <v>0</v>
      </c>
      <c r="N1214" s="1">
        <f>IFERROR(VLOOKUP(B1214,'[1]Pivot HorizontalMRP'!$A$4:$E$2531,5,0),0)</f>
        <v>0</v>
      </c>
      <c r="O1214" s="1">
        <f t="shared" si="91"/>
        <v>60</v>
      </c>
      <c r="P1214" s="1">
        <f t="shared" si="92"/>
        <v>60</v>
      </c>
      <c r="Q1214" s="1">
        <f>IFERROR(VLOOKUP(B1214,'[1]Pivot HorizontalMRP'!$A$4:$F$2529,6,0),0)</f>
        <v>0</v>
      </c>
      <c r="R1214" s="1">
        <f>IFERROR(VLOOKUP(B1214,'[1]Pivot HorizontalMRP'!$A$4:$G$2529,7,0),0)</f>
        <v>0</v>
      </c>
      <c r="S1214" s="1">
        <f>IFERROR(VLOOKUP(B1214,'[1]Pivot HorizontalMRP'!$A$4:$H$2529,8,0),0)</f>
        <v>0</v>
      </c>
      <c r="T1214" s="1">
        <f>IFERROR(VLOOKUP(B1214,'[1]Pivot HorizontalMRP'!$A$4:$I$2529,9,0),0)</f>
        <v>0</v>
      </c>
      <c r="U1214" s="1">
        <f t="shared" si="90"/>
        <v>60</v>
      </c>
      <c r="V1214" s="24">
        <v>0</v>
      </c>
      <c r="W1214" s="24"/>
      <c r="X1214" s="24">
        <f t="shared" si="93"/>
        <v>0</v>
      </c>
      <c r="Y1214" s="24"/>
      <c r="Z1214" s="24"/>
      <c r="AA1214" s="24"/>
      <c r="AB1214" s="24"/>
      <c r="AC1214" s="25"/>
      <c r="AD1214" s="26"/>
      <c r="AE1214" s="26"/>
      <c r="AF1214" s="26"/>
      <c r="AG1214" s="24"/>
      <c r="AH1214" s="24"/>
      <c r="AI1214" s="26"/>
      <c r="AJ1214" s="27"/>
      <c r="AK1214" s="27"/>
      <c r="AL1214" s="26"/>
      <c r="AM1214" s="26"/>
      <c r="AN1214" s="24"/>
      <c r="AO1214" s="24" t="str">
        <f t="shared" si="94"/>
        <v>Arista</v>
      </c>
      <c r="AP1214" s="1" t="s">
        <v>4037</v>
      </c>
      <c r="BF1214" s="1" t="s">
        <v>4264</v>
      </c>
      <c r="BG1214" s="28" t="s">
        <v>69</v>
      </c>
    </row>
    <row r="1215" spans="1:59" ht="12.75" customHeight="1" x14ac:dyDescent="0.2">
      <c r="A1215" s="1" t="s">
        <v>4957</v>
      </c>
      <c r="B1215" s="1" t="s">
        <v>4958</v>
      </c>
      <c r="C1215" s="1" t="s">
        <v>4261</v>
      </c>
      <c r="D1215" s="1" t="s">
        <v>63</v>
      </c>
      <c r="E1215" s="1" t="s">
        <v>4959</v>
      </c>
      <c r="F1215" s="1" t="s">
        <v>4956</v>
      </c>
      <c r="G1215" s="1">
        <v>55</v>
      </c>
      <c r="H1215" s="1">
        <v>1</v>
      </c>
      <c r="I1215" s="2" t="s">
        <v>66</v>
      </c>
      <c r="K1215" s="1">
        <f>IFERROR(VLOOKUP(B1215,'[1]Pivot HorizontalMRP'!$A$4:$B$2531,2,0),0)</f>
        <v>0</v>
      </c>
      <c r="L1215" s="1">
        <f>IFERROR(VLOOKUP(B1215,'[1]Pivot HorizontalMRP'!$A$4:$C$2531,3,0),0)</f>
        <v>4475</v>
      </c>
      <c r="M1215" s="1">
        <f>IFERROR(VLOOKUP(B1215,'[1]Pivot HorizontalMRP'!$A$4:$D$2531,4,0),0)</f>
        <v>0</v>
      </c>
      <c r="N1215" s="1">
        <f>IFERROR(VLOOKUP(B1215,'[1]Pivot HorizontalMRP'!$A$4:$E$2531,5,0),0)</f>
        <v>0</v>
      </c>
      <c r="O1215" s="1">
        <f t="shared" si="91"/>
        <v>4475</v>
      </c>
      <c r="P1215" s="1">
        <f t="shared" si="92"/>
        <v>4475</v>
      </c>
      <c r="Q1215" s="1">
        <f>IFERROR(VLOOKUP(B1215,'[1]Pivot HorizontalMRP'!$A$4:$F$2529,6,0),0)</f>
        <v>3541</v>
      </c>
      <c r="R1215" s="1">
        <f>IFERROR(VLOOKUP(B1215,'[1]Pivot HorizontalMRP'!$A$4:$G$2529,7,0),0)</f>
        <v>2998</v>
      </c>
      <c r="S1215" s="1">
        <f>IFERROR(VLOOKUP(B1215,'[1]Pivot HorizontalMRP'!$A$4:$H$2529,8,0),0)</f>
        <v>2791</v>
      </c>
      <c r="T1215" s="1">
        <f>IFERROR(VLOOKUP(B1215,'[1]Pivot HorizontalMRP'!$A$4:$I$2529,9,0),0)</f>
        <v>2061</v>
      </c>
      <c r="U1215" s="1">
        <f t="shared" si="90"/>
        <v>-2064</v>
      </c>
      <c r="V1215" s="24">
        <v>0</v>
      </c>
      <c r="W1215" s="24"/>
      <c r="X1215" s="24">
        <f t="shared" si="93"/>
        <v>0</v>
      </c>
      <c r="Y1215" s="24"/>
      <c r="Z1215" s="24"/>
      <c r="AA1215" s="24"/>
      <c r="AB1215" s="24"/>
      <c r="AC1215" s="25"/>
      <c r="AD1215" s="26"/>
      <c r="AE1215" s="26"/>
      <c r="AF1215" s="26"/>
      <c r="AG1215" s="24"/>
      <c r="AH1215" s="24"/>
      <c r="AI1215" s="26"/>
      <c r="AJ1215" s="27"/>
      <c r="AK1215" s="27"/>
      <c r="AL1215" s="26"/>
      <c r="AM1215" s="26"/>
      <c r="AN1215" s="24"/>
      <c r="AO1215" s="24" t="str">
        <f t="shared" si="94"/>
        <v>Arista</v>
      </c>
      <c r="AP1215" s="1" t="s">
        <v>4037</v>
      </c>
      <c r="BF1215" s="1" t="s">
        <v>4264</v>
      </c>
      <c r="BG1215" s="28" t="s">
        <v>69</v>
      </c>
    </row>
    <row r="1216" spans="1:59" ht="12.75" customHeight="1" x14ac:dyDescent="0.2">
      <c r="A1216" s="1" t="s">
        <v>4960</v>
      </c>
      <c r="B1216" s="1" t="s">
        <v>4961</v>
      </c>
      <c r="C1216" s="1" t="s">
        <v>4261</v>
      </c>
      <c r="D1216" s="1" t="s">
        <v>63</v>
      </c>
      <c r="E1216" s="1" t="s">
        <v>4962</v>
      </c>
      <c r="F1216" s="1" t="s">
        <v>4963</v>
      </c>
      <c r="G1216" s="1">
        <v>66</v>
      </c>
      <c r="H1216" s="1">
        <v>1</v>
      </c>
      <c r="I1216" s="2" t="s">
        <v>66</v>
      </c>
      <c r="K1216" s="1">
        <f>IFERROR(VLOOKUP(B1216,'[1]Pivot HorizontalMRP'!$A$4:$B$2531,2,0),0)</f>
        <v>0</v>
      </c>
      <c r="L1216" s="1">
        <f>IFERROR(VLOOKUP(B1216,'[1]Pivot HorizontalMRP'!$A$4:$C$2531,3,0),0)</f>
        <v>284</v>
      </c>
      <c r="M1216" s="1">
        <f>IFERROR(VLOOKUP(B1216,'[1]Pivot HorizontalMRP'!$A$4:$D$2531,4,0),0)</f>
        <v>600</v>
      </c>
      <c r="N1216" s="1">
        <f>IFERROR(VLOOKUP(B1216,'[1]Pivot HorizontalMRP'!$A$4:$E$2531,5,0),0)</f>
        <v>300</v>
      </c>
      <c r="O1216" s="1">
        <f t="shared" si="91"/>
        <v>884</v>
      </c>
      <c r="P1216" s="1">
        <f t="shared" si="92"/>
        <v>1184</v>
      </c>
      <c r="Q1216" s="1">
        <f>IFERROR(VLOOKUP(B1216,'[1]Pivot HorizontalMRP'!$A$4:$F$2529,6,0),0)</f>
        <v>757</v>
      </c>
      <c r="R1216" s="1">
        <f>IFERROR(VLOOKUP(B1216,'[1]Pivot HorizontalMRP'!$A$4:$G$2529,7,0),0)</f>
        <v>280</v>
      </c>
      <c r="S1216" s="1">
        <f>IFERROR(VLOOKUP(B1216,'[1]Pivot HorizontalMRP'!$A$4:$H$2529,8,0),0)</f>
        <v>330</v>
      </c>
      <c r="T1216" s="1">
        <f>IFERROR(VLOOKUP(B1216,'[1]Pivot HorizontalMRP'!$A$4:$I$2529,9,0),0)</f>
        <v>150</v>
      </c>
      <c r="U1216" s="1">
        <f t="shared" si="90"/>
        <v>147</v>
      </c>
      <c r="V1216" s="24">
        <v>0</v>
      </c>
      <c r="W1216" s="24"/>
      <c r="X1216" s="24">
        <f t="shared" si="93"/>
        <v>0</v>
      </c>
      <c r="Y1216" s="24"/>
      <c r="Z1216" s="24"/>
      <c r="AA1216" s="24"/>
      <c r="AB1216" s="24"/>
      <c r="AC1216" s="25"/>
      <c r="AD1216" s="26"/>
      <c r="AE1216" s="26"/>
      <c r="AF1216" s="26"/>
      <c r="AG1216" s="24"/>
      <c r="AH1216" s="24"/>
      <c r="AI1216" s="26"/>
      <c r="AJ1216" s="27"/>
      <c r="AK1216" s="27"/>
      <c r="AL1216" s="26"/>
      <c r="AM1216" s="26"/>
      <c r="AN1216" s="24"/>
      <c r="AO1216" s="24" t="str">
        <f t="shared" si="94"/>
        <v>Arista</v>
      </c>
      <c r="AP1216" s="1" t="s">
        <v>4037</v>
      </c>
      <c r="BF1216" s="1" t="s">
        <v>4264</v>
      </c>
      <c r="BG1216" s="28" t="s">
        <v>69</v>
      </c>
    </row>
    <row r="1217" spans="1:59" ht="12.75" customHeight="1" x14ac:dyDescent="0.2">
      <c r="A1217" s="1" t="s">
        <v>4964</v>
      </c>
      <c r="B1217" s="1" t="s">
        <v>4965</v>
      </c>
      <c r="C1217" s="1" t="s">
        <v>4261</v>
      </c>
      <c r="D1217" s="1" t="s">
        <v>63</v>
      </c>
      <c r="E1217" s="1" t="s">
        <v>4966</v>
      </c>
      <c r="F1217" s="1" t="s">
        <v>4967</v>
      </c>
      <c r="G1217" s="1">
        <v>132</v>
      </c>
      <c r="H1217" s="1">
        <v>1</v>
      </c>
      <c r="I1217" s="2" t="s">
        <v>66</v>
      </c>
      <c r="K1217" s="1">
        <f>IFERROR(VLOOKUP(B1217,'[1]Pivot HorizontalMRP'!$A$4:$B$2531,2,0),0)</f>
        <v>0</v>
      </c>
      <c r="L1217" s="1">
        <f>IFERROR(VLOOKUP(B1217,'[1]Pivot HorizontalMRP'!$A$4:$C$2531,3,0),0)</f>
        <v>395</v>
      </c>
      <c r="M1217" s="1">
        <f>IFERROR(VLOOKUP(B1217,'[1]Pivot HorizontalMRP'!$A$4:$D$2531,4,0),0)</f>
        <v>0</v>
      </c>
      <c r="N1217" s="1">
        <f>IFERROR(VLOOKUP(B1217,'[1]Pivot HorizontalMRP'!$A$4:$E$2531,5,0),0)</f>
        <v>0</v>
      </c>
      <c r="O1217" s="1">
        <f t="shared" si="91"/>
        <v>395</v>
      </c>
      <c r="P1217" s="1">
        <f t="shared" si="92"/>
        <v>395</v>
      </c>
      <c r="Q1217" s="1">
        <f>IFERROR(VLOOKUP(B1217,'[1]Pivot HorizontalMRP'!$A$4:$F$2529,6,0),0)</f>
        <v>0</v>
      </c>
      <c r="R1217" s="1">
        <f>IFERROR(VLOOKUP(B1217,'[1]Pivot HorizontalMRP'!$A$4:$G$2529,7,0),0)</f>
        <v>0</v>
      </c>
      <c r="S1217" s="1">
        <f>IFERROR(VLOOKUP(B1217,'[1]Pivot HorizontalMRP'!$A$4:$H$2529,8,0),0)</f>
        <v>0</v>
      </c>
      <c r="T1217" s="1">
        <f>IFERROR(VLOOKUP(B1217,'[1]Pivot HorizontalMRP'!$A$4:$I$2529,9,0),0)</f>
        <v>0</v>
      </c>
      <c r="U1217" s="1">
        <f t="shared" si="90"/>
        <v>395</v>
      </c>
      <c r="V1217" s="24">
        <v>0</v>
      </c>
      <c r="W1217" s="24"/>
      <c r="X1217" s="24">
        <f t="shared" si="93"/>
        <v>0</v>
      </c>
      <c r="Y1217" s="24"/>
      <c r="Z1217" s="24"/>
      <c r="AA1217" s="24"/>
      <c r="AB1217" s="24"/>
      <c r="AC1217" s="25"/>
      <c r="AD1217" s="26"/>
      <c r="AE1217" s="26"/>
      <c r="AF1217" s="26"/>
      <c r="AG1217" s="24"/>
      <c r="AH1217" s="24"/>
      <c r="AI1217" s="26"/>
      <c r="AJ1217" s="27"/>
      <c r="AK1217" s="27"/>
      <c r="AL1217" s="26"/>
      <c r="AM1217" s="26"/>
      <c r="AN1217" s="24"/>
      <c r="AO1217" s="24" t="str">
        <f t="shared" si="94"/>
        <v>Arista</v>
      </c>
      <c r="AP1217" s="1" t="s">
        <v>4037</v>
      </c>
      <c r="BF1217" s="1" t="s">
        <v>4264</v>
      </c>
      <c r="BG1217" s="28" t="s">
        <v>69</v>
      </c>
    </row>
    <row r="1218" spans="1:59" ht="12.75" customHeight="1" x14ac:dyDescent="0.2">
      <c r="A1218" s="1" t="s">
        <v>4968</v>
      </c>
      <c r="B1218" s="1" t="s">
        <v>4969</v>
      </c>
      <c r="C1218" s="1" t="s">
        <v>62</v>
      </c>
      <c r="D1218" s="1" t="s">
        <v>63</v>
      </c>
      <c r="E1218" s="1" t="s">
        <v>4970</v>
      </c>
      <c r="F1218" s="1" t="s">
        <v>4971</v>
      </c>
      <c r="G1218" s="1">
        <v>91</v>
      </c>
      <c r="H1218" s="1">
        <v>1000</v>
      </c>
      <c r="I1218" s="2" t="s">
        <v>1123</v>
      </c>
      <c r="K1218" s="1">
        <f>IFERROR(VLOOKUP(B1218,'[1]Pivot HorizontalMRP'!$A$4:$B$2531,2,0),0)</f>
        <v>0</v>
      </c>
      <c r="L1218" s="1">
        <f>IFERROR(VLOOKUP(B1218,'[1]Pivot HorizontalMRP'!$A$4:$C$2531,3,0),0)</f>
        <v>355</v>
      </c>
      <c r="M1218" s="1">
        <f>IFERROR(VLOOKUP(B1218,'[1]Pivot HorizontalMRP'!$A$4:$D$2531,4,0),0)</f>
        <v>0</v>
      </c>
      <c r="N1218" s="1">
        <f>IFERROR(VLOOKUP(B1218,'[1]Pivot HorizontalMRP'!$A$4:$E$2531,5,0),0)</f>
        <v>0</v>
      </c>
      <c r="O1218" s="1">
        <f t="shared" si="91"/>
        <v>355</v>
      </c>
      <c r="P1218" s="1">
        <f t="shared" si="92"/>
        <v>355</v>
      </c>
      <c r="Q1218" s="1">
        <f>IFERROR(VLOOKUP(B1218,'[1]Pivot HorizontalMRP'!$A$4:$F$2529,6,0),0)</f>
        <v>185</v>
      </c>
      <c r="R1218" s="1">
        <f>IFERROR(VLOOKUP(B1218,'[1]Pivot HorizontalMRP'!$A$4:$G$2529,7,0),0)</f>
        <v>124</v>
      </c>
      <c r="S1218" s="1">
        <f>IFERROR(VLOOKUP(B1218,'[1]Pivot HorizontalMRP'!$A$4:$H$2529,8,0),0)</f>
        <v>140</v>
      </c>
      <c r="T1218" s="1">
        <f>IFERROR(VLOOKUP(B1218,'[1]Pivot HorizontalMRP'!$A$4:$I$2529,9,0),0)</f>
        <v>100</v>
      </c>
      <c r="U1218" s="1">
        <f t="shared" ref="U1218:U1281" si="95">IF(I1218="delivery",O1218-SUM(Q1218+R1218),IF(I1218="PO",P1218-SUM(Q1218:R1218)))</f>
        <v>46</v>
      </c>
      <c r="V1218" s="24">
        <v>11.086</v>
      </c>
      <c r="W1218" s="24"/>
      <c r="X1218" s="24">
        <f t="shared" si="93"/>
        <v>-11.086</v>
      </c>
      <c r="Y1218" s="24"/>
      <c r="Z1218" s="24"/>
      <c r="AA1218" s="24"/>
      <c r="AB1218" s="24"/>
      <c r="AC1218" s="25"/>
      <c r="AD1218" s="26"/>
      <c r="AE1218" s="26"/>
      <c r="AF1218" s="26"/>
      <c r="AG1218" s="24"/>
      <c r="AH1218" s="24"/>
      <c r="AI1218" s="26"/>
      <c r="AJ1218" s="27"/>
      <c r="AK1218" s="27"/>
      <c r="AL1218" s="26"/>
      <c r="AM1218" s="26"/>
      <c r="AN1218" s="24"/>
      <c r="AO1218" s="24" t="str">
        <f t="shared" si="94"/>
        <v>Arista</v>
      </c>
      <c r="AP1218" s="1" t="s">
        <v>4086</v>
      </c>
      <c r="BF1218" s="1" t="s">
        <v>68</v>
      </c>
      <c r="BG1218" s="28" t="s">
        <v>69</v>
      </c>
    </row>
    <row r="1219" spans="1:59" ht="12.75" customHeight="1" x14ac:dyDescent="0.2">
      <c r="A1219" s="1" t="s">
        <v>4972</v>
      </c>
      <c r="B1219" s="1" t="s">
        <v>4973</v>
      </c>
      <c r="C1219" s="1" t="s">
        <v>62</v>
      </c>
      <c r="D1219" s="1" t="s">
        <v>63</v>
      </c>
      <c r="E1219" s="1" t="s">
        <v>4974</v>
      </c>
      <c r="F1219" s="1" t="s">
        <v>4975</v>
      </c>
      <c r="G1219" s="1">
        <v>91</v>
      </c>
      <c r="H1219" s="1">
        <v>40</v>
      </c>
      <c r="I1219" s="2" t="s">
        <v>1123</v>
      </c>
      <c r="K1219" s="1">
        <f>IFERROR(VLOOKUP(B1219,'[1]Pivot HorizontalMRP'!$A$4:$B$2531,2,0),0)</f>
        <v>0</v>
      </c>
      <c r="L1219" s="1">
        <f>IFERROR(VLOOKUP(B1219,'[1]Pivot HorizontalMRP'!$A$4:$C$2531,3,0),0)</f>
        <v>697</v>
      </c>
      <c r="M1219" s="1">
        <f>IFERROR(VLOOKUP(B1219,'[1]Pivot HorizontalMRP'!$A$4:$D$2531,4,0),0)</f>
        <v>80</v>
      </c>
      <c r="N1219" s="1">
        <f>IFERROR(VLOOKUP(B1219,'[1]Pivot HorizontalMRP'!$A$4:$E$2531,5,0),0)</f>
        <v>0</v>
      </c>
      <c r="O1219" s="1">
        <f t="shared" ref="O1219:O1282" si="96">K1219+L1219+M1219</f>
        <v>777</v>
      </c>
      <c r="P1219" s="1">
        <f t="shared" ref="P1219:P1282" si="97">K1219+L1219+M1219+N1219</f>
        <v>777</v>
      </c>
      <c r="Q1219" s="1">
        <f>IFERROR(VLOOKUP(B1219,'[1]Pivot HorizontalMRP'!$A$4:$F$2529,6,0),0)</f>
        <v>257</v>
      </c>
      <c r="R1219" s="1">
        <f>IFERROR(VLOOKUP(B1219,'[1]Pivot HorizontalMRP'!$A$4:$G$2529,7,0),0)</f>
        <v>200</v>
      </c>
      <c r="S1219" s="1">
        <f>IFERROR(VLOOKUP(B1219,'[1]Pivot HorizontalMRP'!$A$4:$H$2529,8,0),0)</f>
        <v>300</v>
      </c>
      <c r="T1219" s="1">
        <f>IFERROR(VLOOKUP(B1219,'[1]Pivot HorizontalMRP'!$A$4:$I$2529,9,0),0)</f>
        <v>396</v>
      </c>
      <c r="U1219" s="1">
        <f t="shared" si="95"/>
        <v>320</v>
      </c>
      <c r="V1219" s="24">
        <v>84</v>
      </c>
      <c r="W1219" s="24"/>
      <c r="X1219" s="24">
        <f t="shared" ref="X1219:X1282" si="98">W1219-V1219</f>
        <v>-84</v>
      </c>
      <c r="Y1219" s="24"/>
      <c r="Z1219" s="24"/>
      <c r="AA1219" s="24">
        <v>84</v>
      </c>
      <c r="AB1219" s="24"/>
      <c r="AC1219" s="25"/>
      <c r="AD1219" s="26"/>
      <c r="AE1219" s="26"/>
      <c r="AF1219" s="26"/>
      <c r="AG1219" s="24"/>
      <c r="AH1219" s="24"/>
      <c r="AI1219" s="26"/>
      <c r="AJ1219" s="27"/>
      <c r="AK1219" s="27"/>
      <c r="AL1219" s="26"/>
      <c r="AM1219" s="26"/>
      <c r="AN1219" s="24"/>
      <c r="AO1219" s="24" t="str">
        <f t="shared" ref="AO1219:AO1282" si="99">D1219</f>
        <v>Arista</v>
      </c>
      <c r="AP1219" s="1" t="s">
        <v>4086</v>
      </c>
      <c r="BF1219" s="1" t="s">
        <v>68</v>
      </c>
      <c r="BG1219" s="28" t="s">
        <v>69</v>
      </c>
    </row>
    <row r="1220" spans="1:59" ht="12.75" customHeight="1" x14ac:dyDescent="0.2">
      <c r="A1220" s="1" t="s">
        <v>4976</v>
      </c>
      <c r="B1220" s="1" t="s">
        <v>4977</v>
      </c>
      <c r="C1220" s="1" t="s">
        <v>62</v>
      </c>
      <c r="D1220" s="1" t="s">
        <v>63</v>
      </c>
      <c r="E1220" s="1" t="s">
        <v>4978</v>
      </c>
      <c r="F1220" s="1" t="s">
        <v>4979</v>
      </c>
      <c r="G1220" s="1">
        <v>55</v>
      </c>
      <c r="H1220" s="1">
        <v>1</v>
      </c>
      <c r="I1220" s="2" t="s">
        <v>1123</v>
      </c>
      <c r="K1220" s="1">
        <f>IFERROR(VLOOKUP(B1220,'[1]Pivot HorizontalMRP'!$A$4:$B$2531,2,0),0)</f>
        <v>0</v>
      </c>
      <c r="L1220" s="1">
        <f>IFERROR(VLOOKUP(B1220,'[1]Pivot HorizontalMRP'!$A$4:$C$2531,3,0),0)</f>
        <v>0</v>
      </c>
      <c r="M1220" s="1">
        <f>IFERROR(VLOOKUP(B1220,'[1]Pivot HorizontalMRP'!$A$4:$D$2531,4,0),0)</f>
        <v>0</v>
      </c>
      <c r="N1220" s="1">
        <f>IFERROR(VLOOKUP(B1220,'[1]Pivot HorizontalMRP'!$A$4:$E$2531,5,0),0)</f>
        <v>0</v>
      </c>
      <c r="O1220" s="1">
        <f t="shared" si="96"/>
        <v>0</v>
      </c>
      <c r="P1220" s="1">
        <f t="shared" si="97"/>
        <v>0</v>
      </c>
      <c r="Q1220" s="1">
        <f>IFERROR(VLOOKUP(B1220,'[1]Pivot HorizontalMRP'!$A$4:$F$2529,6,0),0)</f>
        <v>0</v>
      </c>
      <c r="R1220" s="1">
        <f>IFERROR(VLOOKUP(B1220,'[1]Pivot HorizontalMRP'!$A$4:$G$2529,7,0),0)</f>
        <v>0</v>
      </c>
      <c r="S1220" s="1">
        <f>IFERROR(VLOOKUP(B1220,'[1]Pivot HorizontalMRP'!$A$4:$H$2529,8,0),0)</f>
        <v>72</v>
      </c>
      <c r="T1220" s="1">
        <f>IFERROR(VLOOKUP(B1220,'[1]Pivot HorizontalMRP'!$A$4:$I$2529,9,0),0)</f>
        <v>0</v>
      </c>
      <c r="U1220" s="1">
        <f t="shared" si="95"/>
        <v>0</v>
      </c>
      <c r="V1220" s="24">
        <v>5.38</v>
      </c>
      <c r="W1220" s="24"/>
      <c r="X1220" s="24">
        <f t="shared" si="98"/>
        <v>-5.38</v>
      </c>
      <c r="Y1220" s="24"/>
      <c r="Z1220" s="24"/>
      <c r="AA1220" s="24"/>
      <c r="AB1220" s="24"/>
      <c r="AC1220" s="25"/>
      <c r="AD1220" s="26"/>
      <c r="AE1220" s="26"/>
      <c r="AF1220" s="26"/>
      <c r="AG1220" s="24"/>
      <c r="AH1220" s="24"/>
      <c r="AI1220" s="26"/>
      <c r="AJ1220" s="27"/>
      <c r="AK1220" s="27"/>
      <c r="AL1220" s="26"/>
      <c r="AM1220" s="26"/>
      <c r="AN1220" s="24"/>
      <c r="AO1220" s="24" t="str">
        <f t="shared" si="99"/>
        <v>Arista</v>
      </c>
      <c r="AP1220" s="1" t="s">
        <v>4086</v>
      </c>
      <c r="BF1220" s="1" t="s">
        <v>961</v>
      </c>
      <c r="BG1220" s="28" t="s">
        <v>69</v>
      </c>
    </row>
    <row r="1221" spans="1:59" ht="12.75" customHeight="1" x14ac:dyDescent="0.2">
      <c r="A1221" s="1" t="s">
        <v>4980</v>
      </c>
      <c r="B1221" s="1" t="s">
        <v>4981</v>
      </c>
      <c r="C1221" s="1" t="s">
        <v>62</v>
      </c>
      <c r="D1221" s="1" t="s">
        <v>63</v>
      </c>
      <c r="E1221" s="1" t="s">
        <v>4982</v>
      </c>
      <c r="F1221" s="1" t="s">
        <v>4983</v>
      </c>
      <c r="G1221" s="1">
        <v>76</v>
      </c>
      <c r="H1221" s="1">
        <v>840</v>
      </c>
      <c r="I1221" s="2" t="s">
        <v>66</v>
      </c>
      <c r="K1221" s="1">
        <f>IFERROR(VLOOKUP(B1221,'[1]Pivot HorizontalMRP'!$A$4:$B$2531,2,0),0)</f>
        <v>0</v>
      </c>
      <c r="L1221" s="1">
        <f>IFERROR(VLOOKUP(B1221,'[1]Pivot HorizontalMRP'!$A$4:$C$2531,3,0),0)</f>
        <v>1100</v>
      </c>
      <c r="M1221" s="1">
        <f>IFERROR(VLOOKUP(B1221,'[1]Pivot HorizontalMRP'!$A$4:$D$2531,4,0),0)</f>
        <v>0</v>
      </c>
      <c r="N1221" s="1">
        <f>IFERROR(VLOOKUP(B1221,'[1]Pivot HorizontalMRP'!$A$4:$E$2531,5,0),0)</f>
        <v>0</v>
      </c>
      <c r="O1221" s="1">
        <f t="shared" si="96"/>
        <v>1100</v>
      </c>
      <c r="P1221" s="1">
        <f t="shared" si="97"/>
        <v>1100</v>
      </c>
      <c r="Q1221" s="1">
        <f>IFERROR(VLOOKUP(B1221,'[1]Pivot HorizontalMRP'!$A$4:$F$2529,6,0),0)</f>
        <v>846</v>
      </c>
      <c r="R1221" s="1">
        <f>IFERROR(VLOOKUP(B1221,'[1]Pivot HorizontalMRP'!$A$4:$G$2529,7,0),0)</f>
        <v>420</v>
      </c>
      <c r="S1221" s="1">
        <f>IFERROR(VLOOKUP(B1221,'[1]Pivot HorizontalMRP'!$A$4:$H$2529,8,0),0)</f>
        <v>240</v>
      </c>
      <c r="T1221" s="1">
        <f>IFERROR(VLOOKUP(B1221,'[1]Pivot HorizontalMRP'!$A$4:$I$2529,9,0),0)</f>
        <v>0</v>
      </c>
      <c r="U1221" s="1">
        <f t="shared" si="95"/>
        <v>-166</v>
      </c>
      <c r="V1221" s="24">
        <v>8.8000000000000007</v>
      </c>
      <c r="W1221" s="24"/>
      <c r="X1221" s="24">
        <f t="shared" si="98"/>
        <v>-8.8000000000000007</v>
      </c>
      <c r="Y1221" s="24"/>
      <c r="Z1221" s="24"/>
      <c r="AA1221" s="24"/>
      <c r="AB1221" s="24"/>
      <c r="AC1221" s="25"/>
      <c r="AD1221" s="26"/>
      <c r="AE1221" s="26"/>
      <c r="AF1221" s="26"/>
      <c r="AG1221" s="24"/>
      <c r="AH1221" s="24"/>
      <c r="AI1221" s="26"/>
      <c r="AJ1221" s="27"/>
      <c r="AK1221" s="27"/>
      <c r="AL1221" s="26"/>
      <c r="AM1221" s="26"/>
      <c r="AN1221" s="24"/>
      <c r="AO1221" s="24" t="str">
        <f t="shared" si="99"/>
        <v>Arista</v>
      </c>
      <c r="AP1221" s="1" t="s">
        <v>4086</v>
      </c>
      <c r="BF1221" s="1" t="s">
        <v>68</v>
      </c>
      <c r="BG1221" s="28" t="s">
        <v>69</v>
      </c>
    </row>
    <row r="1222" spans="1:59" ht="12.75" customHeight="1" x14ac:dyDescent="0.2">
      <c r="A1222" s="1" t="s">
        <v>4984</v>
      </c>
      <c r="B1222" s="1" t="s">
        <v>4985</v>
      </c>
      <c r="C1222" s="1" t="s">
        <v>62</v>
      </c>
      <c r="D1222" s="1" t="s">
        <v>63</v>
      </c>
      <c r="E1222" s="1" t="s">
        <v>4986</v>
      </c>
      <c r="F1222" s="1" t="s">
        <v>4987</v>
      </c>
      <c r="G1222" s="1">
        <v>55</v>
      </c>
      <c r="H1222" s="1">
        <v>1</v>
      </c>
      <c r="I1222" s="2" t="s">
        <v>1123</v>
      </c>
      <c r="K1222" s="1">
        <f>IFERROR(VLOOKUP(B1222,'[1]Pivot HorizontalMRP'!$A$4:$B$2531,2,0),0)</f>
        <v>0</v>
      </c>
      <c r="L1222" s="1">
        <f>IFERROR(VLOOKUP(B1222,'[1]Pivot HorizontalMRP'!$A$4:$C$2531,3,0),0)</f>
        <v>0</v>
      </c>
      <c r="M1222" s="1">
        <f>IFERROR(VLOOKUP(B1222,'[1]Pivot HorizontalMRP'!$A$4:$D$2531,4,0),0)</f>
        <v>0</v>
      </c>
      <c r="N1222" s="1">
        <f>IFERROR(VLOOKUP(B1222,'[1]Pivot HorizontalMRP'!$A$4:$E$2531,5,0),0)</f>
        <v>0</v>
      </c>
      <c r="O1222" s="1">
        <f t="shared" si="96"/>
        <v>0</v>
      </c>
      <c r="P1222" s="1">
        <f t="shared" si="97"/>
        <v>0</v>
      </c>
      <c r="Q1222" s="1">
        <f>IFERROR(VLOOKUP(B1222,'[1]Pivot HorizontalMRP'!$A$4:$F$2529,6,0),0)</f>
        <v>0</v>
      </c>
      <c r="R1222" s="1">
        <f>IFERROR(VLOOKUP(B1222,'[1]Pivot HorizontalMRP'!$A$4:$G$2529,7,0),0)</f>
        <v>0</v>
      </c>
      <c r="S1222" s="1">
        <f>IFERROR(VLOOKUP(B1222,'[1]Pivot HorizontalMRP'!$A$4:$H$2529,8,0),0)</f>
        <v>0</v>
      </c>
      <c r="T1222" s="1">
        <f>IFERROR(VLOOKUP(B1222,'[1]Pivot HorizontalMRP'!$A$4:$I$2529,9,0),0)</f>
        <v>0</v>
      </c>
      <c r="U1222" s="1">
        <f t="shared" si="95"/>
        <v>0</v>
      </c>
      <c r="V1222" s="24">
        <v>0.66</v>
      </c>
      <c r="W1222" s="24"/>
      <c r="X1222" s="24">
        <f t="shared" si="98"/>
        <v>-0.66</v>
      </c>
      <c r="Y1222" s="24"/>
      <c r="Z1222" s="24"/>
      <c r="AA1222" s="24"/>
      <c r="AB1222" s="24"/>
      <c r="AC1222" s="25"/>
      <c r="AD1222" s="26"/>
      <c r="AE1222" s="26"/>
      <c r="AF1222" s="26"/>
      <c r="AG1222" s="24"/>
      <c r="AH1222" s="24"/>
      <c r="AI1222" s="26"/>
      <c r="AJ1222" s="27"/>
      <c r="AK1222" s="27"/>
      <c r="AL1222" s="26"/>
      <c r="AM1222" s="26"/>
      <c r="AN1222" s="24"/>
      <c r="AO1222" s="24" t="str">
        <f t="shared" si="99"/>
        <v>Arista</v>
      </c>
      <c r="AP1222" s="1" t="s">
        <v>4086</v>
      </c>
      <c r="BF1222" s="1" t="s">
        <v>4988</v>
      </c>
      <c r="BG1222" s="28" t="s">
        <v>69</v>
      </c>
    </row>
    <row r="1223" spans="1:59" ht="12.75" customHeight="1" x14ac:dyDescent="0.2">
      <c r="A1223" s="1" t="s">
        <v>4989</v>
      </c>
      <c r="B1223" s="1" t="s">
        <v>4990</v>
      </c>
      <c r="C1223" s="1" t="s">
        <v>62</v>
      </c>
      <c r="D1223" s="1" t="s">
        <v>63</v>
      </c>
      <c r="E1223" s="1" t="s">
        <v>4991</v>
      </c>
      <c r="F1223" s="1" t="s">
        <v>4992</v>
      </c>
      <c r="G1223" s="1">
        <v>71</v>
      </c>
      <c r="H1223" s="1">
        <v>1</v>
      </c>
      <c r="I1223" s="2" t="s">
        <v>1123</v>
      </c>
      <c r="K1223" s="1">
        <f>IFERROR(VLOOKUP(B1223,'[1]Pivot HorizontalMRP'!$A$4:$B$2531,2,0),0)</f>
        <v>0</v>
      </c>
      <c r="L1223" s="1">
        <f>IFERROR(VLOOKUP(B1223,'[1]Pivot HorizontalMRP'!$A$4:$C$2531,3,0),0)</f>
        <v>6155</v>
      </c>
      <c r="M1223" s="1">
        <f>IFERROR(VLOOKUP(B1223,'[1]Pivot HorizontalMRP'!$A$4:$D$2531,4,0),0)</f>
        <v>852</v>
      </c>
      <c r="N1223" s="1">
        <f>IFERROR(VLOOKUP(B1223,'[1]Pivot HorizontalMRP'!$A$4:$E$2531,5,0),0)</f>
        <v>0</v>
      </c>
      <c r="O1223" s="1">
        <f t="shared" si="96"/>
        <v>7007</v>
      </c>
      <c r="P1223" s="1">
        <f t="shared" si="97"/>
        <v>7007</v>
      </c>
      <c r="Q1223" s="1">
        <f>IFERROR(VLOOKUP(B1223,'[1]Pivot HorizontalMRP'!$A$4:$F$2529,6,0),0)</f>
        <v>5766</v>
      </c>
      <c r="R1223" s="1">
        <f>IFERROR(VLOOKUP(B1223,'[1]Pivot HorizontalMRP'!$A$4:$G$2529,7,0),0)</f>
        <v>2775</v>
      </c>
      <c r="S1223" s="1">
        <f>IFERROR(VLOOKUP(B1223,'[1]Pivot HorizontalMRP'!$A$4:$H$2529,8,0),0)</f>
        <v>2469</v>
      </c>
      <c r="T1223" s="1">
        <f>IFERROR(VLOOKUP(B1223,'[1]Pivot HorizontalMRP'!$A$4:$I$2529,9,0),0)</f>
        <v>1263</v>
      </c>
      <c r="U1223" s="1">
        <f t="shared" si="95"/>
        <v>-1534</v>
      </c>
      <c r="V1223" s="24">
        <v>3.51</v>
      </c>
      <c r="W1223" s="24"/>
      <c r="X1223" s="24">
        <f t="shared" si="98"/>
        <v>-3.51</v>
      </c>
      <c r="Y1223" s="24"/>
      <c r="Z1223" s="24"/>
      <c r="AA1223" s="24"/>
      <c r="AB1223" s="24"/>
      <c r="AC1223" s="25"/>
      <c r="AD1223" s="26"/>
      <c r="AE1223" s="26"/>
      <c r="AF1223" s="26"/>
      <c r="AG1223" s="24"/>
      <c r="AH1223" s="24"/>
      <c r="AI1223" s="26"/>
      <c r="AJ1223" s="27"/>
      <c r="AK1223" s="27"/>
      <c r="AL1223" s="26"/>
      <c r="AM1223" s="26"/>
      <c r="AN1223" s="24"/>
      <c r="AO1223" s="24" t="str">
        <f t="shared" si="99"/>
        <v>Arista</v>
      </c>
      <c r="AP1223" s="1" t="s">
        <v>4086</v>
      </c>
      <c r="BF1223" s="1" t="s">
        <v>68</v>
      </c>
      <c r="BG1223" s="28" t="s">
        <v>69</v>
      </c>
    </row>
    <row r="1224" spans="1:59" ht="12.75" customHeight="1" x14ac:dyDescent="0.2">
      <c r="A1224" s="1" t="s">
        <v>4993</v>
      </c>
      <c r="B1224" s="1" t="s">
        <v>4994</v>
      </c>
      <c r="C1224" s="1" t="s">
        <v>62</v>
      </c>
      <c r="D1224" s="1" t="s">
        <v>63</v>
      </c>
      <c r="E1224" s="1" t="s">
        <v>4995</v>
      </c>
      <c r="F1224" s="1" t="s">
        <v>4996</v>
      </c>
      <c r="G1224" s="1">
        <v>71</v>
      </c>
      <c r="H1224" s="1">
        <v>3000</v>
      </c>
      <c r="I1224" s="2" t="s">
        <v>1123</v>
      </c>
      <c r="K1224" s="1">
        <f>IFERROR(VLOOKUP(B1224,'[1]Pivot HorizontalMRP'!$A$4:$B$2531,2,0),0)</f>
        <v>0</v>
      </c>
      <c r="L1224" s="1">
        <f>IFERROR(VLOOKUP(B1224,'[1]Pivot HorizontalMRP'!$A$4:$C$2531,3,0),0)</f>
        <v>605</v>
      </c>
      <c r="M1224" s="1">
        <f>IFERROR(VLOOKUP(B1224,'[1]Pivot HorizontalMRP'!$A$4:$D$2531,4,0),0)</f>
        <v>3000</v>
      </c>
      <c r="N1224" s="1">
        <f>IFERROR(VLOOKUP(B1224,'[1]Pivot HorizontalMRP'!$A$4:$E$2531,5,0),0)</f>
        <v>0</v>
      </c>
      <c r="O1224" s="1">
        <f t="shared" si="96"/>
        <v>3605</v>
      </c>
      <c r="P1224" s="1">
        <f t="shared" si="97"/>
        <v>3605</v>
      </c>
      <c r="Q1224" s="1">
        <f>IFERROR(VLOOKUP(B1224,'[1]Pivot HorizontalMRP'!$A$4:$F$2529,6,0),0)</f>
        <v>1778</v>
      </c>
      <c r="R1224" s="1">
        <f>IFERROR(VLOOKUP(B1224,'[1]Pivot HorizontalMRP'!$A$4:$G$2529,7,0),0)</f>
        <v>820</v>
      </c>
      <c r="S1224" s="1">
        <f>IFERROR(VLOOKUP(B1224,'[1]Pivot HorizontalMRP'!$A$4:$H$2529,8,0),0)</f>
        <v>1819</v>
      </c>
      <c r="T1224" s="1">
        <f>IFERROR(VLOOKUP(B1224,'[1]Pivot HorizontalMRP'!$A$4:$I$2529,9,0),0)</f>
        <v>1202</v>
      </c>
      <c r="U1224" s="1">
        <f t="shared" si="95"/>
        <v>1007</v>
      </c>
      <c r="V1224" s="24">
        <v>0.59699999999999998</v>
      </c>
      <c r="W1224" s="24"/>
      <c r="X1224" s="24">
        <f t="shared" si="98"/>
        <v>-0.59699999999999998</v>
      </c>
      <c r="Y1224" s="24"/>
      <c r="Z1224" s="24"/>
      <c r="AA1224" s="24"/>
      <c r="AB1224" s="24"/>
      <c r="AC1224" s="25"/>
      <c r="AD1224" s="26"/>
      <c r="AE1224" s="26"/>
      <c r="AF1224" s="26"/>
      <c r="AG1224" s="24"/>
      <c r="AH1224" s="24"/>
      <c r="AI1224" s="26"/>
      <c r="AJ1224" s="27"/>
      <c r="AK1224" s="27"/>
      <c r="AL1224" s="26"/>
      <c r="AM1224" s="26"/>
      <c r="AN1224" s="24"/>
      <c r="AO1224" s="24" t="str">
        <f t="shared" si="99"/>
        <v>Arista</v>
      </c>
      <c r="AP1224" s="1" t="s">
        <v>4086</v>
      </c>
      <c r="BF1224" s="1" t="s">
        <v>68</v>
      </c>
      <c r="BG1224" s="28" t="s">
        <v>69</v>
      </c>
    </row>
    <row r="1225" spans="1:59" ht="12.75" customHeight="1" x14ac:dyDescent="0.2">
      <c r="A1225" s="1" t="s">
        <v>4997</v>
      </c>
      <c r="B1225" s="1" t="s">
        <v>4998</v>
      </c>
      <c r="C1225" s="1" t="s">
        <v>62</v>
      </c>
      <c r="D1225" s="1" t="s">
        <v>63</v>
      </c>
      <c r="E1225" s="1" t="s">
        <v>4999</v>
      </c>
      <c r="F1225" s="1" t="s">
        <v>5000</v>
      </c>
      <c r="G1225" s="1">
        <v>41</v>
      </c>
      <c r="H1225" s="1">
        <v>3000</v>
      </c>
      <c r="I1225" s="2" t="s">
        <v>1123</v>
      </c>
      <c r="K1225" s="1">
        <f>IFERROR(VLOOKUP(B1225,'[1]Pivot HorizontalMRP'!$A$4:$B$2531,2,0),0)</f>
        <v>0</v>
      </c>
      <c r="L1225" s="1">
        <f>IFERROR(VLOOKUP(B1225,'[1]Pivot HorizontalMRP'!$A$4:$C$2531,3,0),0)</f>
        <v>4789</v>
      </c>
      <c r="M1225" s="1">
        <f>IFERROR(VLOOKUP(B1225,'[1]Pivot HorizontalMRP'!$A$4:$D$2531,4,0),0)</f>
        <v>0</v>
      </c>
      <c r="N1225" s="1">
        <f>IFERROR(VLOOKUP(B1225,'[1]Pivot HorizontalMRP'!$A$4:$E$2531,5,0),0)</f>
        <v>0</v>
      </c>
      <c r="O1225" s="1">
        <f t="shared" si="96"/>
        <v>4789</v>
      </c>
      <c r="P1225" s="1">
        <f t="shared" si="97"/>
        <v>4789</v>
      </c>
      <c r="Q1225" s="1">
        <f>IFERROR(VLOOKUP(B1225,'[1]Pivot HorizontalMRP'!$A$4:$F$2529,6,0),0)</f>
        <v>2936</v>
      </c>
      <c r="R1225" s="1">
        <f>IFERROR(VLOOKUP(B1225,'[1]Pivot HorizontalMRP'!$A$4:$G$2529,7,0),0)</f>
        <v>5690</v>
      </c>
      <c r="S1225" s="1">
        <f>IFERROR(VLOOKUP(B1225,'[1]Pivot HorizontalMRP'!$A$4:$H$2529,8,0),0)</f>
        <v>5804</v>
      </c>
      <c r="T1225" s="1">
        <f>IFERROR(VLOOKUP(B1225,'[1]Pivot HorizontalMRP'!$A$4:$I$2529,9,0),0)</f>
        <v>5832</v>
      </c>
      <c r="U1225" s="1">
        <f t="shared" si="95"/>
        <v>-3837</v>
      </c>
      <c r="V1225" s="24">
        <v>0.26200000000000001</v>
      </c>
      <c r="W1225" s="24"/>
      <c r="X1225" s="24">
        <f t="shared" si="98"/>
        <v>-0.26200000000000001</v>
      </c>
      <c r="Y1225" s="24"/>
      <c r="Z1225" s="24"/>
      <c r="AA1225" s="24"/>
      <c r="AB1225" s="24"/>
      <c r="AC1225" s="25"/>
      <c r="AD1225" s="26"/>
      <c r="AE1225" s="26"/>
      <c r="AF1225" s="26"/>
      <c r="AG1225" s="24"/>
      <c r="AH1225" s="24"/>
      <c r="AI1225" s="26"/>
      <c r="AJ1225" s="27"/>
      <c r="AK1225" s="27"/>
      <c r="AL1225" s="26"/>
      <c r="AM1225" s="26"/>
      <c r="AN1225" s="24"/>
      <c r="AO1225" s="24" t="str">
        <f t="shared" si="99"/>
        <v>Arista</v>
      </c>
      <c r="AP1225" s="1" t="s">
        <v>4086</v>
      </c>
      <c r="BF1225" s="1" t="s">
        <v>68</v>
      </c>
      <c r="BG1225" s="28" t="s">
        <v>69</v>
      </c>
    </row>
    <row r="1226" spans="1:59" ht="12.75" customHeight="1" x14ac:dyDescent="0.2">
      <c r="A1226" s="1" t="s">
        <v>5001</v>
      </c>
      <c r="B1226" s="1" t="s">
        <v>5002</v>
      </c>
      <c r="C1226" s="1" t="s">
        <v>4261</v>
      </c>
      <c r="D1226" s="1" t="s">
        <v>63</v>
      </c>
      <c r="E1226" s="1" t="s">
        <v>5003</v>
      </c>
      <c r="F1226" s="1" t="s">
        <v>5004</v>
      </c>
      <c r="G1226" s="1">
        <v>66</v>
      </c>
      <c r="H1226" s="1">
        <v>1</v>
      </c>
      <c r="I1226" s="2" t="s">
        <v>66</v>
      </c>
      <c r="K1226" s="1">
        <f>IFERROR(VLOOKUP(B1226,'[1]Pivot HorizontalMRP'!$A$4:$B$2531,2,0),0)</f>
        <v>0</v>
      </c>
      <c r="L1226" s="1">
        <f>IFERROR(VLOOKUP(B1226,'[1]Pivot HorizontalMRP'!$A$4:$C$2531,3,0),0)</f>
        <v>2324</v>
      </c>
      <c r="M1226" s="1">
        <f>IFERROR(VLOOKUP(B1226,'[1]Pivot HorizontalMRP'!$A$4:$D$2531,4,0),0)</f>
        <v>610</v>
      </c>
      <c r="N1226" s="1">
        <f>IFERROR(VLOOKUP(B1226,'[1]Pivot HorizontalMRP'!$A$4:$E$2531,5,0),0)</f>
        <v>1240</v>
      </c>
      <c r="O1226" s="1">
        <f t="shared" si="96"/>
        <v>2934</v>
      </c>
      <c r="P1226" s="1">
        <f t="shared" si="97"/>
        <v>4174</v>
      </c>
      <c r="Q1226" s="1">
        <f>IFERROR(VLOOKUP(B1226,'[1]Pivot HorizontalMRP'!$A$4:$F$2529,6,0),0)</f>
        <v>4330</v>
      </c>
      <c r="R1226" s="1">
        <f>IFERROR(VLOOKUP(B1226,'[1]Pivot HorizontalMRP'!$A$4:$G$2529,7,0),0)</f>
        <v>1800</v>
      </c>
      <c r="S1226" s="1">
        <f>IFERROR(VLOOKUP(B1226,'[1]Pivot HorizontalMRP'!$A$4:$H$2529,8,0),0)</f>
        <v>1654</v>
      </c>
      <c r="T1226" s="1">
        <f>IFERROR(VLOOKUP(B1226,'[1]Pivot HorizontalMRP'!$A$4:$I$2529,9,0),0)</f>
        <v>1508</v>
      </c>
      <c r="U1226" s="1">
        <f t="shared" si="95"/>
        <v>-1956</v>
      </c>
      <c r="V1226" s="24">
        <v>0</v>
      </c>
      <c r="W1226" s="24"/>
      <c r="X1226" s="24">
        <f t="shared" si="98"/>
        <v>0</v>
      </c>
      <c r="Y1226" s="24"/>
      <c r="Z1226" s="24"/>
      <c r="AA1226" s="24"/>
      <c r="AB1226" s="24"/>
      <c r="AC1226" s="25"/>
      <c r="AD1226" s="26"/>
      <c r="AE1226" s="26"/>
      <c r="AF1226" s="26"/>
      <c r="AG1226" s="24"/>
      <c r="AH1226" s="24"/>
      <c r="AI1226" s="26"/>
      <c r="AJ1226" s="27"/>
      <c r="AK1226" s="27"/>
      <c r="AL1226" s="26"/>
      <c r="AM1226" s="26"/>
      <c r="AN1226" s="24"/>
      <c r="AO1226" s="24" t="str">
        <f t="shared" si="99"/>
        <v>Arista</v>
      </c>
      <c r="AP1226" s="1" t="s">
        <v>4037</v>
      </c>
      <c r="BF1226" s="1" t="s">
        <v>4264</v>
      </c>
      <c r="BG1226" s="28" t="s">
        <v>69</v>
      </c>
    </row>
    <row r="1227" spans="1:59" ht="12.75" customHeight="1" x14ac:dyDescent="0.2">
      <c r="A1227" s="1" t="s">
        <v>5005</v>
      </c>
      <c r="B1227" s="1" t="s">
        <v>5006</v>
      </c>
      <c r="C1227" s="1" t="s">
        <v>62</v>
      </c>
      <c r="D1227" s="1" t="s">
        <v>63</v>
      </c>
      <c r="E1227" s="1" t="s">
        <v>5007</v>
      </c>
      <c r="F1227" s="1" t="s">
        <v>5008</v>
      </c>
      <c r="G1227" s="1">
        <v>71</v>
      </c>
      <c r="H1227" s="1">
        <v>2000</v>
      </c>
      <c r="I1227" s="2" t="s">
        <v>1123</v>
      </c>
      <c r="K1227" s="1">
        <f>IFERROR(VLOOKUP(B1227,'[1]Pivot HorizontalMRP'!$A$4:$B$2531,2,0),0)</f>
        <v>0</v>
      </c>
      <c r="L1227" s="1">
        <f>IFERROR(VLOOKUP(B1227,'[1]Pivot HorizontalMRP'!$A$4:$C$2531,3,0),0)</f>
        <v>118</v>
      </c>
      <c r="M1227" s="1">
        <f>IFERROR(VLOOKUP(B1227,'[1]Pivot HorizontalMRP'!$A$4:$D$2531,4,0),0)</f>
        <v>0</v>
      </c>
      <c r="N1227" s="1">
        <f>IFERROR(VLOOKUP(B1227,'[1]Pivot HorizontalMRP'!$A$4:$E$2531,5,0),0)</f>
        <v>0</v>
      </c>
      <c r="O1227" s="1">
        <f t="shared" si="96"/>
        <v>118</v>
      </c>
      <c r="P1227" s="1">
        <f t="shared" si="97"/>
        <v>118</v>
      </c>
      <c r="Q1227" s="1">
        <f>IFERROR(VLOOKUP(B1227,'[1]Pivot HorizontalMRP'!$A$4:$F$2529,6,0),0)</f>
        <v>43</v>
      </c>
      <c r="R1227" s="1">
        <f>IFERROR(VLOOKUP(B1227,'[1]Pivot HorizontalMRP'!$A$4:$G$2529,7,0),0)</f>
        <v>0</v>
      </c>
      <c r="S1227" s="1">
        <f>IFERROR(VLOOKUP(B1227,'[1]Pivot HorizontalMRP'!$A$4:$H$2529,8,0),0)</f>
        <v>0</v>
      </c>
      <c r="T1227" s="1">
        <f>IFERROR(VLOOKUP(B1227,'[1]Pivot HorizontalMRP'!$A$4:$I$2529,9,0),0)</f>
        <v>0</v>
      </c>
      <c r="U1227" s="1">
        <f t="shared" si="95"/>
        <v>75</v>
      </c>
      <c r="V1227" s="24">
        <v>3.081</v>
      </c>
      <c r="W1227" s="24"/>
      <c r="X1227" s="24">
        <f t="shared" si="98"/>
        <v>-3.081</v>
      </c>
      <c r="Y1227" s="24"/>
      <c r="Z1227" s="24"/>
      <c r="AA1227" s="24"/>
      <c r="AB1227" s="24"/>
      <c r="AC1227" s="25"/>
      <c r="AD1227" s="26"/>
      <c r="AE1227" s="26"/>
      <c r="AF1227" s="26"/>
      <c r="AG1227" s="24"/>
      <c r="AH1227" s="24"/>
      <c r="AI1227" s="26"/>
      <c r="AJ1227" s="27"/>
      <c r="AK1227" s="27"/>
      <c r="AL1227" s="26"/>
      <c r="AM1227" s="26"/>
      <c r="AN1227" s="24"/>
      <c r="AO1227" s="24" t="str">
        <f t="shared" si="99"/>
        <v>Arista</v>
      </c>
      <c r="AP1227" s="1" t="s">
        <v>4086</v>
      </c>
      <c r="BF1227" s="1" t="s">
        <v>68</v>
      </c>
      <c r="BG1227" s="28" t="s">
        <v>69</v>
      </c>
    </row>
    <row r="1228" spans="1:59" ht="12.75" customHeight="1" x14ac:dyDescent="0.2">
      <c r="A1228" s="1" t="s">
        <v>5009</v>
      </c>
      <c r="B1228" s="1" t="s">
        <v>5010</v>
      </c>
      <c r="C1228" s="1" t="s">
        <v>62</v>
      </c>
      <c r="D1228" s="1" t="s">
        <v>63</v>
      </c>
      <c r="E1228" s="1" t="s">
        <v>5011</v>
      </c>
      <c r="F1228" s="1" t="s">
        <v>5012</v>
      </c>
      <c r="G1228" s="1">
        <v>91</v>
      </c>
      <c r="H1228" s="1">
        <v>21</v>
      </c>
      <c r="I1228" s="2" t="s">
        <v>1123</v>
      </c>
      <c r="K1228" s="1">
        <f>IFERROR(VLOOKUP(B1228,'[1]Pivot HorizontalMRP'!$A$4:$B$2531,2,0),0)</f>
        <v>0</v>
      </c>
      <c r="L1228" s="1">
        <f>IFERROR(VLOOKUP(B1228,'[1]Pivot HorizontalMRP'!$A$4:$C$2531,3,0),0)</f>
        <v>2749</v>
      </c>
      <c r="M1228" s="1">
        <f>IFERROR(VLOOKUP(B1228,'[1]Pivot HorizontalMRP'!$A$4:$D$2531,4,0),0)</f>
        <v>3597</v>
      </c>
      <c r="N1228" s="1">
        <f>IFERROR(VLOOKUP(B1228,'[1]Pivot HorizontalMRP'!$A$4:$E$2531,5,0),0)</f>
        <v>315</v>
      </c>
      <c r="O1228" s="1">
        <f t="shared" si="96"/>
        <v>6346</v>
      </c>
      <c r="P1228" s="1">
        <f t="shared" si="97"/>
        <v>6661</v>
      </c>
      <c r="Q1228" s="1">
        <f>IFERROR(VLOOKUP(B1228,'[1]Pivot HorizontalMRP'!$A$4:$F$2529,6,0),0)</f>
        <v>5254</v>
      </c>
      <c r="R1228" s="1">
        <f>IFERROR(VLOOKUP(B1228,'[1]Pivot HorizontalMRP'!$A$4:$G$2529,7,0),0)</f>
        <v>2363</v>
      </c>
      <c r="S1228" s="1">
        <f>IFERROR(VLOOKUP(B1228,'[1]Pivot HorizontalMRP'!$A$4:$H$2529,8,0),0)</f>
        <v>2605</v>
      </c>
      <c r="T1228" s="1">
        <f>IFERROR(VLOOKUP(B1228,'[1]Pivot HorizontalMRP'!$A$4:$I$2529,9,0),0)</f>
        <v>2210</v>
      </c>
      <c r="U1228" s="1">
        <f t="shared" si="95"/>
        <v>-1271</v>
      </c>
      <c r="V1228" s="24">
        <v>55.65</v>
      </c>
      <c r="W1228" s="24"/>
      <c r="X1228" s="24">
        <f t="shared" si="98"/>
        <v>-55.65</v>
      </c>
      <c r="Y1228" s="24"/>
      <c r="Z1228" s="24"/>
      <c r="AA1228" s="24">
        <v>55.65</v>
      </c>
      <c r="AB1228" s="24"/>
      <c r="AC1228" s="25"/>
      <c r="AD1228" s="26"/>
      <c r="AE1228" s="26"/>
      <c r="AF1228" s="26"/>
      <c r="AG1228" s="24"/>
      <c r="AH1228" s="24"/>
      <c r="AI1228" s="26"/>
      <c r="AJ1228" s="27"/>
      <c r="AK1228" s="27"/>
      <c r="AL1228" s="26"/>
      <c r="AM1228" s="26"/>
      <c r="AN1228" s="24"/>
      <c r="AO1228" s="24" t="str">
        <f t="shared" si="99"/>
        <v>Arista</v>
      </c>
      <c r="AP1228" s="1" t="s">
        <v>4086</v>
      </c>
      <c r="BF1228" s="1" t="s">
        <v>68</v>
      </c>
      <c r="BG1228" s="28" t="s">
        <v>69</v>
      </c>
    </row>
    <row r="1229" spans="1:59" ht="12.75" customHeight="1" x14ac:dyDescent="0.2">
      <c r="A1229" s="1" t="s">
        <v>5013</v>
      </c>
      <c r="B1229" s="1" t="s">
        <v>5014</v>
      </c>
      <c r="C1229" s="1" t="s">
        <v>62</v>
      </c>
      <c r="D1229" s="1" t="s">
        <v>63</v>
      </c>
      <c r="E1229" s="1" t="s">
        <v>5015</v>
      </c>
      <c r="F1229" s="1" t="s">
        <v>5016</v>
      </c>
      <c r="G1229" s="1">
        <v>71</v>
      </c>
      <c r="H1229" s="1">
        <v>3000</v>
      </c>
      <c r="I1229" s="2" t="s">
        <v>1123</v>
      </c>
      <c r="K1229" s="1">
        <f>IFERROR(VLOOKUP(B1229,'[1]Pivot HorizontalMRP'!$A$4:$B$2531,2,0),0)</f>
        <v>0</v>
      </c>
      <c r="L1229" s="1">
        <f>IFERROR(VLOOKUP(B1229,'[1]Pivot HorizontalMRP'!$A$4:$C$2531,3,0),0)</f>
        <v>3241</v>
      </c>
      <c r="M1229" s="1">
        <f>IFERROR(VLOOKUP(B1229,'[1]Pivot HorizontalMRP'!$A$4:$D$2531,4,0),0)</f>
        <v>0</v>
      </c>
      <c r="N1229" s="1">
        <f>IFERROR(VLOOKUP(B1229,'[1]Pivot HorizontalMRP'!$A$4:$E$2531,5,0),0)</f>
        <v>0</v>
      </c>
      <c r="O1229" s="1">
        <f t="shared" si="96"/>
        <v>3241</v>
      </c>
      <c r="P1229" s="1">
        <f t="shared" si="97"/>
        <v>3241</v>
      </c>
      <c r="Q1229" s="1">
        <f>IFERROR(VLOOKUP(B1229,'[1]Pivot HorizontalMRP'!$A$4:$F$2529,6,0),0)</f>
        <v>960</v>
      </c>
      <c r="R1229" s="1">
        <f>IFERROR(VLOOKUP(B1229,'[1]Pivot HorizontalMRP'!$A$4:$G$2529,7,0),0)</f>
        <v>385</v>
      </c>
      <c r="S1229" s="1">
        <f>IFERROR(VLOOKUP(B1229,'[1]Pivot HorizontalMRP'!$A$4:$H$2529,8,0),0)</f>
        <v>862</v>
      </c>
      <c r="T1229" s="1">
        <f>IFERROR(VLOOKUP(B1229,'[1]Pivot HorizontalMRP'!$A$4:$I$2529,9,0),0)</f>
        <v>566</v>
      </c>
      <c r="U1229" s="1">
        <f t="shared" si="95"/>
        <v>1896</v>
      </c>
      <c r="V1229" s="24">
        <v>6.216E-2</v>
      </c>
      <c r="W1229" s="24"/>
      <c r="X1229" s="24">
        <f t="shared" si="98"/>
        <v>-6.216E-2</v>
      </c>
      <c r="Y1229" s="24"/>
      <c r="Z1229" s="24"/>
      <c r="AA1229" s="24">
        <v>5.8000000000000003E-2</v>
      </c>
      <c r="AB1229" s="24"/>
      <c r="AC1229" s="25"/>
      <c r="AD1229" s="26"/>
      <c r="AE1229" s="26"/>
      <c r="AF1229" s="26"/>
      <c r="AG1229" s="24"/>
      <c r="AH1229" s="24"/>
      <c r="AI1229" s="26"/>
      <c r="AJ1229" s="27"/>
      <c r="AK1229" s="27"/>
      <c r="AL1229" s="26"/>
      <c r="AM1229" s="26"/>
      <c r="AN1229" s="24"/>
      <c r="AO1229" s="24" t="str">
        <f t="shared" si="99"/>
        <v>Arista</v>
      </c>
      <c r="AP1229" s="1" t="s">
        <v>4086</v>
      </c>
      <c r="BF1229" s="1" t="s">
        <v>68</v>
      </c>
      <c r="BG1229" s="28" t="s">
        <v>69</v>
      </c>
    </row>
    <row r="1230" spans="1:59" ht="12.75" customHeight="1" x14ac:dyDescent="0.2">
      <c r="A1230" s="1" t="s">
        <v>5017</v>
      </c>
      <c r="B1230" s="1" t="s">
        <v>5018</v>
      </c>
      <c r="C1230" s="1" t="s">
        <v>62</v>
      </c>
      <c r="D1230" s="1" t="s">
        <v>63</v>
      </c>
      <c r="E1230" s="1" t="s">
        <v>5019</v>
      </c>
      <c r="F1230" s="1" t="s">
        <v>5020</v>
      </c>
      <c r="G1230" s="1">
        <v>91</v>
      </c>
      <c r="H1230" s="1">
        <v>60</v>
      </c>
      <c r="I1230" s="2" t="s">
        <v>1123</v>
      </c>
      <c r="K1230" s="1">
        <f>IFERROR(VLOOKUP(B1230,'[1]Pivot HorizontalMRP'!$A$4:$B$2531,2,0),0)</f>
        <v>0</v>
      </c>
      <c r="L1230" s="1">
        <f>IFERROR(VLOOKUP(B1230,'[1]Pivot HorizontalMRP'!$A$4:$C$2531,3,0),0)</f>
        <v>1815</v>
      </c>
      <c r="M1230" s="1">
        <f>IFERROR(VLOOKUP(B1230,'[1]Pivot HorizontalMRP'!$A$4:$D$2531,4,0),0)</f>
        <v>0</v>
      </c>
      <c r="N1230" s="1">
        <f>IFERROR(VLOOKUP(B1230,'[1]Pivot HorizontalMRP'!$A$4:$E$2531,5,0),0)</f>
        <v>0</v>
      </c>
      <c r="O1230" s="1">
        <f t="shared" si="96"/>
        <v>1815</v>
      </c>
      <c r="P1230" s="1">
        <f t="shared" si="97"/>
        <v>1815</v>
      </c>
      <c r="Q1230" s="1">
        <f>IFERROR(VLOOKUP(B1230,'[1]Pivot HorizontalMRP'!$A$4:$F$2529,6,0),0)</f>
        <v>757</v>
      </c>
      <c r="R1230" s="1">
        <f>IFERROR(VLOOKUP(B1230,'[1]Pivot HorizontalMRP'!$A$4:$G$2529,7,0),0)</f>
        <v>280</v>
      </c>
      <c r="S1230" s="1">
        <f>IFERROR(VLOOKUP(B1230,'[1]Pivot HorizontalMRP'!$A$4:$H$2529,8,0),0)</f>
        <v>330</v>
      </c>
      <c r="T1230" s="1">
        <f>IFERROR(VLOOKUP(B1230,'[1]Pivot HorizontalMRP'!$A$4:$I$2529,9,0),0)</f>
        <v>150</v>
      </c>
      <c r="U1230" s="1">
        <f t="shared" si="95"/>
        <v>778</v>
      </c>
      <c r="V1230" s="24">
        <v>12</v>
      </c>
      <c r="W1230" s="24"/>
      <c r="X1230" s="24">
        <f t="shared" si="98"/>
        <v>-12</v>
      </c>
      <c r="Y1230" s="24"/>
      <c r="Z1230" s="24"/>
      <c r="AA1230" s="24"/>
      <c r="AB1230" s="24"/>
      <c r="AC1230" s="25"/>
      <c r="AD1230" s="26"/>
      <c r="AE1230" s="26"/>
      <c r="AF1230" s="26"/>
      <c r="AG1230" s="24"/>
      <c r="AH1230" s="24"/>
      <c r="AI1230" s="26"/>
      <c r="AJ1230" s="27"/>
      <c r="AK1230" s="27"/>
      <c r="AL1230" s="26"/>
      <c r="AM1230" s="26"/>
      <c r="AN1230" s="24"/>
      <c r="AO1230" s="24" t="str">
        <f t="shared" si="99"/>
        <v>Arista</v>
      </c>
      <c r="AP1230" s="1" t="s">
        <v>4086</v>
      </c>
      <c r="BF1230" s="1" t="s">
        <v>68</v>
      </c>
      <c r="BG1230" s="28" t="s">
        <v>69</v>
      </c>
    </row>
    <row r="1231" spans="1:59" ht="12.75" customHeight="1" x14ac:dyDescent="0.2">
      <c r="A1231" s="1" t="s">
        <v>5021</v>
      </c>
      <c r="B1231" s="1" t="s">
        <v>5022</v>
      </c>
      <c r="C1231" s="1" t="s">
        <v>4261</v>
      </c>
      <c r="D1231" s="1" t="s">
        <v>63</v>
      </c>
      <c r="E1231" s="1" t="s">
        <v>5023</v>
      </c>
      <c r="F1231" s="1" t="s">
        <v>5024</v>
      </c>
      <c r="G1231" s="1">
        <v>55</v>
      </c>
      <c r="H1231" s="1">
        <v>1</v>
      </c>
      <c r="I1231" s="2" t="s">
        <v>66</v>
      </c>
      <c r="K1231" s="1">
        <f>IFERROR(VLOOKUP(B1231,'[1]Pivot HorizontalMRP'!$A$4:$B$2531,2,0),0)</f>
        <v>0</v>
      </c>
      <c r="L1231" s="1">
        <f>IFERROR(VLOOKUP(B1231,'[1]Pivot HorizontalMRP'!$A$4:$C$2531,3,0),0)</f>
        <v>1510</v>
      </c>
      <c r="M1231" s="1">
        <f>IFERROR(VLOOKUP(B1231,'[1]Pivot HorizontalMRP'!$A$4:$D$2531,4,0),0)</f>
        <v>820</v>
      </c>
      <c r="N1231" s="1">
        <f>IFERROR(VLOOKUP(B1231,'[1]Pivot HorizontalMRP'!$A$4:$E$2531,5,0),0)</f>
        <v>220</v>
      </c>
      <c r="O1231" s="1">
        <f t="shared" si="96"/>
        <v>2330</v>
      </c>
      <c r="P1231" s="1">
        <f t="shared" si="97"/>
        <v>2550</v>
      </c>
      <c r="Q1231" s="1">
        <f>IFERROR(VLOOKUP(B1231,'[1]Pivot HorizontalMRP'!$A$4:$F$2529,6,0),0)</f>
        <v>702</v>
      </c>
      <c r="R1231" s="1">
        <f>IFERROR(VLOOKUP(B1231,'[1]Pivot HorizontalMRP'!$A$4:$G$2529,7,0),0)</f>
        <v>616</v>
      </c>
      <c r="S1231" s="1">
        <f>IFERROR(VLOOKUP(B1231,'[1]Pivot HorizontalMRP'!$A$4:$H$2529,8,0),0)</f>
        <v>666</v>
      </c>
      <c r="T1231" s="1">
        <f>IFERROR(VLOOKUP(B1231,'[1]Pivot HorizontalMRP'!$A$4:$I$2529,9,0),0)</f>
        <v>566</v>
      </c>
      <c r="U1231" s="1">
        <f t="shared" si="95"/>
        <v>1232</v>
      </c>
      <c r="V1231" s="24">
        <v>0</v>
      </c>
      <c r="W1231" s="24"/>
      <c r="X1231" s="24">
        <f t="shared" si="98"/>
        <v>0</v>
      </c>
      <c r="Y1231" s="24"/>
      <c r="Z1231" s="24"/>
      <c r="AA1231" s="24"/>
      <c r="AB1231" s="24"/>
      <c r="AC1231" s="25"/>
      <c r="AD1231" s="26"/>
      <c r="AE1231" s="26"/>
      <c r="AF1231" s="26"/>
      <c r="AG1231" s="24"/>
      <c r="AH1231" s="24"/>
      <c r="AI1231" s="26"/>
      <c r="AJ1231" s="27"/>
      <c r="AK1231" s="27"/>
      <c r="AL1231" s="26"/>
      <c r="AM1231" s="26"/>
      <c r="AN1231" s="24"/>
      <c r="AO1231" s="24" t="str">
        <f t="shared" si="99"/>
        <v>Arista</v>
      </c>
      <c r="AP1231" s="1" t="s">
        <v>4037</v>
      </c>
      <c r="BF1231" s="1" t="s">
        <v>4264</v>
      </c>
      <c r="BG1231" s="28" t="s">
        <v>69</v>
      </c>
    </row>
    <row r="1232" spans="1:59" ht="12.75" customHeight="1" x14ac:dyDescent="0.2">
      <c r="A1232" s="1" t="s">
        <v>5025</v>
      </c>
      <c r="B1232" s="1" t="s">
        <v>5026</v>
      </c>
      <c r="C1232" s="1" t="s">
        <v>62</v>
      </c>
      <c r="D1232" s="1" t="s">
        <v>63</v>
      </c>
      <c r="E1232" s="1" t="s">
        <v>5027</v>
      </c>
      <c r="F1232" s="1" t="s">
        <v>5028</v>
      </c>
      <c r="G1232" s="1">
        <v>126</v>
      </c>
      <c r="H1232" s="1">
        <v>5000</v>
      </c>
      <c r="I1232" s="2" t="s">
        <v>66</v>
      </c>
      <c r="K1232" s="1">
        <f>IFERROR(VLOOKUP(B1232,'[1]Pivot HorizontalMRP'!$A$4:$B$2531,2,0),0)</f>
        <v>0</v>
      </c>
      <c r="L1232" s="1">
        <f>IFERROR(VLOOKUP(B1232,'[1]Pivot HorizontalMRP'!$A$4:$C$2531,3,0),0)</f>
        <v>19599</v>
      </c>
      <c r="M1232" s="1">
        <f>IFERROR(VLOOKUP(B1232,'[1]Pivot HorizontalMRP'!$A$4:$D$2531,4,0),0)</f>
        <v>5000</v>
      </c>
      <c r="N1232" s="1">
        <f>IFERROR(VLOOKUP(B1232,'[1]Pivot HorizontalMRP'!$A$4:$E$2531,5,0),0)</f>
        <v>0</v>
      </c>
      <c r="O1232" s="1">
        <f t="shared" si="96"/>
        <v>24599</v>
      </c>
      <c r="P1232" s="1">
        <f t="shared" si="97"/>
        <v>24599</v>
      </c>
      <c r="Q1232" s="1">
        <f>IFERROR(VLOOKUP(B1232,'[1]Pivot HorizontalMRP'!$A$4:$F$2529,6,0),0)</f>
        <v>6882</v>
      </c>
      <c r="R1232" s="1">
        <f>IFERROR(VLOOKUP(B1232,'[1]Pivot HorizontalMRP'!$A$4:$G$2529,7,0),0)</f>
        <v>7659</v>
      </c>
      <c r="S1232" s="1">
        <f>IFERROR(VLOOKUP(B1232,'[1]Pivot HorizontalMRP'!$A$4:$H$2529,8,0),0)</f>
        <v>9332</v>
      </c>
      <c r="T1232" s="1">
        <f>IFERROR(VLOOKUP(B1232,'[1]Pivot HorizontalMRP'!$A$4:$I$2529,9,0),0)</f>
        <v>8422</v>
      </c>
      <c r="U1232" s="1">
        <f t="shared" si="95"/>
        <v>10058</v>
      </c>
      <c r="V1232" s="24">
        <v>1.44</v>
      </c>
      <c r="W1232" s="24"/>
      <c r="X1232" s="24">
        <f t="shared" si="98"/>
        <v>-1.44</v>
      </c>
      <c r="Y1232" s="24"/>
      <c r="Z1232" s="24"/>
      <c r="AA1232" s="24">
        <v>1.44</v>
      </c>
      <c r="AB1232" s="24"/>
      <c r="AC1232" s="25"/>
      <c r="AD1232" s="26"/>
      <c r="AE1232" s="26"/>
      <c r="AF1232" s="26"/>
      <c r="AG1232" s="24"/>
      <c r="AH1232" s="24"/>
      <c r="AI1232" s="26"/>
      <c r="AJ1232" s="27"/>
      <c r="AK1232" s="27"/>
      <c r="AL1232" s="26"/>
      <c r="AM1232" s="26"/>
      <c r="AN1232" s="24"/>
      <c r="AO1232" s="24" t="str">
        <f t="shared" si="99"/>
        <v>Arista</v>
      </c>
      <c r="AP1232" s="1" t="s">
        <v>4086</v>
      </c>
      <c r="BF1232" s="1" t="s">
        <v>68</v>
      </c>
      <c r="BG1232" s="28" t="s">
        <v>69</v>
      </c>
    </row>
    <row r="1233" spans="1:59" ht="12.75" customHeight="1" x14ac:dyDescent="0.2">
      <c r="A1233" s="1" t="s">
        <v>5029</v>
      </c>
      <c r="B1233" s="1" t="s">
        <v>5030</v>
      </c>
      <c r="C1233" s="1" t="s">
        <v>62</v>
      </c>
      <c r="D1233" s="1" t="s">
        <v>63</v>
      </c>
      <c r="E1233" s="1" t="s">
        <v>5031</v>
      </c>
      <c r="F1233" s="1" t="s">
        <v>5032</v>
      </c>
      <c r="G1233" s="1">
        <v>63</v>
      </c>
      <c r="H1233" s="1">
        <v>1000</v>
      </c>
      <c r="I1233" s="2" t="s">
        <v>1123</v>
      </c>
      <c r="K1233" s="1">
        <f>IFERROR(VLOOKUP(B1233,'[1]Pivot HorizontalMRP'!$A$4:$B$2531,2,0),0)</f>
        <v>0</v>
      </c>
      <c r="L1233" s="1">
        <f>IFERROR(VLOOKUP(B1233,'[1]Pivot HorizontalMRP'!$A$4:$C$2531,3,0),0)</f>
        <v>8853</v>
      </c>
      <c r="M1233" s="1">
        <f>IFERROR(VLOOKUP(B1233,'[1]Pivot HorizontalMRP'!$A$4:$D$2531,4,0),0)</f>
        <v>5000</v>
      </c>
      <c r="N1233" s="1">
        <f>IFERROR(VLOOKUP(B1233,'[1]Pivot HorizontalMRP'!$A$4:$E$2531,5,0),0)</f>
        <v>0</v>
      </c>
      <c r="O1233" s="1">
        <f t="shared" si="96"/>
        <v>13853</v>
      </c>
      <c r="P1233" s="1">
        <f t="shared" si="97"/>
        <v>13853</v>
      </c>
      <c r="Q1233" s="1">
        <f>IFERROR(VLOOKUP(B1233,'[1]Pivot HorizontalMRP'!$A$4:$F$2529,6,0),0)</f>
        <v>4622</v>
      </c>
      <c r="R1233" s="1">
        <f>IFERROR(VLOOKUP(B1233,'[1]Pivot HorizontalMRP'!$A$4:$G$2529,7,0),0)</f>
        <v>5943</v>
      </c>
      <c r="S1233" s="1">
        <f>IFERROR(VLOOKUP(B1233,'[1]Pivot HorizontalMRP'!$A$4:$H$2529,8,0),0)</f>
        <v>7194</v>
      </c>
      <c r="T1233" s="1">
        <f>IFERROR(VLOOKUP(B1233,'[1]Pivot HorizontalMRP'!$A$4:$I$2529,9,0),0)</f>
        <v>7092</v>
      </c>
      <c r="U1233" s="1">
        <f t="shared" si="95"/>
        <v>3288</v>
      </c>
      <c r="V1233" s="24">
        <v>1.36</v>
      </c>
      <c r="W1233" s="24"/>
      <c r="X1233" s="24">
        <f t="shared" si="98"/>
        <v>-1.36</v>
      </c>
      <c r="Y1233" s="24"/>
      <c r="Z1233" s="24"/>
      <c r="AA1233" s="24"/>
      <c r="AB1233" s="24"/>
      <c r="AC1233" s="25"/>
      <c r="AD1233" s="26"/>
      <c r="AE1233" s="26"/>
      <c r="AF1233" s="26"/>
      <c r="AG1233" s="24"/>
      <c r="AH1233" s="24"/>
      <c r="AI1233" s="26"/>
      <c r="AJ1233" s="27"/>
      <c r="AK1233" s="27"/>
      <c r="AL1233" s="26"/>
      <c r="AM1233" s="26"/>
      <c r="AN1233" s="24"/>
      <c r="AO1233" s="24" t="str">
        <f t="shared" si="99"/>
        <v>Arista</v>
      </c>
      <c r="AP1233" s="1" t="s">
        <v>4086</v>
      </c>
      <c r="BF1233" s="1" t="s">
        <v>68</v>
      </c>
      <c r="BG1233" s="28" t="s">
        <v>69</v>
      </c>
    </row>
    <row r="1234" spans="1:59" ht="12.75" customHeight="1" x14ac:dyDescent="0.2">
      <c r="A1234" s="1" t="s">
        <v>5033</v>
      </c>
      <c r="B1234" s="1" t="s">
        <v>5034</v>
      </c>
      <c r="C1234" s="1" t="s">
        <v>62</v>
      </c>
      <c r="D1234" s="1" t="s">
        <v>63</v>
      </c>
      <c r="E1234" s="1" t="s">
        <v>5035</v>
      </c>
      <c r="F1234" s="1" t="s">
        <v>5036</v>
      </c>
      <c r="G1234" s="1">
        <v>165</v>
      </c>
      <c r="H1234" s="1">
        <v>1</v>
      </c>
      <c r="I1234" s="2" t="s">
        <v>66</v>
      </c>
      <c r="K1234" s="1">
        <f>IFERROR(VLOOKUP(B1234,'[1]Pivot HorizontalMRP'!$A$4:$B$2531,2,0),0)</f>
        <v>0</v>
      </c>
      <c r="L1234" s="1">
        <f>IFERROR(VLOOKUP(B1234,'[1]Pivot HorizontalMRP'!$A$4:$C$2531,3,0),0)</f>
        <v>2411</v>
      </c>
      <c r="M1234" s="1">
        <f>IFERROR(VLOOKUP(B1234,'[1]Pivot HorizontalMRP'!$A$4:$D$2531,4,0),0)</f>
        <v>0</v>
      </c>
      <c r="N1234" s="1">
        <f>IFERROR(VLOOKUP(B1234,'[1]Pivot HorizontalMRP'!$A$4:$E$2531,5,0),0)</f>
        <v>0</v>
      </c>
      <c r="O1234" s="1">
        <f t="shared" si="96"/>
        <v>2411</v>
      </c>
      <c r="P1234" s="1">
        <f t="shared" si="97"/>
        <v>2411</v>
      </c>
      <c r="Q1234" s="1">
        <f>IFERROR(VLOOKUP(B1234,'[1]Pivot HorizontalMRP'!$A$4:$F$2529,6,0),0)</f>
        <v>1075</v>
      </c>
      <c r="R1234" s="1">
        <f>IFERROR(VLOOKUP(B1234,'[1]Pivot HorizontalMRP'!$A$4:$G$2529,7,0),0)</f>
        <v>650</v>
      </c>
      <c r="S1234" s="1">
        <f>IFERROR(VLOOKUP(B1234,'[1]Pivot HorizontalMRP'!$A$4:$H$2529,8,0),0)</f>
        <v>560</v>
      </c>
      <c r="T1234" s="1">
        <f>IFERROR(VLOOKUP(B1234,'[1]Pivot HorizontalMRP'!$A$4:$I$2529,9,0),0)</f>
        <v>408</v>
      </c>
      <c r="U1234" s="1">
        <f t="shared" si="95"/>
        <v>686</v>
      </c>
      <c r="V1234" s="24">
        <v>8.89</v>
      </c>
      <c r="W1234" s="24"/>
      <c r="X1234" s="24">
        <f t="shared" si="98"/>
        <v>-8.89</v>
      </c>
      <c r="Y1234" s="24"/>
      <c r="Z1234" s="24"/>
      <c r="AA1234" s="24"/>
      <c r="AB1234" s="24"/>
      <c r="AC1234" s="25"/>
      <c r="AD1234" s="26"/>
      <c r="AE1234" s="26"/>
      <c r="AF1234" s="26"/>
      <c r="AG1234" s="24"/>
      <c r="AH1234" s="24"/>
      <c r="AI1234" s="26"/>
      <c r="AJ1234" s="27"/>
      <c r="AK1234" s="27"/>
      <c r="AL1234" s="26"/>
      <c r="AM1234" s="26"/>
      <c r="AN1234" s="24"/>
      <c r="AO1234" s="24" t="str">
        <f t="shared" si="99"/>
        <v>Arista</v>
      </c>
      <c r="AP1234" s="1" t="s">
        <v>4086</v>
      </c>
      <c r="BF1234" s="1" t="s">
        <v>68</v>
      </c>
      <c r="BG1234" s="28" t="s">
        <v>69</v>
      </c>
    </row>
    <row r="1235" spans="1:59" ht="12.75" customHeight="1" x14ac:dyDescent="0.2">
      <c r="A1235" s="1" t="s">
        <v>5037</v>
      </c>
      <c r="B1235" s="1" t="s">
        <v>5038</v>
      </c>
      <c r="C1235" s="1" t="s">
        <v>62</v>
      </c>
      <c r="D1235" s="1" t="s">
        <v>63</v>
      </c>
      <c r="E1235" s="1" t="s">
        <v>5039</v>
      </c>
      <c r="F1235" s="1" t="s">
        <v>5040</v>
      </c>
      <c r="G1235" s="1">
        <v>91</v>
      </c>
      <c r="H1235" s="1">
        <v>3000</v>
      </c>
      <c r="I1235" s="2" t="s">
        <v>1123</v>
      </c>
      <c r="K1235" s="1">
        <f>IFERROR(VLOOKUP(B1235,'[1]Pivot HorizontalMRP'!$A$4:$B$2531,2,0),0)</f>
        <v>0</v>
      </c>
      <c r="L1235" s="1">
        <f>IFERROR(VLOOKUP(B1235,'[1]Pivot HorizontalMRP'!$A$4:$C$2531,3,0),0)</f>
        <v>2650</v>
      </c>
      <c r="M1235" s="1">
        <f>IFERROR(VLOOKUP(B1235,'[1]Pivot HorizontalMRP'!$A$4:$D$2531,4,0),0)</f>
        <v>6000</v>
      </c>
      <c r="N1235" s="1">
        <f>IFERROR(VLOOKUP(B1235,'[1]Pivot HorizontalMRP'!$A$4:$E$2531,5,0),0)</f>
        <v>0</v>
      </c>
      <c r="O1235" s="1">
        <f t="shared" si="96"/>
        <v>8650</v>
      </c>
      <c r="P1235" s="1">
        <f t="shared" si="97"/>
        <v>8650</v>
      </c>
      <c r="Q1235" s="1">
        <f>IFERROR(VLOOKUP(B1235,'[1]Pivot HorizontalMRP'!$A$4:$F$2529,6,0),0)</f>
        <v>5254</v>
      </c>
      <c r="R1235" s="1">
        <f>IFERROR(VLOOKUP(B1235,'[1]Pivot HorizontalMRP'!$A$4:$G$2529,7,0),0)</f>
        <v>2363</v>
      </c>
      <c r="S1235" s="1">
        <f>IFERROR(VLOOKUP(B1235,'[1]Pivot HorizontalMRP'!$A$4:$H$2529,8,0),0)</f>
        <v>2677</v>
      </c>
      <c r="T1235" s="1">
        <f>IFERROR(VLOOKUP(B1235,'[1]Pivot HorizontalMRP'!$A$4:$I$2529,9,0),0)</f>
        <v>2210</v>
      </c>
      <c r="U1235" s="1">
        <f t="shared" si="95"/>
        <v>1033</v>
      </c>
      <c r="V1235" s="24">
        <v>0.58904999999999996</v>
      </c>
      <c r="W1235" s="24"/>
      <c r="X1235" s="24">
        <f t="shared" si="98"/>
        <v>-0.58904999999999996</v>
      </c>
      <c r="Y1235" s="24"/>
      <c r="Z1235" s="24"/>
      <c r="AA1235" s="24"/>
      <c r="AB1235" s="24"/>
      <c r="AC1235" s="25"/>
      <c r="AD1235" s="26"/>
      <c r="AE1235" s="26"/>
      <c r="AF1235" s="26"/>
      <c r="AG1235" s="24"/>
      <c r="AH1235" s="24"/>
      <c r="AI1235" s="26"/>
      <c r="AJ1235" s="27"/>
      <c r="AK1235" s="27"/>
      <c r="AL1235" s="26"/>
      <c r="AM1235" s="26"/>
      <c r="AN1235" s="24"/>
      <c r="AO1235" s="24" t="str">
        <f t="shared" si="99"/>
        <v>Arista</v>
      </c>
      <c r="AP1235" s="1" t="s">
        <v>4086</v>
      </c>
      <c r="BF1235" s="1" t="s">
        <v>68</v>
      </c>
      <c r="BG1235" s="28" t="s">
        <v>69</v>
      </c>
    </row>
    <row r="1236" spans="1:59" ht="12.75" customHeight="1" x14ac:dyDescent="0.2">
      <c r="A1236" s="1" t="s">
        <v>5041</v>
      </c>
      <c r="B1236" s="1" t="s">
        <v>5042</v>
      </c>
      <c r="C1236" s="1" t="s">
        <v>62</v>
      </c>
      <c r="D1236" s="1" t="s">
        <v>63</v>
      </c>
      <c r="E1236" s="1" t="s">
        <v>5043</v>
      </c>
      <c r="F1236" s="1" t="s">
        <v>5044</v>
      </c>
      <c r="G1236" s="1">
        <v>165</v>
      </c>
      <c r="H1236" s="1">
        <v>109</v>
      </c>
      <c r="I1236" s="2" t="s">
        <v>66</v>
      </c>
      <c r="K1236" s="1">
        <f>IFERROR(VLOOKUP(B1236,'[1]Pivot HorizontalMRP'!$A$4:$B$2531,2,0),0)</f>
        <v>0</v>
      </c>
      <c r="L1236" s="1">
        <f>IFERROR(VLOOKUP(B1236,'[1]Pivot HorizontalMRP'!$A$4:$C$2531,3,0),0)</f>
        <v>5044</v>
      </c>
      <c r="M1236" s="1">
        <f>IFERROR(VLOOKUP(B1236,'[1]Pivot HorizontalMRP'!$A$4:$D$2531,4,0),0)</f>
        <v>2919</v>
      </c>
      <c r="N1236" s="1">
        <f>IFERROR(VLOOKUP(B1236,'[1]Pivot HorizontalMRP'!$A$4:$E$2531,5,0),0)</f>
        <v>4939</v>
      </c>
      <c r="O1236" s="1">
        <f t="shared" si="96"/>
        <v>7963</v>
      </c>
      <c r="P1236" s="1">
        <f t="shared" si="97"/>
        <v>12902</v>
      </c>
      <c r="Q1236" s="1">
        <f>IFERROR(VLOOKUP(B1236,'[1]Pivot HorizontalMRP'!$A$4:$F$2529,6,0),0)</f>
        <v>3586</v>
      </c>
      <c r="R1236" s="1">
        <f>IFERROR(VLOOKUP(B1236,'[1]Pivot HorizontalMRP'!$A$4:$G$2529,7,0),0)</f>
        <v>3212</v>
      </c>
      <c r="S1236" s="1">
        <f>IFERROR(VLOOKUP(B1236,'[1]Pivot HorizontalMRP'!$A$4:$H$2529,8,0),0)</f>
        <v>3462</v>
      </c>
      <c r="T1236" s="1">
        <f>IFERROR(VLOOKUP(B1236,'[1]Pivot HorizontalMRP'!$A$4:$I$2529,9,0),0)</f>
        <v>2962</v>
      </c>
      <c r="U1236" s="1">
        <f t="shared" si="95"/>
        <v>6104</v>
      </c>
      <c r="V1236" s="24">
        <v>24</v>
      </c>
      <c r="W1236" s="24"/>
      <c r="X1236" s="24">
        <f t="shared" si="98"/>
        <v>-24</v>
      </c>
      <c r="Y1236" s="24"/>
      <c r="Z1236" s="24"/>
      <c r="AA1236" s="24">
        <v>24</v>
      </c>
      <c r="AB1236" s="24"/>
      <c r="AC1236" s="25"/>
      <c r="AD1236" s="26"/>
      <c r="AE1236" s="26"/>
      <c r="AF1236" s="26"/>
      <c r="AG1236" s="24"/>
      <c r="AH1236" s="24"/>
      <c r="AI1236" s="26"/>
      <c r="AJ1236" s="27"/>
      <c r="AK1236" s="27"/>
      <c r="AL1236" s="26"/>
      <c r="AM1236" s="26"/>
      <c r="AN1236" s="24"/>
      <c r="AO1236" s="24" t="str">
        <f t="shared" si="99"/>
        <v>Arista</v>
      </c>
      <c r="AP1236" s="1" t="s">
        <v>4086</v>
      </c>
      <c r="BF1236" s="1" t="s">
        <v>68</v>
      </c>
      <c r="BG1236" s="28" t="s">
        <v>69</v>
      </c>
    </row>
    <row r="1237" spans="1:59" ht="12.75" customHeight="1" x14ac:dyDescent="0.2">
      <c r="A1237" s="1" t="s">
        <v>5045</v>
      </c>
      <c r="B1237" s="1" t="s">
        <v>5046</v>
      </c>
      <c r="C1237" s="1" t="s">
        <v>62</v>
      </c>
      <c r="D1237" s="1" t="s">
        <v>63</v>
      </c>
      <c r="E1237" s="1" t="s">
        <v>5047</v>
      </c>
      <c r="F1237" s="1" t="s">
        <v>5048</v>
      </c>
      <c r="G1237" s="1">
        <v>73</v>
      </c>
      <c r="H1237" s="1">
        <v>1</v>
      </c>
      <c r="I1237" s="2" t="s">
        <v>1123</v>
      </c>
      <c r="K1237" s="1">
        <f>IFERROR(VLOOKUP(B1237,'[1]Pivot HorizontalMRP'!$A$4:$B$2531,2,0),0)</f>
        <v>0</v>
      </c>
      <c r="L1237" s="1">
        <f>IFERROR(VLOOKUP(B1237,'[1]Pivot HorizontalMRP'!$A$4:$C$2531,3,0),0)</f>
        <v>4387</v>
      </c>
      <c r="M1237" s="1">
        <f>IFERROR(VLOOKUP(B1237,'[1]Pivot HorizontalMRP'!$A$4:$D$2531,4,0),0)</f>
        <v>1000</v>
      </c>
      <c r="N1237" s="1">
        <f>IFERROR(VLOOKUP(B1237,'[1]Pivot HorizontalMRP'!$A$4:$E$2531,5,0),0)</f>
        <v>0</v>
      </c>
      <c r="O1237" s="1">
        <f t="shared" si="96"/>
        <v>5387</v>
      </c>
      <c r="P1237" s="1">
        <f t="shared" si="97"/>
        <v>5387</v>
      </c>
      <c r="Q1237" s="1">
        <f>IFERROR(VLOOKUP(B1237,'[1]Pivot HorizontalMRP'!$A$4:$F$2529,6,0),0)</f>
        <v>2664</v>
      </c>
      <c r="R1237" s="1">
        <f>IFERROR(VLOOKUP(B1237,'[1]Pivot HorizontalMRP'!$A$4:$G$2529,7,0),0)</f>
        <v>2556</v>
      </c>
      <c r="S1237" s="1">
        <f>IFERROR(VLOOKUP(B1237,'[1]Pivot HorizontalMRP'!$A$4:$H$2529,8,0),0)</f>
        <v>2626</v>
      </c>
      <c r="T1237" s="1">
        <f>IFERROR(VLOOKUP(B1237,'[1]Pivot HorizontalMRP'!$A$4:$I$2529,9,0),0)</f>
        <v>1706</v>
      </c>
      <c r="U1237" s="1">
        <f t="shared" si="95"/>
        <v>167</v>
      </c>
      <c r="V1237" s="24">
        <v>2.97</v>
      </c>
      <c r="W1237" s="24"/>
      <c r="X1237" s="24">
        <f t="shared" si="98"/>
        <v>-2.97</v>
      </c>
      <c r="Y1237" s="24"/>
      <c r="Z1237" s="24"/>
      <c r="AA1237" s="24"/>
      <c r="AB1237" s="24"/>
      <c r="AC1237" s="25"/>
      <c r="AD1237" s="26"/>
      <c r="AE1237" s="26"/>
      <c r="AF1237" s="26"/>
      <c r="AG1237" s="24"/>
      <c r="AH1237" s="24"/>
      <c r="AI1237" s="26"/>
      <c r="AJ1237" s="27"/>
      <c r="AK1237" s="27"/>
      <c r="AL1237" s="26"/>
      <c r="AM1237" s="26"/>
      <c r="AN1237" s="24"/>
      <c r="AO1237" s="24" t="str">
        <f t="shared" si="99"/>
        <v>Arista</v>
      </c>
      <c r="AP1237" s="1" t="s">
        <v>4086</v>
      </c>
      <c r="BF1237" s="1" t="s">
        <v>68</v>
      </c>
      <c r="BG1237" s="28" t="s">
        <v>69</v>
      </c>
    </row>
    <row r="1238" spans="1:59" ht="12.75" customHeight="1" x14ac:dyDescent="0.2">
      <c r="A1238" s="1" t="s">
        <v>5049</v>
      </c>
      <c r="B1238" s="1" t="s">
        <v>5050</v>
      </c>
      <c r="C1238" s="1" t="s">
        <v>62</v>
      </c>
      <c r="D1238" s="1" t="s">
        <v>63</v>
      </c>
      <c r="E1238" s="1" t="s">
        <v>5051</v>
      </c>
      <c r="F1238" s="1" t="s">
        <v>5052</v>
      </c>
      <c r="G1238" s="1">
        <v>165</v>
      </c>
      <c r="H1238" s="1">
        <v>92</v>
      </c>
      <c r="I1238" s="2" t="s">
        <v>66</v>
      </c>
      <c r="K1238" s="1">
        <f>IFERROR(VLOOKUP(B1238,'[1]Pivot HorizontalMRP'!$A$4:$B$2531,2,0),0)</f>
        <v>0</v>
      </c>
      <c r="L1238" s="1">
        <f>IFERROR(VLOOKUP(B1238,'[1]Pivot HorizontalMRP'!$A$4:$C$2531,3,0),0)</f>
        <v>1383</v>
      </c>
      <c r="M1238" s="1">
        <f>IFERROR(VLOOKUP(B1238,'[1]Pivot HorizontalMRP'!$A$4:$D$2531,4,0),0)</f>
        <v>393</v>
      </c>
      <c r="N1238" s="1">
        <f>IFERROR(VLOOKUP(B1238,'[1]Pivot HorizontalMRP'!$A$4:$E$2531,5,0),0)</f>
        <v>2927</v>
      </c>
      <c r="O1238" s="1">
        <f t="shared" si="96"/>
        <v>1776</v>
      </c>
      <c r="P1238" s="1">
        <f t="shared" si="97"/>
        <v>4703</v>
      </c>
      <c r="Q1238" s="1">
        <f>IFERROR(VLOOKUP(B1238,'[1]Pivot HorizontalMRP'!$A$4:$F$2529,6,0),0)</f>
        <v>740</v>
      </c>
      <c r="R1238" s="1">
        <f>IFERROR(VLOOKUP(B1238,'[1]Pivot HorizontalMRP'!$A$4:$G$2529,7,0),0)</f>
        <v>682</v>
      </c>
      <c r="S1238" s="1">
        <f>IFERROR(VLOOKUP(B1238,'[1]Pivot HorizontalMRP'!$A$4:$H$2529,8,0),0)</f>
        <v>732</v>
      </c>
      <c r="T1238" s="1">
        <f>IFERROR(VLOOKUP(B1238,'[1]Pivot HorizontalMRP'!$A$4:$I$2529,9,0),0)</f>
        <v>632</v>
      </c>
      <c r="U1238" s="1">
        <f t="shared" si="95"/>
        <v>3281</v>
      </c>
      <c r="V1238" s="24">
        <v>28.52</v>
      </c>
      <c r="W1238" s="24"/>
      <c r="X1238" s="24">
        <f t="shared" si="98"/>
        <v>-28.52</v>
      </c>
      <c r="Y1238" s="24"/>
      <c r="Z1238" s="24"/>
      <c r="AA1238" s="24">
        <v>28.52</v>
      </c>
      <c r="AB1238" s="24"/>
      <c r="AC1238" s="25"/>
      <c r="AD1238" s="26"/>
      <c r="AE1238" s="26"/>
      <c r="AF1238" s="26"/>
      <c r="AG1238" s="24"/>
      <c r="AH1238" s="24"/>
      <c r="AI1238" s="26"/>
      <c r="AJ1238" s="27"/>
      <c r="AK1238" s="27"/>
      <c r="AL1238" s="26"/>
      <c r="AM1238" s="26"/>
      <c r="AN1238" s="24"/>
      <c r="AO1238" s="24" t="str">
        <f t="shared" si="99"/>
        <v>Arista</v>
      </c>
      <c r="AP1238" s="1" t="s">
        <v>4086</v>
      </c>
      <c r="BF1238" s="1" t="s">
        <v>68</v>
      </c>
      <c r="BG1238" s="28" t="s">
        <v>69</v>
      </c>
    </row>
    <row r="1239" spans="1:59" ht="12.75" customHeight="1" x14ac:dyDescent="0.2">
      <c r="A1239" s="1" t="s">
        <v>5053</v>
      </c>
      <c r="B1239" s="1" t="s">
        <v>5054</v>
      </c>
      <c r="C1239" s="1" t="s">
        <v>62</v>
      </c>
      <c r="D1239" s="1" t="s">
        <v>63</v>
      </c>
      <c r="E1239" s="1" t="s">
        <v>5055</v>
      </c>
      <c r="F1239" s="1" t="s">
        <v>5056</v>
      </c>
      <c r="G1239" s="1">
        <v>165</v>
      </c>
      <c r="H1239" s="1">
        <v>264</v>
      </c>
      <c r="I1239" s="2" t="s">
        <v>66</v>
      </c>
      <c r="K1239" s="1">
        <f>IFERROR(VLOOKUP(B1239,'[1]Pivot HorizontalMRP'!$A$4:$B$2531,2,0),0)</f>
        <v>0</v>
      </c>
      <c r="L1239" s="1">
        <f>IFERROR(VLOOKUP(B1239,'[1]Pivot HorizontalMRP'!$A$4:$C$2531,3,0),0)</f>
        <v>21224</v>
      </c>
      <c r="M1239" s="1">
        <f>IFERROR(VLOOKUP(B1239,'[1]Pivot HorizontalMRP'!$A$4:$D$2531,4,0),0)</f>
        <v>1650</v>
      </c>
      <c r="N1239" s="1">
        <f>IFERROR(VLOOKUP(B1239,'[1]Pivot HorizontalMRP'!$A$4:$E$2531,5,0),0)</f>
        <v>14749</v>
      </c>
      <c r="O1239" s="1">
        <f t="shared" si="96"/>
        <v>22874</v>
      </c>
      <c r="P1239" s="1">
        <f t="shared" si="97"/>
        <v>37623</v>
      </c>
      <c r="Q1239" s="1">
        <f>IFERROR(VLOOKUP(B1239,'[1]Pivot HorizontalMRP'!$A$4:$F$2529,6,0),0)</f>
        <v>5846</v>
      </c>
      <c r="R1239" s="1">
        <f>IFERROR(VLOOKUP(B1239,'[1]Pivot HorizontalMRP'!$A$4:$G$2529,7,0),0)</f>
        <v>4576</v>
      </c>
      <c r="S1239" s="1">
        <f>IFERROR(VLOOKUP(B1239,'[1]Pivot HorizontalMRP'!$A$4:$H$2529,8,0),0)</f>
        <v>4926</v>
      </c>
      <c r="T1239" s="1">
        <f>IFERROR(VLOOKUP(B1239,'[1]Pivot HorizontalMRP'!$A$4:$I$2529,9,0),0)</f>
        <v>4226</v>
      </c>
      <c r="U1239" s="1">
        <f t="shared" si="95"/>
        <v>27201</v>
      </c>
      <c r="V1239" s="24">
        <v>3.33</v>
      </c>
      <c r="W1239" s="24"/>
      <c r="X1239" s="24">
        <f t="shared" si="98"/>
        <v>-3.33</v>
      </c>
      <c r="Y1239" s="24"/>
      <c r="Z1239" s="24"/>
      <c r="AA1239" s="24">
        <v>3.33</v>
      </c>
      <c r="AB1239" s="24"/>
      <c r="AC1239" s="25"/>
      <c r="AD1239" s="26"/>
      <c r="AE1239" s="26"/>
      <c r="AF1239" s="26"/>
      <c r="AG1239" s="24"/>
      <c r="AH1239" s="24"/>
      <c r="AI1239" s="26"/>
      <c r="AJ1239" s="27"/>
      <c r="AK1239" s="27"/>
      <c r="AL1239" s="26"/>
      <c r="AM1239" s="26"/>
      <c r="AN1239" s="24"/>
      <c r="AO1239" s="24" t="str">
        <f t="shared" si="99"/>
        <v>Arista</v>
      </c>
      <c r="AP1239" s="1" t="s">
        <v>4086</v>
      </c>
      <c r="BF1239" s="1" t="s">
        <v>68</v>
      </c>
      <c r="BG1239" s="28" t="s">
        <v>69</v>
      </c>
    </row>
    <row r="1240" spans="1:59" ht="12.75" customHeight="1" x14ac:dyDescent="0.2">
      <c r="A1240" s="1" t="s">
        <v>5057</v>
      </c>
      <c r="B1240" s="1" t="s">
        <v>5058</v>
      </c>
      <c r="C1240" s="1" t="s">
        <v>62</v>
      </c>
      <c r="D1240" s="1" t="s">
        <v>63</v>
      </c>
      <c r="E1240" s="1" t="s">
        <v>5059</v>
      </c>
      <c r="F1240" s="1" t="s">
        <v>5060</v>
      </c>
      <c r="G1240" s="1">
        <v>41</v>
      </c>
      <c r="H1240" s="1">
        <v>3000</v>
      </c>
      <c r="I1240" s="2" t="s">
        <v>1123</v>
      </c>
      <c r="K1240" s="1">
        <f>IFERROR(VLOOKUP(B1240,'[1]Pivot HorizontalMRP'!$A$4:$B$2531,2,0),0)</f>
        <v>0</v>
      </c>
      <c r="L1240" s="1">
        <f>IFERROR(VLOOKUP(B1240,'[1]Pivot HorizontalMRP'!$A$4:$C$2531,3,0),0)</f>
        <v>4650</v>
      </c>
      <c r="M1240" s="1">
        <f>IFERROR(VLOOKUP(B1240,'[1]Pivot HorizontalMRP'!$A$4:$D$2531,4,0),0)</f>
        <v>0</v>
      </c>
      <c r="N1240" s="1">
        <f>IFERROR(VLOOKUP(B1240,'[1]Pivot HorizontalMRP'!$A$4:$E$2531,5,0),0)</f>
        <v>0</v>
      </c>
      <c r="O1240" s="1">
        <f t="shared" si="96"/>
        <v>4650</v>
      </c>
      <c r="P1240" s="1">
        <f t="shared" si="97"/>
        <v>4650</v>
      </c>
      <c r="Q1240" s="1">
        <f>IFERROR(VLOOKUP(B1240,'[1]Pivot HorizontalMRP'!$A$4:$F$2529,6,0),0)</f>
        <v>846</v>
      </c>
      <c r="R1240" s="1">
        <f>IFERROR(VLOOKUP(B1240,'[1]Pivot HorizontalMRP'!$A$4:$G$2529,7,0),0)</f>
        <v>420</v>
      </c>
      <c r="S1240" s="1">
        <f>IFERROR(VLOOKUP(B1240,'[1]Pivot HorizontalMRP'!$A$4:$H$2529,8,0),0)</f>
        <v>240</v>
      </c>
      <c r="T1240" s="1">
        <f>IFERROR(VLOOKUP(B1240,'[1]Pivot HorizontalMRP'!$A$4:$I$2529,9,0),0)</f>
        <v>0</v>
      </c>
      <c r="U1240" s="1">
        <f t="shared" si="95"/>
        <v>3384</v>
      </c>
      <c r="V1240" s="24">
        <v>5.5E-2</v>
      </c>
      <c r="W1240" s="24"/>
      <c r="X1240" s="24">
        <f t="shared" si="98"/>
        <v>-5.5E-2</v>
      </c>
      <c r="Y1240" s="24"/>
      <c r="Z1240" s="24"/>
      <c r="AA1240" s="24"/>
      <c r="AB1240" s="24"/>
      <c r="AC1240" s="25"/>
      <c r="AD1240" s="26"/>
      <c r="AE1240" s="26"/>
      <c r="AF1240" s="26"/>
      <c r="AG1240" s="24"/>
      <c r="AH1240" s="24"/>
      <c r="AI1240" s="26"/>
      <c r="AJ1240" s="27"/>
      <c r="AK1240" s="27"/>
      <c r="AL1240" s="26"/>
      <c r="AM1240" s="26"/>
      <c r="AN1240" s="24"/>
      <c r="AO1240" s="24" t="str">
        <f t="shared" si="99"/>
        <v>Arista</v>
      </c>
      <c r="AP1240" s="1" t="s">
        <v>4086</v>
      </c>
      <c r="BF1240" s="1" t="s">
        <v>68</v>
      </c>
      <c r="BG1240" s="28" t="s">
        <v>69</v>
      </c>
    </row>
    <row r="1241" spans="1:59" ht="12.75" customHeight="1" x14ac:dyDescent="0.2">
      <c r="A1241" s="1" t="s">
        <v>5061</v>
      </c>
      <c r="B1241" s="1" t="s">
        <v>5062</v>
      </c>
      <c r="C1241" s="1" t="s">
        <v>4261</v>
      </c>
      <c r="D1241" s="1" t="s">
        <v>63</v>
      </c>
      <c r="E1241" s="1" t="s">
        <v>5063</v>
      </c>
      <c r="F1241" s="1" t="s">
        <v>5064</v>
      </c>
      <c r="G1241" s="1">
        <v>72</v>
      </c>
      <c r="H1241" s="1">
        <v>1</v>
      </c>
      <c r="I1241" s="2" t="s">
        <v>66</v>
      </c>
      <c r="K1241" s="1">
        <f>IFERROR(VLOOKUP(B1241,'[1]Pivot HorizontalMRP'!$A$4:$B$2531,2,0),0)</f>
        <v>0</v>
      </c>
      <c r="L1241" s="1">
        <f>IFERROR(VLOOKUP(B1241,'[1]Pivot HorizontalMRP'!$A$4:$C$2531,3,0),0)</f>
        <v>45</v>
      </c>
      <c r="M1241" s="1">
        <f>IFERROR(VLOOKUP(B1241,'[1]Pivot HorizontalMRP'!$A$4:$D$2531,4,0),0)</f>
        <v>0</v>
      </c>
      <c r="N1241" s="1">
        <f>IFERROR(VLOOKUP(B1241,'[1]Pivot HorizontalMRP'!$A$4:$E$2531,5,0),0)</f>
        <v>0</v>
      </c>
      <c r="O1241" s="1">
        <f t="shared" si="96"/>
        <v>45</v>
      </c>
      <c r="P1241" s="1">
        <f t="shared" si="97"/>
        <v>45</v>
      </c>
      <c r="Q1241" s="1">
        <f>IFERROR(VLOOKUP(B1241,'[1]Pivot HorizontalMRP'!$A$4:$F$2529,6,0),0)</f>
        <v>0</v>
      </c>
      <c r="R1241" s="1">
        <f>IFERROR(VLOOKUP(B1241,'[1]Pivot HorizontalMRP'!$A$4:$G$2529,7,0),0)</f>
        <v>0</v>
      </c>
      <c r="S1241" s="1">
        <f>IFERROR(VLOOKUP(B1241,'[1]Pivot HorizontalMRP'!$A$4:$H$2529,8,0),0)</f>
        <v>0</v>
      </c>
      <c r="T1241" s="1">
        <f>IFERROR(VLOOKUP(B1241,'[1]Pivot HorizontalMRP'!$A$4:$I$2529,9,0),0)</f>
        <v>0</v>
      </c>
      <c r="U1241" s="1">
        <f t="shared" si="95"/>
        <v>45</v>
      </c>
      <c r="V1241" s="24">
        <v>0</v>
      </c>
      <c r="W1241" s="24"/>
      <c r="X1241" s="24">
        <f t="shared" si="98"/>
        <v>0</v>
      </c>
      <c r="Y1241" s="24"/>
      <c r="Z1241" s="24"/>
      <c r="AA1241" s="24"/>
      <c r="AB1241" s="24"/>
      <c r="AC1241" s="25"/>
      <c r="AD1241" s="26"/>
      <c r="AE1241" s="26"/>
      <c r="AF1241" s="26"/>
      <c r="AG1241" s="24"/>
      <c r="AH1241" s="24"/>
      <c r="AI1241" s="26"/>
      <c r="AJ1241" s="27"/>
      <c r="AK1241" s="27"/>
      <c r="AL1241" s="26"/>
      <c r="AM1241" s="26"/>
      <c r="AN1241" s="24"/>
      <c r="AO1241" s="24" t="str">
        <f t="shared" si="99"/>
        <v>Arista</v>
      </c>
      <c r="AP1241" s="1" t="s">
        <v>4037</v>
      </c>
      <c r="BF1241" s="1" t="s">
        <v>4264</v>
      </c>
      <c r="BG1241" s="28" t="s">
        <v>69</v>
      </c>
    </row>
    <row r="1242" spans="1:59" ht="12.75" customHeight="1" x14ac:dyDescent="0.2">
      <c r="A1242" s="1" t="s">
        <v>5065</v>
      </c>
      <c r="B1242" s="1" t="s">
        <v>5066</v>
      </c>
      <c r="C1242" s="1" t="s">
        <v>62</v>
      </c>
      <c r="D1242" s="1" t="s">
        <v>63</v>
      </c>
      <c r="E1242" s="1" t="s">
        <v>5067</v>
      </c>
      <c r="F1242" s="1" t="s">
        <v>5068</v>
      </c>
      <c r="G1242" s="1">
        <v>51</v>
      </c>
      <c r="H1242" s="1">
        <v>3000</v>
      </c>
      <c r="I1242" s="2" t="s">
        <v>66</v>
      </c>
      <c r="K1242" s="1">
        <f>IFERROR(VLOOKUP(B1242,'[1]Pivot HorizontalMRP'!$A$4:$B$2531,2,0),0)</f>
        <v>0</v>
      </c>
      <c r="L1242" s="1">
        <f>IFERROR(VLOOKUP(B1242,'[1]Pivot HorizontalMRP'!$A$4:$C$2531,3,0),0)</f>
        <v>5521</v>
      </c>
      <c r="M1242" s="1">
        <f>IFERROR(VLOOKUP(B1242,'[1]Pivot HorizontalMRP'!$A$4:$D$2531,4,0),0)</f>
        <v>0</v>
      </c>
      <c r="N1242" s="1">
        <f>IFERROR(VLOOKUP(B1242,'[1]Pivot HorizontalMRP'!$A$4:$E$2531,5,0),0)</f>
        <v>0</v>
      </c>
      <c r="O1242" s="1">
        <f t="shared" si="96"/>
        <v>5521</v>
      </c>
      <c r="P1242" s="1">
        <f t="shared" si="97"/>
        <v>5521</v>
      </c>
      <c r="Q1242" s="1">
        <f>IFERROR(VLOOKUP(B1242,'[1]Pivot HorizontalMRP'!$A$4:$F$2529,6,0),0)</f>
        <v>4176</v>
      </c>
      <c r="R1242" s="1">
        <f>IFERROR(VLOOKUP(B1242,'[1]Pivot HorizontalMRP'!$A$4:$G$2529,7,0),0)</f>
        <v>3276</v>
      </c>
      <c r="S1242" s="1">
        <f>IFERROR(VLOOKUP(B1242,'[1]Pivot HorizontalMRP'!$A$4:$H$2529,8,0),0)</f>
        <v>4176</v>
      </c>
      <c r="T1242" s="1">
        <f>IFERROR(VLOOKUP(B1242,'[1]Pivot HorizontalMRP'!$A$4:$I$2529,9,0),0)</f>
        <v>2880</v>
      </c>
      <c r="U1242" s="1">
        <f t="shared" si="95"/>
        <v>-1931</v>
      </c>
      <c r="V1242" s="24">
        <v>0.2</v>
      </c>
      <c r="W1242" s="24"/>
      <c r="X1242" s="24">
        <f t="shared" si="98"/>
        <v>-0.2</v>
      </c>
      <c r="Y1242" s="24"/>
      <c r="Z1242" s="24"/>
      <c r="AA1242" s="24"/>
      <c r="AB1242" s="24"/>
      <c r="AC1242" s="25"/>
      <c r="AD1242" s="26"/>
      <c r="AE1242" s="26"/>
      <c r="AF1242" s="26"/>
      <c r="AG1242" s="24"/>
      <c r="AH1242" s="24"/>
      <c r="AI1242" s="26"/>
      <c r="AJ1242" s="27"/>
      <c r="AK1242" s="27"/>
      <c r="AL1242" s="26"/>
      <c r="AM1242" s="26"/>
      <c r="AN1242" s="24"/>
      <c r="AO1242" s="24" t="str">
        <f t="shared" si="99"/>
        <v>Arista</v>
      </c>
      <c r="AP1242" s="1" t="s">
        <v>4086</v>
      </c>
      <c r="BF1242" s="1" t="s">
        <v>68</v>
      </c>
      <c r="BG1242" s="28" t="s">
        <v>69</v>
      </c>
    </row>
    <row r="1243" spans="1:59" ht="12.75" customHeight="1" x14ac:dyDescent="0.2">
      <c r="A1243" s="1" t="s">
        <v>5069</v>
      </c>
      <c r="B1243" s="1" t="s">
        <v>5070</v>
      </c>
      <c r="C1243" s="1" t="s">
        <v>62</v>
      </c>
      <c r="D1243" s="1" t="s">
        <v>63</v>
      </c>
      <c r="E1243" s="1" t="s">
        <v>5071</v>
      </c>
      <c r="F1243" s="1" t="s">
        <v>5072</v>
      </c>
      <c r="G1243" s="1">
        <v>136</v>
      </c>
      <c r="H1243" s="1">
        <v>250</v>
      </c>
      <c r="I1243" s="2" t="s">
        <v>1123</v>
      </c>
      <c r="K1243" s="1">
        <f>IFERROR(VLOOKUP(B1243,'[1]Pivot HorizontalMRP'!$A$4:$B$2531,2,0),0)</f>
        <v>0</v>
      </c>
      <c r="L1243" s="1">
        <f>IFERROR(VLOOKUP(B1243,'[1]Pivot HorizontalMRP'!$A$4:$C$2531,3,0),0)</f>
        <v>4500</v>
      </c>
      <c r="M1243" s="1">
        <f>IFERROR(VLOOKUP(B1243,'[1]Pivot HorizontalMRP'!$A$4:$D$2531,4,0),0)</f>
        <v>3000</v>
      </c>
      <c r="N1243" s="1">
        <f>IFERROR(VLOOKUP(B1243,'[1]Pivot HorizontalMRP'!$A$4:$E$2531,5,0),0)</f>
        <v>0</v>
      </c>
      <c r="O1243" s="1">
        <f t="shared" si="96"/>
        <v>7500</v>
      </c>
      <c r="P1243" s="1">
        <f t="shared" si="97"/>
        <v>7500</v>
      </c>
      <c r="Q1243" s="1">
        <f>IFERROR(VLOOKUP(B1243,'[1]Pivot HorizontalMRP'!$A$4:$F$2529,6,0),0)</f>
        <v>870</v>
      </c>
      <c r="R1243" s="1">
        <f>IFERROR(VLOOKUP(B1243,'[1]Pivot HorizontalMRP'!$A$4:$G$2529,7,0),0)</f>
        <v>682</v>
      </c>
      <c r="S1243" s="1">
        <f>IFERROR(VLOOKUP(B1243,'[1]Pivot HorizontalMRP'!$A$4:$H$2529,8,0),0)</f>
        <v>732</v>
      </c>
      <c r="T1243" s="1">
        <f>IFERROR(VLOOKUP(B1243,'[1]Pivot HorizontalMRP'!$A$4:$I$2529,9,0),0)</f>
        <v>632</v>
      </c>
      <c r="U1243" s="1">
        <f t="shared" si="95"/>
        <v>5948</v>
      </c>
      <c r="V1243" s="24">
        <v>1.143</v>
      </c>
      <c r="W1243" s="24"/>
      <c r="X1243" s="24">
        <f t="shared" si="98"/>
        <v>-1.143</v>
      </c>
      <c r="Y1243" s="24"/>
      <c r="Z1243" s="24"/>
      <c r="AA1243" s="24">
        <v>1.1331</v>
      </c>
      <c r="AB1243" s="24"/>
      <c r="AC1243" s="25"/>
      <c r="AD1243" s="26"/>
      <c r="AE1243" s="26"/>
      <c r="AF1243" s="26"/>
      <c r="AG1243" s="24"/>
      <c r="AH1243" s="24"/>
      <c r="AI1243" s="26"/>
      <c r="AJ1243" s="27"/>
      <c r="AK1243" s="27"/>
      <c r="AL1243" s="26"/>
      <c r="AM1243" s="26"/>
      <c r="AN1243" s="24"/>
      <c r="AO1243" s="24" t="str">
        <f t="shared" si="99"/>
        <v>Arista</v>
      </c>
      <c r="AP1243" s="1" t="s">
        <v>4086</v>
      </c>
      <c r="BF1243" s="1" t="s">
        <v>68</v>
      </c>
      <c r="BG1243" s="28" t="s">
        <v>69</v>
      </c>
    </row>
    <row r="1244" spans="1:59" ht="12.75" customHeight="1" x14ac:dyDescent="0.2">
      <c r="A1244" s="1" t="s">
        <v>5073</v>
      </c>
      <c r="B1244" s="1" t="s">
        <v>5074</v>
      </c>
      <c r="C1244" s="1" t="s">
        <v>62</v>
      </c>
      <c r="D1244" s="1" t="s">
        <v>63</v>
      </c>
      <c r="E1244" s="1" t="s">
        <v>5075</v>
      </c>
      <c r="F1244" s="1" t="s">
        <v>5076</v>
      </c>
      <c r="G1244" s="1">
        <v>66</v>
      </c>
      <c r="H1244" s="1">
        <v>1</v>
      </c>
      <c r="I1244" s="2" t="s">
        <v>1123</v>
      </c>
      <c r="K1244" s="1">
        <f>IFERROR(VLOOKUP(B1244,'[1]Pivot HorizontalMRP'!$A$4:$B$2531,2,0),0)</f>
        <v>0</v>
      </c>
      <c r="L1244" s="1">
        <f>IFERROR(VLOOKUP(B1244,'[1]Pivot HorizontalMRP'!$A$4:$C$2531,3,0),0)</f>
        <v>1864</v>
      </c>
      <c r="M1244" s="1">
        <f>IFERROR(VLOOKUP(B1244,'[1]Pivot HorizontalMRP'!$A$4:$D$2531,4,0),0)</f>
        <v>1252</v>
      </c>
      <c r="N1244" s="1">
        <f>IFERROR(VLOOKUP(B1244,'[1]Pivot HorizontalMRP'!$A$4:$E$2531,5,0),0)</f>
        <v>0</v>
      </c>
      <c r="O1244" s="1">
        <f t="shared" si="96"/>
        <v>3116</v>
      </c>
      <c r="P1244" s="1">
        <f t="shared" si="97"/>
        <v>3116</v>
      </c>
      <c r="Q1244" s="1">
        <f>IFERROR(VLOOKUP(B1244,'[1]Pivot HorizontalMRP'!$A$4:$F$2529,6,0),0)</f>
        <v>870</v>
      </c>
      <c r="R1244" s="1">
        <f>IFERROR(VLOOKUP(B1244,'[1]Pivot HorizontalMRP'!$A$4:$G$2529,7,0),0)</f>
        <v>682</v>
      </c>
      <c r="S1244" s="1">
        <f>IFERROR(VLOOKUP(B1244,'[1]Pivot HorizontalMRP'!$A$4:$H$2529,8,0),0)</f>
        <v>732</v>
      </c>
      <c r="T1244" s="1">
        <f>IFERROR(VLOOKUP(B1244,'[1]Pivot HorizontalMRP'!$A$4:$I$2529,9,0),0)</f>
        <v>632</v>
      </c>
      <c r="U1244" s="1">
        <f t="shared" si="95"/>
        <v>1564</v>
      </c>
      <c r="V1244" s="24">
        <v>9.02</v>
      </c>
      <c r="W1244" s="24"/>
      <c r="X1244" s="24">
        <f t="shared" si="98"/>
        <v>-9.02</v>
      </c>
      <c r="Y1244" s="24"/>
      <c r="Z1244" s="24"/>
      <c r="AA1244" s="24">
        <v>9.02</v>
      </c>
      <c r="AB1244" s="24"/>
      <c r="AC1244" s="25"/>
      <c r="AD1244" s="26"/>
      <c r="AE1244" s="26"/>
      <c r="AF1244" s="26"/>
      <c r="AG1244" s="24"/>
      <c r="AH1244" s="24"/>
      <c r="AI1244" s="26"/>
      <c r="AJ1244" s="27"/>
      <c r="AK1244" s="27"/>
      <c r="AL1244" s="26"/>
      <c r="AM1244" s="26"/>
      <c r="AN1244" s="24"/>
      <c r="AO1244" s="24" t="str">
        <f t="shared" si="99"/>
        <v>Arista</v>
      </c>
      <c r="AP1244" s="1" t="s">
        <v>4086</v>
      </c>
      <c r="BF1244" s="1" t="s">
        <v>68</v>
      </c>
      <c r="BG1244" s="28" t="s">
        <v>69</v>
      </c>
    </row>
    <row r="1245" spans="1:59" ht="12.75" customHeight="1" x14ac:dyDescent="0.2">
      <c r="A1245" s="1" t="s">
        <v>5077</v>
      </c>
      <c r="B1245" s="1" t="s">
        <v>5078</v>
      </c>
      <c r="C1245" s="1" t="s">
        <v>62</v>
      </c>
      <c r="D1245" s="1" t="s">
        <v>63</v>
      </c>
      <c r="E1245" s="1" t="s">
        <v>5079</v>
      </c>
      <c r="F1245" s="1" t="s">
        <v>5080</v>
      </c>
      <c r="G1245" s="1">
        <v>51</v>
      </c>
      <c r="H1245" s="1">
        <v>3000</v>
      </c>
      <c r="I1245" s="2" t="s">
        <v>1123</v>
      </c>
      <c r="K1245" s="1">
        <f>IFERROR(VLOOKUP(B1245,'[1]Pivot HorizontalMRP'!$A$4:$B$2531,2,0),0)</f>
        <v>0</v>
      </c>
      <c r="L1245" s="1">
        <f>IFERROR(VLOOKUP(B1245,'[1]Pivot HorizontalMRP'!$A$4:$C$2531,3,0),0)</f>
        <v>2592</v>
      </c>
      <c r="M1245" s="1">
        <f>IFERROR(VLOOKUP(B1245,'[1]Pivot HorizontalMRP'!$A$4:$D$2531,4,0),0)</f>
        <v>0</v>
      </c>
      <c r="N1245" s="1">
        <f>IFERROR(VLOOKUP(B1245,'[1]Pivot HorizontalMRP'!$A$4:$E$2531,5,0),0)</f>
        <v>0</v>
      </c>
      <c r="O1245" s="1">
        <f t="shared" si="96"/>
        <v>2592</v>
      </c>
      <c r="P1245" s="1">
        <f t="shared" si="97"/>
        <v>2592</v>
      </c>
      <c r="Q1245" s="1">
        <f>IFERROR(VLOOKUP(B1245,'[1]Pivot HorizontalMRP'!$A$4:$F$2529,6,0),0)</f>
        <v>229</v>
      </c>
      <c r="R1245" s="1">
        <f>IFERROR(VLOOKUP(B1245,'[1]Pivot HorizontalMRP'!$A$4:$G$2529,7,0),0)</f>
        <v>230</v>
      </c>
      <c r="S1245" s="1">
        <f>IFERROR(VLOOKUP(B1245,'[1]Pivot HorizontalMRP'!$A$4:$H$2529,8,0),0)</f>
        <v>320</v>
      </c>
      <c r="T1245" s="1">
        <f>IFERROR(VLOOKUP(B1245,'[1]Pivot HorizontalMRP'!$A$4:$I$2529,9,0),0)</f>
        <v>408</v>
      </c>
      <c r="U1245" s="1">
        <f t="shared" si="95"/>
        <v>2133</v>
      </c>
      <c r="V1245" s="24">
        <v>0.1431</v>
      </c>
      <c r="W1245" s="24"/>
      <c r="X1245" s="24">
        <f t="shared" si="98"/>
        <v>-0.1431</v>
      </c>
      <c r="Y1245" s="24"/>
      <c r="Z1245" s="24"/>
      <c r="AA1245" s="24"/>
      <c r="AB1245" s="24"/>
      <c r="AC1245" s="25"/>
      <c r="AD1245" s="26"/>
      <c r="AE1245" s="26"/>
      <c r="AF1245" s="26"/>
      <c r="AG1245" s="24"/>
      <c r="AH1245" s="24"/>
      <c r="AI1245" s="26"/>
      <c r="AJ1245" s="27"/>
      <c r="AK1245" s="27"/>
      <c r="AL1245" s="26"/>
      <c r="AM1245" s="26"/>
      <c r="AN1245" s="24"/>
      <c r="AO1245" s="24" t="str">
        <f t="shared" si="99"/>
        <v>Arista</v>
      </c>
      <c r="AP1245" s="1" t="s">
        <v>4086</v>
      </c>
      <c r="BF1245" s="1" t="s">
        <v>68</v>
      </c>
      <c r="BG1245" s="28" t="s">
        <v>69</v>
      </c>
    </row>
    <row r="1246" spans="1:59" ht="12.75" customHeight="1" x14ac:dyDescent="0.2">
      <c r="A1246" s="1" t="s">
        <v>5081</v>
      </c>
      <c r="B1246" s="1" t="s">
        <v>5082</v>
      </c>
      <c r="C1246" s="1" t="s">
        <v>62</v>
      </c>
      <c r="D1246" s="1" t="s">
        <v>63</v>
      </c>
      <c r="E1246" s="1" t="s">
        <v>5083</v>
      </c>
      <c r="F1246" s="1" t="s">
        <v>5084</v>
      </c>
      <c r="G1246" s="1">
        <v>186</v>
      </c>
      <c r="H1246" s="1">
        <v>3000</v>
      </c>
      <c r="I1246" s="2" t="s">
        <v>1123</v>
      </c>
      <c r="K1246" s="1">
        <f>IFERROR(VLOOKUP(B1246,'[1]Pivot HorizontalMRP'!$A$4:$B$2531,2,0),0)</f>
        <v>0</v>
      </c>
      <c r="L1246" s="1">
        <f>IFERROR(VLOOKUP(B1246,'[1]Pivot HorizontalMRP'!$A$4:$C$2531,3,0),0)</f>
        <v>23520</v>
      </c>
      <c r="M1246" s="1">
        <f>IFERROR(VLOOKUP(B1246,'[1]Pivot HorizontalMRP'!$A$4:$D$2531,4,0),0)</f>
        <v>6000</v>
      </c>
      <c r="N1246" s="1">
        <f>IFERROR(VLOOKUP(B1246,'[1]Pivot HorizontalMRP'!$A$4:$E$2531,5,0),0)</f>
        <v>3000</v>
      </c>
      <c r="O1246" s="1">
        <f t="shared" si="96"/>
        <v>29520</v>
      </c>
      <c r="P1246" s="1">
        <f t="shared" si="97"/>
        <v>32520</v>
      </c>
      <c r="Q1246" s="1">
        <f>IFERROR(VLOOKUP(B1246,'[1]Pivot HorizontalMRP'!$A$4:$F$2529,6,0),0)</f>
        <v>10618</v>
      </c>
      <c r="R1246" s="1">
        <f>IFERROR(VLOOKUP(B1246,'[1]Pivot HorizontalMRP'!$A$4:$G$2529,7,0),0)</f>
        <v>9485</v>
      </c>
      <c r="S1246" s="1">
        <f>IFERROR(VLOOKUP(B1246,'[1]Pivot HorizontalMRP'!$A$4:$H$2529,8,0),0)</f>
        <v>9632</v>
      </c>
      <c r="T1246" s="1">
        <f>IFERROR(VLOOKUP(B1246,'[1]Pivot HorizontalMRP'!$A$4:$I$2529,9,0),0)</f>
        <v>9536</v>
      </c>
      <c r="U1246" s="1">
        <f t="shared" si="95"/>
        <v>9417</v>
      </c>
      <c r="V1246" s="24">
        <v>0.42699999999999999</v>
      </c>
      <c r="W1246" s="24"/>
      <c r="X1246" s="24">
        <f t="shared" si="98"/>
        <v>-0.42699999999999999</v>
      </c>
      <c r="Y1246" s="24"/>
      <c r="Z1246" s="24"/>
      <c r="AA1246" s="24">
        <v>0.45262000000000002</v>
      </c>
      <c r="AB1246" s="24"/>
      <c r="AC1246" s="25"/>
      <c r="AD1246" s="26"/>
      <c r="AE1246" s="26"/>
      <c r="AF1246" s="26"/>
      <c r="AG1246" s="24"/>
      <c r="AH1246" s="24"/>
      <c r="AI1246" s="26"/>
      <c r="AJ1246" s="27"/>
      <c r="AK1246" s="27"/>
      <c r="AL1246" s="26"/>
      <c r="AM1246" s="26"/>
      <c r="AN1246" s="24"/>
      <c r="AO1246" s="24" t="str">
        <f t="shared" si="99"/>
        <v>Arista</v>
      </c>
      <c r="AP1246" s="1" t="s">
        <v>4086</v>
      </c>
      <c r="BF1246" s="1" t="s">
        <v>68</v>
      </c>
      <c r="BG1246" s="28" t="s">
        <v>69</v>
      </c>
    </row>
    <row r="1247" spans="1:59" ht="12.75" customHeight="1" x14ac:dyDescent="0.2">
      <c r="A1247" s="1" t="s">
        <v>5085</v>
      </c>
      <c r="B1247" s="1" t="s">
        <v>5086</v>
      </c>
      <c r="C1247" s="1" t="s">
        <v>62</v>
      </c>
      <c r="D1247" s="1" t="s">
        <v>63</v>
      </c>
      <c r="E1247" s="1" t="s">
        <v>5087</v>
      </c>
      <c r="F1247" s="1" t="s">
        <v>5088</v>
      </c>
      <c r="G1247" s="1">
        <v>51</v>
      </c>
      <c r="H1247" s="1">
        <v>3000</v>
      </c>
      <c r="I1247" s="2" t="s">
        <v>66</v>
      </c>
      <c r="K1247" s="1">
        <f>IFERROR(VLOOKUP(B1247,'[1]Pivot HorizontalMRP'!$A$4:$B$2531,2,0),0)</f>
        <v>0</v>
      </c>
      <c r="L1247" s="1">
        <f>IFERROR(VLOOKUP(B1247,'[1]Pivot HorizontalMRP'!$A$4:$C$2531,3,0),0)</f>
        <v>5666</v>
      </c>
      <c r="M1247" s="1">
        <f>IFERROR(VLOOKUP(B1247,'[1]Pivot HorizontalMRP'!$A$4:$D$2531,4,0),0)</f>
        <v>0</v>
      </c>
      <c r="N1247" s="1">
        <f>IFERROR(VLOOKUP(B1247,'[1]Pivot HorizontalMRP'!$A$4:$E$2531,5,0),0)</f>
        <v>0</v>
      </c>
      <c r="O1247" s="1">
        <f t="shared" si="96"/>
        <v>5666</v>
      </c>
      <c r="P1247" s="1">
        <f t="shared" si="97"/>
        <v>5666</v>
      </c>
      <c r="Q1247" s="1">
        <f>IFERROR(VLOOKUP(B1247,'[1]Pivot HorizontalMRP'!$A$4:$F$2529,6,0),0)</f>
        <v>5208</v>
      </c>
      <c r="R1247" s="1">
        <f>IFERROR(VLOOKUP(B1247,'[1]Pivot HorizontalMRP'!$A$4:$G$2529,7,0),0)</f>
        <v>2363</v>
      </c>
      <c r="S1247" s="1">
        <f>IFERROR(VLOOKUP(B1247,'[1]Pivot HorizontalMRP'!$A$4:$H$2529,8,0),0)</f>
        <v>2677</v>
      </c>
      <c r="T1247" s="1">
        <f>IFERROR(VLOOKUP(B1247,'[1]Pivot HorizontalMRP'!$A$4:$I$2529,9,0),0)</f>
        <v>2210</v>
      </c>
      <c r="U1247" s="1">
        <f t="shared" si="95"/>
        <v>-1905</v>
      </c>
      <c r="V1247" s="24">
        <v>0.13</v>
      </c>
      <c r="W1247" s="24"/>
      <c r="X1247" s="24">
        <f t="shared" si="98"/>
        <v>-0.13</v>
      </c>
      <c r="Y1247" s="24"/>
      <c r="Z1247" s="24"/>
      <c r="AA1247" s="24">
        <v>0.13</v>
      </c>
      <c r="AB1247" s="24"/>
      <c r="AC1247" s="25"/>
      <c r="AD1247" s="26"/>
      <c r="AE1247" s="26"/>
      <c r="AF1247" s="26"/>
      <c r="AG1247" s="24"/>
      <c r="AH1247" s="24"/>
      <c r="AI1247" s="26"/>
      <c r="AJ1247" s="27"/>
      <c r="AK1247" s="27"/>
      <c r="AL1247" s="26"/>
      <c r="AM1247" s="26"/>
      <c r="AN1247" s="24"/>
      <c r="AO1247" s="24" t="str">
        <f t="shared" si="99"/>
        <v>Arista</v>
      </c>
      <c r="AP1247" s="1" t="s">
        <v>4086</v>
      </c>
      <c r="BF1247" s="1" t="s">
        <v>68</v>
      </c>
      <c r="BG1247" s="28" t="s">
        <v>69</v>
      </c>
    </row>
    <row r="1248" spans="1:59" ht="12.75" customHeight="1" x14ac:dyDescent="0.2">
      <c r="A1248" s="1" t="s">
        <v>5089</v>
      </c>
      <c r="B1248" s="1" t="s">
        <v>5090</v>
      </c>
      <c r="C1248" s="1" t="s">
        <v>62</v>
      </c>
      <c r="D1248" s="1" t="s">
        <v>63</v>
      </c>
      <c r="E1248" s="1" t="s">
        <v>5091</v>
      </c>
      <c r="F1248" s="1" t="s">
        <v>5092</v>
      </c>
      <c r="G1248" s="1">
        <v>165</v>
      </c>
      <c r="H1248" s="1">
        <v>504</v>
      </c>
      <c r="I1248" s="2" t="s">
        <v>66</v>
      </c>
      <c r="K1248" s="1">
        <f>IFERROR(VLOOKUP(B1248,'[1]Pivot HorizontalMRP'!$A$4:$B$2531,2,0),0)</f>
        <v>0</v>
      </c>
      <c r="L1248" s="1">
        <f>IFERROR(VLOOKUP(B1248,'[1]Pivot HorizontalMRP'!$A$4:$C$2531,3,0),0)</f>
        <v>8064</v>
      </c>
      <c r="M1248" s="1">
        <f>IFERROR(VLOOKUP(B1248,'[1]Pivot HorizontalMRP'!$A$4:$D$2531,4,0),0)</f>
        <v>2480</v>
      </c>
      <c r="N1248" s="1">
        <f>IFERROR(VLOOKUP(B1248,'[1]Pivot HorizontalMRP'!$A$4:$E$2531,5,0),0)</f>
        <v>0</v>
      </c>
      <c r="O1248" s="1">
        <f t="shared" si="96"/>
        <v>10544</v>
      </c>
      <c r="P1248" s="1">
        <f t="shared" si="97"/>
        <v>10544</v>
      </c>
      <c r="Q1248" s="1">
        <f>IFERROR(VLOOKUP(B1248,'[1]Pivot HorizontalMRP'!$A$4:$F$2529,6,0),0)</f>
        <v>780</v>
      </c>
      <c r="R1248" s="1">
        <f>IFERROR(VLOOKUP(B1248,'[1]Pivot HorizontalMRP'!$A$4:$G$2529,7,0),0)</f>
        <v>0</v>
      </c>
      <c r="S1248" s="1">
        <f>IFERROR(VLOOKUP(B1248,'[1]Pivot HorizontalMRP'!$A$4:$H$2529,8,0),0)</f>
        <v>0</v>
      </c>
      <c r="T1248" s="1">
        <f>IFERROR(VLOOKUP(B1248,'[1]Pivot HorizontalMRP'!$A$4:$I$2529,9,0),0)</f>
        <v>0</v>
      </c>
      <c r="U1248" s="1">
        <f t="shared" si="95"/>
        <v>9764</v>
      </c>
      <c r="V1248" s="24">
        <v>5.0999999999999996</v>
      </c>
      <c r="W1248" s="24"/>
      <c r="X1248" s="24">
        <f t="shared" si="98"/>
        <v>-5.0999999999999996</v>
      </c>
      <c r="Y1248" s="24"/>
      <c r="Z1248" s="24"/>
      <c r="AA1248" s="24">
        <v>5.0999999999999996</v>
      </c>
      <c r="AB1248" s="24"/>
      <c r="AC1248" s="25"/>
      <c r="AD1248" s="26"/>
      <c r="AE1248" s="26"/>
      <c r="AF1248" s="26"/>
      <c r="AG1248" s="24"/>
      <c r="AH1248" s="24"/>
      <c r="AI1248" s="26"/>
      <c r="AJ1248" s="27"/>
      <c r="AK1248" s="27"/>
      <c r="AL1248" s="26"/>
      <c r="AM1248" s="26"/>
      <c r="AN1248" s="24"/>
      <c r="AO1248" s="24" t="str">
        <f t="shared" si="99"/>
        <v>Arista</v>
      </c>
      <c r="AP1248" s="1" t="s">
        <v>4086</v>
      </c>
      <c r="BF1248" s="1" t="s">
        <v>68</v>
      </c>
      <c r="BG1248" s="28" t="s">
        <v>69</v>
      </c>
    </row>
    <row r="1249" spans="1:59" ht="12.75" customHeight="1" x14ac:dyDescent="0.2">
      <c r="A1249" s="1" t="s">
        <v>5093</v>
      </c>
      <c r="B1249" s="1" t="s">
        <v>5094</v>
      </c>
      <c r="C1249" s="1" t="s">
        <v>4261</v>
      </c>
      <c r="D1249" s="1" t="s">
        <v>63</v>
      </c>
      <c r="E1249" s="1" t="s">
        <v>5095</v>
      </c>
      <c r="F1249" s="1" t="s">
        <v>5096</v>
      </c>
      <c r="G1249" s="1">
        <v>55</v>
      </c>
      <c r="H1249" s="1">
        <v>1</v>
      </c>
      <c r="I1249" s="2" t="s">
        <v>66</v>
      </c>
      <c r="K1249" s="1">
        <f>IFERROR(VLOOKUP(B1249,'[1]Pivot HorizontalMRP'!$A$4:$B$2531,2,0),0)</f>
        <v>0</v>
      </c>
      <c r="L1249" s="1">
        <f>IFERROR(VLOOKUP(B1249,'[1]Pivot HorizontalMRP'!$A$4:$C$2531,3,0),0)</f>
        <v>1260</v>
      </c>
      <c r="M1249" s="1">
        <f>IFERROR(VLOOKUP(B1249,'[1]Pivot HorizontalMRP'!$A$4:$D$2531,4,0),0)</f>
        <v>1000</v>
      </c>
      <c r="N1249" s="1">
        <f>IFERROR(VLOOKUP(B1249,'[1]Pivot HorizontalMRP'!$A$4:$E$2531,5,0),0)</f>
        <v>0</v>
      </c>
      <c r="O1249" s="1">
        <f t="shared" si="96"/>
        <v>2260</v>
      </c>
      <c r="P1249" s="1">
        <f t="shared" si="97"/>
        <v>2260</v>
      </c>
      <c r="Q1249" s="1">
        <f>IFERROR(VLOOKUP(B1249,'[1]Pivot HorizontalMRP'!$A$4:$F$2529,6,0),0)</f>
        <v>38</v>
      </c>
      <c r="R1249" s="1">
        <f>IFERROR(VLOOKUP(B1249,'[1]Pivot HorizontalMRP'!$A$4:$G$2529,7,0),0)</f>
        <v>66</v>
      </c>
      <c r="S1249" s="1">
        <f>IFERROR(VLOOKUP(B1249,'[1]Pivot HorizontalMRP'!$A$4:$H$2529,8,0),0)</f>
        <v>66</v>
      </c>
      <c r="T1249" s="1">
        <f>IFERROR(VLOOKUP(B1249,'[1]Pivot HorizontalMRP'!$A$4:$I$2529,9,0),0)</f>
        <v>66</v>
      </c>
      <c r="U1249" s="1">
        <f t="shared" si="95"/>
        <v>2156</v>
      </c>
      <c r="V1249" s="24">
        <v>0</v>
      </c>
      <c r="W1249" s="24"/>
      <c r="X1249" s="24">
        <f t="shared" si="98"/>
        <v>0</v>
      </c>
      <c r="Y1249" s="24"/>
      <c r="Z1249" s="24"/>
      <c r="AA1249" s="24"/>
      <c r="AB1249" s="24"/>
      <c r="AC1249" s="25"/>
      <c r="AD1249" s="26"/>
      <c r="AE1249" s="26"/>
      <c r="AF1249" s="26"/>
      <c r="AG1249" s="24"/>
      <c r="AH1249" s="24"/>
      <c r="AI1249" s="26"/>
      <c r="AJ1249" s="27"/>
      <c r="AK1249" s="27"/>
      <c r="AL1249" s="26"/>
      <c r="AM1249" s="26"/>
      <c r="AN1249" s="24"/>
      <c r="AO1249" s="24" t="str">
        <f t="shared" si="99"/>
        <v>Arista</v>
      </c>
      <c r="AP1249" s="1" t="s">
        <v>4037</v>
      </c>
      <c r="BF1249" s="1" t="s">
        <v>4264</v>
      </c>
      <c r="BG1249" s="28" t="s">
        <v>69</v>
      </c>
    </row>
    <row r="1250" spans="1:59" ht="12.75" customHeight="1" x14ac:dyDescent="0.2">
      <c r="A1250" s="1" t="s">
        <v>5097</v>
      </c>
      <c r="B1250" s="1" t="s">
        <v>5098</v>
      </c>
      <c r="C1250" s="1" t="s">
        <v>4261</v>
      </c>
      <c r="D1250" s="1" t="s">
        <v>63</v>
      </c>
      <c r="E1250" s="1" t="s">
        <v>5099</v>
      </c>
      <c r="F1250" s="1" t="s">
        <v>5100</v>
      </c>
      <c r="G1250" s="1">
        <v>55</v>
      </c>
      <c r="H1250" s="1">
        <v>1</v>
      </c>
      <c r="I1250" s="2" t="s">
        <v>66</v>
      </c>
      <c r="K1250" s="1">
        <f>IFERROR(VLOOKUP(B1250,'[1]Pivot HorizontalMRP'!$A$4:$B$2531,2,0),0)</f>
        <v>0</v>
      </c>
      <c r="L1250" s="1">
        <f>IFERROR(VLOOKUP(B1250,'[1]Pivot HorizontalMRP'!$A$4:$C$2531,3,0),0)</f>
        <v>1030</v>
      </c>
      <c r="M1250" s="1">
        <f>IFERROR(VLOOKUP(B1250,'[1]Pivot HorizontalMRP'!$A$4:$D$2531,4,0),0)</f>
        <v>500</v>
      </c>
      <c r="N1250" s="1">
        <f>IFERROR(VLOOKUP(B1250,'[1]Pivot HorizontalMRP'!$A$4:$E$2531,5,0),0)</f>
        <v>220</v>
      </c>
      <c r="O1250" s="1">
        <f t="shared" si="96"/>
        <v>1530</v>
      </c>
      <c r="P1250" s="1">
        <f t="shared" si="97"/>
        <v>1750</v>
      </c>
      <c r="Q1250" s="1">
        <f>IFERROR(VLOOKUP(B1250,'[1]Pivot HorizontalMRP'!$A$4:$F$2529,6,0),0)</f>
        <v>130</v>
      </c>
      <c r="R1250" s="1">
        <f>IFERROR(VLOOKUP(B1250,'[1]Pivot HorizontalMRP'!$A$4:$G$2529,7,0),0)</f>
        <v>0</v>
      </c>
      <c r="S1250" s="1">
        <f>IFERROR(VLOOKUP(B1250,'[1]Pivot HorizontalMRP'!$A$4:$H$2529,8,0),0)</f>
        <v>0</v>
      </c>
      <c r="T1250" s="1">
        <f>IFERROR(VLOOKUP(B1250,'[1]Pivot HorizontalMRP'!$A$4:$I$2529,9,0),0)</f>
        <v>0</v>
      </c>
      <c r="U1250" s="1">
        <f t="shared" si="95"/>
        <v>1620</v>
      </c>
      <c r="V1250" s="24">
        <v>0</v>
      </c>
      <c r="W1250" s="24"/>
      <c r="X1250" s="24">
        <f t="shared" si="98"/>
        <v>0</v>
      </c>
      <c r="Y1250" s="24"/>
      <c r="Z1250" s="24"/>
      <c r="AA1250" s="24"/>
      <c r="AB1250" s="24"/>
      <c r="AC1250" s="25"/>
      <c r="AD1250" s="26"/>
      <c r="AE1250" s="26"/>
      <c r="AF1250" s="26"/>
      <c r="AG1250" s="24"/>
      <c r="AH1250" s="24"/>
      <c r="AI1250" s="26"/>
      <c r="AJ1250" s="27"/>
      <c r="AK1250" s="27"/>
      <c r="AL1250" s="26"/>
      <c r="AM1250" s="26"/>
      <c r="AN1250" s="24"/>
      <c r="AO1250" s="24" t="str">
        <f t="shared" si="99"/>
        <v>Arista</v>
      </c>
      <c r="AP1250" s="1" t="s">
        <v>4037</v>
      </c>
      <c r="BF1250" s="1" t="s">
        <v>4264</v>
      </c>
      <c r="BG1250" s="28" t="s">
        <v>69</v>
      </c>
    </row>
    <row r="1251" spans="1:59" ht="12.75" customHeight="1" x14ac:dyDescent="0.2">
      <c r="A1251" s="1" t="s">
        <v>5101</v>
      </c>
      <c r="B1251" s="1" t="s">
        <v>5102</v>
      </c>
      <c r="C1251" s="1" t="s">
        <v>62</v>
      </c>
      <c r="D1251" s="1" t="s">
        <v>63</v>
      </c>
      <c r="E1251" s="1" t="s">
        <v>5103</v>
      </c>
      <c r="F1251" s="1" t="s">
        <v>5104</v>
      </c>
      <c r="G1251" s="1">
        <v>151</v>
      </c>
      <c r="H1251" s="1">
        <v>3000</v>
      </c>
      <c r="I1251" s="2" t="s">
        <v>1123</v>
      </c>
      <c r="K1251" s="1">
        <f>IFERROR(VLOOKUP(B1251,'[1]Pivot HorizontalMRP'!$A$4:$B$2531,2,0),0)</f>
        <v>0</v>
      </c>
      <c r="L1251" s="1">
        <f>IFERROR(VLOOKUP(B1251,'[1]Pivot HorizontalMRP'!$A$4:$C$2531,3,0),0)</f>
        <v>5199</v>
      </c>
      <c r="M1251" s="1">
        <f>IFERROR(VLOOKUP(B1251,'[1]Pivot HorizontalMRP'!$A$4:$D$2531,4,0),0)</f>
        <v>3000</v>
      </c>
      <c r="N1251" s="1">
        <f>IFERROR(VLOOKUP(B1251,'[1]Pivot HorizontalMRP'!$A$4:$E$2531,5,0),0)</f>
        <v>3000</v>
      </c>
      <c r="O1251" s="1">
        <f t="shared" si="96"/>
        <v>8199</v>
      </c>
      <c r="P1251" s="1">
        <f t="shared" si="97"/>
        <v>11199</v>
      </c>
      <c r="Q1251" s="1">
        <f>IFERROR(VLOOKUP(B1251,'[1]Pivot HorizontalMRP'!$A$4:$F$2529,6,0),0)</f>
        <v>5208</v>
      </c>
      <c r="R1251" s="1">
        <f>IFERROR(VLOOKUP(B1251,'[1]Pivot HorizontalMRP'!$A$4:$G$2529,7,0),0)</f>
        <v>2363</v>
      </c>
      <c r="S1251" s="1">
        <f>IFERROR(VLOOKUP(B1251,'[1]Pivot HorizontalMRP'!$A$4:$H$2529,8,0),0)</f>
        <v>2677</v>
      </c>
      <c r="T1251" s="1">
        <f>IFERROR(VLOOKUP(B1251,'[1]Pivot HorizontalMRP'!$A$4:$I$2529,9,0),0)</f>
        <v>2210</v>
      </c>
      <c r="U1251" s="1">
        <f t="shared" si="95"/>
        <v>628</v>
      </c>
      <c r="V1251" s="24">
        <v>0.307</v>
      </c>
      <c r="W1251" s="24"/>
      <c r="X1251" s="24">
        <f t="shared" si="98"/>
        <v>-0.307</v>
      </c>
      <c r="Y1251" s="24"/>
      <c r="Z1251" s="24"/>
      <c r="AA1251" s="24"/>
      <c r="AB1251" s="24"/>
      <c r="AC1251" s="25"/>
      <c r="AD1251" s="26"/>
      <c r="AE1251" s="26"/>
      <c r="AF1251" s="26"/>
      <c r="AG1251" s="24"/>
      <c r="AH1251" s="24"/>
      <c r="AI1251" s="26"/>
      <c r="AJ1251" s="27"/>
      <c r="AK1251" s="27"/>
      <c r="AL1251" s="26"/>
      <c r="AM1251" s="26"/>
      <c r="AN1251" s="24"/>
      <c r="AO1251" s="24" t="str">
        <f t="shared" si="99"/>
        <v>Arista</v>
      </c>
      <c r="AP1251" s="1" t="s">
        <v>4086</v>
      </c>
      <c r="BF1251" s="1" t="s">
        <v>68</v>
      </c>
      <c r="BG1251" s="28" t="s">
        <v>69</v>
      </c>
    </row>
    <row r="1252" spans="1:59" ht="12.75" customHeight="1" x14ac:dyDescent="0.2">
      <c r="A1252" s="1" t="s">
        <v>5105</v>
      </c>
      <c r="B1252" s="1" t="s">
        <v>5106</v>
      </c>
      <c r="C1252" s="1" t="s">
        <v>62</v>
      </c>
      <c r="D1252" s="1" t="s">
        <v>63</v>
      </c>
      <c r="E1252" s="1" t="s">
        <v>5107</v>
      </c>
      <c r="F1252" s="1" t="s">
        <v>5108</v>
      </c>
      <c r="G1252" s="1">
        <v>86</v>
      </c>
      <c r="H1252" s="1">
        <v>1</v>
      </c>
      <c r="I1252" s="2" t="s">
        <v>1123</v>
      </c>
      <c r="K1252" s="1">
        <f>IFERROR(VLOOKUP(B1252,'[1]Pivot HorizontalMRP'!$A$4:$B$2531,2,0),0)</f>
        <v>0</v>
      </c>
      <c r="L1252" s="1">
        <f>IFERROR(VLOOKUP(B1252,'[1]Pivot HorizontalMRP'!$A$4:$C$2531,3,0),0)</f>
        <v>3214</v>
      </c>
      <c r="M1252" s="1">
        <f>IFERROR(VLOOKUP(B1252,'[1]Pivot HorizontalMRP'!$A$4:$D$2531,4,0),0)</f>
        <v>320</v>
      </c>
      <c r="N1252" s="1">
        <f>IFERROR(VLOOKUP(B1252,'[1]Pivot HorizontalMRP'!$A$4:$E$2531,5,0),0)</f>
        <v>458</v>
      </c>
      <c r="O1252" s="1">
        <f t="shared" si="96"/>
        <v>3534</v>
      </c>
      <c r="P1252" s="1">
        <f t="shared" si="97"/>
        <v>3992</v>
      </c>
      <c r="Q1252" s="1">
        <f>IFERROR(VLOOKUP(B1252,'[1]Pivot HorizontalMRP'!$A$4:$F$2529,6,0),0)</f>
        <v>870</v>
      </c>
      <c r="R1252" s="1">
        <f>IFERROR(VLOOKUP(B1252,'[1]Pivot HorizontalMRP'!$A$4:$G$2529,7,0),0)</f>
        <v>682</v>
      </c>
      <c r="S1252" s="1">
        <f>IFERROR(VLOOKUP(B1252,'[1]Pivot HorizontalMRP'!$A$4:$H$2529,8,0),0)</f>
        <v>732</v>
      </c>
      <c r="T1252" s="1">
        <f>IFERROR(VLOOKUP(B1252,'[1]Pivot HorizontalMRP'!$A$4:$I$2529,9,0),0)</f>
        <v>632</v>
      </c>
      <c r="U1252" s="1">
        <f t="shared" si="95"/>
        <v>1982</v>
      </c>
      <c r="V1252" s="24">
        <v>13.5</v>
      </c>
      <c r="W1252" s="24"/>
      <c r="X1252" s="24">
        <f t="shared" si="98"/>
        <v>-13.5</v>
      </c>
      <c r="Y1252" s="24"/>
      <c r="Z1252" s="24"/>
      <c r="AA1252" s="24">
        <v>13.5</v>
      </c>
      <c r="AB1252" s="24"/>
      <c r="AC1252" s="25"/>
      <c r="AD1252" s="26"/>
      <c r="AE1252" s="26"/>
      <c r="AF1252" s="26"/>
      <c r="AG1252" s="24"/>
      <c r="AH1252" s="24"/>
      <c r="AI1252" s="26"/>
      <c r="AJ1252" s="27"/>
      <c r="AK1252" s="27"/>
      <c r="AL1252" s="26"/>
      <c r="AM1252" s="26"/>
      <c r="AN1252" s="24"/>
      <c r="AO1252" s="24" t="str">
        <f t="shared" si="99"/>
        <v>Arista</v>
      </c>
      <c r="AP1252" s="1" t="s">
        <v>4086</v>
      </c>
      <c r="BF1252" s="1" t="s">
        <v>68</v>
      </c>
      <c r="BG1252" s="28" t="s">
        <v>69</v>
      </c>
    </row>
    <row r="1253" spans="1:59" ht="12.75" customHeight="1" x14ac:dyDescent="0.2">
      <c r="A1253" s="1" t="s">
        <v>5109</v>
      </c>
      <c r="B1253" s="1" t="s">
        <v>5110</v>
      </c>
      <c r="C1253" s="1" t="s">
        <v>62</v>
      </c>
      <c r="D1253" s="1" t="s">
        <v>63</v>
      </c>
      <c r="E1253" s="1" t="s">
        <v>5111</v>
      </c>
      <c r="F1253" s="1" t="s">
        <v>5112</v>
      </c>
      <c r="G1253" s="1">
        <v>71</v>
      </c>
      <c r="H1253" s="1">
        <v>60</v>
      </c>
      <c r="I1253" s="2" t="s">
        <v>1123</v>
      </c>
      <c r="K1253" s="1">
        <f>IFERROR(VLOOKUP(B1253,'[1]Pivot HorizontalMRP'!$A$4:$B$2531,2,0),0)</f>
        <v>0</v>
      </c>
      <c r="L1253" s="1">
        <f>IFERROR(VLOOKUP(B1253,'[1]Pivot HorizontalMRP'!$A$4:$C$2531,3,0),0)</f>
        <v>997</v>
      </c>
      <c r="M1253" s="1">
        <f>IFERROR(VLOOKUP(B1253,'[1]Pivot HorizontalMRP'!$A$4:$D$2531,4,0),0)</f>
        <v>400</v>
      </c>
      <c r="N1253" s="1">
        <f>IFERROR(VLOOKUP(B1253,'[1]Pivot HorizontalMRP'!$A$4:$E$2531,5,0),0)</f>
        <v>0</v>
      </c>
      <c r="O1253" s="1">
        <f t="shared" si="96"/>
        <v>1397</v>
      </c>
      <c r="P1253" s="1">
        <f t="shared" si="97"/>
        <v>1397</v>
      </c>
      <c r="Q1253" s="1">
        <f>IFERROR(VLOOKUP(B1253,'[1]Pivot HorizontalMRP'!$A$4:$F$2529,6,0),0)</f>
        <v>874</v>
      </c>
      <c r="R1253" s="1">
        <f>IFERROR(VLOOKUP(B1253,'[1]Pivot HorizontalMRP'!$A$4:$G$2529,7,0),0)</f>
        <v>725</v>
      </c>
      <c r="S1253" s="1">
        <f>IFERROR(VLOOKUP(B1253,'[1]Pivot HorizontalMRP'!$A$4:$H$2529,8,0),0)</f>
        <v>1033</v>
      </c>
      <c r="T1253" s="1">
        <f>IFERROR(VLOOKUP(B1253,'[1]Pivot HorizontalMRP'!$A$4:$I$2529,9,0),0)</f>
        <v>744</v>
      </c>
      <c r="U1253" s="1">
        <f t="shared" si="95"/>
        <v>-202</v>
      </c>
      <c r="V1253" s="24">
        <v>40.090000000000003</v>
      </c>
      <c r="W1253" s="24"/>
      <c r="X1253" s="24">
        <f t="shared" si="98"/>
        <v>-40.090000000000003</v>
      </c>
      <c r="Y1253" s="24"/>
      <c r="Z1253" s="24"/>
      <c r="AA1253" s="24">
        <v>39.767700000000005</v>
      </c>
      <c r="AB1253" s="24"/>
      <c r="AC1253" s="25"/>
      <c r="AD1253" s="26"/>
      <c r="AE1253" s="26"/>
      <c r="AF1253" s="26"/>
      <c r="AG1253" s="24"/>
      <c r="AH1253" s="24"/>
      <c r="AI1253" s="26"/>
      <c r="AJ1253" s="27"/>
      <c r="AK1253" s="27"/>
      <c r="AL1253" s="26"/>
      <c r="AM1253" s="26"/>
      <c r="AN1253" s="24"/>
      <c r="AO1253" s="24" t="str">
        <f t="shared" si="99"/>
        <v>Arista</v>
      </c>
      <c r="AP1253" s="1" t="s">
        <v>4086</v>
      </c>
      <c r="BF1253" s="1" t="s">
        <v>68</v>
      </c>
      <c r="BG1253" s="28" t="s">
        <v>69</v>
      </c>
    </row>
    <row r="1254" spans="1:59" ht="12.75" customHeight="1" x14ac:dyDescent="0.2">
      <c r="A1254" s="1" t="s">
        <v>5113</v>
      </c>
      <c r="B1254" s="1" t="s">
        <v>5114</v>
      </c>
      <c r="C1254" s="1" t="s">
        <v>62</v>
      </c>
      <c r="D1254" s="1" t="s">
        <v>63</v>
      </c>
      <c r="E1254" s="1" t="s">
        <v>5115</v>
      </c>
      <c r="F1254" s="1" t="s">
        <v>5116</v>
      </c>
      <c r="G1254" s="1">
        <v>55</v>
      </c>
      <c r="H1254" s="1">
        <v>1</v>
      </c>
      <c r="I1254" s="2" t="s">
        <v>1123</v>
      </c>
      <c r="K1254" s="1">
        <f>IFERROR(VLOOKUP(B1254,'[1]Pivot HorizontalMRP'!$A$4:$B$2531,2,0),0)</f>
        <v>0</v>
      </c>
      <c r="L1254" s="1">
        <f>IFERROR(VLOOKUP(B1254,'[1]Pivot HorizontalMRP'!$A$4:$C$2531,3,0),0)</f>
        <v>419</v>
      </c>
      <c r="M1254" s="1">
        <f>IFERROR(VLOOKUP(B1254,'[1]Pivot HorizontalMRP'!$A$4:$D$2531,4,0),0)</f>
        <v>0</v>
      </c>
      <c r="N1254" s="1">
        <f>IFERROR(VLOOKUP(B1254,'[1]Pivot HorizontalMRP'!$A$4:$E$2531,5,0),0)</f>
        <v>0</v>
      </c>
      <c r="O1254" s="1">
        <f t="shared" si="96"/>
        <v>419</v>
      </c>
      <c r="P1254" s="1">
        <f t="shared" si="97"/>
        <v>419</v>
      </c>
      <c r="Q1254" s="1">
        <f>IFERROR(VLOOKUP(B1254,'[1]Pivot HorizontalMRP'!$A$4:$F$2529,6,0),0)</f>
        <v>279</v>
      </c>
      <c r="R1254" s="1">
        <f>IFERROR(VLOOKUP(B1254,'[1]Pivot HorizontalMRP'!$A$4:$G$2529,7,0),0)</f>
        <v>149</v>
      </c>
      <c r="S1254" s="1">
        <f>IFERROR(VLOOKUP(B1254,'[1]Pivot HorizontalMRP'!$A$4:$H$2529,8,0),0)</f>
        <v>212</v>
      </c>
      <c r="T1254" s="1">
        <f>IFERROR(VLOOKUP(B1254,'[1]Pivot HorizontalMRP'!$A$4:$I$2529,9,0),0)</f>
        <v>60</v>
      </c>
      <c r="U1254" s="1">
        <f t="shared" si="95"/>
        <v>-9</v>
      </c>
      <c r="V1254" s="24">
        <v>39.72</v>
      </c>
      <c r="W1254" s="24"/>
      <c r="X1254" s="24">
        <f t="shared" si="98"/>
        <v>-39.72</v>
      </c>
      <c r="Y1254" s="24"/>
      <c r="Z1254" s="24"/>
      <c r="AA1254" s="24"/>
      <c r="AB1254" s="24"/>
      <c r="AC1254" s="25"/>
      <c r="AD1254" s="26"/>
      <c r="AE1254" s="26"/>
      <c r="AF1254" s="26"/>
      <c r="AG1254" s="24"/>
      <c r="AH1254" s="24"/>
      <c r="AI1254" s="26"/>
      <c r="AJ1254" s="27"/>
      <c r="AK1254" s="27"/>
      <c r="AL1254" s="26"/>
      <c r="AM1254" s="26"/>
      <c r="AN1254" s="24"/>
      <c r="AO1254" s="24" t="str">
        <f t="shared" si="99"/>
        <v>Arista</v>
      </c>
      <c r="AP1254" s="1" t="s">
        <v>4086</v>
      </c>
      <c r="BF1254" s="1" t="s">
        <v>68</v>
      </c>
      <c r="BG1254" s="28" t="s">
        <v>69</v>
      </c>
    </row>
    <row r="1255" spans="1:59" ht="12.75" customHeight="1" x14ac:dyDescent="0.2">
      <c r="A1255" s="1" t="s">
        <v>5117</v>
      </c>
      <c r="B1255" s="1" t="s">
        <v>5118</v>
      </c>
      <c r="C1255" s="1" t="s">
        <v>62</v>
      </c>
      <c r="D1255" s="1" t="s">
        <v>63</v>
      </c>
      <c r="E1255" s="1" t="s">
        <v>5119</v>
      </c>
      <c r="F1255" s="1" t="s">
        <v>5120</v>
      </c>
      <c r="G1255" s="1">
        <v>55</v>
      </c>
      <c r="H1255" s="1">
        <v>1</v>
      </c>
      <c r="I1255" s="2" t="s">
        <v>1123</v>
      </c>
      <c r="K1255" s="1">
        <f>IFERROR(VLOOKUP(B1255,'[1]Pivot HorizontalMRP'!$A$4:$B$2531,2,0),0)</f>
        <v>0</v>
      </c>
      <c r="L1255" s="1">
        <f>IFERROR(VLOOKUP(B1255,'[1]Pivot HorizontalMRP'!$A$4:$C$2531,3,0),0)</f>
        <v>0</v>
      </c>
      <c r="M1255" s="1">
        <f>IFERROR(VLOOKUP(B1255,'[1]Pivot HorizontalMRP'!$A$4:$D$2531,4,0),0)</f>
        <v>0</v>
      </c>
      <c r="N1255" s="1">
        <f>IFERROR(VLOOKUP(B1255,'[1]Pivot HorizontalMRP'!$A$4:$E$2531,5,0),0)</f>
        <v>0</v>
      </c>
      <c r="O1255" s="1">
        <f t="shared" si="96"/>
        <v>0</v>
      </c>
      <c r="P1255" s="1">
        <f t="shared" si="97"/>
        <v>0</v>
      </c>
      <c r="Q1255" s="1">
        <f>IFERROR(VLOOKUP(B1255,'[1]Pivot HorizontalMRP'!$A$4:$F$2529,6,0),0)</f>
        <v>0</v>
      </c>
      <c r="R1255" s="1">
        <f>IFERROR(VLOOKUP(B1255,'[1]Pivot HorizontalMRP'!$A$4:$G$2529,7,0),0)</f>
        <v>5</v>
      </c>
      <c r="S1255" s="1">
        <f>IFERROR(VLOOKUP(B1255,'[1]Pivot HorizontalMRP'!$A$4:$H$2529,8,0),0)</f>
        <v>20</v>
      </c>
      <c r="T1255" s="1">
        <f>IFERROR(VLOOKUP(B1255,'[1]Pivot HorizontalMRP'!$A$4:$I$2529,9,0),0)</f>
        <v>12</v>
      </c>
      <c r="U1255" s="1">
        <f t="shared" si="95"/>
        <v>-5</v>
      </c>
      <c r="V1255" s="24">
        <v>112</v>
      </c>
      <c r="W1255" s="24"/>
      <c r="X1255" s="24">
        <f t="shared" si="98"/>
        <v>-112</v>
      </c>
      <c r="Y1255" s="24"/>
      <c r="Z1255" s="24"/>
      <c r="AA1255" s="24"/>
      <c r="AB1255" s="24"/>
      <c r="AC1255" s="25"/>
      <c r="AD1255" s="26"/>
      <c r="AE1255" s="26"/>
      <c r="AF1255" s="26"/>
      <c r="AG1255" s="24"/>
      <c r="AH1255" s="24"/>
      <c r="AI1255" s="26"/>
      <c r="AJ1255" s="27"/>
      <c r="AK1255" s="27"/>
      <c r="AL1255" s="26"/>
      <c r="AM1255" s="26"/>
      <c r="AN1255" s="24"/>
      <c r="AO1255" s="24" t="str">
        <f t="shared" si="99"/>
        <v>Arista</v>
      </c>
      <c r="AP1255" s="1" t="s">
        <v>4086</v>
      </c>
      <c r="BF1255" s="1" t="s">
        <v>68</v>
      </c>
      <c r="BG1255" s="28" t="s">
        <v>69</v>
      </c>
    </row>
    <row r="1256" spans="1:59" ht="12.75" customHeight="1" x14ac:dyDescent="0.2">
      <c r="A1256" s="1" t="s">
        <v>5121</v>
      </c>
      <c r="B1256" s="1" t="s">
        <v>5122</v>
      </c>
      <c r="C1256" s="1" t="s">
        <v>62</v>
      </c>
      <c r="D1256" s="1" t="s">
        <v>63</v>
      </c>
      <c r="E1256" s="1" t="s">
        <v>5123</v>
      </c>
      <c r="F1256" s="1" t="s">
        <v>5124</v>
      </c>
      <c r="G1256" s="1">
        <v>51</v>
      </c>
      <c r="H1256" s="1">
        <v>3000</v>
      </c>
      <c r="I1256" s="2" t="s">
        <v>1123</v>
      </c>
      <c r="K1256" s="1">
        <f>IFERROR(VLOOKUP(B1256,'[1]Pivot HorizontalMRP'!$A$4:$B$2531,2,0),0)</f>
        <v>0</v>
      </c>
      <c r="L1256" s="1">
        <f>IFERROR(VLOOKUP(B1256,'[1]Pivot HorizontalMRP'!$A$4:$C$2531,3,0),0)</f>
        <v>2881</v>
      </c>
      <c r="M1256" s="1">
        <f>IFERROR(VLOOKUP(B1256,'[1]Pivot HorizontalMRP'!$A$4:$D$2531,4,0),0)</f>
        <v>0</v>
      </c>
      <c r="N1256" s="1">
        <f>IFERROR(VLOOKUP(B1256,'[1]Pivot HorizontalMRP'!$A$4:$E$2531,5,0),0)</f>
        <v>0</v>
      </c>
      <c r="O1256" s="1">
        <f t="shared" si="96"/>
        <v>2881</v>
      </c>
      <c r="P1256" s="1">
        <f t="shared" si="97"/>
        <v>2881</v>
      </c>
      <c r="Q1256" s="1">
        <f>IFERROR(VLOOKUP(B1256,'[1]Pivot HorizontalMRP'!$A$4:$F$2529,6,0),0)</f>
        <v>1636</v>
      </c>
      <c r="R1256" s="1">
        <f>IFERROR(VLOOKUP(B1256,'[1]Pivot HorizontalMRP'!$A$4:$G$2529,7,0),0)</f>
        <v>870</v>
      </c>
      <c r="S1256" s="1">
        <f>IFERROR(VLOOKUP(B1256,'[1]Pivot HorizontalMRP'!$A$4:$H$2529,8,0),0)</f>
        <v>1914</v>
      </c>
      <c r="T1256" s="1">
        <f>IFERROR(VLOOKUP(B1256,'[1]Pivot HorizontalMRP'!$A$4:$I$2529,9,0),0)</f>
        <v>1272</v>
      </c>
      <c r="U1256" s="1">
        <f t="shared" si="95"/>
        <v>375</v>
      </c>
      <c r="V1256" s="24">
        <v>0.15790000000000001</v>
      </c>
      <c r="W1256" s="24"/>
      <c r="X1256" s="24">
        <f t="shared" si="98"/>
        <v>-0.15790000000000001</v>
      </c>
      <c r="Y1256" s="24"/>
      <c r="Z1256" s="24"/>
      <c r="AA1256" s="24">
        <v>0.28938000000000003</v>
      </c>
      <c r="AB1256" s="24"/>
      <c r="AC1256" s="25"/>
      <c r="AD1256" s="26"/>
      <c r="AE1256" s="26"/>
      <c r="AF1256" s="26"/>
      <c r="AG1256" s="24"/>
      <c r="AH1256" s="24"/>
      <c r="AI1256" s="26"/>
      <c r="AJ1256" s="27"/>
      <c r="AK1256" s="27"/>
      <c r="AL1256" s="26"/>
      <c r="AM1256" s="26"/>
      <c r="AN1256" s="24"/>
      <c r="AO1256" s="24" t="str">
        <f t="shared" si="99"/>
        <v>Arista</v>
      </c>
      <c r="AP1256" s="1" t="s">
        <v>4086</v>
      </c>
      <c r="BF1256" s="1" t="s">
        <v>68</v>
      </c>
      <c r="BG1256" s="28" t="s">
        <v>69</v>
      </c>
    </row>
    <row r="1257" spans="1:59" ht="12.75" customHeight="1" x14ac:dyDescent="0.2">
      <c r="A1257" s="1" t="s">
        <v>5125</v>
      </c>
      <c r="B1257" s="1" t="s">
        <v>5126</v>
      </c>
      <c r="C1257" s="1" t="s">
        <v>62</v>
      </c>
      <c r="D1257" s="1" t="s">
        <v>63</v>
      </c>
      <c r="E1257" s="1" t="s">
        <v>5127</v>
      </c>
      <c r="F1257" s="1" t="s">
        <v>5128</v>
      </c>
      <c r="G1257" s="1">
        <v>55</v>
      </c>
      <c r="H1257" s="1">
        <v>1</v>
      </c>
      <c r="I1257" s="2" t="s">
        <v>1123</v>
      </c>
      <c r="K1257" s="1">
        <f>IFERROR(VLOOKUP(B1257,'[1]Pivot HorizontalMRP'!$A$4:$B$2531,2,0),0)</f>
        <v>0</v>
      </c>
      <c r="L1257" s="1">
        <f>IFERROR(VLOOKUP(B1257,'[1]Pivot HorizontalMRP'!$A$4:$C$2531,3,0),0)</f>
        <v>3037</v>
      </c>
      <c r="M1257" s="1">
        <f>IFERROR(VLOOKUP(B1257,'[1]Pivot HorizontalMRP'!$A$4:$D$2531,4,0),0)</f>
        <v>0</v>
      </c>
      <c r="N1257" s="1">
        <f>IFERROR(VLOOKUP(B1257,'[1]Pivot HorizontalMRP'!$A$4:$E$2531,5,0),0)</f>
        <v>0</v>
      </c>
      <c r="O1257" s="1">
        <f t="shared" si="96"/>
        <v>3037</v>
      </c>
      <c r="P1257" s="1">
        <f t="shared" si="97"/>
        <v>3037</v>
      </c>
      <c r="Q1257" s="1">
        <f>IFERROR(VLOOKUP(B1257,'[1]Pivot HorizontalMRP'!$A$4:$F$2529,6,0),0)</f>
        <v>279</v>
      </c>
      <c r="R1257" s="1">
        <f>IFERROR(VLOOKUP(B1257,'[1]Pivot HorizontalMRP'!$A$4:$G$2529,7,0),0)</f>
        <v>144</v>
      </c>
      <c r="S1257" s="1">
        <f>IFERROR(VLOOKUP(B1257,'[1]Pivot HorizontalMRP'!$A$4:$H$2529,8,0),0)</f>
        <v>264</v>
      </c>
      <c r="T1257" s="1">
        <f>IFERROR(VLOOKUP(B1257,'[1]Pivot HorizontalMRP'!$A$4:$I$2529,9,0),0)</f>
        <v>48</v>
      </c>
      <c r="U1257" s="1">
        <f t="shared" si="95"/>
        <v>2614</v>
      </c>
      <c r="V1257" s="24">
        <v>0.06</v>
      </c>
      <c r="W1257" s="24"/>
      <c r="X1257" s="24">
        <f t="shared" si="98"/>
        <v>-0.06</v>
      </c>
      <c r="Y1257" s="24"/>
      <c r="Z1257" s="24"/>
      <c r="AA1257" s="24"/>
      <c r="AB1257" s="24"/>
      <c r="AC1257" s="25"/>
      <c r="AD1257" s="26"/>
      <c r="AE1257" s="26"/>
      <c r="AF1257" s="26"/>
      <c r="AG1257" s="24"/>
      <c r="AH1257" s="24"/>
      <c r="AI1257" s="26"/>
      <c r="AJ1257" s="27"/>
      <c r="AK1257" s="27"/>
      <c r="AL1257" s="26"/>
      <c r="AM1257" s="26"/>
      <c r="AN1257" s="24"/>
      <c r="AO1257" s="24" t="str">
        <f t="shared" si="99"/>
        <v>Arista</v>
      </c>
      <c r="AP1257" s="1" t="s">
        <v>4086</v>
      </c>
      <c r="BF1257" s="1" t="s">
        <v>68</v>
      </c>
      <c r="BG1257" s="28" t="s">
        <v>69</v>
      </c>
    </row>
    <row r="1258" spans="1:59" ht="12.75" customHeight="1" x14ac:dyDescent="0.2">
      <c r="A1258" s="1" t="s">
        <v>5129</v>
      </c>
      <c r="B1258" s="1" t="s">
        <v>5130</v>
      </c>
      <c r="C1258" s="1" t="s">
        <v>62</v>
      </c>
      <c r="D1258" s="1" t="s">
        <v>63</v>
      </c>
      <c r="E1258" s="1" t="s">
        <v>5131</v>
      </c>
      <c r="F1258" s="1" t="s">
        <v>5132</v>
      </c>
      <c r="G1258" s="1">
        <v>86</v>
      </c>
      <c r="H1258" s="1">
        <v>3000</v>
      </c>
      <c r="I1258" s="2" t="s">
        <v>1123</v>
      </c>
      <c r="K1258" s="1">
        <f>IFERROR(VLOOKUP(B1258,'[1]Pivot HorizontalMRP'!$A$4:$B$2531,2,0),0)</f>
        <v>0</v>
      </c>
      <c r="L1258" s="1">
        <f>IFERROR(VLOOKUP(B1258,'[1]Pivot HorizontalMRP'!$A$4:$C$2531,3,0),0)</f>
        <v>6000</v>
      </c>
      <c r="M1258" s="1">
        <f>IFERROR(VLOOKUP(B1258,'[1]Pivot HorizontalMRP'!$A$4:$D$2531,4,0),0)</f>
        <v>0</v>
      </c>
      <c r="N1258" s="1">
        <f>IFERROR(VLOOKUP(B1258,'[1]Pivot HorizontalMRP'!$A$4:$E$2531,5,0),0)</f>
        <v>0</v>
      </c>
      <c r="O1258" s="1">
        <f t="shared" si="96"/>
        <v>6000</v>
      </c>
      <c r="P1258" s="1">
        <f t="shared" si="97"/>
        <v>6000</v>
      </c>
      <c r="Q1258" s="1">
        <f>IFERROR(VLOOKUP(B1258,'[1]Pivot HorizontalMRP'!$A$4:$F$2529,6,0),0)</f>
        <v>926</v>
      </c>
      <c r="R1258" s="1">
        <f>IFERROR(VLOOKUP(B1258,'[1]Pivot HorizontalMRP'!$A$4:$G$2529,7,0),0)</f>
        <v>972</v>
      </c>
      <c r="S1258" s="1">
        <f>IFERROR(VLOOKUP(B1258,'[1]Pivot HorizontalMRP'!$A$4:$H$2529,8,0),0)</f>
        <v>952</v>
      </c>
      <c r="T1258" s="1">
        <f>IFERROR(VLOOKUP(B1258,'[1]Pivot HorizontalMRP'!$A$4:$I$2529,9,0),0)</f>
        <v>740</v>
      </c>
      <c r="U1258" s="1">
        <f t="shared" si="95"/>
        <v>4102</v>
      </c>
      <c r="V1258" s="24">
        <v>1.1076999999999999</v>
      </c>
      <c r="W1258" s="24"/>
      <c r="X1258" s="24">
        <f t="shared" si="98"/>
        <v>-1.1076999999999999</v>
      </c>
      <c r="Y1258" s="24"/>
      <c r="Z1258" s="24"/>
      <c r="AA1258" s="24">
        <v>1.1076999999999999</v>
      </c>
      <c r="AB1258" s="24"/>
      <c r="AC1258" s="25"/>
      <c r="AD1258" s="26"/>
      <c r="AE1258" s="26"/>
      <c r="AF1258" s="26"/>
      <c r="AG1258" s="24"/>
      <c r="AH1258" s="24"/>
      <c r="AI1258" s="26"/>
      <c r="AJ1258" s="27"/>
      <c r="AK1258" s="27"/>
      <c r="AL1258" s="26"/>
      <c r="AM1258" s="26"/>
      <c r="AN1258" s="24"/>
      <c r="AO1258" s="24" t="str">
        <f t="shared" si="99"/>
        <v>Arista</v>
      </c>
      <c r="AP1258" s="1" t="s">
        <v>4086</v>
      </c>
      <c r="BF1258" s="1" t="s">
        <v>68</v>
      </c>
      <c r="BG1258" s="28" t="s">
        <v>69</v>
      </c>
    </row>
    <row r="1259" spans="1:59" ht="12.75" customHeight="1" x14ac:dyDescent="0.2">
      <c r="A1259" s="1" t="s">
        <v>5133</v>
      </c>
      <c r="B1259" s="1" t="s">
        <v>5134</v>
      </c>
      <c r="C1259" s="1" t="s">
        <v>62</v>
      </c>
      <c r="D1259" s="1" t="s">
        <v>63</v>
      </c>
      <c r="E1259" s="1" t="s">
        <v>5135</v>
      </c>
      <c r="F1259" s="1" t="s">
        <v>5136</v>
      </c>
      <c r="G1259" s="1">
        <v>66</v>
      </c>
      <c r="H1259" s="1">
        <v>2500</v>
      </c>
      <c r="I1259" s="2" t="s">
        <v>1123</v>
      </c>
      <c r="K1259" s="1">
        <f>IFERROR(VLOOKUP(B1259,'[1]Pivot HorizontalMRP'!$A$4:$B$2531,2,0),0)</f>
        <v>0</v>
      </c>
      <c r="L1259" s="1">
        <f>IFERROR(VLOOKUP(B1259,'[1]Pivot HorizontalMRP'!$A$4:$C$2531,3,0),0)</f>
        <v>1000</v>
      </c>
      <c r="M1259" s="1">
        <f>IFERROR(VLOOKUP(B1259,'[1]Pivot HorizontalMRP'!$A$4:$D$2531,4,0),0)</f>
        <v>2500</v>
      </c>
      <c r="N1259" s="1">
        <f>IFERROR(VLOOKUP(B1259,'[1]Pivot HorizontalMRP'!$A$4:$E$2531,5,0),0)</f>
        <v>0</v>
      </c>
      <c r="O1259" s="1">
        <f t="shared" si="96"/>
        <v>3500</v>
      </c>
      <c r="P1259" s="1">
        <f t="shared" si="97"/>
        <v>3500</v>
      </c>
      <c r="Q1259" s="1">
        <f>IFERROR(VLOOKUP(B1259,'[1]Pivot HorizontalMRP'!$A$4:$F$2529,6,0),0)</f>
        <v>870</v>
      </c>
      <c r="R1259" s="1">
        <f>IFERROR(VLOOKUP(B1259,'[1]Pivot HorizontalMRP'!$A$4:$G$2529,7,0),0)</f>
        <v>682</v>
      </c>
      <c r="S1259" s="1">
        <f>IFERROR(VLOOKUP(B1259,'[1]Pivot HorizontalMRP'!$A$4:$H$2529,8,0),0)</f>
        <v>732</v>
      </c>
      <c r="T1259" s="1">
        <f>IFERROR(VLOOKUP(B1259,'[1]Pivot HorizontalMRP'!$A$4:$I$2529,9,0),0)</f>
        <v>632</v>
      </c>
      <c r="U1259" s="1">
        <f t="shared" si="95"/>
        <v>1948</v>
      </c>
      <c r="V1259" s="24">
        <v>0.38159999999999999</v>
      </c>
      <c r="W1259" s="24"/>
      <c r="X1259" s="24">
        <f t="shared" si="98"/>
        <v>-0.38159999999999999</v>
      </c>
      <c r="Y1259" s="24"/>
      <c r="Z1259" s="24"/>
      <c r="AA1259" s="24"/>
      <c r="AB1259" s="24"/>
      <c r="AC1259" s="25"/>
      <c r="AD1259" s="26"/>
      <c r="AE1259" s="26"/>
      <c r="AF1259" s="26"/>
      <c r="AG1259" s="24"/>
      <c r="AH1259" s="24"/>
      <c r="AI1259" s="26"/>
      <c r="AJ1259" s="27"/>
      <c r="AK1259" s="27"/>
      <c r="AL1259" s="26"/>
      <c r="AM1259" s="26"/>
      <c r="AN1259" s="24"/>
      <c r="AO1259" s="24" t="str">
        <f t="shared" si="99"/>
        <v>Arista</v>
      </c>
      <c r="AP1259" s="1" t="s">
        <v>4086</v>
      </c>
      <c r="BF1259" s="1" t="s">
        <v>68</v>
      </c>
      <c r="BG1259" s="28" t="s">
        <v>69</v>
      </c>
    </row>
    <row r="1260" spans="1:59" ht="12.75" customHeight="1" x14ac:dyDescent="0.2">
      <c r="A1260" s="1" t="s">
        <v>5137</v>
      </c>
      <c r="B1260" s="1" t="s">
        <v>5138</v>
      </c>
      <c r="C1260" s="1" t="s">
        <v>62</v>
      </c>
      <c r="D1260" s="1" t="s">
        <v>63</v>
      </c>
      <c r="E1260" s="1" t="s">
        <v>5139</v>
      </c>
      <c r="F1260" s="1" t="s">
        <v>5140</v>
      </c>
      <c r="G1260" s="1">
        <v>51</v>
      </c>
      <c r="H1260" s="1">
        <v>3000</v>
      </c>
      <c r="I1260" s="2" t="s">
        <v>1123</v>
      </c>
      <c r="K1260" s="1">
        <f>IFERROR(VLOOKUP(B1260,'[1]Pivot HorizontalMRP'!$A$4:$B$2531,2,0),0)</f>
        <v>0</v>
      </c>
      <c r="L1260" s="1">
        <f>IFERROR(VLOOKUP(B1260,'[1]Pivot HorizontalMRP'!$A$4:$C$2531,3,0),0)</f>
        <v>2952</v>
      </c>
      <c r="M1260" s="1">
        <f>IFERROR(VLOOKUP(B1260,'[1]Pivot HorizontalMRP'!$A$4:$D$2531,4,0),0)</f>
        <v>0</v>
      </c>
      <c r="N1260" s="1">
        <f>IFERROR(VLOOKUP(B1260,'[1]Pivot HorizontalMRP'!$A$4:$E$2531,5,0),0)</f>
        <v>0</v>
      </c>
      <c r="O1260" s="1">
        <f t="shared" si="96"/>
        <v>2952</v>
      </c>
      <c r="P1260" s="1">
        <f t="shared" si="97"/>
        <v>2952</v>
      </c>
      <c r="Q1260" s="1">
        <f>IFERROR(VLOOKUP(B1260,'[1]Pivot HorizontalMRP'!$A$4:$F$2529,6,0),0)</f>
        <v>960</v>
      </c>
      <c r="R1260" s="1">
        <f>IFERROR(VLOOKUP(B1260,'[1]Pivot HorizontalMRP'!$A$4:$G$2529,7,0),0)</f>
        <v>385</v>
      </c>
      <c r="S1260" s="1">
        <f>IFERROR(VLOOKUP(B1260,'[1]Pivot HorizontalMRP'!$A$4:$H$2529,8,0),0)</f>
        <v>862</v>
      </c>
      <c r="T1260" s="1">
        <f>IFERROR(VLOOKUP(B1260,'[1]Pivot HorizontalMRP'!$A$4:$I$2529,9,0),0)</f>
        <v>566</v>
      </c>
      <c r="U1260" s="1">
        <f t="shared" si="95"/>
        <v>1607</v>
      </c>
      <c r="V1260" s="24">
        <v>3.6900000000000002E-2</v>
      </c>
      <c r="W1260" s="24"/>
      <c r="X1260" s="24">
        <f t="shared" si="98"/>
        <v>-3.6900000000000002E-2</v>
      </c>
      <c r="Y1260" s="24"/>
      <c r="Z1260" s="24"/>
      <c r="AA1260" s="24">
        <v>3.6900000000000002E-2</v>
      </c>
      <c r="AB1260" s="24"/>
      <c r="AC1260" s="25"/>
      <c r="AD1260" s="26"/>
      <c r="AE1260" s="26"/>
      <c r="AF1260" s="26"/>
      <c r="AG1260" s="24"/>
      <c r="AH1260" s="24"/>
      <c r="AI1260" s="26"/>
      <c r="AJ1260" s="27"/>
      <c r="AK1260" s="27"/>
      <c r="AL1260" s="26"/>
      <c r="AM1260" s="26"/>
      <c r="AN1260" s="24"/>
      <c r="AO1260" s="24" t="str">
        <f t="shared" si="99"/>
        <v>Arista</v>
      </c>
      <c r="AP1260" s="1" t="s">
        <v>4086</v>
      </c>
      <c r="BF1260" s="1" t="s">
        <v>68</v>
      </c>
      <c r="BG1260" s="28" t="s">
        <v>69</v>
      </c>
    </row>
    <row r="1261" spans="1:59" ht="12.75" customHeight="1" x14ac:dyDescent="0.2">
      <c r="A1261" s="1" t="s">
        <v>5141</v>
      </c>
      <c r="B1261" s="1" t="s">
        <v>5142</v>
      </c>
      <c r="C1261" s="1" t="s">
        <v>62</v>
      </c>
      <c r="D1261" s="1" t="s">
        <v>63</v>
      </c>
      <c r="E1261" s="1" t="s">
        <v>5143</v>
      </c>
      <c r="F1261" s="1" t="s">
        <v>5144</v>
      </c>
      <c r="G1261" s="1">
        <v>60</v>
      </c>
      <c r="H1261" s="1">
        <v>3000</v>
      </c>
      <c r="I1261" s="2" t="s">
        <v>1123</v>
      </c>
      <c r="K1261" s="1">
        <f>IFERROR(VLOOKUP(B1261,'[1]Pivot HorizontalMRP'!$A$4:$B$2531,2,0),0)</f>
        <v>0</v>
      </c>
      <c r="L1261" s="1">
        <f>IFERROR(VLOOKUP(B1261,'[1]Pivot HorizontalMRP'!$A$4:$C$2531,3,0),0)</f>
        <v>2925</v>
      </c>
      <c r="M1261" s="1">
        <f>IFERROR(VLOOKUP(B1261,'[1]Pivot HorizontalMRP'!$A$4:$D$2531,4,0),0)</f>
        <v>0</v>
      </c>
      <c r="N1261" s="1">
        <f>IFERROR(VLOOKUP(B1261,'[1]Pivot HorizontalMRP'!$A$4:$E$2531,5,0),0)</f>
        <v>0</v>
      </c>
      <c r="O1261" s="1">
        <f t="shared" si="96"/>
        <v>2925</v>
      </c>
      <c r="P1261" s="1">
        <f t="shared" si="97"/>
        <v>2925</v>
      </c>
      <c r="Q1261" s="1">
        <f>IFERROR(VLOOKUP(B1261,'[1]Pivot HorizontalMRP'!$A$4:$F$2529,6,0),0)</f>
        <v>99</v>
      </c>
      <c r="R1261" s="1">
        <f>IFERROR(VLOOKUP(B1261,'[1]Pivot HorizontalMRP'!$A$4:$G$2529,7,0),0)</f>
        <v>0</v>
      </c>
      <c r="S1261" s="1">
        <f>IFERROR(VLOOKUP(B1261,'[1]Pivot HorizontalMRP'!$A$4:$H$2529,8,0),0)</f>
        <v>0</v>
      </c>
      <c r="T1261" s="1">
        <f>IFERROR(VLOOKUP(B1261,'[1]Pivot HorizontalMRP'!$A$4:$I$2529,9,0),0)</f>
        <v>0</v>
      </c>
      <c r="U1261" s="1">
        <f t="shared" si="95"/>
        <v>2826</v>
      </c>
      <c r="V1261" s="24">
        <v>0.1749</v>
      </c>
      <c r="W1261" s="24"/>
      <c r="X1261" s="24">
        <f t="shared" si="98"/>
        <v>-0.1749</v>
      </c>
      <c r="Y1261" s="24"/>
      <c r="Z1261" s="24"/>
      <c r="AA1261" s="24"/>
      <c r="AB1261" s="24"/>
      <c r="AC1261" s="25"/>
      <c r="AD1261" s="26"/>
      <c r="AE1261" s="26"/>
      <c r="AF1261" s="26"/>
      <c r="AG1261" s="24"/>
      <c r="AH1261" s="24"/>
      <c r="AI1261" s="26"/>
      <c r="AJ1261" s="27"/>
      <c r="AK1261" s="27"/>
      <c r="AL1261" s="26"/>
      <c r="AM1261" s="26"/>
      <c r="AN1261" s="24"/>
      <c r="AO1261" s="24" t="str">
        <f t="shared" si="99"/>
        <v>Arista</v>
      </c>
      <c r="AP1261" s="1" t="s">
        <v>4086</v>
      </c>
      <c r="BF1261" s="1" t="s">
        <v>68</v>
      </c>
      <c r="BG1261" s="28" t="s">
        <v>69</v>
      </c>
    </row>
    <row r="1262" spans="1:59" ht="12.75" customHeight="1" x14ac:dyDescent="0.2">
      <c r="A1262" s="1" t="s">
        <v>5145</v>
      </c>
      <c r="B1262" s="1" t="s">
        <v>5146</v>
      </c>
      <c r="C1262" s="1" t="s">
        <v>62</v>
      </c>
      <c r="D1262" s="1" t="s">
        <v>63</v>
      </c>
      <c r="E1262" s="1" t="s">
        <v>5147</v>
      </c>
      <c r="F1262" s="1" t="s">
        <v>5148</v>
      </c>
      <c r="G1262" s="1">
        <v>71</v>
      </c>
      <c r="H1262" s="1">
        <v>3000</v>
      </c>
      <c r="I1262" s="2" t="s">
        <v>1123</v>
      </c>
      <c r="K1262" s="1">
        <f>IFERROR(VLOOKUP(B1262,'[1]Pivot HorizontalMRP'!$A$4:$B$2531,2,0),0)</f>
        <v>0</v>
      </c>
      <c r="L1262" s="1">
        <f>IFERROR(VLOOKUP(B1262,'[1]Pivot HorizontalMRP'!$A$4:$C$2531,3,0),0)</f>
        <v>2453</v>
      </c>
      <c r="M1262" s="1">
        <f>IFERROR(VLOOKUP(B1262,'[1]Pivot HorizontalMRP'!$A$4:$D$2531,4,0),0)</f>
        <v>0</v>
      </c>
      <c r="N1262" s="1">
        <f>IFERROR(VLOOKUP(B1262,'[1]Pivot HorizontalMRP'!$A$4:$E$2531,5,0),0)</f>
        <v>0</v>
      </c>
      <c r="O1262" s="1">
        <f t="shared" si="96"/>
        <v>2453</v>
      </c>
      <c r="P1262" s="1">
        <f t="shared" si="97"/>
        <v>2453</v>
      </c>
      <c r="Q1262" s="1">
        <f>IFERROR(VLOOKUP(B1262,'[1]Pivot HorizontalMRP'!$A$4:$F$2529,6,0),0)</f>
        <v>818</v>
      </c>
      <c r="R1262" s="1">
        <f>IFERROR(VLOOKUP(B1262,'[1]Pivot HorizontalMRP'!$A$4:$G$2529,7,0),0)</f>
        <v>435</v>
      </c>
      <c r="S1262" s="1">
        <f>IFERROR(VLOOKUP(B1262,'[1]Pivot HorizontalMRP'!$A$4:$H$2529,8,0),0)</f>
        <v>885</v>
      </c>
      <c r="T1262" s="1">
        <f>IFERROR(VLOOKUP(B1262,'[1]Pivot HorizontalMRP'!$A$4:$I$2529,9,0),0)</f>
        <v>636</v>
      </c>
      <c r="U1262" s="1">
        <f t="shared" si="95"/>
        <v>1200</v>
      </c>
      <c r="V1262" s="24">
        <v>0.64</v>
      </c>
      <c r="W1262" s="24"/>
      <c r="X1262" s="24">
        <f t="shared" si="98"/>
        <v>-0.64</v>
      </c>
      <c r="Y1262" s="24"/>
      <c r="Z1262" s="24"/>
      <c r="AA1262" s="24"/>
      <c r="AB1262" s="24"/>
      <c r="AC1262" s="25"/>
      <c r="AD1262" s="26"/>
      <c r="AE1262" s="26"/>
      <c r="AF1262" s="26"/>
      <c r="AG1262" s="24"/>
      <c r="AH1262" s="24"/>
      <c r="AI1262" s="26"/>
      <c r="AJ1262" s="27"/>
      <c r="AK1262" s="27"/>
      <c r="AL1262" s="26"/>
      <c r="AM1262" s="26"/>
      <c r="AN1262" s="24"/>
      <c r="AO1262" s="24" t="str">
        <f t="shared" si="99"/>
        <v>Arista</v>
      </c>
      <c r="AP1262" s="1" t="s">
        <v>4086</v>
      </c>
      <c r="BF1262" s="1" t="s">
        <v>68</v>
      </c>
      <c r="BG1262" s="28" t="s">
        <v>69</v>
      </c>
    </row>
    <row r="1263" spans="1:59" ht="12.75" customHeight="1" x14ac:dyDescent="0.2">
      <c r="A1263" s="1" t="s">
        <v>5149</v>
      </c>
      <c r="B1263" s="1" t="s">
        <v>5150</v>
      </c>
      <c r="C1263" s="1" t="s">
        <v>62</v>
      </c>
      <c r="D1263" s="1" t="s">
        <v>63</v>
      </c>
      <c r="E1263" s="1" t="s">
        <v>5151</v>
      </c>
      <c r="F1263" s="1" t="s">
        <v>5152</v>
      </c>
      <c r="G1263" s="1">
        <v>43</v>
      </c>
      <c r="H1263" s="1">
        <v>2000</v>
      </c>
      <c r="I1263" s="2" t="s">
        <v>1123</v>
      </c>
      <c r="K1263" s="1">
        <f>IFERROR(VLOOKUP(B1263,'[1]Pivot HorizontalMRP'!$A$4:$B$2531,2,0),0)</f>
        <v>0</v>
      </c>
      <c r="L1263" s="1">
        <f>IFERROR(VLOOKUP(B1263,'[1]Pivot HorizontalMRP'!$A$4:$C$2531,3,0),0)</f>
        <v>6899</v>
      </c>
      <c r="M1263" s="1">
        <f>IFERROR(VLOOKUP(B1263,'[1]Pivot HorizontalMRP'!$A$4:$D$2531,4,0),0)</f>
        <v>0</v>
      </c>
      <c r="N1263" s="1">
        <f>IFERROR(VLOOKUP(B1263,'[1]Pivot HorizontalMRP'!$A$4:$E$2531,5,0),0)</f>
        <v>0</v>
      </c>
      <c r="O1263" s="1">
        <f t="shared" si="96"/>
        <v>6899</v>
      </c>
      <c r="P1263" s="1">
        <f t="shared" si="97"/>
        <v>6899</v>
      </c>
      <c r="Q1263" s="1">
        <f>IFERROR(VLOOKUP(B1263,'[1]Pivot HorizontalMRP'!$A$4:$F$2529,6,0),0)</f>
        <v>6052</v>
      </c>
      <c r="R1263" s="1">
        <f>IFERROR(VLOOKUP(B1263,'[1]Pivot HorizontalMRP'!$A$4:$G$2529,7,0),0)</f>
        <v>5676</v>
      </c>
      <c r="S1263" s="1">
        <f>IFERROR(VLOOKUP(B1263,'[1]Pivot HorizontalMRP'!$A$4:$H$2529,8,0),0)</f>
        <v>6785</v>
      </c>
      <c r="T1263" s="1">
        <f>IFERROR(VLOOKUP(B1263,'[1]Pivot HorizontalMRP'!$A$4:$I$2529,9,0),0)</f>
        <v>5416</v>
      </c>
      <c r="U1263" s="1">
        <f t="shared" si="95"/>
        <v>-4829</v>
      </c>
      <c r="V1263" s="24">
        <v>0.45</v>
      </c>
      <c r="W1263" s="24"/>
      <c r="X1263" s="24">
        <f t="shared" si="98"/>
        <v>-0.45</v>
      </c>
      <c r="Y1263" s="24"/>
      <c r="Z1263" s="24"/>
      <c r="AA1263" s="24"/>
      <c r="AB1263" s="24"/>
      <c r="AC1263" s="25"/>
      <c r="AD1263" s="26"/>
      <c r="AE1263" s="26"/>
      <c r="AF1263" s="26"/>
      <c r="AG1263" s="24"/>
      <c r="AH1263" s="24"/>
      <c r="AI1263" s="26"/>
      <c r="AJ1263" s="27"/>
      <c r="AK1263" s="27"/>
      <c r="AL1263" s="26"/>
      <c r="AM1263" s="26"/>
      <c r="AN1263" s="24"/>
      <c r="AO1263" s="24" t="str">
        <f t="shared" si="99"/>
        <v>Arista</v>
      </c>
      <c r="AP1263" s="1" t="s">
        <v>4086</v>
      </c>
      <c r="BF1263" s="1" t="s">
        <v>68</v>
      </c>
      <c r="BG1263" s="28" t="s">
        <v>69</v>
      </c>
    </row>
    <row r="1264" spans="1:59" ht="12.75" customHeight="1" x14ac:dyDescent="0.2">
      <c r="A1264" s="1" t="s">
        <v>5153</v>
      </c>
      <c r="B1264" s="1" t="s">
        <v>5154</v>
      </c>
      <c r="C1264" s="1" t="s">
        <v>62</v>
      </c>
      <c r="D1264" s="1" t="s">
        <v>63</v>
      </c>
      <c r="E1264" s="1" t="s">
        <v>5155</v>
      </c>
      <c r="F1264" s="1" t="s">
        <v>5156</v>
      </c>
      <c r="G1264" s="1">
        <v>55</v>
      </c>
      <c r="H1264" s="1">
        <v>1</v>
      </c>
      <c r="I1264" s="2" t="s">
        <v>1123</v>
      </c>
      <c r="K1264" s="1">
        <f>IFERROR(VLOOKUP(B1264,'[1]Pivot HorizontalMRP'!$A$4:$B$2531,2,0),0)</f>
        <v>0</v>
      </c>
      <c r="L1264" s="1">
        <f>IFERROR(VLOOKUP(B1264,'[1]Pivot HorizontalMRP'!$A$4:$C$2531,3,0),0)</f>
        <v>8128</v>
      </c>
      <c r="M1264" s="1">
        <f>IFERROR(VLOOKUP(B1264,'[1]Pivot HorizontalMRP'!$A$4:$D$2531,4,0),0)</f>
        <v>0</v>
      </c>
      <c r="N1264" s="1">
        <f>IFERROR(VLOOKUP(B1264,'[1]Pivot HorizontalMRP'!$A$4:$E$2531,5,0),0)</f>
        <v>0</v>
      </c>
      <c r="O1264" s="1">
        <f t="shared" si="96"/>
        <v>8128</v>
      </c>
      <c r="P1264" s="1">
        <f t="shared" si="97"/>
        <v>8128</v>
      </c>
      <c r="Q1264" s="1">
        <f>IFERROR(VLOOKUP(B1264,'[1]Pivot HorizontalMRP'!$A$4:$F$2529,6,0),0)</f>
        <v>3062</v>
      </c>
      <c r="R1264" s="1">
        <f>IFERROR(VLOOKUP(B1264,'[1]Pivot HorizontalMRP'!$A$4:$G$2529,7,0),0)</f>
        <v>3331</v>
      </c>
      <c r="S1264" s="1">
        <f>IFERROR(VLOOKUP(B1264,'[1]Pivot HorizontalMRP'!$A$4:$H$2529,8,0),0)</f>
        <v>3783</v>
      </c>
      <c r="T1264" s="1">
        <f>IFERROR(VLOOKUP(B1264,'[1]Pivot HorizontalMRP'!$A$4:$I$2529,9,0),0)</f>
        <v>3505</v>
      </c>
      <c r="U1264" s="1">
        <f t="shared" si="95"/>
        <v>1735</v>
      </c>
      <c r="V1264" s="24">
        <v>0.45200000000000001</v>
      </c>
      <c r="W1264" s="24"/>
      <c r="X1264" s="24">
        <f t="shared" si="98"/>
        <v>-0.45200000000000001</v>
      </c>
      <c r="Y1264" s="24"/>
      <c r="Z1264" s="24"/>
      <c r="AA1264" s="24">
        <v>0.45200000000000001</v>
      </c>
      <c r="AB1264" s="24"/>
      <c r="AC1264" s="25"/>
      <c r="AD1264" s="26"/>
      <c r="AE1264" s="26"/>
      <c r="AF1264" s="26"/>
      <c r="AG1264" s="24"/>
      <c r="AH1264" s="24"/>
      <c r="AI1264" s="26"/>
      <c r="AJ1264" s="27"/>
      <c r="AK1264" s="27"/>
      <c r="AL1264" s="26"/>
      <c r="AM1264" s="26"/>
      <c r="AN1264" s="24"/>
      <c r="AO1264" s="24" t="str">
        <f t="shared" si="99"/>
        <v>Arista</v>
      </c>
      <c r="AP1264" s="1" t="s">
        <v>4086</v>
      </c>
      <c r="BF1264" s="1" t="s">
        <v>68</v>
      </c>
      <c r="BG1264" s="28" t="s">
        <v>69</v>
      </c>
    </row>
    <row r="1265" spans="1:59" ht="12.75" customHeight="1" x14ac:dyDescent="0.2">
      <c r="A1265" s="1" t="s">
        <v>5157</v>
      </c>
      <c r="B1265" s="1" t="s">
        <v>5158</v>
      </c>
      <c r="C1265" s="1" t="s">
        <v>62</v>
      </c>
      <c r="D1265" s="1" t="s">
        <v>63</v>
      </c>
      <c r="E1265" s="1" t="s">
        <v>5159</v>
      </c>
      <c r="F1265" s="1" t="s">
        <v>5160</v>
      </c>
      <c r="G1265" s="1">
        <v>51</v>
      </c>
      <c r="H1265" s="1">
        <v>3000</v>
      </c>
      <c r="I1265" s="2" t="s">
        <v>1123</v>
      </c>
      <c r="K1265" s="1">
        <f>IFERROR(VLOOKUP(B1265,'[1]Pivot HorizontalMRP'!$A$4:$B$2531,2,0),0)</f>
        <v>0</v>
      </c>
      <c r="L1265" s="1">
        <f>IFERROR(VLOOKUP(B1265,'[1]Pivot HorizontalMRP'!$A$4:$C$2531,3,0),0)</f>
        <v>3056</v>
      </c>
      <c r="M1265" s="1">
        <f>IFERROR(VLOOKUP(B1265,'[1]Pivot HorizontalMRP'!$A$4:$D$2531,4,0),0)</f>
        <v>0</v>
      </c>
      <c r="N1265" s="1">
        <f>IFERROR(VLOOKUP(B1265,'[1]Pivot HorizontalMRP'!$A$4:$E$2531,5,0),0)</f>
        <v>0</v>
      </c>
      <c r="O1265" s="1">
        <f t="shared" si="96"/>
        <v>3056</v>
      </c>
      <c r="P1265" s="1">
        <f t="shared" si="97"/>
        <v>3056</v>
      </c>
      <c r="Q1265" s="1">
        <f>IFERROR(VLOOKUP(B1265,'[1]Pivot HorizontalMRP'!$A$4:$F$2529,6,0),0)</f>
        <v>99</v>
      </c>
      <c r="R1265" s="1">
        <f>IFERROR(VLOOKUP(B1265,'[1]Pivot HorizontalMRP'!$A$4:$G$2529,7,0),0)</f>
        <v>0</v>
      </c>
      <c r="S1265" s="1">
        <f>IFERROR(VLOOKUP(B1265,'[1]Pivot HorizontalMRP'!$A$4:$H$2529,8,0),0)</f>
        <v>0</v>
      </c>
      <c r="T1265" s="1">
        <f>IFERROR(VLOOKUP(B1265,'[1]Pivot HorizontalMRP'!$A$4:$I$2529,9,0),0)</f>
        <v>0</v>
      </c>
      <c r="U1265" s="1">
        <f t="shared" si="95"/>
        <v>2957</v>
      </c>
      <c r="V1265" s="24">
        <v>0.18</v>
      </c>
      <c r="W1265" s="24"/>
      <c r="X1265" s="24">
        <f t="shared" si="98"/>
        <v>-0.18</v>
      </c>
      <c r="Y1265" s="24"/>
      <c r="Z1265" s="24"/>
      <c r="AA1265" s="24"/>
      <c r="AB1265" s="24"/>
      <c r="AC1265" s="25"/>
      <c r="AD1265" s="26"/>
      <c r="AE1265" s="26"/>
      <c r="AF1265" s="26"/>
      <c r="AG1265" s="24"/>
      <c r="AH1265" s="24"/>
      <c r="AI1265" s="26"/>
      <c r="AJ1265" s="27"/>
      <c r="AK1265" s="27"/>
      <c r="AL1265" s="26"/>
      <c r="AM1265" s="26"/>
      <c r="AN1265" s="24"/>
      <c r="AO1265" s="24" t="str">
        <f t="shared" si="99"/>
        <v>Arista</v>
      </c>
      <c r="AP1265" s="1" t="s">
        <v>4086</v>
      </c>
      <c r="BF1265" s="1" t="s">
        <v>68</v>
      </c>
      <c r="BG1265" s="28" t="s">
        <v>69</v>
      </c>
    </row>
    <row r="1266" spans="1:59" ht="12.75" customHeight="1" x14ac:dyDescent="0.2">
      <c r="A1266" s="1" t="s">
        <v>5161</v>
      </c>
      <c r="B1266" s="1" t="s">
        <v>5162</v>
      </c>
      <c r="C1266" s="1" t="s">
        <v>62</v>
      </c>
      <c r="D1266" s="1" t="s">
        <v>63</v>
      </c>
      <c r="E1266" s="1" t="s">
        <v>5163</v>
      </c>
      <c r="F1266" s="1" t="s">
        <v>5164</v>
      </c>
      <c r="G1266" s="1">
        <v>66</v>
      </c>
      <c r="H1266" s="1">
        <v>3000</v>
      </c>
      <c r="I1266" s="2" t="s">
        <v>1123</v>
      </c>
      <c r="K1266" s="1">
        <f>IFERROR(VLOOKUP(B1266,'[1]Pivot HorizontalMRP'!$A$4:$B$2531,2,0),0)</f>
        <v>0</v>
      </c>
      <c r="L1266" s="1">
        <f>IFERROR(VLOOKUP(B1266,'[1]Pivot HorizontalMRP'!$A$4:$C$2531,3,0),0)</f>
        <v>8906</v>
      </c>
      <c r="M1266" s="1">
        <f>IFERROR(VLOOKUP(B1266,'[1]Pivot HorizontalMRP'!$A$4:$D$2531,4,0),0)</f>
        <v>0</v>
      </c>
      <c r="N1266" s="1">
        <f>IFERROR(VLOOKUP(B1266,'[1]Pivot HorizontalMRP'!$A$4:$E$2531,5,0),0)</f>
        <v>0</v>
      </c>
      <c r="O1266" s="1">
        <f t="shared" si="96"/>
        <v>8906</v>
      </c>
      <c r="P1266" s="1">
        <f t="shared" si="97"/>
        <v>8906</v>
      </c>
      <c r="Q1266" s="1">
        <f>IFERROR(VLOOKUP(B1266,'[1]Pivot HorizontalMRP'!$A$4:$F$2529,6,0),0)</f>
        <v>3376</v>
      </c>
      <c r="R1266" s="1">
        <f>IFERROR(VLOOKUP(B1266,'[1]Pivot HorizontalMRP'!$A$4:$G$2529,7,0),0)</f>
        <v>2234</v>
      </c>
      <c r="S1266" s="1">
        <f>IFERROR(VLOOKUP(B1266,'[1]Pivot HorizontalMRP'!$A$4:$H$2529,8,0),0)</f>
        <v>3378</v>
      </c>
      <c r="T1266" s="1">
        <f>IFERROR(VLOOKUP(B1266,'[1]Pivot HorizontalMRP'!$A$4:$I$2529,9,0),0)</f>
        <v>2536</v>
      </c>
      <c r="U1266" s="1">
        <f t="shared" si="95"/>
        <v>3296</v>
      </c>
      <c r="V1266" s="24">
        <v>0.05</v>
      </c>
      <c r="W1266" s="24"/>
      <c r="X1266" s="24">
        <f t="shared" si="98"/>
        <v>-0.05</v>
      </c>
      <c r="Y1266" s="24"/>
      <c r="Z1266" s="24"/>
      <c r="AA1266" s="24"/>
      <c r="AB1266" s="24"/>
      <c r="AC1266" s="25"/>
      <c r="AD1266" s="26"/>
      <c r="AE1266" s="26"/>
      <c r="AF1266" s="26"/>
      <c r="AG1266" s="24"/>
      <c r="AH1266" s="24"/>
      <c r="AI1266" s="26"/>
      <c r="AJ1266" s="27"/>
      <c r="AK1266" s="27"/>
      <c r="AL1266" s="26"/>
      <c r="AM1266" s="26"/>
      <c r="AN1266" s="24"/>
      <c r="AO1266" s="24" t="str">
        <f t="shared" si="99"/>
        <v>Arista</v>
      </c>
      <c r="AP1266" s="1" t="s">
        <v>4086</v>
      </c>
      <c r="BF1266" s="1" t="s">
        <v>68</v>
      </c>
      <c r="BG1266" s="28" t="s">
        <v>69</v>
      </c>
    </row>
    <row r="1267" spans="1:59" ht="12.75" customHeight="1" x14ac:dyDescent="0.2">
      <c r="A1267" s="1" t="s">
        <v>5165</v>
      </c>
      <c r="B1267" s="1" t="s">
        <v>5166</v>
      </c>
      <c r="C1267" s="1" t="s">
        <v>62</v>
      </c>
      <c r="D1267" s="1" t="s">
        <v>63</v>
      </c>
      <c r="E1267" s="1" t="s">
        <v>5167</v>
      </c>
      <c r="F1267" s="1" t="s">
        <v>5168</v>
      </c>
      <c r="G1267" s="1">
        <v>36</v>
      </c>
      <c r="H1267" s="1">
        <v>3000</v>
      </c>
      <c r="I1267" s="2" t="s">
        <v>1123</v>
      </c>
      <c r="K1267" s="1">
        <f>IFERROR(VLOOKUP(B1267,'[1]Pivot HorizontalMRP'!$A$4:$B$2531,2,0),0)</f>
        <v>0</v>
      </c>
      <c r="L1267" s="1">
        <f>IFERROR(VLOOKUP(B1267,'[1]Pivot HorizontalMRP'!$A$4:$C$2531,3,0),0)</f>
        <v>3000</v>
      </c>
      <c r="M1267" s="1">
        <f>IFERROR(VLOOKUP(B1267,'[1]Pivot HorizontalMRP'!$A$4:$D$2531,4,0),0)</f>
        <v>0</v>
      </c>
      <c r="N1267" s="1">
        <f>IFERROR(VLOOKUP(B1267,'[1]Pivot HorizontalMRP'!$A$4:$E$2531,5,0),0)</f>
        <v>0</v>
      </c>
      <c r="O1267" s="1">
        <f t="shared" si="96"/>
        <v>3000</v>
      </c>
      <c r="P1267" s="1">
        <f t="shared" si="97"/>
        <v>3000</v>
      </c>
      <c r="Q1267" s="1">
        <f>IFERROR(VLOOKUP(B1267,'[1]Pivot HorizontalMRP'!$A$4:$F$2529,6,0),0)</f>
        <v>130</v>
      </c>
      <c r="R1267" s="1">
        <f>IFERROR(VLOOKUP(B1267,'[1]Pivot HorizontalMRP'!$A$4:$G$2529,7,0),0)</f>
        <v>0</v>
      </c>
      <c r="S1267" s="1">
        <f>IFERROR(VLOOKUP(B1267,'[1]Pivot HorizontalMRP'!$A$4:$H$2529,8,0),0)</f>
        <v>0</v>
      </c>
      <c r="T1267" s="1">
        <f>IFERROR(VLOOKUP(B1267,'[1]Pivot HorizontalMRP'!$A$4:$I$2529,9,0),0)</f>
        <v>0</v>
      </c>
      <c r="U1267" s="1">
        <f t="shared" si="95"/>
        <v>2870</v>
      </c>
      <c r="V1267" s="24">
        <v>0.12826000000000001</v>
      </c>
      <c r="W1267" s="24"/>
      <c r="X1267" s="24">
        <f t="shared" si="98"/>
        <v>-0.12826000000000001</v>
      </c>
      <c r="Y1267" s="24"/>
      <c r="Z1267" s="24"/>
      <c r="AA1267" s="24"/>
      <c r="AB1267" s="24"/>
      <c r="AC1267" s="25"/>
      <c r="AD1267" s="26"/>
      <c r="AE1267" s="26"/>
      <c r="AF1267" s="26"/>
      <c r="AG1267" s="24"/>
      <c r="AH1267" s="24"/>
      <c r="AI1267" s="26"/>
      <c r="AJ1267" s="27"/>
      <c r="AK1267" s="27"/>
      <c r="AL1267" s="26"/>
      <c r="AM1267" s="26"/>
      <c r="AN1267" s="24"/>
      <c r="AO1267" s="24" t="str">
        <f t="shared" si="99"/>
        <v>Arista</v>
      </c>
      <c r="AP1267" s="1" t="s">
        <v>4086</v>
      </c>
      <c r="BF1267" s="1" t="s">
        <v>68</v>
      </c>
      <c r="BG1267" s="28" t="s">
        <v>69</v>
      </c>
    </row>
    <row r="1268" spans="1:59" ht="12.75" customHeight="1" x14ac:dyDescent="0.2">
      <c r="A1268" s="1" t="s">
        <v>5169</v>
      </c>
      <c r="B1268" s="1" t="s">
        <v>5170</v>
      </c>
      <c r="C1268" s="1" t="s">
        <v>62</v>
      </c>
      <c r="D1268" s="1" t="s">
        <v>63</v>
      </c>
      <c r="E1268" s="1" t="s">
        <v>5171</v>
      </c>
      <c r="F1268" s="1" t="s">
        <v>5172</v>
      </c>
      <c r="G1268" s="1">
        <v>7</v>
      </c>
      <c r="H1268" s="1">
        <v>1</v>
      </c>
      <c r="I1268" s="2" t="s">
        <v>1123</v>
      </c>
      <c r="K1268" s="1">
        <f>IFERROR(VLOOKUP(B1268,'[1]Pivot HorizontalMRP'!$A$4:$B$2531,2,0),0)</f>
        <v>0</v>
      </c>
      <c r="L1268" s="1">
        <f>IFERROR(VLOOKUP(B1268,'[1]Pivot HorizontalMRP'!$A$4:$C$2531,3,0),0)</f>
        <v>0</v>
      </c>
      <c r="M1268" s="1">
        <f>IFERROR(VLOOKUP(B1268,'[1]Pivot HorizontalMRP'!$A$4:$D$2531,4,0),0)</f>
        <v>0</v>
      </c>
      <c r="N1268" s="1">
        <f>IFERROR(VLOOKUP(B1268,'[1]Pivot HorizontalMRP'!$A$4:$E$2531,5,0),0)</f>
        <v>0</v>
      </c>
      <c r="O1268" s="1">
        <f t="shared" si="96"/>
        <v>0</v>
      </c>
      <c r="P1268" s="1">
        <f t="shared" si="97"/>
        <v>0</v>
      </c>
      <c r="Q1268" s="1">
        <f>IFERROR(VLOOKUP(B1268,'[1]Pivot HorizontalMRP'!$A$4:$F$2529,6,0),0)</f>
        <v>0</v>
      </c>
      <c r="R1268" s="1">
        <f>IFERROR(VLOOKUP(B1268,'[1]Pivot HorizontalMRP'!$A$4:$G$2529,7,0),0)</f>
        <v>0</v>
      </c>
      <c r="S1268" s="1">
        <f>IFERROR(VLOOKUP(B1268,'[1]Pivot HorizontalMRP'!$A$4:$H$2529,8,0),0)</f>
        <v>144</v>
      </c>
      <c r="T1268" s="1">
        <f>IFERROR(VLOOKUP(B1268,'[1]Pivot HorizontalMRP'!$A$4:$I$2529,9,0),0)</f>
        <v>0</v>
      </c>
      <c r="U1268" s="1">
        <f t="shared" si="95"/>
        <v>0</v>
      </c>
      <c r="V1268" s="24">
        <v>0.34300000000000003</v>
      </c>
      <c r="W1268" s="24"/>
      <c r="X1268" s="24">
        <f t="shared" si="98"/>
        <v>-0.34300000000000003</v>
      </c>
      <c r="Y1268" s="24"/>
      <c r="Z1268" s="24"/>
      <c r="AA1268" s="24"/>
      <c r="AB1268" s="24"/>
      <c r="AC1268" s="25"/>
      <c r="AD1268" s="26"/>
      <c r="AE1268" s="26"/>
      <c r="AF1268" s="26"/>
      <c r="AG1268" s="24"/>
      <c r="AH1268" s="24"/>
      <c r="AI1268" s="26"/>
      <c r="AJ1268" s="27"/>
      <c r="AK1268" s="27"/>
      <c r="AL1268" s="26"/>
      <c r="AM1268" s="26"/>
      <c r="AN1268" s="24"/>
      <c r="AO1268" s="24" t="str">
        <f t="shared" si="99"/>
        <v>Arista</v>
      </c>
      <c r="AP1268" s="1" t="s">
        <v>4086</v>
      </c>
      <c r="BF1268" s="1" t="s">
        <v>961</v>
      </c>
      <c r="BG1268" s="28" t="s">
        <v>69</v>
      </c>
    </row>
    <row r="1269" spans="1:59" ht="12.75" customHeight="1" x14ac:dyDescent="0.2">
      <c r="A1269" s="1" t="s">
        <v>5173</v>
      </c>
      <c r="B1269" s="1" t="s">
        <v>5174</v>
      </c>
      <c r="C1269" s="1" t="s">
        <v>4261</v>
      </c>
      <c r="D1269" s="1" t="s">
        <v>63</v>
      </c>
      <c r="E1269" s="1" t="s">
        <v>5175</v>
      </c>
      <c r="F1269" s="1" t="s">
        <v>5176</v>
      </c>
      <c r="G1269" s="1">
        <v>55</v>
      </c>
      <c r="H1269" s="1">
        <v>1</v>
      </c>
      <c r="I1269" s="2" t="s">
        <v>66</v>
      </c>
      <c r="K1269" s="1">
        <f>IFERROR(VLOOKUP(B1269,'[1]Pivot HorizontalMRP'!$A$4:$B$2531,2,0),0)</f>
        <v>0</v>
      </c>
      <c r="L1269" s="1">
        <f>IFERROR(VLOOKUP(B1269,'[1]Pivot HorizontalMRP'!$A$4:$C$2531,3,0),0)</f>
        <v>0</v>
      </c>
      <c r="M1269" s="1">
        <f>IFERROR(VLOOKUP(B1269,'[1]Pivot HorizontalMRP'!$A$4:$D$2531,4,0),0)</f>
        <v>0</v>
      </c>
      <c r="N1269" s="1">
        <f>IFERROR(VLOOKUP(B1269,'[1]Pivot HorizontalMRP'!$A$4:$E$2531,5,0),0)</f>
        <v>0</v>
      </c>
      <c r="O1269" s="1">
        <f t="shared" si="96"/>
        <v>0</v>
      </c>
      <c r="P1269" s="1">
        <f t="shared" si="97"/>
        <v>0</v>
      </c>
      <c r="Q1269" s="1">
        <f>IFERROR(VLOOKUP(B1269,'[1]Pivot HorizontalMRP'!$A$4:$F$2529,6,0),0)</f>
        <v>0</v>
      </c>
      <c r="R1269" s="1">
        <f>IFERROR(VLOOKUP(B1269,'[1]Pivot HorizontalMRP'!$A$4:$G$2529,7,0),0)</f>
        <v>0</v>
      </c>
      <c r="S1269" s="1">
        <f>IFERROR(VLOOKUP(B1269,'[1]Pivot HorizontalMRP'!$A$4:$H$2529,8,0),0)</f>
        <v>0</v>
      </c>
      <c r="T1269" s="1">
        <f>IFERROR(VLOOKUP(B1269,'[1]Pivot HorizontalMRP'!$A$4:$I$2529,9,0),0)</f>
        <v>0</v>
      </c>
      <c r="U1269" s="1">
        <f t="shared" si="95"/>
        <v>0</v>
      </c>
      <c r="V1269" s="24">
        <v>0</v>
      </c>
      <c r="W1269" s="24"/>
      <c r="X1269" s="24">
        <f t="shared" si="98"/>
        <v>0</v>
      </c>
      <c r="Y1269" s="24"/>
      <c r="Z1269" s="24"/>
      <c r="AA1269" s="24"/>
      <c r="AB1269" s="24"/>
      <c r="AC1269" s="25"/>
      <c r="AD1269" s="26"/>
      <c r="AE1269" s="26"/>
      <c r="AF1269" s="26"/>
      <c r="AG1269" s="24"/>
      <c r="AH1269" s="24"/>
      <c r="AI1269" s="26"/>
      <c r="AJ1269" s="27"/>
      <c r="AK1269" s="27"/>
      <c r="AL1269" s="26"/>
      <c r="AM1269" s="26"/>
      <c r="AN1269" s="24"/>
      <c r="AO1269" s="24" t="str">
        <f t="shared" si="99"/>
        <v>Arista</v>
      </c>
      <c r="AP1269" s="1" t="s">
        <v>4086</v>
      </c>
      <c r="BF1269" s="1" t="s">
        <v>4264</v>
      </c>
      <c r="BG1269" s="28" t="s">
        <v>69</v>
      </c>
    </row>
    <row r="1270" spans="1:59" ht="12.75" customHeight="1" x14ac:dyDescent="0.2">
      <c r="A1270" s="1" t="s">
        <v>5177</v>
      </c>
      <c r="B1270" s="1" t="s">
        <v>5178</v>
      </c>
      <c r="C1270" s="1" t="s">
        <v>4261</v>
      </c>
      <c r="D1270" s="1" t="s">
        <v>63</v>
      </c>
      <c r="E1270" s="1" t="s">
        <v>5179</v>
      </c>
      <c r="F1270" s="1" t="s">
        <v>5180</v>
      </c>
      <c r="G1270" s="1">
        <v>55</v>
      </c>
      <c r="H1270" s="1">
        <v>1</v>
      </c>
      <c r="I1270" s="2" t="s">
        <v>66</v>
      </c>
      <c r="K1270" s="1">
        <f>IFERROR(VLOOKUP(B1270,'[1]Pivot HorizontalMRP'!$A$4:$B$2531,2,0),0)</f>
        <v>0</v>
      </c>
      <c r="L1270" s="1">
        <f>IFERROR(VLOOKUP(B1270,'[1]Pivot HorizontalMRP'!$A$4:$C$2531,3,0),0)</f>
        <v>0</v>
      </c>
      <c r="M1270" s="1">
        <f>IFERROR(VLOOKUP(B1270,'[1]Pivot HorizontalMRP'!$A$4:$D$2531,4,0),0)</f>
        <v>3543</v>
      </c>
      <c r="N1270" s="1">
        <f>IFERROR(VLOOKUP(B1270,'[1]Pivot HorizontalMRP'!$A$4:$E$2531,5,0),0)</f>
        <v>10400</v>
      </c>
      <c r="O1270" s="1">
        <f t="shared" si="96"/>
        <v>3543</v>
      </c>
      <c r="P1270" s="1">
        <f t="shared" si="97"/>
        <v>13943</v>
      </c>
      <c r="Q1270" s="1">
        <f>IFERROR(VLOOKUP(B1270,'[1]Pivot HorizontalMRP'!$A$4:$F$2529,6,0),0)</f>
        <v>600</v>
      </c>
      <c r="R1270" s="1">
        <f>IFERROR(VLOOKUP(B1270,'[1]Pivot HorizontalMRP'!$A$4:$G$2529,7,0),0)</f>
        <v>1680</v>
      </c>
      <c r="S1270" s="1">
        <f>IFERROR(VLOOKUP(B1270,'[1]Pivot HorizontalMRP'!$A$4:$H$2529,8,0),0)</f>
        <v>12816</v>
      </c>
      <c r="T1270" s="1">
        <f>IFERROR(VLOOKUP(B1270,'[1]Pivot HorizontalMRP'!$A$4:$I$2529,9,0),0)</f>
        <v>7200</v>
      </c>
      <c r="U1270" s="1">
        <f t="shared" si="95"/>
        <v>11663</v>
      </c>
      <c r="V1270" s="24">
        <v>0</v>
      </c>
      <c r="W1270" s="24"/>
      <c r="X1270" s="24">
        <f t="shared" si="98"/>
        <v>0</v>
      </c>
      <c r="Y1270" s="24"/>
      <c r="Z1270" s="24"/>
      <c r="AA1270" s="24"/>
      <c r="AB1270" s="24"/>
      <c r="AC1270" s="25"/>
      <c r="AD1270" s="26"/>
      <c r="AE1270" s="26"/>
      <c r="AF1270" s="26"/>
      <c r="AG1270" s="24"/>
      <c r="AH1270" s="24"/>
      <c r="AI1270" s="26"/>
      <c r="AJ1270" s="27"/>
      <c r="AK1270" s="27"/>
      <c r="AL1270" s="26"/>
      <c r="AM1270" s="26"/>
      <c r="AN1270" s="24"/>
      <c r="AO1270" s="24" t="str">
        <f t="shared" si="99"/>
        <v>Arista</v>
      </c>
      <c r="AP1270" s="1" t="s">
        <v>4037</v>
      </c>
      <c r="BF1270" s="1" t="s">
        <v>4264</v>
      </c>
      <c r="BG1270" s="28" t="s">
        <v>69</v>
      </c>
    </row>
    <row r="1271" spans="1:59" ht="12.75" customHeight="1" x14ac:dyDescent="0.2">
      <c r="A1271" s="1" t="s">
        <v>5181</v>
      </c>
      <c r="B1271" s="1" t="s">
        <v>5182</v>
      </c>
      <c r="C1271" s="1" t="s">
        <v>62</v>
      </c>
      <c r="D1271" s="1" t="s">
        <v>63</v>
      </c>
      <c r="E1271" s="1" t="s">
        <v>5183</v>
      </c>
      <c r="F1271" s="1" t="s">
        <v>5184</v>
      </c>
      <c r="G1271" s="1">
        <v>106</v>
      </c>
      <c r="H1271" s="1">
        <v>2500</v>
      </c>
      <c r="I1271" s="2" t="s">
        <v>1123</v>
      </c>
      <c r="K1271" s="1">
        <f>IFERROR(VLOOKUP(B1271,'[1]Pivot HorizontalMRP'!$A$4:$B$2531,2,0),0)</f>
        <v>0</v>
      </c>
      <c r="L1271" s="1">
        <f>IFERROR(VLOOKUP(B1271,'[1]Pivot HorizontalMRP'!$A$4:$C$2531,3,0),0)</f>
        <v>7560</v>
      </c>
      <c r="M1271" s="1">
        <f>IFERROR(VLOOKUP(B1271,'[1]Pivot HorizontalMRP'!$A$4:$D$2531,4,0),0)</f>
        <v>0</v>
      </c>
      <c r="N1271" s="1">
        <f>IFERROR(VLOOKUP(B1271,'[1]Pivot HorizontalMRP'!$A$4:$E$2531,5,0),0)</f>
        <v>0</v>
      </c>
      <c r="O1271" s="1">
        <f t="shared" si="96"/>
        <v>7560</v>
      </c>
      <c r="P1271" s="1">
        <f t="shared" si="97"/>
        <v>7560</v>
      </c>
      <c r="Q1271" s="1">
        <f>IFERROR(VLOOKUP(B1271,'[1]Pivot HorizontalMRP'!$A$4:$F$2529,6,0),0)</f>
        <v>870</v>
      </c>
      <c r="R1271" s="1">
        <f>IFERROR(VLOOKUP(B1271,'[1]Pivot HorizontalMRP'!$A$4:$G$2529,7,0),0)</f>
        <v>682</v>
      </c>
      <c r="S1271" s="1">
        <f>IFERROR(VLOOKUP(B1271,'[1]Pivot HorizontalMRP'!$A$4:$H$2529,8,0),0)</f>
        <v>732</v>
      </c>
      <c r="T1271" s="1">
        <f>IFERROR(VLOOKUP(B1271,'[1]Pivot HorizontalMRP'!$A$4:$I$2529,9,0),0)</f>
        <v>632</v>
      </c>
      <c r="U1271" s="1">
        <f t="shared" si="95"/>
        <v>6008</v>
      </c>
      <c r="V1271" s="24">
        <v>0.62963999999999998</v>
      </c>
      <c r="W1271" s="24"/>
      <c r="X1271" s="24">
        <f t="shared" si="98"/>
        <v>-0.62963999999999998</v>
      </c>
      <c r="Y1271" s="24"/>
      <c r="Z1271" s="24"/>
      <c r="AA1271" s="24">
        <v>1.2648200000000001</v>
      </c>
      <c r="AB1271" s="24"/>
      <c r="AC1271" s="25"/>
      <c r="AD1271" s="26"/>
      <c r="AE1271" s="26"/>
      <c r="AF1271" s="26"/>
      <c r="AG1271" s="24"/>
      <c r="AH1271" s="24"/>
      <c r="AI1271" s="26"/>
      <c r="AJ1271" s="27"/>
      <c r="AK1271" s="27"/>
      <c r="AL1271" s="26"/>
      <c r="AM1271" s="26"/>
      <c r="AN1271" s="24"/>
      <c r="AO1271" s="24" t="str">
        <f t="shared" si="99"/>
        <v>Arista</v>
      </c>
      <c r="AP1271" s="1" t="s">
        <v>4086</v>
      </c>
      <c r="BF1271" s="1" t="s">
        <v>68</v>
      </c>
      <c r="BG1271" s="28" t="s">
        <v>69</v>
      </c>
    </row>
    <row r="1272" spans="1:59" ht="12.75" customHeight="1" x14ac:dyDescent="0.2">
      <c r="A1272" s="1" t="s">
        <v>5185</v>
      </c>
      <c r="B1272" s="1" t="s">
        <v>5186</v>
      </c>
      <c r="C1272" s="1" t="s">
        <v>4261</v>
      </c>
      <c r="D1272" s="1" t="s">
        <v>63</v>
      </c>
      <c r="E1272" s="1" t="s">
        <v>5187</v>
      </c>
      <c r="F1272" s="1" t="s">
        <v>5188</v>
      </c>
      <c r="G1272" s="1">
        <v>55</v>
      </c>
      <c r="H1272" s="1">
        <v>1</v>
      </c>
      <c r="I1272" s="2" t="s">
        <v>66</v>
      </c>
      <c r="K1272" s="1">
        <f>IFERROR(VLOOKUP(B1272,'[1]Pivot HorizontalMRP'!$A$4:$B$2531,2,0),0)</f>
        <v>0</v>
      </c>
      <c r="L1272" s="1">
        <f>IFERROR(VLOOKUP(B1272,'[1]Pivot HorizontalMRP'!$A$4:$C$2531,3,0),0)</f>
        <v>0</v>
      </c>
      <c r="M1272" s="1">
        <f>IFERROR(VLOOKUP(B1272,'[1]Pivot HorizontalMRP'!$A$4:$D$2531,4,0),0)</f>
        <v>0</v>
      </c>
      <c r="N1272" s="1">
        <f>IFERROR(VLOOKUP(B1272,'[1]Pivot HorizontalMRP'!$A$4:$E$2531,5,0),0)</f>
        <v>0</v>
      </c>
      <c r="O1272" s="1">
        <f t="shared" si="96"/>
        <v>0</v>
      </c>
      <c r="P1272" s="1">
        <f t="shared" si="97"/>
        <v>0</v>
      </c>
      <c r="Q1272" s="1">
        <f>IFERROR(VLOOKUP(B1272,'[1]Pivot HorizontalMRP'!$A$4:$F$2529,6,0),0)</f>
        <v>396</v>
      </c>
      <c r="R1272" s="1">
        <f>IFERROR(VLOOKUP(B1272,'[1]Pivot HorizontalMRP'!$A$4:$G$2529,7,0),0)</f>
        <v>3204</v>
      </c>
      <c r="S1272" s="1">
        <f>IFERROR(VLOOKUP(B1272,'[1]Pivot HorizontalMRP'!$A$4:$H$2529,8,0),0)</f>
        <v>1368</v>
      </c>
      <c r="T1272" s="1">
        <f>IFERROR(VLOOKUP(B1272,'[1]Pivot HorizontalMRP'!$A$4:$I$2529,9,0),0)</f>
        <v>648</v>
      </c>
      <c r="U1272" s="1">
        <f t="shared" si="95"/>
        <v>-3600</v>
      </c>
      <c r="V1272" s="24">
        <v>0</v>
      </c>
      <c r="W1272" s="24"/>
      <c r="X1272" s="24">
        <f t="shared" si="98"/>
        <v>0</v>
      </c>
      <c r="Y1272" s="24"/>
      <c r="Z1272" s="24"/>
      <c r="AA1272" s="24"/>
      <c r="AB1272" s="24"/>
      <c r="AC1272" s="25"/>
      <c r="AD1272" s="26"/>
      <c r="AE1272" s="26"/>
      <c r="AF1272" s="26"/>
      <c r="AG1272" s="24"/>
      <c r="AH1272" s="24"/>
      <c r="AI1272" s="26"/>
      <c r="AJ1272" s="27"/>
      <c r="AK1272" s="27"/>
      <c r="AL1272" s="26"/>
      <c r="AM1272" s="26"/>
      <c r="AN1272" s="24"/>
      <c r="AO1272" s="24" t="str">
        <f t="shared" si="99"/>
        <v>Arista</v>
      </c>
      <c r="AP1272" s="1" t="s">
        <v>4037</v>
      </c>
      <c r="BF1272" s="1" t="s">
        <v>4264</v>
      </c>
      <c r="BG1272" s="28" t="s">
        <v>69</v>
      </c>
    </row>
    <row r="1273" spans="1:59" ht="12.75" customHeight="1" x14ac:dyDescent="0.2">
      <c r="A1273" s="1" t="s">
        <v>5189</v>
      </c>
      <c r="B1273" s="1" t="s">
        <v>5190</v>
      </c>
      <c r="C1273" s="1" t="s">
        <v>62</v>
      </c>
      <c r="D1273" s="1" t="s">
        <v>63</v>
      </c>
      <c r="E1273" s="1" t="s">
        <v>5191</v>
      </c>
      <c r="F1273" s="1" t="s">
        <v>5192</v>
      </c>
      <c r="G1273" s="1">
        <v>55</v>
      </c>
      <c r="H1273" s="1">
        <v>1</v>
      </c>
      <c r="I1273" s="2" t="s">
        <v>66</v>
      </c>
      <c r="K1273" s="1">
        <f>IFERROR(VLOOKUP(B1273,'[1]Pivot HorizontalMRP'!$A$4:$B$2531,2,0),0)</f>
        <v>0</v>
      </c>
      <c r="L1273" s="1">
        <f>IFERROR(VLOOKUP(B1273,'[1]Pivot HorizontalMRP'!$A$4:$C$2531,3,0),0)</f>
        <v>0</v>
      </c>
      <c r="M1273" s="1">
        <f>IFERROR(VLOOKUP(B1273,'[1]Pivot HorizontalMRP'!$A$4:$D$2531,4,0),0)</f>
        <v>6000</v>
      </c>
      <c r="N1273" s="1">
        <f>IFERROR(VLOOKUP(B1273,'[1]Pivot HorizontalMRP'!$A$4:$E$2531,5,0),0)</f>
        <v>0</v>
      </c>
      <c r="O1273" s="1">
        <f t="shared" si="96"/>
        <v>6000</v>
      </c>
      <c r="P1273" s="1">
        <f t="shared" si="97"/>
        <v>6000</v>
      </c>
      <c r="Q1273" s="1">
        <f>IFERROR(VLOOKUP(B1273,'[1]Pivot HorizontalMRP'!$A$4:$F$2529,6,0),0)</f>
        <v>1008</v>
      </c>
      <c r="R1273" s="1">
        <f>IFERROR(VLOOKUP(B1273,'[1]Pivot HorizontalMRP'!$A$4:$G$2529,7,0),0)</f>
        <v>4824</v>
      </c>
      <c r="S1273" s="1">
        <f>IFERROR(VLOOKUP(B1273,'[1]Pivot HorizontalMRP'!$A$4:$H$2529,8,0),0)</f>
        <v>1944</v>
      </c>
      <c r="T1273" s="1">
        <f>IFERROR(VLOOKUP(B1273,'[1]Pivot HorizontalMRP'!$A$4:$I$2529,9,0),0)</f>
        <v>1944</v>
      </c>
      <c r="U1273" s="1">
        <f t="shared" si="95"/>
        <v>168</v>
      </c>
      <c r="V1273" s="24">
        <v>0.152</v>
      </c>
      <c r="W1273" s="24"/>
      <c r="X1273" s="24">
        <f t="shared" si="98"/>
        <v>-0.152</v>
      </c>
      <c r="Y1273" s="24"/>
      <c r="Z1273" s="24"/>
      <c r="AA1273" s="24"/>
      <c r="AB1273" s="24"/>
      <c r="AC1273" s="25"/>
      <c r="AD1273" s="26"/>
      <c r="AE1273" s="26"/>
      <c r="AF1273" s="26"/>
      <c r="AG1273" s="24"/>
      <c r="AH1273" s="24"/>
      <c r="AI1273" s="26"/>
      <c r="AJ1273" s="27"/>
      <c r="AK1273" s="27"/>
      <c r="AL1273" s="26"/>
      <c r="AM1273" s="26"/>
      <c r="AN1273" s="24"/>
      <c r="AO1273" s="24" t="str">
        <f t="shared" si="99"/>
        <v>Arista</v>
      </c>
      <c r="AP1273" s="1" t="s">
        <v>4086</v>
      </c>
      <c r="BF1273" s="1" t="s">
        <v>68</v>
      </c>
      <c r="BG1273" s="28" t="s">
        <v>69</v>
      </c>
    </row>
    <row r="1274" spans="1:59" ht="12.75" customHeight="1" x14ac:dyDescent="0.2">
      <c r="A1274" s="1" t="s">
        <v>5193</v>
      </c>
      <c r="B1274" s="1" t="s">
        <v>5194</v>
      </c>
      <c r="C1274" s="1" t="s">
        <v>62</v>
      </c>
      <c r="D1274" s="1" t="s">
        <v>63</v>
      </c>
      <c r="E1274" s="1" t="s">
        <v>5195</v>
      </c>
      <c r="F1274" s="1" t="s">
        <v>5196</v>
      </c>
      <c r="G1274" s="1">
        <v>55</v>
      </c>
      <c r="H1274" s="1">
        <v>1</v>
      </c>
      <c r="I1274" s="2" t="s">
        <v>66</v>
      </c>
      <c r="K1274" s="1">
        <f>IFERROR(VLOOKUP(B1274,'[1]Pivot HorizontalMRP'!$A$4:$B$2531,2,0),0)</f>
        <v>0</v>
      </c>
      <c r="L1274" s="1">
        <f>IFERROR(VLOOKUP(B1274,'[1]Pivot HorizontalMRP'!$A$4:$C$2531,3,0),0)</f>
        <v>0</v>
      </c>
      <c r="M1274" s="1">
        <f>IFERROR(VLOOKUP(B1274,'[1]Pivot HorizontalMRP'!$A$4:$D$2531,4,0),0)</f>
        <v>0</v>
      </c>
      <c r="N1274" s="1">
        <f>IFERROR(VLOOKUP(B1274,'[1]Pivot HorizontalMRP'!$A$4:$E$2531,5,0),0)</f>
        <v>0</v>
      </c>
      <c r="O1274" s="1">
        <f t="shared" si="96"/>
        <v>0</v>
      </c>
      <c r="P1274" s="1">
        <f t="shared" si="97"/>
        <v>0</v>
      </c>
      <c r="Q1274" s="1">
        <f>IFERROR(VLOOKUP(B1274,'[1]Pivot HorizontalMRP'!$A$4:$F$2529,6,0),0)</f>
        <v>1008</v>
      </c>
      <c r="R1274" s="1">
        <f>IFERROR(VLOOKUP(B1274,'[1]Pivot HorizontalMRP'!$A$4:$G$2529,7,0),0)</f>
        <v>5220</v>
      </c>
      <c r="S1274" s="1">
        <f>IFERROR(VLOOKUP(B1274,'[1]Pivot HorizontalMRP'!$A$4:$H$2529,8,0),0)</f>
        <v>2664</v>
      </c>
      <c r="T1274" s="1">
        <f>IFERROR(VLOOKUP(B1274,'[1]Pivot HorizontalMRP'!$A$4:$I$2529,9,0),0)</f>
        <v>1944</v>
      </c>
      <c r="U1274" s="1">
        <f t="shared" si="95"/>
        <v>-6228</v>
      </c>
      <c r="V1274" s="24">
        <v>0.152</v>
      </c>
      <c r="W1274" s="24"/>
      <c r="X1274" s="24">
        <f t="shared" si="98"/>
        <v>-0.152</v>
      </c>
      <c r="Y1274" s="24"/>
      <c r="Z1274" s="24"/>
      <c r="AA1274" s="24"/>
      <c r="AB1274" s="24"/>
      <c r="AC1274" s="25"/>
      <c r="AD1274" s="26"/>
      <c r="AE1274" s="26"/>
      <c r="AF1274" s="26"/>
      <c r="AG1274" s="24"/>
      <c r="AH1274" s="24"/>
      <c r="AI1274" s="26"/>
      <c r="AJ1274" s="27"/>
      <c r="AK1274" s="27"/>
      <c r="AL1274" s="26"/>
      <c r="AM1274" s="26"/>
      <c r="AN1274" s="24"/>
      <c r="AO1274" s="24" t="str">
        <f t="shared" si="99"/>
        <v>Arista</v>
      </c>
      <c r="AP1274" s="1" t="s">
        <v>4086</v>
      </c>
      <c r="BF1274" s="1" t="s">
        <v>68</v>
      </c>
      <c r="BG1274" s="28" t="s">
        <v>69</v>
      </c>
    </row>
    <row r="1275" spans="1:59" ht="12.75" customHeight="1" x14ac:dyDescent="0.2">
      <c r="A1275" s="1" t="s">
        <v>5197</v>
      </c>
      <c r="B1275" s="1" t="s">
        <v>5198</v>
      </c>
      <c r="C1275" s="1" t="s">
        <v>4261</v>
      </c>
      <c r="D1275" s="1" t="s">
        <v>63</v>
      </c>
      <c r="E1275" s="1" t="s">
        <v>5199</v>
      </c>
      <c r="F1275" s="1" t="s">
        <v>5200</v>
      </c>
      <c r="G1275" s="1">
        <v>55</v>
      </c>
      <c r="H1275" s="1">
        <v>1</v>
      </c>
      <c r="I1275" s="2" t="s">
        <v>66</v>
      </c>
      <c r="K1275" s="1">
        <f>IFERROR(VLOOKUP(B1275,'[1]Pivot HorizontalMRP'!$A$4:$B$2531,2,0),0)</f>
        <v>0</v>
      </c>
      <c r="L1275" s="1">
        <f>IFERROR(VLOOKUP(B1275,'[1]Pivot HorizontalMRP'!$A$4:$C$2531,3,0),0)</f>
        <v>1280</v>
      </c>
      <c r="M1275" s="1">
        <f>IFERROR(VLOOKUP(B1275,'[1]Pivot HorizontalMRP'!$A$4:$D$2531,4,0),0)</f>
        <v>2651</v>
      </c>
      <c r="N1275" s="1">
        <f>IFERROR(VLOOKUP(B1275,'[1]Pivot HorizontalMRP'!$A$4:$E$2531,5,0),0)</f>
        <v>1758</v>
      </c>
      <c r="O1275" s="1">
        <f t="shared" si="96"/>
        <v>3931</v>
      </c>
      <c r="P1275" s="1">
        <f t="shared" si="97"/>
        <v>5689</v>
      </c>
      <c r="Q1275" s="1">
        <f>IFERROR(VLOOKUP(B1275,'[1]Pivot HorizontalMRP'!$A$4:$F$2529,6,0),0)</f>
        <v>100</v>
      </c>
      <c r="R1275" s="1">
        <f>IFERROR(VLOOKUP(B1275,'[1]Pivot HorizontalMRP'!$A$4:$G$2529,7,0),0)</f>
        <v>0</v>
      </c>
      <c r="S1275" s="1">
        <f>IFERROR(VLOOKUP(B1275,'[1]Pivot HorizontalMRP'!$A$4:$H$2529,8,0),0)</f>
        <v>0</v>
      </c>
      <c r="T1275" s="1">
        <f>IFERROR(VLOOKUP(B1275,'[1]Pivot HorizontalMRP'!$A$4:$I$2529,9,0),0)</f>
        <v>0</v>
      </c>
      <c r="U1275" s="1">
        <f t="shared" si="95"/>
        <v>5589</v>
      </c>
      <c r="V1275" s="24">
        <v>0</v>
      </c>
      <c r="W1275" s="24"/>
      <c r="X1275" s="24">
        <f t="shared" si="98"/>
        <v>0</v>
      </c>
      <c r="Y1275" s="24"/>
      <c r="Z1275" s="24"/>
      <c r="AA1275" s="24"/>
      <c r="AB1275" s="24"/>
      <c r="AC1275" s="25"/>
      <c r="AD1275" s="26"/>
      <c r="AE1275" s="26"/>
      <c r="AF1275" s="26"/>
      <c r="AG1275" s="24"/>
      <c r="AH1275" s="24"/>
      <c r="AI1275" s="26"/>
      <c r="AJ1275" s="27"/>
      <c r="AK1275" s="27"/>
      <c r="AL1275" s="26"/>
      <c r="AM1275" s="26"/>
      <c r="AN1275" s="24"/>
      <c r="AO1275" s="24" t="str">
        <f t="shared" si="99"/>
        <v>Arista</v>
      </c>
      <c r="AP1275" s="1" t="s">
        <v>4037</v>
      </c>
      <c r="BF1275" s="1" t="s">
        <v>4264</v>
      </c>
      <c r="BG1275" s="28" t="s">
        <v>69</v>
      </c>
    </row>
    <row r="1276" spans="1:59" ht="12.75" customHeight="1" x14ac:dyDescent="0.2">
      <c r="A1276" s="1" t="s">
        <v>5201</v>
      </c>
      <c r="B1276" s="1" t="s">
        <v>5202</v>
      </c>
      <c r="C1276" s="1" t="s">
        <v>62</v>
      </c>
      <c r="D1276" s="1" t="s">
        <v>63</v>
      </c>
      <c r="E1276" s="1" t="s">
        <v>5203</v>
      </c>
      <c r="F1276" s="1" t="s">
        <v>5204</v>
      </c>
      <c r="G1276" s="1">
        <v>55</v>
      </c>
      <c r="H1276" s="1">
        <v>1</v>
      </c>
      <c r="I1276" s="2" t="s">
        <v>1123</v>
      </c>
      <c r="K1276" s="1">
        <f>IFERROR(VLOOKUP(B1276,'[1]Pivot HorizontalMRP'!$A$4:$B$2531,2,0),0)</f>
        <v>0</v>
      </c>
      <c r="L1276" s="1">
        <f>IFERROR(VLOOKUP(B1276,'[1]Pivot HorizontalMRP'!$A$4:$C$2531,3,0),0)</f>
        <v>1298</v>
      </c>
      <c r="M1276" s="1">
        <f>IFERROR(VLOOKUP(B1276,'[1]Pivot HorizontalMRP'!$A$4:$D$2531,4,0),0)</f>
        <v>0</v>
      </c>
      <c r="N1276" s="1">
        <f>IFERROR(VLOOKUP(B1276,'[1]Pivot HorizontalMRP'!$A$4:$E$2531,5,0),0)</f>
        <v>0</v>
      </c>
      <c r="O1276" s="1">
        <f t="shared" si="96"/>
        <v>1298</v>
      </c>
      <c r="P1276" s="1">
        <f t="shared" si="97"/>
        <v>1298</v>
      </c>
      <c r="Q1276" s="1">
        <f>IFERROR(VLOOKUP(B1276,'[1]Pivot HorizontalMRP'!$A$4:$F$2529,6,0),0)</f>
        <v>1044</v>
      </c>
      <c r="R1276" s="1">
        <f>IFERROR(VLOOKUP(B1276,'[1]Pivot HorizontalMRP'!$A$4:$G$2529,7,0),0)</f>
        <v>828</v>
      </c>
      <c r="S1276" s="1">
        <f>IFERROR(VLOOKUP(B1276,'[1]Pivot HorizontalMRP'!$A$4:$H$2529,8,0),0)</f>
        <v>973</v>
      </c>
      <c r="T1276" s="1">
        <f>IFERROR(VLOOKUP(B1276,'[1]Pivot HorizontalMRP'!$A$4:$I$2529,9,0),0)</f>
        <v>585</v>
      </c>
      <c r="U1276" s="1">
        <f t="shared" si="95"/>
        <v>-574</v>
      </c>
      <c r="V1276" s="24">
        <v>0.45100000000000001</v>
      </c>
      <c r="W1276" s="24"/>
      <c r="X1276" s="24">
        <f t="shared" si="98"/>
        <v>-0.45100000000000001</v>
      </c>
      <c r="Y1276" s="24"/>
      <c r="Z1276" s="24"/>
      <c r="AA1276" s="24"/>
      <c r="AB1276" s="24"/>
      <c r="AC1276" s="25"/>
      <c r="AD1276" s="26"/>
      <c r="AE1276" s="26"/>
      <c r="AF1276" s="26"/>
      <c r="AG1276" s="24"/>
      <c r="AH1276" s="24"/>
      <c r="AI1276" s="26"/>
      <c r="AJ1276" s="27"/>
      <c r="AK1276" s="27"/>
      <c r="AL1276" s="26"/>
      <c r="AM1276" s="26"/>
      <c r="AN1276" s="24"/>
      <c r="AO1276" s="24" t="str">
        <f t="shared" si="99"/>
        <v>Arista</v>
      </c>
      <c r="AP1276" s="1" t="s">
        <v>4086</v>
      </c>
      <c r="BF1276" s="1" t="s">
        <v>68</v>
      </c>
      <c r="BG1276" s="28" t="s">
        <v>69</v>
      </c>
    </row>
    <row r="1277" spans="1:59" ht="12.75" customHeight="1" x14ac:dyDescent="0.2">
      <c r="A1277" s="1" t="s">
        <v>5205</v>
      </c>
      <c r="B1277" s="1" t="s">
        <v>5206</v>
      </c>
      <c r="C1277" s="1" t="s">
        <v>62</v>
      </c>
      <c r="D1277" s="1" t="s">
        <v>63</v>
      </c>
      <c r="E1277" s="1" t="s">
        <v>5207</v>
      </c>
      <c r="F1277" s="1" t="s">
        <v>5208</v>
      </c>
      <c r="G1277" s="1">
        <v>55</v>
      </c>
      <c r="H1277" s="1">
        <v>1</v>
      </c>
      <c r="I1277" s="2" t="s">
        <v>1123</v>
      </c>
      <c r="K1277" s="1">
        <f>IFERROR(VLOOKUP(B1277,'[1]Pivot HorizontalMRP'!$A$4:$B$2531,2,0),0)</f>
        <v>0</v>
      </c>
      <c r="L1277" s="1">
        <f>IFERROR(VLOOKUP(B1277,'[1]Pivot HorizontalMRP'!$A$4:$C$2531,3,0),0)</f>
        <v>2172</v>
      </c>
      <c r="M1277" s="1">
        <f>IFERROR(VLOOKUP(B1277,'[1]Pivot HorizontalMRP'!$A$4:$D$2531,4,0),0)</f>
        <v>0</v>
      </c>
      <c r="N1277" s="1">
        <f>IFERROR(VLOOKUP(B1277,'[1]Pivot HorizontalMRP'!$A$4:$E$2531,5,0),0)</f>
        <v>0</v>
      </c>
      <c r="O1277" s="1">
        <f t="shared" si="96"/>
        <v>2172</v>
      </c>
      <c r="P1277" s="1">
        <f t="shared" si="97"/>
        <v>2172</v>
      </c>
      <c r="Q1277" s="1">
        <f>IFERROR(VLOOKUP(B1277,'[1]Pivot HorizontalMRP'!$A$4:$F$2529,6,0),0)</f>
        <v>554</v>
      </c>
      <c r="R1277" s="1">
        <f>IFERROR(VLOOKUP(B1277,'[1]Pivot HorizontalMRP'!$A$4:$G$2529,7,0),0)</f>
        <v>288</v>
      </c>
      <c r="S1277" s="1">
        <f>IFERROR(VLOOKUP(B1277,'[1]Pivot HorizontalMRP'!$A$4:$H$2529,8,0),0)</f>
        <v>288</v>
      </c>
      <c r="T1277" s="1">
        <f>IFERROR(VLOOKUP(B1277,'[1]Pivot HorizontalMRP'!$A$4:$I$2529,9,0),0)</f>
        <v>192</v>
      </c>
      <c r="U1277" s="1">
        <f t="shared" si="95"/>
        <v>1330</v>
      </c>
      <c r="V1277" s="24">
        <v>0.253</v>
      </c>
      <c r="W1277" s="24"/>
      <c r="X1277" s="24">
        <f t="shared" si="98"/>
        <v>-0.253</v>
      </c>
      <c r="Y1277" s="24"/>
      <c r="Z1277" s="24"/>
      <c r="AA1277" s="24"/>
      <c r="AB1277" s="24"/>
      <c r="AC1277" s="25"/>
      <c r="AD1277" s="26"/>
      <c r="AE1277" s="26"/>
      <c r="AF1277" s="26"/>
      <c r="AG1277" s="24"/>
      <c r="AH1277" s="24"/>
      <c r="AI1277" s="26"/>
      <c r="AJ1277" s="27"/>
      <c r="AK1277" s="27"/>
      <c r="AL1277" s="26"/>
      <c r="AM1277" s="26"/>
      <c r="AN1277" s="24"/>
      <c r="AO1277" s="24" t="str">
        <f t="shared" si="99"/>
        <v>Arista</v>
      </c>
      <c r="AP1277" s="1" t="s">
        <v>4086</v>
      </c>
      <c r="BF1277" s="1" t="s">
        <v>68</v>
      </c>
      <c r="BG1277" s="28" t="s">
        <v>69</v>
      </c>
    </row>
    <row r="1278" spans="1:59" ht="12.75" customHeight="1" x14ac:dyDescent="0.2">
      <c r="A1278" s="1" t="s">
        <v>5209</v>
      </c>
      <c r="B1278" s="1" t="s">
        <v>5210</v>
      </c>
      <c r="C1278" s="1" t="s">
        <v>62</v>
      </c>
      <c r="D1278" s="1" t="s">
        <v>1108</v>
      </c>
      <c r="E1278" s="1" t="s">
        <v>5211</v>
      </c>
      <c r="F1278" s="1" t="s">
        <v>5212</v>
      </c>
      <c r="G1278" s="1">
        <v>55</v>
      </c>
      <c r="H1278" s="1">
        <v>1</v>
      </c>
      <c r="I1278" s="2" t="s">
        <v>66</v>
      </c>
      <c r="K1278" s="1">
        <f>IFERROR(VLOOKUP(B1278,'[1]Pivot HorizontalMRP'!$A$4:$B$2531,2,0),0)</f>
        <v>0</v>
      </c>
      <c r="L1278" s="1">
        <f>IFERROR(VLOOKUP(B1278,'[1]Pivot HorizontalMRP'!$A$4:$C$2531,3,0),0)</f>
        <v>2418</v>
      </c>
      <c r="M1278" s="1">
        <f>IFERROR(VLOOKUP(B1278,'[1]Pivot HorizontalMRP'!$A$4:$D$2531,4,0),0)</f>
        <v>0</v>
      </c>
      <c r="N1278" s="1">
        <f>IFERROR(VLOOKUP(B1278,'[1]Pivot HorizontalMRP'!$A$4:$E$2531,5,0),0)</f>
        <v>0</v>
      </c>
      <c r="O1278" s="1">
        <f t="shared" si="96"/>
        <v>2418</v>
      </c>
      <c r="P1278" s="1">
        <f t="shared" si="97"/>
        <v>2418</v>
      </c>
      <c r="Q1278" s="1">
        <f>IFERROR(VLOOKUP(B1278,'[1]Pivot HorizontalMRP'!$A$4:$F$2529,6,0),0)</f>
        <v>288</v>
      </c>
      <c r="R1278" s="1">
        <f>IFERROR(VLOOKUP(B1278,'[1]Pivot HorizontalMRP'!$A$4:$G$2529,7,0),0)</f>
        <v>450</v>
      </c>
      <c r="S1278" s="1">
        <f>IFERROR(VLOOKUP(B1278,'[1]Pivot HorizontalMRP'!$A$4:$H$2529,8,0),0)</f>
        <v>340</v>
      </c>
      <c r="T1278" s="1">
        <f>IFERROR(VLOOKUP(B1278,'[1]Pivot HorizontalMRP'!$A$4:$I$2529,9,0),0)</f>
        <v>268</v>
      </c>
      <c r="U1278" s="1">
        <f t="shared" si="95"/>
        <v>1680</v>
      </c>
      <c r="V1278" s="24">
        <v>0.67500000000000004</v>
      </c>
      <c r="W1278" s="24"/>
      <c r="X1278" s="24">
        <f t="shared" si="98"/>
        <v>-0.67500000000000004</v>
      </c>
      <c r="Y1278" s="24"/>
      <c r="Z1278" s="24"/>
      <c r="AA1278" s="24"/>
      <c r="AB1278" s="24"/>
      <c r="AC1278" s="25"/>
      <c r="AD1278" s="26"/>
      <c r="AE1278" s="26"/>
      <c r="AF1278" s="26"/>
      <c r="AG1278" s="24"/>
      <c r="AH1278" s="24"/>
      <c r="AI1278" s="26"/>
      <c r="AJ1278" s="27"/>
      <c r="AK1278" s="27"/>
      <c r="AL1278" s="26"/>
      <c r="AM1278" s="26"/>
      <c r="AN1278" s="24"/>
      <c r="AO1278" s="24" t="str">
        <f t="shared" si="99"/>
        <v>Sanmina</v>
      </c>
      <c r="AP1278" s="1" t="s">
        <v>1110</v>
      </c>
      <c r="BF1278" s="1" t="s">
        <v>68</v>
      </c>
      <c r="BG1278" s="28" t="s">
        <v>69</v>
      </c>
    </row>
    <row r="1279" spans="1:59" ht="12.75" customHeight="1" x14ac:dyDescent="0.2">
      <c r="A1279" s="1" t="s">
        <v>5213</v>
      </c>
      <c r="B1279" s="1" t="s">
        <v>5214</v>
      </c>
      <c r="C1279" s="1" t="s">
        <v>4261</v>
      </c>
      <c r="D1279" s="1" t="s">
        <v>63</v>
      </c>
      <c r="E1279" s="1" t="s">
        <v>5215</v>
      </c>
      <c r="F1279" s="1" t="s">
        <v>5216</v>
      </c>
      <c r="G1279" s="1">
        <v>55</v>
      </c>
      <c r="H1279" s="1">
        <v>1</v>
      </c>
      <c r="I1279" s="2" t="s">
        <v>66</v>
      </c>
      <c r="K1279" s="1">
        <f>IFERROR(VLOOKUP(B1279,'[1]Pivot HorizontalMRP'!$A$4:$B$2531,2,0),0)</f>
        <v>0</v>
      </c>
      <c r="L1279" s="1">
        <f>IFERROR(VLOOKUP(B1279,'[1]Pivot HorizontalMRP'!$A$4:$C$2531,3,0),0)</f>
        <v>343</v>
      </c>
      <c r="M1279" s="1">
        <f>IFERROR(VLOOKUP(B1279,'[1]Pivot HorizontalMRP'!$A$4:$D$2531,4,0),0)</f>
        <v>706</v>
      </c>
      <c r="N1279" s="1">
        <f>IFERROR(VLOOKUP(B1279,'[1]Pivot HorizontalMRP'!$A$4:$E$2531,5,0),0)</f>
        <v>0</v>
      </c>
      <c r="O1279" s="1">
        <f t="shared" si="96"/>
        <v>1049</v>
      </c>
      <c r="P1279" s="1">
        <f t="shared" si="97"/>
        <v>1049</v>
      </c>
      <c r="Q1279" s="1">
        <f>IFERROR(VLOOKUP(B1279,'[1]Pivot HorizontalMRP'!$A$4:$F$2529,6,0),0)</f>
        <v>0</v>
      </c>
      <c r="R1279" s="1">
        <f>IFERROR(VLOOKUP(B1279,'[1]Pivot HorizontalMRP'!$A$4:$G$2529,7,0),0)</f>
        <v>0</v>
      </c>
      <c r="S1279" s="1">
        <f>IFERROR(VLOOKUP(B1279,'[1]Pivot HorizontalMRP'!$A$4:$H$2529,8,0),0)</f>
        <v>972</v>
      </c>
      <c r="T1279" s="1">
        <f>IFERROR(VLOOKUP(B1279,'[1]Pivot HorizontalMRP'!$A$4:$I$2529,9,0),0)</f>
        <v>600</v>
      </c>
      <c r="U1279" s="1">
        <f t="shared" si="95"/>
        <v>1049</v>
      </c>
      <c r="V1279" s="24">
        <v>0</v>
      </c>
      <c r="W1279" s="24"/>
      <c r="X1279" s="24">
        <f t="shared" si="98"/>
        <v>0</v>
      </c>
      <c r="Y1279" s="24"/>
      <c r="Z1279" s="24"/>
      <c r="AA1279" s="24"/>
      <c r="AB1279" s="24"/>
      <c r="AC1279" s="25"/>
      <c r="AD1279" s="26"/>
      <c r="AE1279" s="26"/>
      <c r="AF1279" s="26"/>
      <c r="AG1279" s="24"/>
      <c r="AH1279" s="24"/>
      <c r="AI1279" s="26"/>
      <c r="AJ1279" s="27"/>
      <c r="AK1279" s="27"/>
      <c r="AL1279" s="26"/>
      <c r="AM1279" s="26"/>
      <c r="AN1279" s="24"/>
      <c r="AO1279" s="24" t="str">
        <f t="shared" si="99"/>
        <v>Arista</v>
      </c>
      <c r="AP1279" s="1" t="s">
        <v>4037</v>
      </c>
      <c r="BF1279" s="1" t="s">
        <v>4264</v>
      </c>
      <c r="BG1279" s="28" t="s">
        <v>69</v>
      </c>
    </row>
    <row r="1280" spans="1:59" ht="12.75" customHeight="1" x14ac:dyDescent="0.2">
      <c r="A1280" s="1" t="s">
        <v>5217</v>
      </c>
      <c r="B1280" s="1" t="s">
        <v>5218</v>
      </c>
      <c r="C1280" s="1" t="s">
        <v>4261</v>
      </c>
      <c r="D1280" s="1" t="s">
        <v>63</v>
      </c>
      <c r="E1280" s="1" t="s">
        <v>5219</v>
      </c>
      <c r="F1280" s="1" t="s">
        <v>5220</v>
      </c>
      <c r="G1280" s="1">
        <v>55</v>
      </c>
      <c r="H1280" s="1">
        <v>1</v>
      </c>
      <c r="I1280" s="2" t="s">
        <v>66</v>
      </c>
      <c r="K1280" s="1">
        <f>IFERROR(VLOOKUP(B1280,'[1]Pivot HorizontalMRP'!$A$4:$B$2531,2,0),0)</f>
        <v>0</v>
      </c>
      <c r="L1280" s="1">
        <f>IFERROR(VLOOKUP(B1280,'[1]Pivot HorizontalMRP'!$A$4:$C$2531,3,0),0)</f>
        <v>0</v>
      </c>
      <c r="M1280" s="1">
        <f>IFERROR(VLOOKUP(B1280,'[1]Pivot HorizontalMRP'!$A$4:$D$2531,4,0),0)</f>
        <v>0</v>
      </c>
      <c r="N1280" s="1">
        <f>IFERROR(VLOOKUP(B1280,'[1]Pivot HorizontalMRP'!$A$4:$E$2531,5,0),0)</f>
        <v>0</v>
      </c>
      <c r="O1280" s="1">
        <f t="shared" si="96"/>
        <v>0</v>
      </c>
      <c r="P1280" s="1">
        <f t="shared" si="97"/>
        <v>0</v>
      </c>
      <c r="Q1280" s="1">
        <f>IFERROR(VLOOKUP(B1280,'[1]Pivot HorizontalMRP'!$A$4:$F$2529,6,0),0)</f>
        <v>30</v>
      </c>
      <c r="R1280" s="1">
        <f>IFERROR(VLOOKUP(B1280,'[1]Pivot HorizontalMRP'!$A$4:$G$2529,7,0),0)</f>
        <v>50</v>
      </c>
      <c r="S1280" s="1">
        <f>IFERROR(VLOOKUP(B1280,'[1]Pivot HorizontalMRP'!$A$4:$H$2529,8,0),0)</f>
        <v>0</v>
      </c>
      <c r="T1280" s="1">
        <f>IFERROR(VLOOKUP(B1280,'[1]Pivot HorizontalMRP'!$A$4:$I$2529,9,0),0)</f>
        <v>0</v>
      </c>
      <c r="U1280" s="1">
        <f t="shared" si="95"/>
        <v>-80</v>
      </c>
      <c r="V1280" s="24">
        <v>0</v>
      </c>
      <c r="W1280" s="24"/>
      <c r="X1280" s="24">
        <f t="shared" si="98"/>
        <v>0</v>
      </c>
      <c r="Y1280" s="24"/>
      <c r="Z1280" s="24"/>
      <c r="AA1280" s="24"/>
      <c r="AB1280" s="24"/>
      <c r="AC1280" s="25"/>
      <c r="AD1280" s="26"/>
      <c r="AE1280" s="26"/>
      <c r="AF1280" s="26"/>
      <c r="AG1280" s="24"/>
      <c r="AH1280" s="24"/>
      <c r="AI1280" s="26"/>
      <c r="AJ1280" s="27"/>
      <c r="AK1280" s="27"/>
      <c r="AL1280" s="26"/>
      <c r="AM1280" s="26"/>
      <c r="AN1280" s="24"/>
      <c r="AO1280" s="24" t="str">
        <f t="shared" si="99"/>
        <v>Arista</v>
      </c>
      <c r="AP1280" s="1" t="s">
        <v>4037</v>
      </c>
      <c r="BF1280" s="1" t="s">
        <v>4264</v>
      </c>
      <c r="BG1280" s="28" t="s">
        <v>69</v>
      </c>
    </row>
    <row r="1281" spans="1:59" ht="12.75" customHeight="1" x14ac:dyDescent="0.2">
      <c r="A1281" s="1" t="s">
        <v>5221</v>
      </c>
      <c r="B1281" s="1" t="s">
        <v>5222</v>
      </c>
      <c r="C1281" s="1" t="s">
        <v>62</v>
      </c>
      <c r="D1281" s="1" t="s">
        <v>63</v>
      </c>
      <c r="E1281" s="1" t="s">
        <v>5223</v>
      </c>
      <c r="F1281" s="1" t="s">
        <v>5224</v>
      </c>
      <c r="G1281" s="1">
        <v>96</v>
      </c>
      <c r="H1281" s="1">
        <v>4000</v>
      </c>
      <c r="I1281" s="2" t="s">
        <v>1123</v>
      </c>
      <c r="K1281" s="1">
        <f>IFERROR(VLOOKUP(B1281,'[1]Pivot HorizontalMRP'!$A$4:$B$2531,2,0),0)</f>
        <v>0</v>
      </c>
      <c r="L1281" s="1">
        <f>IFERROR(VLOOKUP(B1281,'[1]Pivot HorizontalMRP'!$A$4:$C$2531,3,0),0)</f>
        <v>0</v>
      </c>
      <c r="M1281" s="1">
        <f>IFERROR(VLOOKUP(B1281,'[1]Pivot HorizontalMRP'!$A$4:$D$2531,4,0),0)</f>
        <v>0</v>
      </c>
      <c r="N1281" s="1">
        <f>IFERROR(VLOOKUP(B1281,'[1]Pivot HorizontalMRP'!$A$4:$E$2531,5,0),0)</f>
        <v>0</v>
      </c>
      <c r="O1281" s="1">
        <f t="shared" si="96"/>
        <v>0</v>
      </c>
      <c r="P1281" s="1">
        <f t="shared" si="97"/>
        <v>0</v>
      </c>
      <c r="Q1281" s="1">
        <f>IFERROR(VLOOKUP(B1281,'[1]Pivot HorizontalMRP'!$A$4:$F$2529,6,0),0)</f>
        <v>0</v>
      </c>
      <c r="R1281" s="1">
        <f>IFERROR(VLOOKUP(B1281,'[1]Pivot HorizontalMRP'!$A$4:$G$2529,7,0),0)</f>
        <v>0</v>
      </c>
      <c r="S1281" s="1">
        <f>IFERROR(VLOOKUP(B1281,'[1]Pivot HorizontalMRP'!$A$4:$H$2529,8,0),0)</f>
        <v>216</v>
      </c>
      <c r="T1281" s="1">
        <f>IFERROR(VLOOKUP(B1281,'[1]Pivot HorizontalMRP'!$A$4:$I$2529,9,0),0)</f>
        <v>0</v>
      </c>
      <c r="U1281" s="1">
        <f t="shared" si="95"/>
        <v>0</v>
      </c>
      <c r="V1281" s="24">
        <v>3.45</v>
      </c>
      <c r="W1281" s="24"/>
      <c r="X1281" s="24">
        <f t="shared" si="98"/>
        <v>-3.45</v>
      </c>
      <c r="Y1281" s="24"/>
      <c r="Z1281" s="24"/>
      <c r="AA1281" s="24"/>
      <c r="AB1281" s="24"/>
      <c r="AC1281" s="25"/>
      <c r="AD1281" s="26"/>
      <c r="AE1281" s="26"/>
      <c r="AF1281" s="26"/>
      <c r="AG1281" s="24"/>
      <c r="AH1281" s="24"/>
      <c r="AI1281" s="26"/>
      <c r="AJ1281" s="27"/>
      <c r="AK1281" s="27"/>
      <c r="AL1281" s="26"/>
      <c r="AM1281" s="26"/>
      <c r="AN1281" s="24"/>
      <c r="AO1281" s="24" t="str">
        <f t="shared" si="99"/>
        <v>Arista</v>
      </c>
      <c r="AP1281" s="1" t="s">
        <v>4086</v>
      </c>
      <c r="BF1281" s="1" t="s">
        <v>68</v>
      </c>
      <c r="BG1281" s="28" t="s">
        <v>69</v>
      </c>
    </row>
    <row r="1282" spans="1:59" ht="12.75" customHeight="1" x14ac:dyDescent="0.2">
      <c r="A1282" s="1" t="s">
        <v>5225</v>
      </c>
      <c r="B1282" s="1" t="s">
        <v>5226</v>
      </c>
      <c r="C1282" s="1" t="s">
        <v>62</v>
      </c>
      <c r="D1282" s="1" t="s">
        <v>63</v>
      </c>
      <c r="E1282" s="1" t="s">
        <v>5227</v>
      </c>
      <c r="F1282" s="1" t="s">
        <v>5228</v>
      </c>
      <c r="G1282" s="1">
        <v>55</v>
      </c>
      <c r="H1282" s="1">
        <v>1</v>
      </c>
      <c r="I1282" s="2" t="s">
        <v>1123</v>
      </c>
      <c r="K1282" s="1">
        <f>IFERROR(VLOOKUP(B1282,'[1]Pivot HorizontalMRP'!$A$4:$B$2531,2,0),0)</f>
        <v>0</v>
      </c>
      <c r="L1282" s="1">
        <f>IFERROR(VLOOKUP(B1282,'[1]Pivot HorizontalMRP'!$A$4:$C$2531,3,0),0)</f>
        <v>0</v>
      </c>
      <c r="M1282" s="1">
        <f>IFERROR(VLOOKUP(B1282,'[1]Pivot HorizontalMRP'!$A$4:$D$2531,4,0),0)</f>
        <v>0</v>
      </c>
      <c r="N1282" s="1">
        <f>IFERROR(VLOOKUP(B1282,'[1]Pivot HorizontalMRP'!$A$4:$E$2531,5,0),0)</f>
        <v>0</v>
      </c>
      <c r="O1282" s="1">
        <f t="shared" si="96"/>
        <v>0</v>
      </c>
      <c r="P1282" s="1">
        <f t="shared" si="97"/>
        <v>0</v>
      </c>
      <c r="Q1282" s="1">
        <f>IFERROR(VLOOKUP(B1282,'[1]Pivot HorizontalMRP'!$A$4:$F$2529,6,0),0)</f>
        <v>612</v>
      </c>
      <c r="R1282" s="1">
        <f>IFERROR(VLOOKUP(B1282,'[1]Pivot HorizontalMRP'!$A$4:$G$2529,7,0),0)</f>
        <v>2016</v>
      </c>
      <c r="S1282" s="1">
        <f>IFERROR(VLOOKUP(B1282,'[1]Pivot HorizontalMRP'!$A$4:$H$2529,8,0),0)</f>
        <v>1296</v>
      </c>
      <c r="T1282" s="1">
        <f>IFERROR(VLOOKUP(B1282,'[1]Pivot HorizontalMRP'!$A$4:$I$2529,9,0),0)</f>
        <v>1296</v>
      </c>
      <c r="U1282" s="1">
        <f t="shared" ref="U1282:U1345" si="100">IF(I1282="delivery",O1282-SUM(Q1282+R1282),IF(I1282="PO",P1282-SUM(Q1282:R1282)))</f>
        <v>-2628</v>
      </c>
      <c r="V1282" s="24">
        <v>1.52</v>
      </c>
      <c r="W1282" s="24"/>
      <c r="X1282" s="24">
        <f t="shared" si="98"/>
        <v>-1.52</v>
      </c>
      <c r="Y1282" s="24"/>
      <c r="Z1282" s="24"/>
      <c r="AA1282" s="24"/>
      <c r="AB1282" s="24"/>
      <c r="AC1282" s="25"/>
      <c r="AD1282" s="26"/>
      <c r="AE1282" s="26"/>
      <c r="AF1282" s="26"/>
      <c r="AG1282" s="24"/>
      <c r="AH1282" s="24"/>
      <c r="AI1282" s="26"/>
      <c r="AJ1282" s="27"/>
      <c r="AK1282" s="27"/>
      <c r="AL1282" s="26"/>
      <c r="AM1282" s="26"/>
      <c r="AN1282" s="24"/>
      <c r="AO1282" s="24" t="str">
        <f t="shared" si="99"/>
        <v>Arista</v>
      </c>
      <c r="AP1282" s="1" t="s">
        <v>4086</v>
      </c>
      <c r="BF1282" s="1" t="s">
        <v>68</v>
      </c>
      <c r="BG1282" s="28" t="s">
        <v>69</v>
      </c>
    </row>
    <row r="1283" spans="1:59" ht="12.75" customHeight="1" x14ac:dyDescent="0.2">
      <c r="A1283" s="1" t="s">
        <v>5229</v>
      </c>
      <c r="B1283" s="1" t="s">
        <v>5230</v>
      </c>
      <c r="C1283" s="1" t="s">
        <v>62</v>
      </c>
      <c r="D1283" s="1" t="s">
        <v>63</v>
      </c>
      <c r="E1283" s="1" t="s">
        <v>5231</v>
      </c>
      <c r="F1283" s="1" t="s">
        <v>5232</v>
      </c>
      <c r="G1283" s="1">
        <v>55</v>
      </c>
      <c r="H1283" s="1">
        <v>1</v>
      </c>
      <c r="I1283" s="2" t="s">
        <v>66</v>
      </c>
      <c r="K1283" s="1">
        <f>IFERROR(VLOOKUP(B1283,'[1]Pivot HorizontalMRP'!$A$4:$B$2531,2,0),0)</f>
        <v>0</v>
      </c>
      <c r="L1283" s="1">
        <f>IFERROR(VLOOKUP(B1283,'[1]Pivot HorizontalMRP'!$A$4:$C$2531,3,0),0)</f>
        <v>0</v>
      </c>
      <c r="M1283" s="1">
        <f>IFERROR(VLOOKUP(B1283,'[1]Pivot HorizontalMRP'!$A$4:$D$2531,4,0),0)</f>
        <v>0</v>
      </c>
      <c r="N1283" s="1">
        <f>IFERROR(VLOOKUP(B1283,'[1]Pivot HorizontalMRP'!$A$4:$E$2531,5,0),0)</f>
        <v>0</v>
      </c>
      <c r="O1283" s="1">
        <f t="shared" ref="O1283:O1346" si="101">K1283+L1283+M1283</f>
        <v>0</v>
      </c>
      <c r="P1283" s="1">
        <f t="shared" ref="P1283:P1346" si="102">K1283+L1283+M1283+N1283</f>
        <v>0</v>
      </c>
      <c r="Q1283" s="1">
        <f>IFERROR(VLOOKUP(B1283,'[1]Pivot HorizontalMRP'!$A$4:$F$2529,6,0),0)</f>
        <v>1008</v>
      </c>
      <c r="R1283" s="1">
        <f>IFERROR(VLOOKUP(B1283,'[1]Pivot HorizontalMRP'!$A$4:$G$2529,7,0),0)</f>
        <v>5220</v>
      </c>
      <c r="S1283" s="1">
        <f>IFERROR(VLOOKUP(B1283,'[1]Pivot HorizontalMRP'!$A$4:$H$2529,8,0),0)</f>
        <v>2664</v>
      </c>
      <c r="T1283" s="1">
        <f>IFERROR(VLOOKUP(B1283,'[1]Pivot HorizontalMRP'!$A$4:$I$2529,9,0),0)</f>
        <v>1944</v>
      </c>
      <c r="U1283" s="1">
        <f t="shared" si="100"/>
        <v>-6228</v>
      </c>
      <c r="V1283" s="24">
        <v>0.152</v>
      </c>
      <c r="W1283" s="24"/>
      <c r="X1283" s="24">
        <f t="shared" ref="X1283:X1346" si="103">W1283-V1283</f>
        <v>-0.152</v>
      </c>
      <c r="Y1283" s="24"/>
      <c r="Z1283" s="24"/>
      <c r="AA1283" s="24"/>
      <c r="AB1283" s="24"/>
      <c r="AC1283" s="25"/>
      <c r="AD1283" s="26"/>
      <c r="AE1283" s="26"/>
      <c r="AF1283" s="26"/>
      <c r="AG1283" s="24"/>
      <c r="AH1283" s="24"/>
      <c r="AI1283" s="26"/>
      <c r="AJ1283" s="27"/>
      <c r="AK1283" s="27"/>
      <c r="AL1283" s="26"/>
      <c r="AM1283" s="26"/>
      <c r="AN1283" s="24"/>
      <c r="AO1283" s="24" t="str">
        <f t="shared" ref="AO1283:AO1346" si="104">D1283</f>
        <v>Arista</v>
      </c>
      <c r="AP1283" s="1" t="s">
        <v>4086</v>
      </c>
      <c r="BF1283" s="1" t="s">
        <v>68</v>
      </c>
      <c r="BG1283" s="28" t="s">
        <v>69</v>
      </c>
    </row>
    <row r="1284" spans="1:59" ht="12.75" customHeight="1" x14ac:dyDescent="0.2">
      <c r="A1284" s="1" t="s">
        <v>5233</v>
      </c>
      <c r="B1284" s="1" t="s">
        <v>5234</v>
      </c>
      <c r="C1284" s="1" t="s">
        <v>62</v>
      </c>
      <c r="D1284" s="1" t="s">
        <v>1108</v>
      </c>
      <c r="E1284" s="1" t="s">
        <v>5235</v>
      </c>
      <c r="F1284" s="1" t="s">
        <v>5236</v>
      </c>
      <c r="G1284" s="1">
        <v>55</v>
      </c>
      <c r="H1284" s="1">
        <v>1</v>
      </c>
      <c r="I1284" s="2" t="s">
        <v>66</v>
      </c>
      <c r="K1284" s="1">
        <f>IFERROR(VLOOKUP(B1284,'[1]Pivot HorizontalMRP'!$A$4:$B$2531,2,0),0)</f>
        <v>0</v>
      </c>
      <c r="L1284" s="1">
        <f>IFERROR(VLOOKUP(B1284,'[1]Pivot HorizontalMRP'!$A$4:$C$2531,3,0),0)</f>
        <v>2760</v>
      </c>
      <c r="M1284" s="1">
        <f>IFERROR(VLOOKUP(B1284,'[1]Pivot HorizontalMRP'!$A$4:$D$2531,4,0),0)</f>
        <v>0</v>
      </c>
      <c r="N1284" s="1">
        <f>IFERROR(VLOOKUP(B1284,'[1]Pivot HorizontalMRP'!$A$4:$E$2531,5,0),0)</f>
        <v>0</v>
      </c>
      <c r="O1284" s="1">
        <f t="shared" si="101"/>
        <v>2760</v>
      </c>
      <c r="P1284" s="1">
        <f t="shared" si="102"/>
        <v>2760</v>
      </c>
      <c r="Q1284" s="1">
        <f>IFERROR(VLOOKUP(B1284,'[1]Pivot HorizontalMRP'!$A$4:$F$2529,6,0),0)</f>
        <v>696</v>
      </c>
      <c r="R1284" s="1">
        <f>IFERROR(VLOOKUP(B1284,'[1]Pivot HorizontalMRP'!$A$4:$G$2529,7,0),0)</f>
        <v>480</v>
      </c>
      <c r="S1284" s="1">
        <f>IFERROR(VLOOKUP(B1284,'[1]Pivot HorizontalMRP'!$A$4:$H$2529,8,0),0)</f>
        <v>576</v>
      </c>
      <c r="T1284" s="1">
        <f>IFERROR(VLOOKUP(B1284,'[1]Pivot HorizontalMRP'!$A$4:$I$2529,9,0),0)</f>
        <v>480</v>
      </c>
      <c r="U1284" s="1">
        <f t="shared" si="100"/>
        <v>1584</v>
      </c>
      <c r="V1284" s="24">
        <v>6.5000000000000002E-2</v>
      </c>
      <c r="W1284" s="24"/>
      <c r="X1284" s="24">
        <f t="shared" si="103"/>
        <v>-6.5000000000000002E-2</v>
      </c>
      <c r="Y1284" s="24"/>
      <c r="Z1284" s="24"/>
      <c r="AA1284" s="24"/>
      <c r="AB1284" s="24"/>
      <c r="AC1284" s="25"/>
      <c r="AD1284" s="26"/>
      <c r="AE1284" s="26"/>
      <c r="AF1284" s="26"/>
      <c r="AG1284" s="24"/>
      <c r="AH1284" s="24"/>
      <c r="AI1284" s="26"/>
      <c r="AJ1284" s="27"/>
      <c r="AK1284" s="27"/>
      <c r="AL1284" s="26"/>
      <c r="AM1284" s="26"/>
      <c r="AN1284" s="24"/>
      <c r="AO1284" s="24" t="str">
        <f t="shared" si="104"/>
        <v>Sanmina</v>
      </c>
      <c r="AP1284" s="1" t="s">
        <v>1110</v>
      </c>
      <c r="BF1284" s="1" t="s">
        <v>68</v>
      </c>
      <c r="BG1284" s="28" t="s">
        <v>69</v>
      </c>
    </row>
    <row r="1285" spans="1:59" ht="12.75" customHeight="1" x14ac:dyDescent="0.2">
      <c r="A1285" s="1" t="s">
        <v>5237</v>
      </c>
      <c r="B1285" s="1" t="s">
        <v>5238</v>
      </c>
      <c r="C1285" s="1" t="s">
        <v>62</v>
      </c>
      <c r="D1285" s="1" t="s">
        <v>63</v>
      </c>
      <c r="E1285" s="1" t="s">
        <v>5239</v>
      </c>
      <c r="F1285" s="1" t="s">
        <v>5240</v>
      </c>
      <c r="G1285" s="1">
        <v>75</v>
      </c>
      <c r="H1285" s="1">
        <v>1</v>
      </c>
      <c r="I1285" s="2" t="s">
        <v>1123</v>
      </c>
      <c r="K1285" s="1">
        <f>IFERROR(VLOOKUP(B1285,'[1]Pivot HorizontalMRP'!$A$4:$B$2531,2,0),0)</f>
        <v>0</v>
      </c>
      <c r="L1285" s="1">
        <f>IFERROR(VLOOKUP(B1285,'[1]Pivot HorizontalMRP'!$A$4:$C$2531,3,0),0)</f>
        <v>0</v>
      </c>
      <c r="M1285" s="1">
        <f>IFERROR(VLOOKUP(B1285,'[1]Pivot HorizontalMRP'!$A$4:$D$2531,4,0),0)</f>
        <v>0</v>
      </c>
      <c r="N1285" s="1">
        <f>IFERROR(VLOOKUP(B1285,'[1]Pivot HorizontalMRP'!$A$4:$E$2531,5,0),0)</f>
        <v>0</v>
      </c>
      <c r="O1285" s="1">
        <f t="shared" si="101"/>
        <v>0</v>
      </c>
      <c r="P1285" s="1">
        <f t="shared" si="102"/>
        <v>0</v>
      </c>
      <c r="Q1285" s="1">
        <f>IFERROR(VLOOKUP(B1285,'[1]Pivot HorizontalMRP'!$A$4:$F$2529,6,0),0)</f>
        <v>740</v>
      </c>
      <c r="R1285" s="1">
        <f>IFERROR(VLOOKUP(B1285,'[1]Pivot HorizontalMRP'!$A$4:$G$2529,7,0),0)</f>
        <v>682</v>
      </c>
      <c r="S1285" s="1">
        <f>IFERROR(VLOOKUP(B1285,'[1]Pivot HorizontalMRP'!$A$4:$H$2529,8,0),0)</f>
        <v>732</v>
      </c>
      <c r="T1285" s="1">
        <f>IFERROR(VLOOKUP(B1285,'[1]Pivot HorizontalMRP'!$A$4:$I$2529,9,0),0)</f>
        <v>632</v>
      </c>
      <c r="U1285" s="1">
        <f t="shared" si="100"/>
        <v>-1422</v>
      </c>
      <c r="V1285" s="24">
        <v>4.54</v>
      </c>
      <c r="W1285" s="24"/>
      <c r="X1285" s="24">
        <f t="shared" si="103"/>
        <v>-4.54</v>
      </c>
      <c r="Y1285" s="24"/>
      <c r="Z1285" s="24"/>
      <c r="AA1285" s="24"/>
      <c r="AB1285" s="24"/>
      <c r="AC1285" s="25"/>
      <c r="AD1285" s="26"/>
      <c r="AE1285" s="26"/>
      <c r="AF1285" s="26"/>
      <c r="AG1285" s="24"/>
      <c r="AH1285" s="24"/>
      <c r="AI1285" s="26"/>
      <c r="AJ1285" s="27"/>
      <c r="AK1285" s="27"/>
      <c r="AL1285" s="26"/>
      <c r="AM1285" s="26"/>
      <c r="AN1285" s="24"/>
      <c r="AO1285" s="24" t="str">
        <f t="shared" si="104"/>
        <v>Arista</v>
      </c>
      <c r="AP1285" s="1" t="s">
        <v>4086</v>
      </c>
      <c r="BF1285" s="1" t="s">
        <v>68</v>
      </c>
      <c r="BG1285" s="28" t="s">
        <v>69</v>
      </c>
    </row>
    <row r="1286" spans="1:59" ht="12.75" customHeight="1" x14ac:dyDescent="0.2">
      <c r="A1286" s="1" t="s">
        <v>5241</v>
      </c>
      <c r="B1286" s="1" t="s">
        <v>5242</v>
      </c>
      <c r="C1286" s="1" t="s">
        <v>62</v>
      </c>
      <c r="D1286" s="1" t="s">
        <v>63</v>
      </c>
      <c r="E1286" s="1" t="s">
        <v>5243</v>
      </c>
      <c r="F1286" s="1" t="s">
        <v>5244</v>
      </c>
      <c r="G1286" s="1">
        <v>75</v>
      </c>
      <c r="H1286" s="1">
        <v>1</v>
      </c>
      <c r="I1286" s="2" t="s">
        <v>1123</v>
      </c>
      <c r="K1286" s="1">
        <f>IFERROR(VLOOKUP(B1286,'[1]Pivot HorizontalMRP'!$A$4:$B$2531,2,0),0)</f>
        <v>0</v>
      </c>
      <c r="L1286" s="1">
        <f>IFERROR(VLOOKUP(B1286,'[1]Pivot HorizontalMRP'!$A$4:$C$2531,3,0),0)</f>
        <v>0</v>
      </c>
      <c r="M1286" s="1">
        <f>IFERROR(VLOOKUP(B1286,'[1]Pivot HorizontalMRP'!$A$4:$D$2531,4,0),0)</f>
        <v>0</v>
      </c>
      <c r="N1286" s="1">
        <f>IFERROR(VLOOKUP(B1286,'[1]Pivot HorizontalMRP'!$A$4:$E$2531,5,0),0)</f>
        <v>0</v>
      </c>
      <c r="O1286" s="1">
        <f t="shared" si="101"/>
        <v>0</v>
      </c>
      <c r="P1286" s="1">
        <f t="shared" si="102"/>
        <v>0</v>
      </c>
      <c r="Q1286" s="1">
        <f>IFERROR(VLOOKUP(B1286,'[1]Pivot HorizontalMRP'!$A$4:$F$2529,6,0),0)</f>
        <v>130</v>
      </c>
      <c r="R1286" s="1">
        <f>IFERROR(VLOOKUP(B1286,'[1]Pivot HorizontalMRP'!$A$4:$G$2529,7,0),0)</f>
        <v>0</v>
      </c>
      <c r="S1286" s="1">
        <f>IFERROR(VLOOKUP(B1286,'[1]Pivot HorizontalMRP'!$A$4:$H$2529,8,0),0)</f>
        <v>0</v>
      </c>
      <c r="T1286" s="1">
        <f>IFERROR(VLOOKUP(B1286,'[1]Pivot HorizontalMRP'!$A$4:$I$2529,9,0),0)</f>
        <v>0</v>
      </c>
      <c r="U1286" s="1">
        <f t="shared" si="100"/>
        <v>-130</v>
      </c>
      <c r="V1286" s="24">
        <v>4.54</v>
      </c>
      <c r="W1286" s="24"/>
      <c r="X1286" s="24">
        <f t="shared" si="103"/>
        <v>-4.54</v>
      </c>
      <c r="Y1286" s="24"/>
      <c r="Z1286" s="24"/>
      <c r="AA1286" s="24"/>
      <c r="AB1286" s="24"/>
      <c r="AC1286" s="25"/>
      <c r="AD1286" s="26"/>
      <c r="AE1286" s="26"/>
      <c r="AF1286" s="26"/>
      <c r="AG1286" s="24"/>
      <c r="AH1286" s="24"/>
      <c r="AI1286" s="26"/>
      <c r="AJ1286" s="27"/>
      <c r="AK1286" s="27"/>
      <c r="AL1286" s="26"/>
      <c r="AM1286" s="26"/>
      <c r="AN1286" s="24"/>
      <c r="AO1286" s="24" t="str">
        <f t="shared" si="104"/>
        <v>Arista</v>
      </c>
      <c r="AP1286" s="1" t="s">
        <v>4086</v>
      </c>
      <c r="BF1286" s="1" t="s">
        <v>68</v>
      </c>
      <c r="BG1286" s="28" t="s">
        <v>69</v>
      </c>
    </row>
    <row r="1287" spans="1:59" ht="12.75" customHeight="1" x14ac:dyDescent="0.2">
      <c r="A1287" s="1" t="s">
        <v>5245</v>
      </c>
      <c r="B1287" s="1" t="s">
        <v>5246</v>
      </c>
      <c r="C1287" s="1" t="s">
        <v>4261</v>
      </c>
      <c r="D1287" s="1" t="s">
        <v>63</v>
      </c>
      <c r="E1287" s="1" t="s">
        <v>5247</v>
      </c>
      <c r="F1287" s="1" t="s">
        <v>5248</v>
      </c>
      <c r="G1287" s="1">
        <v>55</v>
      </c>
      <c r="H1287" s="1">
        <v>1</v>
      </c>
      <c r="I1287" s="2" t="s">
        <v>66</v>
      </c>
      <c r="K1287" s="1">
        <f>IFERROR(VLOOKUP(B1287,'[1]Pivot HorizontalMRP'!$A$4:$B$2531,2,0),0)</f>
        <v>0</v>
      </c>
      <c r="L1287" s="1">
        <f>IFERROR(VLOOKUP(B1287,'[1]Pivot HorizontalMRP'!$A$4:$C$2531,3,0),0)</f>
        <v>0</v>
      </c>
      <c r="M1287" s="1">
        <f>IFERROR(VLOOKUP(B1287,'[1]Pivot HorizontalMRP'!$A$4:$D$2531,4,0),0)</f>
        <v>0</v>
      </c>
      <c r="N1287" s="1">
        <f>IFERROR(VLOOKUP(B1287,'[1]Pivot HorizontalMRP'!$A$4:$E$2531,5,0),0)</f>
        <v>0</v>
      </c>
      <c r="O1287" s="1">
        <f t="shared" si="101"/>
        <v>0</v>
      </c>
      <c r="P1287" s="1">
        <f t="shared" si="102"/>
        <v>0</v>
      </c>
      <c r="Q1287" s="1">
        <f>IFERROR(VLOOKUP(B1287,'[1]Pivot HorizontalMRP'!$A$4:$F$2529,6,0),0)</f>
        <v>0</v>
      </c>
      <c r="R1287" s="1">
        <f>IFERROR(VLOOKUP(B1287,'[1]Pivot HorizontalMRP'!$A$4:$G$2529,7,0),0)</f>
        <v>0</v>
      </c>
      <c r="S1287" s="1">
        <f>IFERROR(VLOOKUP(B1287,'[1]Pivot HorizontalMRP'!$A$4:$H$2529,8,0),0)</f>
        <v>0</v>
      </c>
      <c r="T1287" s="1">
        <f>IFERROR(VLOOKUP(B1287,'[1]Pivot HorizontalMRP'!$A$4:$I$2529,9,0),0)</f>
        <v>0</v>
      </c>
      <c r="U1287" s="1">
        <f t="shared" si="100"/>
        <v>0</v>
      </c>
      <c r="V1287" s="24">
        <v>0</v>
      </c>
      <c r="W1287" s="24"/>
      <c r="X1287" s="24">
        <f t="shared" si="103"/>
        <v>0</v>
      </c>
      <c r="Y1287" s="24"/>
      <c r="Z1287" s="24"/>
      <c r="AA1287" s="24"/>
      <c r="AB1287" s="24"/>
      <c r="AC1287" s="25"/>
      <c r="AD1287" s="26"/>
      <c r="AE1287" s="26"/>
      <c r="AF1287" s="26"/>
      <c r="AG1287" s="24"/>
      <c r="AH1287" s="24"/>
      <c r="AI1287" s="26"/>
      <c r="AJ1287" s="27"/>
      <c r="AK1287" s="27"/>
      <c r="AL1287" s="26"/>
      <c r="AM1287" s="26"/>
      <c r="AN1287" s="24"/>
      <c r="AO1287" s="24" t="str">
        <f t="shared" si="104"/>
        <v>Arista</v>
      </c>
      <c r="AP1287" s="1" t="s">
        <v>4037</v>
      </c>
      <c r="BF1287" s="1" t="s">
        <v>4264</v>
      </c>
      <c r="BG1287" s="28" t="s">
        <v>69</v>
      </c>
    </row>
    <row r="1288" spans="1:59" ht="12.75" customHeight="1" x14ac:dyDescent="0.2">
      <c r="A1288" s="1" t="s">
        <v>5249</v>
      </c>
      <c r="B1288" s="1" t="s">
        <v>5250</v>
      </c>
      <c r="C1288" s="1" t="s">
        <v>62</v>
      </c>
      <c r="D1288" s="1" t="s">
        <v>63</v>
      </c>
      <c r="E1288" s="1" t="s">
        <v>5251</v>
      </c>
      <c r="F1288" s="1" t="s">
        <v>5252</v>
      </c>
      <c r="G1288" s="1">
        <v>55</v>
      </c>
      <c r="H1288" s="1">
        <v>1</v>
      </c>
      <c r="I1288" s="2" t="s">
        <v>1123</v>
      </c>
      <c r="K1288" s="1">
        <f>IFERROR(VLOOKUP(B1288,'[1]Pivot HorizontalMRP'!$A$4:$B$2531,2,0),0)</f>
        <v>0</v>
      </c>
      <c r="L1288" s="1">
        <f>IFERROR(VLOOKUP(B1288,'[1]Pivot HorizontalMRP'!$A$4:$C$2531,3,0),0)</f>
        <v>0</v>
      </c>
      <c r="M1288" s="1">
        <f>IFERROR(VLOOKUP(B1288,'[1]Pivot HorizontalMRP'!$A$4:$D$2531,4,0),0)</f>
        <v>0</v>
      </c>
      <c r="N1288" s="1">
        <f>IFERROR(VLOOKUP(B1288,'[1]Pivot HorizontalMRP'!$A$4:$E$2531,5,0),0)</f>
        <v>0</v>
      </c>
      <c r="O1288" s="1">
        <f t="shared" si="101"/>
        <v>0</v>
      </c>
      <c r="P1288" s="1">
        <f t="shared" si="102"/>
        <v>0</v>
      </c>
      <c r="Q1288" s="1">
        <f>IFERROR(VLOOKUP(B1288,'[1]Pivot HorizontalMRP'!$A$4:$F$2529,6,0),0)</f>
        <v>0</v>
      </c>
      <c r="R1288" s="1">
        <f>IFERROR(VLOOKUP(B1288,'[1]Pivot HorizontalMRP'!$A$4:$G$2529,7,0),0)</f>
        <v>0</v>
      </c>
      <c r="S1288" s="1">
        <f>IFERROR(VLOOKUP(B1288,'[1]Pivot HorizontalMRP'!$A$4:$H$2529,8,0),0)</f>
        <v>0</v>
      </c>
      <c r="T1288" s="1">
        <f>IFERROR(VLOOKUP(B1288,'[1]Pivot HorizontalMRP'!$A$4:$I$2529,9,0),0)</f>
        <v>0</v>
      </c>
      <c r="U1288" s="1">
        <f t="shared" si="100"/>
        <v>0</v>
      </c>
      <c r="V1288" s="24">
        <v>0.152</v>
      </c>
      <c r="W1288" s="24"/>
      <c r="X1288" s="24">
        <f t="shared" si="103"/>
        <v>-0.152</v>
      </c>
      <c r="Y1288" s="24"/>
      <c r="Z1288" s="24"/>
      <c r="AA1288" s="24"/>
      <c r="AB1288" s="24"/>
      <c r="AC1288" s="25"/>
      <c r="AD1288" s="26"/>
      <c r="AE1288" s="26"/>
      <c r="AF1288" s="26"/>
      <c r="AG1288" s="24"/>
      <c r="AH1288" s="24"/>
      <c r="AI1288" s="26"/>
      <c r="AJ1288" s="27"/>
      <c r="AK1288" s="27"/>
      <c r="AL1288" s="26"/>
      <c r="AM1288" s="26"/>
      <c r="AN1288" s="24"/>
      <c r="AO1288" s="24" t="str">
        <f t="shared" si="104"/>
        <v>Arista</v>
      </c>
      <c r="AP1288" s="1" t="s">
        <v>4086</v>
      </c>
      <c r="BF1288" s="1" t="s">
        <v>961</v>
      </c>
      <c r="BG1288" s="28" t="s">
        <v>69</v>
      </c>
    </row>
    <row r="1289" spans="1:59" ht="12.75" customHeight="1" x14ac:dyDescent="0.2">
      <c r="A1289" s="1" t="s">
        <v>5253</v>
      </c>
      <c r="B1289" s="1" t="s">
        <v>5254</v>
      </c>
      <c r="C1289" s="1" t="s">
        <v>62</v>
      </c>
      <c r="D1289" s="1" t="s">
        <v>63</v>
      </c>
      <c r="E1289" s="1" t="s">
        <v>5255</v>
      </c>
      <c r="F1289" s="1" t="s">
        <v>5256</v>
      </c>
      <c r="G1289" s="1">
        <v>55</v>
      </c>
      <c r="H1289" s="1">
        <v>1</v>
      </c>
      <c r="I1289" s="2" t="s">
        <v>1123</v>
      </c>
      <c r="K1289" s="1">
        <f>IFERROR(VLOOKUP(B1289,'[1]Pivot HorizontalMRP'!$A$4:$B$2531,2,0),0)</f>
        <v>0</v>
      </c>
      <c r="L1289" s="1">
        <f>IFERROR(VLOOKUP(B1289,'[1]Pivot HorizontalMRP'!$A$4:$C$2531,3,0),0)</f>
        <v>0</v>
      </c>
      <c r="M1289" s="1">
        <f>IFERROR(VLOOKUP(B1289,'[1]Pivot HorizontalMRP'!$A$4:$D$2531,4,0),0)</f>
        <v>0</v>
      </c>
      <c r="N1289" s="1">
        <f>IFERROR(VLOOKUP(B1289,'[1]Pivot HorizontalMRP'!$A$4:$E$2531,5,0),0)</f>
        <v>0</v>
      </c>
      <c r="O1289" s="1">
        <f t="shared" si="101"/>
        <v>0</v>
      </c>
      <c r="P1289" s="1">
        <f t="shared" si="102"/>
        <v>0</v>
      </c>
      <c r="Q1289" s="1">
        <f>IFERROR(VLOOKUP(B1289,'[1]Pivot HorizontalMRP'!$A$4:$F$2529,6,0),0)</f>
        <v>0</v>
      </c>
      <c r="R1289" s="1">
        <f>IFERROR(VLOOKUP(B1289,'[1]Pivot HorizontalMRP'!$A$4:$G$2529,7,0),0)</f>
        <v>0</v>
      </c>
      <c r="S1289" s="1">
        <f>IFERROR(VLOOKUP(B1289,'[1]Pivot HorizontalMRP'!$A$4:$H$2529,8,0),0)</f>
        <v>0</v>
      </c>
      <c r="T1289" s="1">
        <f>IFERROR(VLOOKUP(B1289,'[1]Pivot HorizontalMRP'!$A$4:$I$2529,9,0),0)</f>
        <v>0</v>
      </c>
      <c r="U1289" s="1">
        <f t="shared" si="100"/>
        <v>0</v>
      </c>
      <c r="V1289" s="24">
        <v>0.152</v>
      </c>
      <c r="W1289" s="24"/>
      <c r="X1289" s="24">
        <f t="shared" si="103"/>
        <v>-0.152</v>
      </c>
      <c r="Y1289" s="24"/>
      <c r="Z1289" s="24"/>
      <c r="AA1289" s="24"/>
      <c r="AB1289" s="24"/>
      <c r="AC1289" s="25"/>
      <c r="AD1289" s="26"/>
      <c r="AE1289" s="26"/>
      <c r="AF1289" s="26"/>
      <c r="AG1289" s="24"/>
      <c r="AH1289" s="24"/>
      <c r="AI1289" s="26"/>
      <c r="AJ1289" s="27"/>
      <c r="AK1289" s="27"/>
      <c r="AL1289" s="26"/>
      <c r="AM1289" s="26"/>
      <c r="AN1289" s="24"/>
      <c r="AO1289" s="24" t="str">
        <f t="shared" si="104"/>
        <v>Arista</v>
      </c>
      <c r="AP1289" s="1" t="s">
        <v>4086</v>
      </c>
      <c r="BF1289" s="1" t="s">
        <v>961</v>
      </c>
      <c r="BG1289" s="28" t="s">
        <v>69</v>
      </c>
    </row>
    <row r="1290" spans="1:59" ht="12.75" customHeight="1" x14ac:dyDescent="0.2">
      <c r="A1290" s="1" t="s">
        <v>5257</v>
      </c>
      <c r="B1290" s="1" t="s">
        <v>5258</v>
      </c>
      <c r="C1290" s="1" t="s">
        <v>62</v>
      </c>
      <c r="D1290" s="1" t="s">
        <v>63</v>
      </c>
      <c r="E1290" s="1" t="s">
        <v>5259</v>
      </c>
      <c r="F1290" s="1" t="s">
        <v>5260</v>
      </c>
      <c r="G1290" s="1">
        <v>55</v>
      </c>
      <c r="H1290" s="1">
        <v>1</v>
      </c>
      <c r="I1290" s="2" t="s">
        <v>1123</v>
      </c>
      <c r="K1290" s="1">
        <f>IFERROR(VLOOKUP(B1290,'[1]Pivot HorizontalMRP'!$A$4:$B$2531,2,0),0)</f>
        <v>0</v>
      </c>
      <c r="L1290" s="1">
        <f>IFERROR(VLOOKUP(B1290,'[1]Pivot HorizontalMRP'!$A$4:$C$2531,3,0),0)</f>
        <v>0</v>
      </c>
      <c r="M1290" s="1">
        <f>IFERROR(VLOOKUP(B1290,'[1]Pivot HorizontalMRP'!$A$4:$D$2531,4,0),0)</f>
        <v>0</v>
      </c>
      <c r="N1290" s="1">
        <f>IFERROR(VLOOKUP(B1290,'[1]Pivot HorizontalMRP'!$A$4:$E$2531,5,0),0)</f>
        <v>0</v>
      </c>
      <c r="O1290" s="1">
        <f t="shared" si="101"/>
        <v>0</v>
      </c>
      <c r="P1290" s="1">
        <f t="shared" si="102"/>
        <v>0</v>
      </c>
      <c r="Q1290" s="1">
        <f>IFERROR(VLOOKUP(B1290,'[1]Pivot HorizontalMRP'!$A$4:$F$2529,6,0),0)</f>
        <v>0</v>
      </c>
      <c r="R1290" s="1">
        <f>IFERROR(VLOOKUP(B1290,'[1]Pivot HorizontalMRP'!$A$4:$G$2529,7,0),0)</f>
        <v>0</v>
      </c>
      <c r="S1290" s="1">
        <f>IFERROR(VLOOKUP(B1290,'[1]Pivot HorizontalMRP'!$A$4:$H$2529,8,0),0)</f>
        <v>0</v>
      </c>
      <c r="T1290" s="1">
        <f>IFERROR(VLOOKUP(B1290,'[1]Pivot HorizontalMRP'!$A$4:$I$2529,9,0),0)</f>
        <v>0</v>
      </c>
      <c r="U1290" s="1">
        <f t="shared" si="100"/>
        <v>0</v>
      </c>
      <c r="V1290" s="24">
        <v>0.13</v>
      </c>
      <c r="W1290" s="24"/>
      <c r="X1290" s="24">
        <f t="shared" si="103"/>
        <v>-0.13</v>
      </c>
      <c r="Y1290" s="24"/>
      <c r="Z1290" s="24"/>
      <c r="AA1290" s="24"/>
      <c r="AB1290" s="24"/>
      <c r="AC1290" s="25"/>
      <c r="AD1290" s="26"/>
      <c r="AE1290" s="26"/>
      <c r="AF1290" s="26"/>
      <c r="AG1290" s="24"/>
      <c r="AH1290" s="24"/>
      <c r="AI1290" s="26"/>
      <c r="AJ1290" s="27"/>
      <c r="AK1290" s="27"/>
      <c r="AL1290" s="26"/>
      <c r="AM1290" s="26"/>
      <c r="AN1290" s="24"/>
      <c r="AO1290" s="24" t="str">
        <f t="shared" si="104"/>
        <v>Arista</v>
      </c>
      <c r="AP1290" s="1" t="s">
        <v>4086</v>
      </c>
      <c r="BF1290" s="1" t="s">
        <v>961</v>
      </c>
      <c r="BG1290" s="28" t="s">
        <v>69</v>
      </c>
    </row>
    <row r="1291" spans="1:59" ht="12.75" customHeight="1" x14ac:dyDescent="0.2">
      <c r="A1291" s="1" t="s">
        <v>5261</v>
      </c>
      <c r="B1291" s="1" t="s">
        <v>5262</v>
      </c>
      <c r="C1291" s="1" t="s">
        <v>62</v>
      </c>
      <c r="D1291" s="1" t="s">
        <v>1108</v>
      </c>
      <c r="E1291" s="1" t="s">
        <v>5263</v>
      </c>
      <c r="F1291" s="1" t="s">
        <v>5264</v>
      </c>
      <c r="G1291" s="1">
        <v>61</v>
      </c>
      <c r="H1291" s="1">
        <v>2000</v>
      </c>
      <c r="I1291" s="2" t="s">
        <v>1123</v>
      </c>
      <c r="K1291" s="1">
        <f>IFERROR(VLOOKUP(B1291,'[1]Pivot HorizontalMRP'!$A$4:$B$2531,2,0),0)</f>
        <v>0</v>
      </c>
      <c r="L1291" s="1">
        <f>IFERROR(VLOOKUP(B1291,'[1]Pivot HorizontalMRP'!$A$4:$C$2531,3,0),0)</f>
        <v>39510</v>
      </c>
      <c r="M1291" s="1">
        <f>IFERROR(VLOOKUP(B1291,'[1]Pivot HorizontalMRP'!$A$4:$D$2531,4,0),0)</f>
        <v>24000</v>
      </c>
      <c r="N1291" s="1">
        <f>IFERROR(VLOOKUP(B1291,'[1]Pivot HorizontalMRP'!$A$4:$E$2531,5,0),0)</f>
        <v>0</v>
      </c>
      <c r="O1291" s="1">
        <f t="shared" si="101"/>
        <v>63510</v>
      </c>
      <c r="P1291" s="1">
        <f t="shared" si="102"/>
        <v>63510</v>
      </c>
      <c r="Q1291" s="1">
        <f>IFERROR(VLOOKUP(B1291,'[1]Pivot HorizontalMRP'!$A$4:$F$2529,6,0),0)</f>
        <v>30502</v>
      </c>
      <c r="R1291" s="1">
        <f>IFERROR(VLOOKUP(B1291,'[1]Pivot HorizontalMRP'!$A$4:$G$2529,7,0),0)</f>
        <v>13285</v>
      </c>
      <c r="S1291" s="1">
        <f>IFERROR(VLOOKUP(B1291,'[1]Pivot HorizontalMRP'!$A$4:$H$2529,8,0),0)</f>
        <v>12346</v>
      </c>
      <c r="T1291" s="1">
        <f>IFERROR(VLOOKUP(B1291,'[1]Pivot HorizontalMRP'!$A$4:$I$2529,9,0),0)</f>
        <v>8422</v>
      </c>
      <c r="U1291" s="1">
        <f t="shared" si="100"/>
        <v>19723</v>
      </c>
      <c r="V1291" s="24">
        <v>3.15E-2</v>
      </c>
      <c r="W1291" s="24"/>
      <c r="X1291" s="24">
        <f t="shared" si="103"/>
        <v>-3.15E-2</v>
      </c>
      <c r="Y1291" s="24"/>
      <c r="Z1291" s="24"/>
      <c r="AA1291" s="24">
        <v>3.15E-2</v>
      </c>
      <c r="AB1291" s="24"/>
      <c r="AC1291" s="25"/>
      <c r="AD1291" s="26"/>
      <c r="AE1291" s="26"/>
      <c r="AF1291" s="26"/>
      <c r="AG1291" s="24"/>
      <c r="AH1291" s="24"/>
      <c r="AI1291" s="26"/>
      <c r="AJ1291" s="27"/>
      <c r="AK1291" s="27"/>
      <c r="AL1291" s="26"/>
      <c r="AM1291" s="26"/>
      <c r="AN1291" s="24"/>
      <c r="AO1291" s="24" t="str">
        <f t="shared" si="104"/>
        <v>Sanmina</v>
      </c>
      <c r="AP1291" s="1" t="s">
        <v>1110</v>
      </c>
      <c r="BF1291" s="1" t="s">
        <v>68</v>
      </c>
      <c r="BG1291" s="28" t="s">
        <v>69</v>
      </c>
    </row>
    <row r="1292" spans="1:59" ht="12.75" customHeight="1" x14ac:dyDescent="0.2">
      <c r="A1292" s="1" t="s">
        <v>5265</v>
      </c>
      <c r="B1292" s="1" t="s">
        <v>5266</v>
      </c>
      <c r="C1292" s="1" t="s">
        <v>62</v>
      </c>
      <c r="D1292" s="1" t="s">
        <v>1108</v>
      </c>
      <c r="E1292" s="1" t="s">
        <v>5267</v>
      </c>
      <c r="F1292" s="1" t="s">
        <v>5268</v>
      </c>
      <c r="G1292" s="1">
        <v>61</v>
      </c>
      <c r="H1292" s="1">
        <v>4000</v>
      </c>
      <c r="I1292" s="2" t="s">
        <v>1123</v>
      </c>
      <c r="K1292" s="1">
        <f>IFERROR(VLOOKUP(B1292,'[1]Pivot HorizontalMRP'!$A$4:$B$2531,2,0),0)</f>
        <v>0</v>
      </c>
      <c r="L1292" s="1">
        <f>IFERROR(VLOOKUP(B1292,'[1]Pivot HorizontalMRP'!$A$4:$C$2531,3,0),0)</f>
        <v>23278</v>
      </c>
      <c r="M1292" s="1">
        <f>IFERROR(VLOOKUP(B1292,'[1]Pivot HorizontalMRP'!$A$4:$D$2531,4,0),0)</f>
        <v>12000</v>
      </c>
      <c r="N1292" s="1">
        <f>IFERROR(VLOOKUP(B1292,'[1]Pivot HorizontalMRP'!$A$4:$E$2531,5,0),0)</f>
        <v>0</v>
      </c>
      <c r="O1292" s="1">
        <f t="shared" si="101"/>
        <v>35278</v>
      </c>
      <c r="P1292" s="1">
        <f t="shared" si="102"/>
        <v>35278</v>
      </c>
      <c r="Q1292" s="1">
        <f>IFERROR(VLOOKUP(B1292,'[1]Pivot HorizontalMRP'!$A$4:$F$2529,6,0),0)</f>
        <v>14493</v>
      </c>
      <c r="R1292" s="1">
        <f>IFERROR(VLOOKUP(B1292,'[1]Pivot HorizontalMRP'!$A$4:$G$2529,7,0),0)</f>
        <v>6659</v>
      </c>
      <c r="S1292" s="1">
        <f>IFERROR(VLOOKUP(B1292,'[1]Pivot HorizontalMRP'!$A$4:$H$2529,8,0),0)</f>
        <v>5756</v>
      </c>
      <c r="T1292" s="1">
        <f>IFERROR(VLOOKUP(B1292,'[1]Pivot HorizontalMRP'!$A$4:$I$2529,9,0),0)</f>
        <v>3744</v>
      </c>
      <c r="U1292" s="1">
        <f t="shared" si="100"/>
        <v>14126</v>
      </c>
      <c r="V1292" s="24">
        <v>2.9199999999999999E-3</v>
      </c>
      <c r="W1292" s="24"/>
      <c r="X1292" s="24">
        <f t="shared" si="103"/>
        <v>-2.9199999999999999E-3</v>
      </c>
      <c r="Y1292" s="24"/>
      <c r="Z1292" s="24"/>
      <c r="AA1292" s="24">
        <v>2.9199999999999999E-3</v>
      </c>
      <c r="AB1292" s="24"/>
      <c r="AC1292" s="25"/>
      <c r="AD1292" s="26"/>
      <c r="AE1292" s="26"/>
      <c r="AF1292" s="26"/>
      <c r="AG1292" s="24"/>
      <c r="AH1292" s="24"/>
      <c r="AI1292" s="26"/>
      <c r="AJ1292" s="27"/>
      <c r="AK1292" s="27"/>
      <c r="AL1292" s="26"/>
      <c r="AM1292" s="26"/>
      <c r="AN1292" s="24"/>
      <c r="AO1292" s="24" t="str">
        <f t="shared" si="104"/>
        <v>Sanmina</v>
      </c>
      <c r="AP1292" s="1" t="s">
        <v>1110</v>
      </c>
      <c r="BF1292" s="1" t="s">
        <v>68</v>
      </c>
      <c r="BG1292" s="28" t="s">
        <v>69</v>
      </c>
    </row>
    <row r="1293" spans="1:59" ht="12.75" customHeight="1" x14ac:dyDescent="0.2">
      <c r="A1293" s="1" t="s">
        <v>5269</v>
      </c>
      <c r="B1293" s="1" t="s">
        <v>5270</v>
      </c>
      <c r="C1293" s="1" t="s">
        <v>62</v>
      </c>
      <c r="D1293" s="1" t="s">
        <v>1108</v>
      </c>
      <c r="E1293" s="1" t="s">
        <v>5271</v>
      </c>
      <c r="F1293" s="1" t="s">
        <v>5272</v>
      </c>
      <c r="G1293" s="1">
        <v>156</v>
      </c>
      <c r="H1293" s="1">
        <v>4000</v>
      </c>
      <c r="I1293" s="2" t="s">
        <v>1123</v>
      </c>
      <c r="K1293" s="1">
        <f>IFERROR(VLOOKUP(B1293,'[1]Pivot HorizontalMRP'!$A$4:$B$2531,2,0),0)</f>
        <v>0</v>
      </c>
      <c r="L1293" s="1">
        <f>IFERROR(VLOOKUP(B1293,'[1]Pivot HorizontalMRP'!$A$4:$C$2531,3,0),0)</f>
        <v>101357</v>
      </c>
      <c r="M1293" s="1">
        <f>IFERROR(VLOOKUP(B1293,'[1]Pivot HorizontalMRP'!$A$4:$D$2531,4,0),0)</f>
        <v>80000</v>
      </c>
      <c r="N1293" s="1">
        <f>IFERROR(VLOOKUP(B1293,'[1]Pivot HorizontalMRP'!$A$4:$E$2531,5,0),0)</f>
        <v>0</v>
      </c>
      <c r="O1293" s="1">
        <f t="shared" si="101"/>
        <v>181357</v>
      </c>
      <c r="P1293" s="1">
        <f t="shared" si="102"/>
        <v>181357</v>
      </c>
      <c r="Q1293" s="1">
        <f>IFERROR(VLOOKUP(B1293,'[1]Pivot HorizontalMRP'!$A$4:$F$2529,6,0),0)</f>
        <v>105707</v>
      </c>
      <c r="R1293" s="1">
        <f>IFERROR(VLOOKUP(B1293,'[1]Pivot HorizontalMRP'!$A$4:$G$2529,7,0),0)</f>
        <v>48654</v>
      </c>
      <c r="S1293" s="1">
        <f>IFERROR(VLOOKUP(B1293,'[1]Pivot HorizontalMRP'!$A$4:$H$2529,8,0),0)</f>
        <v>41281</v>
      </c>
      <c r="T1293" s="1">
        <f>IFERROR(VLOOKUP(B1293,'[1]Pivot HorizontalMRP'!$A$4:$I$2529,9,0),0)</f>
        <v>27921</v>
      </c>
      <c r="U1293" s="1">
        <f t="shared" si="100"/>
        <v>26996</v>
      </c>
      <c r="V1293" s="24">
        <v>3.5000000000000001E-3</v>
      </c>
      <c r="W1293" s="24"/>
      <c r="X1293" s="24">
        <f t="shared" si="103"/>
        <v>-3.5000000000000001E-3</v>
      </c>
      <c r="Y1293" s="24"/>
      <c r="Z1293" s="24"/>
      <c r="AA1293" s="24">
        <v>3.4299999999999999E-3</v>
      </c>
      <c r="AB1293" s="24"/>
      <c r="AC1293" s="25"/>
      <c r="AD1293" s="26"/>
      <c r="AE1293" s="26"/>
      <c r="AF1293" s="26"/>
      <c r="AG1293" s="24"/>
      <c r="AH1293" s="24"/>
      <c r="AI1293" s="26"/>
      <c r="AJ1293" s="27"/>
      <c r="AK1293" s="27"/>
      <c r="AL1293" s="26"/>
      <c r="AM1293" s="26"/>
      <c r="AN1293" s="24"/>
      <c r="AO1293" s="24" t="str">
        <f t="shared" si="104"/>
        <v>Sanmina</v>
      </c>
      <c r="AP1293" s="1" t="s">
        <v>1110</v>
      </c>
      <c r="BF1293" s="1" t="s">
        <v>68</v>
      </c>
      <c r="BG1293" s="28" t="s">
        <v>69</v>
      </c>
    </row>
    <row r="1294" spans="1:59" ht="12.75" customHeight="1" x14ac:dyDescent="0.2">
      <c r="A1294" s="1" t="s">
        <v>5273</v>
      </c>
      <c r="B1294" s="1" t="s">
        <v>5274</v>
      </c>
      <c r="C1294" s="1" t="s">
        <v>62</v>
      </c>
      <c r="D1294" s="1" t="s">
        <v>1108</v>
      </c>
      <c r="E1294" s="1" t="s">
        <v>5275</v>
      </c>
      <c r="F1294" s="1" t="s">
        <v>5276</v>
      </c>
      <c r="G1294" s="1">
        <v>53</v>
      </c>
      <c r="H1294" s="1">
        <v>4000</v>
      </c>
      <c r="I1294" s="2" t="s">
        <v>1123</v>
      </c>
      <c r="K1294" s="1">
        <f>IFERROR(VLOOKUP(B1294,'[1]Pivot HorizontalMRP'!$A$4:$B$2531,2,0),0)</f>
        <v>0</v>
      </c>
      <c r="L1294" s="1">
        <f>IFERROR(VLOOKUP(B1294,'[1]Pivot HorizontalMRP'!$A$4:$C$2531,3,0),0)</f>
        <v>49034</v>
      </c>
      <c r="M1294" s="1">
        <f>IFERROR(VLOOKUP(B1294,'[1]Pivot HorizontalMRP'!$A$4:$D$2531,4,0),0)</f>
        <v>16000</v>
      </c>
      <c r="N1294" s="1">
        <f>IFERROR(VLOOKUP(B1294,'[1]Pivot HorizontalMRP'!$A$4:$E$2531,5,0),0)</f>
        <v>0</v>
      </c>
      <c r="O1294" s="1">
        <f t="shared" si="101"/>
        <v>65034</v>
      </c>
      <c r="P1294" s="1">
        <f t="shared" si="102"/>
        <v>65034</v>
      </c>
      <c r="Q1294" s="1">
        <f>IFERROR(VLOOKUP(B1294,'[1]Pivot HorizontalMRP'!$A$4:$F$2529,6,0),0)</f>
        <v>33620</v>
      </c>
      <c r="R1294" s="1">
        <f>IFERROR(VLOOKUP(B1294,'[1]Pivot HorizontalMRP'!$A$4:$G$2529,7,0),0)</f>
        <v>18166</v>
      </c>
      <c r="S1294" s="1">
        <f>IFERROR(VLOOKUP(B1294,'[1]Pivot HorizontalMRP'!$A$4:$H$2529,8,0),0)</f>
        <v>15924</v>
      </c>
      <c r="T1294" s="1">
        <f>IFERROR(VLOOKUP(B1294,'[1]Pivot HorizontalMRP'!$A$4:$I$2529,9,0),0)</f>
        <v>10381</v>
      </c>
      <c r="U1294" s="1">
        <f t="shared" si="100"/>
        <v>13248</v>
      </c>
      <c r="V1294" s="24">
        <v>3.1199999999999999E-2</v>
      </c>
      <c r="W1294" s="24"/>
      <c r="X1294" s="24">
        <f t="shared" si="103"/>
        <v>-3.1199999999999999E-2</v>
      </c>
      <c r="Y1294" s="24"/>
      <c r="Z1294" s="24"/>
      <c r="AA1294" s="24">
        <v>3.1199999999999999E-2</v>
      </c>
      <c r="AB1294" s="24"/>
      <c r="AC1294" s="25"/>
      <c r="AD1294" s="26"/>
      <c r="AE1294" s="26"/>
      <c r="AF1294" s="26"/>
      <c r="AG1294" s="24"/>
      <c r="AH1294" s="24"/>
      <c r="AI1294" s="26"/>
      <c r="AJ1294" s="27"/>
      <c r="AK1294" s="27"/>
      <c r="AL1294" s="26"/>
      <c r="AM1294" s="26"/>
      <c r="AN1294" s="24"/>
      <c r="AO1294" s="24" t="str">
        <f t="shared" si="104"/>
        <v>Sanmina</v>
      </c>
      <c r="AP1294" s="1" t="s">
        <v>1110</v>
      </c>
      <c r="BF1294" s="1" t="s">
        <v>68</v>
      </c>
      <c r="BG1294" s="28" t="s">
        <v>69</v>
      </c>
    </row>
    <row r="1295" spans="1:59" ht="12.75" customHeight="1" x14ac:dyDescent="0.2">
      <c r="A1295" s="1" t="s">
        <v>5277</v>
      </c>
      <c r="B1295" s="1" t="s">
        <v>5278</v>
      </c>
      <c r="C1295" s="1" t="s">
        <v>62</v>
      </c>
      <c r="D1295" s="1" t="s">
        <v>1108</v>
      </c>
      <c r="E1295" s="1" t="s">
        <v>5279</v>
      </c>
      <c r="F1295" s="1" t="s">
        <v>5280</v>
      </c>
      <c r="G1295" s="1">
        <v>56</v>
      </c>
      <c r="H1295" s="1">
        <v>4000</v>
      </c>
      <c r="I1295" s="2" t="s">
        <v>1123</v>
      </c>
      <c r="K1295" s="1">
        <f>IFERROR(VLOOKUP(B1295,'[1]Pivot HorizontalMRP'!$A$4:$B$2531,2,0),0)</f>
        <v>0</v>
      </c>
      <c r="L1295" s="1">
        <f>IFERROR(VLOOKUP(B1295,'[1]Pivot HorizontalMRP'!$A$4:$C$2531,3,0),0)</f>
        <v>10987</v>
      </c>
      <c r="M1295" s="1">
        <f>IFERROR(VLOOKUP(B1295,'[1]Pivot HorizontalMRP'!$A$4:$D$2531,4,0),0)</f>
        <v>4000</v>
      </c>
      <c r="N1295" s="1">
        <f>IFERROR(VLOOKUP(B1295,'[1]Pivot HorizontalMRP'!$A$4:$E$2531,5,0),0)</f>
        <v>0</v>
      </c>
      <c r="O1295" s="1">
        <f t="shared" si="101"/>
        <v>14987</v>
      </c>
      <c r="P1295" s="1">
        <f t="shared" si="102"/>
        <v>14987</v>
      </c>
      <c r="Q1295" s="1">
        <f>IFERROR(VLOOKUP(B1295,'[1]Pivot HorizontalMRP'!$A$4:$F$2529,6,0),0)</f>
        <v>4257</v>
      </c>
      <c r="R1295" s="1">
        <f>IFERROR(VLOOKUP(B1295,'[1]Pivot HorizontalMRP'!$A$4:$G$2529,7,0),0)</f>
        <v>2708</v>
      </c>
      <c r="S1295" s="1">
        <f>IFERROR(VLOOKUP(B1295,'[1]Pivot HorizontalMRP'!$A$4:$H$2529,8,0),0)</f>
        <v>2684</v>
      </c>
      <c r="T1295" s="1">
        <f>IFERROR(VLOOKUP(B1295,'[1]Pivot HorizontalMRP'!$A$4:$I$2529,9,0),0)</f>
        <v>1028</v>
      </c>
      <c r="U1295" s="1">
        <f t="shared" si="100"/>
        <v>8022</v>
      </c>
      <c r="V1295" s="24">
        <v>1.5699999999999999E-2</v>
      </c>
      <c r="W1295" s="24"/>
      <c r="X1295" s="24">
        <f t="shared" si="103"/>
        <v>-1.5699999999999999E-2</v>
      </c>
      <c r="Y1295" s="24"/>
      <c r="Z1295" s="24"/>
      <c r="AA1295" s="24"/>
      <c r="AB1295" s="24"/>
      <c r="AC1295" s="25"/>
      <c r="AD1295" s="26"/>
      <c r="AE1295" s="26"/>
      <c r="AF1295" s="26"/>
      <c r="AG1295" s="24"/>
      <c r="AH1295" s="24"/>
      <c r="AI1295" s="26"/>
      <c r="AJ1295" s="27"/>
      <c r="AK1295" s="27"/>
      <c r="AL1295" s="26"/>
      <c r="AM1295" s="26"/>
      <c r="AN1295" s="24"/>
      <c r="AO1295" s="24" t="str">
        <f t="shared" si="104"/>
        <v>Sanmina</v>
      </c>
      <c r="AP1295" s="1" t="s">
        <v>1110</v>
      </c>
      <c r="BF1295" s="1" t="s">
        <v>68</v>
      </c>
      <c r="BG1295" s="28" t="s">
        <v>69</v>
      </c>
    </row>
    <row r="1296" spans="1:59" ht="12.75" customHeight="1" x14ac:dyDescent="0.2">
      <c r="A1296" s="1" t="s">
        <v>5281</v>
      </c>
      <c r="B1296" s="1" t="s">
        <v>5282</v>
      </c>
      <c r="C1296" s="1" t="s">
        <v>62</v>
      </c>
      <c r="D1296" s="1" t="s">
        <v>1108</v>
      </c>
      <c r="E1296" s="1" t="s">
        <v>5283</v>
      </c>
      <c r="F1296" s="1" t="s">
        <v>5284</v>
      </c>
      <c r="G1296" s="1">
        <v>53</v>
      </c>
      <c r="H1296" s="1">
        <v>250</v>
      </c>
      <c r="I1296" s="2" t="s">
        <v>66</v>
      </c>
      <c r="K1296" s="1">
        <f>IFERROR(VLOOKUP(B1296,'[1]Pivot HorizontalMRP'!$A$4:$B$2531,2,0),0)</f>
        <v>0</v>
      </c>
      <c r="L1296" s="1">
        <f>IFERROR(VLOOKUP(B1296,'[1]Pivot HorizontalMRP'!$A$4:$C$2531,3,0),0)</f>
        <v>65</v>
      </c>
      <c r="M1296" s="1">
        <f>IFERROR(VLOOKUP(B1296,'[1]Pivot HorizontalMRP'!$A$4:$D$2531,4,0),0)</f>
        <v>0</v>
      </c>
      <c r="N1296" s="1">
        <f>IFERROR(VLOOKUP(B1296,'[1]Pivot HorizontalMRP'!$A$4:$E$2531,5,0),0)</f>
        <v>0</v>
      </c>
      <c r="O1296" s="1">
        <f t="shared" si="101"/>
        <v>65</v>
      </c>
      <c r="P1296" s="1">
        <f t="shared" si="102"/>
        <v>65</v>
      </c>
      <c r="Q1296" s="1">
        <f>IFERROR(VLOOKUP(B1296,'[1]Pivot HorizontalMRP'!$A$4:$F$2529,6,0),0)</f>
        <v>0</v>
      </c>
      <c r="R1296" s="1">
        <f>IFERROR(VLOOKUP(B1296,'[1]Pivot HorizontalMRP'!$A$4:$G$2529,7,0),0)</f>
        <v>0</v>
      </c>
      <c r="S1296" s="1">
        <f>IFERROR(VLOOKUP(B1296,'[1]Pivot HorizontalMRP'!$A$4:$H$2529,8,0),0)</f>
        <v>0</v>
      </c>
      <c r="T1296" s="1">
        <f>IFERROR(VLOOKUP(B1296,'[1]Pivot HorizontalMRP'!$A$4:$I$2529,9,0),0)</f>
        <v>0</v>
      </c>
      <c r="U1296" s="1">
        <f t="shared" si="100"/>
        <v>65</v>
      </c>
      <c r="V1296" s="24">
        <v>1.0258799999999999</v>
      </c>
      <c r="W1296" s="24"/>
      <c r="X1296" s="24">
        <f t="shared" si="103"/>
        <v>-1.0258799999999999</v>
      </c>
      <c r="Y1296" s="24"/>
      <c r="Z1296" s="24"/>
      <c r="AA1296" s="24"/>
      <c r="AB1296" s="24"/>
      <c r="AC1296" s="25"/>
      <c r="AD1296" s="26"/>
      <c r="AE1296" s="26"/>
      <c r="AF1296" s="26"/>
      <c r="AG1296" s="24"/>
      <c r="AH1296" s="24"/>
      <c r="AI1296" s="26"/>
      <c r="AJ1296" s="27"/>
      <c r="AK1296" s="27"/>
      <c r="AL1296" s="26"/>
      <c r="AM1296" s="26"/>
      <c r="AN1296" s="24"/>
      <c r="AO1296" s="24" t="str">
        <f t="shared" si="104"/>
        <v>Sanmina</v>
      </c>
      <c r="AP1296" s="1" t="s">
        <v>1110</v>
      </c>
      <c r="BF1296" s="1" t="s">
        <v>68</v>
      </c>
      <c r="BG1296" s="28" t="s">
        <v>69</v>
      </c>
    </row>
    <row r="1297" spans="1:59" ht="12.75" customHeight="1" x14ac:dyDescent="0.2">
      <c r="A1297" s="1" t="s">
        <v>5285</v>
      </c>
      <c r="B1297" s="1" t="s">
        <v>5286</v>
      </c>
      <c r="C1297" s="1" t="s">
        <v>62</v>
      </c>
      <c r="D1297" s="1" t="s">
        <v>1108</v>
      </c>
      <c r="E1297" s="1" t="s">
        <v>5287</v>
      </c>
      <c r="F1297" s="1" t="s">
        <v>5288</v>
      </c>
      <c r="G1297" s="1">
        <v>48</v>
      </c>
      <c r="H1297" s="1">
        <v>10000</v>
      </c>
      <c r="I1297" s="2" t="s">
        <v>1123</v>
      </c>
      <c r="K1297" s="1">
        <f>IFERROR(VLOOKUP(B1297,'[1]Pivot HorizontalMRP'!$A$4:$B$2531,2,0),0)</f>
        <v>0</v>
      </c>
      <c r="L1297" s="1">
        <f>IFERROR(VLOOKUP(B1297,'[1]Pivot HorizontalMRP'!$A$4:$C$2531,3,0),0)</f>
        <v>27879</v>
      </c>
      <c r="M1297" s="1">
        <f>IFERROR(VLOOKUP(B1297,'[1]Pivot HorizontalMRP'!$A$4:$D$2531,4,0),0)</f>
        <v>30000</v>
      </c>
      <c r="N1297" s="1">
        <f>IFERROR(VLOOKUP(B1297,'[1]Pivot HorizontalMRP'!$A$4:$E$2531,5,0),0)</f>
        <v>0</v>
      </c>
      <c r="O1297" s="1">
        <f t="shared" si="101"/>
        <v>57879</v>
      </c>
      <c r="P1297" s="1">
        <f t="shared" si="102"/>
        <v>57879</v>
      </c>
      <c r="Q1297" s="1">
        <f>IFERROR(VLOOKUP(B1297,'[1]Pivot HorizontalMRP'!$A$4:$F$2529,6,0),0)</f>
        <v>49658</v>
      </c>
      <c r="R1297" s="1">
        <f>IFERROR(VLOOKUP(B1297,'[1]Pivot HorizontalMRP'!$A$4:$G$2529,7,0),0)</f>
        <v>20192</v>
      </c>
      <c r="S1297" s="1">
        <f>IFERROR(VLOOKUP(B1297,'[1]Pivot HorizontalMRP'!$A$4:$H$2529,8,0),0)</f>
        <v>10835</v>
      </c>
      <c r="T1297" s="1">
        <f>IFERROR(VLOOKUP(B1297,'[1]Pivot HorizontalMRP'!$A$4:$I$2529,9,0),0)</f>
        <v>9410</v>
      </c>
      <c r="U1297" s="1">
        <f t="shared" si="100"/>
        <v>-11971</v>
      </c>
      <c r="V1297" s="24">
        <v>1.7780000000000001E-2</v>
      </c>
      <c r="W1297" s="24"/>
      <c r="X1297" s="24">
        <f t="shared" si="103"/>
        <v>-1.7780000000000001E-2</v>
      </c>
      <c r="Y1297" s="24"/>
      <c r="Z1297" s="24"/>
      <c r="AA1297" s="24">
        <v>1.7780000000000001E-2</v>
      </c>
      <c r="AB1297" s="24"/>
      <c r="AC1297" s="25"/>
      <c r="AD1297" s="26"/>
      <c r="AE1297" s="26"/>
      <c r="AF1297" s="26"/>
      <c r="AG1297" s="24"/>
      <c r="AH1297" s="24"/>
      <c r="AI1297" s="26"/>
      <c r="AJ1297" s="27"/>
      <c r="AK1297" s="27"/>
      <c r="AL1297" s="26"/>
      <c r="AM1297" s="26"/>
      <c r="AN1297" s="24"/>
      <c r="AO1297" s="24" t="str">
        <f t="shared" si="104"/>
        <v>Sanmina</v>
      </c>
      <c r="AP1297" s="1" t="s">
        <v>1110</v>
      </c>
      <c r="BF1297" s="1" t="s">
        <v>68</v>
      </c>
      <c r="BG1297" s="28" t="s">
        <v>69</v>
      </c>
    </row>
    <row r="1298" spans="1:59" ht="12.75" customHeight="1" x14ac:dyDescent="0.2">
      <c r="A1298" s="1" t="s">
        <v>5289</v>
      </c>
      <c r="B1298" s="1" t="s">
        <v>5290</v>
      </c>
      <c r="C1298" s="1" t="s">
        <v>62</v>
      </c>
      <c r="D1298" s="1" t="s">
        <v>1108</v>
      </c>
      <c r="E1298" s="1" t="s">
        <v>5291</v>
      </c>
      <c r="F1298" s="1" t="s">
        <v>5292</v>
      </c>
      <c r="G1298" s="1">
        <v>48</v>
      </c>
      <c r="H1298" s="1">
        <v>4000</v>
      </c>
      <c r="I1298" s="2" t="s">
        <v>1123</v>
      </c>
      <c r="K1298" s="1">
        <f>IFERROR(VLOOKUP(B1298,'[1]Pivot HorizontalMRP'!$A$4:$B$2531,2,0),0)</f>
        <v>0</v>
      </c>
      <c r="L1298" s="1">
        <f>IFERROR(VLOOKUP(B1298,'[1]Pivot HorizontalMRP'!$A$4:$C$2531,3,0),0)</f>
        <v>6471</v>
      </c>
      <c r="M1298" s="1">
        <f>IFERROR(VLOOKUP(B1298,'[1]Pivot HorizontalMRP'!$A$4:$D$2531,4,0),0)</f>
        <v>8000</v>
      </c>
      <c r="N1298" s="1">
        <f>IFERROR(VLOOKUP(B1298,'[1]Pivot HorizontalMRP'!$A$4:$E$2531,5,0),0)</f>
        <v>0</v>
      </c>
      <c r="O1298" s="1">
        <f t="shared" si="101"/>
        <v>14471</v>
      </c>
      <c r="P1298" s="1">
        <f t="shared" si="102"/>
        <v>14471</v>
      </c>
      <c r="Q1298" s="1">
        <f>IFERROR(VLOOKUP(B1298,'[1]Pivot HorizontalMRP'!$A$4:$F$2529,6,0),0)</f>
        <v>9552</v>
      </c>
      <c r="R1298" s="1">
        <f>IFERROR(VLOOKUP(B1298,'[1]Pivot HorizontalMRP'!$A$4:$G$2529,7,0),0)</f>
        <v>3424</v>
      </c>
      <c r="S1298" s="1">
        <f>IFERROR(VLOOKUP(B1298,'[1]Pivot HorizontalMRP'!$A$4:$H$2529,8,0),0)</f>
        <v>3716</v>
      </c>
      <c r="T1298" s="1">
        <f>IFERROR(VLOOKUP(B1298,'[1]Pivot HorizontalMRP'!$A$4:$I$2529,9,0),0)</f>
        <v>2052</v>
      </c>
      <c r="U1298" s="1">
        <f t="shared" si="100"/>
        <v>1495</v>
      </c>
      <c r="V1298" s="24">
        <v>1.1299999999999999E-2</v>
      </c>
      <c r="W1298" s="24"/>
      <c r="X1298" s="24">
        <f t="shared" si="103"/>
        <v>-1.1299999999999999E-2</v>
      </c>
      <c r="Y1298" s="24"/>
      <c r="Z1298" s="24"/>
      <c r="AA1298" s="24"/>
      <c r="AB1298" s="24"/>
      <c r="AC1298" s="25"/>
      <c r="AD1298" s="26"/>
      <c r="AE1298" s="26"/>
      <c r="AF1298" s="26"/>
      <c r="AG1298" s="24"/>
      <c r="AH1298" s="24"/>
      <c r="AI1298" s="26"/>
      <c r="AJ1298" s="27"/>
      <c r="AK1298" s="27"/>
      <c r="AL1298" s="26"/>
      <c r="AM1298" s="26"/>
      <c r="AN1298" s="24"/>
      <c r="AO1298" s="24" t="str">
        <f t="shared" si="104"/>
        <v>Sanmina</v>
      </c>
      <c r="AP1298" s="1" t="s">
        <v>1110</v>
      </c>
      <c r="BF1298" s="1" t="s">
        <v>68</v>
      </c>
      <c r="BG1298" s="28" t="s">
        <v>69</v>
      </c>
    </row>
    <row r="1299" spans="1:59" ht="12.75" customHeight="1" x14ac:dyDescent="0.2">
      <c r="A1299" s="1" t="s">
        <v>5293</v>
      </c>
      <c r="B1299" s="1" t="s">
        <v>5294</v>
      </c>
      <c r="C1299" s="1" t="s">
        <v>62</v>
      </c>
      <c r="D1299" s="1" t="s">
        <v>1108</v>
      </c>
      <c r="E1299" s="1" t="s">
        <v>5295</v>
      </c>
      <c r="F1299" s="1" t="s">
        <v>5296</v>
      </c>
      <c r="G1299" s="1">
        <v>61</v>
      </c>
      <c r="H1299" s="1">
        <v>4000</v>
      </c>
      <c r="I1299" s="2" t="s">
        <v>1123</v>
      </c>
      <c r="K1299" s="1">
        <f>IFERROR(VLOOKUP(B1299,'[1]Pivot HorizontalMRP'!$A$4:$B$2531,2,0),0)</f>
        <v>0</v>
      </c>
      <c r="L1299" s="1">
        <f>IFERROR(VLOOKUP(B1299,'[1]Pivot HorizontalMRP'!$A$4:$C$2531,3,0),0)</f>
        <v>80475</v>
      </c>
      <c r="M1299" s="1">
        <f>IFERROR(VLOOKUP(B1299,'[1]Pivot HorizontalMRP'!$A$4:$D$2531,4,0),0)</f>
        <v>0</v>
      </c>
      <c r="N1299" s="1">
        <f>IFERROR(VLOOKUP(B1299,'[1]Pivot HorizontalMRP'!$A$4:$E$2531,5,0),0)</f>
        <v>0</v>
      </c>
      <c r="O1299" s="1">
        <f t="shared" si="101"/>
        <v>80475</v>
      </c>
      <c r="P1299" s="1">
        <f t="shared" si="102"/>
        <v>80475</v>
      </c>
      <c r="Q1299" s="1">
        <f>IFERROR(VLOOKUP(B1299,'[1]Pivot HorizontalMRP'!$A$4:$F$2529,6,0),0)</f>
        <v>22016</v>
      </c>
      <c r="R1299" s="1">
        <f>IFERROR(VLOOKUP(B1299,'[1]Pivot HorizontalMRP'!$A$4:$G$2529,7,0),0)</f>
        <v>16662</v>
      </c>
      <c r="S1299" s="1">
        <f>IFERROR(VLOOKUP(B1299,'[1]Pivot HorizontalMRP'!$A$4:$H$2529,8,0),0)</f>
        <v>18212</v>
      </c>
      <c r="T1299" s="1">
        <f>IFERROR(VLOOKUP(B1299,'[1]Pivot HorizontalMRP'!$A$4:$I$2529,9,0),0)</f>
        <v>15364</v>
      </c>
      <c r="U1299" s="1">
        <f t="shared" si="100"/>
        <v>41797</v>
      </c>
      <c r="V1299" s="24">
        <v>2.1800000000000001E-3</v>
      </c>
      <c r="W1299" s="24"/>
      <c r="X1299" s="24">
        <f t="shared" si="103"/>
        <v>-2.1800000000000001E-3</v>
      </c>
      <c r="Y1299" s="24"/>
      <c r="Z1299" s="24"/>
      <c r="AA1299" s="24">
        <v>2.1800000000000001E-3</v>
      </c>
      <c r="AB1299" s="24"/>
      <c r="AC1299" s="25"/>
      <c r="AD1299" s="26"/>
      <c r="AE1299" s="26"/>
      <c r="AF1299" s="26"/>
      <c r="AG1299" s="24"/>
      <c r="AH1299" s="24"/>
      <c r="AI1299" s="26"/>
      <c r="AJ1299" s="27"/>
      <c r="AK1299" s="27"/>
      <c r="AL1299" s="26"/>
      <c r="AM1299" s="26"/>
      <c r="AN1299" s="24"/>
      <c r="AO1299" s="24" t="str">
        <f t="shared" si="104"/>
        <v>Sanmina</v>
      </c>
      <c r="AP1299" s="1" t="s">
        <v>1110</v>
      </c>
      <c r="BF1299" s="1" t="s">
        <v>68</v>
      </c>
      <c r="BG1299" s="28" t="s">
        <v>69</v>
      </c>
    </row>
    <row r="1300" spans="1:59" ht="12.75" customHeight="1" x14ac:dyDescent="0.2">
      <c r="A1300" s="1" t="s">
        <v>5297</v>
      </c>
      <c r="B1300" s="1" t="s">
        <v>5298</v>
      </c>
      <c r="C1300" s="1" t="s">
        <v>62</v>
      </c>
      <c r="D1300" s="1" t="s">
        <v>1108</v>
      </c>
      <c r="E1300" s="1" t="s">
        <v>5299</v>
      </c>
      <c r="F1300" s="1" t="s">
        <v>5300</v>
      </c>
      <c r="G1300" s="1">
        <v>78</v>
      </c>
      <c r="H1300" s="1">
        <v>500</v>
      </c>
      <c r="I1300" s="2" t="s">
        <v>1123</v>
      </c>
      <c r="K1300" s="1">
        <f>IFERROR(VLOOKUP(B1300,'[1]Pivot HorizontalMRP'!$A$4:$B$2531,2,0),0)</f>
        <v>0</v>
      </c>
      <c r="L1300" s="1">
        <f>IFERROR(VLOOKUP(B1300,'[1]Pivot HorizontalMRP'!$A$4:$C$2531,3,0),0)</f>
        <v>7181</v>
      </c>
      <c r="M1300" s="1">
        <f>IFERROR(VLOOKUP(B1300,'[1]Pivot HorizontalMRP'!$A$4:$D$2531,4,0),0)</f>
        <v>0</v>
      </c>
      <c r="N1300" s="1">
        <f>IFERROR(VLOOKUP(B1300,'[1]Pivot HorizontalMRP'!$A$4:$E$2531,5,0),0)</f>
        <v>0</v>
      </c>
      <c r="O1300" s="1">
        <f t="shared" si="101"/>
        <v>7181</v>
      </c>
      <c r="P1300" s="1">
        <f t="shared" si="102"/>
        <v>7181</v>
      </c>
      <c r="Q1300" s="1">
        <f>IFERROR(VLOOKUP(B1300,'[1]Pivot HorizontalMRP'!$A$4:$F$2529,6,0),0)</f>
        <v>365</v>
      </c>
      <c r="R1300" s="1">
        <f>IFERROR(VLOOKUP(B1300,'[1]Pivot HorizontalMRP'!$A$4:$G$2529,7,0),0)</f>
        <v>512</v>
      </c>
      <c r="S1300" s="1">
        <f>IFERROR(VLOOKUP(B1300,'[1]Pivot HorizontalMRP'!$A$4:$H$2529,8,0),0)</f>
        <v>591</v>
      </c>
      <c r="T1300" s="1">
        <f>IFERROR(VLOOKUP(B1300,'[1]Pivot HorizontalMRP'!$A$4:$I$2529,9,0),0)</f>
        <v>404</v>
      </c>
      <c r="U1300" s="1">
        <f t="shared" si="100"/>
        <v>6304</v>
      </c>
      <c r="V1300" s="24">
        <v>0.45879999999999999</v>
      </c>
      <c r="W1300" s="24"/>
      <c r="X1300" s="24">
        <f t="shared" si="103"/>
        <v>-0.45879999999999999</v>
      </c>
      <c r="Y1300" s="24"/>
      <c r="Z1300" s="24"/>
      <c r="AA1300" s="24"/>
      <c r="AB1300" s="24"/>
      <c r="AC1300" s="25"/>
      <c r="AD1300" s="26"/>
      <c r="AE1300" s="26"/>
      <c r="AF1300" s="26"/>
      <c r="AG1300" s="24"/>
      <c r="AH1300" s="24"/>
      <c r="AI1300" s="26"/>
      <c r="AJ1300" s="27"/>
      <c r="AK1300" s="27"/>
      <c r="AL1300" s="26"/>
      <c r="AM1300" s="26"/>
      <c r="AN1300" s="24"/>
      <c r="AO1300" s="24" t="str">
        <f t="shared" si="104"/>
        <v>Sanmina</v>
      </c>
      <c r="AP1300" s="1" t="s">
        <v>1110</v>
      </c>
      <c r="BF1300" s="1" t="s">
        <v>68</v>
      </c>
      <c r="BG1300" s="28" t="s">
        <v>69</v>
      </c>
    </row>
    <row r="1301" spans="1:59" ht="12.75" customHeight="1" x14ac:dyDescent="0.2">
      <c r="A1301" s="1" t="s">
        <v>5301</v>
      </c>
      <c r="B1301" s="1" t="s">
        <v>5302</v>
      </c>
      <c r="C1301" s="1" t="s">
        <v>62</v>
      </c>
      <c r="D1301" s="1" t="s">
        <v>1108</v>
      </c>
      <c r="E1301" s="1" t="s">
        <v>5303</v>
      </c>
      <c r="F1301" s="1" t="s">
        <v>5304</v>
      </c>
      <c r="G1301" s="1">
        <v>53</v>
      </c>
      <c r="H1301" s="1">
        <v>5000</v>
      </c>
      <c r="I1301" s="2" t="s">
        <v>1123</v>
      </c>
      <c r="K1301" s="1">
        <f>IFERROR(VLOOKUP(B1301,'[1]Pivot HorizontalMRP'!$A$4:$B$2531,2,0),0)</f>
        <v>0</v>
      </c>
      <c r="L1301" s="1">
        <f>IFERROR(VLOOKUP(B1301,'[1]Pivot HorizontalMRP'!$A$4:$C$2531,3,0),0)</f>
        <v>5501</v>
      </c>
      <c r="M1301" s="1">
        <f>IFERROR(VLOOKUP(B1301,'[1]Pivot HorizontalMRP'!$A$4:$D$2531,4,0),0)</f>
        <v>5000</v>
      </c>
      <c r="N1301" s="1">
        <f>IFERROR(VLOOKUP(B1301,'[1]Pivot HorizontalMRP'!$A$4:$E$2531,5,0),0)</f>
        <v>0</v>
      </c>
      <c r="O1301" s="1">
        <f t="shared" si="101"/>
        <v>10501</v>
      </c>
      <c r="P1301" s="1">
        <f t="shared" si="102"/>
        <v>10501</v>
      </c>
      <c r="Q1301" s="1">
        <f>IFERROR(VLOOKUP(B1301,'[1]Pivot HorizontalMRP'!$A$4:$F$2529,6,0),0)</f>
        <v>7007</v>
      </c>
      <c r="R1301" s="1">
        <f>IFERROR(VLOOKUP(B1301,'[1]Pivot HorizontalMRP'!$A$4:$G$2529,7,0),0)</f>
        <v>4146</v>
      </c>
      <c r="S1301" s="1">
        <f>IFERROR(VLOOKUP(B1301,'[1]Pivot HorizontalMRP'!$A$4:$H$2529,8,0),0)</f>
        <v>4010</v>
      </c>
      <c r="T1301" s="1">
        <f>IFERROR(VLOOKUP(B1301,'[1]Pivot HorizontalMRP'!$A$4:$I$2529,9,0),0)</f>
        <v>2805</v>
      </c>
      <c r="U1301" s="1">
        <f t="shared" si="100"/>
        <v>-652</v>
      </c>
      <c r="V1301" s="24">
        <v>0.316</v>
      </c>
      <c r="W1301" s="24"/>
      <c r="X1301" s="24">
        <f t="shared" si="103"/>
        <v>-0.316</v>
      </c>
      <c r="Y1301" s="24"/>
      <c r="Z1301" s="24"/>
      <c r="AA1301" s="24">
        <v>0.316</v>
      </c>
      <c r="AB1301" s="24"/>
      <c r="AC1301" s="25"/>
      <c r="AD1301" s="26"/>
      <c r="AE1301" s="26"/>
      <c r="AF1301" s="26"/>
      <c r="AG1301" s="24"/>
      <c r="AH1301" s="24"/>
      <c r="AI1301" s="26"/>
      <c r="AJ1301" s="27"/>
      <c r="AK1301" s="27"/>
      <c r="AL1301" s="26"/>
      <c r="AM1301" s="26"/>
      <c r="AN1301" s="24"/>
      <c r="AO1301" s="24" t="str">
        <f t="shared" si="104"/>
        <v>Sanmina</v>
      </c>
      <c r="AP1301" s="1" t="s">
        <v>1110</v>
      </c>
      <c r="BF1301" s="1" t="s">
        <v>68</v>
      </c>
      <c r="BG1301" s="28" t="s">
        <v>69</v>
      </c>
    </row>
    <row r="1302" spans="1:59" ht="12.75" customHeight="1" x14ac:dyDescent="0.2">
      <c r="A1302" s="1" t="s">
        <v>5305</v>
      </c>
      <c r="B1302" s="1" t="s">
        <v>5306</v>
      </c>
      <c r="C1302" s="1" t="s">
        <v>62</v>
      </c>
      <c r="D1302" s="1" t="s">
        <v>1108</v>
      </c>
      <c r="E1302" s="1" t="s">
        <v>5307</v>
      </c>
      <c r="F1302" s="1" t="s">
        <v>5308</v>
      </c>
      <c r="G1302" s="1">
        <v>373</v>
      </c>
      <c r="H1302" s="1">
        <v>500</v>
      </c>
      <c r="I1302" s="2" t="s">
        <v>1123</v>
      </c>
      <c r="K1302" s="1">
        <f>IFERROR(VLOOKUP(B1302,'[1]Pivot HorizontalMRP'!$A$4:$B$2531,2,0),0)</f>
        <v>0</v>
      </c>
      <c r="L1302" s="1">
        <f>IFERROR(VLOOKUP(B1302,'[1]Pivot HorizontalMRP'!$A$4:$C$2531,3,0),0)</f>
        <v>59954</v>
      </c>
      <c r="M1302" s="1">
        <f>IFERROR(VLOOKUP(B1302,'[1]Pivot HorizontalMRP'!$A$4:$D$2531,4,0),0)</f>
        <v>6500</v>
      </c>
      <c r="N1302" s="1">
        <f>IFERROR(VLOOKUP(B1302,'[1]Pivot HorizontalMRP'!$A$4:$E$2531,5,0),0)</f>
        <v>29000</v>
      </c>
      <c r="O1302" s="1">
        <f t="shared" si="101"/>
        <v>66454</v>
      </c>
      <c r="P1302" s="1">
        <f t="shared" si="102"/>
        <v>95454</v>
      </c>
      <c r="Q1302" s="1">
        <f>IFERROR(VLOOKUP(B1302,'[1]Pivot HorizontalMRP'!$A$4:$F$2529,6,0),0)</f>
        <v>58963</v>
      </c>
      <c r="R1302" s="1">
        <f>IFERROR(VLOOKUP(B1302,'[1]Pivot HorizontalMRP'!$A$4:$G$2529,7,0),0)</f>
        <v>26950</v>
      </c>
      <c r="S1302" s="1">
        <f>IFERROR(VLOOKUP(B1302,'[1]Pivot HorizontalMRP'!$A$4:$H$2529,8,0),0)</f>
        <v>22798</v>
      </c>
      <c r="T1302" s="1">
        <f>IFERROR(VLOOKUP(B1302,'[1]Pivot HorizontalMRP'!$A$4:$I$2529,9,0),0)</f>
        <v>15774</v>
      </c>
      <c r="U1302" s="1">
        <f t="shared" si="100"/>
        <v>-19459</v>
      </c>
      <c r="V1302" s="24">
        <v>0.43719999999999998</v>
      </c>
      <c r="W1302" s="24"/>
      <c r="X1302" s="24">
        <f t="shared" si="103"/>
        <v>-0.43719999999999998</v>
      </c>
      <c r="Y1302" s="24"/>
      <c r="Z1302" s="24"/>
      <c r="AA1302" s="24"/>
      <c r="AB1302" s="24"/>
      <c r="AC1302" s="25"/>
      <c r="AD1302" s="26"/>
      <c r="AE1302" s="26"/>
      <c r="AF1302" s="26"/>
      <c r="AG1302" s="24"/>
      <c r="AH1302" s="24"/>
      <c r="AI1302" s="26"/>
      <c r="AJ1302" s="27"/>
      <c r="AK1302" s="27"/>
      <c r="AL1302" s="26"/>
      <c r="AM1302" s="26"/>
      <c r="AN1302" s="24"/>
      <c r="AO1302" s="24" t="str">
        <f t="shared" si="104"/>
        <v>Sanmina</v>
      </c>
      <c r="AP1302" s="1" t="s">
        <v>1110</v>
      </c>
      <c r="BF1302" s="1" t="s">
        <v>68</v>
      </c>
      <c r="BG1302" s="28" t="s">
        <v>69</v>
      </c>
    </row>
    <row r="1303" spans="1:59" ht="12.75" customHeight="1" x14ac:dyDescent="0.2">
      <c r="A1303" s="1" t="s">
        <v>5309</v>
      </c>
      <c r="B1303" s="1" t="s">
        <v>5310</v>
      </c>
      <c r="C1303" s="1" t="s">
        <v>62</v>
      </c>
      <c r="D1303" s="1" t="s">
        <v>1108</v>
      </c>
      <c r="E1303" s="1" t="s">
        <v>5311</v>
      </c>
      <c r="F1303" s="1" t="s">
        <v>5312</v>
      </c>
      <c r="G1303" s="1">
        <v>78</v>
      </c>
      <c r="H1303" s="1">
        <v>500</v>
      </c>
      <c r="I1303" s="2" t="s">
        <v>1123</v>
      </c>
      <c r="K1303" s="1">
        <f>IFERROR(VLOOKUP(B1303,'[1]Pivot HorizontalMRP'!$A$4:$B$2531,2,0),0)</f>
        <v>0</v>
      </c>
      <c r="L1303" s="1">
        <f>IFERROR(VLOOKUP(B1303,'[1]Pivot HorizontalMRP'!$A$4:$C$2531,3,0),0)</f>
        <v>6462</v>
      </c>
      <c r="M1303" s="1">
        <f>IFERROR(VLOOKUP(B1303,'[1]Pivot HorizontalMRP'!$A$4:$D$2531,4,0),0)</f>
        <v>0</v>
      </c>
      <c r="N1303" s="1">
        <f>IFERROR(VLOOKUP(B1303,'[1]Pivot HorizontalMRP'!$A$4:$E$2531,5,0),0)</f>
        <v>0</v>
      </c>
      <c r="O1303" s="1">
        <f t="shared" si="101"/>
        <v>6462</v>
      </c>
      <c r="P1303" s="1">
        <f t="shared" si="102"/>
        <v>6462</v>
      </c>
      <c r="Q1303" s="1">
        <f>IFERROR(VLOOKUP(B1303,'[1]Pivot HorizontalMRP'!$A$4:$F$2529,6,0),0)</f>
        <v>1284</v>
      </c>
      <c r="R1303" s="1">
        <f>IFERROR(VLOOKUP(B1303,'[1]Pivot HorizontalMRP'!$A$4:$G$2529,7,0),0)</f>
        <v>1312</v>
      </c>
      <c r="S1303" s="1">
        <f>IFERROR(VLOOKUP(B1303,'[1]Pivot HorizontalMRP'!$A$4:$H$2529,8,0),0)</f>
        <v>1470</v>
      </c>
      <c r="T1303" s="1">
        <f>IFERROR(VLOOKUP(B1303,'[1]Pivot HorizontalMRP'!$A$4:$I$2529,9,0),0)</f>
        <v>1000</v>
      </c>
      <c r="U1303" s="1">
        <f t="shared" si="100"/>
        <v>3866</v>
      </c>
      <c r="V1303" s="24">
        <v>0.46</v>
      </c>
      <c r="W1303" s="24"/>
      <c r="X1303" s="24">
        <f t="shared" si="103"/>
        <v>-0.46</v>
      </c>
      <c r="Y1303" s="24"/>
      <c r="Z1303" s="24"/>
      <c r="AA1303" s="24"/>
      <c r="AB1303" s="24"/>
      <c r="AC1303" s="25"/>
      <c r="AD1303" s="26"/>
      <c r="AE1303" s="26"/>
      <c r="AF1303" s="26"/>
      <c r="AG1303" s="24"/>
      <c r="AH1303" s="24"/>
      <c r="AI1303" s="26"/>
      <c r="AJ1303" s="27"/>
      <c r="AK1303" s="27"/>
      <c r="AL1303" s="26"/>
      <c r="AM1303" s="26"/>
      <c r="AN1303" s="24"/>
      <c r="AO1303" s="24" t="str">
        <f t="shared" si="104"/>
        <v>Sanmina</v>
      </c>
      <c r="AP1303" s="1" t="s">
        <v>1110</v>
      </c>
      <c r="BF1303" s="1" t="s">
        <v>68</v>
      </c>
      <c r="BG1303" s="28" t="s">
        <v>69</v>
      </c>
    </row>
    <row r="1304" spans="1:59" ht="12.75" customHeight="1" x14ac:dyDescent="0.2">
      <c r="A1304" s="1" t="s">
        <v>5313</v>
      </c>
      <c r="B1304" s="1" t="s">
        <v>5314</v>
      </c>
      <c r="C1304" s="1" t="s">
        <v>62</v>
      </c>
      <c r="D1304" s="1" t="s">
        <v>1108</v>
      </c>
      <c r="E1304" s="1" t="s">
        <v>5315</v>
      </c>
      <c r="F1304" s="1" t="s">
        <v>5316</v>
      </c>
      <c r="G1304" s="1">
        <v>207</v>
      </c>
      <c r="H1304" s="1">
        <v>250</v>
      </c>
      <c r="I1304" s="2" t="s">
        <v>1123</v>
      </c>
      <c r="K1304" s="1">
        <f>IFERROR(VLOOKUP(B1304,'[1]Pivot HorizontalMRP'!$A$4:$B$2531,2,0),0)</f>
        <v>0</v>
      </c>
      <c r="L1304" s="1">
        <f>IFERROR(VLOOKUP(B1304,'[1]Pivot HorizontalMRP'!$A$4:$C$2531,3,0),0)</f>
        <v>3471</v>
      </c>
      <c r="M1304" s="1">
        <f>IFERROR(VLOOKUP(B1304,'[1]Pivot HorizontalMRP'!$A$4:$D$2531,4,0),0)</f>
        <v>0</v>
      </c>
      <c r="N1304" s="1">
        <f>IFERROR(VLOOKUP(B1304,'[1]Pivot HorizontalMRP'!$A$4:$E$2531,5,0),0)</f>
        <v>0</v>
      </c>
      <c r="O1304" s="1">
        <f t="shared" si="101"/>
        <v>3471</v>
      </c>
      <c r="P1304" s="1">
        <f t="shared" si="102"/>
        <v>3471</v>
      </c>
      <c r="Q1304" s="1">
        <f>IFERROR(VLOOKUP(B1304,'[1]Pivot HorizontalMRP'!$A$4:$F$2529,6,0),0)</f>
        <v>1955</v>
      </c>
      <c r="R1304" s="1">
        <f>IFERROR(VLOOKUP(B1304,'[1]Pivot HorizontalMRP'!$A$4:$G$2529,7,0),0)</f>
        <v>1108</v>
      </c>
      <c r="S1304" s="1">
        <f>IFERROR(VLOOKUP(B1304,'[1]Pivot HorizontalMRP'!$A$4:$H$2529,8,0),0)</f>
        <v>1220</v>
      </c>
      <c r="T1304" s="1">
        <f>IFERROR(VLOOKUP(B1304,'[1]Pivot HorizontalMRP'!$A$4:$I$2529,9,0),0)</f>
        <v>904</v>
      </c>
      <c r="U1304" s="1">
        <f t="shared" si="100"/>
        <v>408</v>
      </c>
      <c r="V1304" s="24">
        <v>0.54</v>
      </c>
      <c r="W1304" s="24"/>
      <c r="X1304" s="24">
        <f t="shared" si="103"/>
        <v>-0.54</v>
      </c>
      <c r="Y1304" s="24"/>
      <c r="Z1304" s="24"/>
      <c r="AA1304" s="24"/>
      <c r="AB1304" s="24"/>
      <c r="AC1304" s="25"/>
      <c r="AD1304" s="26"/>
      <c r="AE1304" s="26"/>
      <c r="AF1304" s="26"/>
      <c r="AG1304" s="24"/>
      <c r="AH1304" s="24"/>
      <c r="AI1304" s="26"/>
      <c r="AJ1304" s="27"/>
      <c r="AK1304" s="27"/>
      <c r="AL1304" s="26"/>
      <c r="AM1304" s="26"/>
      <c r="AN1304" s="24"/>
      <c r="AO1304" s="24" t="str">
        <f t="shared" si="104"/>
        <v>Sanmina</v>
      </c>
      <c r="AP1304" s="1" t="s">
        <v>1110</v>
      </c>
      <c r="BF1304" s="1" t="s">
        <v>68</v>
      </c>
      <c r="BG1304" s="28" t="s">
        <v>69</v>
      </c>
    </row>
    <row r="1305" spans="1:59" ht="12.75" customHeight="1" x14ac:dyDescent="0.2">
      <c r="A1305" s="1" t="s">
        <v>5317</v>
      </c>
      <c r="B1305" s="1" t="s">
        <v>5318</v>
      </c>
      <c r="C1305" s="1" t="s">
        <v>62</v>
      </c>
      <c r="D1305" s="1" t="s">
        <v>1108</v>
      </c>
      <c r="E1305" s="1" t="s">
        <v>5319</v>
      </c>
      <c r="F1305" s="1" t="s">
        <v>5320</v>
      </c>
      <c r="G1305" s="1">
        <v>61</v>
      </c>
      <c r="H1305" s="1">
        <v>10000</v>
      </c>
      <c r="I1305" s="2" t="s">
        <v>1123</v>
      </c>
      <c r="K1305" s="1">
        <f>IFERROR(VLOOKUP(B1305,'[1]Pivot HorizontalMRP'!$A$4:$B$2531,2,0),0)</f>
        <v>0</v>
      </c>
      <c r="L1305" s="1">
        <f>IFERROR(VLOOKUP(B1305,'[1]Pivot HorizontalMRP'!$A$4:$C$2531,3,0),0)</f>
        <v>40624</v>
      </c>
      <c r="M1305" s="1">
        <f>IFERROR(VLOOKUP(B1305,'[1]Pivot HorizontalMRP'!$A$4:$D$2531,4,0),0)</f>
        <v>0</v>
      </c>
      <c r="N1305" s="1">
        <f>IFERROR(VLOOKUP(B1305,'[1]Pivot HorizontalMRP'!$A$4:$E$2531,5,0),0)</f>
        <v>0</v>
      </c>
      <c r="O1305" s="1">
        <f t="shared" si="101"/>
        <v>40624</v>
      </c>
      <c r="P1305" s="1">
        <f t="shared" si="102"/>
        <v>40624</v>
      </c>
      <c r="Q1305" s="1">
        <f>IFERROR(VLOOKUP(B1305,'[1]Pivot HorizontalMRP'!$A$4:$F$2529,6,0),0)</f>
        <v>30260</v>
      </c>
      <c r="R1305" s="1">
        <f>IFERROR(VLOOKUP(B1305,'[1]Pivot HorizontalMRP'!$A$4:$G$2529,7,0),0)</f>
        <v>21029</v>
      </c>
      <c r="S1305" s="1">
        <f>IFERROR(VLOOKUP(B1305,'[1]Pivot HorizontalMRP'!$A$4:$H$2529,8,0),0)</f>
        <v>22502</v>
      </c>
      <c r="T1305" s="1">
        <f>IFERROR(VLOOKUP(B1305,'[1]Pivot HorizontalMRP'!$A$4:$I$2529,9,0),0)</f>
        <v>14893</v>
      </c>
      <c r="U1305" s="1">
        <f t="shared" si="100"/>
        <v>-10665</v>
      </c>
      <c r="V1305" s="24">
        <v>2E-3</v>
      </c>
      <c r="W1305" s="24"/>
      <c r="X1305" s="24">
        <f t="shared" si="103"/>
        <v>-2E-3</v>
      </c>
      <c r="Y1305" s="24"/>
      <c r="Z1305" s="24"/>
      <c r="AA1305" s="24">
        <v>2E-3</v>
      </c>
      <c r="AB1305" s="24"/>
      <c r="AC1305" s="25"/>
      <c r="AD1305" s="26"/>
      <c r="AE1305" s="26"/>
      <c r="AF1305" s="26"/>
      <c r="AG1305" s="24"/>
      <c r="AH1305" s="24"/>
      <c r="AI1305" s="26"/>
      <c r="AJ1305" s="27"/>
      <c r="AK1305" s="27"/>
      <c r="AL1305" s="26"/>
      <c r="AM1305" s="26"/>
      <c r="AN1305" s="24"/>
      <c r="AO1305" s="24" t="str">
        <f t="shared" si="104"/>
        <v>Sanmina</v>
      </c>
      <c r="AP1305" s="1" t="s">
        <v>1110</v>
      </c>
      <c r="BF1305" s="1" t="s">
        <v>68</v>
      </c>
      <c r="BG1305" s="28" t="s">
        <v>69</v>
      </c>
    </row>
    <row r="1306" spans="1:59" ht="12.75" customHeight="1" x14ac:dyDescent="0.2">
      <c r="A1306" s="1" t="s">
        <v>5321</v>
      </c>
      <c r="B1306" s="1" t="s">
        <v>5322</v>
      </c>
      <c r="C1306" s="1" t="s">
        <v>62</v>
      </c>
      <c r="D1306" s="1" t="s">
        <v>1108</v>
      </c>
      <c r="E1306" s="1" t="s">
        <v>5323</v>
      </c>
      <c r="F1306" s="1" t="s">
        <v>5324</v>
      </c>
      <c r="G1306" s="1">
        <v>61</v>
      </c>
      <c r="H1306" s="1">
        <v>4000</v>
      </c>
      <c r="I1306" s="2" t="s">
        <v>1123</v>
      </c>
      <c r="K1306" s="1">
        <f>IFERROR(VLOOKUP(B1306,'[1]Pivot HorizontalMRP'!$A$4:$B$2531,2,0),0)</f>
        <v>0</v>
      </c>
      <c r="L1306" s="1">
        <f>IFERROR(VLOOKUP(B1306,'[1]Pivot HorizontalMRP'!$A$4:$C$2531,3,0),0)</f>
        <v>82536</v>
      </c>
      <c r="M1306" s="1">
        <f>IFERROR(VLOOKUP(B1306,'[1]Pivot HorizontalMRP'!$A$4:$D$2531,4,0),0)</f>
        <v>52000</v>
      </c>
      <c r="N1306" s="1">
        <f>IFERROR(VLOOKUP(B1306,'[1]Pivot HorizontalMRP'!$A$4:$E$2531,5,0),0)</f>
        <v>0</v>
      </c>
      <c r="O1306" s="1">
        <f t="shared" si="101"/>
        <v>134536</v>
      </c>
      <c r="P1306" s="1">
        <f t="shared" si="102"/>
        <v>134536</v>
      </c>
      <c r="Q1306" s="1">
        <f>IFERROR(VLOOKUP(B1306,'[1]Pivot HorizontalMRP'!$A$4:$F$2529,6,0),0)</f>
        <v>88460</v>
      </c>
      <c r="R1306" s="1">
        <f>IFERROR(VLOOKUP(B1306,'[1]Pivot HorizontalMRP'!$A$4:$G$2529,7,0),0)</f>
        <v>38195</v>
      </c>
      <c r="S1306" s="1">
        <f>IFERROR(VLOOKUP(B1306,'[1]Pivot HorizontalMRP'!$A$4:$H$2529,8,0),0)</f>
        <v>33138</v>
      </c>
      <c r="T1306" s="1">
        <f>IFERROR(VLOOKUP(B1306,'[1]Pivot HorizontalMRP'!$A$4:$I$2529,9,0),0)</f>
        <v>21715</v>
      </c>
      <c r="U1306" s="1">
        <f t="shared" si="100"/>
        <v>7881</v>
      </c>
      <c r="V1306" s="24">
        <v>5.0000000000000001E-3</v>
      </c>
      <c r="W1306" s="24"/>
      <c r="X1306" s="24">
        <f t="shared" si="103"/>
        <v>-5.0000000000000001E-3</v>
      </c>
      <c r="Y1306" s="24"/>
      <c r="Z1306" s="24"/>
      <c r="AA1306" s="24">
        <v>5.0000000000000001E-3</v>
      </c>
      <c r="AB1306" s="24"/>
      <c r="AC1306" s="25"/>
      <c r="AD1306" s="26"/>
      <c r="AE1306" s="26"/>
      <c r="AF1306" s="26"/>
      <c r="AG1306" s="24"/>
      <c r="AH1306" s="24"/>
      <c r="AI1306" s="26"/>
      <c r="AJ1306" s="27"/>
      <c r="AK1306" s="27"/>
      <c r="AL1306" s="26"/>
      <c r="AM1306" s="26"/>
      <c r="AN1306" s="24"/>
      <c r="AO1306" s="24" t="str">
        <f t="shared" si="104"/>
        <v>Sanmina</v>
      </c>
      <c r="AP1306" s="1" t="s">
        <v>1110</v>
      </c>
      <c r="BF1306" s="1" t="s">
        <v>68</v>
      </c>
      <c r="BG1306" s="28" t="s">
        <v>69</v>
      </c>
    </row>
    <row r="1307" spans="1:59" ht="12.75" customHeight="1" x14ac:dyDescent="0.2">
      <c r="A1307" s="1" t="s">
        <v>5325</v>
      </c>
      <c r="B1307" s="1" t="s">
        <v>5326</v>
      </c>
      <c r="C1307" s="1" t="s">
        <v>62</v>
      </c>
      <c r="D1307" s="1" t="s">
        <v>1108</v>
      </c>
      <c r="E1307" s="1" t="s">
        <v>5327</v>
      </c>
      <c r="F1307" s="1" t="s">
        <v>5328</v>
      </c>
      <c r="G1307" s="1">
        <v>38</v>
      </c>
      <c r="H1307" s="1">
        <v>4000</v>
      </c>
      <c r="I1307" s="2" t="s">
        <v>1123</v>
      </c>
      <c r="K1307" s="1">
        <f>IFERROR(VLOOKUP(B1307,'[1]Pivot HorizontalMRP'!$A$4:$B$2531,2,0),0)</f>
        <v>0</v>
      </c>
      <c r="L1307" s="1">
        <f>IFERROR(VLOOKUP(B1307,'[1]Pivot HorizontalMRP'!$A$4:$C$2531,3,0),0)</f>
        <v>164857</v>
      </c>
      <c r="M1307" s="1">
        <f>IFERROR(VLOOKUP(B1307,'[1]Pivot HorizontalMRP'!$A$4:$D$2531,4,0),0)</f>
        <v>0</v>
      </c>
      <c r="N1307" s="1">
        <f>IFERROR(VLOOKUP(B1307,'[1]Pivot HorizontalMRP'!$A$4:$E$2531,5,0),0)</f>
        <v>0</v>
      </c>
      <c r="O1307" s="1">
        <f t="shared" si="101"/>
        <v>164857</v>
      </c>
      <c r="P1307" s="1">
        <f t="shared" si="102"/>
        <v>164857</v>
      </c>
      <c r="Q1307" s="1">
        <f>IFERROR(VLOOKUP(B1307,'[1]Pivot HorizontalMRP'!$A$4:$F$2529,6,0),0)</f>
        <v>140872</v>
      </c>
      <c r="R1307" s="1">
        <f>IFERROR(VLOOKUP(B1307,'[1]Pivot HorizontalMRP'!$A$4:$G$2529,7,0),0)</f>
        <v>119565</v>
      </c>
      <c r="S1307" s="1">
        <f>IFERROR(VLOOKUP(B1307,'[1]Pivot HorizontalMRP'!$A$4:$H$2529,8,0),0)</f>
        <v>129105</v>
      </c>
      <c r="T1307" s="1">
        <f>IFERROR(VLOOKUP(B1307,'[1]Pivot HorizontalMRP'!$A$4:$I$2529,9,0),0)</f>
        <v>109467</v>
      </c>
      <c r="U1307" s="1">
        <f t="shared" si="100"/>
        <v>-95580</v>
      </c>
      <c r="V1307" s="24">
        <v>1.8290000000000001E-2</v>
      </c>
      <c r="W1307" s="24"/>
      <c r="X1307" s="24">
        <f t="shared" si="103"/>
        <v>-1.8290000000000001E-2</v>
      </c>
      <c r="Y1307" s="24"/>
      <c r="Z1307" s="24"/>
      <c r="AA1307" s="24">
        <v>1.1860000000000001E-2</v>
      </c>
      <c r="AB1307" s="24"/>
      <c r="AC1307" s="25"/>
      <c r="AD1307" s="26"/>
      <c r="AE1307" s="26"/>
      <c r="AF1307" s="26"/>
      <c r="AG1307" s="24"/>
      <c r="AH1307" s="24"/>
      <c r="AI1307" s="26"/>
      <c r="AJ1307" s="27"/>
      <c r="AK1307" s="27"/>
      <c r="AL1307" s="26"/>
      <c r="AM1307" s="26"/>
      <c r="AN1307" s="24"/>
      <c r="AO1307" s="24" t="str">
        <f t="shared" si="104"/>
        <v>Sanmina</v>
      </c>
      <c r="AP1307" s="1" t="s">
        <v>1110</v>
      </c>
      <c r="BF1307" s="1" t="s">
        <v>68</v>
      </c>
      <c r="BG1307" s="28" t="s">
        <v>69</v>
      </c>
    </row>
    <row r="1308" spans="1:59" ht="12.75" customHeight="1" x14ac:dyDescent="0.2">
      <c r="A1308" s="1" t="s">
        <v>5329</v>
      </c>
      <c r="B1308" s="1" t="s">
        <v>5330</v>
      </c>
      <c r="C1308" s="1" t="s">
        <v>62</v>
      </c>
      <c r="D1308" s="1" t="s">
        <v>1108</v>
      </c>
      <c r="E1308" s="1" t="s">
        <v>5331</v>
      </c>
      <c r="F1308" s="1" t="s">
        <v>5332</v>
      </c>
      <c r="G1308" s="1">
        <v>207</v>
      </c>
      <c r="H1308" s="1">
        <v>250</v>
      </c>
      <c r="I1308" s="2" t="s">
        <v>66</v>
      </c>
      <c r="K1308" s="1">
        <f>IFERROR(VLOOKUP(B1308,'[1]Pivot HorizontalMRP'!$A$4:$B$2531,2,0),0)</f>
        <v>0</v>
      </c>
      <c r="L1308" s="1">
        <f>IFERROR(VLOOKUP(B1308,'[1]Pivot HorizontalMRP'!$A$4:$C$2531,3,0),0)</f>
        <v>51864</v>
      </c>
      <c r="M1308" s="1">
        <f>IFERROR(VLOOKUP(B1308,'[1]Pivot HorizontalMRP'!$A$4:$D$2531,4,0),0)</f>
        <v>83250</v>
      </c>
      <c r="N1308" s="1">
        <f>IFERROR(VLOOKUP(B1308,'[1]Pivot HorizontalMRP'!$A$4:$E$2531,5,0),0)</f>
        <v>6000</v>
      </c>
      <c r="O1308" s="1">
        <f t="shared" si="101"/>
        <v>135114</v>
      </c>
      <c r="P1308" s="1">
        <f t="shared" si="102"/>
        <v>141114</v>
      </c>
      <c r="Q1308" s="1">
        <f>IFERROR(VLOOKUP(B1308,'[1]Pivot HorizontalMRP'!$A$4:$F$2529,6,0),0)</f>
        <v>60758</v>
      </c>
      <c r="R1308" s="1">
        <f>IFERROR(VLOOKUP(B1308,'[1]Pivot HorizontalMRP'!$A$4:$G$2529,7,0),0)</f>
        <v>28216</v>
      </c>
      <c r="S1308" s="1">
        <f>IFERROR(VLOOKUP(B1308,'[1]Pivot HorizontalMRP'!$A$4:$H$2529,8,0),0)</f>
        <v>40253</v>
      </c>
      <c r="T1308" s="1">
        <f>IFERROR(VLOOKUP(B1308,'[1]Pivot HorizontalMRP'!$A$4:$I$2529,9,0),0)</f>
        <v>31438</v>
      </c>
      <c r="U1308" s="1">
        <f t="shared" si="100"/>
        <v>52140</v>
      </c>
      <c r="V1308" s="24">
        <v>0.52600000000000002</v>
      </c>
      <c r="W1308" s="24"/>
      <c r="X1308" s="24">
        <f t="shared" si="103"/>
        <v>-0.52600000000000002</v>
      </c>
      <c r="Y1308" s="24"/>
      <c r="Z1308" s="24"/>
      <c r="AA1308" s="24">
        <v>0.52</v>
      </c>
      <c r="AB1308" s="24"/>
      <c r="AC1308" s="25"/>
      <c r="AD1308" s="26"/>
      <c r="AE1308" s="26"/>
      <c r="AF1308" s="26"/>
      <c r="AG1308" s="24"/>
      <c r="AH1308" s="24"/>
      <c r="AI1308" s="26"/>
      <c r="AJ1308" s="27"/>
      <c r="AK1308" s="27"/>
      <c r="AL1308" s="26"/>
      <c r="AM1308" s="26"/>
      <c r="AN1308" s="24"/>
      <c r="AO1308" s="24" t="str">
        <f t="shared" si="104"/>
        <v>Sanmina</v>
      </c>
      <c r="AP1308" s="1" t="s">
        <v>1110</v>
      </c>
      <c r="BF1308" s="1" t="s">
        <v>68</v>
      </c>
      <c r="BG1308" s="28" t="s">
        <v>69</v>
      </c>
    </row>
    <row r="1309" spans="1:59" ht="12.75" customHeight="1" x14ac:dyDescent="0.2">
      <c r="A1309" s="1" t="s">
        <v>5333</v>
      </c>
      <c r="B1309" s="1" t="s">
        <v>5334</v>
      </c>
      <c r="C1309" s="1" t="s">
        <v>62</v>
      </c>
      <c r="D1309" s="1" t="s">
        <v>1108</v>
      </c>
      <c r="E1309" s="1" t="s">
        <v>5335</v>
      </c>
      <c r="F1309" s="1" t="s">
        <v>5336</v>
      </c>
      <c r="G1309" s="1">
        <v>156</v>
      </c>
      <c r="H1309" s="1">
        <v>4000</v>
      </c>
      <c r="I1309" s="2" t="s">
        <v>1123</v>
      </c>
      <c r="K1309" s="1">
        <f>IFERROR(VLOOKUP(B1309,'[1]Pivot HorizontalMRP'!$A$4:$B$2531,2,0),0)</f>
        <v>0</v>
      </c>
      <c r="L1309" s="1">
        <f>IFERROR(VLOOKUP(B1309,'[1]Pivot HorizontalMRP'!$A$4:$C$2531,3,0),0)</f>
        <v>20025</v>
      </c>
      <c r="M1309" s="1">
        <f>IFERROR(VLOOKUP(B1309,'[1]Pivot HorizontalMRP'!$A$4:$D$2531,4,0),0)</f>
        <v>12000</v>
      </c>
      <c r="N1309" s="1">
        <f>IFERROR(VLOOKUP(B1309,'[1]Pivot HorizontalMRP'!$A$4:$E$2531,5,0),0)</f>
        <v>4000</v>
      </c>
      <c r="O1309" s="1">
        <f t="shared" si="101"/>
        <v>32025</v>
      </c>
      <c r="P1309" s="1">
        <f t="shared" si="102"/>
        <v>36025</v>
      </c>
      <c r="Q1309" s="1">
        <f>IFERROR(VLOOKUP(B1309,'[1]Pivot HorizontalMRP'!$A$4:$F$2529,6,0),0)</f>
        <v>11010</v>
      </c>
      <c r="R1309" s="1">
        <f>IFERROR(VLOOKUP(B1309,'[1]Pivot HorizontalMRP'!$A$4:$G$2529,7,0),0)</f>
        <v>5640</v>
      </c>
      <c r="S1309" s="1">
        <f>IFERROR(VLOOKUP(B1309,'[1]Pivot HorizontalMRP'!$A$4:$H$2529,8,0),0)</f>
        <v>4750</v>
      </c>
      <c r="T1309" s="1">
        <f>IFERROR(VLOOKUP(B1309,'[1]Pivot HorizontalMRP'!$A$4:$I$2529,9,0),0)</f>
        <v>3462</v>
      </c>
      <c r="U1309" s="1">
        <f t="shared" si="100"/>
        <v>15375</v>
      </c>
      <c r="V1309" s="24">
        <v>3.7000000000000002E-3</v>
      </c>
      <c r="W1309" s="24"/>
      <c r="X1309" s="24">
        <f t="shared" si="103"/>
        <v>-3.7000000000000002E-3</v>
      </c>
      <c r="Y1309" s="24"/>
      <c r="Z1309" s="24"/>
      <c r="AA1309" s="24"/>
      <c r="AB1309" s="24"/>
      <c r="AC1309" s="25"/>
      <c r="AD1309" s="26"/>
      <c r="AE1309" s="26"/>
      <c r="AF1309" s="26"/>
      <c r="AG1309" s="24"/>
      <c r="AH1309" s="24"/>
      <c r="AI1309" s="26"/>
      <c r="AJ1309" s="27"/>
      <c r="AK1309" s="27"/>
      <c r="AL1309" s="26"/>
      <c r="AM1309" s="26"/>
      <c r="AN1309" s="24"/>
      <c r="AO1309" s="24" t="str">
        <f t="shared" si="104"/>
        <v>Sanmina</v>
      </c>
      <c r="AP1309" s="1" t="s">
        <v>1110</v>
      </c>
      <c r="BF1309" s="1" t="s">
        <v>68</v>
      </c>
      <c r="BG1309" s="28" t="s">
        <v>69</v>
      </c>
    </row>
    <row r="1310" spans="1:59" ht="12.75" customHeight="1" x14ac:dyDescent="0.2">
      <c r="A1310" s="1" t="s">
        <v>5337</v>
      </c>
      <c r="B1310" s="1" t="s">
        <v>5338</v>
      </c>
      <c r="C1310" s="1" t="s">
        <v>62</v>
      </c>
      <c r="D1310" s="1" t="s">
        <v>1108</v>
      </c>
      <c r="E1310" s="1" t="s">
        <v>5339</v>
      </c>
      <c r="F1310" s="1" t="s">
        <v>5340</v>
      </c>
      <c r="G1310" s="1">
        <v>63</v>
      </c>
      <c r="H1310" s="1">
        <v>1500</v>
      </c>
      <c r="I1310" s="2" t="s">
        <v>66</v>
      </c>
      <c r="K1310" s="1">
        <f>IFERROR(VLOOKUP(B1310,'[1]Pivot HorizontalMRP'!$A$4:$B$2531,2,0),0)</f>
        <v>0</v>
      </c>
      <c r="L1310" s="1">
        <f>IFERROR(VLOOKUP(B1310,'[1]Pivot HorizontalMRP'!$A$4:$C$2531,3,0),0)</f>
        <v>27039</v>
      </c>
      <c r="M1310" s="1">
        <f>IFERROR(VLOOKUP(B1310,'[1]Pivot HorizontalMRP'!$A$4:$D$2531,4,0),0)</f>
        <v>30000</v>
      </c>
      <c r="N1310" s="1">
        <f>IFERROR(VLOOKUP(B1310,'[1]Pivot HorizontalMRP'!$A$4:$E$2531,5,0),0)</f>
        <v>0</v>
      </c>
      <c r="O1310" s="1">
        <f t="shared" si="101"/>
        <v>57039</v>
      </c>
      <c r="P1310" s="1">
        <f t="shared" si="102"/>
        <v>57039</v>
      </c>
      <c r="Q1310" s="1">
        <f>IFERROR(VLOOKUP(B1310,'[1]Pivot HorizontalMRP'!$A$4:$F$2529,6,0),0)</f>
        <v>26924</v>
      </c>
      <c r="R1310" s="1">
        <f>IFERROR(VLOOKUP(B1310,'[1]Pivot HorizontalMRP'!$A$4:$G$2529,7,0),0)</f>
        <v>11479</v>
      </c>
      <c r="S1310" s="1">
        <f>IFERROR(VLOOKUP(B1310,'[1]Pivot HorizontalMRP'!$A$4:$H$2529,8,0),0)</f>
        <v>14036</v>
      </c>
      <c r="T1310" s="1">
        <f>IFERROR(VLOOKUP(B1310,'[1]Pivot HorizontalMRP'!$A$4:$I$2529,9,0),0)</f>
        <v>10585</v>
      </c>
      <c r="U1310" s="1">
        <f t="shared" si="100"/>
        <v>18636</v>
      </c>
      <c r="V1310" s="24">
        <v>0.17499999999999999</v>
      </c>
      <c r="W1310" s="24"/>
      <c r="X1310" s="24">
        <f t="shared" si="103"/>
        <v>-0.17499999999999999</v>
      </c>
      <c r="Y1310" s="24"/>
      <c r="Z1310" s="24"/>
      <c r="AA1310" s="24"/>
      <c r="AB1310" s="24"/>
      <c r="AC1310" s="25"/>
      <c r="AD1310" s="26"/>
      <c r="AE1310" s="26"/>
      <c r="AF1310" s="26"/>
      <c r="AG1310" s="24"/>
      <c r="AH1310" s="24"/>
      <c r="AI1310" s="26"/>
      <c r="AJ1310" s="27"/>
      <c r="AK1310" s="27"/>
      <c r="AL1310" s="26"/>
      <c r="AM1310" s="26"/>
      <c r="AN1310" s="24"/>
      <c r="AO1310" s="24" t="str">
        <f t="shared" si="104"/>
        <v>Sanmina</v>
      </c>
      <c r="AP1310" s="1" t="s">
        <v>1110</v>
      </c>
      <c r="BF1310" s="1" t="s">
        <v>68</v>
      </c>
      <c r="BG1310" s="28" t="s">
        <v>69</v>
      </c>
    </row>
    <row r="1311" spans="1:59" ht="12.75" customHeight="1" x14ac:dyDescent="0.2">
      <c r="A1311" s="1" t="s">
        <v>5341</v>
      </c>
      <c r="B1311" s="1" t="s">
        <v>5342</v>
      </c>
      <c r="C1311" s="1" t="s">
        <v>62</v>
      </c>
      <c r="D1311" s="1" t="s">
        <v>1108</v>
      </c>
      <c r="E1311" s="1" t="s">
        <v>5343</v>
      </c>
      <c r="F1311" s="1" t="s">
        <v>5344</v>
      </c>
      <c r="G1311" s="1">
        <v>90</v>
      </c>
      <c r="H1311" s="1">
        <v>2500</v>
      </c>
      <c r="I1311" s="2" t="s">
        <v>66</v>
      </c>
      <c r="K1311" s="1">
        <f>IFERROR(VLOOKUP(B1311,'[1]Pivot HorizontalMRP'!$A$4:$B$2531,2,0),0)</f>
        <v>0</v>
      </c>
      <c r="L1311" s="1">
        <f>IFERROR(VLOOKUP(B1311,'[1]Pivot HorizontalMRP'!$A$4:$C$2531,3,0),0)</f>
        <v>111620</v>
      </c>
      <c r="M1311" s="1">
        <f>IFERROR(VLOOKUP(B1311,'[1]Pivot HorizontalMRP'!$A$4:$D$2531,4,0),0)</f>
        <v>100000</v>
      </c>
      <c r="N1311" s="1">
        <f>IFERROR(VLOOKUP(B1311,'[1]Pivot HorizontalMRP'!$A$4:$E$2531,5,0),0)</f>
        <v>0</v>
      </c>
      <c r="O1311" s="1">
        <f t="shared" si="101"/>
        <v>211620</v>
      </c>
      <c r="P1311" s="1">
        <f t="shared" si="102"/>
        <v>211620</v>
      </c>
      <c r="Q1311" s="1">
        <f>IFERROR(VLOOKUP(B1311,'[1]Pivot HorizontalMRP'!$A$4:$F$2529,6,0),0)</f>
        <v>147654</v>
      </c>
      <c r="R1311" s="1">
        <f>IFERROR(VLOOKUP(B1311,'[1]Pivot HorizontalMRP'!$A$4:$G$2529,7,0),0)</f>
        <v>111871</v>
      </c>
      <c r="S1311" s="1">
        <f>IFERROR(VLOOKUP(B1311,'[1]Pivot HorizontalMRP'!$A$4:$H$2529,8,0),0)</f>
        <v>119736</v>
      </c>
      <c r="T1311" s="1">
        <f>IFERROR(VLOOKUP(B1311,'[1]Pivot HorizontalMRP'!$A$4:$I$2529,9,0),0)</f>
        <v>87952</v>
      </c>
      <c r="U1311" s="1">
        <f t="shared" si="100"/>
        <v>-47905</v>
      </c>
      <c r="V1311" s="24">
        <v>4.9000000000000002E-2</v>
      </c>
      <c r="W1311" s="24"/>
      <c r="X1311" s="24">
        <f t="shared" si="103"/>
        <v>-4.9000000000000002E-2</v>
      </c>
      <c r="Y1311" s="24"/>
      <c r="Z1311" s="24"/>
      <c r="AA1311" s="24">
        <v>4.9000000000000002E-2</v>
      </c>
      <c r="AB1311" s="24"/>
      <c r="AC1311" s="25"/>
      <c r="AD1311" s="26"/>
      <c r="AE1311" s="26"/>
      <c r="AF1311" s="26"/>
      <c r="AG1311" s="24"/>
      <c r="AH1311" s="24"/>
      <c r="AI1311" s="26"/>
      <c r="AJ1311" s="27"/>
      <c r="AK1311" s="27"/>
      <c r="AL1311" s="26"/>
      <c r="AM1311" s="26"/>
      <c r="AN1311" s="24"/>
      <c r="AO1311" s="24" t="str">
        <f t="shared" si="104"/>
        <v>Sanmina</v>
      </c>
      <c r="AP1311" s="1" t="s">
        <v>1110</v>
      </c>
      <c r="BF1311" s="1" t="s">
        <v>68</v>
      </c>
      <c r="BG1311" s="28" t="s">
        <v>69</v>
      </c>
    </row>
    <row r="1312" spans="1:59" ht="12.75" customHeight="1" x14ac:dyDescent="0.2">
      <c r="A1312" s="1" t="s">
        <v>5345</v>
      </c>
      <c r="B1312" s="1" t="s">
        <v>5346</v>
      </c>
      <c r="C1312" s="1" t="s">
        <v>62</v>
      </c>
      <c r="D1312" s="1" t="s">
        <v>1108</v>
      </c>
      <c r="E1312" s="1" t="s">
        <v>5347</v>
      </c>
      <c r="F1312" s="1" t="s">
        <v>5348</v>
      </c>
      <c r="G1312" s="1">
        <v>63</v>
      </c>
      <c r="H1312" s="1">
        <v>4000</v>
      </c>
      <c r="I1312" s="2" t="s">
        <v>1123</v>
      </c>
      <c r="K1312" s="1">
        <f>IFERROR(VLOOKUP(B1312,'[1]Pivot HorizontalMRP'!$A$4:$B$2531,2,0),0)</f>
        <v>0</v>
      </c>
      <c r="L1312" s="1">
        <f>IFERROR(VLOOKUP(B1312,'[1]Pivot HorizontalMRP'!$A$4:$C$2531,3,0),0)</f>
        <v>15835</v>
      </c>
      <c r="M1312" s="1">
        <f>IFERROR(VLOOKUP(B1312,'[1]Pivot HorizontalMRP'!$A$4:$D$2531,4,0),0)</f>
        <v>0</v>
      </c>
      <c r="N1312" s="1">
        <f>IFERROR(VLOOKUP(B1312,'[1]Pivot HorizontalMRP'!$A$4:$E$2531,5,0),0)</f>
        <v>0</v>
      </c>
      <c r="O1312" s="1">
        <f t="shared" si="101"/>
        <v>15835</v>
      </c>
      <c r="P1312" s="1">
        <f t="shared" si="102"/>
        <v>15835</v>
      </c>
      <c r="Q1312" s="1">
        <f>IFERROR(VLOOKUP(B1312,'[1]Pivot HorizontalMRP'!$A$4:$F$2529,6,0),0)</f>
        <v>2774</v>
      </c>
      <c r="R1312" s="1">
        <f>IFERROR(VLOOKUP(B1312,'[1]Pivot HorizontalMRP'!$A$4:$G$2529,7,0),0)</f>
        <v>2881</v>
      </c>
      <c r="S1312" s="1">
        <f>IFERROR(VLOOKUP(B1312,'[1]Pivot HorizontalMRP'!$A$4:$H$2529,8,0),0)</f>
        <v>3538</v>
      </c>
      <c r="T1312" s="1">
        <f>IFERROR(VLOOKUP(B1312,'[1]Pivot HorizontalMRP'!$A$4:$I$2529,9,0),0)</f>
        <v>3315</v>
      </c>
      <c r="U1312" s="1">
        <f t="shared" si="100"/>
        <v>10180</v>
      </c>
      <c r="V1312" s="24">
        <v>1.7319999999999999E-2</v>
      </c>
      <c r="W1312" s="24"/>
      <c r="X1312" s="24">
        <f t="shared" si="103"/>
        <v>-1.7319999999999999E-2</v>
      </c>
      <c r="Y1312" s="24"/>
      <c r="Z1312" s="24"/>
      <c r="AA1312" s="24"/>
      <c r="AB1312" s="24"/>
      <c r="AC1312" s="25"/>
      <c r="AD1312" s="26"/>
      <c r="AE1312" s="26"/>
      <c r="AF1312" s="26"/>
      <c r="AG1312" s="24"/>
      <c r="AH1312" s="24"/>
      <c r="AI1312" s="26"/>
      <c r="AJ1312" s="27"/>
      <c r="AK1312" s="27"/>
      <c r="AL1312" s="26"/>
      <c r="AM1312" s="26"/>
      <c r="AN1312" s="24"/>
      <c r="AO1312" s="24" t="str">
        <f t="shared" si="104"/>
        <v>Sanmina</v>
      </c>
      <c r="AP1312" s="1" t="s">
        <v>1110</v>
      </c>
      <c r="BF1312" s="1" t="s">
        <v>68</v>
      </c>
      <c r="BG1312" s="28" t="s">
        <v>69</v>
      </c>
    </row>
    <row r="1313" spans="1:59" ht="12.75" customHeight="1" x14ac:dyDescent="0.2">
      <c r="A1313" s="1" t="s">
        <v>5349</v>
      </c>
      <c r="B1313" s="1" t="s">
        <v>5350</v>
      </c>
      <c r="C1313" s="1" t="s">
        <v>62</v>
      </c>
      <c r="D1313" s="1" t="s">
        <v>1108</v>
      </c>
      <c r="E1313" s="1" t="s">
        <v>5351</v>
      </c>
      <c r="F1313" s="1" t="s">
        <v>5352</v>
      </c>
      <c r="G1313" s="1">
        <v>63</v>
      </c>
      <c r="H1313" s="1">
        <v>500</v>
      </c>
      <c r="I1313" s="2" t="s">
        <v>1123</v>
      </c>
      <c r="K1313" s="1">
        <f>IFERROR(VLOOKUP(B1313,'[1]Pivot HorizontalMRP'!$A$4:$B$2531,2,0),0)</f>
        <v>0</v>
      </c>
      <c r="L1313" s="1">
        <f>IFERROR(VLOOKUP(B1313,'[1]Pivot HorizontalMRP'!$A$4:$C$2531,3,0),0)</f>
        <v>130250</v>
      </c>
      <c r="M1313" s="1">
        <f>IFERROR(VLOOKUP(B1313,'[1]Pivot HorizontalMRP'!$A$4:$D$2531,4,0),0)</f>
        <v>0</v>
      </c>
      <c r="N1313" s="1">
        <f>IFERROR(VLOOKUP(B1313,'[1]Pivot HorizontalMRP'!$A$4:$E$2531,5,0),0)</f>
        <v>0</v>
      </c>
      <c r="O1313" s="1">
        <f t="shared" si="101"/>
        <v>130250</v>
      </c>
      <c r="P1313" s="1">
        <f t="shared" si="102"/>
        <v>130250</v>
      </c>
      <c r="Q1313" s="1">
        <f>IFERROR(VLOOKUP(B1313,'[1]Pivot HorizontalMRP'!$A$4:$F$2529,6,0),0)</f>
        <v>17421</v>
      </c>
      <c r="R1313" s="1">
        <f>IFERROR(VLOOKUP(B1313,'[1]Pivot HorizontalMRP'!$A$4:$G$2529,7,0),0)</f>
        <v>8581</v>
      </c>
      <c r="S1313" s="1">
        <f>IFERROR(VLOOKUP(B1313,'[1]Pivot HorizontalMRP'!$A$4:$H$2529,8,0),0)</f>
        <v>7539</v>
      </c>
      <c r="T1313" s="1">
        <f>IFERROR(VLOOKUP(B1313,'[1]Pivot HorizontalMRP'!$A$4:$I$2529,9,0),0)</f>
        <v>3921</v>
      </c>
      <c r="U1313" s="1">
        <f t="shared" si="100"/>
        <v>104248</v>
      </c>
      <c r="V1313" s="24">
        <v>0.44512000000000002</v>
      </c>
      <c r="W1313" s="24"/>
      <c r="X1313" s="24">
        <f t="shared" si="103"/>
        <v>-0.44512000000000002</v>
      </c>
      <c r="Y1313" s="24"/>
      <c r="Z1313" s="24"/>
      <c r="AA1313" s="24"/>
      <c r="AB1313" s="24"/>
      <c r="AC1313" s="25"/>
      <c r="AD1313" s="26"/>
      <c r="AE1313" s="26"/>
      <c r="AF1313" s="26"/>
      <c r="AG1313" s="24"/>
      <c r="AH1313" s="24"/>
      <c r="AI1313" s="26"/>
      <c r="AJ1313" s="27"/>
      <c r="AK1313" s="27"/>
      <c r="AL1313" s="26"/>
      <c r="AM1313" s="26"/>
      <c r="AN1313" s="24"/>
      <c r="AO1313" s="24" t="str">
        <f t="shared" si="104"/>
        <v>Sanmina</v>
      </c>
      <c r="AP1313" s="1" t="s">
        <v>1110</v>
      </c>
      <c r="BF1313" s="1" t="s">
        <v>68</v>
      </c>
      <c r="BG1313" s="28" t="s">
        <v>69</v>
      </c>
    </row>
    <row r="1314" spans="1:59" ht="12.75" customHeight="1" x14ac:dyDescent="0.2">
      <c r="A1314" s="1" t="s">
        <v>5353</v>
      </c>
      <c r="B1314" s="1" t="s">
        <v>5354</v>
      </c>
      <c r="C1314" s="1" t="s">
        <v>62</v>
      </c>
      <c r="D1314" s="1" t="s">
        <v>1108</v>
      </c>
      <c r="E1314" s="1" t="s">
        <v>5355</v>
      </c>
      <c r="F1314" s="1" t="s">
        <v>5356</v>
      </c>
      <c r="G1314" s="1">
        <v>55</v>
      </c>
      <c r="H1314" s="1">
        <v>8100</v>
      </c>
      <c r="I1314" s="2" t="s">
        <v>1123</v>
      </c>
      <c r="K1314" s="1">
        <f>IFERROR(VLOOKUP(B1314,'[1]Pivot HorizontalMRP'!$A$4:$B$2531,2,0),0)</f>
        <v>0</v>
      </c>
      <c r="L1314" s="1">
        <f>IFERROR(VLOOKUP(B1314,'[1]Pivot HorizontalMRP'!$A$4:$C$2531,3,0),0)</f>
        <v>6596</v>
      </c>
      <c r="M1314" s="1">
        <f>IFERROR(VLOOKUP(B1314,'[1]Pivot HorizontalMRP'!$A$4:$D$2531,4,0),0)</f>
        <v>8400</v>
      </c>
      <c r="N1314" s="1">
        <f>IFERROR(VLOOKUP(B1314,'[1]Pivot HorizontalMRP'!$A$4:$E$2531,5,0),0)</f>
        <v>0</v>
      </c>
      <c r="O1314" s="1">
        <f t="shared" si="101"/>
        <v>14996</v>
      </c>
      <c r="P1314" s="1">
        <f t="shared" si="102"/>
        <v>14996</v>
      </c>
      <c r="Q1314" s="1">
        <f>IFERROR(VLOOKUP(B1314,'[1]Pivot HorizontalMRP'!$A$4:$F$2529,6,0),0)</f>
        <v>9886</v>
      </c>
      <c r="R1314" s="1">
        <f>IFERROR(VLOOKUP(B1314,'[1]Pivot HorizontalMRP'!$A$4:$G$2529,7,0),0)</f>
        <v>4130</v>
      </c>
      <c r="S1314" s="1">
        <f>IFERROR(VLOOKUP(B1314,'[1]Pivot HorizontalMRP'!$A$4:$H$2529,8,0),0)</f>
        <v>3925</v>
      </c>
      <c r="T1314" s="1">
        <f>IFERROR(VLOOKUP(B1314,'[1]Pivot HorizontalMRP'!$A$4:$I$2529,9,0),0)</f>
        <v>2841</v>
      </c>
      <c r="U1314" s="1">
        <f t="shared" si="100"/>
        <v>980</v>
      </c>
      <c r="V1314" s="24">
        <v>0.14729999999999999</v>
      </c>
      <c r="W1314" s="24"/>
      <c r="X1314" s="24">
        <f t="shared" si="103"/>
        <v>-0.14729999999999999</v>
      </c>
      <c r="Y1314" s="24"/>
      <c r="Z1314" s="24"/>
      <c r="AA1314" s="24"/>
      <c r="AB1314" s="24"/>
      <c r="AC1314" s="25"/>
      <c r="AD1314" s="26"/>
      <c r="AE1314" s="26"/>
      <c r="AF1314" s="26"/>
      <c r="AG1314" s="24"/>
      <c r="AH1314" s="24"/>
      <c r="AI1314" s="26"/>
      <c r="AJ1314" s="27"/>
      <c r="AK1314" s="27"/>
      <c r="AL1314" s="26"/>
      <c r="AM1314" s="26"/>
      <c r="AN1314" s="24"/>
      <c r="AO1314" s="24" t="str">
        <f t="shared" si="104"/>
        <v>Sanmina</v>
      </c>
      <c r="AP1314" s="1" t="s">
        <v>1110</v>
      </c>
      <c r="BF1314" s="1" t="s">
        <v>68</v>
      </c>
      <c r="BG1314" s="28" t="s">
        <v>69</v>
      </c>
    </row>
    <row r="1315" spans="1:59" ht="12.75" customHeight="1" x14ac:dyDescent="0.2">
      <c r="A1315" s="1" t="s">
        <v>5357</v>
      </c>
      <c r="B1315" s="1" t="s">
        <v>5358</v>
      </c>
      <c r="C1315" s="1" t="s">
        <v>62</v>
      </c>
      <c r="D1315" s="1" t="s">
        <v>1108</v>
      </c>
      <c r="E1315" s="1" t="s">
        <v>5359</v>
      </c>
      <c r="F1315" s="1" t="s">
        <v>5360</v>
      </c>
      <c r="G1315" s="1">
        <v>55</v>
      </c>
      <c r="H1315" s="1">
        <v>1</v>
      </c>
      <c r="I1315" s="2" t="s">
        <v>1123</v>
      </c>
      <c r="K1315" s="1">
        <f>IFERROR(VLOOKUP(B1315,'[1]Pivot HorizontalMRP'!$A$4:$B$2531,2,0),0)</f>
        <v>0</v>
      </c>
      <c r="L1315" s="1">
        <f>IFERROR(VLOOKUP(B1315,'[1]Pivot HorizontalMRP'!$A$4:$C$2531,3,0),0)</f>
        <v>240</v>
      </c>
      <c r="M1315" s="1">
        <f>IFERROR(VLOOKUP(B1315,'[1]Pivot HorizontalMRP'!$A$4:$D$2531,4,0),0)</f>
        <v>0</v>
      </c>
      <c r="N1315" s="1">
        <f>IFERROR(VLOOKUP(B1315,'[1]Pivot HorizontalMRP'!$A$4:$E$2531,5,0),0)</f>
        <v>0</v>
      </c>
      <c r="O1315" s="1">
        <f t="shared" si="101"/>
        <v>240</v>
      </c>
      <c r="P1315" s="1">
        <f t="shared" si="102"/>
        <v>240</v>
      </c>
      <c r="Q1315" s="1">
        <f>IFERROR(VLOOKUP(B1315,'[1]Pivot HorizontalMRP'!$A$4:$F$2529,6,0),0)</f>
        <v>90</v>
      </c>
      <c r="R1315" s="1">
        <f>IFERROR(VLOOKUP(B1315,'[1]Pivot HorizontalMRP'!$A$4:$G$2529,7,0),0)</f>
        <v>150</v>
      </c>
      <c r="S1315" s="1">
        <f>IFERROR(VLOOKUP(B1315,'[1]Pivot HorizontalMRP'!$A$4:$H$2529,8,0),0)</f>
        <v>0</v>
      </c>
      <c r="T1315" s="1">
        <f>IFERROR(VLOOKUP(B1315,'[1]Pivot HorizontalMRP'!$A$4:$I$2529,9,0),0)</f>
        <v>0</v>
      </c>
      <c r="U1315" s="1">
        <f t="shared" si="100"/>
        <v>0</v>
      </c>
      <c r="V1315" s="24">
        <v>0.57999999999999996</v>
      </c>
      <c r="W1315" s="24"/>
      <c r="X1315" s="24">
        <f t="shared" si="103"/>
        <v>-0.57999999999999996</v>
      </c>
      <c r="Y1315" s="24"/>
      <c r="Z1315" s="24"/>
      <c r="AA1315" s="24"/>
      <c r="AB1315" s="24"/>
      <c r="AC1315" s="25"/>
      <c r="AD1315" s="26"/>
      <c r="AE1315" s="26"/>
      <c r="AF1315" s="26"/>
      <c r="AG1315" s="24"/>
      <c r="AH1315" s="24"/>
      <c r="AI1315" s="26"/>
      <c r="AJ1315" s="27"/>
      <c r="AK1315" s="27"/>
      <c r="AL1315" s="26"/>
      <c r="AM1315" s="26"/>
      <c r="AN1315" s="24"/>
      <c r="AO1315" s="24" t="str">
        <f t="shared" si="104"/>
        <v>Sanmina</v>
      </c>
      <c r="AP1315" s="1" t="s">
        <v>1110</v>
      </c>
      <c r="BF1315" s="1" t="s">
        <v>68</v>
      </c>
      <c r="BG1315" s="28" t="s">
        <v>69</v>
      </c>
    </row>
    <row r="1316" spans="1:59" ht="12.75" customHeight="1" x14ac:dyDescent="0.2">
      <c r="A1316" s="1" t="s">
        <v>5361</v>
      </c>
      <c r="B1316" s="1" t="s">
        <v>5362</v>
      </c>
      <c r="C1316" s="1" t="s">
        <v>62</v>
      </c>
      <c r="D1316" s="1" t="s">
        <v>1108</v>
      </c>
      <c r="E1316" s="1" t="s">
        <v>5363</v>
      </c>
      <c r="F1316" s="1" t="s">
        <v>5364</v>
      </c>
      <c r="G1316" s="1">
        <v>86</v>
      </c>
      <c r="H1316" s="1">
        <v>2000</v>
      </c>
      <c r="I1316" s="2" t="s">
        <v>1123</v>
      </c>
      <c r="K1316" s="1">
        <f>IFERROR(VLOOKUP(B1316,'[1]Pivot HorizontalMRP'!$A$4:$B$2531,2,0),0)</f>
        <v>0</v>
      </c>
      <c r="L1316" s="1">
        <f>IFERROR(VLOOKUP(B1316,'[1]Pivot HorizontalMRP'!$A$4:$C$2531,3,0),0)</f>
        <v>2235</v>
      </c>
      <c r="M1316" s="1">
        <f>IFERROR(VLOOKUP(B1316,'[1]Pivot HorizontalMRP'!$A$4:$D$2531,4,0),0)</f>
        <v>0</v>
      </c>
      <c r="N1316" s="1">
        <f>IFERROR(VLOOKUP(B1316,'[1]Pivot HorizontalMRP'!$A$4:$E$2531,5,0),0)</f>
        <v>0</v>
      </c>
      <c r="O1316" s="1">
        <f t="shared" si="101"/>
        <v>2235</v>
      </c>
      <c r="P1316" s="1">
        <f t="shared" si="102"/>
        <v>2235</v>
      </c>
      <c r="Q1316" s="1">
        <f>IFERROR(VLOOKUP(B1316,'[1]Pivot HorizontalMRP'!$A$4:$F$2529,6,0),0)</f>
        <v>820</v>
      </c>
      <c r="R1316" s="1">
        <f>IFERROR(VLOOKUP(B1316,'[1]Pivot HorizontalMRP'!$A$4:$G$2529,7,0),0)</f>
        <v>1246</v>
      </c>
      <c r="S1316" s="1">
        <f>IFERROR(VLOOKUP(B1316,'[1]Pivot HorizontalMRP'!$A$4:$H$2529,8,0),0)</f>
        <v>1476</v>
      </c>
      <c r="T1316" s="1">
        <f>IFERROR(VLOOKUP(B1316,'[1]Pivot HorizontalMRP'!$A$4:$I$2529,9,0),0)</f>
        <v>958</v>
      </c>
      <c r="U1316" s="1">
        <f t="shared" si="100"/>
        <v>169</v>
      </c>
      <c r="V1316" s="24">
        <v>0.38272</v>
      </c>
      <c r="W1316" s="24"/>
      <c r="X1316" s="24">
        <f t="shared" si="103"/>
        <v>-0.38272</v>
      </c>
      <c r="Y1316" s="24"/>
      <c r="Z1316" s="24"/>
      <c r="AA1316" s="24"/>
      <c r="AB1316" s="24"/>
      <c r="AC1316" s="25"/>
      <c r="AD1316" s="26"/>
      <c r="AE1316" s="26"/>
      <c r="AF1316" s="26"/>
      <c r="AG1316" s="24"/>
      <c r="AH1316" s="24"/>
      <c r="AI1316" s="26"/>
      <c r="AJ1316" s="27"/>
      <c r="AK1316" s="27"/>
      <c r="AL1316" s="26"/>
      <c r="AM1316" s="26"/>
      <c r="AN1316" s="24"/>
      <c r="AO1316" s="24" t="str">
        <f t="shared" si="104"/>
        <v>Sanmina</v>
      </c>
      <c r="AP1316" s="1" t="s">
        <v>1110</v>
      </c>
      <c r="BF1316" s="1" t="s">
        <v>68</v>
      </c>
      <c r="BG1316" s="28" t="s">
        <v>69</v>
      </c>
    </row>
    <row r="1317" spans="1:59" ht="12.75" customHeight="1" x14ac:dyDescent="0.2">
      <c r="A1317" s="1" t="s">
        <v>5365</v>
      </c>
      <c r="B1317" s="1" t="s">
        <v>5366</v>
      </c>
      <c r="C1317" s="1" t="s">
        <v>62</v>
      </c>
      <c r="D1317" s="1" t="s">
        <v>1108</v>
      </c>
      <c r="E1317" s="1" t="s">
        <v>5367</v>
      </c>
      <c r="F1317" s="1" t="s">
        <v>5368</v>
      </c>
      <c r="G1317" s="1">
        <v>371</v>
      </c>
      <c r="H1317" s="1">
        <v>2000</v>
      </c>
      <c r="I1317" s="2" t="s">
        <v>1123</v>
      </c>
      <c r="K1317" s="1">
        <f>IFERROR(VLOOKUP(B1317,'[1]Pivot HorizontalMRP'!$A$4:$B$2531,2,0),0)</f>
        <v>0</v>
      </c>
      <c r="L1317" s="1">
        <f>IFERROR(VLOOKUP(B1317,'[1]Pivot HorizontalMRP'!$A$4:$C$2531,3,0),0)</f>
        <v>11928</v>
      </c>
      <c r="M1317" s="1">
        <f>IFERROR(VLOOKUP(B1317,'[1]Pivot HorizontalMRP'!$A$4:$D$2531,4,0),0)</f>
        <v>0</v>
      </c>
      <c r="N1317" s="1">
        <f>IFERROR(VLOOKUP(B1317,'[1]Pivot HorizontalMRP'!$A$4:$E$2531,5,0),0)</f>
        <v>0</v>
      </c>
      <c r="O1317" s="1">
        <f t="shared" si="101"/>
        <v>11928</v>
      </c>
      <c r="P1317" s="1">
        <f t="shared" si="102"/>
        <v>11928</v>
      </c>
      <c r="Q1317" s="1">
        <f>IFERROR(VLOOKUP(B1317,'[1]Pivot HorizontalMRP'!$A$4:$F$2529,6,0),0)</f>
        <v>14821</v>
      </c>
      <c r="R1317" s="1">
        <f>IFERROR(VLOOKUP(B1317,'[1]Pivot HorizontalMRP'!$A$4:$G$2529,7,0),0)</f>
        <v>5465</v>
      </c>
      <c r="S1317" s="1">
        <f>IFERROR(VLOOKUP(B1317,'[1]Pivot HorizontalMRP'!$A$4:$H$2529,8,0),0)</f>
        <v>4257</v>
      </c>
      <c r="T1317" s="1">
        <f>IFERROR(VLOOKUP(B1317,'[1]Pivot HorizontalMRP'!$A$4:$I$2529,9,0),0)</f>
        <v>3764</v>
      </c>
      <c r="U1317" s="1">
        <f t="shared" si="100"/>
        <v>-8358</v>
      </c>
      <c r="V1317" s="24">
        <v>0.42</v>
      </c>
      <c r="W1317" s="24"/>
      <c r="X1317" s="24">
        <f t="shared" si="103"/>
        <v>-0.42</v>
      </c>
      <c r="Y1317" s="24"/>
      <c r="Z1317" s="24"/>
      <c r="AA1317" s="24">
        <v>0.20057</v>
      </c>
      <c r="AB1317" s="24"/>
      <c r="AC1317" s="25"/>
      <c r="AD1317" s="26"/>
      <c r="AE1317" s="26"/>
      <c r="AF1317" s="26"/>
      <c r="AG1317" s="24"/>
      <c r="AH1317" s="24"/>
      <c r="AI1317" s="26"/>
      <c r="AJ1317" s="27"/>
      <c r="AK1317" s="27"/>
      <c r="AL1317" s="26"/>
      <c r="AM1317" s="26"/>
      <c r="AN1317" s="24"/>
      <c r="AO1317" s="24" t="str">
        <f t="shared" si="104"/>
        <v>Sanmina</v>
      </c>
      <c r="AP1317" s="1" t="s">
        <v>1110</v>
      </c>
      <c r="BF1317" s="1" t="s">
        <v>68</v>
      </c>
      <c r="BG1317" s="28" t="s">
        <v>69</v>
      </c>
    </row>
    <row r="1318" spans="1:59" ht="12.75" customHeight="1" x14ac:dyDescent="0.2">
      <c r="A1318" s="1" t="s">
        <v>5369</v>
      </c>
      <c r="B1318" s="1" t="s">
        <v>5370</v>
      </c>
      <c r="C1318" s="1" t="s">
        <v>62</v>
      </c>
      <c r="D1318" s="1" t="s">
        <v>1108</v>
      </c>
      <c r="E1318" s="1" t="s">
        <v>5371</v>
      </c>
      <c r="F1318" s="1" t="s">
        <v>5372</v>
      </c>
      <c r="G1318" s="1">
        <v>56</v>
      </c>
      <c r="H1318" s="1">
        <v>20000</v>
      </c>
      <c r="I1318" s="2" t="s">
        <v>1123</v>
      </c>
      <c r="K1318" s="1">
        <f>IFERROR(VLOOKUP(B1318,'[1]Pivot HorizontalMRP'!$A$4:$B$2531,2,0),0)</f>
        <v>0</v>
      </c>
      <c r="L1318" s="1">
        <f>IFERROR(VLOOKUP(B1318,'[1]Pivot HorizontalMRP'!$A$4:$C$2531,3,0),0)</f>
        <v>99597</v>
      </c>
      <c r="M1318" s="1">
        <f>IFERROR(VLOOKUP(B1318,'[1]Pivot HorizontalMRP'!$A$4:$D$2531,4,0),0)</f>
        <v>40000</v>
      </c>
      <c r="N1318" s="1">
        <f>IFERROR(VLOOKUP(B1318,'[1]Pivot HorizontalMRP'!$A$4:$E$2531,5,0),0)</f>
        <v>0</v>
      </c>
      <c r="O1318" s="1">
        <f t="shared" si="101"/>
        <v>139597</v>
      </c>
      <c r="P1318" s="1">
        <f t="shared" si="102"/>
        <v>139597</v>
      </c>
      <c r="Q1318" s="1">
        <f>IFERROR(VLOOKUP(B1318,'[1]Pivot HorizontalMRP'!$A$4:$F$2529,6,0),0)</f>
        <v>69377</v>
      </c>
      <c r="R1318" s="1">
        <f>IFERROR(VLOOKUP(B1318,'[1]Pivot HorizontalMRP'!$A$4:$G$2529,7,0),0)</f>
        <v>37289</v>
      </c>
      <c r="S1318" s="1">
        <f>IFERROR(VLOOKUP(B1318,'[1]Pivot HorizontalMRP'!$A$4:$H$2529,8,0),0)</f>
        <v>39446</v>
      </c>
      <c r="T1318" s="1">
        <f>IFERROR(VLOOKUP(B1318,'[1]Pivot HorizontalMRP'!$A$4:$I$2529,9,0),0)</f>
        <v>25793</v>
      </c>
      <c r="U1318" s="1">
        <f t="shared" si="100"/>
        <v>32931</v>
      </c>
      <c r="V1318" s="24">
        <v>3.0000000000000001E-3</v>
      </c>
      <c r="W1318" s="24"/>
      <c r="X1318" s="24">
        <f t="shared" si="103"/>
        <v>-3.0000000000000001E-3</v>
      </c>
      <c r="Y1318" s="24"/>
      <c r="Z1318" s="24"/>
      <c r="AA1318" s="24">
        <v>2.82E-3</v>
      </c>
      <c r="AB1318" s="24"/>
      <c r="AC1318" s="25"/>
      <c r="AD1318" s="26"/>
      <c r="AE1318" s="26"/>
      <c r="AF1318" s="26"/>
      <c r="AG1318" s="24"/>
      <c r="AH1318" s="24"/>
      <c r="AI1318" s="26"/>
      <c r="AJ1318" s="27"/>
      <c r="AK1318" s="27"/>
      <c r="AL1318" s="26"/>
      <c r="AM1318" s="26"/>
      <c r="AN1318" s="24"/>
      <c r="AO1318" s="24" t="str">
        <f t="shared" si="104"/>
        <v>Sanmina</v>
      </c>
      <c r="AP1318" s="1" t="s">
        <v>1110</v>
      </c>
      <c r="BF1318" s="1" t="s">
        <v>68</v>
      </c>
      <c r="BG1318" s="28" t="s">
        <v>69</v>
      </c>
    </row>
    <row r="1319" spans="1:59" ht="12.75" customHeight="1" x14ac:dyDescent="0.2">
      <c r="A1319" s="1" t="s">
        <v>5373</v>
      </c>
      <c r="B1319" s="1" t="s">
        <v>5374</v>
      </c>
      <c r="C1319" s="1" t="s">
        <v>62</v>
      </c>
      <c r="D1319" s="1" t="s">
        <v>1108</v>
      </c>
      <c r="E1319" s="1" t="s">
        <v>5375</v>
      </c>
      <c r="F1319" s="1" t="s">
        <v>5376</v>
      </c>
      <c r="G1319" s="1">
        <v>33</v>
      </c>
      <c r="H1319" s="1">
        <v>4000</v>
      </c>
      <c r="I1319" s="2" t="s">
        <v>1123</v>
      </c>
      <c r="K1319" s="1">
        <f>IFERROR(VLOOKUP(B1319,'[1]Pivot HorizontalMRP'!$A$4:$B$2531,2,0),0)</f>
        <v>0</v>
      </c>
      <c r="L1319" s="1">
        <f>IFERROR(VLOOKUP(B1319,'[1]Pivot HorizontalMRP'!$A$4:$C$2531,3,0),0)</f>
        <v>3716</v>
      </c>
      <c r="M1319" s="1">
        <f>IFERROR(VLOOKUP(B1319,'[1]Pivot HorizontalMRP'!$A$4:$D$2531,4,0),0)</f>
        <v>0</v>
      </c>
      <c r="N1319" s="1">
        <f>IFERROR(VLOOKUP(B1319,'[1]Pivot HorizontalMRP'!$A$4:$E$2531,5,0),0)</f>
        <v>0</v>
      </c>
      <c r="O1319" s="1">
        <f t="shared" si="101"/>
        <v>3716</v>
      </c>
      <c r="P1319" s="1">
        <f t="shared" si="102"/>
        <v>3716</v>
      </c>
      <c r="Q1319" s="1">
        <f>IFERROR(VLOOKUP(B1319,'[1]Pivot HorizontalMRP'!$A$4:$F$2529,6,0),0)</f>
        <v>132</v>
      </c>
      <c r="R1319" s="1">
        <f>IFERROR(VLOOKUP(B1319,'[1]Pivot HorizontalMRP'!$A$4:$G$2529,7,0),0)</f>
        <v>0</v>
      </c>
      <c r="S1319" s="1">
        <f>IFERROR(VLOOKUP(B1319,'[1]Pivot HorizontalMRP'!$A$4:$H$2529,8,0),0)</f>
        <v>0</v>
      </c>
      <c r="T1319" s="1">
        <f>IFERROR(VLOOKUP(B1319,'[1]Pivot HorizontalMRP'!$A$4:$I$2529,9,0),0)</f>
        <v>0</v>
      </c>
      <c r="U1319" s="1">
        <f t="shared" si="100"/>
        <v>3584</v>
      </c>
      <c r="V1319" s="24">
        <v>3.125E-2</v>
      </c>
      <c r="W1319" s="24"/>
      <c r="X1319" s="24">
        <f t="shared" si="103"/>
        <v>-3.125E-2</v>
      </c>
      <c r="Y1319" s="24"/>
      <c r="Z1319" s="24"/>
      <c r="AA1319" s="24"/>
      <c r="AB1319" s="24"/>
      <c r="AC1319" s="25"/>
      <c r="AD1319" s="26"/>
      <c r="AE1319" s="26"/>
      <c r="AF1319" s="26"/>
      <c r="AG1319" s="24"/>
      <c r="AH1319" s="24"/>
      <c r="AI1319" s="26"/>
      <c r="AJ1319" s="27"/>
      <c r="AK1319" s="27"/>
      <c r="AL1319" s="26"/>
      <c r="AM1319" s="26"/>
      <c r="AN1319" s="24"/>
      <c r="AO1319" s="24" t="str">
        <f t="shared" si="104"/>
        <v>Sanmina</v>
      </c>
      <c r="AP1319" s="1" t="s">
        <v>1110</v>
      </c>
      <c r="BF1319" s="1" t="s">
        <v>68</v>
      </c>
      <c r="BG1319" s="28" t="s">
        <v>69</v>
      </c>
    </row>
    <row r="1320" spans="1:59" ht="12.75" customHeight="1" x14ac:dyDescent="0.2">
      <c r="A1320" s="1" t="s">
        <v>5377</v>
      </c>
      <c r="B1320" s="1" t="s">
        <v>5378</v>
      </c>
      <c r="C1320" s="1" t="s">
        <v>62</v>
      </c>
      <c r="D1320" s="1" t="s">
        <v>1108</v>
      </c>
      <c r="E1320" s="1" t="s">
        <v>5379</v>
      </c>
      <c r="F1320" s="1" t="s">
        <v>5380</v>
      </c>
      <c r="G1320" s="1">
        <v>91</v>
      </c>
      <c r="H1320" s="1">
        <v>1800</v>
      </c>
      <c r="I1320" s="2" t="s">
        <v>1123</v>
      </c>
      <c r="K1320" s="1">
        <f>IFERROR(VLOOKUP(B1320,'[1]Pivot HorizontalMRP'!$A$4:$B$2531,2,0),0)</f>
        <v>0</v>
      </c>
      <c r="L1320" s="1">
        <f>IFERROR(VLOOKUP(B1320,'[1]Pivot HorizontalMRP'!$A$4:$C$2531,3,0),0)</f>
        <v>4942</v>
      </c>
      <c r="M1320" s="1">
        <f>IFERROR(VLOOKUP(B1320,'[1]Pivot HorizontalMRP'!$A$4:$D$2531,4,0),0)</f>
        <v>3600</v>
      </c>
      <c r="N1320" s="1">
        <f>IFERROR(VLOOKUP(B1320,'[1]Pivot HorizontalMRP'!$A$4:$E$2531,5,0),0)</f>
        <v>0</v>
      </c>
      <c r="O1320" s="1">
        <f t="shared" si="101"/>
        <v>8542</v>
      </c>
      <c r="P1320" s="1">
        <f t="shared" si="102"/>
        <v>8542</v>
      </c>
      <c r="Q1320" s="1">
        <f>IFERROR(VLOOKUP(B1320,'[1]Pivot HorizontalMRP'!$A$4:$F$2529,6,0),0)</f>
        <v>5955</v>
      </c>
      <c r="R1320" s="1">
        <f>IFERROR(VLOOKUP(B1320,'[1]Pivot HorizontalMRP'!$A$4:$G$2529,7,0),0)</f>
        <v>3036</v>
      </c>
      <c r="S1320" s="1">
        <f>IFERROR(VLOOKUP(B1320,'[1]Pivot HorizontalMRP'!$A$4:$H$2529,8,0),0)</f>
        <v>3449</v>
      </c>
      <c r="T1320" s="1">
        <f>IFERROR(VLOOKUP(B1320,'[1]Pivot HorizontalMRP'!$A$4:$I$2529,9,0),0)</f>
        <v>2861</v>
      </c>
      <c r="U1320" s="1">
        <f t="shared" si="100"/>
        <v>-449</v>
      </c>
      <c r="V1320" s="24">
        <v>0.35499999999999998</v>
      </c>
      <c r="W1320" s="24"/>
      <c r="X1320" s="24">
        <f t="shared" si="103"/>
        <v>-0.35499999999999998</v>
      </c>
      <c r="Y1320" s="24"/>
      <c r="Z1320" s="24"/>
      <c r="AA1320" s="24">
        <v>0.26700000000000002</v>
      </c>
      <c r="AB1320" s="24"/>
      <c r="AC1320" s="25"/>
      <c r="AD1320" s="26"/>
      <c r="AE1320" s="26"/>
      <c r="AF1320" s="26"/>
      <c r="AG1320" s="24"/>
      <c r="AH1320" s="24"/>
      <c r="AI1320" s="26"/>
      <c r="AJ1320" s="27"/>
      <c r="AK1320" s="27"/>
      <c r="AL1320" s="26"/>
      <c r="AM1320" s="26"/>
      <c r="AN1320" s="24"/>
      <c r="AO1320" s="24" t="str">
        <f t="shared" si="104"/>
        <v>Sanmina</v>
      </c>
      <c r="AP1320" s="1" t="s">
        <v>1110</v>
      </c>
      <c r="BF1320" s="1" t="s">
        <v>68</v>
      </c>
      <c r="BG1320" s="28" t="s">
        <v>69</v>
      </c>
    </row>
    <row r="1321" spans="1:59" ht="12.75" customHeight="1" x14ac:dyDescent="0.2">
      <c r="A1321" s="1" t="s">
        <v>5381</v>
      </c>
      <c r="B1321" s="1" t="s">
        <v>5382</v>
      </c>
      <c r="C1321" s="1" t="s">
        <v>62</v>
      </c>
      <c r="D1321" s="1" t="s">
        <v>1108</v>
      </c>
      <c r="E1321" s="1" t="s">
        <v>5383</v>
      </c>
      <c r="F1321" s="1" t="s">
        <v>5384</v>
      </c>
      <c r="G1321" s="1">
        <v>91</v>
      </c>
      <c r="H1321" s="1">
        <v>650</v>
      </c>
      <c r="I1321" s="2" t="s">
        <v>1123</v>
      </c>
      <c r="K1321" s="1">
        <f>IFERROR(VLOOKUP(B1321,'[1]Pivot HorizontalMRP'!$A$4:$B$2531,2,0),0)</f>
        <v>0</v>
      </c>
      <c r="L1321" s="1">
        <f>IFERROR(VLOOKUP(B1321,'[1]Pivot HorizontalMRP'!$A$4:$C$2531,3,0),0)</f>
        <v>442</v>
      </c>
      <c r="M1321" s="1">
        <f>IFERROR(VLOOKUP(B1321,'[1]Pivot HorizontalMRP'!$A$4:$D$2531,4,0),0)</f>
        <v>0</v>
      </c>
      <c r="N1321" s="1">
        <f>IFERROR(VLOOKUP(B1321,'[1]Pivot HorizontalMRP'!$A$4:$E$2531,5,0),0)</f>
        <v>0</v>
      </c>
      <c r="O1321" s="1">
        <f t="shared" si="101"/>
        <v>442</v>
      </c>
      <c r="P1321" s="1">
        <f t="shared" si="102"/>
        <v>442</v>
      </c>
      <c r="Q1321" s="1">
        <f>IFERROR(VLOOKUP(B1321,'[1]Pivot HorizontalMRP'!$A$4:$F$2529,6,0),0)</f>
        <v>5</v>
      </c>
      <c r="R1321" s="1">
        <f>IFERROR(VLOOKUP(B1321,'[1]Pivot HorizontalMRP'!$A$4:$G$2529,7,0),0)</f>
        <v>0</v>
      </c>
      <c r="S1321" s="1">
        <f>IFERROR(VLOOKUP(B1321,'[1]Pivot HorizontalMRP'!$A$4:$H$2529,8,0),0)</f>
        <v>0</v>
      </c>
      <c r="T1321" s="1">
        <f>IFERROR(VLOOKUP(B1321,'[1]Pivot HorizontalMRP'!$A$4:$I$2529,9,0),0)</f>
        <v>0</v>
      </c>
      <c r="U1321" s="1">
        <f t="shared" si="100"/>
        <v>437</v>
      </c>
      <c r="V1321" s="24">
        <v>0.35799999999999998</v>
      </c>
      <c r="W1321" s="24"/>
      <c r="X1321" s="24">
        <f t="shared" si="103"/>
        <v>-0.35799999999999998</v>
      </c>
      <c r="Y1321" s="24"/>
      <c r="Z1321" s="24"/>
      <c r="AA1321" s="24"/>
      <c r="AB1321" s="24"/>
      <c r="AC1321" s="25"/>
      <c r="AD1321" s="26"/>
      <c r="AE1321" s="26"/>
      <c r="AF1321" s="26"/>
      <c r="AG1321" s="24"/>
      <c r="AH1321" s="24"/>
      <c r="AI1321" s="26"/>
      <c r="AJ1321" s="27"/>
      <c r="AK1321" s="27"/>
      <c r="AL1321" s="26"/>
      <c r="AM1321" s="26"/>
      <c r="AN1321" s="24"/>
      <c r="AO1321" s="24" t="str">
        <f t="shared" si="104"/>
        <v>Sanmina</v>
      </c>
      <c r="AP1321" s="1" t="s">
        <v>1110</v>
      </c>
      <c r="BF1321" s="1" t="s">
        <v>68</v>
      </c>
      <c r="BG1321" s="28" t="s">
        <v>69</v>
      </c>
    </row>
    <row r="1322" spans="1:59" ht="12.75" customHeight="1" x14ac:dyDescent="0.2">
      <c r="A1322" s="1" t="s">
        <v>5385</v>
      </c>
      <c r="B1322" s="1" t="s">
        <v>5386</v>
      </c>
      <c r="C1322" s="1" t="s">
        <v>62</v>
      </c>
      <c r="D1322" s="1" t="s">
        <v>1108</v>
      </c>
      <c r="E1322" s="1" t="s">
        <v>5387</v>
      </c>
      <c r="F1322" s="1" t="s">
        <v>5388</v>
      </c>
      <c r="G1322" s="1">
        <v>76</v>
      </c>
      <c r="H1322" s="1">
        <v>10000</v>
      </c>
      <c r="I1322" s="2" t="s">
        <v>66</v>
      </c>
      <c r="K1322" s="1">
        <f>IFERROR(VLOOKUP(B1322,'[1]Pivot HorizontalMRP'!$A$4:$B$2531,2,0),0)</f>
        <v>0</v>
      </c>
      <c r="L1322" s="1">
        <f>IFERROR(VLOOKUP(B1322,'[1]Pivot HorizontalMRP'!$A$4:$C$2531,3,0),0)</f>
        <v>151</v>
      </c>
      <c r="M1322" s="1">
        <f>IFERROR(VLOOKUP(B1322,'[1]Pivot HorizontalMRP'!$A$4:$D$2531,4,0),0)</f>
        <v>0</v>
      </c>
      <c r="N1322" s="1">
        <f>IFERROR(VLOOKUP(B1322,'[1]Pivot HorizontalMRP'!$A$4:$E$2531,5,0),0)</f>
        <v>0</v>
      </c>
      <c r="O1322" s="1">
        <f t="shared" si="101"/>
        <v>151</v>
      </c>
      <c r="P1322" s="1">
        <f t="shared" si="102"/>
        <v>151</v>
      </c>
      <c r="Q1322" s="1">
        <f>IFERROR(VLOOKUP(B1322,'[1]Pivot HorizontalMRP'!$A$4:$F$2529,6,0),0)</f>
        <v>86</v>
      </c>
      <c r="R1322" s="1">
        <f>IFERROR(VLOOKUP(B1322,'[1]Pivot HorizontalMRP'!$A$4:$G$2529,7,0),0)</f>
        <v>0</v>
      </c>
      <c r="S1322" s="1">
        <f>IFERROR(VLOOKUP(B1322,'[1]Pivot HorizontalMRP'!$A$4:$H$2529,8,0),0)</f>
        <v>0</v>
      </c>
      <c r="T1322" s="1">
        <f>IFERROR(VLOOKUP(B1322,'[1]Pivot HorizontalMRP'!$A$4:$I$2529,9,0),0)</f>
        <v>0</v>
      </c>
      <c r="U1322" s="1">
        <f t="shared" si="100"/>
        <v>65</v>
      </c>
      <c r="V1322" s="24">
        <v>0.37</v>
      </c>
      <c r="W1322" s="24"/>
      <c r="X1322" s="24">
        <f t="shared" si="103"/>
        <v>-0.37</v>
      </c>
      <c r="Y1322" s="24"/>
      <c r="Z1322" s="24"/>
      <c r="AA1322" s="24">
        <v>0.26</v>
      </c>
      <c r="AB1322" s="24"/>
      <c r="AC1322" s="25"/>
      <c r="AD1322" s="26"/>
      <c r="AE1322" s="26"/>
      <c r="AF1322" s="26"/>
      <c r="AG1322" s="24"/>
      <c r="AH1322" s="24"/>
      <c r="AI1322" s="26"/>
      <c r="AJ1322" s="27"/>
      <c r="AK1322" s="27"/>
      <c r="AL1322" s="26"/>
      <c r="AM1322" s="26"/>
      <c r="AN1322" s="24"/>
      <c r="AO1322" s="24" t="str">
        <f t="shared" si="104"/>
        <v>Sanmina</v>
      </c>
      <c r="AP1322" s="1" t="s">
        <v>1110</v>
      </c>
      <c r="BF1322" s="1" t="s">
        <v>68</v>
      </c>
      <c r="BG1322" s="28" t="s">
        <v>69</v>
      </c>
    </row>
    <row r="1323" spans="1:59" ht="12.75" customHeight="1" x14ac:dyDescent="0.2">
      <c r="A1323" s="1" t="s">
        <v>5389</v>
      </c>
      <c r="B1323" s="1" t="s">
        <v>5390</v>
      </c>
      <c r="C1323" s="1" t="s">
        <v>62</v>
      </c>
      <c r="D1323" s="1" t="s">
        <v>1108</v>
      </c>
      <c r="E1323" s="1" t="s">
        <v>5391</v>
      </c>
      <c r="F1323" s="1" t="s">
        <v>5392</v>
      </c>
      <c r="G1323" s="1">
        <v>56</v>
      </c>
      <c r="H1323" s="1">
        <v>4000</v>
      </c>
      <c r="I1323" s="2" t="s">
        <v>1123</v>
      </c>
      <c r="K1323" s="1">
        <f>IFERROR(VLOOKUP(B1323,'[1]Pivot HorizontalMRP'!$A$4:$B$2531,2,0),0)</f>
        <v>0</v>
      </c>
      <c r="L1323" s="1">
        <f>IFERROR(VLOOKUP(B1323,'[1]Pivot HorizontalMRP'!$A$4:$C$2531,3,0),0)</f>
        <v>88943</v>
      </c>
      <c r="M1323" s="1">
        <f>IFERROR(VLOOKUP(B1323,'[1]Pivot HorizontalMRP'!$A$4:$D$2531,4,0),0)</f>
        <v>50000</v>
      </c>
      <c r="N1323" s="1">
        <f>IFERROR(VLOOKUP(B1323,'[1]Pivot HorizontalMRP'!$A$4:$E$2531,5,0),0)</f>
        <v>0</v>
      </c>
      <c r="O1323" s="1">
        <f t="shared" si="101"/>
        <v>138943</v>
      </c>
      <c r="P1323" s="1">
        <f t="shared" si="102"/>
        <v>138943</v>
      </c>
      <c r="Q1323" s="1">
        <f>IFERROR(VLOOKUP(B1323,'[1]Pivot HorizontalMRP'!$A$4:$F$2529,6,0),0)</f>
        <v>46990</v>
      </c>
      <c r="R1323" s="1">
        <f>IFERROR(VLOOKUP(B1323,'[1]Pivot HorizontalMRP'!$A$4:$G$2529,7,0),0)</f>
        <v>20850</v>
      </c>
      <c r="S1323" s="1">
        <f>IFERROR(VLOOKUP(B1323,'[1]Pivot HorizontalMRP'!$A$4:$H$2529,8,0),0)</f>
        <v>18740</v>
      </c>
      <c r="T1323" s="1">
        <f>IFERROR(VLOOKUP(B1323,'[1]Pivot HorizontalMRP'!$A$4:$I$2529,9,0),0)</f>
        <v>15236</v>
      </c>
      <c r="U1323" s="1">
        <f t="shared" si="100"/>
        <v>71103</v>
      </c>
      <c r="V1323" s="24">
        <v>1.09E-2</v>
      </c>
      <c r="W1323" s="24"/>
      <c r="X1323" s="24">
        <f t="shared" si="103"/>
        <v>-1.09E-2</v>
      </c>
      <c r="Y1323" s="24"/>
      <c r="Z1323" s="24"/>
      <c r="AA1323" s="24">
        <v>1.0929999999999999E-2</v>
      </c>
      <c r="AB1323" s="24"/>
      <c r="AC1323" s="25"/>
      <c r="AD1323" s="26"/>
      <c r="AE1323" s="26"/>
      <c r="AF1323" s="26"/>
      <c r="AG1323" s="24"/>
      <c r="AH1323" s="24"/>
      <c r="AI1323" s="26"/>
      <c r="AJ1323" s="27"/>
      <c r="AK1323" s="27"/>
      <c r="AL1323" s="26"/>
      <c r="AM1323" s="26"/>
      <c r="AN1323" s="24"/>
      <c r="AO1323" s="24" t="str">
        <f t="shared" si="104"/>
        <v>Sanmina</v>
      </c>
      <c r="AP1323" s="1" t="s">
        <v>1110</v>
      </c>
      <c r="BF1323" s="1" t="s">
        <v>68</v>
      </c>
      <c r="BG1323" s="28" t="s">
        <v>69</v>
      </c>
    </row>
    <row r="1324" spans="1:59" ht="12.75" customHeight="1" x14ac:dyDescent="0.2">
      <c r="A1324" s="1" t="s">
        <v>5393</v>
      </c>
      <c r="B1324" s="1" t="s">
        <v>5394</v>
      </c>
      <c r="C1324" s="1" t="s">
        <v>62</v>
      </c>
      <c r="D1324" s="1" t="s">
        <v>1108</v>
      </c>
      <c r="E1324" s="1" t="s">
        <v>5395</v>
      </c>
      <c r="F1324" s="1" t="s">
        <v>5396</v>
      </c>
      <c r="G1324" s="1">
        <v>43</v>
      </c>
      <c r="H1324" s="1">
        <v>4000</v>
      </c>
      <c r="I1324" s="2" t="s">
        <v>1123</v>
      </c>
      <c r="K1324" s="1">
        <f>IFERROR(VLOOKUP(B1324,'[1]Pivot HorizontalMRP'!$A$4:$B$2531,2,0),0)</f>
        <v>0</v>
      </c>
      <c r="L1324" s="1">
        <f>IFERROR(VLOOKUP(B1324,'[1]Pivot HorizontalMRP'!$A$4:$C$2531,3,0),0)</f>
        <v>190120</v>
      </c>
      <c r="M1324" s="1">
        <f>IFERROR(VLOOKUP(B1324,'[1]Pivot HorizontalMRP'!$A$4:$D$2531,4,0),0)</f>
        <v>0</v>
      </c>
      <c r="N1324" s="1">
        <f>IFERROR(VLOOKUP(B1324,'[1]Pivot HorizontalMRP'!$A$4:$E$2531,5,0),0)</f>
        <v>0</v>
      </c>
      <c r="O1324" s="1">
        <f t="shared" si="101"/>
        <v>190120</v>
      </c>
      <c r="P1324" s="1">
        <f t="shared" si="102"/>
        <v>190120</v>
      </c>
      <c r="Q1324" s="1">
        <f>IFERROR(VLOOKUP(B1324,'[1]Pivot HorizontalMRP'!$A$4:$F$2529,6,0),0)</f>
        <v>184032</v>
      </c>
      <c r="R1324" s="1">
        <f>IFERROR(VLOOKUP(B1324,'[1]Pivot HorizontalMRP'!$A$4:$G$2529,7,0),0)</f>
        <v>75008</v>
      </c>
      <c r="S1324" s="1">
        <f>IFERROR(VLOOKUP(B1324,'[1]Pivot HorizontalMRP'!$A$4:$H$2529,8,0),0)</f>
        <v>81714</v>
      </c>
      <c r="T1324" s="1">
        <f>IFERROR(VLOOKUP(B1324,'[1]Pivot HorizontalMRP'!$A$4:$I$2529,9,0),0)</f>
        <v>51654</v>
      </c>
      <c r="U1324" s="1">
        <f t="shared" si="100"/>
        <v>-68920</v>
      </c>
      <c r="V1324" s="24">
        <v>2.7899999999999999E-3</v>
      </c>
      <c r="W1324" s="24"/>
      <c r="X1324" s="24">
        <f t="shared" si="103"/>
        <v>-2.7899999999999999E-3</v>
      </c>
      <c r="Y1324" s="24"/>
      <c r="Z1324" s="24"/>
      <c r="AA1324" s="24">
        <v>1.244E-2</v>
      </c>
      <c r="AB1324" s="24"/>
      <c r="AC1324" s="25"/>
      <c r="AD1324" s="26"/>
      <c r="AE1324" s="26"/>
      <c r="AF1324" s="26"/>
      <c r="AG1324" s="24"/>
      <c r="AH1324" s="24"/>
      <c r="AI1324" s="26"/>
      <c r="AJ1324" s="27"/>
      <c r="AK1324" s="27"/>
      <c r="AL1324" s="26"/>
      <c r="AM1324" s="26"/>
      <c r="AN1324" s="24"/>
      <c r="AO1324" s="24" t="str">
        <f t="shared" si="104"/>
        <v>Sanmina</v>
      </c>
      <c r="AP1324" s="1" t="s">
        <v>1110</v>
      </c>
      <c r="BF1324" s="1" t="s">
        <v>68</v>
      </c>
      <c r="BG1324" s="28" t="s">
        <v>69</v>
      </c>
    </row>
    <row r="1325" spans="1:59" ht="12.75" customHeight="1" x14ac:dyDescent="0.2">
      <c r="A1325" s="1" t="s">
        <v>5397</v>
      </c>
      <c r="B1325" s="1" t="s">
        <v>5398</v>
      </c>
      <c r="C1325" s="1" t="s">
        <v>62</v>
      </c>
      <c r="D1325" s="1" t="s">
        <v>1108</v>
      </c>
      <c r="E1325" s="1" t="s">
        <v>5399</v>
      </c>
      <c r="F1325" s="1" t="s">
        <v>5400</v>
      </c>
      <c r="G1325" s="1">
        <v>156</v>
      </c>
      <c r="H1325" s="1">
        <v>10000</v>
      </c>
      <c r="I1325" s="2" t="s">
        <v>1123</v>
      </c>
      <c r="K1325" s="1">
        <f>IFERROR(VLOOKUP(B1325,'[1]Pivot HorizontalMRP'!$A$4:$B$2531,2,0),0)</f>
        <v>0</v>
      </c>
      <c r="L1325" s="1">
        <f>IFERROR(VLOOKUP(B1325,'[1]Pivot HorizontalMRP'!$A$4:$C$2531,3,0),0)</f>
        <v>1042000</v>
      </c>
      <c r="M1325" s="1">
        <f>IFERROR(VLOOKUP(B1325,'[1]Pivot HorizontalMRP'!$A$4:$D$2531,4,0),0)</f>
        <v>1848000</v>
      </c>
      <c r="N1325" s="1">
        <f>IFERROR(VLOOKUP(B1325,'[1]Pivot HorizontalMRP'!$A$4:$E$2531,5,0),0)</f>
        <v>0</v>
      </c>
      <c r="O1325" s="1">
        <f t="shared" si="101"/>
        <v>2890000</v>
      </c>
      <c r="P1325" s="1">
        <f t="shared" si="102"/>
        <v>2890000</v>
      </c>
      <c r="Q1325" s="1">
        <f>IFERROR(VLOOKUP(B1325,'[1]Pivot HorizontalMRP'!$A$4:$F$2529,6,0),0)</f>
        <v>1813965</v>
      </c>
      <c r="R1325" s="1">
        <f>IFERROR(VLOOKUP(B1325,'[1]Pivot HorizontalMRP'!$A$4:$G$2529,7,0),0)</f>
        <v>686799</v>
      </c>
      <c r="S1325" s="1">
        <f>IFERROR(VLOOKUP(B1325,'[1]Pivot HorizontalMRP'!$A$4:$H$2529,8,0),0)</f>
        <v>553030</v>
      </c>
      <c r="T1325" s="1">
        <f>IFERROR(VLOOKUP(B1325,'[1]Pivot HorizontalMRP'!$A$4:$I$2529,9,0),0)</f>
        <v>368020</v>
      </c>
      <c r="U1325" s="1">
        <f t="shared" si="100"/>
        <v>389236</v>
      </c>
      <c r="V1325" s="24">
        <v>4.1999999999999997E-3</v>
      </c>
      <c r="W1325" s="24"/>
      <c r="X1325" s="24">
        <f t="shared" si="103"/>
        <v>-4.1999999999999997E-3</v>
      </c>
      <c r="Y1325" s="24"/>
      <c r="Z1325" s="24"/>
      <c r="AA1325" s="24">
        <v>4.1999999999999997E-3</v>
      </c>
      <c r="AB1325" s="24"/>
      <c r="AC1325" s="25"/>
      <c r="AD1325" s="26"/>
      <c r="AE1325" s="26"/>
      <c r="AF1325" s="26"/>
      <c r="AG1325" s="24"/>
      <c r="AH1325" s="24"/>
      <c r="AI1325" s="26"/>
      <c r="AJ1325" s="27"/>
      <c r="AK1325" s="27"/>
      <c r="AL1325" s="26"/>
      <c r="AM1325" s="26"/>
      <c r="AN1325" s="24"/>
      <c r="AO1325" s="24" t="str">
        <f t="shared" si="104"/>
        <v>Sanmina</v>
      </c>
      <c r="AP1325" s="1" t="s">
        <v>1110</v>
      </c>
      <c r="BF1325" s="1" t="s">
        <v>68</v>
      </c>
      <c r="BG1325" s="28" t="s">
        <v>69</v>
      </c>
    </row>
    <row r="1326" spans="1:59" ht="12.75" customHeight="1" x14ac:dyDescent="0.2">
      <c r="A1326" s="1" t="s">
        <v>5401</v>
      </c>
      <c r="B1326" s="1" t="s">
        <v>5402</v>
      </c>
      <c r="C1326" s="1" t="s">
        <v>62</v>
      </c>
      <c r="D1326" s="1" t="s">
        <v>1108</v>
      </c>
      <c r="E1326" s="1" t="s">
        <v>5403</v>
      </c>
      <c r="F1326" s="1" t="s">
        <v>5404</v>
      </c>
      <c r="G1326" s="1">
        <v>43</v>
      </c>
      <c r="H1326" s="1">
        <v>3500</v>
      </c>
      <c r="I1326" s="2" t="s">
        <v>1123</v>
      </c>
      <c r="K1326" s="1">
        <f>IFERROR(VLOOKUP(B1326,'[1]Pivot HorizontalMRP'!$A$4:$B$2531,2,0),0)</f>
        <v>0</v>
      </c>
      <c r="L1326" s="1">
        <f>IFERROR(VLOOKUP(B1326,'[1]Pivot HorizontalMRP'!$A$4:$C$2531,3,0),0)</f>
        <v>54760</v>
      </c>
      <c r="M1326" s="1">
        <f>IFERROR(VLOOKUP(B1326,'[1]Pivot HorizontalMRP'!$A$4:$D$2531,4,0),0)</f>
        <v>0</v>
      </c>
      <c r="N1326" s="1">
        <f>IFERROR(VLOOKUP(B1326,'[1]Pivot HorizontalMRP'!$A$4:$E$2531,5,0),0)</f>
        <v>0</v>
      </c>
      <c r="O1326" s="1">
        <f t="shared" si="101"/>
        <v>54760</v>
      </c>
      <c r="P1326" s="1">
        <f t="shared" si="102"/>
        <v>54760</v>
      </c>
      <c r="Q1326" s="1">
        <f>IFERROR(VLOOKUP(B1326,'[1]Pivot HorizontalMRP'!$A$4:$F$2529,6,0),0)</f>
        <v>52210</v>
      </c>
      <c r="R1326" s="1">
        <f>IFERROR(VLOOKUP(B1326,'[1]Pivot HorizontalMRP'!$A$4:$G$2529,7,0),0)</f>
        <v>24442</v>
      </c>
      <c r="S1326" s="1">
        <f>IFERROR(VLOOKUP(B1326,'[1]Pivot HorizontalMRP'!$A$4:$H$2529,8,0),0)</f>
        <v>25952</v>
      </c>
      <c r="T1326" s="1">
        <f>IFERROR(VLOOKUP(B1326,'[1]Pivot HorizontalMRP'!$A$4:$I$2529,9,0),0)</f>
        <v>15828</v>
      </c>
      <c r="U1326" s="1">
        <f t="shared" si="100"/>
        <v>-21892</v>
      </c>
      <c r="V1326" s="24">
        <v>4.36E-2</v>
      </c>
      <c r="W1326" s="24"/>
      <c r="X1326" s="24">
        <f t="shared" si="103"/>
        <v>-4.36E-2</v>
      </c>
      <c r="Y1326" s="24"/>
      <c r="Z1326" s="24"/>
      <c r="AA1326" s="24">
        <v>4.36E-2</v>
      </c>
      <c r="AB1326" s="24"/>
      <c r="AC1326" s="25"/>
      <c r="AD1326" s="26"/>
      <c r="AE1326" s="26"/>
      <c r="AF1326" s="26"/>
      <c r="AG1326" s="24"/>
      <c r="AH1326" s="24"/>
      <c r="AI1326" s="26"/>
      <c r="AJ1326" s="27"/>
      <c r="AK1326" s="27"/>
      <c r="AL1326" s="26"/>
      <c r="AM1326" s="26"/>
      <c r="AN1326" s="24"/>
      <c r="AO1326" s="24" t="str">
        <f t="shared" si="104"/>
        <v>Sanmina</v>
      </c>
      <c r="AP1326" s="1" t="s">
        <v>1110</v>
      </c>
      <c r="BF1326" s="1" t="s">
        <v>68</v>
      </c>
      <c r="BG1326" s="28" t="s">
        <v>69</v>
      </c>
    </row>
    <row r="1327" spans="1:59" ht="12.75" customHeight="1" x14ac:dyDescent="0.2">
      <c r="A1327" s="1" t="s">
        <v>5405</v>
      </c>
      <c r="B1327" s="1" t="s">
        <v>5406</v>
      </c>
      <c r="C1327" s="1" t="s">
        <v>62</v>
      </c>
      <c r="D1327" s="1" t="s">
        <v>1108</v>
      </c>
      <c r="E1327" s="1" t="s">
        <v>5407</v>
      </c>
      <c r="F1327" s="1" t="s">
        <v>5408</v>
      </c>
      <c r="G1327" s="1">
        <v>53</v>
      </c>
      <c r="H1327" s="1">
        <v>2000</v>
      </c>
      <c r="I1327" s="2" t="s">
        <v>66</v>
      </c>
      <c r="K1327" s="1">
        <f>IFERROR(VLOOKUP(B1327,'[1]Pivot HorizontalMRP'!$A$4:$B$2531,2,0),0)</f>
        <v>0</v>
      </c>
      <c r="L1327" s="1">
        <f>IFERROR(VLOOKUP(B1327,'[1]Pivot HorizontalMRP'!$A$4:$C$2531,3,0),0)</f>
        <v>4365</v>
      </c>
      <c r="M1327" s="1">
        <f>IFERROR(VLOOKUP(B1327,'[1]Pivot HorizontalMRP'!$A$4:$D$2531,4,0),0)</f>
        <v>26000</v>
      </c>
      <c r="N1327" s="1">
        <f>IFERROR(VLOOKUP(B1327,'[1]Pivot HorizontalMRP'!$A$4:$E$2531,5,0),0)</f>
        <v>0</v>
      </c>
      <c r="O1327" s="1">
        <f t="shared" si="101"/>
        <v>30365</v>
      </c>
      <c r="P1327" s="1">
        <f t="shared" si="102"/>
        <v>30365</v>
      </c>
      <c r="Q1327" s="1">
        <f>IFERROR(VLOOKUP(B1327,'[1]Pivot HorizontalMRP'!$A$4:$F$2529,6,0),0)</f>
        <v>18210</v>
      </c>
      <c r="R1327" s="1">
        <f>IFERROR(VLOOKUP(B1327,'[1]Pivot HorizontalMRP'!$A$4:$G$2529,7,0),0)</f>
        <v>6879</v>
      </c>
      <c r="S1327" s="1">
        <f>IFERROR(VLOOKUP(B1327,'[1]Pivot HorizontalMRP'!$A$4:$H$2529,8,0),0)</f>
        <v>5636</v>
      </c>
      <c r="T1327" s="1">
        <f>IFERROR(VLOOKUP(B1327,'[1]Pivot HorizontalMRP'!$A$4:$I$2529,9,0),0)</f>
        <v>4113</v>
      </c>
      <c r="U1327" s="1">
        <f t="shared" si="100"/>
        <v>5276</v>
      </c>
      <c r="V1327" s="24">
        <v>0.13600000000000001</v>
      </c>
      <c r="W1327" s="24"/>
      <c r="X1327" s="24">
        <f t="shared" si="103"/>
        <v>-0.13600000000000001</v>
      </c>
      <c r="Y1327" s="24"/>
      <c r="Z1327" s="24"/>
      <c r="AA1327" s="24">
        <v>0.13600000000000001</v>
      </c>
      <c r="AB1327" s="24"/>
      <c r="AC1327" s="25"/>
      <c r="AD1327" s="26"/>
      <c r="AE1327" s="26"/>
      <c r="AF1327" s="26"/>
      <c r="AG1327" s="24"/>
      <c r="AH1327" s="24"/>
      <c r="AI1327" s="26"/>
      <c r="AJ1327" s="27"/>
      <c r="AK1327" s="27"/>
      <c r="AL1327" s="26"/>
      <c r="AM1327" s="26"/>
      <c r="AN1327" s="24"/>
      <c r="AO1327" s="24" t="str">
        <f t="shared" si="104"/>
        <v>Sanmina</v>
      </c>
      <c r="AP1327" s="1" t="s">
        <v>1110</v>
      </c>
      <c r="BF1327" s="1" t="s">
        <v>68</v>
      </c>
      <c r="BG1327" s="28" t="s">
        <v>69</v>
      </c>
    </row>
    <row r="1328" spans="1:59" ht="12.75" customHeight="1" x14ac:dyDescent="0.2">
      <c r="A1328" s="1" t="s">
        <v>5409</v>
      </c>
      <c r="B1328" s="1" t="s">
        <v>5410</v>
      </c>
      <c r="C1328" s="1" t="s">
        <v>62</v>
      </c>
      <c r="D1328" s="1" t="s">
        <v>1108</v>
      </c>
      <c r="E1328" s="1" t="s">
        <v>5411</v>
      </c>
      <c r="F1328" s="1" t="s">
        <v>5412</v>
      </c>
      <c r="G1328" s="1">
        <v>117</v>
      </c>
      <c r="H1328" s="1">
        <v>1200</v>
      </c>
      <c r="I1328" s="2" t="s">
        <v>1123</v>
      </c>
      <c r="K1328" s="1">
        <f>IFERROR(VLOOKUP(B1328,'[1]Pivot HorizontalMRP'!$A$4:$B$2531,2,0),0)</f>
        <v>0</v>
      </c>
      <c r="L1328" s="1">
        <f>IFERROR(VLOOKUP(B1328,'[1]Pivot HorizontalMRP'!$A$4:$C$2531,3,0),0)</f>
        <v>18903</v>
      </c>
      <c r="M1328" s="1">
        <f>IFERROR(VLOOKUP(B1328,'[1]Pivot HorizontalMRP'!$A$4:$D$2531,4,0),0)</f>
        <v>0</v>
      </c>
      <c r="N1328" s="1">
        <f>IFERROR(VLOOKUP(B1328,'[1]Pivot HorizontalMRP'!$A$4:$E$2531,5,0),0)</f>
        <v>0</v>
      </c>
      <c r="O1328" s="1">
        <f t="shared" si="101"/>
        <v>18903</v>
      </c>
      <c r="P1328" s="1">
        <f t="shared" si="102"/>
        <v>18903</v>
      </c>
      <c r="Q1328" s="1">
        <f>IFERROR(VLOOKUP(B1328,'[1]Pivot HorizontalMRP'!$A$4:$F$2529,6,0),0)</f>
        <v>6000</v>
      </c>
      <c r="R1328" s="1">
        <f>IFERROR(VLOOKUP(B1328,'[1]Pivot HorizontalMRP'!$A$4:$G$2529,7,0),0)</f>
        <v>3798</v>
      </c>
      <c r="S1328" s="1">
        <f>IFERROR(VLOOKUP(B1328,'[1]Pivot HorizontalMRP'!$A$4:$H$2529,8,0),0)</f>
        <v>4833</v>
      </c>
      <c r="T1328" s="1">
        <f>IFERROR(VLOOKUP(B1328,'[1]Pivot HorizontalMRP'!$A$4:$I$2529,9,0),0)</f>
        <v>2691</v>
      </c>
      <c r="U1328" s="1">
        <f t="shared" si="100"/>
        <v>9105</v>
      </c>
      <c r="V1328" s="24">
        <v>0.28749999999999998</v>
      </c>
      <c r="W1328" s="24"/>
      <c r="X1328" s="24">
        <f t="shared" si="103"/>
        <v>-0.28749999999999998</v>
      </c>
      <c r="Y1328" s="24"/>
      <c r="Z1328" s="24"/>
      <c r="AA1328" s="24"/>
      <c r="AB1328" s="24"/>
      <c r="AC1328" s="25"/>
      <c r="AD1328" s="26"/>
      <c r="AE1328" s="26"/>
      <c r="AF1328" s="26"/>
      <c r="AG1328" s="24"/>
      <c r="AH1328" s="24"/>
      <c r="AI1328" s="26"/>
      <c r="AJ1328" s="27"/>
      <c r="AK1328" s="27"/>
      <c r="AL1328" s="26"/>
      <c r="AM1328" s="26"/>
      <c r="AN1328" s="24"/>
      <c r="AO1328" s="24" t="str">
        <f t="shared" si="104"/>
        <v>Sanmina</v>
      </c>
      <c r="AP1328" s="1" t="s">
        <v>1110</v>
      </c>
      <c r="BF1328" s="1" t="s">
        <v>68</v>
      </c>
      <c r="BG1328" s="28" t="s">
        <v>69</v>
      </c>
    </row>
    <row r="1329" spans="1:59" ht="12.75" customHeight="1" x14ac:dyDescent="0.2">
      <c r="A1329" s="1" t="s">
        <v>5413</v>
      </c>
      <c r="B1329" s="1" t="s">
        <v>5414</v>
      </c>
      <c r="C1329" s="1" t="s">
        <v>62</v>
      </c>
      <c r="D1329" s="1" t="s">
        <v>1108</v>
      </c>
      <c r="E1329" s="1" t="s">
        <v>5415</v>
      </c>
      <c r="F1329" s="1" t="s">
        <v>5416</v>
      </c>
      <c r="G1329" s="1">
        <v>117</v>
      </c>
      <c r="H1329" s="1">
        <v>650</v>
      </c>
      <c r="I1329" s="2" t="s">
        <v>1123</v>
      </c>
      <c r="K1329" s="1">
        <f>IFERROR(VLOOKUP(B1329,'[1]Pivot HorizontalMRP'!$A$4:$B$2531,2,0),0)</f>
        <v>0</v>
      </c>
      <c r="L1329" s="1">
        <f>IFERROR(VLOOKUP(B1329,'[1]Pivot HorizontalMRP'!$A$4:$C$2531,3,0),0)</f>
        <v>41747</v>
      </c>
      <c r="M1329" s="1">
        <f>IFERROR(VLOOKUP(B1329,'[1]Pivot HorizontalMRP'!$A$4:$D$2531,4,0),0)</f>
        <v>60450</v>
      </c>
      <c r="N1329" s="1">
        <f>IFERROR(VLOOKUP(B1329,'[1]Pivot HorizontalMRP'!$A$4:$E$2531,5,0),0)</f>
        <v>91000</v>
      </c>
      <c r="O1329" s="1">
        <f t="shared" si="101"/>
        <v>102197</v>
      </c>
      <c r="P1329" s="1">
        <f t="shared" si="102"/>
        <v>193197</v>
      </c>
      <c r="Q1329" s="1">
        <f>IFERROR(VLOOKUP(B1329,'[1]Pivot HorizontalMRP'!$A$4:$F$2529,6,0),0)</f>
        <v>138439</v>
      </c>
      <c r="R1329" s="1">
        <f>IFERROR(VLOOKUP(B1329,'[1]Pivot HorizontalMRP'!$A$4:$G$2529,7,0),0)</f>
        <v>63001</v>
      </c>
      <c r="S1329" s="1">
        <f>IFERROR(VLOOKUP(B1329,'[1]Pivot HorizontalMRP'!$A$4:$H$2529,8,0),0)</f>
        <v>56645</v>
      </c>
      <c r="T1329" s="1">
        <f>IFERROR(VLOOKUP(B1329,'[1]Pivot HorizontalMRP'!$A$4:$I$2529,9,0),0)</f>
        <v>29607</v>
      </c>
      <c r="U1329" s="1">
        <f t="shared" si="100"/>
        <v>-99243</v>
      </c>
      <c r="V1329" s="24">
        <v>0.20899999999999999</v>
      </c>
      <c r="W1329" s="24"/>
      <c r="X1329" s="24">
        <f t="shared" si="103"/>
        <v>-0.20899999999999999</v>
      </c>
      <c r="Y1329" s="24"/>
      <c r="Z1329" s="24"/>
      <c r="AA1329" s="24">
        <v>0.19900000000000001</v>
      </c>
      <c r="AB1329" s="24"/>
      <c r="AC1329" s="25"/>
      <c r="AD1329" s="26"/>
      <c r="AE1329" s="26"/>
      <c r="AF1329" s="26"/>
      <c r="AG1329" s="24"/>
      <c r="AH1329" s="24"/>
      <c r="AI1329" s="26"/>
      <c r="AJ1329" s="27"/>
      <c r="AK1329" s="27"/>
      <c r="AL1329" s="26"/>
      <c r="AM1329" s="26"/>
      <c r="AN1329" s="24"/>
      <c r="AO1329" s="24" t="str">
        <f t="shared" si="104"/>
        <v>Sanmina</v>
      </c>
      <c r="AP1329" s="1" t="s">
        <v>1110</v>
      </c>
      <c r="BF1329" s="1" t="s">
        <v>68</v>
      </c>
      <c r="BG1329" s="28" t="s">
        <v>69</v>
      </c>
    </row>
    <row r="1330" spans="1:59" ht="12.75" customHeight="1" x14ac:dyDescent="0.2">
      <c r="A1330" s="1" t="s">
        <v>5417</v>
      </c>
      <c r="B1330" s="1" t="s">
        <v>5418</v>
      </c>
      <c r="C1330" s="1" t="s">
        <v>62</v>
      </c>
      <c r="D1330" s="1" t="s">
        <v>1108</v>
      </c>
      <c r="E1330" s="1" t="s">
        <v>5419</v>
      </c>
      <c r="F1330" s="1" t="s">
        <v>5420</v>
      </c>
      <c r="G1330" s="1">
        <v>56</v>
      </c>
      <c r="H1330" s="1">
        <v>10000</v>
      </c>
      <c r="I1330" s="2" t="s">
        <v>1123</v>
      </c>
      <c r="K1330" s="1">
        <f>IFERROR(VLOOKUP(B1330,'[1]Pivot HorizontalMRP'!$A$4:$B$2531,2,0),0)</f>
        <v>0</v>
      </c>
      <c r="L1330" s="1">
        <f>IFERROR(VLOOKUP(B1330,'[1]Pivot HorizontalMRP'!$A$4:$C$2531,3,0),0)</f>
        <v>46880</v>
      </c>
      <c r="M1330" s="1">
        <f>IFERROR(VLOOKUP(B1330,'[1]Pivot HorizontalMRP'!$A$4:$D$2531,4,0),0)</f>
        <v>180000</v>
      </c>
      <c r="N1330" s="1">
        <f>IFERROR(VLOOKUP(B1330,'[1]Pivot HorizontalMRP'!$A$4:$E$2531,5,0),0)</f>
        <v>0</v>
      </c>
      <c r="O1330" s="1">
        <f t="shared" si="101"/>
        <v>226880</v>
      </c>
      <c r="P1330" s="1">
        <f t="shared" si="102"/>
        <v>226880</v>
      </c>
      <c r="Q1330" s="1">
        <f>IFERROR(VLOOKUP(B1330,'[1]Pivot HorizontalMRP'!$A$4:$F$2529,6,0),0)</f>
        <v>80048</v>
      </c>
      <c r="R1330" s="1">
        <f>IFERROR(VLOOKUP(B1330,'[1]Pivot HorizontalMRP'!$A$4:$G$2529,7,0),0)</f>
        <v>46608</v>
      </c>
      <c r="S1330" s="1">
        <f>IFERROR(VLOOKUP(B1330,'[1]Pivot HorizontalMRP'!$A$4:$H$2529,8,0),0)</f>
        <v>51024</v>
      </c>
      <c r="T1330" s="1">
        <f>IFERROR(VLOOKUP(B1330,'[1]Pivot HorizontalMRP'!$A$4:$I$2529,9,0),0)</f>
        <v>42096</v>
      </c>
      <c r="U1330" s="1">
        <f t="shared" si="100"/>
        <v>100224</v>
      </c>
      <c r="V1330" s="24">
        <v>2.4E-2</v>
      </c>
      <c r="W1330" s="24"/>
      <c r="X1330" s="24">
        <f t="shared" si="103"/>
        <v>-2.4E-2</v>
      </c>
      <c r="Y1330" s="24"/>
      <c r="Z1330" s="24"/>
      <c r="AA1330" s="24"/>
      <c r="AB1330" s="24"/>
      <c r="AC1330" s="25"/>
      <c r="AD1330" s="26"/>
      <c r="AE1330" s="26"/>
      <c r="AF1330" s="26"/>
      <c r="AG1330" s="24"/>
      <c r="AH1330" s="24"/>
      <c r="AI1330" s="26"/>
      <c r="AJ1330" s="27"/>
      <c r="AK1330" s="27"/>
      <c r="AL1330" s="26"/>
      <c r="AM1330" s="26"/>
      <c r="AN1330" s="24"/>
      <c r="AO1330" s="24" t="str">
        <f t="shared" si="104"/>
        <v>Sanmina</v>
      </c>
      <c r="AP1330" s="1" t="s">
        <v>1110</v>
      </c>
      <c r="BF1330" s="1" t="s">
        <v>68</v>
      </c>
      <c r="BG1330" s="28" t="s">
        <v>69</v>
      </c>
    </row>
    <row r="1331" spans="1:59" ht="12.75" customHeight="1" x14ac:dyDescent="0.2">
      <c r="A1331" s="1" t="s">
        <v>5421</v>
      </c>
      <c r="B1331" s="1" t="s">
        <v>5422</v>
      </c>
      <c r="C1331" s="1" t="s">
        <v>62</v>
      </c>
      <c r="D1331" s="1" t="s">
        <v>1108</v>
      </c>
      <c r="E1331" s="1" t="s">
        <v>5423</v>
      </c>
      <c r="F1331" s="1" t="s">
        <v>5424</v>
      </c>
      <c r="G1331" s="1">
        <v>63</v>
      </c>
      <c r="H1331" s="1">
        <v>4000</v>
      </c>
      <c r="I1331" s="2" t="s">
        <v>1123</v>
      </c>
      <c r="K1331" s="1">
        <f>IFERROR(VLOOKUP(B1331,'[1]Pivot HorizontalMRP'!$A$4:$B$2531,2,0),0)</f>
        <v>0</v>
      </c>
      <c r="L1331" s="1">
        <f>IFERROR(VLOOKUP(B1331,'[1]Pivot HorizontalMRP'!$A$4:$C$2531,3,0),0)</f>
        <v>1056360</v>
      </c>
      <c r="M1331" s="1">
        <f>IFERROR(VLOOKUP(B1331,'[1]Pivot HorizontalMRP'!$A$4:$D$2531,4,0),0)</f>
        <v>440000</v>
      </c>
      <c r="N1331" s="1">
        <f>IFERROR(VLOOKUP(B1331,'[1]Pivot HorizontalMRP'!$A$4:$E$2531,5,0),0)</f>
        <v>0</v>
      </c>
      <c r="O1331" s="1">
        <f t="shared" si="101"/>
        <v>1496360</v>
      </c>
      <c r="P1331" s="1">
        <f t="shared" si="102"/>
        <v>1496360</v>
      </c>
      <c r="Q1331" s="1">
        <f>IFERROR(VLOOKUP(B1331,'[1]Pivot HorizontalMRP'!$A$4:$F$2529,6,0),0)</f>
        <v>1265599</v>
      </c>
      <c r="R1331" s="1">
        <f>IFERROR(VLOOKUP(B1331,'[1]Pivot HorizontalMRP'!$A$4:$G$2529,7,0),0)</f>
        <v>456967</v>
      </c>
      <c r="S1331" s="1">
        <f>IFERROR(VLOOKUP(B1331,'[1]Pivot HorizontalMRP'!$A$4:$H$2529,8,0),0)</f>
        <v>318237</v>
      </c>
      <c r="T1331" s="1">
        <f>IFERROR(VLOOKUP(B1331,'[1]Pivot HorizontalMRP'!$A$4:$I$2529,9,0),0)</f>
        <v>219670</v>
      </c>
      <c r="U1331" s="1">
        <f t="shared" si="100"/>
        <v>-226206</v>
      </c>
      <c r="V1331" s="24">
        <v>4.0099999999999997E-3</v>
      </c>
      <c r="W1331" s="24"/>
      <c r="X1331" s="24">
        <f t="shared" si="103"/>
        <v>-4.0099999999999997E-3</v>
      </c>
      <c r="Y1331" s="24"/>
      <c r="Z1331" s="24"/>
      <c r="AA1331" s="24">
        <v>4.0099999999999997E-3</v>
      </c>
      <c r="AB1331" s="24"/>
      <c r="AC1331" s="25"/>
      <c r="AD1331" s="26"/>
      <c r="AE1331" s="26"/>
      <c r="AF1331" s="26"/>
      <c r="AG1331" s="24"/>
      <c r="AH1331" s="24"/>
      <c r="AI1331" s="26"/>
      <c r="AJ1331" s="27"/>
      <c r="AK1331" s="27"/>
      <c r="AL1331" s="26"/>
      <c r="AM1331" s="26"/>
      <c r="AN1331" s="24"/>
      <c r="AO1331" s="24" t="str">
        <f t="shared" si="104"/>
        <v>Sanmina</v>
      </c>
      <c r="AP1331" s="1" t="s">
        <v>1110</v>
      </c>
      <c r="BF1331" s="1" t="s">
        <v>68</v>
      </c>
      <c r="BG1331" s="28" t="s">
        <v>69</v>
      </c>
    </row>
    <row r="1332" spans="1:59" ht="12.75" customHeight="1" x14ac:dyDescent="0.2">
      <c r="A1332" s="1" t="s">
        <v>5425</v>
      </c>
      <c r="B1332" s="1" t="s">
        <v>5426</v>
      </c>
      <c r="C1332" s="1" t="s">
        <v>62</v>
      </c>
      <c r="D1332" s="1" t="s">
        <v>1108</v>
      </c>
      <c r="E1332" s="1" t="s">
        <v>5427</v>
      </c>
      <c r="F1332" s="1" t="s">
        <v>5428</v>
      </c>
      <c r="G1332" s="1">
        <v>63</v>
      </c>
      <c r="H1332" s="1">
        <v>4000</v>
      </c>
      <c r="I1332" s="2" t="s">
        <v>1123</v>
      </c>
      <c r="K1332" s="1">
        <f>IFERROR(VLOOKUP(B1332,'[1]Pivot HorizontalMRP'!$A$4:$B$2531,2,0),0)</f>
        <v>0</v>
      </c>
      <c r="L1332" s="1">
        <f>IFERROR(VLOOKUP(B1332,'[1]Pivot HorizontalMRP'!$A$4:$C$2531,3,0),0)</f>
        <v>220254</v>
      </c>
      <c r="M1332" s="1">
        <f>IFERROR(VLOOKUP(B1332,'[1]Pivot HorizontalMRP'!$A$4:$D$2531,4,0),0)</f>
        <v>156000</v>
      </c>
      <c r="N1332" s="1">
        <f>IFERROR(VLOOKUP(B1332,'[1]Pivot HorizontalMRP'!$A$4:$E$2531,5,0),0)</f>
        <v>0</v>
      </c>
      <c r="O1332" s="1">
        <f t="shared" si="101"/>
        <v>376254</v>
      </c>
      <c r="P1332" s="1">
        <f t="shared" si="102"/>
        <v>376254</v>
      </c>
      <c r="Q1332" s="1">
        <f>IFERROR(VLOOKUP(B1332,'[1]Pivot HorizontalMRP'!$A$4:$F$2529,6,0),0)</f>
        <v>259496</v>
      </c>
      <c r="R1332" s="1">
        <f>IFERROR(VLOOKUP(B1332,'[1]Pivot HorizontalMRP'!$A$4:$G$2529,7,0),0)</f>
        <v>104427</v>
      </c>
      <c r="S1332" s="1">
        <f>IFERROR(VLOOKUP(B1332,'[1]Pivot HorizontalMRP'!$A$4:$H$2529,8,0),0)</f>
        <v>87512</v>
      </c>
      <c r="T1332" s="1">
        <f>IFERROR(VLOOKUP(B1332,'[1]Pivot HorizontalMRP'!$A$4:$I$2529,9,0),0)</f>
        <v>57749</v>
      </c>
      <c r="U1332" s="1">
        <f t="shared" si="100"/>
        <v>12331</v>
      </c>
      <c r="V1332" s="24">
        <v>0.01</v>
      </c>
      <c r="W1332" s="24"/>
      <c r="X1332" s="24">
        <f t="shared" si="103"/>
        <v>-0.01</v>
      </c>
      <c r="Y1332" s="24"/>
      <c r="Z1332" s="24"/>
      <c r="AA1332" s="24">
        <v>0.01</v>
      </c>
      <c r="AB1332" s="24"/>
      <c r="AC1332" s="25"/>
      <c r="AD1332" s="26"/>
      <c r="AE1332" s="26"/>
      <c r="AF1332" s="26"/>
      <c r="AG1332" s="24"/>
      <c r="AH1332" s="24"/>
      <c r="AI1332" s="26"/>
      <c r="AJ1332" s="27"/>
      <c r="AK1332" s="27"/>
      <c r="AL1332" s="26"/>
      <c r="AM1332" s="26"/>
      <c r="AN1332" s="24"/>
      <c r="AO1332" s="24" t="str">
        <f t="shared" si="104"/>
        <v>Sanmina</v>
      </c>
      <c r="AP1332" s="1" t="s">
        <v>1110</v>
      </c>
      <c r="BF1332" s="1" t="s">
        <v>68</v>
      </c>
      <c r="BG1332" s="28" t="s">
        <v>69</v>
      </c>
    </row>
    <row r="1333" spans="1:59" ht="12.75" customHeight="1" x14ac:dyDescent="0.2">
      <c r="A1333" s="1" t="s">
        <v>5429</v>
      </c>
      <c r="B1333" s="1" t="s">
        <v>5430</v>
      </c>
      <c r="C1333" s="1" t="s">
        <v>62</v>
      </c>
      <c r="D1333" s="1" t="s">
        <v>1108</v>
      </c>
      <c r="E1333" s="1" t="s">
        <v>5431</v>
      </c>
      <c r="F1333" s="1" t="s">
        <v>5432</v>
      </c>
      <c r="G1333" s="1">
        <v>371</v>
      </c>
      <c r="H1333" s="1">
        <v>2000</v>
      </c>
      <c r="I1333" s="2" t="s">
        <v>1123</v>
      </c>
      <c r="K1333" s="1">
        <f>IFERROR(VLOOKUP(B1333,'[1]Pivot HorizontalMRP'!$A$4:$B$2531,2,0),0)</f>
        <v>0</v>
      </c>
      <c r="L1333" s="1">
        <f>IFERROR(VLOOKUP(B1333,'[1]Pivot HorizontalMRP'!$A$4:$C$2531,3,0),0)</f>
        <v>9048</v>
      </c>
      <c r="M1333" s="1">
        <f>IFERROR(VLOOKUP(B1333,'[1]Pivot HorizontalMRP'!$A$4:$D$2531,4,0),0)</f>
        <v>56000</v>
      </c>
      <c r="N1333" s="1">
        <f>IFERROR(VLOOKUP(B1333,'[1]Pivot HorizontalMRP'!$A$4:$E$2531,5,0),0)</f>
        <v>0</v>
      </c>
      <c r="O1333" s="1">
        <f t="shared" si="101"/>
        <v>65048</v>
      </c>
      <c r="P1333" s="1">
        <f t="shared" si="102"/>
        <v>65048</v>
      </c>
      <c r="Q1333" s="1">
        <f>IFERROR(VLOOKUP(B1333,'[1]Pivot HorizontalMRP'!$A$4:$F$2529,6,0),0)</f>
        <v>31730</v>
      </c>
      <c r="R1333" s="1">
        <f>IFERROR(VLOOKUP(B1333,'[1]Pivot HorizontalMRP'!$A$4:$G$2529,7,0),0)</f>
        <v>11646</v>
      </c>
      <c r="S1333" s="1">
        <f>IFERROR(VLOOKUP(B1333,'[1]Pivot HorizontalMRP'!$A$4:$H$2529,8,0),0)</f>
        <v>8789</v>
      </c>
      <c r="T1333" s="1">
        <f>IFERROR(VLOOKUP(B1333,'[1]Pivot HorizontalMRP'!$A$4:$I$2529,9,0),0)</f>
        <v>5741</v>
      </c>
      <c r="U1333" s="1">
        <f t="shared" si="100"/>
        <v>21672</v>
      </c>
      <c r="V1333" s="24">
        <v>0.26</v>
      </c>
      <c r="W1333" s="24"/>
      <c r="X1333" s="24">
        <f t="shared" si="103"/>
        <v>-0.26</v>
      </c>
      <c r="Y1333" s="24"/>
      <c r="Z1333" s="24"/>
      <c r="AA1333" s="24">
        <v>0.37</v>
      </c>
      <c r="AB1333" s="24"/>
      <c r="AC1333" s="25"/>
      <c r="AD1333" s="26"/>
      <c r="AE1333" s="26"/>
      <c r="AF1333" s="26"/>
      <c r="AG1333" s="24"/>
      <c r="AH1333" s="24"/>
      <c r="AI1333" s="26"/>
      <c r="AJ1333" s="27"/>
      <c r="AK1333" s="27"/>
      <c r="AL1333" s="26"/>
      <c r="AM1333" s="26"/>
      <c r="AN1333" s="24"/>
      <c r="AO1333" s="24" t="str">
        <f t="shared" si="104"/>
        <v>Sanmina</v>
      </c>
      <c r="AP1333" s="1" t="s">
        <v>1110</v>
      </c>
      <c r="BF1333" s="1" t="s">
        <v>68</v>
      </c>
      <c r="BG1333" s="28" t="s">
        <v>69</v>
      </c>
    </row>
    <row r="1334" spans="1:59" ht="12.75" customHeight="1" x14ac:dyDescent="0.2">
      <c r="A1334" s="1" t="s">
        <v>5433</v>
      </c>
      <c r="B1334" s="1" t="s">
        <v>5434</v>
      </c>
      <c r="C1334" s="1" t="s">
        <v>62</v>
      </c>
      <c r="D1334" s="1" t="s">
        <v>1108</v>
      </c>
      <c r="E1334" s="1" t="s">
        <v>5435</v>
      </c>
      <c r="F1334" s="1" t="s">
        <v>5436</v>
      </c>
      <c r="G1334" s="1">
        <v>23</v>
      </c>
      <c r="H1334" s="1">
        <v>4000</v>
      </c>
      <c r="I1334" s="2" t="s">
        <v>1123</v>
      </c>
      <c r="K1334" s="1">
        <f>IFERROR(VLOOKUP(B1334,'[1]Pivot HorizontalMRP'!$A$4:$B$2531,2,0),0)</f>
        <v>0</v>
      </c>
      <c r="L1334" s="1">
        <f>IFERROR(VLOOKUP(B1334,'[1]Pivot HorizontalMRP'!$A$4:$C$2531,3,0),0)</f>
        <v>7944</v>
      </c>
      <c r="M1334" s="1">
        <f>IFERROR(VLOOKUP(B1334,'[1]Pivot HorizontalMRP'!$A$4:$D$2531,4,0),0)</f>
        <v>0</v>
      </c>
      <c r="N1334" s="1">
        <f>IFERROR(VLOOKUP(B1334,'[1]Pivot HorizontalMRP'!$A$4:$E$2531,5,0),0)</f>
        <v>0</v>
      </c>
      <c r="O1334" s="1">
        <f t="shared" si="101"/>
        <v>7944</v>
      </c>
      <c r="P1334" s="1">
        <f t="shared" si="102"/>
        <v>7944</v>
      </c>
      <c r="Q1334" s="1">
        <f>IFERROR(VLOOKUP(B1334,'[1]Pivot HorizontalMRP'!$A$4:$F$2529,6,0),0)</f>
        <v>0</v>
      </c>
      <c r="R1334" s="1">
        <f>IFERROR(VLOOKUP(B1334,'[1]Pivot HorizontalMRP'!$A$4:$G$2529,7,0),0)</f>
        <v>0</v>
      </c>
      <c r="S1334" s="1">
        <f>IFERROR(VLOOKUP(B1334,'[1]Pivot HorizontalMRP'!$A$4:$H$2529,8,0),0)</f>
        <v>1045</v>
      </c>
      <c r="T1334" s="1">
        <f>IFERROR(VLOOKUP(B1334,'[1]Pivot HorizontalMRP'!$A$4:$I$2529,9,0),0)</f>
        <v>858</v>
      </c>
      <c r="U1334" s="1">
        <f t="shared" si="100"/>
        <v>7944</v>
      </c>
      <c r="V1334" s="24">
        <v>3.0400000000000002E-3</v>
      </c>
      <c r="W1334" s="24"/>
      <c r="X1334" s="24">
        <f t="shared" si="103"/>
        <v>-3.0400000000000002E-3</v>
      </c>
      <c r="Y1334" s="24"/>
      <c r="Z1334" s="24"/>
      <c r="AA1334" s="24"/>
      <c r="AB1334" s="24"/>
      <c r="AC1334" s="25"/>
      <c r="AD1334" s="26"/>
      <c r="AE1334" s="26"/>
      <c r="AF1334" s="26"/>
      <c r="AG1334" s="24"/>
      <c r="AH1334" s="24"/>
      <c r="AI1334" s="26"/>
      <c r="AJ1334" s="27"/>
      <c r="AK1334" s="27"/>
      <c r="AL1334" s="26"/>
      <c r="AM1334" s="26"/>
      <c r="AN1334" s="24"/>
      <c r="AO1334" s="24" t="str">
        <f t="shared" si="104"/>
        <v>Sanmina</v>
      </c>
      <c r="AP1334" s="1" t="s">
        <v>1110</v>
      </c>
      <c r="BF1334" s="1" t="s">
        <v>68</v>
      </c>
      <c r="BG1334" s="28" t="s">
        <v>69</v>
      </c>
    </row>
    <row r="1335" spans="1:59" ht="12.75" customHeight="1" x14ac:dyDescent="0.2">
      <c r="A1335" s="1" t="s">
        <v>5437</v>
      </c>
      <c r="B1335" s="1" t="s">
        <v>5438</v>
      </c>
      <c r="C1335" s="1" t="s">
        <v>62</v>
      </c>
      <c r="D1335" s="1" t="s">
        <v>1108</v>
      </c>
      <c r="E1335" s="1" t="s">
        <v>5439</v>
      </c>
      <c r="F1335" s="1" t="s">
        <v>5440</v>
      </c>
      <c r="G1335" s="1">
        <v>63</v>
      </c>
      <c r="H1335" s="1">
        <v>8100</v>
      </c>
      <c r="I1335" s="2" t="s">
        <v>1123</v>
      </c>
      <c r="K1335" s="1">
        <f>IFERROR(VLOOKUP(B1335,'[1]Pivot HorizontalMRP'!$A$4:$B$2531,2,0),0)</f>
        <v>0</v>
      </c>
      <c r="L1335" s="1">
        <f>IFERROR(VLOOKUP(B1335,'[1]Pivot HorizontalMRP'!$A$4:$C$2531,3,0),0)</f>
        <v>7520</v>
      </c>
      <c r="M1335" s="1">
        <f>IFERROR(VLOOKUP(B1335,'[1]Pivot HorizontalMRP'!$A$4:$D$2531,4,0),0)</f>
        <v>0</v>
      </c>
      <c r="N1335" s="1">
        <f>IFERROR(VLOOKUP(B1335,'[1]Pivot HorizontalMRP'!$A$4:$E$2531,5,0),0)</f>
        <v>0</v>
      </c>
      <c r="O1335" s="1">
        <f t="shared" si="101"/>
        <v>7520</v>
      </c>
      <c r="P1335" s="1">
        <f t="shared" si="102"/>
        <v>7520</v>
      </c>
      <c r="Q1335" s="1">
        <f>IFERROR(VLOOKUP(B1335,'[1]Pivot HorizontalMRP'!$A$4:$F$2529,6,0),0)</f>
        <v>215</v>
      </c>
      <c r="R1335" s="1">
        <f>IFERROR(VLOOKUP(B1335,'[1]Pivot HorizontalMRP'!$A$4:$G$2529,7,0),0)</f>
        <v>0</v>
      </c>
      <c r="S1335" s="1">
        <f>IFERROR(VLOOKUP(B1335,'[1]Pivot HorizontalMRP'!$A$4:$H$2529,8,0),0)</f>
        <v>0</v>
      </c>
      <c r="T1335" s="1">
        <f>IFERROR(VLOOKUP(B1335,'[1]Pivot HorizontalMRP'!$A$4:$I$2529,9,0),0)</f>
        <v>0</v>
      </c>
      <c r="U1335" s="1">
        <f t="shared" si="100"/>
        <v>7305</v>
      </c>
      <c r="V1335" s="24">
        <v>0.61799999999999999</v>
      </c>
      <c r="W1335" s="24"/>
      <c r="X1335" s="24">
        <f t="shared" si="103"/>
        <v>-0.61799999999999999</v>
      </c>
      <c r="Y1335" s="24"/>
      <c r="Z1335" s="24"/>
      <c r="AA1335" s="24"/>
      <c r="AB1335" s="24"/>
      <c r="AC1335" s="25"/>
      <c r="AD1335" s="26"/>
      <c r="AE1335" s="26"/>
      <c r="AF1335" s="26"/>
      <c r="AG1335" s="24"/>
      <c r="AH1335" s="24"/>
      <c r="AI1335" s="26"/>
      <c r="AJ1335" s="27"/>
      <c r="AK1335" s="27"/>
      <c r="AL1335" s="26"/>
      <c r="AM1335" s="26"/>
      <c r="AN1335" s="24"/>
      <c r="AO1335" s="24" t="str">
        <f t="shared" si="104"/>
        <v>Sanmina</v>
      </c>
      <c r="AP1335" s="1" t="s">
        <v>1110</v>
      </c>
      <c r="BF1335" s="1" t="s">
        <v>68</v>
      </c>
      <c r="BG1335" s="28" t="s">
        <v>69</v>
      </c>
    </row>
    <row r="1336" spans="1:59" ht="12.75" customHeight="1" x14ac:dyDescent="0.2">
      <c r="A1336" s="1" t="s">
        <v>5441</v>
      </c>
      <c r="B1336" s="1" t="s">
        <v>5442</v>
      </c>
      <c r="C1336" s="1" t="s">
        <v>62</v>
      </c>
      <c r="D1336" s="1" t="s">
        <v>1108</v>
      </c>
      <c r="E1336" s="1" t="s">
        <v>5443</v>
      </c>
      <c r="F1336" s="1" t="s">
        <v>5444</v>
      </c>
      <c r="G1336" s="1">
        <v>63</v>
      </c>
      <c r="H1336" s="1">
        <v>4000</v>
      </c>
      <c r="I1336" s="2" t="s">
        <v>66</v>
      </c>
      <c r="K1336" s="1">
        <f>IFERROR(VLOOKUP(B1336,'[1]Pivot HorizontalMRP'!$A$4:$B$2531,2,0),0)</f>
        <v>0</v>
      </c>
      <c r="L1336" s="1">
        <f>IFERROR(VLOOKUP(B1336,'[1]Pivot HorizontalMRP'!$A$4:$C$2531,3,0),0)</f>
        <v>547</v>
      </c>
      <c r="M1336" s="1">
        <f>IFERROR(VLOOKUP(B1336,'[1]Pivot HorizontalMRP'!$A$4:$D$2531,4,0),0)</f>
        <v>0</v>
      </c>
      <c r="N1336" s="1">
        <f>IFERROR(VLOOKUP(B1336,'[1]Pivot HorizontalMRP'!$A$4:$E$2531,5,0),0)</f>
        <v>0</v>
      </c>
      <c r="O1336" s="1">
        <f t="shared" si="101"/>
        <v>547</v>
      </c>
      <c r="P1336" s="1">
        <f t="shared" si="102"/>
        <v>547</v>
      </c>
      <c r="Q1336" s="1">
        <f>IFERROR(VLOOKUP(B1336,'[1]Pivot HorizontalMRP'!$A$4:$F$2529,6,0),0)</f>
        <v>0</v>
      </c>
      <c r="R1336" s="1">
        <f>IFERROR(VLOOKUP(B1336,'[1]Pivot HorizontalMRP'!$A$4:$G$2529,7,0),0)</f>
        <v>0</v>
      </c>
      <c r="S1336" s="1">
        <f>IFERROR(VLOOKUP(B1336,'[1]Pivot HorizontalMRP'!$A$4:$H$2529,8,0),0)</f>
        <v>0</v>
      </c>
      <c r="T1336" s="1">
        <f>IFERROR(VLOOKUP(B1336,'[1]Pivot HorizontalMRP'!$A$4:$I$2529,9,0),0)</f>
        <v>0</v>
      </c>
      <c r="U1336" s="1">
        <f t="shared" si="100"/>
        <v>547</v>
      </c>
      <c r="V1336" s="24">
        <v>0.53</v>
      </c>
      <c r="W1336" s="24"/>
      <c r="X1336" s="24">
        <f t="shared" si="103"/>
        <v>-0.53</v>
      </c>
      <c r="Y1336" s="24"/>
      <c r="Z1336" s="24"/>
      <c r="AA1336" s="24"/>
      <c r="AB1336" s="24"/>
      <c r="AC1336" s="25"/>
      <c r="AD1336" s="26"/>
      <c r="AE1336" s="26"/>
      <c r="AF1336" s="26"/>
      <c r="AG1336" s="24"/>
      <c r="AH1336" s="24"/>
      <c r="AI1336" s="26"/>
      <c r="AJ1336" s="27"/>
      <c r="AK1336" s="27"/>
      <c r="AL1336" s="26"/>
      <c r="AM1336" s="26"/>
      <c r="AN1336" s="24"/>
      <c r="AO1336" s="24" t="str">
        <f t="shared" si="104"/>
        <v>Sanmina</v>
      </c>
      <c r="AP1336" s="1" t="s">
        <v>1110</v>
      </c>
      <c r="BF1336" s="1" t="s">
        <v>68</v>
      </c>
      <c r="BG1336" s="28" t="s">
        <v>69</v>
      </c>
    </row>
    <row r="1337" spans="1:59" ht="12.75" customHeight="1" x14ac:dyDescent="0.2">
      <c r="A1337" s="1" t="s">
        <v>5445</v>
      </c>
      <c r="B1337" s="1" t="s">
        <v>5446</v>
      </c>
      <c r="C1337" s="1" t="s">
        <v>62</v>
      </c>
      <c r="D1337" s="1" t="s">
        <v>1108</v>
      </c>
      <c r="E1337" s="1" t="s">
        <v>5447</v>
      </c>
      <c r="F1337" s="1" t="s">
        <v>5448</v>
      </c>
      <c r="G1337" s="1">
        <v>43</v>
      </c>
      <c r="H1337" s="1">
        <v>3500</v>
      </c>
      <c r="I1337" s="2" t="s">
        <v>1123</v>
      </c>
      <c r="K1337" s="1">
        <f>IFERROR(VLOOKUP(B1337,'[1]Pivot HorizontalMRP'!$A$4:$B$2531,2,0),0)</f>
        <v>0</v>
      </c>
      <c r="L1337" s="1">
        <f>IFERROR(VLOOKUP(B1337,'[1]Pivot HorizontalMRP'!$A$4:$C$2531,3,0),0)</f>
        <v>27524</v>
      </c>
      <c r="M1337" s="1">
        <f>IFERROR(VLOOKUP(B1337,'[1]Pivot HorizontalMRP'!$A$4:$D$2531,4,0),0)</f>
        <v>0</v>
      </c>
      <c r="N1337" s="1">
        <f>IFERROR(VLOOKUP(B1337,'[1]Pivot HorizontalMRP'!$A$4:$E$2531,5,0),0)</f>
        <v>0</v>
      </c>
      <c r="O1337" s="1">
        <f t="shared" si="101"/>
        <v>27524</v>
      </c>
      <c r="P1337" s="1">
        <f t="shared" si="102"/>
        <v>27524</v>
      </c>
      <c r="Q1337" s="1">
        <f>IFERROR(VLOOKUP(B1337,'[1]Pivot HorizontalMRP'!$A$4:$F$2529,6,0),0)</f>
        <v>26626</v>
      </c>
      <c r="R1337" s="1">
        <f>IFERROR(VLOOKUP(B1337,'[1]Pivot HorizontalMRP'!$A$4:$G$2529,7,0),0)</f>
        <v>11760</v>
      </c>
      <c r="S1337" s="1">
        <f>IFERROR(VLOOKUP(B1337,'[1]Pivot HorizontalMRP'!$A$4:$H$2529,8,0),0)</f>
        <v>10536</v>
      </c>
      <c r="T1337" s="1">
        <f>IFERROR(VLOOKUP(B1337,'[1]Pivot HorizontalMRP'!$A$4:$I$2529,9,0),0)</f>
        <v>7052</v>
      </c>
      <c r="U1337" s="1">
        <f t="shared" si="100"/>
        <v>-10862</v>
      </c>
      <c r="V1337" s="24">
        <v>4.36E-2</v>
      </c>
      <c r="W1337" s="24"/>
      <c r="X1337" s="24">
        <f t="shared" si="103"/>
        <v>-4.36E-2</v>
      </c>
      <c r="Y1337" s="24"/>
      <c r="Z1337" s="24"/>
      <c r="AA1337" s="24">
        <v>4.36E-2</v>
      </c>
      <c r="AB1337" s="24"/>
      <c r="AC1337" s="25"/>
      <c r="AD1337" s="26"/>
      <c r="AE1337" s="26"/>
      <c r="AF1337" s="26"/>
      <c r="AG1337" s="24"/>
      <c r="AH1337" s="24"/>
      <c r="AI1337" s="26"/>
      <c r="AJ1337" s="27"/>
      <c r="AK1337" s="27"/>
      <c r="AL1337" s="26"/>
      <c r="AM1337" s="26"/>
      <c r="AN1337" s="24"/>
      <c r="AO1337" s="24" t="str">
        <f t="shared" si="104"/>
        <v>Sanmina</v>
      </c>
      <c r="AP1337" s="1" t="s">
        <v>1110</v>
      </c>
      <c r="BF1337" s="1" t="s">
        <v>68</v>
      </c>
      <c r="BG1337" s="28" t="s">
        <v>69</v>
      </c>
    </row>
    <row r="1338" spans="1:59" ht="12.75" customHeight="1" x14ac:dyDescent="0.2">
      <c r="A1338" s="1" t="s">
        <v>5449</v>
      </c>
      <c r="B1338" s="1" t="s">
        <v>5450</v>
      </c>
      <c r="C1338" s="1" t="s">
        <v>62</v>
      </c>
      <c r="D1338" s="1" t="s">
        <v>1108</v>
      </c>
      <c r="E1338" s="1" t="s">
        <v>5451</v>
      </c>
      <c r="F1338" s="1" t="s">
        <v>5452</v>
      </c>
      <c r="G1338" s="1">
        <v>371</v>
      </c>
      <c r="H1338" s="1">
        <v>1500</v>
      </c>
      <c r="I1338" s="2" t="s">
        <v>1123</v>
      </c>
      <c r="K1338" s="1">
        <f>IFERROR(VLOOKUP(B1338,'[1]Pivot HorizontalMRP'!$A$4:$B$2531,2,0),0)</f>
        <v>0</v>
      </c>
      <c r="L1338" s="1">
        <f>IFERROR(VLOOKUP(B1338,'[1]Pivot HorizontalMRP'!$A$4:$C$2531,3,0),0)</f>
        <v>33968</v>
      </c>
      <c r="M1338" s="1">
        <f>IFERROR(VLOOKUP(B1338,'[1]Pivot HorizontalMRP'!$A$4:$D$2531,4,0),0)</f>
        <v>19500</v>
      </c>
      <c r="N1338" s="1">
        <f>IFERROR(VLOOKUP(B1338,'[1]Pivot HorizontalMRP'!$A$4:$E$2531,5,0),0)</f>
        <v>28500</v>
      </c>
      <c r="O1338" s="1">
        <f t="shared" si="101"/>
        <v>53468</v>
      </c>
      <c r="P1338" s="1">
        <f t="shared" si="102"/>
        <v>81968</v>
      </c>
      <c r="Q1338" s="1">
        <f>IFERROR(VLOOKUP(B1338,'[1]Pivot HorizontalMRP'!$A$4:$F$2529,6,0),0)</f>
        <v>40496</v>
      </c>
      <c r="R1338" s="1">
        <f>IFERROR(VLOOKUP(B1338,'[1]Pivot HorizontalMRP'!$A$4:$G$2529,7,0),0)</f>
        <v>17315</v>
      </c>
      <c r="S1338" s="1">
        <f>IFERROR(VLOOKUP(B1338,'[1]Pivot HorizontalMRP'!$A$4:$H$2529,8,0),0)</f>
        <v>14492</v>
      </c>
      <c r="T1338" s="1">
        <f>IFERROR(VLOOKUP(B1338,'[1]Pivot HorizontalMRP'!$A$4:$I$2529,9,0),0)</f>
        <v>8455</v>
      </c>
      <c r="U1338" s="1">
        <f t="shared" si="100"/>
        <v>-4343</v>
      </c>
      <c r="V1338" s="24">
        <v>0.15</v>
      </c>
      <c r="W1338" s="24"/>
      <c r="X1338" s="24">
        <f t="shared" si="103"/>
        <v>-0.15</v>
      </c>
      <c r="Y1338" s="24"/>
      <c r="Z1338" s="24"/>
      <c r="AA1338" s="24">
        <v>0.13653000000000001</v>
      </c>
      <c r="AB1338" s="24"/>
      <c r="AC1338" s="25"/>
      <c r="AD1338" s="26"/>
      <c r="AE1338" s="26"/>
      <c r="AF1338" s="26"/>
      <c r="AG1338" s="24"/>
      <c r="AH1338" s="24"/>
      <c r="AI1338" s="26"/>
      <c r="AJ1338" s="27"/>
      <c r="AK1338" s="27"/>
      <c r="AL1338" s="26"/>
      <c r="AM1338" s="26"/>
      <c r="AN1338" s="24"/>
      <c r="AO1338" s="24" t="str">
        <f t="shared" si="104"/>
        <v>Sanmina</v>
      </c>
      <c r="AP1338" s="1" t="s">
        <v>1110</v>
      </c>
      <c r="BF1338" s="1" t="s">
        <v>68</v>
      </c>
      <c r="BG1338" s="28" t="s">
        <v>69</v>
      </c>
    </row>
    <row r="1339" spans="1:59" ht="12.75" customHeight="1" x14ac:dyDescent="0.2">
      <c r="A1339" s="1" t="s">
        <v>5453</v>
      </c>
      <c r="B1339" s="1" t="s">
        <v>5454</v>
      </c>
      <c r="C1339" s="1" t="s">
        <v>62</v>
      </c>
      <c r="D1339" s="1" t="s">
        <v>1108</v>
      </c>
      <c r="E1339" s="1" t="s">
        <v>5455</v>
      </c>
      <c r="F1339" s="1" t="s">
        <v>5456</v>
      </c>
      <c r="G1339" s="1">
        <v>83</v>
      </c>
      <c r="H1339" s="1">
        <v>1500</v>
      </c>
      <c r="I1339" s="2" t="s">
        <v>66</v>
      </c>
      <c r="K1339" s="1">
        <f>IFERROR(VLOOKUP(B1339,'[1]Pivot HorizontalMRP'!$A$4:$B$2531,2,0),0)</f>
        <v>0</v>
      </c>
      <c r="L1339" s="1">
        <f>IFERROR(VLOOKUP(B1339,'[1]Pivot HorizontalMRP'!$A$4:$C$2531,3,0),0)</f>
        <v>71492</v>
      </c>
      <c r="M1339" s="1">
        <f>IFERROR(VLOOKUP(B1339,'[1]Pivot HorizontalMRP'!$A$4:$D$2531,4,0),0)</f>
        <v>90000</v>
      </c>
      <c r="N1339" s="1">
        <f>IFERROR(VLOOKUP(B1339,'[1]Pivot HorizontalMRP'!$A$4:$E$2531,5,0),0)</f>
        <v>30000</v>
      </c>
      <c r="O1339" s="1">
        <f t="shared" si="101"/>
        <v>161492</v>
      </c>
      <c r="P1339" s="1">
        <f t="shared" si="102"/>
        <v>191492</v>
      </c>
      <c r="Q1339" s="1">
        <f>IFERROR(VLOOKUP(B1339,'[1]Pivot HorizontalMRP'!$A$4:$F$2529,6,0),0)</f>
        <v>123447</v>
      </c>
      <c r="R1339" s="1">
        <f>IFERROR(VLOOKUP(B1339,'[1]Pivot HorizontalMRP'!$A$4:$G$2529,7,0),0)</f>
        <v>54622</v>
      </c>
      <c r="S1339" s="1">
        <f>IFERROR(VLOOKUP(B1339,'[1]Pivot HorizontalMRP'!$A$4:$H$2529,8,0),0)</f>
        <v>44873</v>
      </c>
      <c r="T1339" s="1">
        <f>IFERROR(VLOOKUP(B1339,'[1]Pivot HorizontalMRP'!$A$4:$I$2529,9,0),0)</f>
        <v>29004</v>
      </c>
      <c r="U1339" s="1">
        <f t="shared" si="100"/>
        <v>13423</v>
      </c>
      <c r="V1339" s="24">
        <v>0.17499999999999999</v>
      </c>
      <c r="W1339" s="24"/>
      <c r="X1339" s="24">
        <f t="shared" si="103"/>
        <v>-0.17499999999999999</v>
      </c>
      <c r="Y1339" s="24"/>
      <c r="Z1339" s="24"/>
      <c r="AA1339" s="24">
        <v>0.17499999999999999</v>
      </c>
      <c r="AB1339" s="24"/>
      <c r="AC1339" s="25"/>
      <c r="AD1339" s="26"/>
      <c r="AE1339" s="26"/>
      <c r="AF1339" s="26"/>
      <c r="AG1339" s="24"/>
      <c r="AH1339" s="24"/>
      <c r="AI1339" s="26"/>
      <c r="AJ1339" s="27"/>
      <c r="AK1339" s="27"/>
      <c r="AL1339" s="26"/>
      <c r="AM1339" s="26"/>
      <c r="AN1339" s="24"/>
      <c r="AO1339" s="24" t="str">
        <f t="shared" si="104"/>
        <v>Sanmina</v>
      </c>
      <c r="AP1339" s="1" t="s">
        <v>1110</v>
      </c>
      <c r="BF1339" s="1" t="s">
        <v>68</v>
      </c>
      <c r="BG1339" s="28" t="s">
        <v>69</v>
      </c>
    </row>
    <row r="1340" spans="1:59" ht="12.75" customHeight="1" x14ac:dyDescent="0.2">
      <c r="A1340" s="1" t="s">
        <v>5457</v>
      </c>
      <c r="B1340" s="1" t="s">
        <v>5458</v>
      </c>
      <c r="C1340" s="1" t="s">
        <v>62</v>
      </c>
      <c r="D1340" s="1" t="s">
        <v>1108</v>
      </c>
      <c r="E1340" s="1" t="s">
        <v>5459</v>
      </c>
      <c r="F1340" s="1" t="s">
        <v>5460</v>
      </c>
      <c r="G1340" s="1">
        <v>91</v>
      </c>
      <c r="H1340" s="1">
        <v>2000</v>
      </c>
      <c r="I1340" s="2" t="s">
        <v>66</v>
      </c>
      <c r="K1340" s="1">
        <f>IFERROR(VLOOKUP(B1340,'[1]Pivot HorizontalMRP'!$A$4:$B$2531,2,0),0)</f>
        <v>0</v>
      </c>
      <c r="L1340" s="1">
        <f>IFERROR(VLOOKUP(B1340,'[1]Pivot HorizontalMRP'!$A$4:$C$2531,3,0),0)</f>
        <v>7058</v>
      </c>
      <c r="M1340" s="1">
        <f>IFERROR(VLOOKUP(B1340,'[1]Pivot HorizontalMRP'!$A$4:$D$2531,4,0),0)</f>
        <v>4000</v>
      </c>
      <c r="N1340" s="1">
        <f>IFERROR(VLOOKUP(B1340,'[1]Pivot HorizontalMRP'!$A$4:$E$2531,5,0),0)</f>
        <v>0</v>
      </c>
      <c r="O1340" s="1">
        <f t="shared" si="101"/>
        <v>11058</v>
      </c>
      <c r="P1340" s="1">
        <f t="shared" si="102"/>
        <v>11058</v>
      </c>
      <c r="Q1340" s="1">
        <f>IFERROR(VLOOKUP(B1340,'[1]Pivot HorizontalMRP'!$A$4:$F$2529,6,0),0)</f>
        <v>4926</v>
      </c>
      <c r="R1340" s="1">
        <f>IFERROR(VLOOKUP(B1340,'[1]Pivot HorizontalMRP'!$A$4:$G$2529,7,0),0)</f>
        <v>2254</v>
      </c>
      <c r="S1340" s="1">
        <f>IFERROR(VLOOKUP(B1340,'[1]Pivot HorizontalMRP'!$A$4:$H$2529,8,0),0)</f>
        <v>1839</v>
      </c>
      <c r="T1340" s="1">
        <f>IFERROR(VLOOKUP(B1340,'[1]Pivot HorizontalMRP'!$A$4:$I$2529,9,0),0)</f>
        <v>1281</v>
      </c>
      <c r="U1340" s="1">
        <f t="shared" si="100"/>
        <v>3878</v>
      </c>
      <c r="V1340" s="24">
        <v>0.36470000000000002</v>
      </c>
      <c r="W1340" s="24"/>
      <c r="X1340" s="24">
        <f t="shared" si="103"/>
        <v>-0.36470000000000002</v>
      </c>
      <c r="Y1340" s="24"/>
      <c r="Z1340" s="24"/>
      <c r="AA1340" s="24">
        <v>0.36470000000000002</v>
      </c>
      <c r="AB1340" s="24"/>
      <c r="AC1340" s="25"/>
      <c r="AD1340" s="26"/>
      <c r="AE1340" s="26"/>
      <c r="AF1340" s="26"/>
      <c r="AG1340" s="24"/>
      <c r="AH1340" s="24"/>
      <c r="AI1340" s="26"/>
      <c r="AJ1340" s="27"/>
      <c r="AK1340" s="27"/>
      <c r="AL1340" s="26"/>
      <c r="AM1340" s="26"/>
      <c r="AN1340" s="24"/>
      <c r="AO1340" s="24" t="str">
        <f t="shared" si="104"/>
        <v>Sanmina</v>
      </c>
      <c r="AP1340" s="1" t="s">
        <v>1110</v>
      </c>
      <c r="BF1340" s="1" t="s">
        <v>68</v>
      </c>
      <c r="BG1340" s="28" t="s">
        <v>69</v>
      </c>
    </row>
    <row r="1341" spans="1:59" ht="12.75" customHeight="1" x14ac:dyDescent="0.2">
      <c r="A1341" s="1" t="s">
        <v>5461</v>
      </c>
      <c r="B1341" s="1" t="s">
        <v>5462</v>
      </c>
      <c r="C1341" s="1" t="s">
        <v>62</v>
      </c>
      <c r="D1341" s="1" t="s">
        <v>1108</v>
      </c>
      <c r="E1341" s="1" t="s">
        <v>5463</v>
      </c>
      <c r="F1341" s="1" t="s">
        <v>5464</v>
      </c>
      <c r="G1341" s="1">
        <v>113</v>
      </c>
      <c r="H1341" s="1">
        <v>2000</v>
      </c>
      <c r="I1341" s="2" t="s">
        <v>66</v>
      </c>
      <c r="K1341" s="1">
        <f>IFERROR(VLOOKUP(B1341,'[1]Pivot HorizontalMRP'!$A$4:$B$2531,2,0),0)</f>
        <v>0</v>
      </c>
      <c r="L1341" s="1">
        <f>IFERROR(VLOOKUP(B1341,'[1]Pivot HorizontalMRP'!$A$4:$C$2531,3,0),0)</f>
        <v>15583</v>
      </c>
      <c r="M1341" s="1">
        <f>IFERROR(VLOOKUP(B1341,'[1]Pivot HorizontalMRP'!$A$4:$D$2531,4,0),0)</f>
        <v>0</v>
      </c>
      <c r="N1341" s="1">
        <f>IFERROR(VLOOKUP(B1341,'[1]Pivot HorizontalMRP'!$A$4:$E$2531,5,0),0)</f>
        <v>0</v>
      </c>
      <c r="O1341" s="1">
        <f t="shared" si="101"/>
        <v>15583</v>
      </c>
      <c r="P1341" s="1">
        <f t="shared" si="102"/>
        <v>15583</v>
      </c>
      <c r="Q1341" s="1">
        <f>IFERROR(VLOOKUP(B1341,'[1]Pivot HorizontalMRP'!$A$4:$F$2529,6,0),0)</f>
        <v>14726</v>
      </c>
      <c r="R1341" s="1">
        <f>IFERROR(VLOOKUP(B1341,'[1]Pivot HorizontalMRP'!$A$4:$G$2529,7,0),0)</f>
        <v>5575</v>
      </c>
      <c r="S1341" s="1">
        <f>IFERROR(VLOOKUP(B1341,'[1]Pivot HorizontalMRP'!$A$4:$H$2529,8,0),0)</f>
        <v>4240</v>
      </c>
      <c r="T1341" s="1">
        <f>IFERROR(VLOOKUP(B1341,'[1]Pivot HorizontalMRP'!$A$4:$I$2529,9,0),0)</f>
        <v>2443</v>
      </c>
      <c r="U1341" s="1">
        <f t="shared" si="100"/>
        <v>-4718</v>
      </c>
      <c r="V1341" s="24">
        <v>0.17599999999999999</v>
      </c>
      <c r="W1341" s="24"/>
      <c r="X1341" s="24">
        <f t="shared" si="103"/>
        <v>-0.17599999999999999</v>
      </c>
      <c r="Y1341" s="24"/>
      <c r="Z1341" s="24"/>
      <c r="AA1341" s="24">
        <v>0.17599999999999999</v>
      </c>
      <c r="AB1341" s="24"/>
      <c r="AC1341" s="25"/>
      <c r="AD1341" s="26"/>
      <c r="AE1341" s="26"/>
      <c r="AF1341" s="26"/>
      <c r="AG1341" s="24"/>
      <c r="AH1341" s="24"/>
      <c r="AI1341" s="26"/>
      <c r="AJ1341" s="27"/>
      <c r="AK1341" s="27"/>
      <c r="AL1341" s="26"/>
      <c r="AM1341" s="26"/>
      <c r="AN1341" s="24"/>
      <c r="AO1341" s="24" t="str">
        <f t="shared" si="104"/>
        <v>Sanmina</v>
      </c>
      <c r="AP1341" s="1" t="s">
        <v>1110</v>
      </c>
      <c r="BF1341" s="1" t="s">
        <v>68</v>
      </c>
      <c r="BG1341" s="28" t="s">
        <v>69</v>
      </c>
    </row>
    <row r="1342" spans="1:59" ht="12.75" customHeight="1" x14ac:dyDescent="0.2">
      <c r="A1342" s="1" t="s">
        <v>5465</v>
      </c>
      <c r="B1342" s="1" t="s">
        <v>5466</v>
      </c>
      <c r="C1342" s="1" t="s">
        <v>62</v>
      </c>
      <c r="D1342" s="1" t="s">
        <v>1108</v>
      </c>
      <c r="E1342" s="1" t="s">
        <v>5467</v>
      </c>
      <c r="F1342" s="1" t="s">
        <v>5468</v>
      </c>
      <c r="G1342" s="1">
        <v>156</v>
      </c>
      <c r="H1342" s="1">
        <v>8000</v>
      </c>
      <c r="I1342" s="2" t="s">
        <v>1123</v>
      </c>
      <c r="K1342" s="1">
        <f>IFERROR(VLOOKUP(B1342,'[1]Pivot HorizontalMRP'!$A$4:$B$2531,2,0),0)</f>
        <v>0</v>
      </c>
      <c r="L1342" s="1">
        <f>IFERROR(VLOOKUP(B1342,'[1]Pivot HorizontalMRP'!$A$4:$C$2531,3,0),0)</f>
        <v>32879</v>
      </c>
      <c r="M1342" s="1">
        <f>IFERROR(VLOOKUP(B1342,'[1]Pivot HorizontalMRP'!$A$4:$D$2531,4,0),0)</f>
        <v>0</v>
      </c>
      <c r="N1342" s="1">
        <f>IFERROR(VLOOKUP(B1342,'[1]Pivot HorizontalMRP'!$A$4:$E$2531,5,0),0)</f>
        <v>0</v>
      </c>
      <c r="O1342" s="1">
        <f t="shared" si="101"/>
        <v>32879</v>
      </c>
      <c r="P1342" s="1">
        <f t="shared" si="102"/>
        <v>32879</v>
      </c>
      <c r="Q1342" s="1">
        <f>IFERROR(VLOOKUP(B1342,'[1]Pivot HorizontalMRP'!$A$4:$F$2529,6,0),0)</f>
        <v>7032</v>
      </c>
      <c r="R1342" s="1">
        <f>IFERROR(VLOOKUP(B1342,'[1]Pivot HorizontalMRP'!$A$4:$G$2529,7,0),0)</f>
        <v>3810</v>
      </c>
      <c r="S1342" s="1">
        <f>IFERROR(VLOOKUP(B1342,'[1]Pivot HorizontalMRP'!$A$4:$H$2529,8,0),0)</f>
        <v>5862</v>
      </c>
      <c r="T1342" s="1">
        <f>IFERROR(VLOOKUP(B1342,'[1]Pivot HorizontalMRP'!$A$4:$I$2529,9,0),0)</f>
        <v>4452</v>
      </c>
      <c r="U1342" s="1">
        <f t="shared" si="100"/>
        <v>22037</v>
      </c>
      <c r="V1342" s="24">
        <v>4.1000000000000003E-3</v>
      </c>
      <c r="W1342" s="24"/>
      <c r="X1342" s="24">
        <f t="shared" si="103"/>
        <v>-4.1000000000000003E-3</v>
      </c>
      <c r="Y1342" s="24"/>
      <c r="Z1342" s="24"/>
      <c r="AA1342" s="24"/>
      <c r="AB1342" s="24"/>
      <c r="AC1342" s="25"/>
      <c r="AD1342" s="26"/>
      <c r="AE1342" s="26"/>
      <c r="AF1342" s="26"/>
      <c r="AG1342" s="24"/>
      <c r="AH1342" s="24"/>
      <c r="AI1342" s="26"/>
      <c r="AJ1342" s="27"/>
      <c r="AK1342" s="27"/>
      <c r="AL1342" s="26"/>
      <c r="AM1342" s="26"/>
      <c r="AN1342" s="24"/>
      <c r="AO1342" s="24" t="str">
        <f t="shared" si="104"/>
        <v>Sanmina</v>
      </c>
      <c r="AP1342" s="1" t="s">
        <v>1110</v>
      </c>
      <c r="BF1342" s="1" t="s">
        <v>68</v>
      </c>
      <c r="BG1342" s="28" t="s">
        <v>69</v>
      </c>
    </row>
    <row r="1343" spans="1:59" ht="12.75" customHeight="1" x14ac:dyDescent="0.2">
      <c r="A1343" s="1" t="s">
        <v>5469</v>
      </c>
      <c r="B1343" s="1" t="s">
        <v>5470</v>
      </c>
      <c r="C1343" s="1" t="s">
        <v>62</v>
      </c>
      <c r="D1343" s="1" t="s">
        <v>1108</v>
      </c>
      <c r="E1343" s="1" t="s">
        <v>5471</v>
      </c>
      <c r="F1343" s="1" t="s">
        <v>5472</v>
      </c>
      <c r="G1343" s="1">
        <v>23</v>
      </c>
      <c r="H1343" s="1">
        <v>10000</v>
      </c>
      <c r="I1343" s="2" t="s">
        <v>1123</v>
      </c>
      <c r="K1343" s="1">
        <f>IFERROR(VLOOKUP(B1343,'[1]Pivot HorizontalMRP'!$A$4:$B$2531,2,0),0)</f>
        <v>0</v>
      </c>
      <c r="L1343" s="1">
        <f>IFERROR(VLOOKUP(B1343,'[1]Pivot HorizontalMRP'!$A$4:$C$2531,3,0),0)</f>
        <v>78822</v>
      </c>
      <c r="M1343" s="1">
        <f>IFERROR(VLOOKUP(B1343,'[1]Pivot HorizontalMRP'!$A$4:$D$2531,4,0),0)</f>
        <v>0</v>
      </c>
      <c r="N1343" s="1">
        <f>IFERROR(VLOOKUP(B1343,'[1]Pivot HorizontalMRP'!$A$4:$E$2531,5,0),0)</f>
        <v>0</v>
      </c>
      <c r="O1343" s="1">
        <f t="shared" si="101"/>
        <v>78822</v>
      </c>
      <c r="P1343" s="1">
        <f t="shared" si="102"/>
        <v>78822</v>
      </c>
      <c r="Q1343" s="1">
        <f>IFERROR(VLOOKUP(B1343,'[1]Pivot HorizontalMRP'!$A$4:$F$2529,6,0),0)</f>
        <v>2895</v>
      </c>
      <c r="R1343" s="1">
        <f>IFERROR(VLOOKUP(B1343,'[1]Pivot HorizontalMRP'!$A$4:$G$2529,7,0),0)</f>
        <v>2446</v>
      </c>
      <c r="S1343" s="1">
        <f>IFERROR(VLOOKUP(B1343,'[1]Pivot HorizontalMRP'!$A$4:$H$2529,8,0),0)</f>
        <v>2796</v>
      </c>
      <c r="T1343" s="1">
        <f>IFERROR(VLOOKUP(B1343,'[1]Pivot HorizontalMRP'!$A$4:$I$2529,9,0),0)</f>
        <v>2688</v>
      </c>
      <c r="U1343" s="1">
        <f t="shared" si="100"/>
        <v>73481</v>
      </c>
      <c r="V1343" s="24">
        <v>3.943E-2</v>
      </c>
      <c r="W1343" s="24"/>
      <c r="X1343" s="24">
        <f t="shared" si="103"/>
        <v>-3.943E-2</v>
      </c>
      <c r="Y1343" s="24"/>
      <c r="Z1343" s="24"/>
      <c r="AA1343" s="24"/>
      <c r="AB1343" s="24"/>
      <c r="AC1343" s="25"/>
      <c r="AD1343" s="26"/>
      <c r="AE1343" s="26"/>
      <c r="AF1343" s="26"/>
      <c r="AG1343" s="24"/>
      <c r="AH1343" s="24"/>
      <c r="AI1343" s="26"/>
      <c r="AJ1343" s="27"/>
      <c r="AK1343" s="27"/>
      <c r="AL1343" s="26"/>
      <c r="AM1343" s="26"/>
      <c r="AN1343" s="24"/>
      <c r="AO1343" s="24" t="str">
        <f t="shared" si="104"/>
        <v>Sanmina</v>
      </c>
      <c r="AP1343" s="1" t="s">
        <v>1110</v>
      </c>
      <c r="BF1343" s="1" t="s">
        <v>68</v>
      </c>
      <c r="BG1343" s="28" t="s">
        <v>69</v>
      </c>
    </row>
    <row r="1344" spans="1:59" ht="12.75" customHeight="1" x14ac:dyDescent="0.2">
      <c r="A1344" s="1" t="s">
        <v>5473</v>
      </c>
      <c r="B1344" s="1" t="s">
        <v>5474</v>
      </c>
      <c r="C1344" s="1" t="s">
        <v>62</v>
      </c>
      <c r="D1344" s="1" t="s">
        <v>1108</v>
      </c>
      <c r="E1344" s="1" t="s">
        <v>5475</v>
      </c>
      <c r="F1344" s="1" t="s">
        <v>5476</v>
      </c>
      <c r="G1344" s="1">
        <v>58</v>
      </c>
      <c r="H1344" s="1">
        <v>4000</v>
      </c>
      <c r="I1344" s="2" t="s">
        <v>1123</v>
      </c>
      <c r="K1344" s="1">
        <f>IFERROR(VLOOKUP(B1344,'[1]Pivot HorizontalMRP'!$A$4:$B$2531,2,0),0)</f>
        <v>0</v>
      </c>
      <c r="L1344" s="1">
        <f>IFERROR(VLOOKUP(B1344,'[1]Pivot HorizontalMRP'!$A$4:$C$2531,3,0),0)</f>
        <v>185549</v>
      </c>
      <c r="M1344" s="1">
        <f>IFERROR(VLOOKUP(B1344,'[1]Pivot HorizontalMRP'!$A$4:$D$2531,4,0),0)</f>
        <v>292000</v>
      </c>
      <c r="N1344" s="1">
        <f>IFERROR(VLOOKUP(B1344,'[1]Pivot HorizontalMRP'!$A$4:$E$2531,5,0),0)</f>
        <v>0</v>
      </c>
      <c r="O1344" s="1">
        <f t="shared" si="101"/>
        <v>477549</v>
      </c>
      <c r="P1344" s="1">
        <f t="shared" si="102"/>
        <v>477549</v>
      </c>
      <c r="Q1344" s="1">
        <f>IFERROR(VLOOKUP(B1344,'[1]Pivot HorizontalMRP'!$A$4:$F$2529,6,0),0)</f>
        <v>247560</v>
      </c>
      <c r="R1344" s="1">
        <f>IFERROR(VLOOKUP(B1344,'[1]Pivot HorizontalMRP'!$A$4:$G$2529,7,0),0)</f>
        <v>82026</v>
      </c>
      <c r="S1344" s="1">
        <f>IFERROR(VLOOKUP(B1344,'[1]Pivot HorizontalMRP'!$A$4:$H$2529,8,0),0)</f>
        <v>59707</v>
      </c>
      <c r="T1344" s="1">
        <f>IFERROR(VLOOKUP(B1344,'[1]Pivot HorizontalMRP'!$A$4:$I$2529,9,0),0)</f>
        <v>32351</v>
      </c>
      <c r="U1344" s="1">
        <f t="shared" si="100"/>
        <v>147963</v>
      </c>
      <c r="V1344" s="24">
        <v>6.1999999999999998E-3</v>
      </c>
      <c r="W1344" s="24"/>
      <c r="X1344" s="24">
        <f t="shared" si="103"/>
        <v>-6.1999999999999998E-3</v>
      </c>
      <c r="Y1344" s="24"/>
      <c r="Z1344" s="24"/>
      <c r="AA1344" s="24">
        <v>6.1999999999999998E-3</v>
      </c>
      <c r="AB1344" s="24"/>
      <c r="AC1344" s="25"/>
      <c r="AD1344" s="26"/>
      <c r="AE1344" s="26"/>
      <c r="AF1344" s="26"/>
      <c r="AG1344" s="24"/>
      <c r="AH1344" s="24"/>
      <c r="AI1344" s="26"/>
      <c r="AJ1344" s="27"/>
      <c r="AK1344" s="27"/>
      <c r="AL1344" s="26"/>
      <c r="AM1344" s="26"/>
      <c r="AN1344" s="24"/>
      <c r="AO1344" s="24" t="str">
        <f t="shared" si="104"/>
        <v>Sanmina</v>
      </c>
      <c r="AP1344" s="1" t="s">
        <v>1110</v>
      </c>
      <c r="BF1344" s="1" t="s">
        <v>68</v>
      </c>
      <c r="BG1344" s="28" t="s">
        <v>69</v>
      </c>
    </row>
    <row r="1345" spans="1:59" ht="12.75" customHeight="1" x14ac:dyDescent="0.2">
      <c r="A1345" s="1" t="s">
        <v>5477</v>
      </c>
      <c r="B1345" s="1" t="s">
        <v>5478</v>
      </c>
      <c r="C1345" s="1" t="s">
        <v>62</v>
      </c>
      <c r="D1345" s="1" t="s">
        <v>1108</v>
      </c>
      <c r="E1345" s="1" t="s">
        <v>5479</v>
      </c>
      <c r="F1345" s="1" t="s">
        <v>5480</v>
      </c>
      <c r="G1345" s="1">
        <v>371</v>
      </c>
      <c r="H1345" s="1">
        <v>500</v>
      </c>
      <c r="I1345" s="2" t="s">
        <v>66</v>
      </c>
      <c r="K1345" s="1">
        <f>IFERROR(VLOOKUP(B1345,'[1]Pivot HorizontalMRP'!$A$4:$B$2531,2,0),0)</f>
        <v>0</v>
      </c>
      <c r="L1345" s="1">
        <f>IFERROR(VLOOKUP(B1345,'[1]Pivot HorizontalMRP'!$A$4:$C$2531,3,0),0)</f>
        <v>50805</v>
      </c>
      <c r="M1345" s="1">
        <f>IFERROR(VLOOKUP(B1345,'[1]Pivot HorizontalMRP'!$A$4:$D$2531,4,0),0)</f>
        <v>90000</v>
      </c>
      <c r="N1345" s="1">
        <f>IFERROR(VLOOKUP(B1345,'[1]Pivot HorizontalMRP'!$A$4:$E$2531,5,0),0)</f>
        <v>60000</v>
      </c>
      <c r="O1345" s="1">
        <f t="shared" si="101"/>
        <v>140805</v>
      </c>
      <c r="P1345" s="1">
        <f t="shared" si="102"/>
        <v>200805</v>
      </c>
      <c r="Q1345" s="1">
        <f>IFERROR(VLOOKUP(B1345,'[1]Pivot HorizontalMRP'!$A$4:$F$2529,6,0),0)</f>
        <v>113893</v>
      </c>
      <c r="R1345" s="1">
        <f>IFERROR(VLOOKUP(B1345,'[1]Pivot HorizontalMRP'!$A$4:$G$2529,7,0),0)</f>
        <v>43130</v>
      </c>
      <c r="S1345" s="1">
        <f>IFERROR(VLOOKUP(B1345,'[1]Pivot HorizontalMRP'!$A$4:$H$2529,8,0),0)</f>
        <v>33755</v>
      </c>
      <c r="T1345" s="1">
        <f>IFERROR(VLOOKUP(B1345,'[1]Pivot HorizontalMRP'!$A$4:$I$2529,9,0),0)</f>
        <v>22561</v>
      </c>
      <c r="U1345" s="1">
        <f t="shared" si="100"/>
        <v>43782</v>
      </c>
      <c r="V1345" s="24">
        <v>0.20669999999999999</v>
      </c>
      <c r="W1345" s="24"/>
      <c r="X1345" s="24">
        <f t="shared" si="103"/>
        <v>-0.20669999999999999</v>
      </c>
      <c r="Y1345" s="24"/>
      <c r="Z1345" s="24"/>
      <c r="AA1345" s="24">
        <v>0.19800000000000001</v>
      </c>
      <c r="AB1345" s="24"/>
      <c r="AC1345" s="25"/>
      <c r="AD1345" s="26"/>
      <c r="AE1345" s="26"/>
      <c r="AF1345" s="26"/>
      <c r="AG1345" s="24"/>
      <c r="AH1345" s="24"/>
      <c r="AI1345" s="26"/>
      <c r="AJ1345" s="27"/>
      <c r="AK1345" s="27"/>
      <c r="AL1345" s="26"/>
      <c r="AM1345" s="26"/>
      <c r="AN1345" s="24"/>
      <c r="AO1345" s="24" t="str">
        <f t="shared" si="104"/>
        <v>Sanmina</v>
      </c>
      <c r="AP1345" s="1" t="s">
        <v>1110</v>
      </c>
      <c r="BF1345" s="1" t="s">
        <v>68</v>
      </c>
      <c r="BG1345" s="28" t="s">
        <v>69</v>
      </c>
    </row>
    <row r="1346" spans="1:59" ht="12.75" customHeight="1" x14ac:dyDescent="0.2">
      <c r="A1346" s="1" t="s">
        <v>5481</v>
      </c>
      <c r="B1346" s="1" t="s">
        <v>5482</v>
      </c>
      <c r="C1346" s="1" t="s">
        <v>62</v>
      </c>
      <c r="D1346" s="1" t="s">
        <v>1108</v>
      </c>
      <c r="E1346" s="1" t="s">
        <v>5483</v>
      </c>
      <c r="F1346" s="1" t="s">
        <v>5484</v>
      </c>
      <c r="G1346" s="1">
        <v>371</v>
      </c>
      <c r="H1346" s="1">
        <v>3000</v>
      </c>
      <c r="I1346" s="2" t="s">
        <v>66</v>
      </c>
      <c r="K1346" s="1">
        <f>IFERROR(VLOOKUP(B1346,'[1]Pivot HorizontalMRP'!$A$4:$B$2531,2,0),0)</f>
        <v>0</v>
      </c>
      <c r="L1346" s="1">
        <f>IFERROR(VLOOKUP(B1346,'[1]Pivot HorizontalMRP'!$A$4:$C$2531,3,0),0)</f>
        <v>10126</v>
      </c>
      <c r="M1346" s="1">
        <f>IFERROR(VLOOKUP(B1346,'[1]Pivot HorizontalMRP'!$A$4:$D$2531,4,0),0)</f>
        <v>0</v>
      </c>
      <c r="N1346" s="1">
        <f>IFERROR(VLOOKUP(B1346,'[1]Pivot HorizontalMRP'!$A$4:$E$2531,5,0),0)</f>
        <v>0</v>
      </c>
      <c r="O1346" s="1">
        <f t="shared" si="101"/>
        <v>10126</v>
      </c>
      <c r="P1346" s="1">
        <f t="shared" si="102"/>
        <v>10126</v>
      </c>
      <c r="Q1346" s="1">
        <f>IFERROR(VLOOKUP(B1346,'[1]Pivot HorizontalMRP'!$A$4:$F$2529,6,0),0)</f>
        <v>5056</v>
      </c>
      <c r="R1346" s="1">
        <f>IFERROR(VLOOKUP(B1346,'[1]Pivot HorizontalMRP'!$A$4:$G$2529,7,0),0)</f>
        <v>2988</v>
      </c>
      <c r="S1346" s="1">
        <f>IFERROR(VLOOKUP(B1346,'[1]Pivot HorizontalMRP'!$A$4:$H$2529,8,0),0)</f>
        <v>3014</v>
      </c>
      <c r="T1346" s="1">
        <f>IFERROR(VLOOKUP(B1346,'[1]Pivot HorizontalMRP'!$A$4:$I$2529,9,0),0)</f>
        <v>1178</v>
      </c>
      <c r="U1346" s="1">
        <f t="shared" ref="U1346:U1409" si="105">IF(I1346="delivery",O1346-SUM(Q1346+R1346),IF(I1346="PO",P1346-SUM(Q1346:R1346)))</f>
        <v>2082</v>
      </c>
      <c r="V1346" s="24">
        <v>0.25625999999999999</v>
      </c>
      <c r="W1346" s="24"/>
      <c r="X1346" s="24">
        <f t="shared" si="103"/>
        <v>-0.25625999999999999</v>
      </c>
      <c r="Y1346" s="24"/>
      <c r="Z1346" s="24"/>
      <c r="AA1346" s="24"/>
      <c r="AB1346" s="24"/>
      <c r="AC1346" s="25"/>
      <c r="AD1346" s="26"/>
      <c r="AE1346" s="26"/>
      <c r="AF1346" s="26"/>
      <c r="AG1346" s="24"/>
      <c r="AH1346" s="24"/>
      <c r="AI1346" s="26"/>
      <c r="AJ1346" s="27"/>
      <c r="AK1346" s="27"/>
      <c r="AL1346" s="26"/>
      <c r="AM1346" s="26"/>
      <c r="AN1346" s="24"/>
      <c r="AO1346" s="24" t="str">
        <f t="shared" si="104"/>
        <v>Sanmina</v>
      </c>
      <c r="AP1346" s="1" t="s">
        <v>1110</v>
      </c>
      <c r="BF1346" s="1" t="s">
        <v>68</v>
      </c>
      <c r="BG1346" s="28" t="s">
        <v>69</v>
      </c>
    </row>
    <row r="1347" spans="1:59" ht="12.75" customHeight="1" x14ac:dyDescent="0.2">
      <c r="A1347" s="1" t="s">
        <v>5485</v>
      </c>
      <c r="B1347" s="1" t="s">
        <v>5486</v>
      </c>
      <c r="C1347" s="1" t="s">
        <v>62</v>
      </c>
      <c r="D1347" s="1" t="s">
        <v>1108</v>
      </c>
      <c r="E1347" s="1" t="s">
        <v>5487</v>
      </c>
      <c r="F1347" s="1" t="s">
        <v>5488</v>
      </c>
      <c r="G1347" s="1">
        <v>81</v>
      </c>
      <c r="H1347" s="1">
        <v>12000</v>
      </c>
      <c r="I1347" s="2" t="s">
        <v>1123</v>
      </c>
      <c r="K1347" s="1">
        <f>IFERROR(VLOOKUP(B1347,'[1]Pivot HorizontalMRP'!$A$4:$B$2531,2,0),0)</f>
        <v>0</v>
      </c>
      <c r="L1347" s="1">
        <f>IFERROR(VLOOKUP(B1347,'[1]Pivot HorizontalMRP'!$A$4:$C$2531,3,0),0)</f>
        <v>2775</v>
      </c>
      <c r="M1347" s="1">
        <f>IFERROR(VLOOKUP(B1347,'[1]Pivot HorizontalMRP'!$A$4:$D$2531,4,0),0)</f>
        <v>0</v>
      </c>
      <c r="N1347" s="1">
        <f>IFERROR(VLOOKUP(B1347,'[1]Pivot HorizontalMRP'!$A$4:$E$2531,5,0),0)</f>
        <v>0</v>
      </c>
      <c r="O1347" s="1">
        <f t="shared" ref="O1347:O1410" si="106">K1347+L1347+M1347</f>
        <v>2775</v>
      </c>
      <c r="P1347" s="1">
        <f t="shared" ref="P1347:P1410" si="107">K1347+L1347+M1347+N1347</f>
        <v>2775</v>
      </c>
      <c r="Q1347" s="1">
        <f>IFERROR(VLOOKUP(B1347,'[1]Pivot HorizontalMRP'!$A$4:$F$2529,6,0),0)</f>
        <v>1503</v>
      </c>
      <c r="R1347" s="1">
        <f>IFERROR(VLOOKUP(B1347,'[1]Pivot HorizontalMRP'!$A$4:$G$2529,7,0),0)</f>
        <v>1093</v>
      </c>
      <c r="S1347" s="1">
        <f>IFERROR(VLOOKUP(B1347,'[1]Pivot HorizontalMRP'!$A$4:$H$2529,8,0),0)</f>
        <v>1084</v>
      </c>
      <c r="T1347" s="1">
        <f>IFERROR(VLOOKUP(B1347,'[1]Pivot HorizontalMRP'!$A$4:$I$2529,9,0),0)</f>
        <v>651</v>
      </c>
      <c r="U1347" s="1">
        <f t="shared" si="105"/>
        <v>179</v>
      </c>
      <c r="V1347" s="24">
        <v>0.48</v>
      </c>
      <c r="W1347" s="24"/>
      <c r="X1347" s="24">
        <f t="shared" ref="X1347:X1410" si="108">W1347-V1347</f>
        <v>-0.48</v>
      </c>
      <c r="Y1347" s="24"/>
      <c r="Z1347" s="24"/>
      <c r="AA1347" s="24"/>
      <c r="AB1347" s="24"/>
      <c r="AC1347" s="25"/>
      <c r="AD1347" s="26"/>
      <c r="AE1347" s="26"/>
      <c r="AF1347" s="26"/>
      <c r="AG1347" s="24"/>
      <c r="AH1347" s="24"/>
      <c r="AI1347" s="26"/>
      <c r="AJ1347" s="27"/>
      <c r="AK1347" s="27"/>
      <c r="AL1347" s="26"/>
      <c r="AM1347" s="26"/>
      <c r="AN1347" s="24"/>
      <c r="AO1347" s="24" t="str">
        <f t="shared" ref="AO1347:AO1410" si="109">D1347</f>
        <v>Sanmina</v>
      </c>
      <c r="AP1347" s="1" t="s">
        <v>1110</v>
      </c>
      <c r="BF1347" s="1" t="s">
        <v>68</v>
      </c>
      <c r="BG1347" s="28" t="s">
        <v>69</v>
      </c>
    </row>
    <row r="1348" spans="1:59" ht="12.75" customHeight="1" x14ac:dyDescent="0.2">
      <c r="A1348" s="1" t="s">
        <v>5489</v>
      </c>
      <c r="B1348" s="1" t="s">
        <v>5490</v>
      </c>
      <c r="C1348" s="1" t="s">
        <v>62</v>
      </c>
      <c r="D1348" s="1" t="s">
        <v>1108</v>
      </c>
      <c r="E1348" s="1" t="s">
        <v>5491</v>
      </c>
      <c r="F1348" s="1" t="s">
        <v>5492</v>
      </c>
      <c r="G1348" s="1">
        <v>82</v>
      </c>
      <c r="H1348" s="1">
        <v>1500</v>
      </c>
      <c r="I1348" s="2" t="s">
        <v>66</v>
      </c>
      <c r="K1348" s="1">
        <f>IFERROR(VLOOKUP(B1348,'[1]Pivot HorizontalMRP'!$A$4:$B$2531,2,0),0)</f>
        <v>0</v>
      </c>
      <c r="L1348" s="1">
        <f>IFERROR(VLOOKUP(B1348,'[1]Pivot HorizontalMRP'!$A$4:$C$2531,3,0),0)</f>
        <v>6097</v>
      </c>
      <c r="M1348" s="1">
        <f>IFERROR(VLOOKUP(B1348,'[1]Pivot HorizontalMRP'!$A$4:$D$2531,4,0),0)</f>
        <v>17000</v>
      </c>
      <c r="N1348" s="1">
        <f>IFERROR(VLOOKUP(B1348,'[1]Pivot HorizontalMRP'!$A$4:$E$2531,5,0),0)</f>
        <v>0</v>
      </c>
      <c r="O1348" s="1">
        <f t="shared" si="106"/>
        <v>23097</v>
      </c>
      <c r="P1348" s="1">
        <f t="shared" si="107"/>
        <v>23097</v>
      </c>
      <c r="Q1348" s="1">
        <f>IFERROR(VLOOKUP(B1348,'[1]Pivot HorizontalMRP'!$A$4:$F$2529,6,0),0)</f>
        <v>15301</v>
      </c>
      <c r="R1348" s="1">
        <f>IFERROR(VLOOKUP(B1348,'[1]Pivot HorizontalMRP'!$A$4:$G$2529,7,0),0)</f>
        <v>7545</v>
      </c>
      <c r="S1348" s="1">
        <f>IFERROR(VLOOKUP(B1348,'[1]Pivot HorizontalMRP'!$A$4:$H$2529,8,0),0)</f>
        <v>7303</v>
      </c>
      <c r="T1348" s="1">
        <f>IFERROR(VLOOKUP(B1348,'[1]Pivot HorizontalMRP'!$A$4:$I$2529,9,0),0)</f>
        <v>7830</v>
      </c>
      <c r="U1348" s="1">
        <f t="shared" si="105"/>
        <v>251</v>
      </c>
      <c r="V1348" s="24">
        <v>0.14499999999999999</v>
      </c>
      <c r="W1348" s="24"/>
      <c r="X1348" s="24">
        <f t="shared" si="108"/>
        <v>-0.14499999999999999</v>
      </c>
      <c r="Y1348" s="24"/>
      <c r="Z1348" s="24"/>
      <c r="AA1348" s="24"/>
      <c r="AB1348" s="24"/>
      <c r="AC1348" s="25"/>
      <c r="AD1348" s="26"/>
      <c r="AE1348" s="26"/>
      <c r="AF1348" s="26"/>
      <c r="AG1348" s="24"/>
      <c r="AH1348" s="24"/>
      <c r="AI1348" s="26"/>
      <c r="AJ1348" s="27"/>
      <c r="AK1348" s="27"/>
      <c r="AL1348" s="26"/>
      <c r="AM1348" s="26"/>
      <c r="AN1348" s="24"/>
      <c r="AO1348" s="24" t="str">
        <f t="shared" si="109"/>
        <v>Sanmina</v>
      </c>
      <c r="AP1348" s="1" t="s">
        <v>1110</v>
      </c>
      <c r="BF1348" s="1" t="s">
        <v>68</v>
      </c>
      <c r="BG1348" s="28" t="s">
        <v>69</v>
      </c>
    </row>
    <row r="1349" spans="1:59" ht="12.75" customHeight="1" x14ac:dyDescent="0.2">
      <c r="A1349" s="1" t="s">
        <v>5493</v>
      </c>
      <c r="B1349" s="1" t="s">
        <v>5494</v>
      </c>
      <c r="C1349" s="1" t="s">
        <v>62</v>
      </c>
      <c r="D1349" s="1" t="s">
        <v>1108</v>
      </c>
      <c r="E1349" s="1" t="s">
        <v>5495</v>
      </c>
      <c r="F1349" s="1" t="s">
        <v>5496</v>
      </c>
      <c r="G1349" s="1">
        <v>56</v>
      </c>
      <c r="H1349" s="1">
        <v>20000</v>
      </c>
      <c r="I1349" s="2" t="s">
        <v>1123</v>
      </c>
      <c r="K1349" s="1">
        <f>IFERROR(VLOOKUP(B1349,'[1]Pivot HorizontalMRP'!$A$4:$B$2531,2,0),0)</f>
        <v>0</v>
      </c>
      <c r="L1349" s="1">
        <f>IFERROR(VLOOKUP(B1349,'[1]Pivot HorizontalMRP'!$A$4:$C$2531,3,0),0)</f>
        <v>4844</v>
      </c>
      <c r="M1349" s="1">
        <f>IFERROR(VLOOKUP(B1349,'[1]Pivot HorizontalMRP'!$A$4:$D$2531,4,0),0)</f>
        <v>0</v>
      </c>
      <c r="N1349" s="1">
        <f>IFERROR(VLOOKUP(B1349,'[1]Pivot HorizontalMRP'!$A$4:$E$2531,5,0),0)</f>
        <v>0</v>
      </c>
      <c r="O1349" s="1">
        <f t="shared" si="106"/>
        <v>4844</v>
      </c>
      <c r="P1349" s="1">
        <f t="shared" si="107"/>
        <v>4844</v>
      </c>
      <c r="Q1349" s="1">
        <f>IFERROR(VLOOKUP(B1349,'[1]Pivot HorizontalMRP'!$A$4:$F$2529,6,0),0)</f>
        <v>2608</v>
      </c>
      <c r="R1349" s="1">
        <f>IFERROR(VLOOKUP(B1349,'[1]Pivot HorizontalMRP'!$A$4:$G$2529,7,0),0)</f>
        <v>2192</v>
      </c>
      <c r="S1349" s="1">
        <f>IFERROR(VLOOKUP(B1349,'[1]Pivot HorizontalMRP'!$A$4:$H$2529,8,0),0)</f>
        <v>2776</v>
      </c>
      <c r="T1349" s="1">
        <f>IFERROR(VLOOKUP(B1349,'[1]Pivot HorizontalMRP'!$A$4:$I$2529,9,0),0)</f>
        <v>2148</v>
      </c>
      <c r="U1349" s="1">
        <f t="shared" si="105"/>
        <v>44</v>
      </c>
      <c r="V1349" s="24">
        <v>7.0000000000000007E-2</v>
      </c>
      <c r="W1349" s="24"/>
      <c r="X1349" s="24">
        <f t="shared" si="108"/>
        <v>-7.0000000000000007E-2</v>
      </c>
      <c r="Y1349" s="24"/>
      <c r="Z1349" s="24"/>
      <c r="AA1349" s="24"/>
      <c r="AB1349" s="24"/>
      <c r="AC1349" s="25"/>
      <c r="AD1349" s="26"/>
      <c r="AE1349" s="26"/>
      <c r="AF1349" s="26"/>
      <c r="AG1349" s="24"/>
      <c r="AH1349" s="24"/>
      <c r="AI1349" s="26"/>
      <c r="AJ1349" s="27"/>
      <c r="AK1349" s="27"/>
      <c r="AL1349" s="26"/>
      <c r="AM1349" s="26"/>
      <c r="AN1349" s="24"/>
      <c r="AO1349" s="24" t="str">
        <f t="shared" si="109"/>
        <v>Sanmina</v>
      </c>
      <c r="AP1349" s="1" t="s">
        <v>1110</v>
      </c>
      <c r="BF1349" s="1" t="s">
        <v>68</v>
      </c>
      <c r="BG1349" s="28" t="s">
        <v>69</v>
      </c>
    </row>
    <row r="1350" spans="1:59" ht="12.75" customHeight="1" x14ac:dyDescent="0.2">
      <c r="A1350" s="1" t="s">
        <v>5497</v>
      </c>
      <c r="B1350" s="1" t="s">
        <v>5498</v>
      </c>
      <c r="C1350" s="1" t="s">
        <v>62</v>
      </c>
      <c r="D1350" s="1" t="s">
        <v>1108</v>
      </c>
      <c r="E1350" s="1" t="s">
        <v>5499</v>
      </c>
      <c r="F1350" s="1" t="s">
        <v>5500</v>
      </c>
      <c r="G1350" s="1">
        <v>58</v>
      </c>
      <c r="H1350" s="1">
        <v>2000</v>
      </c>
      <c r="I1350" s="2" t="s">
        <v>1123</v>
      </c>
      <c r="K1350" s="1">
        <f>IFERROR(VLOOKUP(B1350,'[1]Pivot HorizontalMRP'!$A$4:$B$2531,2,0),0)</f>
        <v>0</v>
      </c>
      <c r="L1350" s="1">
        <f>IFERROR(VLOOKUP(B1350,'[1]Pivot HorizontalMRP'!$A$4:$C$2531,3,0),0)</f>
        <v>3502</v>
      </c>
      <c r="M1350" s="1">
        <f>IFERROR(VLOOKUP(B1350,'[1]Pivot HorizontalMRP'!$A$4:$D$2531,4,0),0)</f>
        <v>0</v>
      </c>
      <c r="N1350" s="1">
        <f>IFERROR(VLOOKUP(B1350,'[1]Pivot HorizontalMRP'!$A$4:$E$2531,5,0),0)</f>
        <v>2000</v>
      </c>
      <c r="O1350" s="1">
        <f t="shared" si="106"/>
        <v>3502</v>
      </c>
      <c r="P1350" s="1">
        <f t="shared" si="107"/>
        <v>5502</v>
      </c>
      <c r="Q1350" s="1">
        <f>IFERROR(VLOOKUP(B1350,'[1]Pivot HorizontalMRP'!$A$4:$F$2529,6,0),0)</f>
        <v>1304</v>
      </c>
      <c r="R1350" s="1">
        <f>IFERROR(VLOOKUP(B1350,'[1]Pivot HorizontalMRP'!$A$4:$G$2529,7,0),0)</f>
        <v>1096</v>
      </c>
      <c r="S1350" s="1">
        <f>IFERROR(VLOOKUP(B1350,'[1]Pivot HorizontalMRP'!$A$4:$H$2529,8,0),0)</f>
        <v>1388</v>
      </c>
      <c r="T1350" s="1">
        <f>IFERROR(VLOOKUP(B1350,'[1]Pivot HorizontalMRP'!$A$4:$I$2529,9,0),0)</f>
        <v>1074</v>
      </c>
      <c r="U1350" s="1">
        <f t="shared" si="105"/>
        <v>1102</v>
      </c>
      <c r="V1350" s="24">
        <v>0.33</v>
      </c>
      <c r="W1350" s="24"/>
      <c r="X1350" s="24">
        <f t="shared" si="108"/>
        <v>-0.33</v>
      </c>
      <c r="Y1350" s="24"/>
      <c r="Z1350" s="24"/>
      <c r="AA1350" s="24"/>
      <c r="AB1350" s="24"/>
      <c r="AC1350" s="25"/>
      <c r="AD1350" s="26"/>
      <c r="AE1350" s="26"/>
      <c r="AF1350" s="26"/>
      <c r="AG1350" s="24"/>
      <c r="AH1350" s="24"/>
      <c r="AI1350" s="26"/>
      <c r="AJ1350" s="27"/>
      <c r="AK1350" s="27"/>
      <c r="AL1350" s="26"/>
      <c r="AM1350" s="26"/>
      <c r="AN1350" s="24"/>
      <c r="AO1350" s="24" t="str">
        <f t="shared" si="109"/>
        <v>Sanmina</v>
      </c>
      <c r="AP1350" s="1" t="s">
        <v>1110</v>
      </c>
      <c r="BF1350" s="1" t="s">
        <v>68</v>
      </c>
      <c r="BG1350" s="28" t="s">
        <v>69</v>
      </c>
    </row>
    <row r="1351" spans="1:59" ht="12.75" customHeight="1" x14ac:dyDescent="0.2">
      <c r="A1351" s="1" t="s">
        <v>5501</v>
      </c>
      <c r="B1351" s="1" t="s">
        <v>5502</v>
      </c>
      <c r="C1351" s="1" t="s">
        <v>62</v>
      </c>
      <c r="D1351" s="1" t="s">
        <v>1108</v>
      </c>
      <c r="E1351" s="1" t="s">
        <v>5503</v>
      </c>
      <c r="F1351" s="1" t="s">
        <v>5504</v>
      </c>
      <c r="G1351" s="1">
        <v>117</v>
      </c>
      <c r="H1351" s="1">
        <v>350</v>
      </c>
      <c r="I1351" s="2" t="s">
        <v>1123</v>
      </c>
      <c r="K1351" s="1">
        <f>IFERROR(VLOOKUP(B1351,'[1]Pivot HorizontalMRP'!$A$4:$B$2531,2,0),0)</f>
        <v>0</v>
      </c>
      <c r="L1351" s="1">
        <f>IFERROR(VLOOKUP(B1351,'[1]Pivot HorizontalMRP'!$A$4:$C$2531,3,0),0)</f>
        <v>22067</v>
      </c>
      <c r="M1351" s="1">
        <f>IFERROR(VLOOKUP(B1351,'[1]Pivot HorizontalMRP'!$A$4:$D$2531,4,0),0)</f>
        <v>151200</v>
      </c>
      <c r="N1351" s="1">
        <f>IFERROR(VLOOKUP(B1351,'[1]Pivot HorizontalMRP'!$A$4:$E$2531,5,0),0)</f>
        <v>37450</v>
      </c>
      <c r="O1351" s="1">
        <f t="shared" si="106"/>
        <v>173267</v>
      </c>
      <c r="P1351" s="1">
        <f t="shared" si="107"/>
        <v>210717</v>
      </c>
      <c r="Q1351" s="1">
        <f>IFERROR(VLOOKUP(B1351,'[1]Pivot HorizontalMRP'!$A$4:$F$2529,6,0),0)</f>
        <v>135378</v>
      </c>
      <c r="R1351" s="1">
        <f>IFERROR(VLOOKUP(B1351,'[1]Pivot HorizontalMRP'!$A$4:$G$2529,7,0),0)</f>
        <v>63646</v>
      </c>
      <c r="S1351" s="1">
        <f>IFERROR(VLOOKUP(B1351,'[1]Pivot HorizontalMRP'!$A$4:$H$2529,8,0),0)</f>
        <v>45370</v>
      </c>
      <c r="T1351" s="1">
        <f>IFERROR(VLOOKUP(B1351,'[1]Pivot HorizontalMRP'!$A$4:$I$2529,9,0),0)</f>
        <v>39370</v>
      </c>
      <c r="U1351" s="1">
        <f t="shared" si="105"/>
        <v>-25757</v>
      </c>
      <c r="V1351" s="24">
        <v>0.23</v>
      </c>
      <c r="W1351" s="24"/>
      <c r="X1351" s="24">
        <f t="shared" si="108"/>
        <v>-0.23</v>
      </c>
      <c r="Y1351" s="24"/>
      <c r="Z1351" s="24"/>
      <c r="AA1351" s="24">
        <v>0.23</v>
      </c>
      <c r="AB1351" s="24"/>
      <c r="AC1351" s="25"/>
      <c r="AD1351" s="26"/>
      <c r="AE1351" s="26"/>
      <c r="AF1351" s="26"/>
      <c r="AG1351" s="24"/>
      <c r="AH1351" s="24"/>
      <c r="AI1351" s="26"/>
      <c r="AJ1351" s="27"/>
      <c r="AK1351" s="27"/>
      <c r="AL1351" s="26"/>
      <c r="AM1351" s="26"/>
      <c r="AN1351" s="24"/>
      <c r="AO1351" s="24" t="str">
        <f t="shared" si="109"/>
        <v>Sanmina</v>
      </c>
      <c r="AP1351" s="1" t="s">
        <v>1110</v>
      </c>
      <c r="BF1351" s="1" t="s">
        <v>68</v>
      </c>
      <c r="BG1351" s="28" t="s">
        <v>69</v>
      </c>
    </row>
    <row r="1352" spans="1:59" ht="12.75" customHeight="1" x14ac:dyDescent="0.2">
      <c r="A1352" s="1" t="s">
        <v>5505</v>
      </c>
      <c r="B1352" s="1" t="s">
        <v>5506</v>
      </c>
      <c r="C1352" s="1" t="s">
        <v>62</v>
      </c>
      <c r="D1352" s="1" t="s">
        <v>1108</v>
      </c>
      <c r="E1352" s="1" t="s">
        <v>5507</v>
      </c>
      <c r="F1352" s="1" t="s">
        <v>5508</v>
      </c>
      <c r="G1352" s="1">
        <v>55</v>
      </c>
      <c r="H1352" s="1">
        <v>500</v>
      </c>
      <c r="I1352" s="2" t="s">
        <v>1123</v>
      </c>
      <c r="K1352" s="1">
        <f>IFERROR(VLOOKUP(B1352,'[1]Pivot HorizontalMRP'!$A$4:$B$2531,2,0),0)</f>
        <v>0</v>
      </c>
      <c r="L1352" s="1">
        <f>IFERROR(VLOOKUP(B1352,'[1]Pivot HorizontalMRP'!$A$4:$C$2531,3,0),0)</f>
        <v>7695</v>
      </c>
      <c r="M1352" s="1">
        <f>IFERROR(VLOOKUP(B1352,'[1]Pivot HorizontalMRP'!$A$4:$D$2531,4,0),0)</f>
        <v>12000</v>
      </c>
      <c r="N1352" s="1">
        <f>IFERROR(VLOOKUP(B1352,'[1]Pivot HorizontalMRP'!$A$4:$E$2531,5,0),0)</f>
        <v>1000</v>
      </c>
      <c r="O1352" s="1">
        <f t="shared" si="106"/>
        <v>19695</v>
      </c>
      <c r="P1352" s="1">
        <f t="shared" si="107"/>
        <v>20695</v>
      </c>
      <c r="Q1352" s="1">
        <f>IFERROR(VLOOKUP(B1352,'[1]Pivot HorizontalMRP'!$A$4:$F$2529,6,0),0)</f>
        <v>14928</v>
      </c>
      <c r="R1352" s="1">
        <f>IFERROR(VLOOKUP(B1352,'[1]Pivot HorizontalMRP'!$A$4:$G$2529,7,0),0)</f>
        <v>7976</v>
      </c>
      <c r="S1352" s="1">
        <f>IFERROR(VLOOKUP(B1352,'[1]Pivot HorizontalMRP'!$A$4:$H$2529,8,0),0)</f>
        <v>7216</v>
      </c>
      <c r="T1352" s="1">
        <f>IFERROR(VLOOKUP(B1352,'[1]Pivot HorizontalMRP'!$A$4:$I$2529,9,0),0)</f>
        <v>4121</v>
      </c>
      <c r="U1352" s="1">
        <f t="shared" si="105"/>
        <v>-3209</v>
      </c>
      <c r="V1352" s="24">
        <v>0.3</v>
      </c>
      <c r="W1352" s="24"/>
      <c r="X1352" s="24">
        <f t="shared" si="108"/>
        <v>-0.3</v>
      </c>
      <c r="Y1352" s="24"/>
      <c r="Z1352" s="24"/>
      <c r="AA1352" s="24">
        <v>0.3</v>
      </c>
      <c r="AB1352" s="24"/>
      <c r="AC1352" s="25"/>
      <c r="AD1352" s="26"/>
      <c r="AE1352" s="26"/>
      <c r="AF1352" s="26"/>
      <c r="AG1352" s="24"/>
      <c r="AH1352" s="24"/>
      <c r="AI1352" s="26"/>
      <c r="AJ1352" s="27"/>
      <c r="AK1352" s="27"/>
      <c r="AL1352" s="26"/>
      <c r="AM1352" s="26"/>
      <c r="AN1352" s="24"/>
      <c r="AO1352" s="24" t="str">
        <f t="shared" si="109"/>
        <v>Sanmina</v>
      </c>
      <c r="AP1352" s="1" t="s">
        <v>1110</v>
      </c>
      <c r="BF1352" s="1" t="s">
        <v>68</v>
      </c>
      <c r="BG1352" s="28" t="s">
        <v>69</v>
      </c>
    </row>
    <row r="1353" spans="1:59" ht="12.75" customHeight="1" x14ac:dyDescent="0.2">
      <c r="A1353" s="1" t="s">
        <v>5509</v>
      </c>
      <c r="B1353" s="1" t="s">
        <v>5510</v>
      </c>
      <c r="C1353" s="1" t="s">
        <v>62</v>
      </c>
      <c r="D1353" s="1" t="s">
        <v>1108</v>
      </c>
      <c r="E1353" s="1" t="s">
        <v>5511</v>
      </c>
      <c r="F1353" s="1" t="s">
        <v>5512</v>
      </c>
      <c r="G1353" s="1">
        <v>78</v>
      </c>
      <c r="H1353" s="1">
        <v>500</v>
      </c>
      <c r="I1353" s="2" t="s">
        <v>1123</v>
      </c>
      <c r="K1353" s="1">
        <f>IFERROR(VLOOKUP(B1353,'[1]Pivot HorizontalMRP'!$A$4:$B$2531,2,0),0)</f>
        <v>0</v>
      </c>
      <c r="L1353" s="1">
        <f>IFERROR(VLOOKUP(B1353,'[1]Pivot HorizontalMRP'!$A$4:$C$2531,3,0),0)</f>
        <v>3632</v>
      </c>
      <c r="M1353" s="1">
        <f>IFERROR(VLOOKUP(B1353,'[1]Pivot HorizontalMRP'!$A$4:$D$2531,4,0),0)</f>
        <v>0</v>
      </c>
      <c r="N1353" s="1">
        <f>IFERROR(VLOOKUP(B1353,'[1]Pivot HorizontalMRP'!$A$4:$E$2531,5,0),0)</f>
        <v>1500</v>
      </c>
      <c r="O1353" s="1">
        <f t="shared" si="106"/>
        <v>3632</v>
      </c>
      <c r="P1353" s="1">
        <f t="shared" si="107"/>
        <v>5132</v>
      </c>
      <c r="Q1353" s="1">
        <f>IFERROR(VLOOKUP(B1353,'[1]Pivot HorizontalMRP'!$A$4:$F$2529,6,0),0)</f>
        <v>2533</v>
      </c>
      <c r="R1353" s="1">
        <f>IFERROR(VLOOKUP(B1353,'[1]Pivot HorizontalMRP'!$A$4:$G$2529,7,0),0)</f>
        <v>1011</v>
      </c>
      <c r="S1353" s="1">
        <f>IFERROR(VLOOKUP(B1353,'[1]Pivot HorizontalMRP'!$A$4:$H$2529,8,0),0)</f>
        <v>605</v>
      </c>
      <c r="T1353" s="1">
        <f>IFERROR(VLOOKUP(B1353,'[1]Pivot HorizontalMRP'!$A$4:$I$2529,9,0),0)</f>
        <v>4315</v>
      </c>
      <c r="U1353" s="1">
        <f t="shared" si="105"/>
        <v>88</v>
      </c>
      <c r="V1353" s="24">
        <v>0.38500000000000001</v>
      </c>
      <c r="W1353" s="24"/>
      <c r="X1353" s="24">
        <f t="shared" si="108"/>
        <v>-0.38500000000000001</v>
      </c>
      <c r="Y1353" s="24"/>
      <c r="Z1353" s="24"/>
      <c r="AA1353" s="24"/>
      <c r="AB1353" s="24"/>
      <c r="AC1353" s="25"/>
      <c r="AD1353" s="26"/>
      <c r="AE1353" s="26"/>
      <c r="AF1353" s="26"/>
      <c r="AG1353" s="24"/>
      <c r="AH1353" s="24"/>
      <c r="AI1353" s="26"/>
      <c r="AJ1353" s="27"/>
      <c r="AK1353" s="27"/>
      <c r="AL1353" s="26"/>
      <c r="AM1353" s="26"/>
      <c r="AN1353" s="24"/>
      <c r="AO1353" s="24" t="str">
        <f t="shared" si="109"/>
        <v>Sanmina</v>
      </c>
      <c r="AP1353" s="1" t="s">
        <v>1110</v>
      </c>
      <c r="BF1353" s="1" t="s">
        <v>68</v>
      </c>
      <c r="BG1353" s="28" t="s">
        <v>69</v>
      </c>
    </row>
    <row r="1354" spans="1:59" ht="12.75" customHeight="1" x14ac:dyDescent="0.2">
      <c r="A1354" s="1" t="s">
        <v>5513</v>
      </c>
      <c r="B1354" s="1" t="s">
        <v>5514</v>
      </c>
      <c r="C1354" s="1" t="s">
        <v>62</v>
      </c>
      <c r="D1354" s="1" t="s">
        <v>1108</v>
      </c>
      <c r="E1354" s="1" t="s">
        <v>5515</v>
      </c>
      <c r="F1354" s="1" t="s">
        <v>5516</v>
      </c>
      <c r="G1354" s="1">
        <v>91</v>
      </c>
      <c r="H1354" s="1">
        <v>1300</v>
      </c>
      <c r="I1354" s="2" t="s">
        <v>1123</v>
      </c>
      <c r="K1354" s="1">
        <f>IFERROR(VLOOKUP(B1354,'[1]Pivot HorizontalMRP'!$A$4:$B$2531,2,0),0)</f>
        <v>0</v>
      </c>
      <c r="L1354" s="1">
        <f>IFERROR(VLOOKUP(B1354,'[1]Pivot HorizontalMRP'!$A$4:$C$2531,3,0),0)</f>
        <v>3937</v>
      </c>
      <c r="M1354" s="1">
        <f>IFERROR(VLOOKUP(B1354,'[1]Pivot HorizontalMRP'!$A$4:$D$2531,4,0),0)</f>
        <v>11700</v>
      </c>
      <c r="N1354" s="1">
        <f>IFERROR(VLOOKUP(B1354,'[1]Pivot HorizontalMRP'!$A$4:$E$2531,5,0),0)</f>
        <v>0</v>
      </c>
      <c r="O1354" s="1">
        <f t="shared" si="106"/>
        <v>15637</v>
      </c>
      <c r="P1354" s="1">
        <f t="shared" si="107"/>
        <v>15637</v>
      </c>
      <c r="Q1354" s="1">
        <f>IFERROR(VLOOKUP(B1354,'[1]Pivot HorizontalMRP'!$A$4:$F$2529,6,0),0)</f>
        <v>2199</v>
      </c>
      <c r="R1354" s="1">
        <f>IFERROR(VLOOKUP(B1354,'[1]Pivot HorizontalMRP'!$A$4:$G$2529,7,0),0)</f>
        <v>1013</v>
      </c>
      <c r="S1354" s="1">
        <f>IFERROR(VLOOKUP(B1354,'[1]Pivot HorizontalMRP'!$A$4:$H$2529,8,0),0)</f>
        <v>875</v>
      </c>
      <c r="T1354" s="1">
        <f>IFERROR(VLOOKUP(B1354,'[1]Pivot HorizontalMRP'!$A$4:$I$2529,9,0),0)</f>
        <v>0</v>
      </c>
      <c r="U1354" s="1">
        <f t="shared" si="105"/>
        <v>12425</v>
      </c>
      <c r="V1354" s="24">
        <v>0.25</v>
      </c>
      <c r="W1354" s="24"/>
      <c r="X1354" s="24">
        <f t="shared" si="108"/>
        <v>-0.25</v>
      </c>
      <c r="Y1354" s="24"/>
      <c r="Z1354" s="24"/>
      <c r="AA1354" s="24"/>
      <c r="AB1354" s="24"/>
      <c r="AC1354" s="25"/>
      <c r="AD1354" s="26"/>
      <c r="AE1354" s="26"/>
      <c r="AF1354" s="26"/>
      <c r="AG1354" s="24"/>
      <c r="AH1354" s="24"/>
      <c r="AI1354" s="26"/>
      <c r="AJ1354" s="27"/>
      <c r="AK1354" s="27"/>
      <c r="AL1354" s="26"/>
      <c r="AM1354" s="26"/>
      <c r="AN1354" s="24"/>
      <c r="AO1354" s="24" t="str">
        <f t="shared" si="109"/>
        <v>Sanmina</v>
      </c>
      <c r="AP1354" s="1" t="s">
        <v>1110</v>
      </c>
      <c r="BF1354" s="1" t="s">
        <v>68</v>
      </c>
      <c r="BG1354" s="28" t="s">
        <v>69</v>
      </c>
    </row>
    <row r="1355" spans="1:59" ht="12.75" customHeight="1" x14ac:dyDescent="0.2">
      <c r="A1355" s="1" t="s">
        <v>5517</v>
      </c>
      <c r="B1355" s="1" t="s">
        <v>5518</v>
      </c>
      <c r="C1355" s="1" t="s">
        <v>62</v>
      </c>
      <c r="D1355" s="1" t="s">
        <v>1108</v>
      </c>
      <c r="E1355" s="1" t="s">
        <v>5519</v>
      </c>
      <c r="F1355" s="1" t="s">
        <v>5520</v>
      </c>
      <c r="G1355" s="1">
        <v>56</v>
      </c>
      <c r="H1355" s="1">
        <v>500</v>
      </c>
      <c r="I1355" s="2" t="s">
        <v>1123</v>
      </c>
      <c r="K1355" s="1">
        <f>IFERROR(VLOOKUP(B1355,'[1]Pivot HorizontalMRP'!$A$4:$B$2531,2,0),0)</f>
        <v>0</v>
      </c>
      <c r="L1355" s="1">
        <f>IFERROR(VLOOKUP(B1355,'[1]Pivot HorizontalMRP'!$A$4:$C$2531,3,0),0)</f>
        <v>788</v>
      </c>
      <c r="M1355" s="1">
        <f>IFERROR(VLOOKUP(B1355,'[1]Pivot HorizontalMRP'!$A$4:$D$2531,4,0),0)</f>
        <v>0</v>
      </c>
      <c r="N1355" s="1">
        <f>IFERROR(VLOOKUP(B1355,'[1]Pivot HorizontalMRP'!$A$4:$E$2531,5,0),0)</f>
        <v>500</v>
      </c>
      <c r="O1355" s="1">
        <f t="shared" si="106"/>
        <v>788</v>
      </c>
      <c r="P1355" s="1">
        <f t="shared" si="107"/>
        <v>1288</v>
      </c>
      <c r="Q1355" s="1">
        <f>IFERROR(VLOOKUP(B1355,'[1]Pivot HorizontalMRP'!$A$4:$F$2529,6,0),0)</f>
        <v>558</v>
      </c>
      <c r="R1355" s="1">
        <f>IFERROR(VLOOKUP(B1355,'[1]Pivot HorizontalMRP'!$A$4:$G$2529,7,0),0)</f>
        <v>288</v>
      </c>
      <c r="S1355" s="1">
        <f>IFERROR(VLOOKUP(B1355,'[1]Pivot HorizontalMRP'!$A$4:$H$2529,8,0),0)</f>
        <v>384</v>
      </c>
      <c r="T1355" s="1">
        <f>IFERROR(VLOOKUP(B1355,'[1]Pivot HorizontalMRP'!$A$4:$I$2529,9,0),0)</f>
        <v>96</v>
      </c>
      <c r="U1355" s="1">
        <f t="shared" si="105"/>
        <v>-58</v>
      </c>
      <c r="V1355" s="24">
        <v>0.3967</v>
      </c>
      <c r="W1355" s="24"/>
      <c r="X1355" s="24">
        <f t="shared" si="108"/>
        <v>-0.3967</v>
      </c>
      <c r="Y1355" s="24"/>
      <c r="Z1355" s="24"/>
      <c r="AA1355" s="24"/>
      <c r="AB1355" s="24"/>
      <c r="AC1355" s="25"/>
      <c r="AD1355" s="26"/>
      <c r="AE1355" s="26"/>
      <c r="AF1355" s="26"/>
      <c r="AG1355" s="24"/>
      <c r="AH1355" s="24"/>
      <c r="AI1355" s="26"/>
      <c r="AJ1355" s="27"/>
      <c r="AK1355" s="27"/>
      <c r="AL1355" s="26"/>
      <c r="AM1355" s="26"/>
      <c r="AN1355" s="24"/>
      <c r="AO1355" s="24" t="str">
        <f t="shared" si="109"/>
        <v>Sanmina</v>
      </c>
      <c r="AP1355" s="1" t="s">
        <v>1110</v>
      </c>
      <c r="BF1355" s="1" t="s">
        <v>68</v>
      </c>
      <c r="BG1355" s="28" t="s">
        <v>69</v>
      </c>
    </row>
    <row r="1356" spans="1:59" ht="12.75" customHeight="1" x14ac:dyDescent="0.2">
      <c r="A1356" s="1" t="s">
        <v>5521</v>
      </c>
      <c r="B1356" s="1" t="s">
        <v>5522</v>
      </c>
      <c r="C1356" s="1" t="s">
        <v>62</v>
      </c>
      <c r="D1356" s="1" t="s">
        <v>1108</v>
      </c>
      <c r="E1356" s="1" t="s">
        <v>5523</v>
      </c>
      <c r="F1356" s="1" t="s">
        <v>5524</v>
      </c>
      <c r="G1356" s="1">
        <v>33</v>
      </c>
      <c r="H1356" s="1">
        <v>500</v>
      </c>
      <c r="I1356" s="2" t="s">
        <v>1123</v>
      </c>
      <c r="K1356" s="1">
        <f>IFERROR(VLOOKUP(B1356,'[1]Pivot HorizontalMRP'!$A$4:$B$2531,2,0),0)</f>
        <v>0</v>
      </c>
      <c r="L1356" s="1">
        <f>IFERROR(VLOOKUP(B1356,'[1]Pivot HorizontalMRP'!$A$4:$C$2531,3,0),0)</f>
        <v>3752</v>
      </c>
      <c r="M1356" s="1">
        <f>IFERROR(VLOOKUP(B1356,'[1]Pivot HorizontalMRP'!$A$4:$D$2531,4,0),0)</f>
        <v>0</v>
      </c>
      <c r="N1356" s="1">
        <f>IFERROR(VLOOKUP(B1356,'[1]Pivot HorizontalMRP'!$A$4:$E$2531,5,0),0)</f>
        <v>0</v>
      </c>
      <c r="O1356" s="1">
        <f t="shared" si="106"/>
        <v>3752</v>
      </c>
      <c r="P1356" s="1">
        <f t="shared" si="107"/>
        <v>3752</v>
      </c>
      <c r="Q1356" s="1">
        <f>IFERROR(VLOOKUP(B1356,'[1]Pivot HorizontalMRP'!$A$4:$F$2529,6,0),0)</f>
        <v>2343</v>
      </c>
      <c r="R1356" s="1">
        <f>IFERROR(VLOOKUP(B1356,'[1]Pivot HorizontalMRP'!$A$4:$G$2529,7,0),0)</f>
        <v>1993</v>
      </c>
      <c r="S1356" s="1">
        <f>IFERROR(VLOOKUP(B1356,'[1]Pivot HorizontalMRP'!$A$4:$H$2529,8,0),0)</f>
        <v>2595</v>
      </c>
      <c r="T1356" s="1">
        <f>IFERROR(VLOOKUP(B1356,'[1]Pivot HorizontalMRP'!$A$4:$I$2529,9,0),0)</f>
        <v>1818</v>
      </c>
      <c r="U1356" s="1">
        <f t="shared" si="105"/>
        <v>-584</v>
      </c>
      <c r="V1356" s="24">
        <v>0.495</v>
      </c>
      <c r="W1356" s="24"/>
      <c r="X1356" s="24">
        <f t="shared" si="108"/>
        <v>-0.495</v>
      </c>
      <c r="Y1356" s="24"/>
      <c r="Z1356" s="24"/>
      <c r="AA1356" s="24"/>
      <c r="AB1356" s="24"/>
      <c r="AC1356" s="25"/>
      <c r="AD1356" s="26"/>
      <c r="AE1356" s="26"/>
      <c r="AF1356" s="26"/>
      <c r="AG1356" s="24"/>
      <c r="AH1356" s="24"/>
      <c r="AI1356" s="26"/>
      <c r="AJ1356" s="27"/>
      <c r="AK1356" s="27"/>
      <c r="AL1356" s="26"/>
      <c r="AM1356" s="26"/>
      <c r="AN1356" s="24"/>
      <c r="AO1356" s="24" t="str">
        <f t="shared" si="109"/>
        <v>Sanmina</v>
      </c>
      <c r="AP1356" s="1" t="s">
        <v>1110</v>
      </c>
      <c r="BF1356" s="1" t="s">
        <v>68</v>
      </c>
      <c r="BG1356" s="28" t="s">
        <v>69</v>
      </c>
    </row>
    <row r="1357" spans="1:59" ht="12.75" customHeight="1" x14ac:dyDescent="0.2">
      <c r="A1357" s="1" t="s">
        <v>5525</v>
      </c>
      <c r="B1357" s="1" t="s">
        <v>5526</v>
      </c>
      <c r="C1357" s="1" t="s">
        <v>62</v>
      </c>
      <c r="D1357" s="1" t="s">
        <v>1108</v>
      </c>
      <c r="E1357" s="1" t="s">
        <v>5527</v>
      </c>
      <c r="F1357" s="1" t="s">
        <v>5528</v>
      </c>
      <c r="G1357" s="1">
        <v>58</v>
      </c>
      <c r="H1357" s="1">
        <v>500</v>
      </c>
      <c r="I1357" s="2" t="s">
        <v>66</v>
      </c>
      <c r="K1357" s="1">
        <f>IFERROR(VLOOKUP(B1357,'[1]Pivot HorizontalMRP'!$A$4:$B$2531,2,0),0)</f>
        <v>0</v>
      </c>
      <c r="L1357" s="1">
        <f>IFERROR(VLOOKUP(B1357,'[1]Pivot HorizontalMRP'!$A$4:$C$2531,3,0),0)</f>
        <v>2760</v>
      </c>
      <c r="M1357" s="1">
        <f>IFERROR(VLOOKUP(B1357,'[1]Pivot HorizontalMRP'!$A$4:$D$2531,4,0),0)</f>
        <v>0</v>
      </c>
      <c r="N1357" s="1">
        <f>IFERROR(VLOOKUP(B1357,'[1]Pivot HorizontalMRP'!$A$4:$E$2531,5,0),0)</f>
        <v>0</v>
      </c>
      <c r="O1357" s="1">
        <f t="shared" si="106"/>
        <v>2760</v>
      </c>
      <c r="P1357" s="1">
        <f t="shared" si="107"/>
        <v>2760</v>
      </c>
      <c r="Q1357" s="1">
        <f>IFERROR(VLOOKUP(B1357,'[1]Pivot HorizontalMRP'!$A$4:$F$2529,6,0),0)</f>
        <v>584</v>
      </c>
      <c r="R1357" s="1">
        <f>IFERROR(VLOOKUP(B1357,'[1]Pivot HorizontalMRP'!$A$4:$G$2529,7,0),0)</f>
        <v>518</v>
      </c>
      <c r="S1357" s="1">
        <f>IFERROR(VLOOKUP(B1357,'[1]Pivot HorizontalMRP'!$A$4:$H$2529,8,0),0)</f>
        <v>674</v>
      </c>
      <c r="T1357" s="1">
        <f>IFERROR(VLOOKUP(B1357,'[1]Pivot HorizontalMRP'!$A$4:$I$2529,9,0),0)</f>
        <v>525</v>
      </c>
      <c r="U1357" s="1">
        <f t="shared" si="105"/>
        <v>1658</v>
      </c>
      <c r="V1357" s="24">
        <v>0.46</v>
      </c>
      <c r="W1357" s="24"/>
      <c r="X1357" s="24">
        <f t="shared" si="108"/>
        <v>-0.46</v>
      </c>
      <c r="Y1357" s="24"/>
      <c r="Z1357" s="24"/>
      <c r="AA1357" s="24"/>
      <c r="AB1357" s="24"/>
      <c r="AC1357" s="25"/>
      <c r="AD1357" s="26"/>
      <c r="AE1357" s="26"/>
      <c r="AF1357" s="26"/>
      <c r="AG1357" s="24"/>
      <c r="AH1357" s="24"/>
      <c r="AI1357" s="26"/>
      <c r="AJ1357" s="27"/>
      <c r="AK1357" s="27"/>
      <c r="AL1357" s="26"/>
      <c r="AM1357" s="26"/>
      <c r="AN1357" s="24"/>
      <c r="AO1357" s="24" t="str">
        <f t="shared" si="109"/>
        <v>Sanmina</v>
      </c>
      <c r="AP1357" s="1" t="s">
        <v>1110</v>
      </c>
      <c r="BF1357" s="1" t="s">
        <v>68</v>
      </c>
      <c r="BG1357" s="28" t="s">
        <v>69</v>
      </c>
    </row>
    <row r="1358" spans="1:59" ht="12.75" customHeight="1" x14ac:dyDescent="0.2">
      <c r="A1358" s="1" t="s">
        <v>5529</v>
      </c>
      <c r="B1358" s="1" t="s">
        <v>5530</v>
      </c>
      <c r="C1358" s="1" t="s">
        <v>62</v>
      </c>
      <c r="D1358" s="1" t="s">
        <v>1108</v>
      </c>
      <c r="E1358" s="1" t="s">
        <v>5531</v>
      </c>
      <c r="F1358" s="1" t="s">
        <v>5532</v>
      </c>
      <c r="G1358" s="1">
        <v>63</v>
      </c>
      <c r="H1358" s="1">
        <v>3500</v>
      </c>
      <c r="I1358" s="2" t="s">
        <v>1123</v>
      </c>
      <c r="K1358" s="1">
        <f>IFERROR(VLOOKUP(B1358,'[1]Pivot HorizontalMRP'!$A$4:$B$2531,2,0),0)</f>
        <v>0</v>
      </c>
      <c r="L1358" s="1">
        <f>IFERROR(VLOOKUP(B1358,'[1]Pivot HorizontalMRP'!$A$4:$C$2531,3,0),0)</f>
        <v>4379</v>
      </c>
      <c r="M1358" s="1">
        <f>IFERROR(VLOOKUP(B1358,'[1]Pivot HorizontalMRP'!$A$4:$D$2531,4,0),0)</f>
        <v>0</v>
      </c>
      <c r="N1358" s="1">
        <f>IFERROR(VLOOKUP(B1358,'[1]Pivot HorizontalMRP'!$A$4:$E$2531,5,0),0)</f>
        <v>0</v>
      </c>
      <c r="O1358" s="1">
        <f t="shared" si="106"/>
        <v>4379</v>
      </c>
      <c r="P1358" s="1">
        <f t="shared" si="107"/>
        <v>4379</v>
      </c>
      <c r="Q1358" s="1">
        <f>IFERROR(VLOOKUP(B1358,'[1]Pivot HorizontalMRP'!$A$4:$F$2529,6,0),0)</f>
        <v>1751</v>
      </c>
      <c r="R1358" s="1">
        <f>IFERROR(VLOOKUP(B1358,'[1]Pivot HorizontalMRP'!$A$4:$G$2529,7,0),0)</f>
        <v>449</v>
      </c>
      <c r="S1358" s="1">
        <f>IFERROR(VLOOKUP(B1358,'[1]Pivot HorizontalMRP'!$A$4:$H$2529,8,0),0)</f>
        <v>565</v>
      </c>
      <c r="T1358" s="1">
        <f>IFERROR(VLOOKUP(B1358,'[1]Pivot HorizontalMRP'!$A$4:$I$2529,9,0),0)</f>
        <v>225</v>
      </c>
      <c r="U1358" s="1">
        <f t="shared" si="105"/>
        <v>2179</v>
      </c>
      <c r="V1358" s="24">
        <v>8.3799999999999999E-2</v>
      </c>
      <c r="W1358" s="24"/>
      <c r="X1358" s="24">
        <f t="shared" si="108"/>
        <v>-8.3799999999999999E-2</v>
      </c>
      <c r="Y1358" s="24"/>
      <c r="Z1358" s="24"/>
      <c r="AA1358" s="24"/>
      <c r="AB1358" s="24"/>
      <c r="AC1358" s="25"/>
      <c r="AD1358" s="26"/>
      <c r="AE1358" s="26"/>
      <c r="AF1358" s="26"/>
      <c r="AG1358" s="24"/>
      <c r="AH1358" s="24"/>
      <c r="AI1358" s="26"/>
      <c r="AJ1358" s="27"/>
      <c r="AK1358" s="27"/>
      <c r="AL1358" s="26"/>
      <c r="AM1358" s="26"/>
      <c r="AN1358" s="24"/>
      <c r="AO1358" s="24" t="str">
        <f t="shared" si="109"/>
        <v>Sanmina</v>
      </c>
      <c r="AP1358" s="1" t="s">
        <v>1110</v>
      </c>
      <c r="BF1358" s="1" t="s">
        <v>68</v>
      </c>
      <c r="BG1358" s="28" t="s">
        <v>69</v>
      </c>
    </row>
    <row r="1359" spans="1:59" ht="12.75" customHeight="1" x14ac:dyDescent="0.2">
      <c r="A1359" s="1" t="s">
        <v>5533</v>
      </c>
      <c r="B1359" s="1" t="s">
        <v>5534</v>
      </c>
      <c r="C1359" s="1" t="s">
        <v>62</v>
      </c>
      <c r="D1359" s="1" t="s">
        <v>1108</v>
      </c>
      <c r="E1359" s="1" t="s">
        <v>5535</v>
      </c>
      <c r="F1359" s="1" t="s">
        <v>5536</v>
      </c>
      <c r="G1359" s="1">
        <v>100</v>
      </c>
      <c r="H1359" s="1">
        <v>2000</v>
      </c>
      <c r="I1359" s="2" t="s">
        <v>1123</v>
      </c>
      <c r="K1359" s="1">
        <f>IFERROR(VLOOKUP(B1359,'[1]Pivot HorizontalMRP'!$A$4:$B$2531,2,0),0)</f>
        <v>0</v>
      </c>
      <c r="L1359" s="1">
        <f>IFERROR(VLOOKUP(B1359,'[1]Pivot HorizontalMRP'!$A$4:$C$2531,3,0),0)</f>
        <v>60803</v>
      </c>
      <c r="M1359" s="1">
        <f>IFERROR(VLOOKUP(B1359,'[1]Pivot HorizontalMRP'!$A$4:$D$2531,4,0),0)</f>
        <v>0</v>
      </c>
      <c r="N1359" s="1">
        <f>IFERROR(VLOOKUP(B1359,'[1]Pivot HorizontalMRP'!$A$4:$E$2531,5,0),0)</f>
        <v>14000</v>
      </c>
      <c r="O1359" s="1">
        <f t="shared" si="106"/>
        <v>60803</v>
      </c>
      <c r="P1359" s="1">
        <f t="shared" si="107"/>
        <v>74803</v>
      </c>
      <c r="Q1359" s="1">
        <f>IFERROR(VLOOKUP(B1359,'[1]Pivot HorizontalMRP'!$A$4:$F$2529,6,0),0)</f>
        <v>43556</v>
      </c>
      <c r="R1359" s="1">
        <f>IFERROR(VLOOKUP(B1359,'[1]Pivot HorizontalMRP'!$A$4:$G$2529,7,0),0)</f>
        <v>17296</v>
      </c>
      <c r="S1359" s="1">
        <f>IFERROR(VLOOKUP(B1359,'[1]Pivot HorizontalMRP'!$A$4:$H$2529,8,0),0)</f>
        <v>9848</v>
      </c>
      <c r="T1359" s="1">
        <f>IFERROR(VLOOKUP(B1359,'[1]Pivot HorizontalMRP'!$A$4:$I$2529,9,0),0)</f>
        <v>8200</v>
      </c>
      <c r="U1359" s="1">
        <f t="shared" si="105"/>
        <v>-49</v>
      </c>
      <c r="V1359" s="24">
        <v>2.4E-2</v>
      </c>
      <c r="W1359" s="24"/>
      <c r="X1359" s="24">
        <f t="shared" si="108"/>
        <v>-2.4E-2</v>
      </c>
      <c r="Y1359" s="24"/>
      <c r="Z1359" s="24"/>
      <c r="AA1359" s="24">
        <v>2.4E-2</v>
      </c>
      <c r="AB1359" s="24"/>
      <c r="AC1359" s="25"/>
      <c r="AD1359" s="26"/>
      <c r="AE1359" s="26"/>
      <c r="AF1359" s="26"/>
      <c r="AG1359" s="24"/>
      <c r="AH1359" s="24"/>
      <c r="AI1359" s="26"/>
      <c r="AJ1359" s="27"/>
      <c r="AK1359" s="27"/>
      <c r="AL1359" s="26"/>
      <c r="AM1359" s="26"/>
      <c r="AN1359" s="24"/>
      <c r="AO1359" s="24" t="str">
        <f t="shared" si="109"/>
        <v>Sanmina</v>
      </c>
      <c r="AP1359" s="1" t="s">
        <v>1110</v>
      </c>
      <c r="BF1359" s="1" t="s">
        <v>68</v>
      </c>
      <c r="BG1359" s="28" t="s">
        <v>69</v>
      </c>
    </row>
    <row r="1360" spans="1:59" ht="12.75" customHeight="1" x14ac:dyDescent="0.2">
      <c r="A1360" s="1" t="s">
        <v>5537</v>
      </c>
      <c r="B1360" s="1" t="s">
        <v>5538</v>
      </c>
      <c r="C1360" s="1" t="s">
        <v>62</v>
      </c>
      <c r="D1360" s="1" t="s">
        <v>1108</v>
      </c>
      <c r="E1360" s="1" t="s">
        <v>5539</v>
      </c>
      <c r="F1360" s="1" t="s">
        <v>5540</v>
      </c>
      <c r="G1360" s="1">
        <v>58</v>
      </c>
      <c r="H1360" s="1">
        <v>10000</v>
      </c>
      <c r="I1360" s="2" t="s">
        <v>66</v>
      </c>
      <c r="K1360" s="1">
        <f>IFERROR(VLOOKUP(B1360,'[1]Pivot HorizontalMRP'!$A$4:$B$2531,2,0),0)</f>
        <v>0</v>
      </c>
      <c r="L1360" s="1">
        <f>IFERROR(VLOOKUP(B1360,'[1]Pivot HorizontalMRP'!$A$4:$C$2531,3,0),0)</f>
        <v>188810</v>
      </c>
      <c r="M1360" s="1">
        <f>IFERROR(VLOOKUP(B1360,'[1]Pivot HorizontalMRP'!$A$4:$D$2531,4,0),0)</f>
        <v>100000</v>
      </c>
      <c r="N1360" s="1">
        <f>IFERROR(VLOOKUP(B1360,'[1]Pivot HorizontalMRP'!$A$4:$E$2531,5,0),0)</f>
        <v>0</v>
      </c>
      <c r="O1360" s="1">
        <f t="shared" si="106"/>
        <v>288810</v>
      </c>
      <c r="P1360" s="1">
        <f t="shared" si="107"/>
        <v>288810</v>
      </c>
      <c r="Q1360" s="1">
        <f>IFERROR(VLOOKUP(B1360,'[1]Pivot HorizontalMRP'!$A$4:$F$2529,6,0),0)</f>
        <v>167920</v>
      </c>
      <c r="R1360" s="1">
        <f>IFERROR(VLOOKUP(B1360,'[1]Pivot HorizontalMRP'!$A$4:$G$2529,7,0),0)</f>
        <v>126912</v>
      </c>
      <c r="S1360" s="1">
        <f>IFERROR(VLOOKUP(B1360,'[1]Pivot HorizontalMRP'!$A$4:$H$2529,8,0),0)</f>
        <v>133176</v>
      </c>
      <c r="T1360" s="1">
        <f>IFERROR(VLOOKUP(B1360,'[1]Pivot HorizontalMRP'!$A$4:$I$2529,9,0),0)</f>
        <v>89928</v>
      </c>
      <c r="U1360" s="1">
        <f t="shared" si="105"/>
        <v>-6022</v>
      </c>
      <c r="V1360" s="24">
        <v>4.5500000000000002E-3</v>
      </c>
      <c r="W1360" s="24"/>
      <c r="X1360" s="24">
        <f t="shared" si="108"/>
        <v>-4.5500000000000002E-3</v>
      </c>
      <c r="Y1360" s="24"/>
      <c r="Z1360" s="24"/>
      <c r="AA1360" s="24"/>
      <c r="AB1360" s="24"/>
      <c r="AC1360" s="25"/>
      <c r="AD1360" s="26"/>
      <c r="AE1360" s="26"/>
      <c r="AF1360" s="26"/>
      <c r="AG1360" s="24"/>
      <c r="AH1360" s="24"/>
      <c r="AI1360" s="26"/>
      <c r="AJ1360" s="27"/>
      <c r="AK1360" s="27"/>
      <c r="AL1360" s="26"/>
      <c r="AM1360" s="26"/>
      <c r="AN1360" s="24"/>
      <c r="AO1360" s="24" t="str">
        <f t="shared" si="109"/>
        <v>Sanmina</v>
      </c>
      <c r="AP1360" s="1" t="s">
        <v>1110</v>
      </c>
      <c r="BF1360" s="1" t="s">
        <v>68</v>
      </c>
      <c r="BG1360" s="28" t="s">
        <v>69</v>
      </c>
    </row>
    <row r="1361" spans="1:59" ht="12.75" customHeight="1" x14ac:dyDescent="0.2">
      <c r="A1361" s="1" t="s">
        <v>5541</v>
      </c>
      <c r="B1361" s="1" t="s">
        <v>5542</v>
      </c>
      <c r="C1361" s="1" t="s">
        <v>62</v>
      </c>
      <c r="D1361" s="1" t="s">
        <v>1108</v>
      </c>
      <c r="E1361" s="1" t="s">
        <v>5543</v>
      </c>
      <c r="F1361" s="1" t="s">
        <v>5544</v>
      </c>
      <c r="G1361" s="1">
        <v>83</v>
      </c>
      <c r="H1361" s="1">
        <v>2500</v>
      </c>
      <c r="I1361" s="2" t="s">
        <v>1123</v>
      </c>
      <c r="K1361" s="1">
        <f>IFERROR(VLOOKUP(B1361,'[1]Pivot HorizontalMRP'!$A$4:$B$2531,2,0),0)</f>
        <v>0</v>
      </c>
      <c r="L1361" s="1">
        <f>IFERROR(VLOOKUP(B1361,'[1]Pivot HorizontalMRP'!$A$4:$C$2531,3,0),0)</f>
        <v>11341</v>
      </c>
      <c r="M1361" s="1">
        <f>IFERROR(VLOOKUP(B1361,'[1]Pivot HorizontalMRP'!$A$4:$D$2531,4,0),0)</f>
        <v>5000</v>
      </c>
      <c r="N1361" s="1">
        <f>IFERROR(VLOOKUP(B1361,'[1]Pivot HorizontalMRP'!$A$4:$E$2531,5,0),0)</f>
        <v>0</v>
      </c>
      <c r="O1361" s="1">
        <f t="shared" si="106"/>
        <v>16341</v>
      </c>
      <c r="P1361" s="1">
        <f t="shared" si="107"/>
        <v>16341</v>
      </c>
      <c r="Q1361" s="1">
        <f>IFERROR(VLOOKUP(B1361,'[1]Pivot HorizontalMRP'!$A$4:$F$2529,6,0),0)</f>
        <v>13266</v>
      </c>
      <c r="R1361" s="1">
        <f>IFERROR(VLOOKUP(B1361,'[1]Pivot HorizontalMRP'!$A$4:$G$2529,7,0),0)</f>
        <v>4074</v>
      </c>
      <c r="S1361" s="1">
        <f>IFERROR(VLOOKUP(B1361,'[1]Pivot HorizontalMRP'!$A$4:$H$2529,8,0),0)</f>
        <v>4590</v>
      </c>
      <c r="T1361" s="1">
        <f>IFERROR(VLOOKUP(B1361,'[1]Pivot HorizontalMRP'!$A$4:$I$2529,9,0),0)</f>
        <v>2430</v>
      </c>
      <c r="U1361" s="1">
        <f t="shared" si="105"/>
        <v>-999</v>
      </c>
      <c r="V1361" s="24">
        <v>0.14660000000000001</v>
      </c>
      <c r="W1361" s="24"/>
      <c r="X1361" s="24">
        <f t="shared" si="108"/>
        <v>-0.14660000000000001</v>
      </c>
      <c r="Y1361" s="24"/>
      <c r="Z1361" s="24"/>
      <c r="AA1361" s="24">
        <v>0.14929999999999999</v>
      </c>
      <c r="AB1361" s="24"/>
      <c r="AC1361" s="25"/>
      <c r="AD1361" s="26"/>
      <c r="AE1361" s="26"/>
      <c r="AF1361" s="26"/>
      <c r="AG1361" s="24"/>
      <c r="AH1361" s="24"/>
      <c r="AI1361" s="26"/>
      <c r="AJ1361" s="27"/>
      <c r="AK1361" s="27"/>
      <c r="AL1361" s="26"/>
      <c r="AM1361" s="26"/>
      <c r="AN1361" s="24"/>
      <c r="AO1361" s="24" t="str">
        <f t="shared" si="109"/>
        <v>Sanmina</v>
      </c>
      <c r="AP1361" s="1" t="s">
        <v>1110</v>
      </c>
      <c r="BF1361" s="1" t="s">
        <v>68</v>
      </c>
      <c r="BG1361" s="28" t="s">
        <v>69</v>
      </c>
    </row>
    <row r="1362" spans="1:59" ht="12.75" customHeight="1" x14ac:dyDescent="0.2">
      <c r="A1362" s="1" t="s">
        <v>5545</v>
      </c>
      <c r="B1362" s="1" t="s">
        <v>5546</v>
      </c>
      <c r="C1362" s="1" t="s">
        <v>62</v>
      </c>
      <c r="D1362" s="1" t="s">
        <v>1108</v>
      </c>
      <c r="E1362" s="1" t="s">
        <v>5547</v>
      </c>
      <c r="F1362" s="1" t="s">
        <v>5548</v>
      </c>
      <c r="G1362" s="1">
        <v>23</v>
      </c>
      <c r="H1362" s="1">
        <v>3000</v>
      </c>
      <c r="I1362" s="2" t="s">
        <v>66</v>
      </c>
      <c r="K1362" s="1">
        <f>IFERROR(VLOOKUP(B1362,'[1]Pivot HorizontalMRP'!$A$4:$B$2531,2,0),0)</f>
        <v>0</v>
      </c>
      <c r="L1362" s="1">
        <f>IFERROR(VLOOKUP(B1362,'[1]Pivot HorizontalMRP'!$A$4:$C$2531,3,0),0)</f>
        <v>11830</v>
      </c>
      <c r="M1362" s="1">
        <f>IFERROR(VLOOKUP(B1362,'[1]Pivot HorizontalMRP'!$A$4:$D$2531,4,0),0)</f>
        <v>0</v>
      </c>
      <c r="N1362" s="1">
        <f>IFERROR(VLOOKUP(B1362,'[1]Pivot HorizontalMRP'!$A$4:$E$2531,5,0),0)</f>
        <v>0</v>
      </c>
      <c r="O1362" s="1">
        <f t="shared" si="106"/>
        <v>11830</v>
      </c>
      <c r="P1362" s="1">
        <f t="shared" si="107"/>
        <v>11830</v>
      </c>
      <c r="Q1362" s="1">
        <f>IFERROR(VLOOKUP(B1362,'[1]Pivot HorizontalMRP'!$A$4:$F$2529,6,0),0)</f>
        <v>3751</v>
      </c>
      <c r="R1362" s="1">
        <f>IFERROR(VLOOKUP(B1362,'[1]Pivot HorizontalMRP'!$A$4:$G$2529,7,0),0)</f>
        <v>3442</v>
      </c>
      <c r="S1362" s="1">
        <f>IFERROR(VLOOKUP(B1362,'[1]Pivot HorizontalMRP'!$A$4:$H$2529,8,0),0)</f>
        <v>3206</v>
      </c>
      <c r="T1362" s="1">
        <f>IFERROR(VLOOKUP(B1362,'[1]Pivot HorizontalMRP'!$A$4:$I$2529,9,0),0)</f>
        <v>2086</v>
      </c>
      <c r="U1362" s="1">
        <f t="shared" si="105"/>
        <v>4637</v>
      </c>
      <c r="V1362" s="24">
        <v>0.18</v>
      </c>
      <c r="W1362" s="24"/>
      <c r="X1362" s="24">
        <f t="shared" si="108"/>
        <v>-0.18</v>
      </c>
      <c r="Y1362" s="24"/>
      <c r="Z1362" s="24"/>
      <c r="AA1362" s="24"/>
      <c r="AB1362" s="24"/>
      <c r="AC1362" s="25"/>
      <c r="AD1362" s="26"/>
      <c r="AE1362" s="26"/>
      <c r="AF1362" s="26"/>
      <c r="AG1362" s="24"/>
      <c r="AH1362" s="24"/>
      <c r="AI1362" s="26"/>
      <c r="AJ1362" s="27"/>
      <c r="AK1362" s="27"/>
      <c r="AL1362" s="26"/>
      <c r="AM1362" s="26"/>
      <c r="AN1362" s="24"/>
      <c r="AO1362" s="24" t="str">
        <f t="shared" si="109"/>
        <v>Sanmina</v>
      </c>
      <c r="AP1362" s="1" t="s">
        <v>1110</v>
      </c>
      <c r="BF1362" s="1" t="s">
        <v>68</v>
      </c>
      <c r="BG1362" s="28" t="s">
        <v>69</v>
      </c>
    </row>
    <row r="1363" spans="1:59" ht="12.75" customHeight="1" x14ac:dyDescent="0.2">
      <c r="A1363" s="1" t="s">
        <v>5549</v>
      </c>
      <c r="B1363" s="1" t="s">
        <v>5550</v>
      </c>
      <c r="C1363" s="1" t="s">
        <v>62</v>
      </c>
      <c r="D1363" s="1" t="s">
        <v>1108</v>
      </c>
      <c r="E1363" s="1" t="s">
        <v>5551</v>
      </c>
      <c r="F1363" s="1" t="s">
        <v>5552</v>
      </c>
      <c r="G1363" s="1">
        <v>53</v>
      </c>
      <c r="H1363" s="1">
        <v>4000</v>
      </c>
      <c r="I1363" s="2" t="s">
        <v>66</v>
      </c>
      <c r="K1363" s="1">
        <f>IFERROR(VLOOKUP(B1363,'[1]Pivot HorizontalMRP'!$A$4:$B$2531,2,0),0)</f>
        <v>0</v>
      </c>
      <c r="L1363" s="1">
        <f>IFERROR(VLOOKUP(B1363,'[1]Pivot HorizontalMRP'!$A$4:$C$2531,3,0),0)</f>
        <v>84</v>
      </c>
      <c r="M1363" s="1">
        <f>IFERROR(VLOOKUP(B1363,'[1]Pivot HorizontalMRP'!$A$4:$D$2531,4,0),0)</f>
        <v>0</v>
      </c>
      <c r="N1363" s="1">
        <f>IFERROR(VLOOKUP(B1363,'[1]Pivot HorizontalMRP'!$A$4:$E$2531,5,0),0)</f>
        <v>0</v>
      </c>
      <c r="O1363" s="1">
        <f t="shared" si="106"/>
        <v>84</v>
      </c>
      <c r="P1363" s="1">
        <f t="shared" si="107"/>
        <v>84</v>
      </c>
      <c r="Q1363" s="1">
        <f>IFERROR(VLOOKUP(B1363,'[1]Pivot HorizontalMRP'!$A$4:$F$2529,6,0),0)</f>
        <v>4</v>
      </c>
      <c r="R1363" s="1">
        <f>IFERROR(VLOOKUP(B1363,'[1]Pivot HorizontalMRP'!$A$4:$G$2529,7,0),0)</f>
        <v>0</v>
      </c>
      <c r="S1363" s="1">
        <f>IFERROR(VLOOKUP(B1363,'[1]Pivot HorizontalMRP'!$A$4:$H$2529,8,0),0)</f>
        <v>0</v>
      </c>
      <c r="T1363" s="1">
        <f>IFERROR(VLOOKUP(B1363,'[1]Pivot HorizontalMRP'!$A$4:$I$2529,9,0),0)</f>
        <v>0</v>
      </c>
      <c r="U1363" s="1">
        <f t="shared" si="105"/>
        <v>80</v>
      </c>
      <c r="V1363" s="24">
        <v>9.1999999999999998E-3</v>
      </c>
      <c r="W1363" s="24"/>
      <c r="X1363" s="24">
        <f t="shared" si="108"/>
        <v>-9.1999999999999998E-3</v>
      </c>
      <c r="Y1363" s="24"/>
      <c r="Z1363" s="24"/>
      <c r="AA1363" s="24"/>
      <c r="AB1363" s="24"/>
      <c r="AC1363" s="25"/>
      <c r="AD1363" s="26"/>
      <c r="AE1363" s="26"/>
      <c r="AF1363" s="26"/>
      <c r="AG1363" s="24"/>
      <c r="AH1363" s="24"/>
      <c r="AI1363" s="26"/>
      <c r="AJ1363" s="27"/>
      <c r="AK1363" s="27"/>
      <c r="AL1363" s="26"/>
      <c r="AM1363" s="26"/>
      <c r="AN1363" s="24"/>
      <c r="AO1363" s="24" t="str">
        <f t="shared" si="109"/>
        <v>Sanmina</v>
      </c>
      <c r="AP1363" s="1" t="s">
        <v>1110</v>
      </c>
      <c r="BF1363" s="1" t="s">
        <v>68</v>
      </c>
      <c r="BG1363" s="28" t="s">
        <v>69</v>
      </c>
    </row>
    <row r="1364" spans="1:59" ht="12.75" customHeight="1" x14ac:dyDescent="0.2">
      <c r="A1364" s="1" t="s">
        <v>5553</v>
      </c>
      <c r="B1364" s="1" t="s">
        <v>5554</v>
      </c>
      <c r="C1364" s="1" t="s">
        <v>62</v>
      </c>
      <c r="D1364" s="1" t="s">
        <v>1108</v>
      </c>
      <c r="E1364" s="1" t="s">
        <v>5555</v>
      </c>
      <c r="F1364" s="1" t="s">
        <v>5556</v>
      </c>
      <c r="G1364" s="1">
        <v>96</v>
      </c>
      <c r="H1364" s="1">
        <v>1</v>
      </c>
      <c r="I1364" s="2" t="s">
        <v>66</v>
      </c>
      <c r="K1364" s="1">
        <f>IFERROR(VLOOKUP(B1364,'[1]Pivot HorizontalMRP'!$A$4:$B$2531,2,0),0)</f>
        <v>0</v>
      </c>
      <c r="L1364" s="1">
        <f>IFERROR(VLOOKUP(B1364,'[1]Pivot HorizontalMRP'!$A$4:$C$2531,3,0),0)</f>
        <v>811</v>
      </c>
      <c r="M1364" s="1">
        <f>IFERROR(VLOOKUP(B1364,'[1]Pivot HorizontalMRP'!$A$4:$D$2531,4,0),0)</f>
        <v>0</v>
      </c>
      <c r="N1364" s="1">
        <f>IFERROR(VLOOKUP(B1364,'[1]Pivot HorizontalMRP'!$A$4:$E$2531,5,0),0)</f>
        <v>0</v>
      </c>
      <c r="O1364" s="1">
        <f t="shared" si="106"/>
        <v>811</v>
      </c>
      <c r="P1364" s="1">
        <f t="shared" si="107"/>
        <v>811</v>
      </c>
      <c r="Q1364" s="1">
        <f>IFERROR(VLOOKUP(B1364,'[1]Pivot HorizontalMRP'!$A$4:$F$2529,6,0),0)</f>
        <v>8</v>
      </c>
      <c r="R1364" s="1">
        <f>IFERROR(VLOOKUP(B1364,'[1]Pivot HorizontalMRP'!$A$4:$G$2529,7,0),0)</f>
        <v>0</v>
      </c>
      <c r="S1364" s="1">
        <f>IFERROR(VLOOKUP(B1364,'[1]Pivot HorizontalMRP'!$A$4:$H$2529,8,0),0)</f>
        <v>0</v>
      </c>
      <c r="T1364" s="1">
        <f>IFERROR(VLOOKUP(B1364,'[1]Pivot HorizontalMRP'!$A$4:$I$2529,9,0),0)</f>
        <v>0</v>
      </c>
      <c r="U1364" s="1">
        <f t="shared" si="105"/>
        <v>803</v>
      </c>
      <c r="V1364" s="24">
        <v>0.32600000000000001</v>
      </c>
      <c r="W1364" s="24"/>
      <c r="X1364" s="24">
        <f t="shared" si="108"/>
        <v>-0.32600000000000001</v>
      </c>
      <c r="Y1364" s="24"/>
      <c r="Z1364" s="24"/>
      <c r="AA1364" s="24"/>
      <c r="AB1364" s="24"/>
      <c r="AC1364" s="25"/>
      <c r="AD1364" s="26"/>
      <c r="AE1364" s="26"/>
      <c r="AF1364" s="26"/>
      <c r="AG1364" s="24"/>
      <c r="AH1364" s="24"/>
      <c r="AI1364" s="26"/>
      <c r="AJ1364" s="27"/>
      <c r="AK1364" s="27"/>
      <c r="AL1364" s="26"/>
      <c r="AM1364" s="26"/>
      <c r="AN1364" s="24"/>
      <c r="AO1364" s="24" t="str">
        <f t="shared" si="109"/>
        <v>Sanmina</v>
      </c>
      <c r="AP1364" s="1" t="s">
        <v>1110</v>
      </c>
      <c r="BF1364" s="1" t="s">
        <v>68</v>
      </c>
      <c r="BG1364" s="28" t="s">
        <v>69</v>
      </c>
    </row>
    <row r="1365" spans="1:59" ht="12.75" customHeight="1" x14ac:dyDescent="0.2">
      <c r="A1365" s="1" t="s">
        <v>5557</v>
      </c>
      <c r="B1365" s="1" t="s">
        <v>5558</v>
      </c>
      <c r="C1365" s="1" t="s">
        <v>62</v>
      </c>
      <c r="D1365" s="1" t="s">
        <v>1108</v>
      </c>
      <c r="E1365" s="1" t="s">
        <v>5559</v>
      </c>
      <c r="F1365" s="1" t="s">
        <v>5560</v>
      </c>
      <c r="G1365" s="1">
        <v>53</v>
      </c>
      <c r="H1365" s="1">
        <v>200</v>
      </c>
      <c r="I1365" s="2" t="s">
        <v>1123</v>
      </c>
      <c r="K1365" s="1">
        <f>IFERROR(VLOOKUP(B1365,'[1]Pivot HorizontalMRP'!$A$4:$B$2531,2,0),0)</f>
        <v>0</v>
      </c>
      <c r="L1365" s="1">
        <f>IFERROR(VLOOKUP(B1365,'[1]Pivot HorizontalMRP'!$A$4:$C$2531,3,0),0)</f>
        <v>429</v>
      </c>
      <c r="M1365" s="1">
        <f>IFERROR(VLOOKUP(B1365,'[1]Pivot HorizontalMRP'!$A$4:$D$2531,4,0),0)</f>
        <v>0</v>
      </c>
      <c r="N1365" s="1">
        <f>IFERROR(VLOOKUP(B1365,'[1]Pivot HorizontalMRP'!$A$4:$E$2531,5,0),0)</f>
        <v>0</v>
      </c>
      <c r="O1365" s="1">
        <f t="shared" si="106"/>
        <v>429</v>
      </c>
      <c r="P1365" s="1">
        <f t="shared" si="107"/>
        <v>429</v>
      </c>
      <c r="Q1365" s="1">
        <f>IFERROR(VLOOKUP(B1365,'[1]Pivot HorizontalMRP'!$A$4:$F$2529,6,0),0)</f>
        <v>4</v>
      </c>
      <c r="R1365" s="1">
        <f>IFERROR(VLOOKUP(B1365,'[1]Pivot HorizontalMRP'!$A$4:$G$2529,7,0),0)</f>
        <v>0</v>
      </c>
      <c r="S1365" s="1">
        <f>IFERROR(VLOOKUP(B1365,'[1]Pivot HorizontalMRP'!$A$4:$H$2529,8,0),0)</f>
        <v>0</v>
      </c>
      <c r="T1365" s="1">
        <f>IFERROR(VLOOKUP(B1365,'[1]Pivot HorizontalMRP'!$A$4:$I$2529,9,0),0)</f>
        <v>0</v>
      </c>
      <c r="U1365" s="1">
        <f t="shared" si="105"/>
        <v>425</v>
      </c>
      <c r="V1365" s="24">
        <v>0.82</v>
      </c>
      <c r="W1365" s="24"/>
      <c r="X1365" s="24">
        <f t="shared" si="108"/>
        <v>-0.82</v>
      </c>
      <c r="Y1365" s="24"/>
      <c r="Z1365" s="24"/>
      <c r="AA1365" s="24"/>
      <c r="AB1365" s="24"/>
      <c r="AC1365" s="25"/>
      <c r="AD1365" s="26"/>
      <c r="AE1365" s="26"/>
      <c r="AF1365" s="26"/>
      <c r="AG1365" s="24"/>
      <c r="AH1365" s="24"/>
      <c r="AI1365" s="26"/>
      <c r="AJ1365" s="27"/>
      <c r="AK1365" s="27"/>
      <c r="AL1365" s="26"/>
      <c r="AM1365" s="26"/>
      <c r="AN1365" s="24"/>
      <c r="AO1365" s="24" t="str">
        <f t="shared" si="109"/>
        <v>Sanmina</v>
      </c>
      <c r="AP1365" s="1" t="s">
        <v>1110</v>
      </c>
      <c r="BF1365" s="1" t="s">
        <v>68</v>
      </c>
      <c r="BG1365" s="28" t="s">
        <v>69</v>
      </c>
    </row>
    <row r="1366" spans="1:59" ht="12.75" customHeight="1" x14ac:dyDescent="0.2">
      <c r="A1366" s="1" t="s">
        <v>5561</v>
      </c>
      <c r="B1366" s="1" t="s">
        <v>5562</v>
      </c>
      <c r="C1366" s="1" t="s">
        <v>62</v>
      </c>
      <c r="D1366" s="1" t="s">
        <v>1108</v>
      </c>
      <c r="E1366" s="1" t="s">
        <v>5563</v>
      </c>
      <c r="F1366" s="1" t="s">
        <v>5564</v>
      </c>
      <c r="G1366" s="1">
        <v>56</v>
      </c>
      <c r="H1366" s="1">
        <v>10000</v>
      </c>
      <c r="I1366" s="2" t="s">
        <v>1123</v>
      </c>
      <c r="K1366" s="1">
        <f>IFERROR(VLOOKUP(B1366,'[1]Pivot HorizontalMRP'!$A$4:$B$2531,2,0),0)</f>
        <v>0</v>
      </c>
      <c r="L1366" s="1">
        <f>IFERROR(VLOOKUP(B1366,'[1]Pivot HorizontalMRP'!$A$4:$C$2531,3,0),0)</f>
        <v>19959</v>
      </c>
      <c r="M1366" s="1">
        <f>IFERROR(VLOOKUP(B1366,'[1]Pivot HorizontalMRP'!$A$4:$D$2531,4,0),0)</f>
        <v>10000</v>
      </c>
      <c r="N1366" s="1">
        <f>IFERROR(VLOOKUP(B1366,'[1]Pivot HorizontalMRP'!$A$4:$E$2531,5,0),0)</f>
        <v>0</v>
      </c>
      <c r="O1366" s="1">
        <f t="shared" si="106"/>
        <v>29959</v>
      </c>
      <c r="P1366" s="1">
        <f t="shared" si="107"/>
        <v>29959</v>
      </c>
      <c r="Q1366" s="1">
        <f>IFERROR(VLOOKUP(B1366,'[1]Pivot HorizontalMRP'!$A$4:$F$2529,6,0),0)</f>
        <v>21726</v>
      </c>
      <c r="R1366" s="1">
        <f>IFERROR(VLOOKUP(B1366,'[1]Pivot HorizontalMRP'!$A$4:$G$2529,7,0),0)</f>
        <v>9000</v>
      </c>
      <c r="S1366" s="1">
        <f>IFERROR(VLOOKUP(B1366,'[1]Pivot HorizontalMRP'!$A$4:$H$2529,8,0),0)</f>
        <v>8270</v>
      </c>
      <c r="T1366" s="1">
        <f>IFERROR(VLOOKUP(B1366,'[1]Pivot HorizontalMRP'!$A$4:$I$2529,9,0),0)</f>
        <v>7540</v>
      </c>
      <c r="U1366" s="1">
        <f t="shared" si="105"/>
        <v>-767</v>
      </c>
      <c r="V1366" s="24">
        <v>2.5000000000000001E-3</v>
      </c>
      <c r="W1366" s="24"/>
      <c r="X1366" s="24">
        <f t="shared" si="108"/>
        <v>-2.5000000000000001E-3</v>
      </c>
      <c r="Y1366" s="24"/>
      <c r="Z1366" s="24"/>
      <c r="AA1366" s="24">
        <v>2.5000000000000001E-3</v>
      </c>
      <c r="AB1366" s="24"/>
      <c r="AC1366" s="25"/>
      <c r="AD1366" s="26"/>
      <c r="AE1366" s="26"/>
      <c r="AF1366" s="26"/>
      <c r="AG1366" s="24"/>
      <c r="AH1366" s="24"/>
      <c r="AI1366" s="26"/>
      <c r="AJ1366" s="27"/>
      <c r="AK1366" s="27"/>
      <c r="AL1366" s="26"/>
      <c r="AM1366" s="26"/>
      <c r="AN1366" s="24"/>
      <c r="AO1366" s="24" t="str">
        <f t="shared" si="109"/>
        <v>Sanmina</v>
      </c>
      <c r="AP1366" s="1" t="s">
        <v>1110</v>
      </c>
      <c r="BF1366" s="1" t="s">
        <v>68</v>
      </c>
      <c r="BG1366" s="28" t="s">
        <v>69</v>
      </c>
    </row>
    <row r="1367" spans="1:59" ht="12.75" customHeight="1" x14ac:dyDescent="0.2">
      <c r="A1367" s="1" t="s">
        <v>5565</v>
      </c>
      <c r="B1367" s="1" t="s">
        <v>5566</v>
      </c>
      <c r="C1367" s="1" t="s">
        <v>62</v>
      </c>
      <c r="D1367" s="1" t="s">
        <v>1108</v>
      </c>
      <c r="E1367" s="1" t="s">
        <v>5567</v>
      </c>
      <c r="F1367" s="1" t="s">
        <v>5568</v>
      </c>
      <c r="G1367" s="1">
        <v>63</v>
      </c>
      <c r="H1367" s="1">
        <v>4000</v>
      </c>
      <c r="I1367" s="2" t="s">
        <v>66</v>
      </c>
      <c r="K1367" s="1">
        <f>IFERROR(VLOOKUP(B1367,'[1]Pivot HorizontalMRP'!$A$4:$B$2531,2,0),0)</f>
        <v>0</v>
      </c>
      <c r="L1367" s="1">
        <f>IFERROR(VLOOKUP(B1367,'[1]Pivot HorizontalMRP'!$A$4:$C$2531,3,0),0)</f>
        <v>5127</v>
      </c>
      <c r="M1367" s="1">
        <f>IFERROR(VLOOKUP(B1367,'[1]Pivot HorizontalMRP'!$A$4:$D$2531,4,0),0)</f>
        <v>24000</v>
      </c>
      <c r="N1367" s="1">
        <f>IFERROR(VLOOKUP(B1367,'[1]Pivot HorizontalMRP'!$A$4:$E$2531,5,0),0)</f>
        <v>0</v>
      </c>
      <c r="O1367" s="1">
        <f t="shared" si="106"/>
        <v>29127</v>
      </c>
      <c r="P1367" s="1">
        <f t="shared" si="107"/>
        <v>29127</v>
      </c>
      <c r="Q1367" s="1">
        <f>IFERROR(VLOOKUP(B1367,'[1]Pivot HorizontalMRP'!$A$4:$F$2529,6,0),0)</f>
        <v>6060</v>
      </c>
      <c r="R1367" s="1">
        <f>IFERROR(VLOOKUP(B1367,'[1]Pivot HorizontalMRP'!$A$4:$G$2529,7,0),0)</f>
        <v>28944</v>
      </c>
      <c r="S1367" s="1">
        <f>IFERROR(VLOOKUP(B1367,'[1]Pivot HorizontalMRP'!$A$4:$H$2529,8,0),0)</f>
        <v>11664</v>
      </c>
      <c r="T1367" s="1">
        <f>IFERROR(VLOOKUP(B1367,'[1]Pivot HorizontalMRP'!$A$4:$I$2529,9,0),0)</f>
        <v>11664</v>
      </c>
      <c r="U1367" s="1">
        <f t="shared" si="105"/>
        <v>-5877</v>
      </c>
      <c r="V1367" s="24">
        <v>8.5500000000000003E-3</v>
      </c>
      <c r="W1367" s="24"/>
      <c r="X1367" s="24">
        <f t="shared" si="108"/>
        <v>-8.5500000000000003E-3</v>
      </c>
      <c r="Y1367" s="24"/>
      <c r="Z1367" s="24"/>
      <c r="AA1367" s="24"/>
      <c r="AB1367" s="24"/>
      <c r="AC1367" s="25"/>
      <c r="AD1367" s="26"/>
      <c r="AE1367" s="26"/>
      <c r="AF1367" s="26"/>
      <c r="AG1367" s="24"/>
      <c r="AH1367" s="24"/>
      <c r="AI1367" s="26"/>
      <c r="AJ1367" s="27"/>
      <c r="AK1367" s="27"/>
      <c r="AL1367" s="26"/>
      <c r="AM1367" s="26"/>
      <c r="AN1367" s="24"/>
      <c r="AO1367" s="24" t="str">
        <f t="shared" si="109"/>
        <v>Sanmina</v>
      </c>
      <c r="AP1367" s="1" t="s">
        <v>1110</v>
      </c>
      <c r="BF1367" s="1" t="s">
        <v>68</v>
      </c>
      <c r="BG1367" s="28" t="s">
        <v>69</v>
      </c>
    </row>
    <row r="1368" spans="1:59" ht="12.75" customHeight="1" x14ac:dyDescent="0.2">
      <c r="A1368" s="1" t="s">
        <v>5569</v>
      </c>
      <c r="B1368" s="1" t="s">
        <v>5570</v>
      </c>
      <c r="C1368" s="1" t="s">
        <v>62</v>
      </c>
      <c r="D1368" s="1" t="s">
        <v>1108</v>
      </c>
      <c r="E1368" s="1" t="s">
        <v>5571</v>
      </c>
      <c r="F1368" s="1" t="s">
        <v>5572</v>
      </c>
      <c r="G1368" s="1">
        <v>128</v>
      </c>
      <c r="H1368" s="1">
        <v>700</v>
      </c>
      <c r="I1368" s="2" t="s">
        <v>1123</v>
      </c>
      <c r="K1368" s="1">
        <f>IFERROR(VLOOKUP(B1368,'[1]Pivot HorizontalMRP'!$A$4:$B$2531,2,0),0)</f>
        <v>0</v>
      </c>
      <c r="L1368" s="1">
        <f>IFERROR(VLOOKUP(B1368,'[1]Pivot HorizontalMRP'!$A$4:$C$2531,3,0),0)</f>
        <v>3820</v>
      </c>
      <c r="M1368" s="1">
        <f>IFERROR(VLOOKUP(B1368,'[1]Pivot HorizontalMRP'!$A$4:$D$2531,4,0),0)</f>
        <v>15400</v>
      </c>
      <c r="N1368" s="1">
        <f>IFERROR(VLOOKUP(B1368,'[1]Pivot HorizontalMRP'!$A$4:$E$2531,5,0),0)</f>
        <v>12100</v>
      </c>
      <c r="O1368" s="1">
        <f t="shared" si="106"/>
        <v>19220</v>
      </c>
      <c r="P1368" s="1">
        <f t="shared" si="107"/>
        <v>31320</v>
      </c>
      <c r="Q1368" s="1">
        <f>IFERROR(VLOOKUP(B1368,'[1]Pivot HorizontalMRP'!$A$4:$F$2529,6,0),0)</f>
        <v>12895</v>
      </c>
      <c r="R1368" s="1">
        <f>IFERROR(VLOOKUP(B1368,'[1]Pivot HorizontalMRP'!$A$4:$G$2529,7,0),0)</f>
        <v>13536</v>
      </c>
      <c r="S1368" s="1">
        <f>IFERROR(VLOOKUP(B1368,'[1]Pivot HorizontalMRP'!$A$4:$H$2529,8,0),0)</f>
        <v>6762</v>
      </c>
      <c r="T1368" s="1">
        <f>IFERROR(VLOOKUP(B1368,'[1]Pivot HorizontalMRP'!$A$4:$I$2529,9,0),0)</f>
        <v>5712</v>
      </c>
      <c r="U1368" s="1">
        <f t="shared" si="105"/>
        <v>-7211</v>
      </c>
      <c r="V1368" s="24">
        <v>0.29699999999999999</v>
      </c>
      <c r="W1368" s="24"/>
      <c r="X1368" s="24">
        <f t="shared" si="108"/>
        <v>-0.29699999999999999</v>
      </c>
      <c r="Y1368" s="24"/>
      <c r="Z1368" s="24"/>
      <c r="AA1368" s="24">
        <v>0.29699999999999999</v>
      </c>
      <c r="AB1368" s="24"/>
      <c r="AC1368" s="25"/>
      <c r="AD1368" s="26"/>
      <c r="AE1368" s="26"/>
      <c r="AF1368" s="26"/>
      <c r="AG1368" s="24"/>
      <c r="AH1368" s="24"/>
      <c r="AI1368" s="26"/>
      <c r="AJ1368" s="27"/>
      <c r="AK1368" s="27"/>
      <c r="AL1368" s="26"/>
      <c r="AM1368" s="26"/>
      <c r="AN1368" s="24"/>
      <c r="AO1368" s="24" t="str">
        <f t="shared" si="109"/>
        <v>Sanmina</v>
      </c>
      <c r="AP1368" s="1" t="s">
        <v>1110</v>
      </c>
      <c r="BF1368" s="1" t="s">
        <v>68</v>
      </c>
      <c r="BG1368" s="28" t="s">
        <v>69</v>
      </c>
    </row>
    <row r="1369" spans="1:59" ht="12.75" customHeight="1" x14ac:dyDescent="0.2">
      <c r="A1369" s="1" t="s">
        <v>5573</v>
      </c>
      <c r="B1369" s="1" t="s">
        <v>5574</v>
      </c>
      <c r="C1369" s="1" t="s">
        <v>62</v>
      </c>
      <c r="D1369" s="1" t="s">
        <v>1108</v>
      </c>
      <c r="E1369" s="1" t="s">
        <v>5575</v>
      </c>
      <c r="F1369" s="1" t="s">
        <v>5576</v>
      </c>
      <c r="G1369" s="1">
        <v>43</v>
      </c>
      <c r="H1369" s="1">
        <v>300</v>
      </c>
      <c r="I1369" s="2" t="s">
        <v>1123</v>
      </c>
      <c r="K1369" s="1">
        <f>IFERROR(VLOOKUP(B1369,'[1]Pivot HorizontalMRP'!$A$4:$B$2531,2,0),0)</f>
        <v>0</v>
      </c>
      <c r="L1369" s="1">
        <f>IFERROR(VLOOKUP(B1369,'[1]Pivot HorizontalMRP'!$A$4:$C$2531,3,0),0)</f>
        <v>260</v>
      </c>
      <c r="M1369" s="1">
        <f>IFERROR(VLOOKUP(B1369,'[1]Pivot HorizontalMRP'!$A$4:$D$2531,4,0),0)</f>
        <v>0</v>
      </c>
      <c r="N1369" s="1">
        <f>IFERROR(VLOOKUP(B1369,'[1]Pivot HorizontalMRP'!$A$4:$E$2531,5,0),0)</f>
        <v>0</v>
      </c>
      <c r="O1369" s="1">
        <f t="shared" si="106"/>
        <v>260</v>
      </c>
      <c r="P1369" s="1">
        <f t="shared" si="107"/>
        <v>260</v>
      </c>
      <c r="Q1369" s="1">
        <f>IFERROR(VLOOKUP(B1369,'[1]Pivot HorizontalMRP'!$A$4:$F$2529,6,0),0)</f>
        <v>4</v>
      </c>
      <c r="R1369" s="1">
        <f>IFERROR(VLOOKUP(B1369,'[1]Pivot HorizontalMRP'!$A$4:$G$2529,7,0),0)</f>
        <v>0</v>
      </c>
      <c r="S1369" s="1">
        <f>IFERROR(VLOOKUP(B1369,'[1]Pivot HorizontalMRP'!$A$4:$H$2529,8,0),0)</f>
        <v>0</v>
      </c>
      <c r="T1369" s="1">
        <f>IFERROR(VLOOKUP(B1369,'[1]Pivot HorizontalMRP'!$A$4:$I$2529,9,0),0)</f>
        <v>0</v>
      </c>
      <c r="U1369" s="1">
        <f t="shared" si="105"/>
        <v>256</v>
      </c>
      <c r="V1369" s="24">
        <v>3.59</v>
      </c>
      <c r="W1369" s="24"/>
      <c r="X1369" s="24">
        <f t="shared" si="108"/>
        <v>-3.59</v>
      </c>
      <c r="Y1369" s="24"/>
      <c r="Z1369" s="24"/>
      <c r="AA1369" s="24"/>
      <c r="AB1369" s="24"/>
      <c r="AC1369" s="25"/>
      <c r="AD1369" s="26"/>
      <c r="AE1369" s="26"/>
      <c r="AF1369" s="26"/>
      <c r="AG1369" s="24"/>
      <c r="AH1369" s="24"/>
      <c r="AI1369" s="26"/>
      <c r="AJ1369" s="27"/>
      <c r="AK1369" s="27"/>
      <c r="AL1369" s="26"/>
      <c r="AM1369" s="26"/>
      <c r="AN1369" s="24"/>
      <c r="AO1369" s="24" t="str">
        <f t="shared" si="109"/>
        <v>Sanmina</v>
      </c>
      <c r="AP1369" s="1" t="s">
        <v>1110</v>
      </c>
      <c r="BF1369" s="1" t="s">
        <v>68</v>
      </c>
      <c r="BG1369" s="28" t="s">
        <v>69</v>
      </c>
    </row>
    <row r="1370" spans="1:59" ht="12.75" customHeight="1" x14ac:dyDescent="0.2">
      <c r="A1370" s="1" t="s">
        <v>5577</v>
      </c>
      <c r="B1370" s="1" t="s">
        <v>5578</v>
      </c>
      <c r="C1370" s="1" t="s">
        <v>62</v>
      </c>
      <c r="D1370" s="1" t="s">
        <v>1108</v>
      </c>
      <c r="E1370" s="1" t="s">
        <v>5579</v>
      </c>
      <c r="F1370" s="1" t="s">
        <v>5580</v>
      </c>
      <c r="G1370" s="1">
        <v>56</v>
      </c>
      <c r="H1370" s="1">
        <v>4000</v>
      </c>
      <c r="I1370" s="2" t="s">
        <v>1123</v>
      </c>
      <c r="K1370" s="1">
        <f>IFERROR(VLOOKUP(B1370,'[1]Pivot HorizontalMRP'!$A$4:$B$2531,2,0),0)</f>
        <v>0</v>
      </c>
      <c r="L1370" s="1">
        <f>IFERROR(VLOOKUP(B1370,'[1]Pivot HorizontalMRP'!$A$4:$C$2531,3,0),0)</f>
        <v>9806</v>
      </c>
      <c r="M1370" s="1">
        <f>IFERROR(VLOOKUP(B1370,'[1]Pivot HorizontalMRP'!$A$4:$D$2531,4,0),0)</f>
        <v>0</v>
      </c>
      <c r="N1370" s="1">
        <f>IFERROR(VLOOKUP(B1370,'[1]Pivot HorizontalMRP'!$A$4:$E$2531,5,0),0)</f>
        <v>0</v>
      </c>
      <c r="O1370" s="1">
        <f t="shared" si="106"/>
        <v>9806</v>
      </c>
      <c r="P1370" s="1">
        <f t="shared" si="107"/>
        <v>9806</v>
      </c>
      <c r="Q1370" s="1">
        <f>IFERROR(VLOOKUP(B1370,'[1]Pivot HorizontalMRP'!$A$4:$F$2529,6,0),0)</f>
        <v>68</v>
      </c>
      <c r="R1370" s="1">
        <f>IFERROR(VLOOKUP(B1370,'[1]Pivot HorizontalMRP'!$A$4:$G$2529,7,0),0)</f>
        <v>0</v>
      </c>
      <c r="S1370" s="1">
        <f>IFERROR(VLOOKUP(B1370,'[1]Pivot HorizontalMRP'!$A$4:$H$2529,8,0),0)</f>
        <v>0</v>
      </c>
      <c r="T1370" s="1">
        <f>IFERROR(VLOOKUP(B1370,'[1]Pivot HorizontalMRP'!$A$4:$I$2529,9,0),0)</f>
        <v>0</v>
      </c>
      <c r="U1370" s="1">
        <f t="shared" si="105"/>
        <v>9738</v>
      </c>
      <c r="V1370" s="24">
        <v>4.0099999999999997E-3</v>
      </c>
      <c r="W1370" s="24"/>
      <c r="X1370" s="24">
        <f t="shared" si="108"/>
        <v>-4.0099999999999997E-3</v>
      </c>
      <c r="Y1370" s="24"/>
      <c r="Z1370" s="24"/>
      <c r="AA1370" s="24"/>
      <c r="AB1370" s="24"/>
      <c r="AC1370" s="25"/>
      <c r="AD1370" s="26"/>
      <c r="AE1370" s="26"/>
      <c r="AF1370" s="26"/>
      <c r="AG1370" s="24"/>
      <c r="AH1370" s="24"/>
      <c r="AI1370" s="26"/>
      <c r="AJ1370" s="27"/>
      <c r="AK1370" s="27"/>
      <c r="AL1370" s="26"/>
      <c r="AM1370" s="26"/>
      <c r="AN1370" s="24"/>
      <c r="AO1370" s="24" t="str">
        <f t="shared" si="109"/>
        <v>Sanmina</v>
      </c>
      <c r="AP1370" s="1" t="s">
        <v>1110</v>
      </c>
      <c r="BF1370" s="1" t="s">
        <v>68</v>
      </c>
      <c r="BG1370" s="28" t="s">
        <v>69</v>
      </c>
    </row>
    <row r="1371" spans="1:59" ht="12.75" customHeight="1" x14ac:dyDescent="0.2">
      <c r="A1371" s="1" t="s">
        <v>5581</v>
      </c>
      <c r="B1371" s="1" t="s">
        <v>5582</v>
      </c>
      <c r="C1371" s="1" t="s">
        <v>62</v>
      </c>
      <c r="D1371" s="1" t="s">
        <v>1108</v>
      </c>
      <c r="E1371" s="1" t="s">
        <v>5583</v>
      </c>
      <c r="F1371" s="1" t="s">
        <v>5584</v>
      </c>
      <c r="G1371" s="1">
        <v>43</v>
      </c>
      <c r="H1371" s="1">
        <v>300</v>
      </c>
      <c r="I1371" s="2" t="s">
        <v>1123</v>
      </c>
      <c r="K1371" s="1">
        <f>IFERROR(VLOOKUP(B1371,'[1]Pivot HorizontalMRP'!$A$4:$B$2531,2,0),0)</f>
        <v>0</v>
      </c>
      <c r="L1371" s="1">
        <f>IFERROR(VLOOKUP(B1371,'[1]Pivot HorizontalMRP'!$A$4:$C$2531,3,0),0)</f>
        <v>270</v>
      </c>
      <c r="M1371" s="1">
        <f>IFERROR(VLOOKUP(B1371,'[1]Pivot HorizontalMRP'!$A$4:$D$2531,4,0),0)</f>
        <v>0</v>
      </c>
      <c r="N1371" s="1">
        <f>IFERROR(VLOOKUP(B1371,'[1]Pivot HorizontalMRP'!$A$4:$E$2531,5,0),0)</f>
        <v>0</v>
      </c>
      <c r="O1371" s="1">
        <f t="shared" si="106"/>
        <v>270</v>
      </c>
      <c r="P1371" s="1">
        <f t="shared" si="107"/>
        <v>270</v>
      </c>
      <c r="Q1371" s="1">
        <f>IFERROR(VLOOKUP(B1371,'[1]Pivot HorizontalMRP'!$A$4:$F$2529,6,0),0)</f>
        <v>4</v>
      </c>
      <c r="R1371" s="1">
        <f>IFERROR(VLOOKUP(B1371,'[1]Pivot HorizontalMRP'!$A$4:$G$2529,7,0),0)</f>
        <v>0</v>
      </c>
      <c r="S1371" s="1">
        <f>IFERROR(VLOOKUP(B1371,'[1]Pivot HorizontalMRP'!$A$4:$H$2529,8,0),0)</f>
        <v>0</v>
      </c>
      <c r="T1371" s="1">
        <f>IFERROR(VLOOKUP(B1371,'[1]Pivot HorizontalMRP'!$A$4:$I$2529,9,0),0)</f>
        <v>0</v>
      </c>
      <c r="U1371" s="1">
        <f t="shared" si="105"/>
        <v>266</v>
      </c>
      <c r="V1371" s="24">
        <v>3.59</v>
      </c>
      <c r="W1371" s="24"/>
      <c r="X1371" s="24">
        <f t="shared" si="108"/>
        <v>-3.59</v>
      </c>
      <c r="Y1371" s="24"/>
      <c r="Z1371" s="24"/>
      <c r="AA1371" s="24"/>
      <c r="AB1371" s="24"/>
      <c r="AC1371" s="25"/>
      <c r="AD1371" s="26"/>
      <c r="AE1371" s="26"/>
      <c r="AF1371" s="26"/>
      <c r="AG1371" s="24"/>
      <c r="AH1371" s="24"/>
      <c r="AI1371" s="26"/>
      <c r="AJ1371" s="27"/>
      <c r="AK1371" s="27"/>
      <c r="AL1371" s="26"/>
      <c r="AM1371" s="26"/>
      <c r="AN1371" s="24"/>
      <c r="AO1371" s="24" t="str">
        <f t="shared" si="109"/>
        <v>Sanmina</v>
      </c>
      <c r="AP1371" s="1" t="s">
        <v>1110</v>
      </c>
      <c r="BF1371" s="1" t="s">
        <v>68</v>
      </c>
      <c r="BG1371" s="28" t="s">
        <v>69</v>
      </c>
    </row>
    <row r="1372" spans="1:59" ht="12.75" customHeight="1" x14ac:dyDescent="0.2">
      <c r="A1372" s="1" t="s">
        <v>5585</v>
      </c>
      <c r="B1372" s="1" t="s">
        <v>5586</v>
      </c>
      <c r="C1372" s="1" t="s">
        <v>62</v>
      </c>
      <c r="D1372" s="1" t="s">
        <v>1108</v>
      </c>
      <c r="E1372" s="1" t="s">
        <v>5587</v>
      </c>
      <c r="F1372" s="1" t="s">
        <v>5588</v>
      </c>
      <c r="G1372" s="1">
        <v>58</v>
      </c>
      <c r="H1372" s="1">
        <v>400</v>
      </c>
      <c r="I1372" s="2" t="s">
        <v>1123</v>
      </c>
      <c r="K1372" s="1">
        <f>IFERROR(VLOOKUP(B1372,'[1]Pivot HorizontalMRP'!$A$4:$B$2531,2,0),0)</f>
        <v>0</v>
      </c>
      <c r="L1372" s="1">
        <f>IFERROR(VLOOKUP(B1372,'[1]Pivot HorizontalMRP'!$A$4:$C$2531,3,0),0)</f>
        <v>406</v>
      </c>
      <c r="M1372" s="1">
        <f>IFERROR(VLOOKUP(B1372,'[1]Pivot HorizontalMRP'!$A$4:$D$2531,4,0),0)</f>
        <v>0</v>
      </c>
      <c r="N1372" s="1">
        <f>IFERROR(VLOOKUP(B1372,'[1]Pivot HorizontalMRP'!$A$4:$E$2531,5,0),0)</f>
        <v>0</v>
      </c>
      <c r="O1372" s="1">
        <f t="shared" si="106"/>
        <v>406</v>
      </c>
      <c r="P1372" s="1">
        <f t="shared" si="107"/>
        <v>406</v>
      </c>
      <c r="Q1372" s="1">
        <f>IFERROR(VLOOKUP(B1372,'[1]Pivot HorizontalMRP'!$A$4:$F$2529,6,0),0)</f>
        <v>12</v>
      </c>
      <c r="R1372" s="1">
        <f>IFERROR(VLOOKUP(B1372,'[1]Pivot HorizontalMRP'!$A$4:$G$2529,7,0),0)</f>
        <v>0</v>
      </c>
      <c r="S1372" s="1">
        <f>IFERROR(VLOOKUP(B1372,'[1]Pivot HorizontalMRP'!$A$4:$H$2529,8,0),0)</f>
        <v>0</v>
      </c>
      <c r="T1372" s="1">
        <f>IFERROR(VLOOKUP(B1372,'[1]Pivot HorizontalMRP'!$A$4:$I$2529,9,0),0)</f>
        <v>0</v>
      </c>
      <c r="U1372" s="1">
        <f t="shared" si="105"/>
        <v>394</v>
      </c>
      <c r="V1372" s="24">
        <v>0.78</v>
      </c>
      <c r="W1372" s="24"/>
      <c r="X1372" s="24">
        <f t="shared" si="108"/>
        <v>-0.78</v>
      </c>
      <c r="Y1372" s="24"/>
      <c r="Z1372" s="24"/>
      <c r="AA1372" s="24"/>
      <c r="AB1372" s="24"/>
      <c r="AC1372" s="25"/>
      <c r="AD1372" s="26"/>
      <c r="AE1372" s="26"/>
      <c r="AF1372" s="26"/>
      <c r="AG1372" s="24"/>
      <c r="AH1372" s="24"/>
      <c r="AI1372" s="26"/>
      <c r="AJ1372" s="27"/>
      <c r="AK1372" s="27"/>
      <c r="AL1372" s="26"/>
      <c r="AM1372" s="26"/>
      <c r="AN1372" s="24"/>
      <c r="AO1372" s="24" t="str">
        <f t="shared" si="109"/>
        <v>Sanmina</v>
      </c>
      <c r="AP1372" s="1" t="s">
        <v>1110</v>
      </c>
      <c r="BF1372" s="1" t="s">
        <v>68</v>
      </c>
      <c r="BG1372" s="28" t="s">
        <v>69</v>
      </c>
    </row>
    <row r="1373" spans="1:59" ht="12.75" customHeight="1" x14ac:dyDescent="0.2">
      <c r="A1373" s="1" t="s">
        <v>5589</v>
      </c>
      <c r="B1373" s="1" t="s">
        <v>5590</v>
      </c>
      <c r="C1373" s="1" t="s">
        <v>62</v>
      </c>
      <c r="D1373" s="1" t="s">
        <v>1108</v>
      </c>
      <c r="E1373" s="1" t="s">
        <v>5591</v>
      </c>
      <c r="F1373" s="1" t="s">
        <v>5592</v>
      </c>
      <c r="G1373" s="1">
        <v>83</v>
      </c>
      <c r="H1373" s="1">
        <v>2500</v>
      </c>
      <c r="I1373" s="2" t="s">
        <v>66</v>
      </c>
      <c r="K1373" s="1">
        <f>IFERROR(VLOOKUP(B1373,'[1]Pivot HorizontalMRP'!$A$4:$B$2531,2,0),0)</f>
        <v>0</v>
      </c>
      <c r="L1373" s="1">
        <f>IFERROR(VLOOKUP(B1373,'[1]Pivot HorizontalMRP'!$A$4:$C$2531,3,0),0)</f>
        <v>81269</v>
      </c>
      <c r="M1373" s="1">
        <f>IFERROR(VLOOKUP(B1373,'[1]Pivot HorizontalMRP'!$A$4:$D$2531,4,0),0)</f>
        <v>0</v>
      </c>
      <c r="N1373" s="1">
        <f>IFERROR(VLOOKUP(B1373,'[1]Pivot HorizontalMRP'!$A$4:$E$2531,5,0),0)</f>
        <v>0</v>
      </c>
      <c r="O1373" s="1">
        <f t="shared" si="106"/>
        <v>81269</v>
      </c>
      <c r="P1373" s="1">
        <f t="shared" si="107"/>
        <v>81269</v>
      </c>
      <c r="Q1373" s="1">
        <f>IFERROR(VLOOKUP(B1373,'[1]Pivot HorizontalMRP'!$A$4:$F$2529,6,0),0)</f>
        <v>27744</v>
      </c>
      <c r="R1373" s="1">
        <f>IFERROR(VLOOKUP(B1373,'[1]Pivot HorizontalMRP'!$A$4:$G$2529,7,0),0)</f>
        <v>35658</v>
      </c>
      <c r="S1373" s="1">
        <f>IFERROR(VLOOKUP(B1373,'[1]Pivot HorizontalMRP'!$A$4:$H$2529,8,0),0)</f>
        <v>43164</v>
      </c>
      <c r="T1373" s="1">
        <f>IFERROR(VLOOKUP(B1373,'[1]Pivot HorizontalMRP'!$A$4:$I$2529,9,0),0)</f>
        <v>48312</v>
      </c>
      <c r="U1373" s="1">
        <f t="shared" si="105"/>
        <v>17867</v>
      </c>
      <c r="V1373" s="24">
        <v>5.1360000000000003E-2</v>
      </c>
      <c r="W1373" s="24"/>
      <c r="X1373" s="24">
        <f t="shared" si="108"/>
        <v>-5.1360000000000003E-2</v>
      </c>
      <c r="Y1373" s="24"/>
      <c r="Z1373" s="24"/>
      <c r="AA1373" s="24">
        <v>5.1360000000000003E-2</v>
      </c>
      <c r="AB1373" s="24"/>
      <c r="AC1373" s="25"/>
      <c r="AD1373" s="26"/>
      <c r="AE1373" s="26"/>
      <c r="AF1373" s="26"/>
      <c r="AG1373" s="24"/>
      <c r="AH1373" s="24"/>
      <c r="AI1373" s="26"/>
      <c r="AJ1373" s="27"/>
      <c r="AK1373" s="27"/>
      <c r="AL1373" s="26"/>
      <c r="AM1373" s="26"/>
      <c r="AN1373" s="24"/>
      <c r="AO1373" s="24" t="str">
        <f t="shared" si="109"/>
        <v>Sanmina</v>
      </c>
      <c r="AP1373" s="1" t="s">
        <v>1110</v>
      </c>
      <c r="BF1373" s="1" t="s">
        <v>68</v>
      </c>
      <c r="BG1373" s="28" t="s">
        <v>69</v>
      </c>
    </row>
    <row r="1374" spans="1:59" ht="12.75" customHeight="1" x14ac:dyDescent="0.2">
      <c r="A1374" s="1" t="s">
        <v>5593</v>
      </c>
      <c r="B1374" s="1" t="s">
        <v>5594</v>
      </c>
      <c r="C1374" s="1" t="s">
        <v>62</v>
      </c>
      <c r="D1374" s="1" t="s">
        <v>1108</v>
      </c>
      <c r="E1374" s="1" t="s">
        <v>5595</v>
      </c>
      <c r="F1374" s="1" t="s">
        <v>5596</v>
      </c>
      <c r="G1374" s="1">
        <v>56</v>
      </c>
      <c r="H1374" s="1">
        <v>10000</v>
      </c>
      <c r="I1374" s="2" t="s">
        <v>1123</v>
      </c>
      <c r="K1374" s="1">
        <f>IFERROR(VLOOKUP(B1374,'[1]Pivot HorizontalMRP'!$A$4:$B$2531,2,0),0)</f>
        <v>0</v>
      </c>
      <c r="L1374" s="1">
        <f>IFERROR(VLOOKUP(B1374,'[1]Pivot HorizontalMRP'!$A$4:$C$2531,3,0),0)</f>
        <v>2969</v>
      </c>
      <c r="M1374" s="1">
        <f>IFERROR(VLOOKUP(B1374,'[1]Pivot HorizontalMRP'!$A$4:$D$2531,4,0),0)</f>
        <v>0</v>
      </c>
      <c r="N1374" s="1">
        <f>IFERROR(VLOOKUP(B1374,'[1]Pivot HorizontalMRP'!$A$4:$E$2531,5,0),0)</f>
        <v>0</v>
      </c>
      <c r="O1374" s="1">
        <f t="shared" si="106"/>
        <v>2969</v>
      </c>
      <c r="P1374" s="1">
        <f t="shared" si="107"/>
        <v>2969</v>
      </c>
      <c r="Q1374" s="1">
        <f>IFERROR(VLOOKUP(B1374,'[1]Pivot HorizontalMRP'!$A$4:$F$2529,6,0),0)</f>
        <v>12</v>
      </c>
      <c r="R1374" s="1">
        <f>IFERROR(VLOOKUP(B1374,'[1]Pivot HorizontalMRP'!$A$4:$G$2529,7,0),0)</f>
        <v>0</v>
      </c>
      <c r="S1374" s="1">
        <f>IFERROR(VLOOKUP(B1374,'[1]Pivot HorizontalMRP'!$A$4:$H$2529,8,0),0)</f>
        <v>0</v>
      </c>
      <c r="T1374" s="1">
        <f>IFERROR(VLOOKUP(B1374,'[1]Pivot HorizontalMRP'!$A$4:$I$2529,9,0),0)</f>
        <v>0</v>
      </c>
      <c r="U1374" s="1">
        <f t="shared" si="105"/>
        <v>2957</v>
      </c>
      <c r="V1374" s="24">
        <v>1.8400000000000001E-3</v>
      </c>
      <c r="W1374" s="24"/>
      <c r="X1374" s="24">
        <f t="shared" si="108"/>
        <v>-1.8400000000000001E-3</v>
      </c>
      <c r="Y1374" s="24"/>
      <c r="Z1374" s="24"/>
      <c r="AA1374" s="24"/>
      <c r="AB1374" s="24"/>
      <c r="AC1374" s="25"/>
      <c r="AD1374" s="26"/>
      <c r="AE1374" s="26"/>
      <c r="AF1374" s="26"/>
      <c r="AG1374" s="24"/>
      <c r="AH1374" s="24"/>
      <c r="AI1374" s="26"/>
      <c r="AJ1374" s="27"/>
      <c r="AK1374" s="27"/>
      <c r="AL1374" s="26"/>
      <c r="AM1374" s="26"/>
      <c r="AN1374" s="24"/>
      <c r="AO1374" s="24" t="str">
        <f t="shared" si="109"/>
        <v>Sanmina</v>
      </c>
      <c r="AP1374" s="1" t="s">
        <v>1110</v>
      </c>
      <c r="BF1374" s="1" t="s">
        <v>68</v>
      </c>
      <c r="BG1374" s="28" t="s">
        <v>69</v>
      </c>
    </row>
    <row r="1375" spans="1:59" ht="12.75" customHeight="1" x14ac:dyDescent="0.2">
      <c r="A1375" s="1" t="s">
        <v>5597</v>
      </c>
      <c r="B1375" s="1" t="s">
        <v>5598</v>
      </c>
      <c r="C1375" s="1" t="s">
        <v>62</v>
      </c>
      <c r="D1375" s="1" t="s">
        <v>1108</v>
      </c>
      <c r="E1375" s="1" t="s">
        <v>5599</v>
      </c>
      <c r="F1375" s="1" t="s">
        <v>5600</v>
      </c>
      <c r="G1375" s="1">
        <v>53</v>
      </c>
      <c r="H1375" s="1">
        <v>1500</v>
      </c>
      <c r="I1375" s="2" t="s">
        <v>1123</v>
      </c>
      <c r="K1375" s="1">
        <f>IFERROR(VLOOKUP(B1375,'[1]Pivot HorizontalMRP'!$A$4:$B$2531,2,0),0)</f>
        <v>0</v>
      </c>
      <c r="L1375" s="1">
        <f>IFERROR(VLOOKUP(B1375,'[1]Pivot HorizontalMRP'!$A$4:$C$2531,3,0),0)</f>
        <v>2084</v>
      </c>
      <c r="M1375" s="1">
        <f>IFERROR(VLOOKUP(B1375,'[1]Pivot HorizontalMRP'!$A$4:$D$2531,4,0),0)</f>
        <v>0</v>
      </c>
      <c r="N1375" s="1">
        <f>IFERROR(VLOOKUP(B1375,'[1]Pivot HorizontalMRP'!$A$4:$E$2531,5,0),0)</f>
        <v>0</v>
      </c>
      <c r="O1375" s="1">
        <f t="shared" si="106"/>
        <v>2084</v>
      </c>
      <c r="P1375" s="1">
        <f t="shared" si="107"/>
        <v>2084</v>
      </c>
      <c r="Q1375" s="1">
        <f>IFERROR(VLOOKUP(B1375,'[1]Pivot HorizontalMRP'!$A$4:$F$2529,6,0),0)</f>
        <v>24</v>
      </c>
      <c r="R1375" s="1">
        <f>IFERROR(VLOOKUP(B1375,'[1]Pivot HorizontalMRP'!$A$4:$G$2529,7,0),0)</f>
        <v>0</v>
      </c>
      <c r="S1375" s="1">
        <f>IFERROR(VLOOKUP(B1375,'[1]Pivot HorizontalMRP'!$A$4:$H$2529,8,0),0)</f>
        <v>0</v>
      </c>
      <c r="T1375" s="1">
        <f>IFERROR(VLOOKUP(B1375,'[1]Pivot HorizontalMRP'!$A$4:$I$2529,9,0),0)</f>
        <v>0</v>
      </c>
      <c r="U1375" s="1">
        <f t="shared" si="105"/>
        <v>2060</v>
      </c>
      <c r="V1375" s="24">
        <v>0.36299999999999999</v>
      </c>
      <c r="W1375" s="24"/>
      <c r="X1375" s="24">
        <f t="shared" si="108"/>
        <v>-0.36299999999999999</v>
      </c>
      <c r="Y1375" s="24"/>
      <c r="Z1375" s="24"/>
      <c r="AA1375" s="24"/>
      <c r="AB1375" s="24"/>
      <c r="AC1375" s="25"/>
      <c r="AD1375" s="26"/>
      <c r="AE1375" s="26"/>
      <c r="AF1375" s="26"/>
      <c r="AG1375" s="24"/>
      <c r="AH1375" s="24"/>
      <c r="AI1375" s="26"/>
      <c r="AJ1375" s="27"/>
      <c r="AK1375" s="27"/>
      <c r="AL1375" s="26"/>
      <c r="AM1375" s="26"/>
      <c r="AN1375" s="24"/>
      <c r="AO1375" s="24" t="str">
        <f t="shared" si="109"/>
        <v>Sanmina</v>
      </c>
      <c r="AP1375" s="1" t="s">
        <v>1110</v>
      </c>
      <c r="BF1375" s="1" t="s">
        <v>68</v>
      </c>
      <c r="BG1375" s="28" t="s">
        <v>69</v>
      </c>
    </row>
    <row r="1376" spans="1:59" ht="12.75" customHeight="1" x14ac:dyDescent="0.2">
      <c r="A1376" s="1" t="s">
        <v>5601</v>
      </c>
      <c r="B1376" s="1" t="s">
        <v>5602</v>
      </c>
      <c r="C1376" s="1" t="s">
        <v>62</v>
      </c>
      <c r="D1376" s="1" t="s">
        <v>1108</v>
      </c>
      <c r="E1376" s="1" t="s">
        <v>5603</v>
      </c>
      <c r="F1376" s="1" t="s">
        <v>5604</v>
      </c>
      <c r="G1376" s="1">
        <v>56</v>
      </c>
      <c r="H1376" s="1">
        <v>10000</v>
      </c>
      <c r="I1376" s="2" t="s">
        <v>1123</v>
      </c>
      <c r="K1376" s="1">
        <f>IFERROR(VLOOKUP(B1376,'[1]Pivot HorizontalMRP'!$A$4:$B$2531,2,0),0)</f>
        <v>0</v>
      </c>
      <c r="L1376" s="1">
        <f>IFERROR(VLOOKUP(B1376,'[1]Pivot HorizontalMRP'!$A$4:$C$2531,3,0),0)</f>
        <v>10375</v>
      </c>
      <c r="M1376" s="1">
        <f>IFERROR(VLOOKUP(B1376,'[1]Pivot HorizontalMRP'!$A$4:$D$2531,4,0),0)</f>
        <v>0</v>
      </c>
      <c r="N1376" s="1">
        <f>IFERROR(VLOOKUP(B1376,'[1]Pivot HorizontalMRP'!$A$4:$E$2531,5,0),0)</f>
        <v>0</v>
      </c>
      <c r="O1376" s="1">
        <f t="shared" si="106"/>
        <v>10375</v>
      </c>
      <c r="P1376" s="1">
        <f t="shared" si="107"/>
        <v>10375</v>
      </c>
      <c r="Q1376" s="1">
        <f>IFERROR(VLOOKUP(B1376,'[1]Pivot HorizontalMRP'!$A$4:$F$2529,6,0),0)</f>
        <v>34</v>
      </c>
      <c r="R1376" s="1">
        <f>IFERROR(VLOOKUP(B1376,'[1]Pivot HorizontalMRP'!$A$4:$G$2529,7,0),0)</f>
        <v>0</v>
      </c>
      <c r="S1376" s="1">
        <f>IFERROR(VLOOKUP(B1376,'[1]Pivot HorizontalMRP'!$A$4:$H$2529,8,0),0)</f>
        <v>0</v>
      </c>
      <c r="T1376" s="1">
        <f>IFERROR(VLOOKUP(B1376,'[1]Pivot HorizontalMRP'!$A$4:$I$2529,9,0),0)</f>
        <v>0</v>
      </c>
      <c r="U1376" s="1">
        <f t="shared" si="105"/>
        <v>10341</v>
      </c>
      <c r="V1376" s="24">
        <v>1.38E-2</v>
      </c>
      <c r="W1376" s="24"/>
      <c r="X1376" s="24">
        <f t="shared" si="108"/>
        <v>-1.38E-2</v>
      </c>
      <c r="Y1376" s="24"/>
      <c r="Z1376" s="24"/>
      <c r="AA1376" s="24"/>
      <c r="AB1376" s="24"/>
      <c r="AC1376" s="25"/>
      <c r="AD1376" s="26"/>
      <c r="AE1376" s="26"/>
      <c r="AF1376" s="26"/>
      <c r="AG1376" s="24"/>
      <c r="AH1376" s="24"/>
      <c r="AI1376" s="26"/>
      <c r="AJ1376" s="27"/>
      <c r="AK1376" s="27"/>
      <c r="AL1376" s="26"/>
      <c r="AM1376" s="26"/>
      <c r="AN1376" s="24"/>
      <c r="AO1376" s="24" t="str">
        <f t="shared" si="109"/>
        <v>Sanmina</v>
      </c>
      <c r="AP1376" s="1" t="s">
        <v>1110</v>
      </c>
      <c r="BF1376" s="1" t="s">
        <v>68</v>
      </c>
      <c r="BG1376" s="28" t="s">
        <v>69</v>
      </c>
    </row>
    <row r="1377" spans="1:59" ht="12.75" customHeight="1" x14ac:dyDescent="0.2">
      <c r="A1377" s="1" t="s">
        <v>5605</v>
      </c>
      <c r="B1377" s="1" t="s">
        <v>5606</v>
      </c>
      <c r="C1377" s="1" t="s">
        <v>62</v>
      </c>
      <c r="D1377" s="1" t="s">
        <v>1108</v>
      </c>
      <c r="E1377" s="1" t="s">
        <v>5607</v>
      </c>
      <c r="F1377" s="1" t="s">
        <v>5608</v>
      </c>
      <c r="G1377" s="1">
        <v>51</v>
      </c>
      <c r="H1377" s="1">
        <v>4000</v>
      </c>
      <c r="I1377" s="2" t="s">
        <v>66</v>
      </c>
      <c r="K1377" s="1">
        <f>IFERROR(VLOOKUP(B1377,'[1]Pivot HorizontalMRP'!$A$4:$B$2531,2,0),0)</f>
        <v>0</v>
      </c>
      <c r="L1377" s="1">
        <f>IFERROR(VLOOKUP(B1377,'[1]Pivot HorizontalMRP'!$A$4:$C$2531,3,0),0)</f>
        <v>770</v>
      </c>
      <c r="M1377" s="1">
        <f>IFERROR(VLOOKUP(B1377,'[1]Pivot HorizontalMRP'!$A$4:$D$2531,4,0),0)</f>
        <v>0</v>
      </c>
      <c r="N1377" s="1">
        <f>IFERROR(VLOOKUP(B1377,'[1]Pivot HorizontalMRP'!$A$4:$E$2531,5,0),0)</f>
        <v>0</v>
      </c>
      <c r="O1377" s="1">
        <f t="shared" si="106"/>
        <v>770</v>
      </c>
      <c r="P1377" s="1">
        <f t="shared" si="107"/>
        <v>770</v>
      </c>
      <c r="Q1377" s="1">
        <f>IFERROR(VLOOKUP(B1377,'[1]Pivot HorizontalMRP'!$A$4:$F$2529,6,0),0)</f>
        <v>8</v>
      </c>
      <c r="R1377" s="1">
        <f>IFERROR(VLOOKUP(B1377,'[1]Pivot HorizontalMRP'!$A$4:$G$2529,7,0),0)</f>
        <v>0</v>
      </c>
      <c r="S1377" s="1">
        <f>IFERROR(VLOOKUP(B1377,'[1]Pivot HorizontalMRP'!$A$4:$H$2529,8,0),0)</f>
        <v>0</v>
      </c>
      <c r="T1377" s="1">
        <f>IFERROR(VLOOKUP(B1377,'[1]Pivot HorizontalMRP'!$A$4:$I$2529,9,0),0)</f>
        <v>0</v>
      </c>
      <c r="U1377" s="1">
        <f t="shared" si="105"/>
        <v>762</v>
      </c>
      <c r="V1377" s="24">
        <v>0.02</v>
      </c>
      <c r="W1377" s="24"/>
      <c r="X1377" s="24">
        <f t="shared" si="108"/>
        <v>-0.02</v>
      </c>
      <c r="Y1377" s="24"/>
      <c r="Z1377" s="24"/>
      <c r="AA1377" s="24"/>
      <c r="AB1377" s="24"/>
      <c r="AC1377" s="25"/>
      <c r="AD1377" s="26"/>
      <c r="AE1377" s="26"/>
      <c r="AF1377" s="26"/>
      <c r="AG1377" s="24"/>
      <c r="AH1377" s="24"/>
      <c r="AI1377" s="26"/>
      <c r="AJ1377" s="27"/>
      <c r="AK1377" s="27"/>
      <c r="AL1377" s="26"/>
      <c r="AM1377" s="26"/>
      <c r="AN1377" s="24"/>
      <c r="AO1377" s="24" t="str">
        <f t="shared" si="109"/>
        <v>Sanmina</v>
      </c>
      <c r="AP1377" s="1" t="s">
        <v>1110</v>
      </c>
      <c r="BF1377" s="1" t="s">
        <v>68</v>
      </c>
      <c r="BG1377" s="28" t="s">
        <v>69</v>
      </c>
    </row>
    <row r="1378" spans="1:59" ht="12.75" customHeight="1" x14ac:dyDescent="0.2">
      <c r="A1378" s="1" t="s">
        <v>5609</v>
      </c>
      <c r="B1378" s="1" t="s">
        <v>5610</v>
      </c>
      <c r="C1378" s="1" t="s">
        <v>62</v>
      </c>
      <c r="D1378" s="1" t="s">
        <v>1108</v>
      </c>
      <c r="E1378" s="1" t="s">
        <v>5611</v>
      </c>
      <c r="F1378" s="1" t="s">
        <v>5612</v>
      </c>
      <c r="G1378" s="1">
        <v>61</v>
      </c>
      <c r="H1378" s="1">
        <v>10000</v>
      </c>
      <c r="I1378" s="2" t="s">
        <v>1123</v>
      </c>
      <c r="K1378" s="1">
        <f>IFERROR(VLOOKUP(B1378,'[1]Pivot HorizontalMRP'!$A$4:$B$2531,2,0),0)</f>
        <v>0</v>
      </c>
      <c r="L1378" s="1">
        <f>IFERROR(VLOOKUP(B1378,'[1]Pivot HorizontalMRP'!$A$4:$C$2531,3,0),0)</f>
        <v>22542</v>
      </c>
      <c r="M1378" s="1">
        <f>IFERROR(VLOOKUP(B1378,'[1]Pivot HorizontalMRP'!$A$4:$D$2531,4,0),0)</f>
        <v>0</v>
      </c>
      <c r="N1378" s="1">
        <f>IFERROR(VLOOKUP(B1378,'[1]Pivot HorizontalMRP'!$A$4:$E$2531,5,0),0)</f>
        <v>0</v>
      </c>
      <c r="O1378" s="1">
        <f t="shared" si="106"/>
        <v>22542</v>
      </c>
      <c r="P1378" s="1">
        <f t="shared" si="107"/>
        <v>22542</v>
      </c>
      <c r="Q1378" s="1">
        <f>IFERROR(VLOOKUP(B1378,'[1]Pivot HorizontalMRP'!$A$4:$F$2529,6,0),0)</f>
        <v>84</v>
      </c>
      <c r="R1378" s="1">
        <f>IFERROR(VLOOKUP(B1378,'[1]Pivot HorizontalMRP'!$A$4:$G$2529,7,0),0)</f>
        <v>1428</v>
      </c>
      <c r="S1378" s="1">
        <f>IFERROR(VLOOKUP(B1378,'[1]Pivot HorizontalMRP'!$A$4:$H$2529,8,0),0)</f>
        <v>480</v>
      </c>
      <c r="T1378" s="1">
        <f>IFERROR(VLOOKUP(B1378,'[1]Pivot HorizontalMRP'!$A$4:$I$2529,9,0),0)</f>
        <v>0</v>
      </c>
      <c r="U1378" s="1">
        <f t="shared" si="105"/>
        <v>21030</v>
      </c>
      <c r="V1378" s="24">
        <v>3.5099999999999999E-2</v>
      </c>
      <c r="W1378" s="24"/>
      <c r="X1378" s="24">
        <f t="shared" si="108"/>
        <v>-3.5099999999999999E-2</v>
      </c>
      <c r="Y1378" s="24"/>
      <c r="Z1378" s="24"/>
      <c r="AA1378" s="24"/>
      <c r="AB1378" s="24"/>
      <c r="AC1378" s="25"/>
      <c r="AD1378" s="26"/>
      <c r="AE1378" s="26"/>
      <c r="AF1378" s="26"/>
      <c r="AG1378" s="24"/>
      <c r="AH1378" s="24"/>
      <c r="AI1378" s="26"/>
      <c r="AJ1378" s="27"/>
      <c r="AK1378" s="27"/>
      <c r="AL1378" s="26"/>
      <c r="AM1378" s="26"/>
      <c r="AN1378" s="24"/>
      <c r="AO1378" s="24" t="str">
        <f t="shared" si="109"/>
        <v>Sanmina</v>
      </c>
      <c r="AP1378" s="1" t="s">
        <v>1110</v>
      </c>
      <c r="BF1378" s="1" t="s">
        <v>68</v>
      </c>
      <c r="BG1378" s="28" t="s">
        <v>69</v>
      </c>
    </row>
    <row r="1379" spans="1:59" ht="12.75" customHeight="1" x14ac:dyDescent="0.2">
      <c r="A1379" s="1" t="s">
        <v>5613</v>
      </c>
      <c r="B1379" s="1" t="s">
        <v>5614</v>
      </c>
      <c r="C1379" s="1" t="s">
        <v>62</v>
      </c>
      <c r="D1379" s="1" t="s">
        <v>1108</v>
      </c>
      <c r="E1379" s="1" t="s">
        <v>5615</v>
      </c>
      <c r="F1379" s="1" t="s">
        <v>5616</v>
      </c>
      <c r="G1379" s="1">
        <v>43</v>
      </c>
      <c r="H1379" s="1">
        <v>4000</v>
      </c>
      <c r="I1379" s="2" t="s">
        <v>1123</v>
      </c>
      <c r="K1379" s="1">
        <f>IFERROR(VLOOKUP(B1379,'[1]Pivot HorizontalMRP'!$A$4:$B$2531,2,0),0)</f>
        <v>0</v>
      </c>
      <c r="L1379" s="1">
        <f>IFERROR(VLOOKUP(B1379,'[1]Pivot HorizontalMRP'!$A$4:$C$2531,3,0),0)</f>
        <v>9556</v>
      </c>
      <c r="M1379" s="1">
        <f>IFERROR(VLOOKUP(B1379,'[1]Pivot HorizontalMRP'!$A$4:$D$2531,4,0),0)</f>
        <v>0</v>
      </c>
      <c r="N1379" s="1">
        <f>IFERROR(VLOOKUP(B1379,'[1]Pivot HorizontalMRP'!$A$4:$E$2531,5,0),0)</f>
        <v>0</v>
      </c>
      <c r="O1379" s="1">
        <f t="shared" si="106"/>
        <v>9556</v>
      </c>
      <c r="P1379" s="1">
        <f t="shared" si="107"/>
        <v>9556</v>
      </c>
      <c r="Q1379" s="1">
        <f>IFERROR(VLOOKUP(B1379,'[1]Pivot HorizontalMRP'!$A$4:$F$2529,6,0),0)</f>
        <v>84</v>
      </c>
      <c r="R1379" s="1">
        <f>IFERROR(VLOOKUP(B1379,'[1]Pivot HorizontalMRP'!$A$4:$G$2529,7,0),0)</f>
        <v>1428</v>
      </c>
      <c r="S1379" s="1">
        <f>IFERROR(VLOOKUP(B1379,'[1]Pivot HorizontalMRP'!$A$4:$H$2529,8,0),0)</f>
        <v>480</v>
      </c>
      <c r="T1379" s="1">
        <f>IFERROR(VLOOKUP(B1379,'[1]Pivot HorizontalMRP'!$A$4:$I$2529,9,0),0)</f>
        <v>0</v>
      </c>
      <c r="U1379" s="1">
        <f t="shared" si="105"/>
        <v>8044</v>
      </c>
      <c r="V1379" s="24">
        <v>1.24E-2</v>
      </c>
      <c r="W1379" s="24"/>
      <c r="X1379" s="24">
        <f t="shared" si="108"/>
        <v>-1.24E-2</v>
      </c>
      <c r="Y1379" s="24"/>
      <c r="Z1379" s="24"/>
      <c r="AA1379" s="24"/>
      <c r="AB1379" s="24"/>
      <c r="AC1379" s="25"/>
      <c r="AD1379" s="26"/>
      <c r="AE1379" s="26"/>
      <c r="AF1379" s="26"/>
      <c r="AG1379" s="24"/>
      <c r="AH1379" s="24"/>
      <c r="AI1379" s="26"/>
      <c r="AJ1379" s="27"/>
      <c r="AK1379" s="27"/>
      <c r="AL1379" s="26"/>
      <c r="AM1379" s="26"/>
      <c r="AN1379" s="24"/>
      <c r="AO1379" s="24" t="str">
        <f t="shared" si="109"/>
        <v>Sanmina</v>
      </c>
      <c r="AP1379" s="1" t="s">
        <v>1110</v>
      </c>
      <c r="BF1379" s="1" t="s">
        <v>68</v>
      </c>
      <c r="BG1379" s="28" t="s">
        <v>69</v>
      </c>
    </row>
    <row r="1380" spans="1:59" ht="12.75" customHeight="1" x14ac:dyDescent="0.2">
      <c r="A1380" s="1" t="s">
        <v>5617</v>
      </c>
      <c r="B1380" s="1" t="s">
        <v>5618</v>
      </c>
      <c r="C1380" s="1" t="s">
        <v>62</v>
      </c>
      <c r="D1380" s="1" t="s">
        <v>1108</v>
      </c>
      <c r="E1380" s="1" t="s">
        <v>5619</v>
      </c>
      <c r="F1380" s="1" t="s">
        <v>5620</v>
      </c>
      <c r="G1380" s="1">
        <v>103</v>
      </c>
      <c r="H1380" s="1">
        <v>6000</v>
      </c>
      <c r="I1380" s="2" t="s">
        <v>66</v>
      </c>
      <c r="K1380" s="1">
        <f>IFERROR(VLOOKUP(B1380,'[1]Pivot HorizontalMRP'!$A$4:$B$2531,2,0),0)</f>
        <v>0</v>
      </c>
      <c r="L1380" s="1">
        <f>IFERROR(VLOOKUP(B1380,'[1]Pivot HorizontalMRP'!$A$4:$C$2531,3,0),0)</f>
        <v>4346</v>
      </c>
      <c r="M1380" s="1">
        <f>IFERROR(VLOOKUP(B1380,'[1]Pivot HorizontalMRP'!$A$4:$D$2531,4,0),0)</f>
        <v>0</v>
      </c>
      <c r="N1380" s="1">
        <f>IFERROR(VLOOKUP(B1380,'[1]Pivot HorizontalMRP'!$A$4:$E$2531,5,0),0)</f>
        <v>0</v>
      </c>
      <c r="O1380" s="1">
        <f t="shared" si="106"/>
        <v>4346</v>
      </c>
      <c r="P1380" s="1">
        <f t="shared" si="107"/>
        <v>4346</v>
      </c>
      <c r="Q1380" s="1">
        <f>IFERROR(VLOOKUP(B1380,'[1]Pivot HorizontalMRP'!$A$4:$F$2529,6,0),0)</f>
        <v>871</v>
      </c>
      <c r="R1380" s="1">
        <f>IFERROR(VLOOKUP(B1380,'[1]Pivot HorizontalMRP'!$A$4:$G$2529,7,0),0)</f>
        <v>772</v>
      </c>
      <c r="S1380" s="1">
        <f>IFERROR(VLOOKUP(B1380,'[1]Pivot HorizontalMRP'!$A$4:$H$2529,8,0),0)</f>
        <v>1115</v>
      </c>
      <c r="T1380" s="1">
        <f>IFERROR(VLOOKUP(B1380,'[1]Pivot HorizontalMRP'!$A$4:$I$2529,9,0),0)</f>
        <v>1170</v>
      </c>
      <c r="U1380" s="1">
        <f t="shared" si="105"/>
        <v>2703</v>
      </c>
      <c r="V1380" s="24">
        <v>0.18</v>
      </c>
      <c r="W1380" s="24"/>
      <c r="X1380" s="24">
        <f t="shared" si="108"/>
        <v>-0.18</v>
      </c>
      <c r="Y1380" s="24"/>
      <c r="Z1380" s="24"/>
      <c r="AA1380" s="24"/>
      <c r="AB1380" s="24"/>
      <c r="AC1380" s="25"/>
      <c r="AD1380" s="26"/>
      <c r="AE1380" s="26"/>
      <c r="AF1380" s="26"/>
      <c r="AG1380" s="24"/>
      <c r="AH1380" s="24"/>
      <c r="AI1380" s="26"/>
      <c r="AJ1380" s="27"/>
      <c r="AK1380" s="27"/>
      <c r="AL1380" s="26"/>
      <c r="AM1380" s="26"/>
      <c r="AN1380" s="24"/>
      <c r="AO1380" s="24" t="str">
        <f t="shared" si="109"/>
        <v>Sanmina</v>
      </c>
      <c r="AP1380" s="1" t="s">
        <v>1110</v>
      </c>
      <c r="BF1380" s="1" t="s">
        <v>68</v>
      </c>
      <c r="BG1380" s="28" t="s">
        <v>69</v>
      </c>
    </row>
    <row r="1381" spans="1:59" ht="12.75" customHeight="1" x14ac:dyDescent="0.2">
      <c r="A1381" s="1" t="s">
        <v>5621</v>
      </c>
      <c r="B1381" s="1" t="s">
        <v>5622</v>
      </c>
      <c r="C1381" s="1" t="s">
        <v>62</v>
      </c>
      <c r="D1381" s="1" t="s">
        <v>1108</v>
      </c>
      <c r="E1381" s="1" t="s">
        <v>5623</v>
      </c>
      <c r="F1381" s="1" t="s">
        <v>5624</v>
      </c>
      <c r="G1381" s="1">
        <v>56</v>
      </c>
      <c r="H1381" s="1">
        <v>10000</v>
      </c>
      <c r="I1381" s="2" t="s">
        <v>1123</v>
      </c>
      <c r="K1381" s="1">
        <f>IFERROR(VLOOKUP(B1381,'[1]Pivot HorizontalMRP'!$A$4:$B$2531,2,0),0)</f>
        <v>0</v>
      </c>
      <c r="L1381" s="1">
        <f>IFERROR(VLOOKUP(B1381,'[1]Pivot HorizontalMRP'!$A$4:$C$2531,3,0),0)</f>
        <v>14349</v>
      </c>
      <c r="M1381" s="1">
        <f>IFERROR(VLOOKUP(B1381,'[1]Pivot HorizontalMRP'!$A$4:$D$2531,4,0),0)</f>
        <v>0</v>
      </c>
      <c r="N1381" s="1">
        <f>IFERROR(VLOOKUP(B1381,'[1]Pivot HorizontalMRP'!$A$4:$E$2531,5,0),0)</f>
        <v>0</v>
      </c>
      <c r="O1381" s="1">
        <f t="shared" si="106"/>
        <v>14349</v>
      </c>
      <c r="P1381" s="1">
        <f t="shared" si="107"/>
        <v>14349</v>
      </c>
      <c r="Q1381" s="1">
        <f>IFERROR(VLOOKUP(B1381,'[1]Pivot HorizontalMRP'!$A$4:$F$2529,6,0),0)</f>
        <v>2160</v>
      </c>
      <c r="R1381" s="1">
        <f>IFERROR(VLOOKUP(B1381,'[1]Pivot HorizontalMRP'!$A$4:$G$2529,7,0),0)</f>
        <v>1550</v>
      </c>
      <c r="S1381" s="1">
        <f>IFERROR(VLOOKUP(B1381,'[1]Pivot HorizontalMRP'!$A$4:$H$2529,8,0),0)</f>
        <v>1420</v>
      </c>
      <c r="T1381" s="1">
        <f>IFERROR(VLOOKUP(B1381,'[1]Pivot HorizontalMRP'!$A$4:$I$2529,9,0),0)</f>
        <v>1044</v>
      </c>
      <c r="U1381" s="1">
        <f t="shared" si="105"/>
        <v>10639</v>
      </c>
      <c r="V1381" s="24">
        <v>3.2500000000000001E-2</v>
      </c>
      <c r="W1381" s="24"/>
      <c r="X1381" s="24">
        <f t="shared" si="108"/>
        <v>-3.2500000000000001E-2</v>
      </c>
      <c r="Y1381" s="24"/>
      <c r="Z1381" s="24"/>
      <c r="AA1381" s="24"/>
      <c r="AB1381" s="24"/>
      <c r="AC1381" s="25"/>
      <c r="AD1381" s="26"/>
      <c r="AE1381" s="26"/>
      <c r="AF1381" s="26"/>
      <c r="AG1381" s="24"/>
      <c r="AH1381" s="24"/>
      <c r="AI1381" s="26"/>
      <c r="AJ1381" s="27"/>
      <c r="AK1381" s="27"/>
      <c r="AL1381" s="26"/>
      <c r="AM1381" s="26"/>
      <c r="AN1381" s="24"/>
      <c r="AO1381" s="24" t="str">
        <f t="shared" si="109"/>
        <v>Sanmina</v>
      </c>
      <c r="AP1381" s="1" t="s">
        <v>1110</v>
      </c>
      <c r="BF1381" s="1" t="s">
        <v>68</v>
      </c>
      <c r="BG1381" s="28" t="s">
        <v>69</v>
      </c>
    </row>
    <row r="1382" spans="1:59" ht="12.75" customHeight="1" x14ac:dyDescent="0.2">
      <c r="A1382" s="1" t="s">
        <v>5625</v>
      </c>
      <c r="B1382" s="1" t="s">
        <v>5626</v>
      </c>
      <c r="C1382" s="1" t="s">
        <v>62</v>
      </c>
      <c r="D1382" s="1" t="s">
        <v>1108</v>
      </c>
      <c r="E1382" s="1" t="s">
        <v>5627</v>
      </c>
      <c r="F1382" s="1" t="s">
        <v>5628</v>
      </c>
      <c r="G1382" s="1">
        <v>56</v>
      </c>
      <c r="H1382" s="1">
        <v>3000</v>
      </c>
      <c r="I1382" s="2" t="s">
        <v>66</v>
      </c>
      <c r="K1382" s="1">
        <f>IFERROR(VLOOKUP(B1382,'[1]Pivot HorizontalMRP'!$A$4:$B$2531,2,0),0)</f>
        <v>0</v>
      </c>
      <c r="L1382" s="1">
        <f>IFERROR(VLOOKUP(B1382,'[1]Pivot HorizontalMRP'!$A$4:$C$2531,3,0),0)</f>
        <v>11300</v>
      </c>
      <c r="M1382" s="1">
        <f>IFERROR(VLOOKUP(B1382,'[1]Pivot HorizontalMRP'!$A$4:$D$2531,4,0),0)</f>
        <v>0</v>
      </c>
      <c r="N1382" s="1">
        <f>IFERROR(VLOOKUP(B1382,'[1]Pivot HorizontalMRP'!$A$4:$E$2531,5,0),0)</f>
        <v>0</v>
      </c>
      <c r="O1382" s="1">
        <f t="shared" si="106"/>
        <v>11300</v>
      </c>
      <c r="P1382" s="1">
        <f t="shared" si="107"/>
        <v>11300</v>
      </c>
      <c r="Q1382" s="1">
        <f>IFERROR(VLOOKUP(B1382,'[1]Pivot HorizontalMRP'!$A$4:$F$2529,6,0),0)</f>
        <v>5106</v>
      </c>
      <c r="R1382" s="1">
        <f>IFERROR(VLOOKUP(B1382,'[1]Pivot HorizontalMRP'!$A$4:$G$2529,7,0),0)</f>
        <v>3894</v>
      </c>
      <c r="S1382" s="1">
        <f>IFERROR(VLOOKUP(B1382,'[1]Pivot HorizontalMRP'!$A$4:$H$2529,8,0),0)</f>
        <v>4194</v>
      </c>
      <c r="T1382" s="1">
        <f>IFERROR(VLOOKUP(B1382,'[1]Pivot HorizontalMRP'!$A$4:$I$2529,9,0),0)</f>
        <v>6474</v>
      </c>
      <c r="U1382" s="1">
        <f t="shared" si="105"/>
        <v>2300</v>
      </c>
      <c r="V1382" s="24">
        <v>7.3999999999999996E-2</v>
      </c>
      <c r="W1382" s="24"/>
      <c r="X1382" s="24">
        <f t="shared" si="108"/>
        <v>-7.3999999999999996E-2</v>
      </c>
      <c r="Y1382" s="24"/>
      <c r="Z1382" s="24"/>
      <c r="AA1382" s="24">
        <v>8.7499999999999994E-2</v>
      </c>
      <c r="AB1382" s="24"/>
      <c r="AC1382" s="25"/>
      <c r="AD1382" s="26"/>
      <c r="AE1382" s="26"/>
      <c r="AF1382" s="26"/>
      <c r="AG1382" s="24"/>
      <c r="AH1382" s="24"/>
      <c r="AI1382" s="26"/>
      <c r="AJ1382" s="27"/>
      <c r="AK1382" s="27"/>
      <c r="AL1382" s="26"/>
      <c r="AM1382" s="26"/>
      <c r="AN1382" s="24"/>
      <c r="AO1382" s="24" t="str">
        <f t="shared" si="109"/>
        <v>Sanmina</v>
      </c>
      <c r="AP1382" s="1" t="s">
        <v>1110</v>
      </c>
      <c r="BF1382" s="1" t="s">
        <v>68</v>
      </c>
      <c r="BG1382" s="28" t="s">
        <v>69</v>
      </c>
    </row>
    <row r="1383" spans="1:59" ht="12.75" customHeight="1" x14ac:dyDescent="0.2">
      <c r="A1383" s="1" t="s">
        <v>5629</v>
      </c>
      <c r="B1383" s="1" t="s">
        <v>5630</v>
      </c>
      <c r="C1383" s="1" t="s">
        <v>62</v>
      </c>
      <c r="D1383" s="1" t="s">
        <v>1108</v>
      </c>
      <c r="E1383" s="1" t="s">
        <v>5631</v>
      </c>
      <c r="F1383" s="1" t="s">
        <v>5632</v>
      </c>
      <c r="G1383" s="1">
        <v>55</v>
      </c>
      <c r="H1383" s="1">
        <v>3150</v>
      </c>
      <c r="I1383" s="2" t="s">
        <v>1123</v>
      </c>
      <c r="K1383" s="1">
        <f>IFERROR(VLOOKUP(B1383,'[1]Pivot HorizontalMRP'!$A$4:$B$2531,2,0),0)</f>
        <v>0</v>
      </c>
      <c r="L1383" s="1">
        <f>IFERROR(VLOOKUP(B1383,'[1]Pivot HorizontalMRP'!$A$4:$C$2531,3,0),0)</f>
        <v>9311</v>
      </c>
      <c r="M1383" s="1">
        <f>IFERROR(VLOOKUP(B1383,'[1]Pivot HorizontalMRP'!$A$4:$D$2531,4,0),0)</f>
        <v>15750</v>
      </c>
      <c r="N1383" s="1">
        <f>IFERROR(VLOOKUP(B1383,'[1]Pivot HorizontalMRP'!$A$4:$E$2531,5,0),0)</f>
        <v>0</v>
      </c>
      <c r="O1383" s="1">
        <f t="shared" si="106"/>
        <v>25061</v>
      </c>
      <c r="P1383" s="1">
        <f t="shared" si="107"/>
        <v>25061</v>
      </c>
      <c r="Q1383" s="1">
        <f>IFERROR(VLOOKUP(B1383,'[1]Pivot HorizontalMRP'!$A$4:$F$2529,6,0),0)</f>
        <v>16260</v>
      </c>
      <c r="R1383" s="1">
        <f>IFERROR(VLOOKUP(B1383,'[1]Pivot HorizontalMRP'!$A$4:$G$2529,7,0),0)</f>
        <v>6666</v>
      </c>
      <c r="S1383" s="1">
        <f>IFERROR(VLOOKUP(B1383,'[1]Pivot HorizontalMRP'!$A$4:$H$2529,8,0),0)</f>
        <v>3438</v>
      </c>
      <c r="T1383" s="1">
        <f>IFERROR(VLOOKUP(B1383,'[1]Pivot HorizontalMRP'!$A$4:$I$2529,9,0),0)</f>
        <v>3048</v>
      </c>
      <c r="U1383" s="1">
        <f t="shared" si="105"/>
        <v>2135</v>
      </c>
      <c r="V1383" s="24">
        <v>0.27300000000000002</v>
      </c>
      <c r="W1383" s="24"/>
      <c r="X1383" s="24">
        <f t="shared" si="108"/>
        <v>-0.27300000000000002</v>
      </c>
      <c r="Y1383" s="24"/>
      <c r="Z1383" s="24"/>
      <c r="AA1383" s="24">
        <v>0.17</v>
      </c>
      <c r="AB1383" s="24"/>
      <c r="AC1383" s="25"/>
      <c r="AD1383" s="26"/>
      <c r="AE1383" s="26"/>
      <c r="AF1383" s="26"/>
      <c r="AG1383" s="24"/>
      <c r="AH1383" s="24"/>
      <c r="AI1383" s="26"/>
      <c r="AJ1383" s="27"/>
      <c r="AK1383" s="27"/>
      <c r="AL1383" s="26"/>
      <c r="AM1383" s="26"/>
      <c r="AN1383" s="24"/>
      <c r="AO1383" s="24" t="str">
        <f t="shared" si="109"/>
        <v>Sanmina</v>
      </c>
      <c r="AP1383" s="1" t="s">
        <v>1110</v>
      </c>
      <c r="BF1383" s="1" t="s">
        <v>68</v>
      </c>
      <c r="BG1383" s="28" t="s">
        <v>69</v>
      </c>
    </row>
    <row r="1384" spans="1:59" ht="12.75" customHeight="1" x14ac:dyDescent="0.2">
      <c r="A1384" s="1" t="s">
        <v>5633</v>
      </c>
      <c r="B1384" s="1" t="s">
        <v>5634</v>
      </c>
      <c r="C1384" s="1" t="s">
        <v>62</v>
      </c>
      <c r="D1384" s="1" t="s">
        <v>1108</v>
      </c>
      <c r="E1384" s="1" t="s">
        <v>5635</v>
      </c>
      <c r="F1384" s="1" t="s">
        <v>5636</v>
      </c>
      <c r="G1384" s="1">
        <v>91</v>
      </c>
      <c r="H1384" s="1">
        <v>350</v>
      </c>
      <c r="I1384" s="2" t="s">
        <v>1123</v>
      </c>
      <c r="K1384" s="1">
        <f>IFERROR(VLOOKUP(B1384,'[1]Pivot HorizontalMRP'!$A$4:$B$2531,2,0),0)</f>
        <v>0</v>
      </c>
      <c r="L1384" s="1">
        <f>IFERROR(VLOOKUP(B1384,'[1]Pivot HorizontalMRP'!$A$4:$C$2531,3,0),0)</f>
        <v>53275</v>
      </c>
      <c r="M1384" s="1">
        <f>IFERROR(VLOOKUP(B1384,'[1]Pivot HorizontalMRP'!$A$4:$D$2531,4,0),0)</f>
        <v>45500</v>
      </c>
      <c r="N1384" s="1">
        <f>IFERROR(VLOOKUP(B1384,'[1]Pivot HorizontalMRP'!$A$4:$E$2531,5,0),0)</f>
        <v>31850</v>
      </c>
      <c r="O1384" s="1">
        <f t="shared" si="106"/>
        <v>98775</v>
      </c>
      <c r="P1384" s="1">
        <f t="shared" si="107"/>
        <v>130625</v>
      </c>
      <c r="Q1384" s="1">
        <f>IFERROR(VLOOKUP(B1384,'[1]Pivot HorizontalMRP'!$A$4:$F$2529,6,0),0)</f>
        <v>60616</v>
      </c>
      <c r="R1384" s="1">
        <f>IFERROR(VLOOKUP(B1384,'[1]Pivot HorizontalMRP'!$A$4:$G$2529,7,0),0)</f>
        <v>44462</v>
      </c>
      <c r="S1384" s="1">
        <f>IFERROR(VLOOKUP(B1384,'[1]Pivot HorizontalMRP'!$A$4:$H$2529,8,0),0)</f>
        <v>60204</v>
      </c>
      <c r="T1384" s="1">
        <f>IFERROR(VLOOKUP(B1384,'[1]Pivot HorizontalMRP'!$A$4:$I$2529,9,0),0)</f>
        <v>39246</v>
      </c>
      <c r="U1384" s="1">
        <f t="shared" si="105"/>
        <v>-6303</v>
      </c>
      <c r="V1384" s="24">
        <v>0.375</v>
      </c>
      <c r="W1384" s="24"/>
      <c r="X1384" s="24">
        <f t="shared" si="108"/>
        <v>-0.375</v>
      </c>
      <c r="Y1384" s="24"/>
      <c r="Z1384" s="24"/>
      <c r="AA1384" s="24"/>
      <c r="AB1384" s="24"/>
      <c r="AC1384" s="25"/>
      <c r="AD1384" s="26"/>
      <c r="AE1384" s="26"/>
      <c r="AF1384" s="26"/>
      <c r="AG1384" s="24"/>
      <c r="AH1384" s="24"/>
      <c r="AI1384" s="26"/>
      <c r="AJ1384" s="27"/>
      <c r="AK1384" s="27"/>
      <c r="AL1384" s="26"/>
      <c r="AM1384" s="26"/>
      <c r="AN1384" s="24"/>
      <c r="AO1384" s="24" t="str">
        <f t="shared" si="109"/>
        <v>Sanmina</v>
      </c>
      <c r="AP1384" s="1" t="s">
        <v>1110</v>
      </c>
      <c r="BF1384" s="1" t="s">
        <v>68</v>
      </c>
      <c r="BG1384" s="28" t="s">
        <v>69</v>
      </c>
    </row>
    <row r="1385" spans="1:59" ht="12.75" customHeight="1" x14ac:dyDescent="0.2">
      <c r="A1385" s="1" t="s">
        <v>5637</v>
      </c>
      <c r="B1385" s="1" t="s">
        <v>5638</v>
      </c>
      <c r="C1385" s="1" t="s">
        <v>62</v>
      </c>
      <c r="D1385" s="1" t="s">
        <v>1108</v>
      </c>
      <c r="E1385" s="1" t="s">
        <v>5639</v>
      </c>
      <c r="F1385" s="1" t="s">
        <v>5640</v>
      </c>
      <c r="G1385" s="1">
        <v>63</v>
      </c>
      <c r="H1385" s="1">
        <v>6250</v>
      </c>
      <c r="I1385" s="2" t="s">
        <v>66</v>
      </c>
      <c r="K1385" s="1">
        <f>IFERROR(VLOOKUP(B1385,'[1]Pivot HorizontalMRP'!$A$4:$B$2531,2,0),0)</f>
        <v>0</v>
      </c>
      <c r="L1385" s="1">
        <f>IFERROR(VLOOKUP(B1385,'[1]Pivot HorizontalMRP'!$A$4:$C$2531,3,0),0)</f>
        <v>90052</v>
      </c>
      <c r="M1385" s="1">
        <f>IFERROR(VLOOKUP(B1385,'[1]Pivot HorizontalMRP'!$A$4:$D$2531,4,0),0)</f>
        <v>0</v>
      </c>
      <c r="N1385" s="1">
        <f>IFERROR(VLOOKUP(B1385,'[1]Pivot HorizontalMRP'!$A$4:$E$2531,5,0),0)</f>
        <v>0</v>
      </c>
      <c r="O1385" s="1">
        <f t="shared" si="106"/>
        <v>90052</v>
      </c>
      <c r="P1385" s="1">
        <f t="shared" si="107"/>
        <v>90052</v>
      </c>
      <c r="Q1385" s="1">
        <f>IFERROR(VLOOKUP(B1385,'[1]Pivot HorizontalMRP'!$A$4:$F$2529,6,0),0)</f>
        <v>45084</v>
      </c>
      <c r="R1385" s="1">
        <f>IFERROR(VLOOKUP(B1385,'[1]Pivot HorizontalMRP'!$A$4:$G$2529,7,0),0)</f>
        <v>58998</v>
      </c>
      <c r="S1385" s="1">
        <f>IFERROR(VLOOKUP(B1385,'[1]Pivot HorizontalMRP'!$A$4:$H$2529,8,0),0)</f>
        <v>71508</v>
      </c>
      <c r="T1385" s="1">
        <f>IFERROR(VLOOKUP(B1385,'[1]Pivot HorizontalMRP'!$A$4:$I$2529,9,0),0)</f>
        <v>76392</v>
      </c>
      <c r="U1385" s="1">
        <f t="shared" si="105"/>
        <v>-14030</v>
      </c>
      <c r="V1385" s="24">
        <v>0.34699999999999998</v>
      </c>
      <c r="W1385" s="24"/>
      <c r="X1385" s="24">
        <f t="shared" si="108"/>
        <v>-0.34699999999999998</v>
      </c>
      <c r="Y1385" s="24"/>
      <c r="Z1385" s="24"/>
      <c r="AA1385" s="24">
        <v>0.34699999999999998</v>
      </c>
      <c r="AB1385" s="24"/>
      <c r="AC1385" s="25"/>
      <c r="AD1385" s="26"/>
      <c r="AE1385" s="26"/>
      <c r="AF1385" s="26"/>
      <c r="AG1385" s="24"/>
      <c r="AH1385" s="24"/>
      <c r="AI1385" s="26"/>
      <c r="AJ1385" s="27"/>
      <c r="AK1385" s="27"/>
      <c r="AL1385" s="26"/>
      <c r="AM1385" s="26"/>
      <c r="AN1385" s="24"/>
      <c r="AO1385" s="24" t="str">
        <f t="shared" si="109"/>
        <v>Sanmina</v>
      </c>
      <c r="AP1385" s="1" t="s">
        <v>1110</v>
      </c>
      <c r="BF1385" s="1" t="s">
        <v>68</v>
      </c>
      <c r="BG1385" s="28" t="s">
        <v>69</v>
      </c>
    </row>
    <row r="1386" spans="1:59" ht="12.75" customHeight="1" x14ac:dyDescent="0.2">
      <c r="A1386" s="1" t="s">
        <v>5641</v>
      </c>
      <c r="B1386" s="1" t="s">
        <v>5642</v>
      </c>
      <c r="C1386" s="1" t="s">
        <v>62</v>
      </c>
      <c r="D1386" s="1" t="s">
        <v>1108</v>
      </c>
      <c r="E1386" s="1" t="s">
        <v>5643</v>
      </c>
      <c r="F1386" s="1" t="s">
        <v>5644</v>
      </c>
      <c r="G1386" s="1">
        <v>61</v>
      </c>
      <c r="H1386" s="1">
        <v>500</v>
      </c>
      <c r="I1386" s="2" t="s">
        <v>1123</v>
      </c>
      <c r="K1386" s="1">
        <f>IFERROR(VLOOKUP(B1386,'[1]Pivot HorizontalMRP'!$A$4:$B$2531,2,0),0)</f>
        <v>0</v>
      </c>
      <c r="L1386" s="1">
        <f>IFERROR(VLOOKUP(B1386,'[1]Pivot HorizontalMRP'!$A$4:$C$2531,3,0),0)</f>
        <v>11492</v>
      </c>
      <c r="M1386" s="1">
        <f>IFERROR(VLOOKUP(B1386,'[1]Pivot HorizontalMRP'!$A$4:$D$2531,4,0),0)</f>
        <v>0</v>
      </c>
      <c r="N1386" s="1">
        <f>IFERROR(VLOOKUP(B1386,'[1]Pivot HorizontalMRP'!$A$4:$E$2531,5,0),0)</f>
        <v>0</v>
      </c>
      <c r="O1386" s="1">
        <f t="shared" si="106"/>
        <v>11492</v>
      </c>
      <c r="P1386" s="1">
        <f t="shared" si="107"/>
        <v>11492</v>
      </c>
      <c r="Q1386" s="1">
        <f>IFERROR(VLOOKUP(B1386,'[1]Pivot HorizontalMRP'!$A$4:$F$2529,6,0),0)</f>
        <v>8575</v>
      </c>
      <c r="R1386" s="1">
        <f>IFERROR(VLOOKUP(B1386,'[1]Pivot HorizontalMRP'!$A$4:$G$2529,7,0),0)</f>
        <v>4841</v>
      </c>
      <c r="S1386" s="1">
        <f>IFERROR(VLOOKUP(B1386,'[1]Pivot HorizontalMRP'!$A$4:$H$2529,8,0),0)</f>
        <v>5716</v>
      </c>
      <c r="T1386" s="1">
        <f>IFERROR(VLOOKUP(B1386,'[1]Pivot HorizontalMRP'!$A$4:$I$2529,9,0),0)</f>
        <v>4013</v>
      </c>
      <c r="U1386" s="1">
        <f t="shared" si="105"/>
        <v>-1924</v>
      </c>
      <c r="V1386" s="24">
        <v>0.51849999999999996</v>
      </c>
      <c r="W1386" s="24"/>
      <c r="X1386" s="24">
        <f t="shared" si="108"/>
        <v>-0.51849999999999996</v>
      </c>
      <c r="Y1386" s="24"/>
      <c r="Z1386" s="24"/>
      <c r="AA1386" s="24">
        <v>0.35</v>
      </c>
      <c r="AB1386" s="24"/>
      <c r="AC1386" s="25"/>
      <c r="AD1386" s="26"/>
      <c r="AE1386" s="26"/>
      <c r="AF1386" s="26"/>
      <c r="AG1386" s="24"/>
      <c r="AH1386" s="24"/>
      <c r="AI1386" s="26"/>
      <c r="AJ1386" s="27"/>
      <c r="AK1386" s="27"/>
      <c r="AL1386" s="26"/>
      <c r="AM1386" s="26"/>
      <c r="AN1386" s="24"/>
      <c r="AO1386" s="24" t="str">
        <f t="shared" si="109"/>
        <v>Sanmina</v>
      </c>
      <c r="AP1386" s="1" t="s">
        <v>1110</v>
      </c>
      <c r="BF1386" s="1" t="s">
        <v>68</v>
      </c>
      <c r="BG1386" s="28" t="s">
        <v>69</v>
      </c>
    </row>
    <row r="1387" spans="1:59" ht="12.75" customHeight="1" x14ac:dyDescent="0.2">
      <c r="A1387" s="1" t="s">
        <v>5645</v>
      </c>
      <c r="B1387" s="1" t="s">
        <v>5646</v>
      </c>
      <c r="C1387" s="1" t="s">
        <v>62</v>
      </c>
      <c r="D1387" s="1" t="s">
        <v>1108</v>
      </c>
      <c r="E1387" s="1" t="s">
        <v>5647</v>
      </c>
      <c r="F1387" s="1" t="s">
        <v>5648</v>
      </c>
      <c r="G1387" s="1">
        <v>46</v>
      </c>
      <c r="H1387" s="1">
        <v>250</v>
      </c>
      <c r="I1387" s="2" t="s">
        <v>1123</v>
      </c>
      <c r="K1387" s="1">
        <f>IFERROR(VLOOKUP(B1387,'[1]Pivot HorizontalMRP'!$A$4:$B$2531,2,0),0)</f>
        <v>0</v>
      </c>
      <c r="L1387" s="1">
        <f>IFERROR(VLOOKUP(B1387,'[1]Pivot HorizontalMRP'!$A$4:$C$2531,3,0),0)</f>
        <v>1500</v>
      </c>
      <c r="M1387" s="1">
        <f>IFERROR(VLOOKUP(B1387,'[1]Pivot HorizontalMRP'!$A$4:$D$2531,4,0),0)</f>
        <v>0</v>
      </c>
      <c r="N1387" s="1">
        <f>IFERROR(VLOOKUP(B1387,'[1]Pivot HorizontalMRP'!$A$4:$E$2531,5,0),0)</f>
        <v>0</v>
      </c>
      <c r="O1387" s="1">
        <f t="shared" si="106"/>
        <v>1500</v>
      </c>
      <c r="P1387" s="1">
        <f t="shared" si="107"/>
        <v>1500</v>
      </c>
      <c r="Q1387" s="1">
        <f>IFERROR(VLOOKUP(B1387,'[1]Pivot HorizontalMRP'!$A$4:$F$2529,6,0),0)</f>
        <v>740</v>
      </c>
      <c r="R1387" s="1">
        <f>IFERROR(VLOOKUP(B1387,'[1]Pivot HorizontalMRP'!$A$4:$G$2529,7,0),0)</f>
        <v>682</v>
      </c>
      <c r="S1387" s="1">
        <f>IFERROR(VLOOKUP(B1387,'[1]Pivot HorizontalMRP'!$A$4:$H$2529,8,0),0)</f>
        <v>732</v>
      </c>
      <c r="T1387" s="1">
        <f>IFERROR(VLOOKUP(B1387,'[1]Pivot HorizontalMRP'!$A$4:$I$2529,9,0),0)</f>
        <v>632</v>
      </c>
      <c r="U1387" s="1">
        <f t="shared" si="105"/>
        <v>78</v>
      </c>
      <c r="V1387" s="24">
        <v>0.51</v>
      </c>
      <c r="W1387" s="24"/>
      <c r="X1387" s="24">
        <f t="shared" si="108"/>
        <v>-0.51</v>
      </c>
      <c r="Y1387" s="24"/>
      <c r="Z1387" s="24"/>
      <c r="AA1387" s="24">
        <v>0.51</v>
      </c>
      <c r="AB1387" s="24"/>
      <c r="AC1387" s="25"/>
      <c r="AD1387" s="26"/>
      <c r="AE1387" s="26"/>
      <c r="AF1387" s="26"/>
      <c r="AG1387" s="24"/>
      <c r="AH1387" s="24"/>
      <c r="AI1387" s="26"/>
      <c r="AJ1387" s="27"/>
      <c r="AK1387" s="27"/>
      <c r="AL1387" s="26"/>
      <c r="AM1387" s="26"/>
      <c r="AN1387" s="24"/>
      <c r="AO1387" s="24" t="str">
        <f t="shared" si="109"/>
        <v>Sanmina</v>
      </c>
      <c r="AP1387" s="1" t="s">
        <v>1110</v>
      </c>
      <c r="BF1387" s="1" t="s">
        <v>68</v>
      </c>
      <c r="BG1387" s="28" t="s">
        <v>69</v>
      </c>
    </row>
    <row r="1388" spans="1:59" ht="12.75" customHeight="1" x14ac:dyDescent="0.2">
      <c r="A1388" s="1" t="s">
        <v>5649</v>
      </c>
      <c r="B1388" s="1" t="s">
        <v>5650</v>
      </c>
      <c r="C1388" s="1" t="s">
        <v>62</v>
      </c>
      <c r="D1388" s="1" t="s">
        <v>1108</v>
      </c>
      <c r="E1388" s="1" t="s">
        <v>5651</v>
      </c>
      <c r="F1388" s="1" t="s">
        <v>5652</v>
      </c>
      <c r="G1388" s="1">
        <v>56</v>
      </c>
      <c r="H1388" s="1">
        <v>300</v>
      </c>
      <c r="I1388" s="2" t="s">
        <v>1123</v>
      </c>
      <c r="K1388" s="1">
        <f>IFERROR(VLOOKUP(B1388,'[1]Pivot HorizontalMRP'!$A$4:$B$2531,2,0),0)</f>
        <v>0</v>
      </c>
      <c r="L1388" s="1">
        <f>IFERROR(VLOOKUP(B1388,'[1]Pivot HorizontalMRP'!$A$4:$C$2531,3,0),0)</f>
        <v>2191</v>
      </c>
      <c r="M1388" s="1">
        <f>IFERROR(VLOOKUP(B1388,'[1]Pivot HorizontalMRP'!$A$4:$D$2531,4,0),0)</f>
        <v>0</v>
      </c>
      <c r="N1388" s="1">
        <f>IFERROR(VLOOKUP(B1388,'[1]Pivot HorizontalMRP'!$A$4:$E$2531,5,0),0)</f>
        <v>0</v>
      </c>
      <c r="O1388" s="1">
        <f t="shared" si="106"/>
        <v>2191</v>
      </c>
      <c r="P1388" s="1">
        <f t="shared" si="107"/>
        <v>2191</v>
      </c>
      <c r="Q1388" s="1">
        <f>IFERROR(VLOOKUP(B1388,'[1]Pivot HorizontalMRP'!$A$4:$F$2529,6,0),0)</f>
        <v>1116</v>
      </c>
      <c r="R1388" s="1">
        <f>IFERROR(VLOOKUP(B1388,'[1]Pivot HorizontalMRP'!$A$4:$G$2529,7,0),0)</f>
        <v>576</v>
      </c>
      <c r="S1388" s="1">
        <f>IFERROR(VLOOKUP(B1388,'[1]Pivot HorizontalMRP'!$A$4:$H$2529,8,0),0)</f>
        <v>768</v>
      </c>
      <c r="T1388" s="1">
        <f>IFERROR(VLOOKUP(B1388,'[1]Pivot HorizontalMRP'!$A$4:$I$2529,9,0),0)</f>
        <v>192</v>
      </c>
      <c r="U1388" s="1">
        <f t="shared" si="105"/>
        <v>499</v>
      </c>
      <c r="V1388" s="24">
        <v>0.54</v>
      </c>
      <c r="W1388" s="24"/>
      <c r="X1388" s="24">
        <f t="shared" si="108"/>
        <v>-0.54</v>
      </c>
      <c r="Y1388" s="24"/>
      <c r="Z1388" s="24"/>
      <c r="AA1388" s="24"/>
      <c r="AB1388" s="24"/>
      <c r="AC1388" s="25"/>
      <c r="AD1388" s="26"/>
      <c r="AE1388" s="26"/>
      <c r="AF1388" s="26"/>
      <c r="AG1388" s="24"/>
      <c r="AH1388" s="24"/>
      <c r="AI1388" s="26"/>
      <c r="AJ1388" s="27"/>
      <c r="AK1388" s="27"/>
      <c r="AL1388" s="26"/>
      <c r="AM1388" s="26"/>
      <c r="AN1388" s="24"/>
      <c r="AO1388" s="24" t="str">
        <f t="shared" si="109"/>
        <v>Sanmina</v>
      </c>
      <c r="AP1388" s="1" t="s">
        <v>1110</v>
      </c>
      <c r="BF1388" s="1" t="s">
        <v>68</v>
      </c>
      <c r="BG1388" s="28" t="s">
        <v>69</v>
      </c>
    </row>
    <row r="1389" spans="1:59" ht="12.75" customHeight="1" x14ac:dyDescent="0.2">
      <c r="A1389" s="1" t="s">
        <v>5653</v>
      </c>
      <c r="B1389" s="1" t="s">
        <v>5654</v>
      </c>
      <c r="C1389" s="1" t="s">
        <v>62</v>
      </c>
      <c r="D1389" s="1" t="s">
        <v>1108</v>
      </c>
      <c r="E1389" s="1" t="s">
        <v>5655</v>
      </c>
      <c r="F1389" s="1" t="s">
        <v>5656</v>
      </c>
      <c r="G1389" s="1">
        <v>128</v>
      </c>
      <c r="H1389" s="1">
        <v>700</v>
      </c>
      <c r="I1389" s="2" t="s">
        <v>1123</v>
      </c>
      <c r="K1389" s="1">
        <f>IFERROR(VLOOKUP(B1389,'[1]Pivot HorizontalMRP'!$A$4:$B$2531,2,0),0)</f>
        <v>0</v>
      </c>
      <c r="L1389" s="1">
        <f>IFERROR(VLOOKUP(B1389,'[1]Pivot HorizontalMRP'!$A$4:$C$2531,3,0),0)</f>
        <v>5563</v>
      </c>
      <c r="M1389" s="1">
        <f>IFERROR(VLOOKUP(B1389,'[1]Pivot HorizontalMRP'!$A$4:$D$2531,4,0),0)</f>
        <v>0</v>
      </c>
      <c r="N1389" s="1">
        <f>IFERROR(VLOOKUP(B1389,'[1]Pivot HorizontalMRP'!$A$4:$E$2531,5,0),0)</f>
        <v>0</v>
      </c>
      <c r="O1389" s="1">
        <f t="shared" si="106"/>
        <v>5563</v>
      </c>
      <c r="P1389" s="1">
        <f t="shared" si="107"/>
        <v>5563</v>
      </c>
      <c r="Q1389" s="1">
        <f>IFERROR(VLOOKUP(B1389,'[1]Pivot HorizontalMRP'!$A$4:$F$2529,6,0),0)</f>
        <v>1470</v>
      </c>
      <c r="R1389" s="1">
        <f>IFERROR(VLOOKUP(B1389,'[1]Pivot HorizontalMRP'!$A$4:$G$2529,7,0),0)</f>
        <v>1664</v>
      </c>
      <c r="S1389" s="1">
        <f>IFERROR(VLOOKUP(B1389,'[1]Pivot HorizontalMRP'!$A$4:$H$2529,8,0),0)</f>
        <v>2282</v>
      </c>
      <c r="T1389" s="1">
        <f>IFERROR(VLOOKUP(B1389,'[1]Pivot HorizontalMRP'!$A$4:$I$2529,9,0),0)</f>
        <v>1074</v>
      </c>
      <c r="U1389" s="1">
        <f t="shared" si="105"/>
        <v>2429</v>
      </c>
      <c r="V1389" s="24">
        <v>0.66500000000000004</v>
      </c>
      <c r="W1389" s="24"/>
      <c r="X1389" s="24">
        <f t="shared" si="108"/>
        <v>-0.66500000000000004</v>
      </c>
      <c r="Y1389" s="24"/>
      <c r="Z1389" s="24"/>
      <c r="AA1389" s="24"/>
      <c r="AB1389" s="24"/>
      <c r="AC1389" s="25"/>
      <c r="AD1389" s="26"/>
      <c r="AE1389" s="26"/>
      <c r="AF1389" s="26"/>
      <c r="AG1389" s="24"/>
      <c r="AH1389" s="24"/>
      <c r="AI1389" s="26"/>
      <c r="AJ1389" s="27"/>
      <c r="AK1389" s="27"/>
      <c r="AL1389" s="26"/>
      <c r="AM1389" s="26"/>
      <c r="AN1389" s="24"/>
      <c r="AO1389" s="24" t="str">
        <f t="shared" si="109"/>
        <v>Sanmina</v>
      </c>
      <c r="AP1389" s="1" t="s">
        <v>1110</v>
      </c>
      <c r="BF1389" s="1" t="s">
        <v>68</v>
      </c>
      <c r="BG1389" s="28" t="s">
        <v>69</v>
      </c>
    </row>
    <row r="1390" spans="1:59" ht="12.75" customHeight="1" x14ac:dyDescent="0.2">
      <c r="A1390" s="1" t="s">
        <v>5657</v>
      </c>
      <c r="B1390" s="1" t="s">
        <v>5658</v>
      </c>
      <c r="C1390" s="1" t="s">
        <v>62</v>
      </c>
      <c r="D1390" s="1" t="s">
        <v>1108</v>
      </c>
      <c r="E1390" s="1" t="s">
        <v>5659</v>
      </c>
      <c r="F1390" s="1" t="s">
        <v>5660</v>
      </c>
      <c r="G1390" s="1">
        <v>53</v>
      </c>
      <c r="H1390" s="1">
        <v>7000</v>
      </c>
      <c r="I1390" s="2" t="s">
        <v>66</v>
      </c>
      <c r="K1390" s="1">
        <f>IFERROR(VLOOKUP(B1390,'[1]Pivot HorizontalMRP'!$A$4:$B$2531,2,0),0)</f>
        <v>0</v>
      </c>
      <c r="L1390" s="1">
        <f>IFERROR(VLOOKUP(B1390,'[1]Pivot HorizontalMRP'!$A$4:$C$2531,3,0),0)</f>
        <v>20069</v>
      </c>
      <c r="M1390" s="1">
        <f>IFERROR(VLOOKUP(B1390,'[1]Pivot HorizontalMRP'!$A$4:$D$2531,4,0),0)</f>
        <v>0</v>
      </c>
      <c r="N1390" s="1">
        <f>IFERROR(VLOOKUP(B1390,'[1]Pivot HorizontalMRP'!$A$4:$E$2531,5,0),0)</f>
        <v>0</v>
      </c>
      <c r="O1390" s="1">
        <f t="shared" si="106"/>
        <v>20069</v>
      </c>
      <c r="P1390" s="1">
        <f t="shared" si="107"/>
        <v>20069</v>
      </c>
      <c r="Q1390" s="1">
        <f>IFERROR(VLOOKUP(B1390,'[1]Pivot HorizontalMRP'!$A$4:$F$2529,6,0),0)</f>
        <v>9798</v>
      </c>
      <c r="R1390" s="1">
        <f>IFERROR(VLOOKUP(B1390,'[1]Pivot HorizontalMRP'!$A$4:$G$2529,7,0),0)</f>
        <v>12174</v>
      </c>
      <c r="S1390" s="1">
        <f>IFERROR(VLOOKUP(B1390,'[1]Pivot HorizontalMRP'!$A$4:$H$2529,8,0),0)</f>
        <v>14676</v>
      </c>
      <c r="T1390" s="1">
        <f>IFERROR(VLOOKUP(B1390,'[1]Pivot HorizontalMRP'!$A$4:$I$2529,9,0),0)</f>
        <v>14376</v>
      </c>
      <c r="U1390" s="1">
        <f t="shared" si="105"/>
        <v>-1903</v>
      </c>
      <c r="V1390" s="24">
        <v>0.76500000000000001</v>
      </c>
      <c r="W1390" s="24"/>
      <c r="X1390" s="24">
        <f t="shared" si="108"/>
        <v>-0.76500000000000001</v>
      </c>
      <c r="Y1390" s="24"/>
      <c r="Z1390" s="24"/>
      <c r="AA1390" s="24">
        <v>0.76500000000000001</v>
      </c>
      <c r="AB1390" s="24"/>
      <c r="AC1390" s="25"/>
      <c r="AD1390" s="26"/>
      <c r="AE1390" s="26"/>
      <c r="AF1390" s="26"/>
      <c r="AG1390" s="24"/>
      <c r="AH1390" s="24"/>
      <c r="AI1390" s="26"/>
      <c r="AJ1390" s="27"/>
      <c r="AK1390" s="27"/>
      <c r="AL1390" s="26"/>
      <c r="AM1390" s="26"/>
      <c r="AN1390" s="24"/>
      <c r="AO1390" s="24" t="str">
        <f t="shared" si="109"/>
        <v>Sanmina</v>
      </c>
      <c r="AP1390" s="1" t="s">
        <v>1110</v>
      </c>
      <c r="BF1390" s="1" t="s">
        <v>68</v>
      </c>
      <c r="BG1390" s="28" t="s">
        <v>69</v>
      </c>
    </row>
    <row r="1391" spans="1:59" ht="12.75" customHeight="1" x14ac:dyDescent="0.2">
      <c r="A1391" s="1" t="s">
        <v>5661</v>
      </c>
      <c r="B1391" s="1" t="s">
        <v>5662</v>
      </c>
      <c r="C1391" s="1" t="s">
        <v>62</v>
      </c>
      <c r="D1391" s="1" t="s">
        <v>1108</v>
      </c>
      <c r="E1391" s="1" t="s">
        <v>5663</v>
      </c>
      <c r="F1391" s="1" t="s">
        <v>5664</v>
      </c>
      <c r="G1391" s="1">
        <v>55</v>
      </c>
      <c r="H1391" s="1">
        <v>1</v>
      </c>
      <c r="I1391" s="2" t="s">
        <v>1123</v>
      </c>
      <c r="K1391" s="1">
        <f>IFERROR(VLOOKUP(B1391,'[1]Pivot HorizontalMRP'!$A$4:$B$2531,2,0),0)</f>
        <v>0</v>
      </c>
      <c r="L1391" s="1">
        <f>IFERROR(VLOOKUP(B1391,'[1]Pivot HorizontalMRP'!$A$4:$C$2531,3,0),0)</f>
        <v>4187</v>
      </c>
      <c r="M1391" s="1">
        <f>IFERROR(VLOOKUP(B1391,'[1]Pivot HorizontalMRP'!$A$4:$D$2531,4,0),0)</f>
        <v>0</v>
      </c>
      <c r="N1391" s="1">
        <f>IFERROR(VLOOKUP(B1391,'[1]Pivot HorizontalMRP'!$A$4:$E$2531,5,0),0)</f>
        <v>0</v>
      </c>
      <c r="O1391" s="1">
        <f t="shared" si="106"/>
        <v>4187</v>
      </c>
      <c r="P1391" s="1">
        <f t="shared" si="107"/>
        <v>4187</v>
      </c>
      <c r="Q1391" s="1">
        <f>IFERROR(VLOOKUP(B1391,'[1]Pivot HorizontalMRP'!$A$4:$F$2529,6,0),0)</f>
        <v>4569</v>
      </c>
      <c r="R1391" s="1">
        <f>IFERROR(VLOOKUP(B1391,'[1]Pivot HorizontalMRP'!$A$4:$G$2529,7,0),0)</f>
        <v>5976</v>
      </c>
      <c r="S1391" s="1">
        <f>IFERROR(VLOOKUP(B1391,'[1]Pivot HorizontalMRP'!$A$4:$H$2529,8,0),0)</f>
        <v>4752</v>
      </c>
      <c r="T1391" s="1">
        <f>IFERROR(VLOOKUP(B1391,'[1]Pivot HorizontalMRP'!$A$4:$I$2529,9,0),0)</f>
        <v>3504</v>
      </c>
      <c r="U1391" s="1">
        <f t="shared" si="105"/>
        <v>-6358</v>
      </c>
      <c r="V1391" s="24">
        <v>0.27700000000000002</v>
      </c>
      <c r="W1391" s="24"/>
      <c r="X1391" s="24">
        <f t="shared" si="108"/>
        <v>-0.27700000000000002</v>
      </c>
      <c r="Y1391" s="24"/>
      <c r="Z1391" s="24"/>
      <c r="AA1391" s="24">
        <v>0.28999999999999998</v>
      </c>
      <c r="AB1391" s="24"/>
      <c r="AC1391" s="25"/>
      <c r="AD1391" s="26"/>
      <c r="AE1391" s="26"/>
      <c r="AF1391" s="26"/>
      <c r="AG1391" s="24"/>
      <c r="AH1391" s="24"/>
      <c r="AI1391" s="26"/>
      <c r="AJ1391" s="27"/>
      <c r="AK1391" s="27"/>
      <c r="AL1391" s="26"/>
      <c r="AM1391" s="26"/>
      <c r="AN1391" s="24"/>
      <c r="AO1391" s="24" t="str">
        <f t="shared" si="109"/>
        <v>Sanmina</v>
      </c>
      <c r="AP1391" s="1" t="s">
        <v>1110</v>
      </c>
      <c r="BF1391" s="1" t="s">
        <v>68</v>
      </c>
      <c r="BG1391" s="28" t="s">
        <v>69</v>
      </c>
    </row>
    <row r="1392" spans="1:59" ht="12.75" customHeight="1" x14ac:dyDescent="0.2">
      <c r="A1392" s="1" t="s">
        <v>5665</v>
      </c>
      <c r="B1392" s="1" t="s">
        <v>5666</v>
      </c>
      <c r="C1392" s="1" t="s">
        <v>62</v>
      </c>
      <c r="D1392" s="1" t="s">
        <v>1108</v>
      </c>
      <c r="E1392" s="1" t="s">
        <v>5667</v>
      </c>
      <c r="F1392" s="1" t="s">
        <v>5668</v>
      </c>
      <c r="G1392" s="1">
        <v>55</v>
      </c>
      <c r="H1392" s="1">
        <v>1</v>
      </c>
      <c r="I1392" s="2" t="s">
        <v>1123</v>
      </c>
      <c r="K1392" s="1">
        <f>IFERROR(VLOOKUP(B1392,'[1]Pivot HorizontalMRP'!$A$4:$B$2531,2,0),0)</f>
        <v>0</v>
      </c>
      <c r="L1392" s="1">
        <f>IFERROR(VLOOKUP(B1392,'[1]Pivot HorizontalMRP'!$A$4:$C$2531,3,0),0)</f>
        <v>3497</v>
      </c>
      <c r="M1392" s="1">
        <f>IFERROR(VLOOKUP(B1392,'[1]Pivot HorizontalMRP'!$A$4:$D$2531,4,0),0)</f>
        <v>800</v>
      </c>
      <c r="N1392" s="1">
        <f>IFERROR(VLOOKUP(B1392,'[1]Pivot HorizontalMRP'!$A$4:$E$2531,5,0),0)</f>
        <v>4000</v>
      </c>
      <c r="O1392" s="1">
        <f t="shared" si="106"/>
        <v>4297</v>
      </c>
      <c r="P1392" s="1">
        <f t="shared" si="107"/>
        <v>8297</v>
      </c>
      <c r="Q1392" s="1">
        <f>IFERROR(VLOOKUP(B1392,'[1]Pivot HorizontalMRP'!$A$4:$F$2529,6,0),0)</f>
        <v>4710</v>
      </c>
      <c r="R1392" s="1">
        <f>IFERROR(VLOOKUP(B1392,'[1]Pivot HorizontalMRP'!$A$4:$G$2529,7,0),0)</f>
        <v>3656</v>
      </c>
      <c r="S1392" s="1">
        <f>IFERROR(VLOOKUP(B1392,'[1]Pivot HorizontalMRP'!$A$4:$H$2529,8,0),0)</f>
        <v>4468</v>
      </c>
      <c r="T1392" s="1">
        <f>IFERROR(VLOOKUP(B1392,'[1]Pivot HorizontalMRP'!$A$4:$I$2529,9,0),0)</f>
        <v>3268</v>
      </c>
      <c r="U1392" s="1">
        <f t="shared" si="105"/>
        <v>-4069</v>
      </c>
      <c r="V1392" s="24">
        <v>0.38</v>
      </c>
      <c r="W1392" s="24"/>
      <c r="X1392" s="24">
        <f t="shared" si="108"/>
        <v>-0.38</v>
      </c>
      <c r="Y1392" s="24"/>
      <c r="Z1392" s="24"/>
      <c r="AA1392" s="24">
        <v>0.38</v>
      </c>
      <c r="AB1392" s="24"/>
      <c r="AC1392" s="25"/>
      <c r="AD1392" s="26"/>
      <c r="AE1392" s="26"/>
      <c r="AF1392" s="26"/>
      <c r="AG1392" s="24"/>
      <c r="AH1392" s="24"/>
      <c r="AI1392" s="26"/>
      <c r="AJ1392" s="27"/>
      <c r="AK1392" s="27"/>
      <c r="AL1392" s="26"/>
      <c r="AM1392" s="26"/>
      <c r="AN1392" s="24"/>
      <c r="AO1392" s="24" t="str">
        <f t="shared" si="109"/>
        <v>Sanmina</v>
      </c>
      <c r="AP1392" s="1" t="s">
        <v>1110</v>
      </c>
      <c r="BF1392" s="1" t="s">
        <v>68</v>
      </c>
      <c r="BG1392" s="28" t="s">
        <v>69</v>
      </c>
    </row>
    <row r="1393" spans="1:59" ht="12.75" customHeight="1" x14ac:dyDescent="0.2">
      <c r="A1393" s="1" t="s">
        <v>5669</v>
      </c>
      <c r="B1393" s="1" t="s">
        <v>5670</v>
      </c>
      <c r="C1393" s="1" t="s">
        <v>62</v>
      </c>
      <c r="D1393" s="1" t="s">
        <v>1108</v>
      </c>
      <c r="E1393" s="1" t="s">
        <v>5671</v>
      </c>
      <c r="F1393" s="1" t="s">
        <v>5672</v>
      </c>
      <c r="G1393" s="1">
        <v>36</v>
      </c>
      <c r="H1393" s="1">
        <v>2600</v>
      </c>
      <c r="I1393" s="2" t="s">
        <v>66</v>
      </c>
      <c r="K1393" s="1">
        <f>IFERROR(VLOOKUP(B1393,'[1]Pivot HorizontalMRP'!$A$4:$B$2531,2,0),0)</f>
        <v>0</v>
      </c>
      <c r="L1393" s="1">
        <f>IFERROR(VLOOKUP(B1393,'[1]Pivot HorizontalMRP'!$A$4:$C$2531,3,0),0)</f>
        <v>2460</v>
      </c>
      <c r="M1393" s="1">
        <f>IFERROR(VLOOKUP(B1393,'[1]Pivot HorizontalMRP'!$A$4:$D$2531,4,0),0)</f>
        <v>0</v>
      </c>
      <c r="N1393" s="1">
        <f>IFERROR(VLOOKUP(B1393,'[1]Pivot HorizontalMRP'!$A$4:$E$2531,5,0),0)</f>
        <v>0</v>
      </c>
      <c r="O1393" s="1">
        <f t="shared" si="106"/>
        <v>2460</v>
      </c>
      <c r="P1393" s="1">
        <f t="shared" si="107"/>
        <v>2460</v>
      </c>
      <c r="Q1393" s="1">
        <f>IFERROR(VLOOKUP(B1393,'[1]Pivot HorizontalMRP'!$A$4:$F$2529,6,0),0)</f>
        <v>870</v>
      </c>
      <c r="R1393" s="1">
        <f>IFERROR(VLOOKUP(B1393,'[1]Pivot HorizontalMRP'!$A$4:$G$2529,7,0),0)</f>
        <v>682</v>
      </c>
      <c r="S1393" s="1">
        <f>IFERROR(VLOOKUP(B1393,'[1]Pivot HorizontalMRP'!$A$4:$H$2529,8,0),0)</f>
        <v>732</v>
      </c>
      <c r="T1393" s="1">
        <f>IFERROR(VLOOKUP(B1393,'[1]Pivot HorizontalMRP'!$A$4:$I$2529,9,0),0)</f>
        <v>632</v>
      </c>
      <c r="U1393" s="1">
        <f t="shared" si="105"/>
        <v>908</v>
      </c>
      <c r="V1393" s="24">
        <v>0.77100000000000002</v>
      </c>
      <c r="W1393" s="24"/>
      <c r="X1393" s="24">
        <f t="shared" si="108"/>
        <v>-0.77100000000000002</v>
      </c>
      <c r="Y1393" s="24"/>
      <c r="Z1393" s="24"/>
      <c r="AA1393" s="24">
        <v>1.1000000000000001</v>
      </c>
      <c r="AB1393" s="24"/>
      <c r="AC1393" s="25"/>
      <c r="AD1393" s="26"/>
      <c r="AE1393" s="26"/>
      <c r="AF1393" s="26"/>
      <c r="AG1393" s="24"/>
      <c r="AH1393" s="24"/>
      <c r="AI1393" s="26"/>
      <c r="AJ1393" s="27"/>
      <c r="AK1393" s="27"/>
      <c r="AL1393" s="26"/>
      <c r="AM1393" s="26"/>
      <c r="AN1393" s="24"/>
      <c r="AO1393" s="24" t="str">
        <f t="shared" si="109"/>
        <v>Sanmina</v>
      </c>
      <c r="AP1393" s="1" t="s">
        <v>1110</v>
      </c>
      <c r="BF1393" s="1" t="s">
        <v>68</v>
      </c>
      <c r="BG1393" s="28" t="s">
        <v>69</v>
      </c>
    </row>
    <row r="1394" spans="1:59" ht="12.75" customHeight="1" x14ac:dyDescent="0.2">
      <c r="A1394" s="1" t="s">
        <v>5673</v>
      </c>
      <c r="B1394" s="1" t="s">
        <v>5674</v>
      </c>
      <c r="C1394" s="1" t="s">
        <v>62</v>
      </c>
      <c r="D1394" s="1" t="s">
        <v>1108</v>
      </c>
      <c r="E1394" s="1" t="s">
        <v>5675</v>
      </c>
      <c r="F1394" s="1" t="s">
        <v>5676</v>
      </c>
      <c r="G1394" s="1">
        <v>81</v>
      </c>
      <c r="H1394" s="1">
        <v>1000</v>
      </c>
      <c r="I1394" s="2" t="s">
        <v>66</v>
      </c>
      <c r="K1394" s="1">
        <f>IFERROR(VLOOKUP(B1394,'[1]Pivot HorizontalMRP'!$A$4:$B$2531,2,0),0)</f>
        <v>0</v>
      </c>
      <c r="L1394" s="1">
        <f>IFERROR(VLOOKUP(B1394,'[1]Pivot HorizontalMRP'!$A$4:$C$2531,3,0),0)</f>
        <v>1500</v>
      </c>
      <c r="M1394" s="1">
        <f>IFERROR(VLOOKUP(B1394,'[1]Pivot HorizontalMRP'!$A$4:$D$2531,4,0),0)</f>
        <v>0</v>
      </c>
      <c r="N1394" s="1">
        <f>IFERROR(VLOOKUP(B1394,'[1]Pivot HorizontalMRP'!$A$4:$E$2531,5,0),0)</f>
        <v>0</v>
      </c>
      <c r="O1394" s="1">
        <f t="shared" si="106"/>
        <v>1500</v>
      </c>
      <c r="P1394" s="1">
        <f t="shared" si="107"/>
        <v>1500</v>
      </c>
      <c r="Q1394" s="1">
        <f>IFERROR(VLOOKUP(B1394,'[1]Pivot HorizontalMRP'!$A$4:$F$2529,6,0),0)</f>
        <v>130</v>
      </c>
      <c r="R1394" s="1">
        <f>IFERROR(VLOOKUP(B1394,'[1]Pivot HorizontalMRP'!$A$4:$G$2529,7,0),0)</f>
        <v>0</v>
      </c>
      <c r="S1394" s="1">
        <f>IFERROR(VLOOKUP(B1394,'[1]Pivot HorizontalMRP'!$A$4:$H$2529,8,0),0)</f>
        <v>0</v>
      </c>
      <c r="T1394" s="1">
        <f>IFERROR(VLOOKUP(B1394,'[1]Pivot HorizontalMRP'!$A$4:$I$2529,9,0),0)</f>
        <v>0</v>
      </c>
      <c r="U1394" s="1">
        <f t="shared" si="105"/>
        <v>1370</v>
      </c>
      <c r="V1394" s="24">
        <v>0.127</v>
      </c>
      <c r="W1394" s="24"/>
      <c r="X1394" s="24">
        <f t="shared" si="108"/>
        <v>-0.127</v>
      </c>
      <c r="Y1394" s="24"/>
      <c r="Z1394" s="24"/>
      <c r="AA1394" s="24">
        <v>0.127</v>
      </c>
      <c r="AB1394" s="24"/>
      <c r="AC1394" s="25"/>
      <c r="AD1394" s="26"/>
      <c r="AE1394" s="26"/>
      <c r="AF1394" s="26"/>
      <c r="AG1394" s="24"/>
      <c r="AH1394" s="24"/>
      <c r="AI1394" s="26"/>
      <c r="AJ1394" s="27"/>
      <c r="AK1394" s="27"/>
      <c r="AL1394" s="26"/>
      <c r="AM1394" s="26"/>
      <c r="AN1394" s="24"/>
      <c r="AO1394" s="24" t="str">
        <f t="shared" si="109"/>
        <v>Sanmina</v>
      </c>
      <c r="AP1394" s="1" t="s">
        <v>1110</v>
      </c>
      <c r="BF1394" s="1" t="s">
        <v>68</v>
      </c>
      <c r="BG1394" s="28" t="s">
        <v>69</v>
      </c>
    </row>
    <row r="1395" spans="1:59" ht="12.75" customHeight="1" x14ac:dyDescent="0.2">
      <c r="A1395" s="1" t="s">
        <v>5677</v>
      </c>
      <c r="B1395" s="1" t="s">
        <v>5678</v>
      </c>
      <c r="C1395" s="1" t="s">
        <v>62</v>
      </c>
      <c r="D1395" s="1" t="s">
        <v>1108</v>
      </c>
      <c r="E1395" s="1" t="s">
        <v>5679</v>
      </c>
      <c r="F1395" s="1" t="s">
        <v>5680</v>
      </c>
      <c r="G1395" s="1">
        <v>55</v>
      </c>
      <c r="H1395" s="1">
        <v>1</v>
      </c>
      <c r="I1395" s="2" t="s">
        <v>66</v>
      </c>
      <c r="K1395" s="1">
        <f>IFERROR(VLOOKUP(B1395,'[1]Pivot HorizontalMRP'!$A$4:$B$2531,2,0),0)</f>
        <v>0</v>
      </c>
      <c r="L1395" s="1">
        <f>IFERROR(VLOOKUP(B1395,'[1]Pivot HorizontalMRP'!$A$4:$C$2531,3,0),0)</f>
        <v>1256</v>
      </c>
      <c r="M1395" s="1">
        <f>IFERROR(VLOOKUP(B1395,'[1]Pivot HorizontalMRP'!$A$4:$D$2531,4,0),0)</f>
        <v>2500</v>
      </c>
      <c r="N1395" s="1">
        <f>IFERROR(VLOOKUP(B1395,'[1]Pivot HorizontalMRP'!$A$4:$E$2531,5,0),0)</f>
        <v>0</v>
      </c>
      <c r="O1395" s="1">
        <f t="shared" si="106"/>
        <v>3756</v>
      </c>
      <c r="P1395" s="1">
        <f t="shared" si="107"/>
        <v>3756</v>
      </c>
      <c r="Q1395" s="1">
        <f>IFERROR(VLOOKUP(B1395,'[1]Pivot HorizontalMRP'!$A$4:$F$2529,6,0),0)</f>
        <v>1920</v>
      </c>
      <c r="R1395" s="1">
        <f>IFERROR(VLOOKUP(B1395,'[1]Pivot HorizontalMRP'!$A$4:$G$2529,7,0),0)</f>
        <v>770</v>
      </c>
      <c r="S1395" s="1">
        <f>IFERROR(VLOOKUP(B1395,'[1]Pivot HorizontalMRP'!$A$4:$H$2529,8,0),0)</f>
        <v>1724</v>
      </c>
      <c r="T1395" s="1">
        <f>IFERROR(VLOOKUP(B1395,'[1]Pivot HorizontalMRP'!$A$4:$I$2529,9,0),0)</f>
        <v>1132</v>
      </c>
      <c r="U1395" s="1">
        <f t="shared" si="105"/>
        <v>1066</v>
      </c>
      <c r="V1395" s="24">
        <v>0.7</v>
      </c>
      <c r="W1395" s="24"/>
      <c r="X1395" s="24">
        <f t="shared" si="108"/>
        <v>-0.7</v>
      </c>
      <c r="Y1395" s="24"/>
      <c r="Z1395" s="24"/>
      <c r="AA1395" s="24">
        <v>0.7</v>
      </c>
      <c r="AB1395" s="24"/>
      <c r="AC1395" s="25"/>
      <c r="AD1395" s="26"/>
      <c r="AE1395" s="26"/>
      <c r="AF1395" s="26"/>
      <c r="AG1395" s="24"/>
      <c r="AH1395" s="24"/>
      <c r="AI1395" s="26"/>
      <c r="AJ1395" s="27"/>
      <c r="AK1395" s="27"/>
      <c r="AL1395" s="26"/>
      <c r="AM1395" s="26"/>
      <c r="AN1395" s="24"/>
      <c r="AO1395" s="24" t="str">
        <f t="shared" si="109"/>
        <v>Sanmina</v>
      </c>
      <c r="AP1395" s="1" t="s">
        <v>1110</v>
      </c>
      <c r="BF1395" s="1" t="s">
        <v>68</v>
      </c>
      <c r="BG1395" s="28" t="s">
        <v>69</v>
      </c>
    </row>
    <row r="1396" spans="1:59" ht="12.75" customHeight="1" x14ac:dyDescent="0.2">
      <c r="A1396" s="1" t="s">
        <v>5681</v>
      </c>
      <c r="B1396" s="1" t="s">
        <v>5682</v>
      </c>
      <c r="C1396" s="1" t="s">
        <v>62</v>
      </c>
      <c r="D1396" s="1" t="s">
        <v>1108</v>
      </c>
      <c r="E1396" s="1" t="s">
        <v>5683</v>
      </c>
      <c r="F1396" s="1" t="s">
        <v>5684</v>
      </c>
      <c r="G1396" s="1">
        <v>55</v>
      </c>
      <c r="H1396" s="1">
        <v>1</v>
      </c>
      <c r="I1396" s="2" t="s">
        <v>66</v>
      </c>
      <c r="K1396" s="1">
        <f>IFERROR(VLOOKUP(B1396,'[1]Pivot HorizontalMRP'!$A$4:$B$2531,2,0),0)</f>
        <v>0</v>
      </c>
      <c r="L1396" s="1">
        <f>IFERROR(VLOOKUP(B1396,'[1]Pivot HorizontalMRP'!$A$4:$C$2531,3,0),0)</f>
        <v>2013</v>
      </c>
      <c r="M1396" s="1">
        <f>IFERROR(VLOOKUP(B1396,'[1]Pivot HorizontalMRP'!$A$4:$D$2531,4,0),0)</f>
        <v>10000</v>
      </c>
      <c r="N1396" s="1">
        <f>IFERROR(VLOOKUP(B1396,'[1]Pivot HorizontalMRP'!$A$4:$E$2531,5,0),0)</f>
        <v>0</v>
      </c>
      <c r="O1396" s="1">
        <f t="shared" si="106"/>
        <v>12013</v>
      </c>
      <c r="P1396" s="1">
        <f t="shared" si="107"/>
        <v>12013</v>
      </c>
      <c r="Q1396" s="1">
        <f>IFERROR(VLOOKUP(B1396,'[1]Pivot HorizontalMRP'!$A$4:$F$2529,6,0),0)</f>
        <v>3268</v>
      </c>
      <c r="R1396" s="1">
        <f>IFERROR(VLOOKUP(B1396,'[1]Pivot HorizontalMRP'!$A$4:$G$2529,7,0),0)</f>
        <v>1740</v>
      </c>
      <c r="S1396" s="1">
        <f>IFERROR(VLOOKUP(B1396,'[1]Pivot HorizontalMRP'!$A$4:$H$2529,8,0),0)</f>
        <v>3540</v>
      </c>
      <c r="T1396" s="1">
        <f>IFERROR(VLOOKUP(B1396,'[1]Pivot HorizontalMRP'!$A$4:$I$2529,9,0),0)</f>
        <v>2544</v>
      </c>
      <c r="U1396" s="1">
        <f t="shared" si="105"/>
        <v>7005</v>
      </c>
      <c r="V1396" s="24">
        <v>0.33</v>
      </c>
      <c r="W1396" s="24"/>
      <c r="X1396" s="24">
        <f t="shared" si="108"/>
        <v>-0.33</v>
      </c>
      <c r="Y1396" s="24"/>
      <c r="Z1396" s="24"/>
      <c r="AA1396" s="24">
        <v>0.29652000000000001</v>
      </c>
      <c r="AB1396" s="24"/>
      <c r="AC1396" s="25"/>
      <c r="AD1396" s="26"/>
      <c r="AE1396" s="26"/>
      <c r="AF1396" s="26"/>
      <c r="AG1396" s="24"/>
      <c r="AH1396" s="24"/>
      <c r="AI1396" s="26"/>
      <c r="AJ1396" s="27"/>
      <c r="AK1396" s="27"/>
      <c r="AL1396" s="26"/>
      <c r="AM1396" s="26"/>
      <c r="AN1396" s="24"/>
      <c r="AO1396" s="24" t="str">
        <f t="shared" si="109"/>
        <v>Sanmina</v>
      </c>
      <c r="AP1396" s="1" t="s">
        <v>1110</v>
      </c>
      <c r="BF1396" s="1" t="s">
        <v>68</v>
      </c>
      <c r="BG1396" s="28" t="s">
        <v>69</v>
      </c>
    </row>
    <row r="1397" spans="1:59" ht="12.75" customHeight="1" x14ac:dyDescent="0.2">
      <c r="A1397" s="1" t="s">
        <v>5685</v>
      </c>
      <c r="B1397" s="1" t="s">
        <v>5686</v>
      </c>
      <c r="C1397" s="1" t="s">
        <v>62</v>
      </c>
      <c r="D1397" s="1" t="s">
        <v>1108</v>
      </c>
      <c r="E1397" s="1" t="s">
        <v>5687</v>
      </c>
      <c r="F1397" s="1" t="s">
        <v>5688</v>
      </c>
      <c r="G1397" s="1">
        <v>55</v>
      </c>
      <c r="H1397" s="1">
        <v>1</v>
      </c>
      <c r="I1397" s="2" t="s">
        <v>66</v>
      </c>
      <c r="K1397" s="1">
        <f>IFERROR(VLOOKUP(B1397,'[1]Pivot HorizontalMRP'!$A$4:$B$2531,2,0),0)</f>
        <v>0</v>
      </c>
      <c r="L1397" s="1">
        <f>IFERROR(VLOOKUP(B1397,'[1]Pivot HorizontalMRP'!$A$4:$C$2531,3,0),0)</f>
        <v>6103</v>
      </c>
      <c r="M1397" s="1">
        <f>IFERROR(VLOOKUP(B1397,'[1]Pivot HorizontalMRP'!$A$4:$D$2531,4,0),0)</f>
        <v>2300</v>
      </c>
      <c r="N1397" s="1">
        <f>IFERROR(VLOOKUP(B1397,'[1]Pivot HorizontalMRP'!$A$4:$E$2531,5,0),0)</f>
        <v>0</v>
      </c>
      <c r="O1397" s="1">
        <f t="shared" si="106"/>
        <v>8403</v>
      </c>
      <c r="P1397" s="1">
        <f t="shared" si="107"/>
        <v>8403</v>
      </c>
      <c r="Q1397" s="1">
        <f>IFERROR(VLOOKUP(B1397,'[1]Pivot HorizontalMRP'!$A$4:$F$2529,6,0),0)</f>
        <v>5842</v>
      </c>
      <c r="R1397" s="1">
        <f>IFERROR(VLOOKUP(B1397,'[1]Pivot HorizontalMRP'!$A$4:$G$2529,7,0),0)</f>
        <v>6843</v>
      </c>
      <c r="S1397" s="1">
        <f>IFERROR(VLOOKUP(B1397,'[1]Pivot HorizontalMRP'!$A$4:$H$2529,8,0),0)</f>
        <v>8154</v>
      </c>
      <c r="T1397" s="1">
        <f>IFERROR(VLOOKUP(B1397,'[1]Pivot HorizontalMRP'!$A$4:$I$2529,9,0),0)</f>
        <v>9572</v>
      </c>
      <c r="U1397" s="1">
        <f t="shared" si="105"/>
        <v>-4282</v>
      </c>
      <c r="V1397" s="24">
        <v>0.28299999999999997</v>
      </c>
      <c r="W1397" s="24"/>
      <c r="X1397" s="24">
        <f t="shared" si="108"/>
        <v>-0.28299999999999997</v>
      </c>
      <c r="Y1397" s="24"/>
      <c r="Z1397" s="24"/>
      <c r="AA1397" s="24"/>
      <c r="AB1397" s="24"/>
      <c r="AC1397" s="25"/>
      <c r="AD1397" s="26"/>
      <c r="AE1397" s="26"/>
      <c r="AF1397" s="26"/>
      <c r="AG1397" s="24"/>
      <c r="AH1397" s="24"/>
      <c r="AI1397" s="26"/>
      <c r="AJ1397" s="27"/>
      <c r="AK1397" s="27"/>
      <c r="AL1397" s="26"/>
      <c r="AM1397" s="26"/>
      <c r="AN1397" s="24"/>
      <c r="AO1397" s="24" t="str">
        <f t="shared" si="109"/>
        <v>Sanmina</v>
      </c>
      <c r="AP1397" s="1" t="s">
        <v>1110</v>
      </c>
      <c r="BF1397" s="1" t="s">
        <v>68</v>
      </c>
      <c r="BG1397" s="28" t="s">
        <v>69</v>
      </c>
    </row>
    <row r="1398" spans="1:59" ht="12.75" customHeight="1" x14ac:dyDescent="0.2">
      <c r="A1398" s="1" t="s">
        <v>5689</v>
      </c>
      <c r="B1398" s="1" t="s">
        <v>5690</v>
      </c>
      <c r="C1398" s="1" t="s">
        <v>62</v>
      </c>
      <c r="D1398" s="1" t="s">
        <v>1108</v>
      </c>
      <c r="E1398" s="1" t="s">
        <v>5691</v>
      </c>
      <c r="F1398" s="1">
        <v>0</v>
      </c>
      <c r="G1398" s="1">
        <v>26</v>
      </c>
      <c r="H1398" s="1">
        <v>5000</v>
      </c>
      <c r="I1398" s="2" t="s">
        <v>66</v>
      </c>
      <c r="K1398" s="1">
        <f>IFERROR(VLOOKUP(B1398,'[1]Pivot HorizontalMRP'!$A$4:$B$2531,2,0),0)</f>
        <v>0</v>
      </c>
      <c r="L1398" s="1">
        <f>IFERROR(VLOOKUP(B1398,'[1]Pivot HorizontalMRP'!$A$4:$C$2531,3,0),0)</f>
        <v>13998</v>
      </c>
      <c r="M1398" s="1">
        <f>IFERROR(VLOOKUP(B1398,'[1]Pivot HorizontalMRP'!$A$4:$D$2531,4,0),0)</f>
        <v>40000</v>
      </c>
      <c r="N1398" s="1">
        <f>IFERROR(VLOOKUP(B1398,'[1]Pivot HorizontalMRP'!$A$4:$E$2531,5,0),0)</f>
        <v>0</v>
      </c>
      <c r="O1398" s="1">
        <f t="shared" si="106"/>
        <v>53998</v>
      </c>
      <c r="P1398" s="1">
        <f t="shared" si="107"/>
        <v>53998</v>
      </c>
      <c r="Q1398" s="1">
        <f>IFERROR(VLOOKUP(B1398,'[1]Pivot HorizontalMRP'!$A$4:$F$2529,6,0),0)</f>
        <v>61273</v>
      </c>
      <c r="R1398" s="1">
        <f>IFERROR(VLOOKUP(B1398,'[1]Pivot HorizontalMRP'!$A$4:$G$2529,7,0),0)</f>
        <v>23417</v>
      </c>
      <c r="S1398" s="1">
        <f>IFERROR(VLOOKUP(B1398,'[1]Pivot HorizontalMRP'!$A$4:$H$2529,8,0),0)</f>
        <v>21992</v>
      </c>
      <c r="T1398" s="1">
        <f>IFERROR(VLOOKUP(B1398,'[1]Pivot HorizontalMRP'!$A$4:$I$2529,9,0),0)</f>
        <v>15453</v>
      </c>
      <c r="U1398" s="1">
        <f t="shared" si="105"/>
        <v>-30692</v>
      </c>
      <c r="V1398" s="24">
        <v>2.9690000000000001E-2</v>
      </c>
      <c r="W1398" s="24"/>
      <c r="X1398" s="24">
        <f t="shared" si="108"/>
        <v>-2.9690000000000001E-2</v>
      </c>
      <c r="Y1398" s="24"/>
      <c r="Z1398" s="24"/>
      <c r="AA1398" s="24"/>
      <c r="AB1398" s="24"/>
      <c r="AC1398" s="25"/>
      <c r="AD1398" s="26"/>
      <c r="AE1398" s="26"/>
      <c r="AF1398" s="26"/>
      <c r="AG1398" s="24"/>
      <c r="AH1398" s="24"/>
      <c r="AI1398" s="26"/>
      <c r="AJ1398" s="27"/>
      <c r="AK1398" s="27"/>
      <c r="AL1398" s="26"/>
      <c r="AM1398" s="26"/>
      <c r="AN1398" s="24"/>
      <c r="AO1398" s="24" t="str">
        <f t="shared" si="109"/>
        <v>Sanmina</v>
      </c>
      <c r="AP1398" s="1" t="s">
        <v>2090</v>
      </c>
      <c r="BF1398" s="1" t="s">
        <v>68</v>
      </c>
      <c r="BG1398" s="28" t="s">
        <v>69</v>
      </c>
    </row>
    <row r="1399" spans="1:59" ht="12.75" customHeight="1" x14ac:dyDescent="0.2">
      <c r="A1399" s="1" t="s">
        <v>5692</v>
      </c>
      <c r="B1399" s="1" t="s">
        <v>5693</v>
      </c>
      <c r="C1399" s="1" t="s">
        <v>62</v>
      </c>
      <c r="D1399" s="1" t="s">
        <v>1108</v>
      </c>
      <c r="E1399" s="1" t="s">
        <v>5694</v>
      </c>
      <c r="F1399" s="1" t="s">
        <v>5695</v>
      </c>
      <c r="G1399" s="1">
        <v>23</v>
      </c>
      <c r="H1399" s="1">
        <v>10000</v>
      </c>
      <c r="I1399" s="2" t="s">
        <v>66</v>
      </c>
      <c r="K1399" s="1">
        <f>IFERROR(VLOOKUP(B1399,'[1]Pivot HorizontalMRP'!$A$4:$B$2531,2,0),0)</f>
        <v>0</v>
      </c>
      <c r="L1399" s="1">
        <f>IFERROR(VLOOKUP(B1399,'[1]Pivot HorizontalMRP'!$A$4:$C$2531,3,0),0)</f>
        <v>0</v>
      </c>
      <c r="M1399" s="1">
        <f>IFERROR(VLOOKUP(B1399,'[1]Pivot HorizontalMRP'!$A$4:$D$2531,4,0),0)</f>
        <v>100000</v>
      </c>
      <c r="N1399" s="1">
        <f>IFERROR(VLOOKUP(B1399,'[1]Pivot HorizontalMRP'!$A$4:$E$2531,5,0),0)</f>
        <v>0</v>
      </c>
      <c r="O1399" s="1">
        <f t="shared" si="106"/>
        <v>100000</v>
      </c>
      <c r="P1399" s="1">
        <f t="shared" si="107"/>
        <v>100000</v>
      </c>
      <c r="Q1399" s="1">
        <f>IFERROR(VLOOKUP(B1399,'[1]Pivot HorizontalMRP'!$A$4:$F$2529,6,0),0)</f>
        <v>78184</v>
      </c>
      <c r="R1399" s="1">
        <f>IFERROR(VLOOKUP(B1399,'[1]Pivot HorizontalMRP'!$A$4:$G$2529,7,0),0)</f>
        <v>43443</v>
      </c>
      <c r="S1399" s="1">
        <f>IFERROR(VLOOKUP(B1399,'[1]Pivot HorizontalMRP'!$A$4:$H$2529,8,0),0)</f>
        <v>40714.5</v>
      </c>
      <c r="T1399" s="1">
        <f>IFERROR(VLOOKUP(B1399,'[1]Pivot HorizontalMRP'!$A$4:$I$2529,9,0),0)</f>
        <v>31682</v>
      </c>
      <c r="U1399" s="1">
        <f t="shared" si="105"/>
        <v>-21627</v>
      </c>
      <c r="V1399" s="24">
        <v>2.9690000000000001E-2</v>
      </c>
      <c r="W1399" s="24"/>
      <c r="X1399" s="24">
        <f t="shared" si="108"/>
        <v>-2.9690000000000001E-2</v>
      </c>
      <c r="Y1399" s="24"/>
      <c r="Z1399" s="24"/>
      <c r="AA1399" s="24"/>
      <c r="AB1399" s="24"/>
      <c r="AC1399" s="25"/>
      <c r="AD1399" s="26"/>
      <c r="AE1399" s="26"/>
      <c r="AF1399" s="26"/>
      <c r="AG1399" s="24"/>
      <c r="AH1399" s="24"/>
      <c r="AI1399" s="26"/>
      <c r="AJ1399" s="27"/>
      <c r="AK1399" s="27"/>
      <c r="AL1399" s="26"/>
      <c r="AM1399" s="26"/>
      <c r="AN1399" s="24"/>
      <c r="AO1399" s="24" t="str">
        <f t="shared" si="109"/>
        <v>Sanmina</v>
      </c>
      <c r="AP1399" s="1" t="s">
        <v>2090</v>
      </c>
      <c r="BF1399" s="1" t="s">
        <v>68</v>
      </c>
      <c r="BG1399" s="28" t="s">
        <v>69</v>
      </c>
    </row>
    <row r="1400" spans="1:59" ht="12.75" customHeight="1" x14ac:dyDescent="0.2">
      <c r="A1400" s="1" t="s">
        <v>5696</v>
      </c>
      <c r="B1400" s="1" t="s">
        <v>5697</v>
      </c>
      <c r="C1400" s="1" t="s">
        <v>62</v>
      </c>
      <c r="D1400" s="1" t="s">
        <v>1108</v>
      </c>
      <c r="E1400" s="1" t="s">
        <v>5698</v>
      </c>
      <c r="F1400" s="1">
        <v>0</v>
      </c>
      <c r="G1400" s="1">
        <v>26</v>
      </c>
      <c r="H1400" s="1">
        <v>5000</v>
      </c>
      <c r="I1400" s="2" t="s">
        <v>66</v>
      </c>
      <c r="K1400" s="1">
        <f>IFERROR(VLOOKUP(B1400,'[1]Pivot HorizontalMRP'!$A$4:$B$2531,2,0),0)</f>
        <v>0</v>
      </c>
      <c r="L1400" s="1">
        <f>IFERROR(VLOOKUP(B1400,'[1]Pivot HorizontalMRP'!$A$4:$C$2531,3,0),0)</f>
        <v>28090</v>
      </c>
      <c r="M1400" s="1">
        <f>IFERROR(VLOOKUP(B1400,'[1]Pivot HorizontalMRP'!$A$4:$D$2531,4,0),0)</f>
        <v>0</v>
      </c>
      <c r="N1400" s="1">
        <f>IFERROR(VLOOKUP(B1400,'[1]Pivot HorizontalMRP'!$A$4:$E$2531,5,0),0)</f>
        <v>0</v>
      </c>
      <c r="O1400" s="1">
        <f t="shared" si="106"/>
        <v>28090</v>
      </c>
      <c r="P1400" s="1">
        <f t="shared" si="107"/>
        <v>28090</v>
      </c>
      <c r="Q1400" s="1">
        <f>IFERROR(VLOOKUP(B1400,'[1]Pivot HorizontalMRP'!$A$4:$F$2529,6,0),0)</f>
        <v>24391</v>
      </c>
      <c r="R1400" s="1">
        <f>IFERROR(VLOOKUP(B1400,'[1]Pivot HorizontalMRP'!$A$4:$G$2529,7,0),0)</f>
        <v>12076</v>
      </c>
      <c r="S1400" s="1">
        <f>IFERROR(VLOOKUP(B1400,'[1]Pivot HorizontalMRP'!$A$4:$H$2529,8,0),0)</f>
        <v>10655</v>
      </c>
      <c r="T1400" s="1">
        <f>IFERROR(VLOOKUP(B1400,'[1]Pivot HorizontalMRP'!$A$4:$I$2529,9,0),0)</f>
        <v>7855</v>
      </c>
      <c r="U1400" s="1">
        <f t="shared" si="105"/>
        <v>-8377</v>
      </c>
      <c r="V1400" s="24">
        <v>2.4E-2</v>
      </c>
      <c r="W1400" s="24"/>
      <c r="X1400" s="24">
        <f t="shared" si="108"/>
        <v>-2.4E-2</v>
      </c>
      <c r="Y1400" s="24"/>
      <c r="Z1400" s="24"/>
      <c r="AA1400" s="24">
        <v>2.4E-2</v>
      </c>
      <c r="AB1400" s="24"/>
      <c r="AC1400" s="25"/>
      <c r="AD1400" s="26"/>
      <c r="AE1400" s="26"/>
      <c r="AF1400" s="26"/>
      <c r="AG1400" s="24"/>
      <c r="AH1400" s="24"/>
      <c r="AI1400" s="26"/>
      <c r="AJ1400" s="27"/>
      <c r="AK1400" s="27"/>
      <c r="AL1400" s="26"/>
      <c r="AM1400" s="26"/>
      <c r="AN1400" s="24"/>
      <c r="AO1400" s="24" t="str">
        <f t="shared" si="109"/>
        <v>Sanmina</v>
      </c>
      <c r="AP1400" s="1" t="s">
        <v>2090</v>
      </c>
      <c r="BF1400" s="1" t="s">
        <v>68</v>
      </c>
      <c r="BG1400" s="28" t="s">
        <v>69</v>
      </c>
    </row>
    <row r="1401" spans="1:59" ht="12.75" customHeight="1" x14ac:dyDescent="0.2">
      <c r="A1401" s="1" t="s">
        <v>5699</v>
      </c>
      <c r="B1401" s="1" t="s">
        <v>5700</v>
      </c>
      <c r="C1401" s="1" t="s">
        <v>62</v>
      </c>
      <c r="D1401" s="1" t="s">
        <v>1108</v>
      </c>
      <c r="E1401" s="1" t="s">
        <v>5701</v>
      </c>
      <c r="F1401" s="1">
        <v>0</v>
      </c>
      <c r="G1401" s="1">
        <v>26</v>
      </c>
      <c r="H1401" s="1">
        <v>5000</v>
      </c>
      <c r="I1401" s="2" t="s">
        <v>66</v>
      </c>
      <c r="K1401" s="1">
        <f>IFERROR(VLOOKUP(B1401,'[1]Pivot HorizontalMRP'!$A$4:$B$2531,2,0),0)</f>
        <v>0</v>
      </c>
      <c r="L1401" s="1">
        <f>IFERROR(VLOOKUP(B1401,'[1]Pivot HorizontalMRP'!$A$4:$C$2531,3,0),0)</f>
        <v>3191</v>
      </c>
      <c r="M1401" s="1">
        <f>IFERROR(VLOOKUP(B1401,'[1]Pivot HorizontalMRP'!$A$4:$D$2531,4,0),0)</f>
        <v>60000</v>
      </c>
      <c r="N1401" s="1">
        <f>IFERROR(VLOOKUP(B1401,'[1]Pivot HorizontalMRP'!$A$4:$E$2531,5,0),0)</f>
        <v>0</v>
      </c>
      <c r="O1401" s="1">
        <f t="shared" si="106"/>
        <v>63191</v>
      </c>
      <c r="P1401" s="1">
        <f t="shared" si="107"/>
        <v>63191</v>
      </c>
      <c r="Q1401" s="1">
        <f>IFERROR(VLOOKUP(B1401,'[1]Pivot HorizontalMRP'!$A$4:$F$2529,6,0),0)</f>
        <v>84558</v>
      </c>
      <c r="R1401" s="1">
        <f>IFERROR(VLOOKUP(B1401,'[1]Pivot HorizontalMRP'!$A$4:$G$2529,7,0),0)</f>
        <v>44305</v>
      </c>
      <c r="S1401" s="1">
        <f>IFERROR(VLOOKUP(B1401,'[1]Pivot HorizontalMRP'!$A$4:$H$2529,8,0),0)</f>
        <v>39962</v>
      </c>
      <c r="T1401" s="1">
        <f>IFERROR(VLOOKUP(B1401,'[1]Pivot HorizontalMRP'!$A$4:$I$2529,9,0),0)</f>
        <v>29722</v>
      </c>
      <c r="U1401" s="1">
        <f t="shared" si="105"/>
        <v>-65672</v>
      </c>
      <c r="V1401" s="24">
        <v>2.7300000000000001E-2</v>
      </c>
      <c r="W1401" s="24"/>
      <c r="X1401" s="24">
        <f t="shared" si="108"/>
        <v>-2.7300000000000001E-2</v>
      </c>
      <c r="Y1401" s="24"/>
      <c r="Z1401" s="24"/>
      <c r="AA1401" s="24"/>
      <c r="AB1401" s="24"/>
      <c r="AC1401" s="25"/>
      <c r="AD1401" s="26"/>
      <c r="AE1401" s="26"/>
      <c r="AF1401" s="26"/>
      <c r="AG1401" s="24"/>
      <c r="AH1401" s="24"/>
      <c r="AI1401" s="26"/>
      <c r="AJ1401" s="27"/>
      <c r="AK1401" s="27"/>
      <c r="AL1401" s="26"/>
      <c r="AM1401" s="26"/>
      <c r="AN1401" s="24"/>
      <c r="AO1401" s="24" t="str">
        <f t="shared" si="109"/>
        <v>Sanmina</v>
      </c>
      <c r="AP1401" s="1" t="s">
        <v>2090</v>
      </c>
      <c r="BF1401" s="1" t="s">
        <v>68</v>
      </c>
      <c r="BG1401" s="28" t="s">
        <v>69</v>
      </c>
    </row>
    <row r="1402" spans="1:59" ht="12.75" customHeight="1" x14ac:dyDescent="0.2">
      <c r="A1402" s="1" t="s">
        <v>5702</v>
      </c>
      <c r="B1402" s="1" t="s">
        <v>5703</v>
      </c>
      <c r="C1402" s="1" t="s">
        <v>62</v>
      </c>
      <c r="D1402" s="1" t="s">
        <v>1108</v>
      </c>
      <c r="E1402" s="1" t="s">
        <v>5704</v>
      </c>
      <c r="F1402" s="1" t="s">
        <v>5705</v>
      </c>
      <c r="G1402" s="1">
        <v>23</v>
      </c>
      <c r="H1402" s="1">
        <v>1000</v>
      </c>
      <c r="I1402" s="2" t="s">
        <v>66</v>
      </c>
      <c r="K1402" s="1">
        <f>IFERROR(VLOOKUP(B1402,'[1]Pivot HorizontalMRP'!$A$4:$B$2531,2,0),0)</f>
        <v>0</v>
      </c>
      <c r="L1402" s="1">
        <f>IFERROR(VLOOKUP(B1402,'[1]Pivot HorizontalMRP'!$A$4:$C$2531,3,0),0)</f>
        <v>4331</v>
      </c>
      <c r="M1402" s="1">
        <f>IFERROR(VLOOKUP(B1402,'[1]Pivot HorizontalMRP'!$A$4:$D$2531,4,0),0)</f>
        <v>0</v>
      </c>
      <c r="N1402" s="1">
        <f>IFERROR(VLOOKUP(B1402,'[1]Pivot HorizontalMRP'!$A$4:$E$2531,5,0),0)</f>
        <v>0</v>
      </c>
      <c r="O1402" s="1">
        <f t="shared" si="106"/>
        <v>4331</v>
      </c>
      <c r="P1402" s="1">
        <f t="shared" si="107"/>
        <v>4331</v>
      </c>
      <c r="Q1402" s="1">
        <f>IFERROR(VLOOKUP(B1402,'[1]Pivot HorizontalMRP'!$A$4:$F$2529,6,0),0)</f>
        <v>5772</v>
      </c>
      <c r="R1402" s="1">
        <f>IFERROR(VLOOKUP(B1402,'[1]Pivot HorizontalMRP'!$A$4:$G$2529,7,0),0)</f>
        <v>2453</v>
      </c>
      <c r="S1402" s="1">
        <f>IFERROR(VLOOKUP(B1402,'[1]Pivot HorizontalMRP'!$A$4:$H$2529,8,0),0)</f>
        <v>2521</v>
      </c>
      <c r="T1402" s="1">
        <f>IFERROR(VLOOKUP(B1402,'[1]Pivot HorizontalMRP'!$A$4:$I$2529,9,0),0)</f>
        <v>1839</v>
      </c>
      <c r="U1402" s="1">
        <f t="shared" si="105"/>
        <v>-3894</v>
      </c>
      <c r="V1402" s="24">
        <v>0.3</v>
      </c>
      <c r="W1402" s="24"/>
      <c r="X1402" s="24">
        <f t="shared" si="108"/>
        <v>-0.3</v>
      </c>
      <c r="Y1402" s="24"/>
      <c r="Z1402" s="24"/>
      <c r="AA1402" s="24">
        <v>0.23</v>
      </c>
      <c r="AB1402" s="24"/>
      <c r="AC1402" s="25"/>
      <c r="AD1402" s="26"/>
      <c r="AE1402" s="26"/>
      <c r="AF1402" s="26"/>
      <c r="AG1402" s="24"/>
      <c r="AH1402" s="24"/>
      <c r="AI1402" s="26"/>
      <c r="AJ1402" s="27"/>
      <c r="AK1402" s="27"/>
      <c r="AL1402" s="26"/>
      <c r="AM1402" s="26"/>
      <c r="AN1402" s="24"/>
      <c r="AO1402" s="24" t="str">
        <f t="shared" si="109"/>
        <v>Sanmina</v>
      </c>
      <c r="AP1402" s="1" t="s">
        <v>2090</v>
      </c>
      <c r="BF1402" s="1" t="s">
        <v>68</v>
      </c>
      <c r="BG1402" s="28" t="s">
        <v>69</v>
      </c>
    </row>
    <row r="1403" spans="1:59" ht="12.75" customHeight="1" x14ac:dyDescent="0.2">
      <c r="A1403" s="1" t="s">
        <v>5706</v>
      </c>
      <c r="B1403" s="1" t="s">
        <v>5707</v>
      </c>
      <c r="C1403" s="1" t="s">
        <v>62</v>
      </c>
      <c r="D1403" s="1" t="s">
        <v>1108</v>
      </c>
      <c r="E1403" s="1" t="s">
        <v>5708</v>
      </c>
      <c r="F1403" s="1" t="s">
        <v>5709</v>
      </c>
      <c r="G1403" s="1">
        <v>23</v>
      </c>
      <c r="H1403" s="1">
        <v>1000</v>
      </c>
      <c r="I1403" s="2" t="s">
        <v>66</v>
      </c>
      <c r="K1403" s="1">
        <f>IFERROR(VLOOKUP(B1403,'[1]Pivot HorizontalMRP'!$A$4:$B$2531,2,0),0)</f>
        <v>0</v>
      </c>
      <c r="L1403" s="1">
        <f>IFERROR(VLOOKUP(B1403,'[1]Pivot HorizontalMRP'!$A$4:$C$2531,3,0),0)</f>
        <v>1096</v>
      </c>
      <c r="M1403" s="1">
        <f>IFERROR(VLOOKUP(B1403,'[1]Pivot HorizontalMRP'!$A$4:$D$2531,4,0),0)</f>
        <v>0</v>
      </c>
      <c r="N1403" s="1">
        <f>IFERROR(VLOOKUP(B1403,'[1]Pivot HorizontalMRP'!$A$4:$E$2531,5,0),0)</f>
        <v>0</v>
      </c>
      <c r="O1403" s="1">
        <f t="shared" si="106"/>
        <v>1096</v>
      </c>
      <c r="P1403" s="1">
        <f t="shared" si="107"/>
        <v>1096</v>
      </c>
      <c r="Q1403" s="1">
        <f>IFERROR(VLOOKUP(B1403,'[1]Pivot HorizontalMRP'!$A$4:$F$2529,6,0),0)</f>
        <v>170</v>
      </c>
      <c r="R1403" s="1">
        <f>IFERROR(VLOOKUP(B1403,'[1]Pivot HorizontalMRP'!$A$4:$G$2529,7,0),0)</f>
        <v>270</v>
      </c>
      <c r="S1403" s="1">
        <f>IFERROR(VLOOKUP(B1403,'[1]Pivot HorizontalMRP'!$A$4:$H$2529,8,0),0)</f>
        <v>300</v>
      </c>
      <c r="T1403" s="1">
        <f>IFERROR(VLOOKUP(B1403,'[1]Pivot HorizontalMRP'!$A$4:$I$2529,9,0),0)</f>
        <v>180</v>
      </c>
      <c r="U1403" s="1">
        <f t="shared" si="105"/>
        <v>656</v>
      </c>
      <c r="V1403" s="24">
        <v>0.3</v>
      </c>
      <c r="W1403" s="24"/>
      <c r="X1403" s="24">
        <f t="shared" si="108"/>
        <v>-0.3</v>
      </c>
      <c r="Y1403" s="24"/>
      <c r="Z1403" s="24"/>
      <c r="AA1403" s="24"/>
      <c r="AB1403" s="24"/>
      <c r="AC1403" s="25"/>
      <c r="AD1403" s="26"/>
      <c r="AE1403" s="26"/>
      <c r="AF1403" s="26"/>
      <c r="AG1403" s="24"/>
      <c r="AH1403" s="24"/>
      <c r="AI1403" s="26"/>
      <c r="AJ1403" s="27"/>
      <c r="AK1403" s="27"/>
      <c r="AL1403" s="26"/>
      <c r="AM1403" s="26"/>
      <c r="AN1403" s="24"/>
      <c r="AO1403" s="24" t="str">
        <f t="shared" si="109"/>
        <v>Sanmina</v>
      </c>
      <c r="AP1403" s="1" t="s">
        <v>2090</v>
      </c>
      <c r="BF1403" s="1" t="s">
        <v>68</v>
      </c>
      <c r="BG1403" s="28" t="s">
        <v>69</v>
      </c>
    </row>
    <row r="1404" spans="1:59" ht="12.75" customHeight="1" x14ac:dyDescent="0.2">
      <c r="A1404" s="1" t="s">
        <v>5710</v>
      </c>
      <c r="B1404" s="1" t="s">
        <v>5711</v>
      </c>
      <c r="C1404" s="1" t="s">
        <v>62</v>
      </c>
      <c r="D1404" s="1" t="s">
        <v>1108</v>
      </c>
      <c r="E1404" s="1" t="s">
        <v>5712</v>
      </c>
      <c r="F1404" s="1">
        <v>0</v>
      </c>
      <c r="G1404" s="1">
        <v>26</v>
      </c>
      <c r="H1404" s="1">
        <v>10000</v>
      </c>
      <c r="I1404" s="2" t="s">
        <v>66</v>
      </c>
      <c r="K1404" s="1">
        <f>IFERROR(VLOOKUP(B1404,'[1]Pivot HorizontalMRP'!$A$4:$B$2531,2,0),0)</f>
        <v>0</v>
      </c>
      <c r="L1404" s="1">
        <f>IFERROR(VLOOKUP(B1404,'[1]Pivot HorizontalMRP'!$A$4:$C$2531,3,0),0)</f>
        <v>62222</v>
      </c>
      <c r="M1404" s="1">
        <f>IFERROR(VLOOKUP(B1404,'[1]Pivot HorizontalMRP'!$A$4:$D$2531,4,0),0)</f>
        <v>0</v>
      </c>
      <c r="N1404" s="1">
        <f>IFERROR(VLOOKUP(B1404,'[1]Pivot HorizontalMRP'!$A$4:$E$2531,5,0),0)</f>
        <v>0</v>
      </c>
      <c r="O1404" s="1">
        <f t="shared" si="106"/>
        <v>62222</v>
      </c>
      <c r="P1404" s="1">
        <f t="shared" si="107"/>
        <v>62222</v>
      </c>
      <c r="Q1404" s="1">
        <f>IFERROR(VLOOKUP(B1404,'[1]Pivot HorizontalMRP'!$A$4:$F$2529,6,0),0)</f>
        <v>77096</v>
      </c>
      <c r="R1404" s="1">
        <f>IFERROR(VLOOKUP(B1404,'[1]Pivot HorizontalMRP'!$A$4:$G$2529,7,0),0)</f>
        <v>41536</v>
      </c>
      <c r="S1404" s="1">
        <f>IFERROR(VLOOKUP(B1404,'[1]Pivot HorizontalMRP'!$A$4:$H$2529,8,0),0)</f>
        <v>40944</v>
      </c>
      <c r="T1404" s="1">
        <f>IFERROR(VLOOKUP(B1404,'[1]Pivot HorizontalMRP'!$A$4:$I$2529,9,0),0)</f>
        <v>25490</v>
      </c>
      <c r="U1404" s="1">
        <f t="shared" si="105"/>
        <v>-56410</v>
      </c>
      <c r="V1404" s="24">
        <v>2.4500000000000001E-2</v>
      </c>
      <c r="W1404" s="24"/>
      <c r="X1404" s="24">
        <f t="shared" si="108"/>
        <v>-2.4500000000000001E-2</v>
      </c>
      <c r="Y1404" s="24"/>
      <c r="Z1404" s="24"/>
      <c r="AA1404" s="24">
        <v>1.18E-2</v>
      </c>
      <c r="AB1404" s="24"/>
      <c r="AC1404" s="25"/>
      <c r="AD1404" s="26"/>
      <c r="AE1404" s="26"/>
      <c r="AF1404" s="26"/>
      <c r="AG1404" s="24"/>
      <c r="AH1404" s="24"/>
      <c r="AI1404" s="26"/>
      <c r="AJ1404" s="27"/>
      <c r="AK1404" s="27"/>
      <c r="AL1404" s="26"/>
      <c r="AM1404" s="26"/>
      <c r="AN1404" s="24"/>
      <c r="AO1404" s="24" t="str">
        <f t="shared" si="109"/>
        <v>Sanmina</v>
      </c>
      <c r="AP1404" s="1" t="s">
        <v>2090</v>
      </c>
      <c r="BF1404" s="1" t="s">
        <v>68</v>
      </c>
      <c r="BG1404" s="28" t="s">
        <v>69</v>
      </c>
    </row>
    <row r="1405" spans="1:59" ht="12.75" customHeight="1" x14ac:dyDescent="0.2">
      <c r="A1405" s="1" t="s">
        <v>5713</v>
      </c>
      <c r="B1405" s="1" t="s">
        <v>5714</v>
      </c>
      <c r="C1405" s="1" t="s">
        <v>62</v>
      </c>
      <c r="D1405" s="1" t="s">
        <v>1108</v>
      </c>
      <c r="E1405" s="1" t="s">
        <v>5715</v>
      </c>
      <c r="F1405" s="1" t="s">
        <v>5716</v>
      </c>
      <c r="G1405" s="1">
        <v>23</v>
      </c>
      <c r="H1405" s="1">
        <v>1000</v>
      </c>
      <c r="I1405" s="2" t="s">
        <v>66</v>
      </c>
      <c r="K1405" s="1">
        <f>IFERROR(VLOOKUP(B1405,'[1]Pivot HorizontalMRP'!$A$4:$B$2531,2,0),0)</f>
        <v>0</v>
      </c>
      <c r="L1405" s="1">
        <f>IFERROR(VLOOKUP(B1405,'[1]Pivot HorizontalMRP'!$A$4:$C$2531,3,0),0)</f>
        <v>1671</v>
      </c>
      <c r="M1405" s="1">
        <f>IFERROR(VLOOKUP(B1405,'[1]Pivot HorizontalMRP'!$A$4:$D$2531,4,0),0)</f>
        <v>2000</v>
      </c>
      <c r="N1405" s="1">
        <f>IFERROR(VLOOKUP(B1405,'[1]Pivot HorizontalMRP'!$A$4:$E$2531,5,0),0)</f>
        <v>0</v>
      </c>
      <c r="O1405" s="1">
        <f t="shared" si="106"/>
        <v>3671</v>
      </c>
      <c r="P1405" s="1">
        <f t="shared" si="107"/>
        <v>3671</v>
      </c>
      <c r="Q1405" s="1">
        <f>IFERROR(VLOOKUP(B1405,'[1]Pivot HorizontalMRP'!$A$4:$F$2529,6,0),0)</f>
        <v>3511</v>
      </c>
      <c r="R1405" s="1">
        <f>IFERROR(VLOOKUP(B1405,'[1]Pivot HorizontalMRP'!$A$4:$G$2529,7,0),0)</f>
        <v>2354</v>
      </c>
      <c r="S1405" s="1">
        <f>IFERROR(VLOOKUP(B1405,'[1]Pivot HorizontalMRP'!$A$4:$H$2529,8,0),0)</f>
        <v>2448</v>
      </c>
      <c r="T1405" s="1">
        <f>IFERROR(VLOOKUP(B1405,'[1]Pivot HorizontalMRP'!$A$4:$I$2529,9,0),0)</f>
        <v>1034</v>
      </c>
      <c r="U1405" s="1">
        <f t="shared" si="105"/>
        <v>-2194</v>
      </c>
      <c r="V1405" s="24">
        <v>0.4</v>
      </c>
      <c r="W1405" s="24"/>
      <c r="X1405" s="24">
        <f t="shared" si="108"/>
        <v>-0.4</v>
      </c>
      <c r="Y1405" s="24"/>
      <c r="Z1405" s="24"/>
      <c r="AA1405" s="24"/>
      <c r="AB1405" s="24"/>
      <c r="AC1405" s="25"/>
      <c r="AD1405" s="26"/>
      <c r="AE1405" s="26"/>
      <c r="AF1405" s="26"/>
      <c r="AG1405" s="24"/>
      <c r="AH1405" s="24"/>
      <c r="AI1405" s="26"/>
      <c r="AJ1405" s="27"/>
      <c r="AK1405" s="27"/>
      <c r="AL1405" s="26"/>
      <c r="AM1405" s="26"/>
      <c r="AN1405" s="24"/>
      <c r="AO1405" s="24" t="str">
        <f t="shared" si="109"/>
        <v>Sanmina</v>
      </c>
      <c r="AP1405" s="1" t="s">
        <v>2090</v>
      </c>
      <c r="BF1405" s="1" t="s">
        <v>68</v>
      </c>
      <c r="BG1405" s="28" t="s">
        <v>69</v>
      </c>
    </row>
    <row r="1406" spans="1:59" ht="12.75" customHeight="1" x14ac:dyDescent="0.2">
      <c r="A1406" s="1" t="s">
        <v>5717</v>
      </c>
      <c r="B1406" s="1" t="s">
        <v>5718</v>
      </c>
      <c r="C1406" s="1" t="s">
        <v>62</v>
      </c>
      <c r="D1406" s="1" t="s">
        <v>1108</v>
      </c>
      <c r="E1406" s="1" t="s">
        <v>5719</v>
      </c>
      <c r="F1406" s="1" t="s">
        <v>5720</v>
      </c>
      <c r="G1406" s="1">
        <v>23</v>
      </c>
      <c r="H1406" s="1">
        <v>1000</v>
      </c>
      <c r="I1406" s="2" t="s">
        <v>66</v>
      </c>
      <c r="K1406" s="1">
        <f>IFERROR(VLOOKUP(B1406,'[1]Pivot HorizontalMRP'!$A$4:$B$2531,2,0),0)</f>
        <v>0</v>
      </c>
      <c r="L1406" s="1">
        <f>IFERROR(VLOOKUP(B1406,'[1]Pivot HorizontalMRP'!$A$4:$C$2531,3,0),0)</f>
        <v>4128</v>
      </c>
      <c r="M1406" s="1">
        <f>IFERROR(VLOOKUP(B1406,'[1]Pivot HorizontalMRP'!$A$4:$D$2531,4,0),0)</f>
        <v>0</v>
      </c>
      <c r="N1406" s="1">
        <f>IFERROR(VLOOKUP(B1406,'[1]Pivot HorizontalMRP'!$A$4:$E$2531,5,0),0)</f>
        <v>0</v>
      </c>
      <c r="O1406" s="1">
        <f t="shared" si="106"/>
        <v>4128</v>
      </c>
      <c r="P1406" s="1">
        <f t="shared" si="107"/>
        <v>4128</v>
      </c>
      <c r="Q1406" s="1">
        <f>IFERROR(VLOOKUP(B1406,'[1]Pivot HorizontalMRP'!$A$4:$F$2529,6,0),0)</f>
        <v>221</v>
      </c>
      <c r="R1406" s="1">
        <f>IFERROR(VLOOKUP(B1406,'[1]Pivot HorizontalMRP'!$A$4:$G$2529,7,0),0)</f>
        <v>242</v>
      </c>
      <c r="S1406" s="1">
        <f>IFERROR(VLOOKUP(B1406,'[1]Pivot HorizontalMRP'!$A$4:$H$2529,8,0),0)</f>
        <v>276</v>
      </c>
      <c r="T1406" s="1">
        <f>IFERROR(VLOOKUP(B1406,'[1]Pivot HorizontalMRP'!$A$4:$I$2529,9,0),0)</f>
        <v>284</v>
      </c>
      <c r="U1406" s="1">
        <f t="shared" si="105"/>
        <v>3665</v>
      </c>
      <c r="V1406" s="24">
        <v>0.98</v>
      </c>
      <c r="W1406" s="24"/>
      <c r="X1406" s="24">
        <f t="shared" si="108"/>
        <v>-0.98</v>
      </c>
      <c r="Y1406" s="24"/>
      <c r="Z1406" s="24"/>
      <c r="AA1406" s="24"/>
      <c r="AB1406" s="24"/>
      <c r="AC1406" s="25"/>
      <c r="AD1406" s="26"/>
      <c r="AE1406" s="26"/>
      <c r="AF1406" s="26"/>
      <c r="AG1406" s="24"/>
      <c r="AH1406" s="24"/>
      <c r="AI1406" s="26"/>
      <c r="AJ1406" s="27"/>
      <c r="AK1406" s="27"/>
      <c r="AL1406" s="26"/>
      <c r="AM1406" s="26"/>
      <c r="AN1406" s="24"/>
      <c r="AO1406" s="24" t="str">
        <f t="shared" si="109"/>
        <v>Sanmina</v>
      </c>
      <c r="AP1406" s="1" t="s">
        <v>2090</v>
      </c>
      <c r="BF1406" s="1" t="s">
        <v>68</v>
      </c>
      <c r="BG1406" s="28" t="s">
        <v>69</v>
      </c>
    </row>
    <row r="1407" spans="1:59" ht="12.75" customHeight="1" x14ac:dyDescent="0.2">
      <c r="A1407" s="1" t="s">
        <v>5721</v>
      </c>
      <c r="B1407" s="1" t="s">
        <v>5722</v>
      </c>
      <c r="C1407" s="1" t="s">
        <v>62</v>
      </c>
      <c r="D1407" s="1" t="s">
        <v>1108</v>
      </c>
      <c r="E1407" s="1" t="s">
        <v>5723</v>
      </c>
      <c r="F1407" s="1" t="s">
        <v>5724</v>
      </c>
      <c r="G1407" s="1">
        <v>23</v>
      </c>
      <c r="H1407" s="1">
        <v>1000</v>
      </c>
      <c r="I1407" s="2" t="s">
        <v>66</v>
      </c>
      <c r="K1407" s="1">
        <f>IFERROR(VLOOKUP(B1407,'[1]Pivot HorizontalMRP'!$A$4:$B$2531,2,0),0)</f>
        <v>0</v>
      </c>
      <c r="L1407" s="1">
        <f>IFERROR(VLOOKUP(B1407,'[1]Pivot HorizontalMRP'!$A$4:$C$2531,3,0),0)</f>
        <v>3608</v>
      </c>
      <c r="M1407" s="1">
        <f>IFERROR(VLOOKUP(B1407,'[1]Pivot HorizontalMRP'!$A$4:$D$2531,4,0),0)</f>
        <v>0</v>
      </c>
      <c r="N1407" s="1">
        <f>IFERROR(VLOOKUP(B1407,'[1]Pivot HorizontalMRP'!$A$4:$E$2531,5,0),0)</f>
        <v>0</v>
      </c>
      <c r="O1407" s="1">
        <f t="shared" si="106"/>
        <v>3608</v>
      </c>
      <c r="P1407" s="1">
        <f t="shared" si="107"/>
        <v>3608</v>
      </c>
      <c r="Q1407" s="1">
        <f>IFERROR(VLOOKUP(B1407,'[1]Pivot HorizontalMRP'!$A$4:$F$2529,6,0),0)</f>
        <v>205</v>
      </c>
      <c r="R1407" s="1">
        <f>IFERROR(VLOOKUP(B1407,'[1]Pivot HorizontalMRP'!$A$4:$G$2529,7,0),0)</f>
        <v>135</v>
      </c>
      <c r="S1407" s="1">
        <f>IFERROR(VLOOKUP(B1407,'[1]Pivot HorizontalMRP'!$A$4:$H$2529,8,0),0)</f>
        <v>150</v>
      </c>
      <c r="T1407" s="1">
        <f>IFERROR(VLOOKUP(B1407,'[1]Pivot HorizontalMRP'!$A$4:$I$2529,9,0),0)</f>
        <v>150</v>
      </c>
      <c r="U1407" s="1">
        <f t="shared" si="105"/>
        <v>3268</v>
      </c>
      <c r="V1407" s="24">
        <v>1.1200000000000001</v>
      </c>
      <c r="W1407" s="24"/>
      <c r="X1407" s="24">
        <f t="shared" si="108"/>
        <v>-1.1200000000000001</v>
      </c>
      <c r="Y1407" s="24"/>
      <c r="Z1407" s="24"/>
      <c r="AA1407" s="24"/>
      <c r="AB1407" s="24"/>
      <c r="AC1407" s="25"/>
      <c r="AD1407" s="26"/>
      <c r="AE1407" s="26"/>
      <c r="AF1407" s="26"/>
      <c r="AG1407" s="24"/>
      <c r="AH1407" s="24"/>
      <c r="AI1407" s="26"/>
      <c r="AJ1407" s="27"/>
      <c r="AK1407" s="27"/>
      <c r="AL1407" s="26"/>
      <c r="AM1407" s="26"/>
      <c r="AN1407" s="24"/>
      <c r="AO1407" s="24" t="str">
        <f t="shared" si="109"/>
        <v>Sanmina</v>
      </c>
      <c r="AP1407" s="1" t="s">
        <v>2090</v>
      </c>
      <c r="BF1407" s="1" t="s">
        <v>68</v>
      </c>
      <c r="BG1407" s="28" t="s">
        <v>69</v>
      </c>
    </row>
    <row r="1408" spans="1:59" ht="12.75" customHeight="1" x14ac:dyDescent="0.2">
      <c r="A1408" s="1" t="s">
        <v>5725</v>
      </c>
      <c r="B1408" s="1" t="s">
        <v>5726</v>
      </c>
      <c r="C1408" s="1" t="s">
        <v>62</v>
      </c>
      <c r="D1408" s="1" t="s">
        <v>1108</v>
      </c>
      <c r="E1408" s="1" t="s">
        <v>5727</v>
      </c>
      <c r="F1408" s="1" t="s">
        <v>5728</v>
      </c>
      <c r="G1408" s="1">
        <v>23</v>
      </c>
      <c r="H1408" s="1">
        <v>1000</v>
      </c>
      <c r="I1408" s="2" t="s">
        <v>66</v>
      </c>
      <c r="K1408" s="1">
        <f>IFERROR(VLOOKUP(B1408,'[1]Pivot HorizontalMRP'!$A$4:$B$2531,2,0),0)</f>
        <v>0</v>
      </c>
      <c r="L1408" s="1">
        <f>IFERROR(VLOOKUP(B1408,'[1]Pivot HorizontalMRP'!$A$4:$C$2531,3,0),0)</f>
        <v>2639</v>
      </c>
      <c r="M1408" s="1">
        <f>IFERROR(VLOOKUP(B1408,'[1]Pivot HorizontalMRP'!$A$4:$D$2531,4,0),0)</f>
        <v>0</v>
      </c>
      <c r="N1408" s="1">
        <f>IFERROR(VLOOKUP(B1408,'[1]Pivot HorizontalMRP'!$A$4:$E$2531,5,0),0)</f>
        <v>0</v>
      </c>
      <c r="O1408" s="1">
        <f t="shared" si="106"/>
        <v>2639</v>
      </c>
      <c r="P1408" s="1">
        <f t="shared" si="107"/>
        <v>2639</v>
      </c>
      <c r="Q1408" s="1">
        <f>IFERROR(VLOOKUP(B1408,'[1]Pivot HorizontalMRP'!$A$4:$F$2529,6,0),0)</f>
        <v>3693</v>
      </c>
      <c r="R1408" s="1">
        <f>IFERROR(VLOOKUP(B1408,'[1]Pivot HorizontalMRP'!$A$4:$G$2529,7,0),0)</f>
        <v>2450</v>
      </c>
      <c r="S1408" s="1">
        <f>IFERROR(VLOOKUP(B1408,'[1]Pivot HorizontalMRP'!$A$4:$H$2529,8,0),0)</f>
        <v>2448</v>
      </c>
      <c r="T1408" s="1">
        <f>IFERROR(VLOOKUP(B1408,'[1]Pivot HorizontalMRP'!$A$4:$I$2529,9,0),0)</f>
        <v>1034</v>
      </c>
      <c r="U1408" s="1">
        <f t="shared" si="105"/>
        <v>-3504</v>
      </c>
      <c r="V1408" s="24">
        <v>0.3</v>
      </c>
      <c r="W1408" s="24"/>
      <c r="X1408" s="24">
        <f t="shared" si="108"/>
        <v>-0.3</v>
      </c>
      <c r="Y1408" s="24"/>
      <c r="Z1408" s="24"/>
      <c r="AA1408" s="24">
        <v>0.3</v>
      </c>
      <c r="AB1408" s="24"/>
      <c r="AC1408" s="25"/>
      <c r="AD1408" s="26"/>
      <c r="AE1408" s="26"/>
      <c r="AF1408" s="26"/>
      <c r="AG1408" s="24"/>
      <c r="AH1408" s="24"/>
      <c r="AI1408" s="26"/>
      <c r="AJ1408" s="27"/>
      <c r="AK1408" s="27"/>
      <c r="AL1408" s="26"/>
      <c r="AM1408" s="26"/>
      <c r="AN1408" s="24"/>
      <c r="AO1408" s="24" t="str">
        <f t="shared" si="109"/>
        <v>Sanmina</v>
      </c>
      <c r="AP1408" s="1" t="s">
        <v>2090</v>
      </c>
      <c r="BF1408" s="1" t="s">
        <v>68</v>
      </c>
      <c r="BG1408" s="28" t="s">
        <v>69</v>
      </c>
    </row>
    <row r="1409" spans="1:59" ht="12.75" customHeight="1" x14ac:dyDescent="0.2">
      <c r="A1409" s="1" t="s">
        <v>5729</v>
      </c>
      <c r="B1409" s="1" t="s">
        <v>5730</v>
      </c>
      <c r="C1409" s="1" t="s">
        <v>62</v>
      </c>
      <c r="D1409" s="1" t="s">
        <v>1108</v>
      </c>
      <c r="E1409" s="1" t="s">
        <v>5731</v>
      </c>
      <c r="F1409" s="1" t="s">
        <v>5732</v>
      </c>
      <c r="G1409" s="1">
        <v>103</v>
      </c>
      <c r="H1409" s="1">
        <v>60</v>
      </c>
      <c r="I1409" s="2" t="s">
        <v>66</v>
      </c>
      <c r="K1409" s="1">
        <f>IFERROR(VLOOKUP(B1409,'[1]Pivot HorizontalMRP'!$A$4:$B$2531,2,0),0)</f>
        <v>0</v>
      </c>
      <c r="L1409" s="1">
        <f>IFERROR(VLOOKUP(B1409,'[1]Pivot HorizontalMRP'!$A$4:$C$2531,3,0),0)</f>
        <v>1033</v>
      </c>
      <c r="M1409" s="1">
        <f>IFERROR(VLOOKUP(B1409,'[1]Pivot HorizontalMRP'!$A$4:$D$2531,4,0),0)</f>
        <v>0</v>
      </c>
      <c r="N1409" s="1">
        <f>IFERROR(VLOOKUP(B1409,'[1]Pivot HorizontalMRP'!$A$4:$E$2531,5,0),0)</f>
        <v>0</v>
      </c>
      <c r="O1409" s="1">
        <f t="shared" si="106"/>
        <v>1033</v>
      </c>
      <c r="P1409" s="1">
        <f t="shared" si="107"/>
        <v>1033</v>
      </c>
      <c r="Q1409" s="1">
        <f>IFERROR(VLOOKUP(B1409,'[1]Pivot HorizontalMRP'!$A$4:$F$2529,6,0),0)</f>
        <v>410</v>
      </c>
      <c r="R1409" s="1">
        <f>IFERROR(VLOOKUP(B1409,'[1]Pivot HorizontalMRP'!$A$4:$G$2529,7,0),0)</f>
        <v>623</v>
      </c>
      <c r="S1409" s="1">
        <f>IFERROR(VLOOKUP(B1409,'[1]Pivot HorizontalMRP'!$A$4:$H$2529,8,0),0)</f>
        <v>738</v>
      </c>
      <c r="T1409" s="1">
        <f>IFERROR(VLOOKUP(B1409,'[1]Pivot HorizontalMRP'!$A$4:$I$2529,9,0),0)</f>
        <v>479</v>
      </c>
      <c r="U1409" s="1">
        <f t="shared" si="105"/>
        <v>0</v>
      </c>
      <c r="V1409" s="24">
        <v>0.57199999999999995</v>
      </c>
      <c r="W1409" s="24"/>
      <c r="X1409" s="24">
        <f t="shared" si="108"/>
        <v>-0.57199999999999995</v>
      </c>
      <c r="Y1409" s="24"/>
      <c r="Z1409" s="24"/>
      <c r="AA1409" s="24">
        <v>0.46500000000000002</v>
      </c>
      <c r="AB1409" s="24"/>
      <c r="AC1409" s="25"/>
      <c r="AD1409" s="26"/>
      <c r="AE1409" s="26"/>
      <c r="AF1409" s="26"/>
      <c r="AG1409" s="24"/>
      <c r="AH1409" s="24"/>
      <c r="AI1409" s="26"/>
      <c r="AJ1409" s="27"/>
      <c r="AK1409" s="27"/>
      <c r="AL1409" s="26"/>
      <c r="AM1409" s="26"/>
      <c r="AN1409" s="24"/>
      <c r="AO1409" s="24" t="str">
        <f t="shared" si="109"/>
        <v>Sanmina</v>
      </c>
      <c r="AP1409" s="1" t="s">
        <v>2090</v>
      </c>
      <c r="BF1409" s="1" t="s">
        <v>68</v>
      </c>
      <c r="BG1409" s="28" t="s">
        <v>69</v>
      </c>
    </row>
    <row r="1410" spans="1:59" ht="12.75" customHeight="1" x14ac:dyDescent="0.2">
      <c r="A1410" s="1" t="s">
        <v>5733</v>
      </c>
      <c r="B1410" s="1" t="s">
        <v>5734</v>
      </c>
      <c r="C1410" s="1" t="s">
        <v>62</v>
      </c>
      <c r="D1410" s="1" t="s">
        <v>1108</v>
      </c>
      <c r="E1410" s="1" t="s">
        <v>5735</v>
      </c>
      <c r="F1410" s="1" t="s">
        <v>5736</v>
      </c>
      <c r="G1410" s="1">
        <v>23</v>
      </c>
      <c r="H1410" s="1">
        <v>3000</v>
      </c>
      <c r="I1410" s="2" t="s">
        <v>66</v>
      </c>
      <c r="K1410" s="1">
        <f>IFERROR(VLOOKUP(B1410,'[1]Pivot HorizontalMRP'!$A$4:$B$2531,2,0),0)</f>
        <v>0</v>
      </c>
      <c r="L1410" s="1">
        <f>IFERROR(VLOOKUP(B1410,'[1]Pivot HorizontalMRP'!$A$4:$C$2531,3,0),0)</f>
        <v>1628</v>
      </c>
      <c r="M1410" s="1">
        <f>IFERROR(VLOOKUP(B1410,'[1]Pivot HorizontalMRP'!$A$4:$D$2531,4,0),0)</f>
        <v>1000</v>
      </c>
      <c r="N1410" s="1">
        <f>IFERROR(VLOOKUP(B1410,'[1]Pivot HorizontalMRP'!$A$4:$E$2531,5,0),0)</f>
        <v>0</v>
      </c>
      <c r="O1410" s="1">
        <f t="shared" si="106"/>
        <v>2628</v>
      </c>
      <c r="P1410" s="1">
        <f t="shared" si="107"/>
        <v>2628</v>
      </c>
      <c r="Q1410" s="1">
        <f>IFERROR(VLOOKUP(B1410,'[1]Pivot HorizontalMRP'!$A$4:$F$2529,6,0),0)</f>
        <v>457</v>
      </c>
      <c r="R1410" s="1">
        <f>IFERROR(VLOOKUP(B1410,'[1]Pivot HorizontalMRP'!$A$4:$G$2529,7,0),0)</f>
        <v>512</v>
      </c>
      <c r="S1410" s="1">
        <f>IFERROR(VLOOKUP(B1410,'[1]Pivot HorizontalMRP'!$A$4:$H$2529,8,0),0)</f>
        <v>576</v>
      </c>
      <c r="T1410" s="1">
        <f>IFERROR(VLOOKUP(B1410,'[1]Pivot HorizontalMRP'!$A$4:$I$2529,9,0),0)</f>
        <v>464</v>
      </c>
      <c r="U1410" s="1">
        <f t="shared" ref="U1410:U1473" si="110">IF(I1410="delivery",O1410-SUM(Q1410+R1410),IF(I1410="PO",P1410-SUM(Q1410:R1410)))</f>
        <v>1659</v>
      </c>
      <c r="V1410" s="24">
        <v>0.3</v>
      </c>
      <c r="W1410" s="24"/>
      <c r="X1410" s="24">
        <f t="shared" si="108"/>
        <v>-0.3</v>
      </c>
      <c r="Y1410" s="24"/>
      <c r="Z1410" s="24"/>
      <c r="AA1410" s="24"/>
      <c r="AB1410" s="24"/>
      <c r="AC1410" s="25"/>
      <c r="AD1410" s="26"/>
      <c r="AE1410" s="26"/>
      <c r="AF1410" s="26"/>
      <c r="AG1410" s="24"/>
      <c r="AH1410" s="24"/>
      <c r="AI1410" s="26"/>
      <c r="AJ1410" s="27"/>
      <c r="AK1410" s="27"/>
      <c r="AL1410" s="26"/>
      <c r="AM1410" s="26"/>
      <c r="AN1410" s="24"/>
      <c r="AO1410" s="24" t="str">
        <f t="shared" si="109"/>
        <v>Sanmina</v>
      </c>
      <c r="AP1410" s="1" t="s">
        <v>2090</v>
      </c>
      <c r="BF1410" s="1" t="s">
        <v>68</v>
      </c>
      <c r="BG1410" s="28" t="s">
        <v>69</v>
      </c>
    </row>
    <row r="1411" spans="1:59" ht="12.75" customHeight="1" x14ac:dyDescent="0.2">
      <c r="A1411" s="1" t="s">
        <v>5737</v>
      </c>
      <c r="B1411" s="1" t="s">
        <v>5738</v>
      </c>
      <c r="C1411" s="1" t="s">
        <v>62</v>
      </c>
      <c r="D1411" s="1" t="s">
        <v>1108</v>
      </c>
      <c r="E1411" s="1" t="s">
        <v>5739</v>
      </c>
      <c r="F1411" s="1" t="s">
        <v>5740</v>
      </c>
      <c r="G1411" s="1">
        <v>23</v>
      </c>
      <c r="H1411" s="1">
        <v>1000</v>
      </c>
      <c r="I1411" s="2" t="s">
        <v>66</v>
      </c>
      <c r="K1411" s="1">
        <f>IFERROR(VLOOKUP(B1411,'[1]Pivot HorizontalMRP'!$A$4:$B$2531,2,0),0)</f>
        <v>0</v>
      </c>
      <c r="L1411" s="1">
        <f>IFERROR(VLOOKUP(B1411,'[1]Pivot HorizontalMRP'!$A$4:$C$2531,3,0),0)</f>
        <v>13846</v>
      </c>
      <c r="M1411" s="1">
        <f>IFERROR(VLOOKUP(B1411,'[1]Pivot HorizontalMRP'!$A$4:$D$2531,4,0),0)</f>
        <v>20000</v>
      </c>
      <c r="N1411" s="1">
        <f>IFERROR(VLOOKUP(B1411,'[1]Pivot HorizontalMRP'!$A$4:$E$2531,5,0),0)</f>
        <v>0</v>
      </c>
      <c r="O1411" s="1">
        <f t="shared" ref="O1411:O1474" si="111">K1411+L1411+M1411</f>
        <v>33846</v>
      </c>
      <c r="P1411" s="1">
        <f t="shared" ref="P1411:P1474" si="112">K1411+L1411+M1411+N1411</f>
        <v>33846</v>
      </c>
      <c r="Q1411" s="1">
        <f>IFERROR(VLOOKUP(B1411,'[1]Pivot HorizontalMRP'!$A$4:$F$2529,6,0),0)</f>
        <v>23115</v>
      </c>
      <c r="R1411" s="1">
        <f>IFERROR(VLOOKUP(B1411,'[1]Pivot HorizontalMRP'!$A$4:$G$2529,7,0),0)</f>
        <v>8441</v>
      </c>
      <c r="S1411" s="1">
        <f>IFERROR(VLOOKUP(B1411,'[1]Pivot HorizontalMRP'!$A$4:$H$2529,8,0),0)</f>
        <v>8283</v>
      </c>
      <c r="T1411" s="1">
        <f>IFERROR(VLOOKUP(B1411,'[1]Pivot HorizontalMRP'!$A$4:$I$2529,9,0),0)</f>
        <v>6422</v>
      </c>
      <c r="U1411" s="1">
        <f t="shared" si="110"/>
        <v>2290</v>
      </c>
      <c r="V1411" s="24">
        <v>8.5000000000000006E-2</v>
      </c>
      <c r="W1411" s="24"/>
      <c r="X1411" s="24">
        <f t="shared" ref="X1411:X1474" si="113">W1411-V1411</f>
        <v>-8.5000000000000006E-2</v>
      </c>
      <c r="Y1411" s="24"/>
      <c r="Z1411" s="24"/>
      <c r="AA1411" s="24">
        <v>0.08</v>
      </c>
      <c r="AB1411" s="24"/>
      <c r="AC1411" s="25"/>
      <c r="AD1411" s="26"/>
      <c r="AE1411" s="26"/>
      <c r="AF1411" s="26"/>
      <c r="AG1411" s="24"/>
      <c r="AH1411" s="24"/>
      <c r="AI1411" s="26"/>
      <c r="AJ1411" s="27"/>
      <c r="AK1411" s="27"/>
      <c r="AL1411" s="26"/>
      <c r="AM1411" s="26"/>
      <c r="AN1411" s="24"/>
      <c r="AO1411" s="24" t="str">
        <f t="shared" ref="AO1411:AO1474" si="114">D1411</f>
        <v>Sanmina</v>
      </c>
      <c r="AP1411" s="1" t="s">
        <v>2090</v>
      </c>
      <c r="BF1411" s="1" t="s">
        <v>68</v>
      </c>
      <c r="BG1411" s="28" t="s">
        <v>69</v>
      </c>
    </row>
    <row r="1412" spans="1:59" ht="12.75" customHeight="1" x14ac:dyDescent="0.2">
      <c r="A1412" s="1" t="s">
        <v>5741</v>
      </c>
      <c r="B1412" s="1" t="s">
        <v>5742</v>
      </c>
      <c r="C1412" s="1" t="s">
        <v>62</v>
      </c>
      <c r="D1412" s="1" t="s">
        <v>1108</v>
      </c>
      <c r="E1412" s="1" t="s">
        <v>5743</v>
      </c>
      <c r="F1412" s="1" t="s">
        <v>5744</v>
      </c>
      <c r="G1412" s="1">
        <v>23</v>
      </c>
      <c r="H1412" s="1">
        <v>1000</v>
      </c>
      <c r="I1412" s="2" t="s">
        <v>66</v>
      </c>
      <c r="K1412" s="1">
        <f>IFERROR(VLOOKUP(B1412,'[1]Pivot HorizontalMRP'!$A$4:$B$2531,2,0),0)</f>
        <v>0</v>
      </c>
      <c r="L1412" s="1">
        <f>IFERROR(VLOOKUP(B1412,'[1]Pivot HorizontalMRP'!$A$4:$C$2531,3,0),0)</f>
        <v>4192</v>
      </c>
      <c r="M1412" s="1">
        <f>IFERROR(VLOOKUP(B1412,'[1]Pivot HorizontalMRP'!$A$4:$D$2531,4,0),0)</f>
        <v>0</v>
      </c>
      <c r="N1412" s="1">
        <f>IFERROR(VLOOKUP(B1412,'[1]Pivot HorizontalMRP'!$A$4:$E$2531,5,0),0)</f>
        <v>0</v>
      </c>
      <c r="O1412" s="1">
        <f t="shared" si="111"/>
        <v>4192</v>
      </c>
      <c r="P1412" s="1">
        <f t="shared" si="112"/>
        <v>4192</v>
      </c>
      <c r="Q1412" s="1">
        <f>IFERROR(VLOOKUP(B1412,'[1]Pivot HorizontalMRP'!$A$4:$F$2529,6,0),0)</f>
        <v>45</v>
      </c>
      <c r="R1412" s="1">
        <f>IFERROR(VLOOKUP(B1412,'[1]Pivot HorizontalMRP'!$A$4:$G$2529,7,0),0)</f>
        <v>0</v>
      </c>
      <c r="S1412" s="1">
        <f>IFERROR(VLOOKUP(B1412,'[1]Pivot HorizontalMRP'!$A$4:$H$2529,8,0),0)</f>
        <v>0</v>
      </c>
      <c r="T1412" s="1">
        <f>IFERROR(VLOOKUP(B1412,'[1]Pivot HorizontalMRP'!$A$4:$I$2529,9,0),0)</f>
        <v>0</v>
      </c>
      <c r="U1412" s="1">
        <f t="shared" si="110"/>
        <v>4147</v>
      </c>
      <c r="V1412" s="24">
        <v>0.35</v>
      </c>
      <c r="W1412" s="24"/>
      <c r="X1412" s="24">
        <f t="shared" si="113"/>
        <v>-0.35</v>
      </c>
      <c r="Y1412" s="24"/>
      <c r="Z1412" s="24"/>
      <c r="AA1412" s="24"/>
      <c r="AB1412" s="24"/>
      <c r="AC1412" s="25"/>
      <c r="AD1412" s="26"/>
      <c r="AE1412" s="26"/>
      <c r="AF1412" s="26"/>
      <c r="AG1412" s="24"/>
      <c r="AH1412" s="24"/>
      <c r="AI1412" s="26"/>
      <c r="AJ1412" s="27"/>
      <c r="AK1412" s="27"/>
      <c r="AL1412" s="26"/>
      <c r="AM1412" s="26"/>
      <c r="AN1412" s="24"/>
      <c r="AO1412" s="24" t="str">
        <f t="shared" si="114"/>
        <v>Sanmina</v>
      </c>
      <c r="AP1412" s="1" t="s">
        <v>2090</v>
      </c>
      <c r="BF1412" s="1" t="s">
        <v>68</v>
      </c>
      <c r="BG1412" s="28" t="s">
        <v>69</v>
      </c>
    </row>
    <row r="1413" spans="1:59" ht="12.75" customHeight="1" x14ac:dyDescent="0.2">
      <c r="A1413" s="1" t="s">
        <v>5745</v>
      </c>
      <c r="B1413" s="1" t="s">
        <v>5746</v>
      </c>
      <c r="C1413" s="1" t="s">
        <v>62</v>
      </c>
      <c r="D1413" s="1" t="s">
        <v>1108</v>
      </c>
      <c r="E1413" s="1" t="s">
        <v>5747</v>
      </c>
      <c r="F1413" s="1" t="s">
        <v>5748</v>
      </c>
      <c r="G1413" s="1">
        <v>23</v>
      </c>
      <c r="H1413" s="1">
        <v>500</v>
      </c>
      <c r="I1413" s="2" t="s">
        <v>66</v>
      </c>
      <c r="K1413" s="1">
        <f>IFERROR(VLOOKUP(B1413,'[1]Pivot HorizontalMRP'!$A$4:$B$2531,2,0),0)</f>
        <v>0</v>
      </c>
      <c r="L1413" s="1">
        <f>IFERROR(VLOOKUP(B1413,'[1]Pivot HorizontalMRP'!$A$4:$C$2531,3,0),0)</f>
        <v>86</v>
      </c>
      <c r="M1413" s="1">
        <f>IFERROR(VLOOKUP(B1413,'[1]Pivot HorizontalMRP'!$A$4:$D$2531,4,0),0)</f>
        <v>0</v>
      </c>
      <c r="N1413" s="1">
        <f>IFERROR(VLOOKUP(B1413,'[1]Pivot HorizontalMRP'!$A$4:$E$2531,5,0),0)</f>
        <v>0</v>
      </c>
      <c r="O1413" s="1">
        <f t="shared" si="111"/>
        <v>86</v>
      </c>
      <c r="P1413" s="1">
        <f t="shared" si="112"/>
        <v>86</v>
      </c>
      <c r="Q1413" s="1">
        <f>IFERROR(VLOOKUP(B1413,'[1]Pivot HorizontalMRP'!$A$4:$F$2529,6,0),0)</f>
        <v>0</v>
      </c>
      <c r="R1413" s="1">
        <f>IFERROR(VLOOKUP(B1413,'[1]Pivot HorizontalMRP'!$A$4:$G$2529,7,0),0)</f>
        <v>0</v>
      </c>
      <c r="S1413" s="1">
        <f>IFERROR(VLOOKUP(B1413,'[1]Pivot HorizontalMRP'!$A$4:$H$2529,8,0),0)</f>
        <v>0</v>
      </c>
      <c r="T1413" s="1">
        <f>IFERROR(VLOOKUP(B1413,'[1]Pivot HorizontalMRP'!$A$4:$I$2529,9,0),0)</f>
        <v>0</v>
      </c>
      <c r="U1413" s="1">
        <f t="shared" si="110"/>
        <v>86</v>
      </c>
      <c r="V1413" s="24">
        <v>1</v>
      </c>
      <c r="W1413" s="24"/>
      <c r="X1413" s="24">
        <f t="shared" si="113"/>
        <v>-1</v>
      </c>
      <c r="Y1413" s="24"/>
      <c r="Z1413" s="24"/>
      <c r="AA1413" s="24"/>
      <c r="AB1413" s="24"/>
      <c r="AC1413" s="25"/>
      <c r="AD1413" s="26"/>
      <c r="AE1413" s="26"/>
      <c r="AF1413" s="26"/>
      <c r="AG1413" s="24"/>
      <c r="AH1413" s="24"/>
      <c r="AI1413" s="26"/>
      <c r="AJ1413" s="27"/>
      <c r="AK1413" s="27"/>
      <c r="AL1413" s="26"/>
      <c r="AM1413" s="26"/>
      <c r="AN1413" s="24"/>
      <c r="AO1413" s="24" t="str">
        <f t="shared" si="114"/>
        <v>Sanmina</v>
      </c>
      <c r="AP1413" s="1" t="s">
        <v>2090</v>
      </c>
      <c r="BF1413" s="1" t="s">
        <v>68</v>
      </c>
      <c r="BG1413" s="28" t="s">
        <v>69</v>
      </c>
    </row>
    <row r="1414" spans="1:59" ht="12.75" customHeight="1" x14ac:dyDescent="0.2">
      <c r="A1414" s="1" t="s">
        <v>5749</v>
      </c>
      <c r="B1414" s="1" t="s">
        <v>5750</v>
      </c>
      <c r="C1414" s="1" t="s">
        <v>62</v>
      </c>
      <c r="D1414" s="1" t="s">
        <v>1108</v>
      </c>
      <c r="E1414" s="1" t="s">
        <v>5751</v>
      </c>
      <c r="F1414" s="1" t="s">
        <v>5752</v>
      </c>
      <c r="G1414" s="1">
        <v>23</v>
      </c>
      <c r="H1414" s="1">
        <v>1000</v>
      </c>
      <c r="I1414" s="2" t="s">
        <v>66</v>
      </c>
      <c r="K1414" s="1">
        <f>IFERROR(VLOOKUP(B1414,'[1]Pivot HorizontalMRP'!$A$4:$B$2531,2,0),0)</f>
        <v>0</v>
      </c>
      <c r="L1414" s="1">
        <f>IFERROR(VLOOKUP(B1414,'[1]Pivot HorizontalMRP'!$A$4:$C$2531,3,0),0)</f>
        <v>488</v>
      </c>
      <c r="M1414" s="1">
        <f>IFERROR(VLOOKUP(B1414,'[1]Pivot HorizontalMRP'!$A$4:$D$2531,4,0),0)</f>
        <v>0</v>
      </c>
      <c r="N1414" s="1">
        <f>IFERROR(VLOOKUP(B1414,'[1]Pivot HorizontalMRP'!$A$4:$E$2531,5,0),0)</f>
        <v>0</v>
      </c>
      <c r="O1414" s="1">
        <f t="shared" si="111"/>
        <v>488</v>
      </c>
      <c r="P1414" s="1">
        <f t="shared" si="112"/>
        <v>488</v>
      </c>
      <c r="Q1414" s="1">
        <f>IFERROR(VLOOKUP(B1414,'[1]Pivot HorizontalMRP'!$A$4:$F$2529,6,0),0)</f>
        <v>2</v>
      </c>
      <c r="R1414" s="1">
        <f>IFERROR(VLOOKUP(B1414,'[1]Pivot HorizontalMRP'!$A$4:$G$2529,7,0),0)</f>
        <v>0</v>
      </c>
      <c r="S1414" s="1">
        <f>IFERROR(VLOOKUP(B1414,'[1]Pivot HorizontalMRP'!$A$4:$H$2529,8,0),0)</f>
        <v>0</v>
      </c>
      <c r="T1414" s="1">
        <f>IFERROR(VLOOKUP(B1414,'[1]Pivot HorizontalMRP'!$A$4:$I$2529,9,0),0)</f>
        <v>0</v>
      </c>
      <c r="U1414" s="1">
        <f t="shared" si="110"/>
        <v>486</v>
      </c>
      <c r="V1414" s="24">
        <v>1</v>
      </c>
      <c r="W1414" s="24"/>
      <c r="X1414" s="24">
        <f t="shared" si="113"/>
        <v>-1</v>
      </c>
      <c r="Y1414" s="24"/>
      <c r="Z1414" s="24"/>
      <c r="AA1414" s="24"/>
      <c r="AB1414" s="24"/>
      <c r="AC1414" s="25"/>
      <c r="AD1414" s="26"/>
      <c r="AE1414" s="26"/>
      <c r="AF1414" s="26"/>
      <c r="AG1414" s="24"/>
      <c r="AH1414" s="24"/>
      <c r="AI1414" s="26"/>
      <c r="AJ1414" s="27"/>
      <c r="AK1414" s="27"/>
      <c r="AL1414" s="26"/>
      <c r="AM1414" s="26"/>
      <c r="AN1414" s="24"/>
      <c r="AO1414" s="24" t="str">
        <f t="shared" si="114"/>
        <v>Sanmina</v>
      </c>
      <c r="AP1414" s="1" t="s">
        <v>2090</v>
      </c>
      <c r="BF1414" s="1" t="s">
        <v>68</v>
      </c>
      <c r="BG1414" s="28" t="s">
        <v>69</v>
      </c>
    </row>
    <row r="1415" spans="1:59" ht="12.75" customHeight="1" x14ac:dyDescent="0.2">
      <c r="A1415" s="1" t="s">
        <v>5753</v>
      </c>
      <c r="B1415" s="1" t="s">
        <v>5754</v>
      </c>
      <c r="C1415" s="1" t="s">
        <v>62</v>
      </c>
      <c r="D1415" s="1" t="s">
        <v>1108</v>
      </c>
      <c r="E1415" s="1" t="s">
        <v>5755</v>
      </c>
      <c r="F1415" s="1" t="s">
        <v>5756</v>
      </c>
      <c r="G1415" s="1">
        <v>23</v>
      </c>
      <c r="H1415" s="1">
        <v>1000</v>
      </c>
      <c r="I1415" s="2" t="s">
        <v>66</v>
      </c>
      <c r="K1415" s="1">
        <f>IFERROR(VLOOKUP(B1415,'[1]Pivot HorizontalMRP'!$A$4:$B$2531,2,0),0)</f>
        <v>0</v>
      </c>
      <c r="L1415" s="1">
        <f>IFERROR(VLOOKUP(B1415,'[1]Pivot HorizontalMRP'!$A$4:$C$2531,3,0),0)</f>
        <v>22427</v>
      </c>
      <c r="M1415" s="1">
        <f>IFERROR(VLOOKUP(B1415,'[1]Pivot HorizontalMRP'!$A$4:$D$2531,4,0),0)</f>
        <v>0</v>
      </c>
      <c r="N1415" s="1">
        <f>IFERROR(VLOOKUP(B1415,'[1]Pivot HorizontalMRP'!$A$4:$E$2531,5,0),0)</f>
        <v>0</v>
      </c>
      <c r="O1415" s="1">
        <f t="shared" si="111"/>
        <v>22427</v>
      </c>
      <c r="P1415" s="1">
        <f t="shared" si="112"/>
        <v>22427</v>
      </c>
      <c r="Q1415" s="1">
        <f>IFERROR(VLOOKUP(B1415,'[1]Pivot HorizontalMRP'!$A$4:$F$2529,6,0),0)</f>
        <v>30181</v>
      </c>
      <c r="R1415" s="1">
        <f>IFERROR(VLOOKUP(B1415,'[1]Pivot HorizontalMRP'!$A$4:$G$2529,7,0),0)</f>
        <v>10505</v>
      </c>
      <c r="S1415" s="1">
        <f>IFERROR(VLOOKUP(B1415,'[1]Pivot HorizontalMRP'!$A$4:$H$2529,8,0),0)</f>
        <v>10387</v>
      </c>
      <c r="T1415" s="1">
        <f>IFERROR(VLOOKUP(B1415,'[1]Pivot HorizontalMRP'!$A$4:$I$2529,9,0),0)</f>
        <v>7868</v>
      </c>
      <c r="U1415" s="1">
        <f t="shared" si="110"/>
        <v>-18259</v>
      </c>
      <c r="V1415" s="24">
        <v>0.23749999999999999</v>
      </c>
      <c r="W1415" s="24"/>
      <c r="X1415" s="24">
        <f t="shared" si="113"/>
        <v>-0.23749999999999999</v>
      </c>
      <c r="Y1415" s="24"/>
      <c r="Z1415" s="24"/>
      <c r="AA1415" s="24">
        <v>0.17749999999999999</v>
      </c>
      <c r="AB1415" s="24"/>
      <c r="AC1415" s="25"/>
      <c r="AD1415" s="26"/>
      <c r="AE1415" s="26"/>
      <c r="AF1415" s="26"/>
      <c r="AG1415" s="24"/>
      <c r="AH1415" s="24"/>
      <c r="AI1415" s="26"/>
      <c r="AJ1415" s="27"/>
      <c r="AK1415" s="27"/>
      <c r="AL1415" s="26"/>
      <c r="AM1415" s="26"/>
      <c r="AN1415" s="24"/>
      <c r="AO1415" s="24" t="str">
        <f t="shared" si="114"/>
        <v>Sanmina</v>
      </c>
      <c r="AP1415" s="1" t="s">
        <v>2090</v>
      </c>
      <c r="BF1415" s="1" t="s">
        <v>68</v>
      </c>
      <c r="BG1415" s="28" t="s">
        <v>69</v>
      </c>
    </row>
    <row r="1416" spans="1:59" ht="12.75" customHeight="1" x14ac:dyDescent="0.2">
      <c r="A1416" s="1" t="s">
        <v>5757</v>
      </c>
      <c r="B1416" s="1" t="s">
        <v>5758</v>
      </c>
      <c r="C1416" s="1" t="s">
        <v>62</v>
      </c>
      <c r="D1416" s="1" t="s">
        <v>1108</v>
      </c>
      <c r="E1416" s="1" t="s">
        <v>5759</v>
      </c>
      <c r="F1416" s="1" t="s">
        <v>5760</v>
      </c>
      <c r="G1416" s="1">
        <v>23</v>
      </c>
      <c r="H1416" s="1">
        <v>1000</v>
      </c>
      <c r="I1416" s="2" t="s">
        <v>66</v>
      </c>
      <c r="K1416" s="1">
        <f>IFERROR(VLOOKUP(B1416,'[1]Pivot HorizontalMRP'!$A$4:$B$2531,2,0),0)</f>
        <v>0</v>
      </c>
      <c r="L1416" s="1">
        <f>IFERROR(VLOOKUP(B1416,'[1]Pivot HorizontalMRP'!$A$4:$C$2531,3,0),0)</f>
        <v>4339</v>
      </c>
      <c r="M1416" s="1">
        <f>IFERROR(VLOOKUP(B1416,'[1]Pivot HorizontalMRP'!$A$4:$D$2531,4,0),0)</f>
        <v>0</v>
      </c>
      <c r="N1416" s="1">
        <f>IFERROR(VLOOKUP(B1416,'[1]Pivot HorizontalMRP'!$A$4:$E$2531,5,0),0)</f>
        <v>0</v>
      </c>
      <c r="O1416" s="1">
        <f t="shared" si="111"/>
        <v>4339</v>
      </c>
      <c r="P1416" s="1">
        <f t="shared" si="112"/>
        <v>4339</v>
      </c>
      <c r="Q1416" s="1">
        <f>IFERROR(VLOOKUP(B1416,'[1]Pivot HorizontalMRP'!$A$4:$F$2529,6,0),0)</f>
        <v>4455</v>
      </c>
      <c r="R1416" s="1">
        <f>IFERROR(VLOOKUP(B1416,'[1]Pivot HorizontalMRP'!$A$4:$G$2529,7,0),0)</f>
        <v>2028</v>
      </c>
      <c r="S1416" s="1">
        <f>IFERROR(VLOOKUP(B1416,'[1]Pivot HorizontalMRP'!$A$4:$H$2529,8,0),0)</f>
        <v>2068</v>
      </c>
      <c r="T1416" s="1">
        <f>IFERROR(VLOOKUP(B1416,'[1]Pivot HorizontalMRP'!$A$4:$I$2529,9,0),0)</f>
        <v>1434</v>
      </c>
      <c r="U1416" s="1">
        <f t="shared" si="110"/>
        <v>-2144</v>
      </c>
      <c r="V1416" s="24">
        <v>0.76</v>
      </c>
      <c r="W1416" s="24"/>
      <c r="X1416" s="24">
        <f t="shared" si="113"/>
        <v>-0.76</v>
      </c>
      <c r="Y1416" s="24"/>
      <c r="Z1416" s="24"/>
      <c r="AA1416" s="24">
        <v>1.23</v>
      </c>
      <c r="AB1416" s="24"/>
      <c r="AC1416" s="25"/>
      <c r="AD1416" s="26"/>
      <c r="AE1416" s="26"/>
      <c r="AF1416" s="26"/>
      <c r="AG1416" s="24"/>
      <c r="AH1416" s="24"/>
      <c r="AI1416" s="26"/>
      <c r="AJ1416" s="27"/>
      <c r="AK1416" s="27"/>
      <c r="AL1416" s="26"/>
      <c r="AM1416" s="26"/>
      <c r="AN1416" s="24"/>
      <c r="AO1416" s="24" t="str">
        <f t="shared" si="114"/>
        <v>Sanmina</v>
      </c>
      <c r="AP1416" s="1" t="s">
        <v>2090</v>
      </c>
      <c r="BF1416" s="1" t="s">
        <v>68</v>
      </c>
      <c r="BG1416" s="28" t="s">
        <v>69</v>
      </c>
    </row>
    <row r="1417" spans="1:59" ht="12.75" customHeight="1" x14ac:dyDescent="0.2">
      <c r="A1417" s="1" t="s">
        <v>5761</v>
      </c>
      <c r="B1417" s="1" t="s">
        <v>5762</v>
      </c>
      <c r="C1417" s="1" t="s">
        <v>62</v>
      </c>
      <c r="D1417" s="1" t="s">
        <v>1108</v>
      </c>
      <c r="E1417" s="1" t="s">
        <v>5763</v>
      </c>
      <c r="F1417" s="1" t="s">
        <v>5764</v>
      </c>
      <c r="G1417" s="1">
        <v>23</v>
      </c>
      <c r="H1417" s="1">
        <v>1000</v>
      </c>
      <c r="I1417" s="2" t="s">
        <v>66</v>
      </c>
      <c r="K1417" s="1">
        <f>IFERROR(VLOOKUP(B1417,'[1]Pivot HorizontalMRP'!$A$4:$B$2531,2,0),0)</f>
        <v>0</v>
      </c>
      <c r="L1417" s="1">
        <f>IFERROR(VLOOKUP(B1417,'[1]Pivot HorizontalMRP'!$A$4:$C$2531,3,0),0)</f>
        <v>5610</v>
      </c>
      <c r="M1417" s="1">
        <f>IFERROR(VLOOKUP(B1417,'[1]Pivot HorizontalMRP'!$A$4:$D$2531,4,0),0)</f>
        <v>0</v>
      </c>
      <c r="N1417" s="1">
        <f>IFERROR(VLOOKUP(B1417,'[1]Pivot HorizontalMRP'!$A$4:$E$2531,5,0),0)</f>
        <v>0</v>
      </c>
      <c r="O1417" s="1">
        <f t="shared" si="111"/>
        <v>5610</v>
      </c>
      <c r="P1417" s="1">
        <f t="shared" si="112"/>
        <v>5610</v>
      </c>
      <c r="Q1417" s="1">
        <f>IFERROR(VLOOKUP(B1417,'[1]Pivot HorizontalMRP'!$A$4:$F$2529,6,0),0)</f>
        <v>4455</v>
      </c>
      <c r="R1417" s="1">
        <f>IFERROR(VLOOKUP(B1417,'[1]Pivot HorizontalMRP'!$A$4:$G$2529,7,0),0)</f>
        <v>2028</v>
      </c>
      <c r="S1417" s="1">
        <f>IFERROR(VLOOKUP(B1417,'[1]Pivot HorizontalMRP'!$A$4:$H$2529,8,0),0)</f>
        <v>2068</v>
      </c>
      <c r="T1417" s="1">
        <f>IFERROR(VLOOKUP(B1417,'[1]Pivot HorizontalMRP'!$A$4:$I$2529,9,0),0)</f>
        <v>1434</v>
      </c>
      <c r="U1417" s="1">
        <f t="shared" si="110"/>
        <v>-873</v>
      </c>
      <c r="V1417" s="24">
        <v>1.46</v>
      </c>
      <c r="W1417" s="24"/>
      <c r="X1417" s="24">
        <f t="shared" si="113"/>
        <v>-1.46</v>
      </c>
      <c r="Y1417" s="24"/>
      <c r="Z1417" s="24"/>
      <c r="AA1417" s="24">
        <v>1.46</v>
      </c>
      <c r="AB1417" s="24"/>
      <c r="AC1417" s="25"/>
      <c r="AD1417" s="26"/>
      <c r="AE1417" s="26"/>
      <c r="AF1417" s="26"/>
      <c r="AG1417" s="24"/>
      <c r="AH1417" s="24"/>
      <c r="AI1417" s="26"/>
      <c r="AJ1417" s="27"/>
      <c r="AK1417" s="27"/>
      <c r="AL1417" s="26"/>
      <c r="AM1417" s="26"/>
      <c r="AN1417" s="24"/>
      <c r="AO1417" s="24" t="str">
        <f t="shared" si="114"/>
        <v>Sanmina</v>
      </c>
      <c r="AP1417" s="1" t="s">
        <v>2090</v>
      </c>
      <c r="BF1417" s="1" t="s">
        <v>68</v>
      </c>
      <c r="BG1417" s="28" t="s">
        <v>69</v>
      </c>
    </row>
    <row r="1418" spans="1:59" ht="12.75" customHeight="1" x14ac:dyDescent="0.2">
      <c r="A1418" s="1" t="s">
        <v>5765</v>
      </c>
      <c r="B1418" s="1" t="s">
        <v>5766</v>
      </c>
      <c r="C1418" s="1" t="s">
        <v>62</v>
      </c>
      <c r="D1418" s="1" t="s">
        <v>1108</v>
      </c>
      <c r="E1418" s="1" t="s">
        <v>5767</v>
      </c>
      <c r="F1418" s="1" t="s">
        <v>5768</v>
      </c>
      <c r="G1418" s="1">
        <v>23</v>
      </c>
      <c r="H1418" s="1">
        <v>1000</v>
      </c>
      <c r="I1418" s="2" t="s">
        <v>66</v>
      </c>
      <c r="K1418" s="1">
        <f>IFERROR(VLOOKUP(B1418,'[1]Pivot HorizontalMRP'!$A$4:$B$2531,2,0),0)</f>
        <v>0</v>
      </c>
      <c r="L1418" s="1">
        <f>IFERROR(VLOOKUP(B1418,'[1]Pivot HorizontalMRP'!$A$4:$C$2531,3,0),0)</f>
        <v>215</v>
      </c>
      <c r="M1418" s="1">
        <f>IFERROR(VLOOKUP(B1418,'[1]Pivot HorizontalMRP'!$A$4:$D$2531,4,0),0)</f>
        <v>300</v>
      </c>
      <c r="N1418" s="1">
        <f>IFERROR(VLOOKUP(B1418,'[1]Pivot HorizontalMRP'!$A$4:$E$2531,5,0),0)</f>
        <v>0</v>
      </c>
      <c r="O1418" s="1">
        <f t="shared" si="111"/>
        <v>515</v>
      </c>
      <c r="P1418" s="1">
        <f t="shared" si="112"/>
        <v>515</v>
      </c>
      <c r="Q1418" s="1">
        <f>IFERROR(VLOOKUP(B1418,'[1]Pivot HorizontalMRP'!$A$4:$F$2529,6,0),0)</f>
        <v>373</v>
      </c>
      <c r="R1418" s="1">
        <f>IFERROR(VLOOKUP(B1418,'[1]Pivot HorizontalMRP'!$A$4:$G$2529,7,0),0)</f>
        <v>36</v>
      </c>
      <c r="S1418" s="1">
        <f>IFERROR(VLOOKUP(B1418,'[1]Pivot HorizontalMRP'!$A$4:$H$2529,8,0),0)</f>
        <v>36</v>
      </c>
      <c r="T1418" s="1">
        <f>IFERROR(VLOOKUP(B1418,'[1]Pivot HorizontalMRP'!$A$4:$I$2529,9,0),0)</f>
        <v>12</v>
      </c>
      <c r="U1418" s="1">
        <f t="shared" si="110"/>
        <v>106</v>
      </c>
      <c r="V1418" s="24">
        <v>1.8620000000000001</v>
      </c>
      <c r="W1418" s="24"/>
      <c r="X1418" s="24">
        <f t="shared" si="113"/>
        <v>-1.8620000000000001</v>
      </c>
      <c r="Y1418" s="24"/>
      <c r="Z1418" s="24"/>
      <c r="AA1418" s="24"/>
      <c r="AB1418" s="24"/>
      <c r="AC1418" s="25"/>
      <c r="AD1418" s="26"/>
      <c r="AE1418" s="26"/>
      <c r="AF1418" s="26"/>
      <c r="AG1418" s="24"/>
      <c r="AH1418" s="24"/>
      <c r="AI1418" s="26"/>
      <c r="AJ1418" s="27"/>
      <c r="AK1418" s="27"/>
      <c r="AL1418" s="26"/>
      <c r="AM1418" s="26"/>
      <c r="AN1418" s="24"/>
      <c r="AO1418" s="24" t="str">
        <f t="shared" si="114"/>
        <v>Sanmina</v>
      </c>
      <c r="AP1418" s="1" t="s">
        <v>2090</v>
      </c>
      <c r="BF1418" s="1" t="s">
        <v>68</v>
      </c>
      <c r="BG1418" s="28" t="s">
        <v>69</v>
      </c>
    </row>
    <row r="1419" spans="1:59" ht="12.75" customHeight="1" x14ac:dyDescent="0.2">
      <c r="A1419" s="1" t="s">
        <v>5769</v>
      </c>
      <c r="B1419" s="1" t="s">
        <v>5770</v>
      </c>
      <c r="C1419" s="1" t="s">
        <v>62</v>
      </c>
      <c r="D1419" s="1" t="s">
        <v>1108</v>
      </c>
      <c r="E1419" s="1" t="s">
        <v>5771</v>
      </c>
      <c r="F1419" s="1" t="s">
        <v>5772</v>
      </c>
      <c r="G1419" s="1">
        <v>23</v>
      </c>
      <c r="H1419" s="1">
        <v>1000</v>
      </c>
      <c r="I1419" s="2" t="s">
        <v>66</v>
      </c>
      <c r="K1419" s="1">
        <f>IFERROR(VLOOKUP(B1419,'[1]Pivot HorizontalMRP'!$A$4:$B$2531,2,0),0)</f>
        <v>0</v>
      </c>
      <c r="L1419" s="1">
        <f>IFERROR(VLOOKUP(B1419,'[1]Pivot HorizontalMRP'!$A$4:$C$2531,3,0),0)</f>
        <v>181</v>
      </c>
      <c r="M1419" s="1">
        <f>IFERROR(VLOOKUP(B1419,'[1]Pivot HorizontalMRP'!$A$4:$D$2531,4,0),0)</f>
        <v>250</v>
      </c>
      <c r="N1419" s="1">
        <f>IFERROR(VLOOKUP(B1419,'[1]Pivot HorizontalMRP'!$A$4:$E$2531,5,0),0)</f>
        <v>0</v>
      </c>
      <c r="O1419" s="1">
        <f t="shared" si="111"/>
        <v>431</v>
      </c>
      <c r="P1419" s="1">
        <f t="shared" si="112"/>
        <v>431</v>
      </c>
      <c r="Q1419" s="1">
        <f>IFERROR(VLOOKUP(B1419,'[1]Pivot HorizontalMRP'!$A$4:$F$2529,6,0),0)</f>
        <v>375</v>
      </c>
      <c r="R1419" s="1">
        <f>IFERROR(VLOOKUP(B1419,'[1]Pivot HorizontalMRP'!$A$4:$G$2529,7,0),0)</f>
        <v>36</v>
      </c>
      <c r="S1419" s="1">
        <f>IFERROR(VLOOKUP(B1419,'[1]Pivot HorizontalMRP'!$A$4:$H$2529,8,0),0)</f>
        <v>36</v>
      </c>
      <c r="T1419" s="1">
        <f>IFERROR(VLOOKUP(B1419,'[1]Pivot HorizontalMRP'!$A$4:$I$2529,9,0),0)</f>
        <v>12</v>
      </c>
      <c r="U1419" s="1">
        <f t="shared" si="110"/>
        <v>20</v>
      </c>
      <c r="V1419" s="24">
        <v>1.46</v>
      </c>
      <c r="W1419" s="24"/>
      <c r="X1419" s="24">
        <f t="shared" si="113"/>
        <v>-1.46</v>
      </c>
      <c r="Y1419" s="24"/>
      <c r="Z1419" s="24"/>
      <c r="AA1419" s="24"/>
      <c r="AB1419" s="24"/>
      <c r="AC1419" s="25"/>
      <c r="AD1419" s="26"/>
      <c r="AE1419" s="26"/>
      <c r="AF1419" s="26"/>
      <c r="AG1419" s="24"/>
      <c r="AH1419" s="24"/>
      <c r="AI1419" s="26"/>
      <c r="AJ1419" s="27"/>
      <c r="AK1419" s="27"/>
      <c r="AL1419" s="26"/>
      <c r="AM1419" s="26"/>
      <c r="AN1419" s="24"/>
      <c r="AO1419" s="24" t="str">
        <f t="shared" si="114"/>
        <v>Sanmina</v>
      </c>
      <c r="AP1419" s="1" t="s">
        <v>2090</v>
      </c>
      <c r="BF1419" s="1" t="s">
        <v>68</v>
      </c>
      <c r="BG1419" s="28" t="s">
        <v>69</v>
      </c>
    </row>
    <row r="1420" spans="1:59" ht="12.75" customHeight="1" x14ac:dyDescent="0.2">
      <c r="A1420" s="1" t="s">
        <v>5773</v>
      </c>
      <c r="B1420" s="1" t="s">
        <v>5774</v>
      </c>
      <c r="C1420" s="1" t="s">
        <v>62</v>
      </c>
      <c r="D1420" s="1" t="s">
        <v>1108</v>
      </c>
      <c r="E1420" s="1" t="s">
        <v>5775</v>
      </c>
      <c r="F1420" s="1" t="s">
        <v>5776</v>
      </c>
      <c r="G1420" s="1">
        <v>23</v>
      </c>
      <c r="H1420" s="1">
        <v>1000</v>
      </c>
      <c r="I1420" s="2" t="s">
        <v>66</v>
      </c>
      <c r="K1420" s="1">
        <f>IFERROR(VLOOKUP(B1420,'[1]Pivot HorizontalMRP'!$A$4:$B$2531,2,0),0)</f>
        <v>0</v>
      </c>
      <c r="L1420" s="1">
        <f>IFERROR(VLOOKUP(B1420,'[1]Pivot HorizontalMRP'!$A$4:$C$2531,3,0),0)</f>
        <v>2602</v>
      </c>
      <c r="M1420" s="1">
        <f>IFERROR(VLOOKUP(B1420,'[1]Pivot HorizontalMRP'!$A$4:$D$2531,4,0),0)</f>
        <v>0</v>
      </c>
      <c r="N1420" s="1">
        <f>IFERROR(VLOOKUP(B1420,'[1]Pivot HorizontalMRP'!$A$4:$E$2531,5,0),0)</f>
        <v>0</v>
      </c>
      <c r="O1420" s="1">
        <f t="shared" si="111"/>
        <v>2602</v>
      </c>
      <c r="P1420" s="1">
        <f t="shared" si="112"/>
        <v>2602</v>
      </c>
      <c r="Q1420" s="1">
        <f>IFERROR(VLOOKUP(B1420,'[1]Pivot HorizontalMRP'!$A$4:$F$2529,6,0),0)</f>
        <v>3262</v>
      </c>
      <c r="R1420" s="1">
        <f>IFERROR(VLOOKUP(B1420,'[1]Pivot HorizontalMRP'!$A$4:$G$2529,7,0),0)</f>
        <v>2354</v>
      </c>
      <c r="S1420" s="1">
        <f>IFERROR(VLOOKUP(B1420,'[1]Pivot HorizontalMRP'!$A$4:$H$2529,8,0),0)</f>
        <v>2448</v>
      </c>
      <c r="T1420" s="1">
        <f>IFERROR(VLOOKUP(B1420,'[1]Pivot HorizontalMRP'!$A$4:$I$2529,9,0),0)</f>
        <v>1034</v>
      </c>
      <c r="U1420" s="1">
        <f t="shared" si="110"/>
        <v>-3014</v>
      </c>
      <c r="V1420" s="24">
        <v>0.7</v>
      </c>
      <c r="W1420" s="24"/>
      <c r="X1420" s="24">
        <f t="shared" si="113"/>
        <v>-0.7</v>
      </c>
      <c r="Y1420" s="24"/>
      <c r="Z1420" s="24"/>
      <c r="AA1420" s="24"/>
      <c r="AB1420" s="24"/>
      <c r="AC1420" s="25"/>
      <c r="AD1420" s="26"/>
      <c r="AE1420" s="26"/>
      <c r="AF1420" s="26"/>
      <c r="AG1420" s="24"/>
      <c r="AH1420" s="24"/>
      <c r="AI1420" s="26"/>
      <c r="AJ1420" s="27"/>
      <c r="AK1420" s="27"/>
      <c r="AL1420" s="26"/>
      <c r="AM1420" s="26"/>
      <c r="AN1420" s="24"/>
      <c r="AO1420" s="24" t="str">
        <f t="shared" si="114"/>
        <v>Sanmina</v>
      </c>
      <c r="AP1420" s="1" t="s">
        <v>2090</v>
      </c>
      <c r="BF1420" s="1" t="s">
        <v>68</v>
      </c>
      <c r="BG1420" s="28" t="s">
        <v>69</v>
      </c>
    </row>
    <row r="1421" spans="1:59" ht="12.75" customHeight="1" x14ac:dyDescent="0.2">
      <c r="A1421" s="1" t="s">
        <v>5777</v>
      </c>
      <c r="B1421" s="1" t="s">
        <v>5778</v>
      </c>
      <c r="C1421" s="1" t="s">
        <v>62</v>
      </c>
      <c r="D1421" s="1" t="s">
        <v>1108</v>
      </c>
      <c r="E1421" s="1" t="s">
        <v>5779</v>
      </c>
      <c r="F1421" s="1" t="s">
        <v>5780</v>
      </c>
      <c r="G1421" s="1">
        <v>23</v>
      </c>
      <c r="H1421" s="1">
        <v>1000</v>
      </c>
      <c r="I1421" s="2" t="s">
        <v>66</v>
      </c>
      <c r="K1421" s="1">
        <f>IFERROR(VLOOKUP(B1421,'[1]Pivot HorizontalMRP'!$A$4:$B$2531,2,0),0)</f>
        <v>0</v>
      </c>
      <c r="L1421" s="1">
        <f>IFERROR(VLOOKUP(B1421,'[1]Pivot HorizontalMRP'!$A$4:$C$2531,3,0),0)</f>
        <v>700</v>
      </c>
      <c r="M1421" s="1">
        <f>IFERROR(VLOOKUP(B1421,'[1]Pivot HorizontalMRP'!$A$4:$D$2531,4,0),0)</f>
        <v>0</v>
      </c>
      <c r="N1421" s="1">
        <f>IFERROR(VLOOKUP(B1421,'[1]Pivot HorizontalMRP'!$A$4:$E$2531,5,0),0)</f>
        <v>0</v>
      </c>
      <c r="O1421" s="1">
        <f t="shared" si="111"/>
        <v>700</v>
      </c>
      <c r="P1421" s="1">
        <f t="shared" si="112"/>
        <v>700</v>
      </c>
      <c r="Q1421" s="1">
        <f>IFERROR(VLOOKUP(B1421,'[1]Pivot HorizontalMRP'!$A$4:$F$2529,6,0),0)</f>
        <v>498</v>
      </c>
      <c r="R1421" s="1">
        <f>IFERROR(VLOOKUP(B1421,'[1]Pivot HorizontalMRP'!$A$4:$G$2529,7,0),0)</f>
        <v>270</v>
      </c>
      <c r="S1421" s="1">
        <f>IFERROR(VLOOKUP(B1421,'[1]Pivot HorizontalMRP'!$A$4:$H$2529,8,0),0)</f>
        <v>270</v>
      </c>
      <c r="T1421" s="1">
        <f>IFERROR(VLOOKUP(B1421,'[1]Pivot HorizontalMRP'!$A$4:$I$2529,9,0),0)</f>
        <v>264</v>
      </c>
      <c r="U1421" s="1">
        <f t="shared" si="110"/>
        <v>-68</v>
      </c>
      <c r="V1421" s="24">
        <v>1.292</v>
      </c>
      <c r="W1421" s="24"/>
      <c r="X1421" s="24">
        <f t="shared" si="113"/>
        <v>-1.292</v>
      </c>
      <c r="Y1421" s="24"/>
      <c r="Z1421" s="24"/>
      <c r="AA1421" s="24">
        <v>1.36</v>
      </c>
      <c r="AB1421" s="24"/>
      <c r="AC1421" s="25"/>
      <c r="AD1421" s="26"/>
      <c r="AE1421" s="26"/>
      <c r="AF1421" s="26"/>
      <c r="AG1421" s="24"/>
      <c r="AH1421" s="24"/>
      <c r="AI1421" s="26"/>
      <c r="AJ1421" s="27"/>
      <c r="AK1421" s="27"/>
      <c r="AL1421" s="26"/>
      <c r="AM1421" s="26"/>
      <c r="AN1421" s="24"/>
      <c r="AO1421" s="24" t="str">
        <f t="shared" si="114"/>
        <v>Sanmina</v>
      </c>
      <c r="AP1421" s="1" t="s">
        <v>2090</v>
      </c>
      <c r="BF1421" s="1" t="s">
        <v>68</v>
      </c>
      <c r="BG1421" s="28" t="s">
        <v>69</v>
      </c>
    </row>
    <row r="1422" spans="1:59" ht="12.75" customHeight="1" x14ac:dyDescent="0.2">
      <c r="A1422" s="1" t="s">
        <v>5781</v>
      </c>
      <c r="B1422" s="1" t="s">
        <v>5782</v>
      </c>
      <c r="C1422" s="1" t="s">
        <v>62</v>
      </c>
      <c r="D1422" s="1" t="s">
        <v>1108</v>
      </c>
      <c r="E1422" s="1" t="s">
        <v>5783</v>
      </c>
      <c r="F1422" s="1" t="s">
        <v>5784</v>
      </c>
      <c r="G1422" s="1">
        <v>23</v>
      </c>
      <c r="H1422" s="1">
        <v>1000</v>
      </c>
      <c r="I1422" s="2" t="s">
        <v>66</v>
      </c>
      <c r="K1422" s="1">
        <f>IFERROR(VLOOKUP(B1422,'[1]Pivot HorizontalMRP'!$A$4:$B$2531,2,0),0)</f>
        <v>0</v>
      </c>
      <c r="L1422" s="1">
        <f>IFERROR(VLOOKUP(B1422,'[1]Pivot HorizontalMRP'!$A$4:$C$2531,3,0),0)</f>
        <v>1476</v>
      </c>
      <c r="M1422" s="1">
        <f>IFERROR(VLOOKUP(B1422,'[1]Pivot HorizontalMRP'!$A$4:$D$2531,4,0),0)</f>
        <v>0</v>
      </c>
      <c r="N1422" s="1">
        <f>IFERROR(VLOOKUP(B1422,'[1]Pivot HorizontalMRP'!$A$4:$E$2531,5,0),0)</f>
        <v>0</v>
      </c>
      <c r="O1422" s="1">
        <f t="shared" si="111"/>
        <v>1476</v>
      </c>
      <c r="P1422" s="1">
        <f t="shared" si="112"/>
        <v>1476</v>
      </c>
      <c r="Q1422" s="1">
        <f>IFERROR(VLOOKUP(B1422,'[1]Pivot HorizontalMRP'!$A$4:$F$2529,6,0),0)</f>
        <v>442</v>
      </c>
      <c r="R1422" s="1">
        <f>IFERROR(VLOOKUP(B1422,'[1]Pivot HorizontalMRP'!$A$4:$G$2529,7,0),0)</f>
        <v>322</v>
      </c>
      <c r="S1422" s="1">
        <f>IFERROR(VLOOKUP(B1422,'[1]Pivot HorizontalMRP'!$A$4:$H$2529,8,0),0)</f>
        <v>369</v>
      </c>
      <c r="T1422" s="1">
        <f>IFERROR(VLOOKUP(B1422,'[1]Pivot HorizontalMRP'!$A$4:$I$2529,9,0),0)</f>
        <v>189</v>
      </c>
      <c r="U1422" s="1">
        <f t="shared" si="110"/>
        <v>712</v>
      </c>
      <c r="V1422" s="24">
        <v>0.56999999999999995</v>
      </c>
      <c r="W1422" s="24"/>
      <c r="X1422" s="24">
        <f t="shared" si="113"/>
        <v>-0.56999999999999995</v>
      </c>
      <c r="Y1422" s="24"/>
      <c r="Z1422" s="24"/>
      <c r="AA1422" s="24"/>
      <c r="AB1422" s="24"/>
      <c r="AC1422" s="25"/>
      <c r="AD1422" s="26"/>
      <c r="AE1422" s="26"/>
      <c r="AF1422" s="26"/>
      <c r="AG1422" s="24"/>
      <c r="AH1422" s="24"/>
      <c r="AI1422" s="26"/>
      <c r="AJ1422" s="27"/>
      <c r="AK1422" s="27"/>
      <c r="AL1422" s="26"/>
      <c r="AM1422" s="26"/>
      <c r="AN1422" s="24"/>
      <c r="AO1422" s="24" t="str">
        <f t="shared" si="114"/>
        <v>Sanmina</v>
      </c>
      <c r="AP1422" s="1" t="s">
        <v>2090</v>
      </c>
      <c r="BF1422" s="1" t="s">
        <v>68</v>
      </c>
      <c r="BG1422" s="28" t="s">
        <v>69</v>
      </c>
    </row>
    <row r="1423" spans="1:59" ht="12.75" customHeight="1" x14ac:dyDescent="0.2">
      <c r="A1423" s="1" t="s">
        <v>5785</v>
      </c>
      <c r="B1423" s="1" t="s">
        <v>5786</v>
      </c>
      <c r="C1423" s="1" t="s">
        <v>62</v>
      </c>
      <c r="D1423" s="1" t="s">
        <v>1108</v>
      </c>
      <c r="E1423" s="1" t="s">
        <v>5787</v>
      </c>
      <c r="F1423" s="1" t="s">
        <v>5788</v>
      </c>
      <c r="G1423" s="1">
        <v>23</v>
      </c>
      <c r="H1423" s="1">
        <v>5000</v>
      </c>
      <c r="I1423" s="2" t="s">
        <v>1123</v>
      </c>
      <c r="K1423" s="1">
        <f>IFERROR(VLOOKUP(B1423,'[1]Pivot HorizontalMRP'!$A$4:$B$2531,2,0),0)</f>
        <v>0</v>
      </c>
      <c r="L1423" s="1">
        <f>IFERROR(VLOOKUP(B1423,'[1]Pivot HorizontalMRP'!$A$4:$C$2531,3,0),0)</f>
        <v>5272</v>
      </c>
      <c r="M1423" s="1">
        <f>IFERROR(VLOOKUP(B1423,'[1]Pivot HorizontalMRP'!$A$4:$D$2531,4,0),0)</f>
        <v>0</v>
      </c>
      <c r="N1423" s="1">
        <f>IFERROR(VLOOKUP(B1423,'[1]Pivot HorizontalMRP'!$A$4:$E$2531,5,0),0)</f>
        <v>0</v>
      </c>
      <c r="O1423" s="1">
        <f t="shared" si="111"/>
        <v>5272</v>
      </c>
      <c r="P1423" s="1">
        <f t="shared" si="112"/>
        <v>5272</v>
      </c>
      <c r="Q1423" s="1">
        <f>IFERROR(VLOOKUP(B1423,'[1]Pivot HorizontalMRP'!$A$4:$F$2529,6,0),0)</f>
        <v>6330</v>
      </c>
      <c r="R1423" s="1">
        <f>IFERROR(VLOOKUP(B1423,'[1]Pivot HorizontalMRP'!$A$4:$G$2529,7,0),0)</f>
        <v>2528</v>
      </c>
      <c r="S1423" s="1">
        <f>IFERROR(VLOOKUP(B1423,'[1]Pivot HorizontalMRP'!$A$4:$H$2529,8,0),0)</f>
        <v>2304</v>
      </c>
      <c r="T1423" s="1">
        <f>IFERROR(VLOOKUP(B1423,'[1]Pivot HorizontalMRP'!$A$4:$I$2529,9,0),0)</f>
        <v>2016</v>
      </c>
      <c r="U1423" s="1">
        <f t="shared" si="110"/>
        <v>-3586</v>
      </c>
      <c r="V1423" s="24">
        <v>5.6000000000000001E-2</v>
      </c>
      <c r="W1423" s="24"/>
      <c r="X1423" s="24">
        <f t="shared" si="113"/>
        <v>-5.6000000000000001E-2</v>
      </c>
      <c r="Y1423" s="24"/>
      <c r="Z1423" s="24"/>
      <c r="AA1423" s="24"/>
      <c r="AB1423" s="24"/>
      <c r="AC1423" s="25"/>
      <c r="AD1423" s="26"/>
      <c r="AE1423" s="26"/>
      <c r="AF1423" s="26"/>
      <c r="AG1423" s="24"/>
      <c r="AH1423" s="24"/>
      <c r="AI1423" s="26"/>
      <c r="AJ1423" s="27"/>
      <c r="AK1423" s="27"/>
      <c r="AL1423" s="26"/>
      <c r="AM1423" s="26"/>
      <c r="AN1423" s="24"/>
      <c r="AO1423" s="24" t="str">
        <f t="shared" si="114"/>
        <v>Sanmina</v>
      </c>
      <c r="AP1423" s="1" t="s">
        <v>2090</v>
      </c>
      <c r="BF1423" s="1" t="s">
        <v>68</v>
      </c>
      <c r="BG1423" s="28" t="s">
        <v>69</v>
      </c>
    </row>
    <row r="1424" spans="1:59" ht="12.75" customHeight="1" x14ac:dyDescent="0.2">
      <c r="A1424" s="1" t="s">
        <v>5789</v>
      </c>
      <c r="B1424" s="1" t="s">
        <v>5790</v>
      </c>
      <c r="C1424" s="1" t="s">
        <v>62</v>
      </c>
      <c r="D1424" s="1" t="s">
        <v>1108</v>
      </c>
      <c r="E1424" s="1" t="s">
        <v>5791</v>
      </c>
      <c r="F1424" s="1" t="s">
        <v>5792</v>
      </c>
      <c r="G1424" s="1">
        <v>23</v>
      </c>
      <c r="H1424" s="1">
        <v>5000</v>
      </c>
      <c r="I1424" s="2" t="s">
        <v>66</v>
      </c>
      <c r="K1424" s="1">
        <f>IFERROR(VLOOKUP(B1424,'[1]Pivot HorizontalMRP'!$A$4:$B$2531,2,0),0)</f>
        <v>0</v>
      </c>
      <c r="L1424" s="1">
        <f>IFERROR(VLOOKUP(B1424,'[1]Pivot HorizontalMRP'!$A$4:$C$2531,3,0),0)</f>
        <v>1276</v>
      </c>
      <c r="M1424" s="1">
        <f>IFERROR(VLOOKUP(B1424,'[1]Pivot HorizontalMRP'!$A$4:$D$2531,4,0),0)</f>
        <v>0</v>
      </c>
      <c r="N1424" s="1">
        <f>IFERROR(VLOOKUP(B1424,'[1]Pivot HorizontalMRP'!$A$4:$E$2531,5,0),0)</f>
        <v>0</v>
      </c>
      <c r="O1424" s="1">
        <f t="shared" si="111"/>
        <v>1276</v>
      </c>
      <c r="P1424" s="1">
        <f t="shared" si="112"/>
        <v>1276</v>
      </c>
      <c r="Q1424" s="1">
        <f>IFERROR(VLOOKUP(B1424,'[1]Pivot HorizontalMRP'!$A$4:$F$2529,6,0),0)</f>
        <v>1581</v>
      </c>
      <c r="R1424" s="1">
        <f>IFERROR(VLOOKUP(B1424,'[1]Pivot HorizontalMRP'!$A$4:$G$2529,7,0),0)</f>
        <v>632</v>
      </c>
      <c r="S1424" s="1">
        <f>IFERROR(VLOOKUP(B1424,'[1]Pivot HorizontalMRP'!$A$4:$H$2529,8,0),0)</f>
        <v>576</v>
      </c>
      <c r="T1424" s="1">
        <f>IFERROR(VLOOKUP(B1424,'[1]Pivot HorizontalMRP'!$A$4:$I$2529,9,0),0)</f>
        <v>504</v>
      </c>
      <c r="U1424" s="1">
        <f t="shared" si="110"/>
        <v>-937</v>
      </c>
      <c r="V1424" s="24">
        <v>0.375</v>
      </c>
      <c r="W1424" s="24"/>
      <c r="X1424" s="24">
        <f t="shared" si="113"/>
        <v>-0.375</v>
      </c>
      <c r="Y1424" s="24"/>
      <c r="Z1424" s="24"/>
      <c r="AA1424" s="24">
        <v>0.42</v>
      </c>
      <c r="AB1424" s="24"/>
      <c r="AC1424" s="25"/>
      <c r="AD1424" s="26"/>
      <c r="AE1424" s="26"/>
      <c r="AF1424" s="26"/>
      <c r="AG1424" s="24"/>
      <c r="AH1424" s="24"/>
      <c r="AI1424" s="26"/>
      <c r="AJ1424" s="27"/>
      <c r="AK1424" s="27"/>
      <c r="AL1424" s="26"/>
      <c r="AM1424" s="26"/>
      <c r="AN1424" s="24"/>
      <c r="AO1424" s="24" t="str">
        <f t="shared" si="114"/>
        <v>Sanmina</v>
      </c>
      <c r="AP1424" s="1" t="s">
        <v>2090</v>
      </c>
      <c r="BF1424" s="1" t="s">
        <v>68</v>
      </c>
      <c r="BG1424" s="28" t="s">
        <v>69</v>
      </c>
    </row>
    <row r="1425" spans="1:59" ht="12.75" customHeight="1" x14ac:dyDescent="0.2">
      <c r="A1425" s="1" t="s">
        <v>5793</v>
      </c>
      <c r="B1425" s="1" t="s">
        <v>5794</v>
      </c>
      <c r="C1425" s="1" t="s">
        <v>62</v>
      </c>
      <c r="D1425" s="1" t="s">
        <v>1108</v>
      </c>
      <c r="E1425" s="1" t="s">
        <v>5795</v>
      </c>
      <c r="F1425" s="1" t="s">
        <v>5796</v>
      </c>
      <c r="G1425" s="1">
        <v>23</v>
      </c>
      <c r="H1425" s="1">
        <v>1000</v>
      </c>
      <c r="I1425" s="2" t="s">
        <v>66</v>
      </c>
      <c r="K1425" s="1">
        <f>IFERROR(VLOOKUP(B1425,'[1]Pivot HorizontalMRP'!$A$4:$B$2531,2,0),0)</f>
        <v>0</v>
      </c>
      <c r="L1425" s="1">
        <f>IFERROR(VLOOKUP(B1425,'[1]Pivot HorizontalMRP'!$A$4:$C$2531,3,0),0)</f>
        <v>18811</v>
      </c>
      <c r="M1425" s="1">
        <f>IFERROR(VLOOKUP(B1425,'[1]Pivot HorizontalMRP'!$A$4:$D$2531,4,0),0)</f>
        <v>12000</v>
      </c>
      <c r="N1425" s="1">
        <f>IFERROR(VLOOKUP(B1425,'[1]Pivot HorizontalMRP'!$A$4:$E$2531,5,0),0)</f>
        <v>0</v>
      </c>
      <c r="O1425" s="1">
        <f t="shared" si="111"/>
        <v>30811</v>
      </c>
      <c r="P1425" s="1">
        <f t="shared" si="112"/>
        <v>30811</v>
      </c>
      <c r="Q1425" s="1">
        <f>IFERROR(VLOOKUP(B1425,'[1]Pivot HorizontalMRP'!$A$4:$F$2529,6,0),0)</f>
        <v>21092</v>
      </c>
      <c r="R1425" s="1">
        <f>IFERROR(VLOOKUP(B1425,'[1]Pivot HorizontalMRP'!$A$4:$G$2529,7,0),0)</f>
        <v>10153</v>
      </c>
      <c r="S1425" s="1">
        <f>IFERROR(VLOOKUP(B1425,'[1]Pivot HorizontalMRP'!$A$4:$H$2529,8,0),0)</f>
        <v>9830</v>
      </c>
      <c r="T1425" s="1">
        <f>IFERROR(VLOOKUP(B1425,'[1]Pivot HorizontalMRP'!$A$4:$I$2529,9,0),0)</f>
        <v>6102</v>
      </c>
      <c r="U1425" s="1">
        <f t="shared" si="110"/>
        <v>-434</v>
      </c>
      <c r="V1425" s="24">
        <v>7.4480000000000005E-2</v>
      </c>
      <c r="W1425" s="24"/>
      <c r="X1425" s="24">
        <f t="shared" si="113"/>
        <v>-7.4480000000000005E-2</v>
      </c>
      <c r="Y1425" s="24"/>
      <c r="Z1425" s="24"/>
      <c r="AA1425" s="24"/>
      <c r="AB1425" s="24"/>
      <c r="AC1425" s="25"/>
      <c r="AD1425" s="26"/>
      <c r="AE1425" s="26"/>
      <c r="AF1425" s="26"/>
      <c r="AG1425" s="24"/>
      <c r="AH1425" s="24"/>
      <c r="AI1425" s="26"/>
      <c r="AJ1425" s="27"/>
      <c r="AK1425" s="27"/>
      <c r="AL1425" s="26"/>
      <c r="AM1425" s="26"/>
      <c r="AN1425" s="24"/>
      <c r="AO1425" s="24" t="str">
        <f t="shared" si="114"/>
        <v>Sanmina</v>
      </c>
      <c r="AP1425" s="1" t="s">
        <v>2090</v>
      </c>
      <c r="BF1425" s="1" t="s">
        <v>68</v>
      </c>
      <c r="BG1425" s="28" t="s">
        <v>69</v>
      </c>
    </row>
    <row r="1426" spans="1:59" ht="12.75" customHeight="1" x14ac:dyDescent="0.2">
      <c r="A1426" s="1" t="s">
        <v>5797</v>
      </c>
      <c r="B1426" s="1" t="s">
        <v>5798</v>
      </c>
      <c r="C1426" s="1" t="s">
        <v>62</v>
      </c>
      <c r="D1426" s="1" t="s">
        <v>1108</v>
      </c>
      <c r="E1426" s="1" t="s">
        <v>5799</v>
      </c>
      <c r="F1426" s="1" t="s">
        <v>5800</v>
      </c>
      <c r="G1426" s="1">
        <v>23</v>
      </c>
      <c r="H1426" s="1">
        <v>1000</v>
      </c>
      <c r="I1426" s="2" t="s">
        <v>66</v>
      </c>
      <c r="K1426" s="1">
        <f>IFERROR(VLOOKUP(B1426,'[1]Pivot HorizontalMRP'!$A$4:$B$2531,2,0),0)</f>
        <v>0</v>
      </c>
      <c r="L1426" s="1">
        <f>IFERROR(VLOOKUP(B1426,'[1]Pivot HorizontalMRP'!$A$4:$C$2531,3,0),0)</f>
        <v>10285</v>
      </c>
      <c r="M1426" s="1">
        <f>IFERROR(VLOOKUP(B1426,'[1]Pivot HorizontalMRP'!$A$4:$D$2531,4,0),0)</f>
        <v>65000</v>
      </c>
      <c r="N1426" s="1">
        <f>IFERROR(VLOOKUP(B1426,'[1]Pivot HorizontalMRP'!$A$4:$E$2531,5,0),0)</f>
        <v>0</v>
      </c>
      <c r="O1426" s="1">
        <f t="shared" si="111"/>
        <v>75285</v>
      </c>
      <c r="P1426" s="1">
        <f t="shared" si="112"/>
        <v>75285</v>
      </c>
      <c r="Q1426" s="1">
        <f>IFERROR(VLOOKUP(B1426,'[1]Pivot HorizontalMRP'!$A$4:$F$2529,6,0),0)</f>
        <v>51996</v>
      </c>
      <c r="R1426" s="1">
        <f>IFERROR(VLOOKUP(B1426,'[1]Pivot HorizontalMRP'!$A$4:$G$2529,7,0),0)</f>
        <v>27808</v>
      </c>
      <c r="S1426" s="1">
        <f>IFERROR(VLOOKUP(B1426,'[1]Pivot HorizontalMRP'!$A$4:$H$2529,8,0),0)</f>
        <v>24084</v>
      </c>
      <c r="T1426" s="1">
        <f>IFERROR(VLOOKUP(B1426,'[1]Pivot HorizontalMRP'!$A$4:$I$2529,9,0),0)</f>
        <v>12484</v>
      </c>
      <c r="U1426" s="1">
        <f t="shared" si="110"/>
        <v>-4519</v>
      </c>
      <c r="V1426" s="24">
        <v>0.35</v>
      </c>
      <c r="W1426" s="24"/>
      <c r="X1426" s="24">
        <f t="shared" si="113"/>
        <v>-0.35</v>
      </c>
      <c r="Y1426" s="24"/>
      <c r="Z1426" s="24"/>
      <c r="AA1426" s="24">
        <v>0.35</v>
      </c>
      <c r="AB1426" s="24"/>
      <c r="AC1426" s="25"/>
      <c r="AD1426" s="26"/>
      <c r="AE1426" s="26"/>
      <c r="AF1426" s="26"/>
      <c r="AG1426" s="24"/>
      <c r="AH1426" s="24"/>
      <c r="AI1426" s="26"/>
      <c r="AJ1426" s="27"/>
      <c r="AK1426" s="27"/>
      <c r="AL1426" s="26"/>
      <c r="AM1426" s="26"/>
      <c r="AN1426" s="24"/>
      <c r="AO1426" s="24" t="str">
        <f t="shared" si="114"/>
        <v>Sanmina</v>
      </c>
      <c r="AP1426" s="1" t="s">
        <v>2090</v>
      </c>
      <c r="BF1426" s="1" t="s">
        <v>68</v>
      </c>
      <c r="BG1426" s="28" t="s">
        <v>69</v>
      </c>
    </row>
    <row r="1427" spans="1:59" ht="12.75" customHeight="1" x14ac:dyDescent="0.2">
      <c r="A1427" s="1" t="s">
        <v>5801</v>
      </c>
      <c r="B1427" s="1" t="s">
        <v>5802</v>
      </c>
      <c r="C1427" s="1" t="s">
        <v>62</v>
      </c>
      <c r="D1427" s="1" t="s">
        <v>1108</v>
      </c>
      <c r="E1427" s="1" t="s">
        <v>5803</v>
      </c>
      <c r="F1427" s="1" t="s">
        <v>5804</v>
      </c>
      <c r="G1427" s="1">
        <v>23</v>
      </c>
      <c r="H1427" s="1">
        <v>1000</v>
      </c>
      <c r="I1427" s="2" t="s">
        <v>66</v>
      </c>
      <c r="K1427" s="1">
        <f>IFERROR(VLOOKUP(B1427,'[1]Pivot HorizontalMRP'!$A$4:$B$2531,2,0),0)</f>
        <v>0</v>
      </c>
      <c r="L1427" s="1">
        <f>IFERROR(VLOOKUP(B1427,'[1]Pivot HorizontalMRP'!$A$4:$C$2531,3,0),0)</f>
        <v>9</v>
      </c>
      <c r="M1427" s="1">
        <f>IFERROR(VLOOKUP(B1427,'[1]Pivot HorizontalMRP'!$A$4:$D$2531,4,0),0)</f>
        <v>0</v>
      </c>
      <c r="N1427" s="1">
        <f>IFERROR(VLOOKUP(B1427,'[1]Pivot HorizontalMRP'!$A$4:$E$2531,5,0),0)</f>
        <v>10</v>
      </c>
      <c r="O1427" s="1">
        <f t="shared" si="111"/>
        <v>9</v>
      </c>
      <c r="P1427" s="1">
        <f t="shared" si="112"/>
        <v>19</v>
      </c>
      <c r="Q1427" s="1">
        <f>IFERROR(VLOOKUP(B1427,'[1]Pivot HorizontalMRP'!$A$4:$F$2529,6,0),0)</f>
        <v>7</v>
      </c>
      <c r="R1427" s="1">
        <f>IFERROR(VLOOKUP(B1427,'[1]Pivot HorizontalMRP'!$A$4:$G$2529,7,0),0)</f>
        <v>3</v>
      </c>
      <c r="S1427" s="1">
        <f>IFERROR(VLOOKUP(B1427,'[1]Pivot HorizontalMRP'!$A$4:$H$2529,8,0),0)</f>
        <v>3</v>
      </c>
      <c r="T1427" s="1">
        <f>IFERROR(VLOOKUP(B1427,'[1]Pivot HorizontalMRP'!$A$4:$I$2529,9,0),0)</f>
        <v>3</v>
      </c>
      <c r="U1427" s="1">
        <f t="shared" si="110"/>
        <v>9</v>
      </c>
      <c r="V1427" s="24">
        <v>0.56999999999999995</v>
      </c>
      <c r="W1427" s="24"/>
      <c r="X1427" s="24">
        <f t="shared" si="113"/>
        <v>-0.56999999999999995</v>
      </c>
      <c r="Y1427" s="24"/>
      <c r="Z1427" s="24"/>
      <c r="AA1427" s="24"/>
      <c r="AB1427" s="24"/>
      <c r="AC1427" s="25"/>
      <c r="AD1427" s="26"/>
      <c r="AE1427" s="26"/>
      <c r="AF1427" s="26"/>
      <c r="AG1427" s="24"/>
      <c r="AH1427" s="24"/>
      <c r="AI1427" s="26"/>
      <c r="AJ1427" s="27"/>
      <c r="AK1427" s="27"/>
      <c r="AL1427" s="26"/>
      <c r="AM1427" s="26"/>
      <c r="AN1427" s="24"/>
      <c r="AO1427" s="24" t="str">
        <f t="shared" si="114"/>
        <v>Sanmina</v>
      </c>
      <c r="AP1427" s="1" t="s">
        <v>2090</v>
      </c>
      <c r="BF1427" s="1" t="s">
        <v>68</v>
      </c>
      <c r="BG1427" s="28" t="s">
        <v>69</v>
      </c>
    </row>
    <row r="1428" spans="1:59" ht="12.75" customHeight="1" x14ac:dyDescent="0.2">
      <c r="A1428" s="1" t="s">
        <v>5805</v>
      </c>
      <c r="B1428" s="1" t="s">
        <v>5806</v>
      </c>
      <c r="C1428" s="1" t="s">
        <v>62</v>
      </c>
      <c r="D1428" s="1" t="s">
        <v>1108</v>
      </c>
      <c r="E1428" s="1" t="s">
        <v>5807</v>
      </c>
      <c r="F1428" s="1" t="s">
        <v>5808</v>
      </c>
      <c r="G1428" s="1">
        <v>23</v>
      </c>
      <c r="H1428" s="1">
        <v>1000</v>
      </c>
      <c r="I1428" s="2" t="s">
        <v>66</v>
      </c>
      <c r="K1428" s="1">
        <f>IFERROR(VLOOKUP(B1428,'[1]Pivot HorizontalMRP'!$A$4:$B$2531,2,0),0)</f>
        <v>0</v>
      </c>
      <c r="L1428" s="1">
        <f>IFERROR(VLOOKUP(B1428,'[1]Pivot HorizontalMRP'!$A$4:$C$2531,3,0),0)</f>
        <v>83</v>
      </c>
      <c r="M1428" s="1">
        <f>IFERROR(VLOOKUP(B1428,'[1]Pivot HorizontalMRP'!$A$4:$D$2531,4,0),0)</f>
        <v>0</v>
      </c>
      <c r="N1428" s="1">
        <f>IFERROR(VLOOKUP(B1428,'[1]Pivot HorizontalMRP'!$A$4:$E$2531,5,0),0)</f>
        <v>0</v>
      </c>
      <c r="O1428" s="1">
        <f t="shared" si="111"/>
        <v>83</v>
      </c>
      <c r="P1428" s="1">
        <f t="shared" si="112"/>
        <v>83</v>
      </c>
      <c r="Q1428" s="1">
        <f>IFERROR(VLOOKUP(B1428,'[1]Pivot HorizontalMRP'!$A$4:$F$2529,6,0),0)</f>
        <v>19</v>
      </c>
      <c r="R1428" s="1">
        <f>IFERROR(VLOOKUP(B1428,'[1]Pivot HorizontalMRP'!$A$4:$G$2529,7,0),0)</f>
        <v>0</v>
      </c>
      <c r="S1428" s="1">
        <f>IFERROR(VLOOKUP(B1428,'[1]Pivot HorizontalMRP'!$A$4:$H$2529,8,0),0)</f>
        <v>0</v>
      </c>
      <c r="T1428" s="1">
        <f>IFERROR(VLOOKUP(B1428,'[1]Pivot HorizontalMRP'!$A$4:$I$2529,9,0),0)</f>
        <v>0</v>
      </c>
      <c r="U1428" s="1">
        <f t="shared" si="110"/>
        <v>64</v>
      </c>
      <c r="V1428" s="24">
        <v>0.27439999999999998</v>
      </c>
      <c r="W1428" s="24"/>
      <c r="X1428" s="24">
        <f t="shared" si="113"/>
        <v>-0.27439999999999998</v>
      </c>
      <c r="Y1428" s="24"/>
      <c r="Z1428" s="24"/>
      <c r="AA1428" s="24">
        <v>0.27439999999999998</v>
      </c>
      <c r="AB1428" s="24"/>
      <c r="AC1428" s="25"/>
      <c r="AD1428" s="26"/>
      <c r="AE1428" s="26"/>
      <c r="AF1428" s="26"/>
      <c r="AG1428" s="24"/>
      <c r="AH1428" s="24"/>
      <c r="AI1428" s="26"/>
      <c r="AJ1428" s="27"/>
      <c r="AK1428" s="27"/>
      <c r="AL1428" s="26"/>
      <c r="AM1428" s="26"/>
      <c r="AN1428" s="24"/>
      <c r="AO1428" s="24" t="str">
        <f t="shared" si="114"/>
        <v>Sanmina</v>
      </c>
      <c r="AP1428" s="1" t="s">
        <v>2090</v>
      </c>
      <c r="BF1428" s="1" t="s">
        <v>68</v>
      </c>
      <c r="BG1428" s="28" t="s">
        <v>69</v>
      </c>
    </row>
    <row r="1429" spans="1:59" ht="12.75" customHeight="1" x14ac:dyDescent="0.2">
      <c r="A1429" s="1" t="s">
        <v>5809</v>
      </c>
      <c r="B1429" s="1" t="s">
        <v>5810</v>
      </c>
      <c r="C1429" s="1" t="s">
        <v>62</v>
      </c>
      <c r="D1429" s="1" t="s">
        <v>1108</v>
      </c>
      <c r="E1429" s="1" t="s">
        <v>5811</v>
      </c>
      <c r="F1429" s="1" t="s">
        <v>5812</v>
      </c>
      <c r="G1429" s="1">
        <v>58</v>
      </c>
      <c r="H1429" s="1">
        <v>500</v>
      </c>
      <c r="I1429" s="2" t="s">
        <v>66</v>
      </c>
      <c r="K1429" s="1">
        <f>IFERROR(VLOOKUP(B1429,'[1]Pivot HorizontalMRP'!$A$4:$B$2531,2,0),0)</f>
        <v>0</v>
      </c>
      <c r="L1429" s="1">
        <f>IFERROR(VLOOKUP(B1429,'[1]Pivot HorizontalMRP'!$A$4:$C$2531,3,0),0)</f>
        <v>57</v>
      </c>
      <c r="M1429" s="1">
        <f>IFERROR(VLOOKUP(B1429,'[1]Pivot HorizontalMRP'!$A$4:$D$2531,4,0),0)</f>
        <v>0</v>
      </c>
      <c r="N1429" s="1">
        <f>IFERROR(VLOOKUP(B1429,'[1]Pivot HorizontalMRP'!$A$4:$E$2531,5,0),0)</f>
        <v>0</v>
      </c>
      <c r="O1429" s="1">
        <f t="shared" si="111"/>
        <v>57</v>
      </c>
      <c r="P1429" s="1">
        <f t="shared" si="112"/>
        <v>57</v>
      </c>
      <c r="Q1429" s="1">
        <f>IFERROR(VLOOKUP(B1429,'[1]Pivot HorizontalMRP'!$A$4:$F$2529,6,0),0)</f>
        <v>0</v>
      </c>
      <c r="R1429" s="1">
        <f>IFERROR(VLOOKUP(B1429,'[1]Pivot HorizontalMRP'!$A$4:$G$2529,7,0),0)</f>
        <v>0</v>
      </c>
      <c r="S1429" s="1">
        <f>IFERROR(VLOOKUP(B1429,'[1]Pivot HorizontalMRP'!$A$4:$H$2529,8,0),0)</f>
        <v>0</v>
      </c>
      <c r="T1429" s="1">
        <f>IFERROR(VLOOKUP(B1429,'[1]Pivot HorizontalMRP'!$A$4:$I$2529,9,0),0)</f>
        <v>0</v>
      </c>
      <c r="U1429" s="1">
        <f t="shared" si="110"/>
        <v>57</v>
      </c>
      <c r="V1429" s="24">
        <v>0.54900000000000004</v>
      </c>
      <c r="W1429" s="24"/>
      <c r="X1429" s="24">
        <f t="shared" si="113"/>
        <v>-0.54900000000000004</v>
      </c>
      <c r="Y1429" s="24"/>
      <c r="Z1429" s="24"/>
      <c r="AA1429" s="24"/>
      <c r="AB1429" s="24"/>
      <c r="AC1429" s="25"/>
      <c r="AD1429" s="26"/>
      <c r="AE1429" s="26"/>
      <c r="AF1429" s="26"/>
      <c r="AG1429" s="24"/>
      <c r="AH1429" s="24"/>
      <c r="AI1429" s="26"/>
      <c r="AJ1429" s="27"/>
      <c r="AK1429" s="27"/>
      <c r="AL1429" s="26"/>
      <c r="AM1429" s="26"/>
      <c r="AN1429" s="24"/>
      <c r="AO1429" s="24" t="str">
        <f t="shared" si="114"/>
        <v>Sanmina</v>
      </c>
      <c r="AP1429" s="1" t="s">
        <v>2090</v>
      </c>
      <c r="BF1429" s="1" t="s">
        <v>68</v>
      </c>
      <c r="BG1429" s="28" t="s">
        <v>69</v>
      </c>
    </row>
    <row r="1430" spans="1:59" ht="12.75" customHeight="1" x14ac:dyDescent="0.2">
      <c r="A1430" s="1" t="s">
        <v>5813</v>
      </c>
      <c r="B1430" s="1" t="s">
        <v>5814</v>
      </c>
      <c r="C1430" s="1" t="s">
        <v>62</v>
      </c>
      <c r="D1430" s="1" t="s">
        <v>1108</v>
      </c>
      <c r="E1430" s="1" t="s">
        <v>5815</v>
      </c>
      <c r="F1430" s="1" t="s">
        <v>5816</v>
      </c>
      <c r="G1430" s="1">
        <v>23</v>
      </c>
      <c r="H1430" s="1">
        <v>10000</v>
      </c>
      <c r="I1430" s="2" t="s">
        <v>66</v>
      </c>
      <c r="K1430" s="1">
        <f>IFERROR(VLOOKUP(B1430,'[1]Pivot HorizontalMRP'!$A$4:$B$2531,2,0),0)</f>
        <v>0</v>
      </c>
      <c r="L1430" s="1">
        <f>IFERROR(VLOOKUP(B1430,'[1]Pivot HorizontalMRP'!$A$4:$C$2531,3,0),0)</f>
        <v>80741</v>
      </c>
      <c r="M1430" s="1">
        <f>IFERROR(VLOOKUP(B1430,'[1]Pivot HorizontalMRP'!$A$4:$D$2531,4,0),0)</f>
        <v>10000</v>
      </c>
      <c r="N1430" s="1">
        <f>IFERROR(VLOOKUP(B1430,'[1]Pivot HorizontalMRP'!$A$4:$E$2531,5,0),0)</f>
        <v>0</v>
      </c>
      <c r="O1430" s="1">
        <f t="shared" si="111"/>
        <v>90741</v>
      </c>
      <c r="P1430" s="1">
        <f t="shared" si="112"/>
        <v>90741</v>
      </c>
      <c r="Q1430" s="1">
        <f>IFERROR(VLOOKUP(B1430,'[1]Pivot HorizontalMRP'!$A$4:$F$2529,6,0),0)</f>
        <v>46451</v>
      </c>
      <c r="R1430" s="1">
        <f>IFERROR(VLOOKUP(B1430,'[1]Pivot HorizontalMRP'!$A$4:$G$2529,7,0),0)</f>
        <v>21355</v>
      </c>
      <c r="S1430" s="1">
        <f>IFERROR(VLOOKUP(B1430,'[1]Pivot HorizontalMRP'!$A$4:$H$2529,8,0),0)</f>
        <v>22507.75</v>
      </c>
      <c r="T1430" s="1">
        <f>IFERROR(VLOOKUP(B1430,'[1]Pivot HorizontalMRP'!$A$4:$I$2529,9,0),0)</f>
        <v>16446</v>
      </c>
      <c r="U1430" s="1">
        <f t="shared" si="110"/>
        <v>22935</v>
      </c>
      <c r="V1430" s="24">
        <v>4.4999999999999998E-2</v>
      </c>
      <c r="W1430" s="24"/>
      <c r="X1430" s="24">
        <f t="shared" si="113"/>
        <v>-4.4999999999999998E-2</v>
      </c>
      <c r="Y1430" s="24"/>
      <c r="Z1430" s="24"/>
      <c r="AA1430" s="24">
        <v>4.4999999999999998E-2</v>
      </c>
      <c r="AB1430" s="24"/>
      <c r="AC1430" s="25"/>
      <c r="AD1430" s="26"/>
      <c r="AE1430" s="26"/>
      <c r="AF1430" s="26"/>
      <c r="AG1430" s="24"/>
      <c r="AH1430" s="24"/>
      <c r="AI1430" s="26"/>
      <c r="AJ1430" s="27"/>
      <c r="AK1430" s="27"/>
      <c r="AL1430" s="26"/>
      <c r="AM1430" s="26"/>
      <c r="AN1430" s="24"/>
      <c r="AO1430" s="24" t="str">
        <f t="shared" si="114"/>
        <v>Sanmina</v>
      </c>
      <c r="AP1430" s="1" t="s">
        <v>2090</v>
      </c>
      <c r="BF1430" s="1" t="s">
        <v>68</v>
      </c>
      <c r="BG1430" s="28" t="s">
        <v>69</v>
      </c>
    </row>
    <row r="1431" spans="1:59" ht="12.75" customHeight="1" x14ac:dyDescent="0.2">
      <c r="A1431" s="1" t="s">
        <v>5817</v>
      </c>
      <c r="B1431" s="1" t="s">
        <v>5818</v>
      </c>
      <c r="C1431" s="1" t="s">
        <v>62</v>
      </c>
      <c r="D1431" s="1" t="s">
        <v>1108</v>
      </c>
      <c r="E1431" s="1" t="s">
        <v>5819</v>
      </c>
      <c r="F1431" s="1" t="s">
        <v>5820</v>
      </c>
      <c r="G1431" s="1">
        <v>23</v>
      </c>
      <c r="H1431" s="1">
        <v>5000</v>
      </c>
      <c r="I1431" s="2" t="s">
        <v>66</v>
      </c>
      <c r="K1431" s="1">
        <f>IFERROR(VLOOKUP(B1431,'[1]Pivot HorizontalMRP'!$A$4:$B$2531,2,0),0)</f>
        <v>0</v>
      </c>
      <c r="L1431" s="1">
        <f>IFERROR(VLOOKUP(B1431,'[1]Pivot HorizontalMRP'!$A$4:$C$2531,3,0),0)</f>
        <v>1029</v>
      </c>
      <c r="M1431" s="1">
        <f>IFERROR(VLOOKUP(B1431,'[1]Pivot HorizontalMRP'!$A$4:$D$2531,4,0),0)</f>
        <v>0</v>
      </c>
      <c r="N1431" s="1">
        <f>IFERROR(VLOOKUP(B1431,'[1]Pivot HorizontalMRP'!$A$4:$E$2531,5,0),0)</f>
        <v>0</v>
      </c>
      <c r="O1431" s="1">
        <f t="shared" si="111"/>
        <v>1029</v>
      </c>
      <c r="P1431" s="1">
        <f t="shared" si="112"/>
        <v>1029</v>
      </c>
      <c r="Q1431" s="1">
        <f>IFERROR(VLOOKUP(B1431,'[1]Pivot HorizontalMRP'!$A$4:$F$2529,6,0),0)</f>
        <v>2241</v>
      </c>
      <c r="R1431" s="1">
        <f>IFERROR(VLOOKUP(B1431,'[1]Pivot HorizontalMRP'!$A$4:$G$2529,7,0),0)</f>
        <v>737</v>
      </c>
      <c r="S1431" s="1">
        <f>IFERROR(VLOOKUP(B1431,'[1]Pivot HorizontalMRP'!$A$4:$H$2529,8,0),0)</f>
        <v>450</v>
      </c>
      <c r="T1431" s="1">
        <f>IFERROR(VLOOKUP(B1431,'[1]Pivot HorizontalMRP'!$A$4:$I$2529,9,0),0)</f>
        <v>413</v>
      </c>
      <c r="U1431" s="1">
        <f t="shared" si="110"/>
        <v>-1949</v>
      </c>
      <c r="V1431" s="24">
        <v>0.106</v>
      </c>
      <c r="W1431" s="24"/>
      <c r="X1431" s="24">
        <f t="shared" si="113"/>
        <v>-0.106</v>
      </c>
      <c r="Y1431" s="24"/>
      <c r="Z1431" s="24"/>
      <c r="AA1431" s="24"/>
      <c r="AB1431" s="24"/>
      <c r="AC1431" s="25"/>
      <c r="AD1431" s="26"/>
      <c r="AE1431" s="26"/>
      <c r="AF1431" s="26"/>
      <c r="AG1431" s="24"/>
      <c r="AH1431" s="24"/>
      <c r="AI1431" s="26"/>
      <c r="AJ1431" s="27"/>
      <c r="AK1431" s="27"/>
      <c r="AL1431" s="26"/>
      <c r="AM1431" s="26"/>
      <c r="AN1431" s="24"/>
      <c r="AO1431" s="24" t="str">
        <f t="shared" si="114"/>
        <v>Sanmina</v>
      </c>
      <c r="AP1431" s="1" t="s">
        <v>2090</v>
      </c>
      <c r="BF1431" s="1" t="s">
        <v>68</v>
      </c>
      <c r="BG1431" s="28" t="s">
        <v>69</v>
      </c>
    </row>
    <row r="1432" spans="1:59" ht="12.75" customHeight="1" x14ac:dyDescent="0.2">
      <c r="A1432" s="1" t="s">
        <v>5821</v>
      </c>
      <c r="B1432" s="1" t="s">
        <v>5822</v>
      </c>
      <c r="C1432" s="1" t="s">
        <v>62</v>
      </c>
      <c r="D1432" s="1" t="s">
        <v>1108</v>
      </c>
      <c r="E1432" s="1" t="s">
        <v>5823</v>
      </c>
      <c r="F1432" s="1" t="s">
        <v>5824</v>
      </c>
      <c r="G1432" s="1">
        <v>23</v>
      </c>
      <c r="H1432" s="1">
        <v>1000</v>
      </c>
      <c r="I1432" s="2" t="s">
        <v>66</v>
      </c>
      <c r="K1432" s="1">
        <f>IFERROR(VLOOKUP(B1432,'[1]Pivot HorizontalMRP'!$A$4:$B$2531,2,0),0)</f>
        <v>0</v>
      </c>
      <c r="L1432" s="1">
        <f>IFERROR(VLOOKUP(B1432,'[1]Pivot HorizontalMRP'!$A$4:$C$2531,3,0),0)</f>
        <v>789</v>
      </c>
      <c r="M1432" s="1">
        <f>IFERROR(VLOOKUP(B1432,'[1]Pivot HorizontalMRP'!$A$4:$D$2531,4,0),0)</f>
        <v>2500</v>
      </c>
      <c r="N1432" s="1">
        <f>IFERROR(VLOOKUP(B1432,'[1]Pivot HorizontalMRP'!$A$4:$E$2531,5,0),0)</f>
        <v>0</v>
      </c>
      <c r="O1432" s="1">
        <f t="shared" si="111"/>
        <v>3289</v>
      </c>
      <c r="P1432" s="1">
        <f t="shared" si="112"/>
        <v>3289</v>
      </c>
      <c r="Q1432" s="1">
        <f>IFERROR(VLOOKUP(B1432,'[1]Pivot HorizontalMRP'!$A$4:$F$2529,6,0),0)</f>
        <v>2814</v>
      </c>
      <c r="R1432" s="1">
        <f>IFERROR(VLOOKUP(B1432,'[1]Pivot HorizontalMRP'!$A$4:$G$2529,7,0),0)</f>
        <v>1060</v>
      </c>
      <c r="S1432" s="1">
        <f>IFERROR(VLOOKUP(B1432,'[1]Pivot HorizontalMRP'!$A$4:$H$2529,8,0),0)</f>
        <v>570</v>
      </c>
      <c r="T1432" s="1">
        <f>IFERROR(VLOOKUP(B1432,'[1]Pivot HorizontalMRP'!$A$4:$I$2529,9,0),0)</f>
        <v>526</v>
      </c>
      <c r="U1432" s="1">
        <f t="shared" si="110"/>
        <v>-585</v>
      </c>
      <c r="V1432" s="24">
        <v>0.2</v>
      </c>
      <c r="W1432" s="24"/>
      <c r="X1432" s="24">
        <f t="shared" si="113"/>
        <v>-0.2</v>
      </c>
      <c r="Y1432" s="24"/>
      <c r="Z1432" s="24"/>
      <c r="AA1432" s="24"/>
      <c r="AB1432" s="24"/>
      <c r="AC1432" s="25"/>
      <c r="AD1432" s="26"/>
      <c r="AE1432" s="26"/>
      <c r="AF1432" s="26"/>
      <c r="AG1432" s="24"/>
      <c r="AH1432" s="24"/>
      <c r="AI1432" s="26"/>
      <c r="AJ1432" s="27"/>
      <c r="AK1432" s="27"/>
      <c r="AL1432" s="26"/>
      <c r="AM1432" s="26"/>
      <c r="AN1432" s="24"/>
      <c r="AO1432" s="24" t="str">
        <f t="shared" si="114"/>
        <v>Sanmina</v>
      </c>
      <c r="AP1432" s="1" t="s">
        <v>2090</v>
      </c>
      <c r="BF1432" s="1" t="s">
        <v>68</v>
      </c>
      <c r="BG1432" s="28" t="s">
        <v>69</v>
      </c>
    </row>
    <row r="1433" spans="1:59" ht="12.75" customHeight="1" x14ac:dyDescent="0.2">
      <c r="A1433" s="1" t="s">
        <v>5825</v>
      </c>
      <c r="B1433" s="1" t="s">
        <v>5826</v>
      </c>
      <c r="C1433" s="1" t="s">
        <v>62</v>
      </c>
      <c r="D1433" s="1" t="s">
        <v>1108</v>
      </c>
      <c r="E1433" s="1" t="s">
        <v>5827</v>
      </c>
      <c r="F1433" s="1" t="s">
        <v>5828</v>
      </c>
      <c r="G1433" s="1">
        <v>23</v>
      </c>
      <c r="H1433" s="1">
        <v>1000</v>
      </c>
      <c r="I1433" s="2" t="s">
        <v>66</v>
      </c>
      <c r="K1433" s="1">
        <f>IFERROR(VLOOKUP(B1433,'[1]Pivot HorizontalMRP'!$A$4:$B$2531,2,0),0)</f>
        <v>0</v>
      </c>
      <c r="L1433" s="1">
        <f>IFERROR(VLOOKUP(B1433,'[1]Pivot HorizontalMRP'!$A$4:$C$2531,3,0),0)</f>
        <v>463</v>
      </c>
      <c r="M1433" s="1">
        <f>IFERROR(VLOOKUP(B1433,'[1]Pivot HorizontalMRP'!$A$4:$D$2531,4,0),0)</f>
        <v>0</v>
      </c>
      <c r="N1433" s="1">
        <f>IFERROR(VLOOKUP(B1433,'[1]Pivot HorizontalMRP'!$A$4:$E$2531,5,0),0)</f>
        <v>0</v>
      </c>
      <c r="O1433" s="1">
        <f t="shared" si="111"/>
        <v>463</v>
      </c>
      <c r="P1433" s="1">
        <f t="shared" si="112"/>
        <v>463</v>
      </c>
      <c r="Q1433" s="1">
        <f>IFERROR(VLOOKUP(B1433,'[1]Pivot HorizontalMRP'!$A$4:$F$2529,6,0),0)</f>
        <v>515</v>
      </c>
      <c r="R1433" s="1">
        <f>IFERROR(VLOOKUP(B1433,'[1]Pivot HorizontalMRP'!$A$4:$G$2529,7,0),0)</f>
        <v>293</v>
      </c>
      <c r="S1433" s="1">
        <f>IFERROR(VLOOKUP(B1433,'[1]Pivot HorizontalMRP'!$A$4:$H$2529,8,0),0)</f>
        <v>90</v>
      </c>
      <c r="T1433" s="1">
        <f>IFERROR(VLOOKUP(B1433,'[1]Pivot HorizontalMRP'!$A$4:$I$2529,9,0),0)</f>
        <v>83</v>
      </c>
      <c r="U1433" s="1">
        <f t="shared" si="110"/>
        <v>-345</v>
      </c>
      <c r="V1433" s="24">
        <v>0.45</v>
      </c>
      <c r="W1433" s="24"/>
      <c r="X1433" s="24">
        <f t="shared" si="113"/>
        <v>-0.45</v>
      </c>
      <c r="Y1433" s="24"/>
      <c r="Z1433" s="24"/>
      <c r="AA1433" s="24"/>
      <c r="AB1433" s="24"/>
      <c r="AC1433" s="25"/>
      <c r="AD1433" s="26"/>
      <c r="AE1433" s="26"/>
      <c r="AF1433" s="26"/>
      <c r="AG1433" s="24"/>
      <c r="AH1433" s="24"/>
      <c r="AI1433" s="26"/>
      <c r="AJ1433" s="27"/>
      <c r="AK1433" s="27"/>
      <c r="AL1433" s="26"/>
      <c r="AM1433" s="26"/>
      <c r="AN1433" s="24"/>
      <c r="AO1433" s="24" t="str">
        <f t="shared" si="114"/>
        <v>Sanmina</v>
      </c>
      <c r="AP1433" s="1" t="s">
        <v>2090</v>
      </c>
      <c r="BF1433" s="1" t="s">
        <v>68</v>
      </c>
      <c r="BG1433" s="28" t="s">
        <v>69</v>
      </c>
    </row>
    <row r="1434" spans="1:59" ht="12.75" customHeight="1" x14ac:dyDescent="0.2">
      <c r="A1434" s="1" t="s">
        <v>5829</v>
      </c>
      <c r="B1434" s="1" t="s">
        <v>5830</v>
      </c>
      <c r="C1434" s="1" t="s">
        <v>62</v>
      </c>
      <c r="D1434" s="1" t="s">
        <v>1108</v>
      </c>
      <c r="E1434" s="1" t="s">
        <v>5831</v>
      </c>
      <c r="F1434" s="1" t="s">
        <v>5832</v>
      </c>
      <c r="G1434" s="1">
        <v>23</v>
      </c>
      <c r="H1434" s="1">
        <v>1000</v>
      </c>
      <c r="I1434" s="2" t="s">
        <v>66</v>
      </c>
      <c r="K1434" s="1">
        <f>IFERROR(VLOOKUP(B1434,'[1]Pivot HorizontalMRP'!$A$4:$B$2531,2,0),0)</f>
        <v>0</v>
      </c>
      <c r="L1434" s="1">
        <f>IFERROR(VLOOKUP(B1434,'[1]Pivot HorizontalMRP'!$A$4:$C$2531,3,0),0)</f>
        <v>215</v>
      </c>
      <c r="M1434" s="1">
        <f>IFERROR(VLOOKUP(B1434,'[1]Pivot HorizontalMRP'!$A$4:$D$2531,4,0),0)</f>
        <v>0</v>
      </c>
      <c r="N1434" s="1">
        <f>IFERROR(VLOOKUP(B1434,'[1]Pivot HorizontalMRP'!$A$4:$E$2531,5,0),0)</f>
        <v>0</v>
      </c>
      <c r="O1434" s="1">
        <f t="shared" si="111"/>
        <v>215</v>
      </c>
      <c r="P1434" s="1">
        <f t="shared" si="112"/>
        <v>215</v>
      </c>
      <c r="Q1434" s="1">
        <f>IFERROR(VLOOKUP(B1434,'[1]Pivot HorizontalMRP'!$A$4:$F$2529,6,0),0)</f>
        <v>27</v>
      </c>
      <c r="R1434" s="1">
        <f>IFERROR(VLOOKUP(B1434,'[1]Pivot HorizontalMRP'!$A$4:$G$2529,7,0),0)</f>
        <v>9</v>
      </c>
      <c r="S1434" s="1">
        <f>IFERROR(VLOOKUP(B1434,'[1]Pivot HorizontalMRP'!$A$4:$H$2529,8,0),0)</f>
        <v>9</v>
      </c>
      <c r="T1434" s="1">
        <f>IFERROR(VLOOKUP(B1434,'[1]Pivot HorizontalMRP'!$A$4:$I$2529,9,0),0)</f>
        <v>9</v>
      </c>
      <c r="U1434" s="1">
        <f t="shared" si="110"/>
        <v>179</v>
      </c>
      <c r="V1434" s="24">
        <v>0.106</v>
      </c>
      <c r="W1434" s="24"/>
      <c r="X1434" s="24">
        <f t="shared" si="113"/>
        <v>-0.106</v>
      </c>
      <c r="Y1434" s="24"/>
      <c r="Z1434" s="24"/>
      <c r="AA1434" s="24"/>
      <c r="AB1434" s="24"/>
      <c r="AC1434" s="25"/>
      <c r="AD1434" s="26"/>
      <c r="AE1434" s="26"/>
      <c r="AF1434" s="26"/>
      <c r="AG1434" s="24"/>
      <c r="AH1434" s="24"/>
      <c r="AI1434" s="26"/>
      <c r="AJ1434" s="27"/>
      <c r="AK1434" s="27"/>
      <c r="AL1434" s="26"/>
      <c r="AM1434" s="26"/>
      <c r="AN1434" s="24"/>
      <c r="AO1434" s="24" t="str">
        <f t="shared" si="114"/>
        <v>Sanmina</v>
      </c>
      <c r="AP1434" s="1" t="s">
        <v>2090</v>
      </c>
      <c r="BF1434" s="1" t="s">
        <v>68</v>
      </c>
      <c r="BG1434" s="28" t="s">
        <v>69</v>
      </c>
    </row>
    <row r="1435" spans="1:59" ht="12.75" customHeight="1" x14ac:dyDescent="0.2">
      <c r="A1435" s="1" t="s">
        <v>5833</v>
      </c>
      <c r="B1435" s="1" t="s">
        <v>5834</v>
      </c>
      <c r="C1435" s="1" t="s">
        <v>62</v>
      </c>
      <c r="D1435" s="1" t="s">
        <v>63</v>
      </c>
      <c r="E1435" s="1" t="s">
        <v>5835</v>
      </c>
      <c r="F1435" s="1" t="s">
        <v>5836</v>
      </c>
      <c r="G1435" s="1">
        <v>41</v>
      </c>
      <c r="H1435" s="1">
        <v>1000</v>
      </c>
      <c r="I1435" s="2" t="s">
        <v>66</v>
      </c>
      <c r="K1435" s="1">
        <f>IFERROR(VLOOKUP(B1435,'[1]Pivot HorizontalMRP'!$A$4:$B$2531,2,0),0)</f>
        <v>0</v>
      </c>
      <c r="L1435" s="1">
        <f>IFERROR(VLOOKUP(B1435,'[1]Pivot HorizontalMRP'!$A$4:$C$2531,3,0),0)</f>
        <v>680</v>
      </c>
      <c r="M1435" s="1">
        <f>IFERROR(VLOOKUP(B1435,'[1]Pivot HorizontalMRP'!$A$4:$D$2531,4,0),0)</f>
        <v>0</v>
      </c>
      <c r="N1435" s="1">
        <f>IFERROR(VLOOKUP(B1435,'[1]Pivot HorizontalMRP'!$A$4:$E$2531,5,0),0)</f>
        <v>0</v>
      </c>
      <c r="O1435" s="1">
        <f t="shared" si="111"/>
        <v>680</v>
      </c>
      <c r="P1435" s="1">
        <f t="shared" si="112"/>
        <v>680</v>
      </c>
      <c r="Q1435" s="1">
        <f>IFERROR(VLOOKUP(B1435,'[1]Pivot HorizontalMRP'!$A$4:$F$2529,6,0),0)</f>
        <v>280</v>
      </c>
      <c r="R1435" s="1">
        <f>IFERROR(VLOOKUP(B1435,'[1]Pivot HorizontalMRP'!$A$4:$G$2529,7,0),0)</f>
        <v>138</v>
      </c>
      <c r="S1435" s="1">
        <f>IFERROR(VLOOKUP(B1435,'[1]Pivot HorizontalMRP'!$A$4:$H$2529,8,0),0)</f>
        <v>150</v>
      </c>
      <c r="T1435" s="1">
        <f>IFERROR(VLOOKUP(B1435,'[1]Pivot HorizontalMRP'!$A$4:$I$2529,9,0),0)</f>
        <v>138</v>
      </c>
      <c r="U1435" s="1">
        <f t="shared" si="110"/>
        <v>262</v>
      </c>
      <c r="V1435" s="24">
        <v>0.26</v>
      </c>
      <c r="W1435" s="24"/>
      <c r="X1435" s="24">
        <f t="shared" si="113"/>
        <v>-0.26</v>
      </c>
      <c r="Y1435" s="24"/>
      <c r="Z1435" s="24"/>
      <c r="AA1435" s="24"/>
      <c r="AB1435" s="24"/>
      <c r="AC1435" s="25"/>
      <c r="AD1435" s="26"/>
      <c r="AE1435" s="26"/>
      <c r="AF1435" s="26"/>
      <c r="AG1435" s="24"/>
      <c r="AH1435" s="24"/>
      <c r="AI1435" s="26"/>
      <c r="AJ1435" s="27"/>
      <c r="AK1435" s="27"/>
      <c r="AL1435" s="26"/>
      <c r="AM1435" s="26"/>
      <c r="AN1435" s="24"/>
      <c r="AO1435" s="24" t="str">
        <f t="shared" si="114"/>
        <v>Arista</v>
      </c>
      <c r="AP1435" s="1" t="s">
        <v>83</v>
      </c>
      <c r="BF1435" s="1" t="s">
        <v>68</v>
      </c>
      <c r="BG1435" s="28" t="s">
        <v>69</v>
      </c>
    </row>
    <row r="1436" spans="1:59" ht="12.75" customHeight="1" x14ac:dyDescent="0.2">
      <c r="A1436" s="1" t="s">
        <v>5837</v>
      </c>
      <c r="B1436" s="1" t="s">
        <v>5838</v>
      </c>
      <c r="C1436" s="1" t="s">
        <v>62</v>
      </c>
      <c r="D1436" s="1" t="s">
        <v>63</v>
      </c>
      <c r="E1436" s="1" t="s">
        <v>5839</v>
      </c>
      <c r="F1436" s="1" t="s">
        <v>5840</v>
      </c>
      <c r="G1436" s="1">
        <v>41</v>
      </c>
      <c r="H1436" s="1">
        <v>1000</v>
      </c>
      <c r="I1436" s="2" t="s">
        <v>66</v>
      </c>
      <c r="K1436" s="1">
        <f>IFERROR(VLOOKUP(B1436,'[1]Pivot HorizontalMRP'!$A$4:$B$2531,2,0),0)</f>
        <v>0</v>
      </c>
      <c r="L1436" s="1">
        <f>IFERROR(VLOOKUP(B1436,'[1]Pivot HorizontalMRP'!$A$4:$C$2531,3,0),0)</f>
        <v>348</v>
      </c>
      <c r="M1436" s="1">
        <f>IFERROR(VLOOKUP(B1436,'[1]Pivot HorizontalMRP'!$A$4:$D$2531,4,0),0)</f>
        <v>0</v>
      </c>
      <c r="N1436" s="1">
        <f>IFERROR(VLOOKUP(B1436,'[1]Pivot HorizontalMRP'!$A$4:$E$2531,5,0),0)</f>
        <v>0</v>
      </c>
      <c r="O1436" s="1">
        <f t="shared" si="111"/>
        <v>348</v>
      </c>
      <c r="P1436" s="1">
        <f t="shared" si="112"/>
        <v>348</v>
      </c>
      <c r="Q1436" s="1">
        <f>IFERROR(VLOOKUP(B1436,'[1]Pivot HorizontalMRP'!$A$4:$F$2529,6,0),0)</f>
        <v>282</v>
      </c>
      <c r="R1436" s="1">
        <f>IFERROR(VLOOKUP(B1436,'[1]Pivot HorizontalMRP'!$A$4:$G$2529,7,0),0)</f>
        <v>138</v>
      </c>
      <c r="S1436" s="1">
        <f>IFERROR(VLOOKUP(B1436,'[1]Pivot HorizontalMRP'!$A$4:$H$2529,8,0),0)</f>
        <v>150</v>
      </c>
      <c r="T1436" s="1">
        <f>IFERROR(VLOOKUP(B1436,'[1]Pivot HorizontalMRP'!$A$4:$I$2529,9,0),0)</f>
        <v>138</v>
      </c>
      <c r="U1436" s="1">
        <f t="shared" si="110"/>
        <v>-72</v>
      </c>
      <c r="V1436" s="24">
        <v>0.36399999999999999</v>
      </c>
      <c r="W1436" s="24"/>
      <c r="X1436" s="24">
        <f t="shared" si="113"/>
        <v>-0.36399999999999999</v>
      </c>
      <c r="Y1436" s="24"/>
      <c r="Z1436" s="24"/>
      <c r="AA1436" s="24"/>
      <c r="AB1436" s="24"/>
      <c r="AC1436" s="25"/>
      <c r="AD1436" s="26"/>
      <c r="AE1436" s="26"/>
      <c r="AF1436" s="26"/>
      <c r="AG1436" s="24"/>
      <c r="AH1436" s="24"/>
      <c r="AI1436" s="26"/>
      <c r="AJ1436" s="27"/>
      <c r="AK1436" s="27"/>
      <c r="AL1436" s="26"/>
      <c r="AM1436" s="26"/>
      <c r="AN1436" s="24"/>
      <c r="AO1436" s="24" t="str">
        <f t="shared" si="114"/>
        <v>Arista</v>
      </c>
      <c r="AP1436" s="1" t="s">
        <v>83</v>
      </c>
      <c r="BF1436" s="1" t="s">
        <v>68</v>
      </c>
      <c r="BG1436" s="28" t="s">
        <v>69</v>
      </c>
    </row>
    <row r="1437" spans="1:59" ht="12.75" customHeight="1" x14ac:dyDescent="0.2">
      <c r="A1437" s="1" t="s">
        <v>5841</v>
      </c>
      <c r="B1437" s="1" t="s">
        <v>5842</v>
      </c>
      <c r="C1437" s="1" t="s">
        <v>62</v>
      </c>
      <c r="D1437" s="1" t="s">
        <v>1108</v>
      </c>
      <c r="E1437" s="1" t="s">
        <v>5843</v>
      </c>
      <c r="F1437" s="1">
        <v>0</v>
      </c>
      <c r="G1437" s="1">
        <v>23</v>
      </c>
      <c r="H1437" s="1">
        <v>1000</v>
      </c>
      <c r="I1437" s="2" t="s">
        <v>66</v>
      </c>
      <c r="K1437" s="1">
        <f>IFERROR(VLOOKUP(B1437,'[1]Pivot HorizontalMRP'!$A$4:$B$2531,2,0),0)</f>
        <v>0</v>
      </c>
      <c r="L1437" s="1">
        <f>IFERROR(VLOOKUP(B1437,'[1]Pivot HorizontalMRP'!$A$4:$C$2531,3,0),0)</f>
        <v>0</v>
      </c>
      <c r="M1437" s="1">
        <f>IFERROR(VLOOKUP(B1437,'[1]Pivot HorizontalMRP'!$A$4:$D$2531,4,0),0)</f>
        <v>0</v>
      </c>
      <c r="N1437" s="1">
        <f>IFERROR(VLOOKUP(B1437,'[1]Pivot HorizontalMRP'!$A$4:$E$2531,5,0),0)</f>
        <v>0</v>
      </c>
      <c r="O1437" s="1">
        <f t="shared" si="111"/>
        <v>0</v>
      </c>
      <c r="P1437" s="1">
        <f t="shared" si="112"/>
        <v>0</v>
      </c>
      <c r="Q1437" s="1">
        <f>IFERROR(VLOOKUP(B1437,'[1]Pivot HorizontalMRP'!$A$4:$F$2529,6,0),0)</f>
        <v>0</v>
      </c>
      <c r="R1437" s="1">
        <f>IFERROR(VLOOKUP(B1437,'[1]Pivot HorizontalMRP'!$A$4:$G$2529,7,0),0)</f>
        <v>0</v>
      </c>
      <c r="S1437" s="1">
        <f>IFERROR(VLOOKUP(B1437,'[1]Pivot HorizontalMRP'!$A$4:$H$2529,8,0),0)</f>
        <v>0</v>
      </c>
      <c r="T1437" s="1">
        <f>IFERROR(VLOOKUP(B1437,'[1]Pivot HorizontalMRP'!$A$4:$I$2529,9,0),0)</f>
        <v>0</v>
      </c>
      <c r="U1437" s="1">
        <f t="shared" si="110"/>
        <v>0</v>
      </c>
      <c r="V1437" s="24">
        <v>0.106</v>
      </c>
      <c r="W1437" s="24"/>
      <c r="X1437" s="24">
        <f t="shared" si="113"/>
        <v>-0.106</v>
      </c>
      <c r="Y1437" s="24"/>
      <c r="Z1437" s="24"/>
      <c r="AA1437" s="24"/>
      <c r="AB1437" s="24"/>
      <c r="AC1437" s="25"/>
      <c r="AD1437" s="26"/>
      <c r="AE1437" s="26"/>
      <c r="AF1437" s="26"/>
      <c r="AG1437" s="24"/>
      <c r="AH1437" s="24"/>
      <c r="AI1437" s="26"/>
      <c r="AJ1437" s="27"/>
      <c r="AK1437" s="27"/>
      <c r="AL1437" s="26"/>
      <c r="AM1437" s="26"/>
      <c r="AN1437" s="24"/>
      <c r="AO1437" s="24" t="str">
        <f t="shared" si="114"/>
        <v>Sanmina</v>
      </c>
      <c r="AP1437" s="1" t="s">
        <v>2090</v>
      </c>
      <c r="BF1437" s="1" t="s">
        <v>68</v>
      </c>
      <c r="BG1437" s="28" t="s">
        <v>69</v>
      </c>
    </row>
    <row r="1438" spans="1:59" ht="12.75" customHeight="1" x14ac:dyDescent="0.2">
      <c r="A1438" s="1" t="s">
        <v>5844</v>
      </c>
      <c r="B1438" s="1" t="s">
        <v>5845</v>
      </c>
      <c r="C1438" s="1" t="s">
        <v>62</v>
      </c>
      <c r="D1438" s="1" t="s">
        <v>1108</v>
      </c>
      <c r="E1438" s="1" t="s">
        <v>5846</v>
      </c>
      <c r="F1438" s="1" t="s">
        <v>5847</v>
      </c>
      <c r="G1438" s="1">
        <v>23</v>
      </c>
      <c r="H1438" s="1">
        <v>1000</v>
      </c>
      <c r="I1438" s="2" t="s">
        <v>66</v>
      </c>
      <c r="K1438" s="1">
        <f>IFERROR(VLOOKUP(B1438,'[1]Pivot HorizontalMRP'!$A$4:$B$2531,2,0),0)</f>
        <v>0</v>
      </c>
      <c r="L1438" s="1">
        <f>IFERROR(VLOOKUP(B1438,'[1]Pivot HorizontalMRP'!$A$4:$C$2531,3,0),0)</f>
        <v>995</v>
      </c>
      <c r="M1438" s="1">
        <f>IFERROR(VLOOKUP(B1438,'[1]Pivot HorizontalMRP'!$A$4:$D$2531,4,0),0)</f>
        <v>0</v>
      </c>
      <c r="N1438" s="1">
        <f>IFERROR(VLOOKUP(B1438,'[1]Pivot HorizontalMRP'!$A$4:$E$2531,5,0),0)</f>
        <v>0</v>
      </c>
      <c r="O1438" s="1">
        <f t="shared" si="111"/>
        <v>995</v>
      </c>
      <c r="P1438" s="1">
        <f t="shared" si="112"/>
        <v>995</v>
      </c>
      <c r="Q1438" s="1">
        <f>IFERROR(VLOOKUP(B1438,'[1]Pivot HorizontalMRP'!$A$4:$F$2529,6,0),0)</f>
        <v>49</v>
      </c>
      <c r="R1438" s="1">
        <f>IFERROR(VLOOKUP(B1438,'[1]Pivot HorizontalMRP'!$A$4:$G$2529,7,0),0)</f>
        <v>30</v>
      </c>
      <c r="S1438" s="1">
        <f>IFERROR(VLOOKUP(B1438,'[1]Pivot HorizontalMRP'!$A$4:$H$2529,8,0),0)</f>
        <v>30</v>
      </c>
      <c r="T1438" s="1">
        <f>IFERROR(VLOOKUP(B1438,'[1]Pivot HorizontalMRP'!$A$4:$I$2529,9,0),0)</f>
        <v>30</v>
      </c>
      <c r="U1438" s="1">
        <f t="shared" si="110"/>
        <v>916</v>
      </c>
      <c r="V1438" s="24">
        <v>0.214</v>
      </c>
      <c r="W1438" s="24"/>
      <c r="X1438" s="24">
        <f t="shared" si="113"/>
        <v>-0.214</v>
      </c>
      <c r="Y1438" s="24"/>
      <c r="Z1438" s="24"/>
      <c r="AA1438" s="24"/>
      <c r="AB1438" s="24"/>
      <c r="AC1438" s="25"/>
      <c r="AD1438" s="26"/>
      <c r="AE1438" s="26"/>
      <c r="AF1438" s="26"/>
      <c r="AG1438" s="24"/>
      <c r="AH1438" s="24"/>
      <c r="AI1438" s="26"/>
      <c r="AJ1438" s="27"/>
      <c r="AK1438" s="27"/>
      <c r="AL1438" s="26"/>
      <c r="AM1438" s="26"/>
      <c r="AN1438" s="24"/>
      <c r="AO1438" s="24" t="str">
        <f t="shared" si="114"/>
        <v>Sanmina</v>
      </c>
      <c r="AP1438" s="1" t="s">
        <v>2090</v>
      </c>
      <c r="BF1438" s="1" t="s">
        <v>68</v>
      </c>
      <c r="BG1438" s="28" t="s">
        <v>69</v>
      </c>
    </row>
    <row r="1439" spans="1:59" ht="12.75" customHeight="1" x14ac:dyDescent="0.2">
      <c r="A1439" s="1" t="s">
        <v>5848</v>
      </c>
      <c r="B1439" s="1" t="s">
        <v>5849</v>
      </c>
      <c r="C1439" s="1" t="s">
        <v>62</v>
      </c>
      <c r="D1439" s="1" t="s">
        <v>1108</v>
      </c>
      <c r="E1439" s="1" t="s">
        <v>5850</v>
      </c>
      <c r="F1439" s="1" t="s">
        <v>5851</v>
      </c>
      <c r="G1439" s="1">
        <v>23</v>
      </c>
      <c r="H1439" s="1">
        <v>1000</v>
      </c>
      <c r="I1439" s="2" t="s">
        <v>66</v>
      </c>
      <c r="K1439" s="1">
        <f>IFERROR(VLOOKUP(B1439,'[1]Pivot HorizontalMRP'!$A$4:$B$2531,2,0),0)</f>
        <v>0</v>
      </c>
      <c r="L1439" s="1">
        <f>IFERROR(VLOOKUP(B1439,'[1]Pivot HorizontalMRP'!$A$4:$C$2531,3,0),0)</f>
        <v>68</v>
      </c>
      <c r="M1439" s="1">
        <f>IFERROR(VLOOKUP(B1439,'[1]Pivot HorizontalMRP'!$A$4:$D$2531,4,0),0)</f>
        <v>0</v>
      </c>
      <c r="N1439" s="1">
        <f>IFERROR(VLOOKUP(B1439,'[1]Pivot HorizontalMRP'!$A$4:$E$2531,5,0),0)</f>
        <v>0</v>
      </c>
      <c r="O1439" s="1">
        <f t="shared" si="111"/>
        <v>68</v>
      </c>
      <c r="P1439" s="1">
        <f t="shared" si="112"/>
        <v>68</v>
      </c>
      <c r="Q1439" s="1">
        <f>IFERROR(VLOOKUP(B1439,'[1]Pivot HorizontalMRP'!$A$4:$F$2529,6,0),0)</f>
        <v>23</v>
      </c>
      <c r="R1439" s="1">
        <f>IFERROR(VLOOKUP(B1439,'[1]Pivot HorizontalMRP'!$A$4:$G$2529,7,0),0)</f>
        <v>21</v>
      </c>
      <c r="S1439" s="1">
        <f>IFERROR(VLOOKUP(B1439,'[1]Pivot HorizontalMRP'!$A$4:$H$2529,8,0),0)</f>
        <v>21</v>
      </c>
      <c r="T1439" s="1">
        <f>IFERROR(VLOOKUP(B1439,'[1]Pivot HorizontalMRP'!$A$4:$I$2529,9,0),0)</f>
        <v>21</v>
      </c>
      <c r="U1439" s="1">
        <f t="shared" si="110"/>
        <v>24</v>
      </c>
      <c r="V1439" s="24">
        <v>0.106</v>
      </c>
      <c r="W1439" s="24"/>
      <c r="X1439" s="24">
        <f t="shared" si="113"/>
        <v>-0.106</v>
      </c>
      <c r="Y1439" s="24"/>
      <c r="Z1439" s="24"/>
      <c r="AA1439" s="24"/>
      <c r="AB1439" s="24"/>
      <c r="AC1439" s="25"/>
      <c r="AD1439" s="26"/>
      <c r="AE1439" s="26"/>
      <c r="AF1439" s="26"/>
      <c r="AG1439" s="24"/>
      <c r="AH1439" s="24"/>
      <c r="AI1439" s="26"/>
      <c r="AJ1439" s="27"/>
      <c r="AK1439" s="27"/>
      <c r="AL1439" s="26"/>
      <c r="AM1439" s="26"/>
      <c r="AN1439" s="24"/>
      <c r="AO1439" s="24" t="str">
        <f t="shared" si="114"/>
        <v>Sanmina</v>
      </c>
      <c r="AP1439" s="1" t="s">
        <v>2090</v>
      </c>
      <c r="BF1439" s="1" t="s">
        <v>68</v>
      </c>
      <c r="BG1439" s="28" t="s">
        <v>69</v>
      </c>
    </row>
    <row r="1440" spans="1:59" ht="12.75" customHeight="1" x14ac:dyDescent="0.2">
      <c r="A1440" s="1" t="s">
        <v>5852</v>
      </c>
      <c r="B1440" s="1" t="s">
        <v>5853</v>
      </c>
      <c r="C1440" s="1" t="s">
        <v>62</v>
      </c>
      <c r="D1440" s="1" t="s">
        <v>1108</v>
      </c>
      <c r="E1440" s="1" t="s">
        <v>5854</v>
      </c>
      <c r="F1440" s="1" t="s">
        <v>5855</v>
      </c>
      <c r="G1440" s="1">
        <v>23</v>
      </c>
      <c r="H1440" s="1">
        <v>1000</v>
      </c>
      <c r="I1440" s="2" t="s">
        <v>66</v>
      </c>
      <c r="K1440" s="1">
        <f>IFERROR(VLOOKUP(B1440,'[1]Pivot HorizontalMRP'!$A$4:$B$2531,2,0),0)</f>
        <v>0</v>
      </c>
      <c r="L1440" s="1">
        <f>IFERROR(VLOOKUP(B1440,'[1]Pivot HorizontalMRP'!$A$4:$C$2531,3,0),0)</f>
        <v>2707</v>
      </c>
      <c r="M1440" s="1">
        <f>IFERROR(VLOOKUP(B1440,'[1]Pivot HorizontalMRP'!$A$4:$D$2531,4,0),0)</f>
        <v>0</v>
      </c>
      <c r="N1440" s="1">
        <f>IFERROR(VLOOKUP(B1440,'[1]Pivot HorizontalMRP'!$A$4:$E$2531,5,0),0)</f>
        <v>0</v>
      </c>
      <c r="O1440" s="1">
        <f t="shared" si="111"/>
        <v>2707</v>
      </c>
      <c r="P1440" s="1">
        <f t="shared" si="112"/>
        <v>2707</v>
      </c>
      <c r="Q1440" s="1">
        <f>IFERROR(VLOOKUP(B1440,'[1]Pivot HorizontalMRP'!$A$4:$F$2529,6,0),0)</f>
        <v>0</v>
      </c>
      <c r="R1440" s="1">
        <f>IFERROR(VLOOKUP(B1440,'[1]Pivot HorizontalMRP'!$A$4:$G$2529,7,0),0)</f>
        <v>0</v>
      </c>
      <c r="S1440" s="1">
        <f>IFERROR(VLOOKUP(B1440,'[1]Pivot HorizontalMRP'!$A$4:$H$2529,8,0),0)</f>
        <v>0</v>
      </c>
      <c r="T1440" s="1">
        <f>IFERROR(VLOOKUP(B1440,'[1]Pivot HorizontalMRP'!$A$4:$I$2529,9,0),0)</f>
        <v>0</v>
      </c>
      <c r="U1440" s="1">
        <f t="shared" si="110"/>
        <v>2707</v>
      </c>
      <c r="V1440" s="24">
        <v>0.40239999999999998</v>
      </c>
      <c r="W1440" s="24"/>
      <c r="X1440" s="24">
        <f t="shared" si="113"/>
        <v>-0.40239999999999998</v>
      </c>
      <c r="Y1440" s="24"/>
      <c r="Z1440" s="24"/>
      <c r="AA1440" s="24"/>
      <c r="AB1440" s="24"/>
      <c r="AC1440" s="25"/>
      <c r="AD1440" s="26"/>
      <c r="AE1440" s="26"/>
      <c r="AF1440" s="26"/>
      <c r="AG1440" s="24"/>
      <c r="AH1440" s="24"/>
      <c r="AI1440" s="26"/>
      <c r="AJ1440" s="27"/>
      <c r="AK1440" s="27"/>
      <c r="AL1440" s="26"/>
      <c r="AM1440" s="26"/>
      <c r="AN1440" s="24"/>
      <c r="AO1440" s="24" t="str">
        <f t="shared" si="114"/>
        <v>Sanmina</v>
      </c>
      <c r="AP1440" s="1" t="s">
        <v>2090</v>
      </c>
      <c r="BF1440" s="1" t="s">
        <v>68</v>
      </c>
      <c r="BG1440" s="28" t="s">
        <v>69</v>
      </c>
    </row>
    <row r="1441" spans="1:59" ht="12.75" customHeight="1" x14ac:dyDescent="0.2">
      <c r="A1441" s="1" t="s">
        <v>5856</v>
      </c>
      <c r="B1441" s="1" t="s">
        <v>5857</v>
      </c>
      <c r="C1441" s="1" t="s">
        <v>62</v>
      </c>
      <c r="D1441" s="1" t="s">
        <v>1108</v>
      </c>
      <c r="E1441" s="1" t="s">
        <v>5858</v>
      </c>
      <c r="F1441" s="1" t="s">
        <v>5859</v>
      </c>
      <c r="G1441" s="1">
        <v>23</v>
      </c>
      <c r="H1441" s="1">
        <v>1000</v>
      </c>
      <c r="I1441" s="2" t="s">
        <v>66</v>
      </c>
      <c r="K1441" s="1">
        <f>IFERROR(VLOOKUP(B1441,'[1]Pivot HorizontalMRP'!$A$4:$B$2531,2,0),0)</f>
        <v>0</v>
      </c>
      <c r="L1441" s="1">
        <f>IFERROR(VLOOKUP(B1441,'[1]Pivot HorizontalMRP'!$A$4:$C$2531,3,0),0)</f>
        <v>666</v>
      </c>
      <c r="M1441" s="1">
        <f>IFERROR(VLOOKUP(B1441,'[1]Pivot HorizontalMRP'!$A$4:$D$2531,4,0),0)</f>
        <v>0</v>
      </c>
      <c r="N1441" s="1">
        <f>IFERROR(VLOOKUP(B1441,'[1]Pivot HorizontalMRP'!$A$4:$E$2531,5,0),0)</f>
        <v>0</v>
      </c>
      <c r="O1441" s="1">
        <f t="shared" si="111"/>
        <v>666</v>
      </c>
      <c r="P1441" s="1">
        <f t="shared" si="112"/>
        <v>666</v>
      </c>
      <c r="Q1441" s="1">
        <f>IFERROR(VLOOKUP(B1441,'[1]Pivot HorizontalMRP'!$A$4:$F$2529,6,0),0)</f>
        <v>330</v>
      </c>
      <c r="R1441" s="1">
        <f>IFERROR(VLOOKUP(B1441,'[1]Pivot HorizontalMRP'!$A$4:$G$2529,7,0),0)</f>
        <v>138</v>
      </c>
      <c r="S1441" s="1">
        <f>IFERROR(VLOOKUP(B1441,'[1]Pivot HorizontalMRP'!$A$4:$H$2529,8,0),0)</f>
        <v>150</v>
      </c>
      <c r="T1441" s="1">
        <f>IFERROR(VLOOKUP(B1441,'[1]Pivot HorizontalMRP'!$A$4:$I$2529,9,0),0)</f>
        <v>138</v>
      </c>
      <c r="U1441" s="1">
        <f t="shared" si="110"/>
        <v>198</v>
      </c>
      <c r="V1441" s="24">
        <v>0.83</v>
      </c>
      <c r="W1441" s="24"/>
      <c r="X1441" s="24">
        <f t="shared" si="113"/>
        <v>-0.83</v>
      </c>
      <c r="Y1441" s="24"/>
      <c r="Z1441" s="24"/>
      <c r="AA1441" s="24">
        <v>0.71</v>
      </c>
      <c r="AB1441" s="24"/>
      <c r="AC1441" s="25"/>
      <c r="AD1441" s="26"/>
      <c r="AE1441" s="26"/>
      <c r="AF1441" s="26"/>
      <c r="AG1441" s="24"/>
      <c r="AH1441" s="24"/>
      <c r="AI1441" s="26"/>
      <c r="AJ1441" s="27"/>
      <c r="AK1441" s="27"/>
      <c r="AL1441" s="26"/>
      <c r="AM1441" s="26"/>
      <c r="AN1441" s="24"/>
      <c r="AO1441" s="24" t="str">
        <f t="shared" si="114"/>
        <v>Sanmina</v>
      </c>
      <c r="AP1441" s="1" t="s">
        <v>2090</v>
      </c>
      <c r="BF1441" s="1" t="s">
        <v>68</v>
      </c>
      <c r="BG1441" s="28" t="s">
        <v>69</v>
      </c>
    </row>
    <row r="1442" spans="1:59" ht="12.75" customHeight="1" x14ac:dyDescent="0.2">
      <c r="A1442" s="1" t="s">
        <v>5860</v>
      </c>
      <c r="B1442" s="1" t="s">
        <v>5861</v>
      </c>
      <c r="C1442" s="1" t="s">
        <v>62</v>
      </c>
      <c r="D1442" s="1" t="s">
        <v>63</v>
      </c>
      <c r="E1442" s="1" t="s">
        <v>5862</v>
      </c>
      <c r="F1442" s="1" t="s">
        <v>5863</v>
      </c>
      <c r="G1442" s="1">
        <v>31</v>
      </c>
      <c r="H1442" s="1">
        <v>1000</v>
      </c>
      <c r="I1442" s="2" t="s">
        <v>66</v>
      </c>
      <c r="K1442" s="1">
        <f>IFERROR(VLOOKUP(B1442,'[1]Pivot HorizontalMRP'!$A$4:$B$2531,2,0),0)</f>
        <v>0</v>
      </c>
      <c r="L1442" s="1">
        <f>IFERROR(VLOOKUP(B1442,'[1]Pivot HorizontalMRP'!$A$4:$C$2531,3,0),0)</f>
        <v>1027</v>
      </c>
      <c r="M1442" s="1">
        <f>IFERROR(VLOOKUP(B1442,'[1]Pivot HorizontalMRP'!$A$4:$D$2531,4,0),0)</f>
        <v>0</v>
      </c>
      <c r="N1442" s="1">
        <f>IFERROR(VLOOKUP(B1442,'[1]Pivot HorizontalMRP'!$A$4:$E$2531,5,0),0)</f>
        <v>0</v>
      </c>
      <c r="O1442" s="1">
        <f t="shared" si="111"/>
        <v>1027</v>
      </c>
      <c r="P1442" s="1">
        <f t="shared" si="112"/>
        <v>1027</v>
      </c>
      <c r="Q1442" s="1">
        <f>IFERROR(VLOOKUP(B1442,'[1]Pivot HorizontalMRP'!$A$4:$F$2529,6,0),0)</f>
        <v>1276</v>
      </c>
      <c r="R1442" s="1">
        <f>IFERROR(VLOOKUP(B1442,'[1]Pivot HorizontalMRP'!$A$4:$G$2529,7,0),0)</f>
        <v>288</v>
      </c>
      <c r="S1442" s="1">
        <f>IFERROR(VLOOKUP(B1442,'[1]Pivot HorizontalMRP'!$A$4:$H$2529,8,0),0)</f>
        <v>0</v>
      </c>
      <c r="T1442" s="1">
        <f>IFERROR(VLOOKUP(B1442,'[1]Pivot HorizontalMRP'!$A$4:$I$2529,9,0),0)</f>
        <v>0</v>
      </c>
      <c r="U1442" s="1">
        <f t="shared" si="110"/>
        <v>-537</v>
      </c>
      <c r="V1442" s="24">
        <v>0.5</v>
      </c>
      <c r="W1442" s="24"/>
      <c r="X1442" s="24">
        <f t="shared" si="113"/>
        <v>-0.5</v>
      </c>
      <c r="Y1442" s="24"/>
      <c r="Z1442" s="24"/>
      <c r="AA1442" s="24"/>
      <c r="AB1442" s="24"/>
      <c r="AC1442" s="25"/>
      <c r="AD1442" s="26"/>
      <c r="AE1442" s="26"/>
      <c r="AF1442" s="26"/>
      <c r="AG1442" s="24"/>
      <c r="AH1442" s="24"/>
      <c r="AI1442" s="26"/>
      <c r="AJ1442" s="27"/>
      <c r="AK1442" s="27"/>
      <c r="AL1442" s="26"/>
      <c r="AM1442" s="26"/>
      <c r="AN1442" s="24"/>
      <c r="AO1442" s="24" t="str">
        <f t="shared" si="114"/>
        <v>Arista</v>
      </c>
      <c r="AP1442" s="1" t="s">
        <v>83</v>
      </c>
      <c r="BF1442" s="1" t="s">
        <v>68</v>
      </c>
      <c r="BG1442" s="28" t="s">
        <v>69</v>
      </c>
    </row>
    <row r="1443" spans="1:59" ht="12.75" customHeight="1" x14ac:dyDescent="0.2">
      <c r="A1443" s="1" t="s">
        <v>5864</v>
      </c>
      <c r="B1443" s="1" t="s">
        <v>5865</v>
      </c>
      <c r="C1443" s="1" t="s">
        <v>62</v>
      </c>
      <c r="D1443" s="1" t="s">
        <v>1108</v>
      </c>
      <c r="E1443" s="1" t="s">
        <v>5866</v>
      </c>
      <c r="F1443" s="1" t="s">
        <v>5867</v>
      </c>
      <c r="G1443" s="1">
        <v>21</v>
      </c>
      <c r="H1443" s="1">
        <v>5000</v>
      </c>
      <c r="I1443" s="2" t="s">
        <v>66</v>
      </c>
      <c r="K1443" s="1">
        <f>IFERROR(VLOOKUP(B1443,'[1]Pivot HorizontalMRP'!$A$4:$B$2531,2,0),0)</f>
        <v>0</v>
      </c>
      <c r="L1443" s="1">
        <f>IFERROR(VLOOKUP(B1443,'[1]Pivot HorizontalMRP'!$A$4:$C$2531,3,0),0)</f>
        <v>2365</v>
      </c>
      <c r="M1443" s="1">
        <f>IFERROR(VLOOKUP(B1443,'[1]Pivot HorizontalMRP'!$A$4:$D$2531,4,0),0)</f>
        <v>0</v>
      </c>
      <c r="N1443" s="1">
        <f>IFERROR(VLOOKUP(B1443,'[1]Pivot HorizontalMRP'!$A$4:$E$2531,5,0),0)</f>
        <v>0</v>
      </c>
      <c r="O1443" s="1">
        <f t="shared" si="111"/>
        <v>2365</v>
      </c>
      <c r="P1443" s="1">
        <f t="shared" si="112"/>
        <v>2365</v>
      </c>
      <c r="Q1443" s="1">
        <f>IFERROR(VLOOKUP(B1443,'[1]Pivot HorizontalMRP'!$A$4:$F$2529,6,0),0)</f>
        <v>16</v>
      </c>
      <c r="R1443" s="1">
        <f>IFERROR(VLOOKUP(B1443,'[1]Pivot HorizontalMRP'!$A$4:$G$2529,7,0),0)</f>
        <v>0</v>
      </c>
      <c r="S1443" s="1">
        <f>IFERROR(VLOOKUP(B1443,'[1]Pivot HorizontalMRP'!$A$4:$H$2529,8,0),0)</f>
        <v>0</v>
      </c>
      <c r="T1443" s="1">
        <f>IFERROR(VLOOKUP(B1443,'[1]Pivot HorizontalMRP'!$A$4:$I$2529,9,0),0)</f>
        <v>0</v>
      </c>
      <c r="U1443" s="1">
        <f t="shared" si="110"/>
        <v>2349</v>
      </c>
      <c r="V1443" s="24">
        <v>0.6</v>
      </c>
      <c r="W1443" s="24"/>
      <c r="X1443" s="24">
        <f t="shared" si="113"/>
        <v>-0.6</v>
      </c>
      <c r="Y1443" s="24"/>
      <c r="Z1443" s="24"/>
      <c r="AA1443" s="24"/>
      <c r="AB1443" s="24"/>
      <c r="AC1443" s="25"/>
      <c r="AD1443" s="26"/>
      <c r="AE1443" s="26"/>
      <c r="AF1443" s="26"/>
      <c r="AG1443" s="24"/>
      <c r="AH1443" s="24"/>
      <c r="AI1443" s="26"/>
      <c r="AJ1443" s="27"/>
      <c r="AK1443" s="27"/>
      <c r="AL1443" s="26"/>
      <c r="AM1443" s="26"/>
      <c r="AN1443" s="24"/>
      <c r="AO1443" s="24" t="str">
        <f t="shared" si="114"/>
        <v>Sanmina</v>
      </c>
      <c r="AP1443" s="1" t="s">
        <v>2090</v>
      </c>
      <c r="BF1443" s="1" t="s">
        <v>68</v>
      </c>
      <c r="BG1443" s="28" t="s">
        <v>69</v>
      </c>
    </row>
    <row r="1444" spans="1:59" ht="12.75" customHeight="1" x14ac:dyDescent="0.2">
      <c r="A1444" s="1" t="s">
        <v>5868</v>
      </c>
      <c r="B1444" s="1" t="s">
        <v>5869</v>
      </c>
      <c r="C1444" s="1" t="s">
        <v>62</v>
      </c>
      <c r="D1444" s="1" t="s">
        <v>1108</v>
      </c>
      <c r="E1444" s="1" t="s">
        <v>5870</v>
      </c>
      <c r="F1444" s="1" t="s">
        <v>5871</v>
      </c>
      <c r="G1444" s="1">
        <v>21</v>
      </c>
      <c r="H1444" s="1">
        <v>5000</v>
      </c>
      <c r="I1444" s="2" t="s">
        <v>66</v>
      </c>
      <c r="K1444" s="1">
        <f>IFERROR(VLOOKUP(B1444,'[1]Pivot HorizontalMRP'!$A$4:$B$2531,2,0),0)</f>
        <v>0</v>
      </c>
      <c r="L1444" s="1">
        <f>IFERROR(VLOOKUP(B1444,'[1]Pivot HorizontalMRP'!$A$4:$C$2531,3,0),0)</f>
        <v>1653</v>
      </c>
      <c r="M1444" s="1">
        <f>IFERROR(VLOOKUP(B1444,'[1]Pivot HorizontalMRP'!$A$4:$D$2531,4,0),0)</f>
        <v>0</v>
      </c>
      <c r="N1444" s="1">
        <f>IFERROR(VLOOKUP(B1444,'[1]Pivot HorizontalMRP'!$A$4:$E$2531,5,0),0)</f>
        <v>0</v>
      </c>
      <c r="O1444" s="1">
        <f t="shared" si="111"/>
        <v>1653</v>
      </c>
      <c r="P1444" s="1">
        <f t="shared" si="112"/>
        <v>1653</v>
      </c>
      <c r="Q1444" s="1">
        <f>IFERROR(VLOOKUP(B1444,'[1]Pivot HorizontalMRP'!$A$4:$F$2529,6,0),0)</f>
        <v>2</v>
      </c>
      <c r="R1444" s="1">
        <f>IFERROR(VLOOKUP(B1444,'[1]Pivot HorizontalMRP'!$A$4:$G$2529,7,0),0)</f>
        <v>0</v>
      </c>
      <c r="S1444" s="1">
        <f>IFERROR(VLOOKUP(B1444,'[1]Pivot HorizontalMRP'!$A$4:$H$2529,8,0),0)</f>
        <v>0</v>
      </c>
      <c r="T1444" s="1">
        <f>IFERROR(VLOOKUP(B1444,'[1]Pivot HorizontalMRP'!$A$4:$I$2529,9,0),0)</f>
        <v>0</v>
      </c>
      <c r="U1444" s="1">
        <f t="shared" si="110"/>
        <v>1651</v>
      </c>
      <c r="V1444" s="24">
        <v>0.6</v>
      </c>
      <c r="W1444" s="24"/>
      <c r="X1444" s="24">
        <f t="shared" si="113"/>
        <v>-0.6</v>
      </c>
      <c r="Y1444" s="24"/>
      <c r="Z1444" s="24"/>
      <c r="AA1444" s="24"/>
      <c r="AB1444" s="24"/>
      <c r="AC1444" s="25"/>
      <c r="AD1444" s="26"/>
      <c r="AE1444" s="26"/>
      <c r="AF1444" s="26"/>
      <c r="AG1444" s="24"/>
      <c r="AH1444" s="24"/>
      <c r="AI1444" s="26"/>
      <c r="AJ1444" s="27"/>
      <c r="AK1444" s="27"/>
      <c r="AL1444" s="26"/>
      <c r="AM1444" s="26"/>
      <c r="AN1444" s="24"/>
      <c r="AO1444" s="24" t="str">
        <f t="shared" si="114"/>
        <v>Sanmina</v>
      </c>
      <c r="AP1444" s="1" t="s">
        <v>2090</v>
      </c>
      <c r="BF1444" s="1" t="s">
        <v>68</v>
      </c>
      <c r="BG1444" s="28" t="s">
        <v>69</v>
      </c>
    </row>
    <row r="1445" spans="1:59" ht="12.75" customHeight="1" x14ac:dyDescent="0.2">
      <c r="A1445" s="1" t="s">
        <v>5872</v>
      </c>
      <c r="B1445" s="1" t="s">
        <v>5873</v>
      </c>
      <c r="C1445" s="1" t="s">
        <v>62</v>
      </c>
      <c r="D1445" s="1" t="s">
        <v>1108</v>
      </c>
      <c r="E1445" s="1" t="s">
        <v>5874</v>
      </c>
      <c r="F1445" s="1" t="s">
        <v>5875</v>
      </c>
      <c r="G1445" s="1">
        <v>23</v>
      </c>
      <c r="H1445" s="1">
        <v>1000</v>
      </c>
      <c r="I1445" s="2" t="s">
        <v>66</v>
      </c>
      <c r="K1445" s="1">
        <f>IFERROR(VLOOKUP(B1445,'[1]Pivot HorizontalMRP'!$A$4:$B$2531,2,0),0)</f>
        <v>0</v>
      </c>
      <c r="L1445" s="1">
        <f>IFERROR(VLOOKUP(B1445,'[1]Pivot HorizontalMRP'!$A$4:$C$2531,3,0),0)</f>
        <v>780</v>
      </c>
      <c r="M1445" s="1">
        <f>IFERROR(VLOOKUP(B1445,'[1]Pivot HorizontalMRP'!$A$4:$D$2531,4,0),0)</f>
        <v>0</v>
      </c>
      <c r="N1445" s="1">
        <f>IFERROR(VLOOKUP(B1445,'[1]Pivot HorizontalMRP'!$A$4:$E$2531,5,0),0)</f>
        <v>0</v>
      </c>
      <c r="O1445" s="1">
        <f t="shared" si="111"/>
        <v>780</v>
      </c>
      <c r="P1445" s="1">
        <f t="shared" si="112"/>
        <v>780</v>
      </c>
      <c r="Q1445" s="1">
        <f>IFERROR(VLOOKUP(B1445,'[1]Pivot HorizontalMRP'!$A$4:$F$2529,6,0),0)</f>
        <v>491</v>
      </c>
      <c r="R1445" s="1">
        <f>IFERROR(VLOOKUP(B1445,'[1]Pivot HorizontalMRP'!$A$4:$G$2529,7,0),0)</f>
        <v>270</v>
      </c>
      <c r="S1445" s="1">
        <f>IFERROR(VLOOKUP(B1445,'[1]Pivot HorizontalMRP'!$A$4:$H$2529,8,0),0)</f>
        <v>270</v>
      </c>
      <c r="T1445" s="1">
        <f>IFERROR(VLOOKUP(B1445,'[1]Pivot HorizontalMRP'!$A$4:$I$2529,9,0),0)</f>
        <v>264</v>
      </c>
      <c r="U1445" s="1">
        <f t="shared" si="110"/>
        <v>19</v>
      </c>
      <c r="V1445" s="24">
        <v>0.2</v>
      </c>
      <c r="W1445" s="24"/>
      <c r="X1445" s="24">
        <f t="shared" si="113"/>
        <v>-0.2</v>
      </c>
      <c r="Y1445" s="24"/>
      <c r="Z1445" s="24"/>
      <c r="AA1445" s="24">
        <v>0.2</v>
      </c>
      <c r="AB1445" s="24"/>
      <c r="AC1445" s="25"/>
      <c r="AD1445" s="26"/>
      <c r="AE1445" s="26"/>
      <c r="AF1445" s="26"/>
      <c r="AG1445" s="24"/>
      <c r="AH1445" s="24"/>
      <c r="AI1445" s="26"/>
      <c r="AJ1445" s="27"/>
      <c r="AK1445" s="27"/>
      <c r="AL1445" s="26"/>
      <c r="AM1445" s="26"/>
      <c r="AN1445" s="24"/>
      <c r="AO1445" s="24" t="str">
        <f t="shared" si="114"/>
        <v>Sanmina</v>
      </c>
      <c r="AP1445" s="1" t="s">
        <v>2090</v>
      </c>
      <c r="BF1445" s="1" t="s">
        <v>68</v>
      </c>
      <c r="BG1445" s="28" t="s">
        <v>69</v>
      </c>
    </row>
    <row r="1446" spans="1:59" ht="12.75" customHeight="1" x14ac:dyDescent="0.2">
      <c r="A1446" s="1" t="s">
        <v>5876</v>
      </c>
      <c r="B1446" s="1" t="s">
        <v>5877</v>
      </c>
      <c r="C1446" s="1" t="s">
        <v>62</v>
      </c>
      <c r="D1446" s="1" t="s">
        <v>1108</v>
      </c>
      <c r="E1446" s="1" t="s">
        <v>5878</v>
      </c>
      <c r="F1446" s="1" t="s">
        <v>5879</v>
      </c>
      <c r="G1446" s="1">
        <v>23</v>
      </c>
      <c r="H1446" s="1">
        <v>1000</v>
      </c>
      <c r="I1446" s="2" t="s">
        <v>66</v>
      </c>
      <c r="K1446" s="1">
        <f>IFERROR(VLOOKUP(B1446,'[1]Pivot HorizontalMRP'!$A$4:$B$2531,2,0),0)</f>
        <v>0</v>
      </c>
      <c r="L1446" s="1">
        <f>IFERROR(VLOOKUP(B1446,'[1]Pivot HorizontalMRP'!$A$4:$C$2531,3,0),0)</f>
        <v>1358</v>
      </c>
      <c r="M1446" s="1">
        <f>IFERROR(VLOOKUP(B1446,'[1]Pivot HorizontalMRP'!$A$4:$D$2531,4,0),0)</f>
        <v>0</v>
      </c>
      <c r="N1446" s="1">
        <f>IFERROR(VLOOKUP(B1446,'[1]Pivot HorizontalMRP'!$A$4:$E$2531,5,0),0)</f>
        <v>0</v>
      </c>
      <c r="O1446" s="1">
        <f t="shared" si="111"/>
        <v>1358</v>
      </c>
      <c r="P1446" s="1">
        <f t="shared" si="112"/>
        <v>1358</v>
      </c>
      <c r="Q1446" s="1">
        <f>IFERROR(VLOOKUP(B1446,'[1]Pivot HorizontalMRP'!$A$4:$F$2529,6,0),0)</f>
        <v>449</v>
      </c>
      <c r="R1446" s="1">
        <f>IFERROR(VLOOKUP(B1446,'[1]Pivot HorizontalMRP'!$A$4:$G$2529,7,0),0)</f>
        <v>325</v>
      </c>
      <c r="S1446" s="1">
        <f>IFERROR(VLOOKUP(B1446,'[1]Pivot HorizontalMRP'!$A$4:$H$2529,8,0),0)</f>
        <v>372</v>
      </c>
      <c r="T1446" s="1">
        <f>IFERROR(VLOOKUP(B1446,'[1]Pivot HorizontalMRP'!$A$4:$I$2529,9,0),0)</f>
        <v>192</v>
      </c>
      <c r="U1446" s="1">
        <f t="shared" si="110"/>
        <v>584</v>
      </c>
      <c r="V1446" s="24">
        <v>0.2</v>
      </c>
      <c r="W1446" s="24"/>
      <c r="X1446" s="24">
        <f t="shared" si="113"/>
        <v>-0.2</v>
      </c>
      <c r="Y1446" s="24"/>
      <c r="Z1446" s="24"/>
      <c r="AA1446" s="24">
        <v>0.2</v>
      </c>
      <c r="AB1446" s="24"/>
      <c r="AC1446" s="25"/>
      <c r="AD1446" s="26"/>
      <c r="AE1446" s="26"/>
      <c r="AF1446" s="26"/>
      <c r="AG1446" s="24"/>
      <c r="AH1446" s="24"/>
      <c r="AI1446" s="26"/>
      <c r="AJ1446" s="27"/>
      <c r="AK1446" s="27"/>
      <c r="AL1446" s="26"/>
      <c r="AM1446" s="26"/>
      <c r="AN1446" s="24"/>
      <c r="AO1446" s="24" t="str">
        <f t="shared" si="114"/>
        <v>Sanmina</v>
      </c>
      <c r="AP1446" s="1" t="s">
        <v>2090</v>
      </c>
      <c r="BF1446" s="1" t="s">
        <v>68</v>
      </c>
      <c r="BG1446" s="28" t="s">
        <v>69</v>
      </c>
    </row>
    <row r="1447" spans="1:59" ht="12.75" customHeight="1" x14ac:dyDescent="0.2">
      <c r="A1447" s="1" t="s">
        <v>5880</v>
      </c>
      <c r="B1447" s="1" t="s">
        <v>5881</v>
      </c>
      <c r="C1447" s="1" t="s">
        <v>62</v>
      </c>
      <c r="D1447" s="1" t="s">
        <v>1108</v>
      </c>
      <c r="E1447" s="1" t="s">
        <v>5882</v>
      </c>
      <c r="F1447" s="1" t="s">
        <v>5883</v>
      </c>
      <c r="G1447" s="1">
        <v>23</v>
      </c>
      <c r="H1447" s="1">
        <v>1000</v>
      </c>
      <c r="I1447" s="2" t="s">
        <v>66</v>
      </c>
      <c r="K1447" s="1">
        <f>IFERROR(VLOOKUP(B1447,'[1]Pivot HorizontalMRP'!$A$4:$B$2531,2,0),0)</f>
        <v>0</v>
      </c>
      <c r="L1447" s="1">
        <f>IFERROR(VLOOKUP(B1447,'[1]Pivot HorizontalMRP'!$A$4:$C$2531,3,0),0)</f>
        <v>1684</v>
      </c>
      <c r="M1447" s="1">
        <f>IFERROR(VLOOKUP(B1447,'[1]Pivot HorizontalMRP'!$A$4:$D$2531,4,0),0)</f>
        <v>0</v>
      </c>
      <c r="N1447" s="1">
        <f>IFERROR(VLOOKUP(B1447,'[1]Pivot HorizontalMRP'!$A$4:$E$2531,5,0),0)</f>
        <v>0</v>
      </c>
      <c r="O1447" s="1">
        <f t="shared" si="111"/>
        <v>1684</v>
      </c>
      <c r="P1447" s="1">
        <f t="shared" si="112"/>
        <v>1684</v>
      </c>
      <c r="Q1447" s="1">
        <f>IFERROR(VLOOKUP(B1447,'[1]Pivot HorizontalMRP'!$A$4:$F$2529,6,0),0)</f>
        <v>3263</v>
      </c>
      <c r="R1447" s="1">
        <f>IFERROR(VLOOKUP(B1447,'[1]Pivot HorizontalMRP'!$A$4:$G$2529,7,0),0)</f>
        <v>2354</v>
      </c>
      <c r="S1447" s="1">
        <f>IFERROR(VLOOKUP(B1447,'[1]Pivot HorizontalMRP'!$A$4:$H$2529,8,0),0)</f>
        <v>2448</v>
      </c>
      <c r="T1447" s="1">
        <f>IFERROR(VLOOKUP(B1447,'[1]Pivot HorizontalMRP'!$A$4:$I$2529,9,0),0)</f>
        <v>1034</v>
      </c>
      <c r="U1447" s="1">
        <f t="shared" si="110"/>
        <v>-3933</v>
      </c>
      <c r="V1447" s="24">
        <v>0.19600000000000001</v>
      </c>
      <c r="W1447" s="24"/>
      <c r="X1447" s="24">
        <f t="shared" si="113"/>
        <v>-0.19600000000000001</v>
      </c>
      <c r="Y1447" s="24"/>
      <c r="Z1447" s="24"/>
      <c r="AA1447" s="24"/>
      <c r="AB1447" s="24"/>
      <c r="AC1447" s="25"/>
      <c r="AD1447" s="26"/>
      <c r="AE1447" s="26"/>
      <c r="AF1447" s="26"/>
      <c r="AG1447" s="24"/>
      <c r="AH1447" s="24"/>
      <c r="AI1447" s="26"/>
      <c r="AJ1447" s="27"/>
      <c r="AK1447" s="27"/>
      <c r="AL1447" s="26"/>
      <c r="AM1447" s="26"/>
      <c r="AN1447" s="24"/>
      <c r="AO1447" s="24" t="str">
        <f t="shared" si="114"/>
        <v>Sanmina</v>
      </c>
      <c r="AP1447" s="1" t="s">
        <v>2090</v>
      </c>
      <c r="BF1447" s="1" t="s">
        <v>68</v>
      </c>
      <c r="BG1447" s="28" t="s">
        <v>69</v>
      </c>
    </row>
    <row r="1448" spans="1:59" ht="12.75" customHeight="1" x14ac:dyDescent="0.2">
      <c r="A1448" s="1" t="s">
        <v>5884</v>
      </c>
      <c r="B1448" s="1" t="s">
        <v>5885</v>
      </c>
      <c r="C1448" s="1" t="s">
        <v>62</v>
      </c>
      <c r="D1448" s="1" t="s">
        <v>1108</v>
      </c>
      <c r="E1448" s="1" t="s">
        <v>5886</v>
      </c>
      <c r="F1448" s="1" t="s">
        <v>5887</v>
      </c>
      <c r="G1448" s="1">
        <v>23</v>
      </c>
      <c r="H1448" s="1">
        <v>1000</v>
      </c>
      <c r="I1448" s="2" t="s">
        <v>66</v>
      </c>
      <c r="K1448" s="1">
        <f>IFERROR(VLOOKUP(B1448,'[1]Pivot HorizontalMRP'!$A$4:$B$2531,2,0),0)</f>
        <v>0</v>
      </c>
      <c r="L1448" s="1">
        <f>IFERROR(VLOOKUP(B1448,'[1]Pivot HorizontalMRP'!$A$4:$C$2531,3,0),0)</f>
        <v>832</v>
      </c>
      <c r="M1448" s="1">
        <f>IFERROR(VLOOKUP(B1448,'[1]Pivot HorizontalMRP'!$A$4:$D$2531,4,0),0)</f>
        <v>0</v>
      </c>
      <c r="N1448" s="1">
        <f>IFERROR(VLOOKUP(B1448,'[1]Pivot HorizontalMRP'!$A$4:$E$2531,5,0),0)</f>
        <v>0</v>
      </c>
      <c r="O1448" s="1">
        <f t="shared" si="111"/>
        <v>832</v>
      </c>
      <c r="P1448" s="1">
        <f t="shared" si="112"/>
        <v>832</v>
      </c>
      <c r="Q1448" s="1">
        <f>IFERROR(VLOOKUP(B1448,'[1]Pivot HorizontalMRP'!$A$4:$F$2529,6,0),0)</f>
        <v>17</v>
      </c>
      <c r="R1448" s="1">
        <f>IFERROR(VLOOKUP(B1448,'[1]Pivot HorizontalMRP'!$A$4:$G$2529,7,0),0)</f>
        <v>0</v>
      </c>
      <c r="S1448" s="1">
        <f>IFERROR(VLOOKUP(B1448,'[1]Pivot HorizontalMRP'!$A$4:$H$2529,8,0),0)</f>
        <v>0</v>
      </c>
      <c r="T1448" s="1">
        <f>IFERROR(VLOOKUP(B1448,'[1]Pivot HorizontalMRP'!$A$4:$I$2529,9,0),0)</f>
        <v>0</v>
      </c>
      <c r="U1448" s="1">
        <f t="shared" si="110"/>
        <v>815</v>
      </c>
      <c r="V1448" s="24">
        <v>0.2</v>
      </c>
      <c r="W1448" s="24"/>
      <c r="X1448" s="24">
        <f t="shared" si="113"/>
        <v>-0.2</v>
      </c>
      <c r="Y1448" s="24"/>
      <c r="Z1448" s="24"/>
      <c r="AA1448" s="24"/>
      <c r="AB1448" s="24"/>
      <c r="AC1448" s="25"/>
      <c r="AD1448" s="26"/>
      <c r="AE1448" s="26"/>
      <c r="AF1448" s="26"/>
      <c r="AG1448" s="24"/>
      <c r="AH1448" s="24"/>
      <c r="AI1448" s="26"/>
      <c r="AJ1448" s="27"/>
      <c r="AK1448" s="27"/>
      <c r="AL1448" s="26"/>
      <c r="AM1448" s="26"/>
      <c r="AN1448" s="24"/>
      <c r="AO1448" s="24" t="str">
        <f t="shared" si="114"/>
        <v>Sanmina</v>
      </c>
      <c r="AP1448" s="1" t="s">
        <v>2090</v>
      </c>
      <c r="BF1448" s="1" t="s">
        <v>68</v>
      </c>
      <c r="BG1448" s="28" t="s">
        <v>69</v>
      </c>
    </row>
    <row r="1449" spans="1:59" ht="12.75" customHeight="1" x14ac:dyDescent="0.2">
      <c r="A1449" s="1" t="s">
        <v>5888</v>
      </c>
      <c r="B1449" s="1" t="s">
        <v>5889</v>
      </c>
      <c r="C1449" s="1" t="s">
        <v>62</v>
      </c>
      <c r="D1449" s="1" t="s">
        <v>1108</v>
      </c>
      <c r="E1449" s="1" t="s">
        <v>5890</v>
      </c>
      <c r="F1449" s="1" t="s">
        <v>5891</v>
      </c>
      <c r="G1449" s="1">
        <v>23</v>
      </c>
      <c r="H1449" s="1">
        <v>1000</v>
      </c>
      <c r="I1449" s="2" t="s">
        <v>66</v>
      </c>
      <c r="K1449" s="1">
        <f>IFERROR(VLOOKUP(B1449,'[1]Pivot HorizontalMRP'!$A$4:$B$2531,2,0),0)</f>
        <v>0</v>
      </c>
      <c r="L1449" s="1">
        <f>IFERROR(VLOOKUP(B1449,'[1]Pivot HorizontalMRP'!$A$4:$C$2531,3,0),0)</f>
        <v>119</v>
      </c>
      <c r="M1449" s="1">
        <f>IFERROR(VLOOKUP(B1449,'[1]Pivot HorizontalMRP'!$A$4:$D$2531,4,0),0)</f>
        <v>250</v>
      </c>
      <c r="N1449" s="1">
        <f>IFERROR(VLOOKUP(B1449,'[1]Pivot HorizontalMRP'!$A$4:$E$2531,5,0),0)</f>
        <v>0</v>
      </c>
      <c r="O1449" s="1">
        <f t="shared" si="111"/>
        <v>369</v>
      </c>
      <c r="P1449" s="1">
        <f t="shared" si="112"/>
        <v>369</v>
      </c>
      <c r="Q1449" s="1">
        <f>IFERROR(VLOOKUP(B1449,'[1]Pivot HorizontalMRP'!$A$4:$F$2529,6,0),0)</f>
        <v>416</v>
      </c>
      <c r="R1449" s="1">
        <f>IFERROR(VLOOKUP(B1449,'[1]Pivot HorizontalMRP'!$A$4:$G$2529,7,0),0)</f>
        <v>96</v>
      </c>
      <c r="S1449" s="1">
        <f>IFERROR(VLOOKUP(B1449,'[1]Pivot HorizontalMRP'!$A$4:$H$2529,8,0),0)</f>
        <v>0</v>
      </c>
      <c r="T1449" s="1">
        <f>IFERROR(VLOOKUP(B1449,'[1]Pivot HorizontalMRP'!$A$4:$I$2529,9,0),0)</f>
        <v>0</v>
      </c>
      <c r="U1449" s="1">
        <f t="shared" si="110"/>
        <v>-143</v>
      </c>
      <c r="V1449" s="24">
        <v>0.2</v>
      </c>
      <c r="W1449" s="24"/>
      <c r="X1449" s="24">
        <f t="shared" si="113"/>
        <v>-0.2</v>
      </c>
      <c r="Y1449" s="24"/>
      <c r="Z1449" s="24"/>
      <c r="AA1449" s="24">
        <v>1.88</v>
      </c>
      <c r="AB1449" s="24"/>
      <c r="AC1449" s="25"/>
      <c r="AD1449" s="26"/>
      <c r="AE1449" s="26"/>
      <c r="AF1449" s="26"/>
      <c r="AG1449" s="24"/>
      <c r="AH1449" s="24"/>
      <c r="AI1449" s="26"/>
      <c r="AJ1449" s="27"/>
      <c r="AK1449" s="27"/>
      <c r="AL1449" s="26"/>
      <c r="AM1449" s="26"/>
      <c r="AN1449" s="24"/>
      <c r="AO1449" s="24" t="str">
        <f t="shared" si="114"/>
        <v>Sanmina</v>
      </c>
      <c r="AP1449" s="1" t="s">
        <v>2090</v>
      </c>
      <c r="BF1449" s="1" t="s">
        <v>68</v>
      </c>
      <c r="BG1449" s="28" t="s">
        <v>69</v>
      </c>
    </row>
    <row r="1450" spans="1:59" ht="12.75" customHeight="1" x14ac:dyDescent="0.2">
      <c r="A1450" s="1" t="s">
        <v>5892</v>
      </c>
      <c r="B1450" s="1" t="s">
        <v>5893</v>
      </c>
      <c r="C1450" s="1" t="s">
        <v>62</v>
      </c>
      <c r="D1450" s="1" t="s">
        <v>1108</v>
      </c>
      <c r="E1450" s="1" t="s">
        <v>5894</v>
      </c>
      <c r="F1450" s="1" t="s">
        <v>5895</v>
      </c>
      <c r="G1450" s="1">
        <v>23</v>
      </c>
      <c r="H1450" s="1">
        <v>10000</v>
      </c>
      <c r="I1450" s="2" t="s">
        <v>66</v>
      </c>
      <c r="K1450" s="1">
        <f>IFERROR(VLOOKUP(B1450,'[1]Pivot HorizontalMRP'!$A$4:$B$2531,2,0),0)</f>
        <v>0</v>
      </c>
      <c r="L1450" s="1">
        <f>IFERROR(VLOOKUP(B1450,'[1]Pivot HorizontalMRP'!$A$4:$C$2531,3,0),0)</f>
        <v>4442</v>
      </c>
      <c r="M1450" s="1">
        <f>IFERROR(VLOOKUP(B1450,'[1]Pivot HorizontalMRP'!$A$4:$D$2531,4,0),0)</f>
        <v>0</v>
      </c>
      <c r="N1450" s="1">
        <f>IFERROR(VLOOKUP(B1450,'[1]Pivot HorizontalMRP'!$A$4:$E$2531,5,0),0)</f>
        <v>0</v>
      </c>
      <c r="O1450" s="1">
        <f t="shared" si="111"/>
        <v>4442</v>
      </c>
      <c r="P1450" s="1">
        <f t="shared" si="112"/>
        <v>4442</v>
      </c>
      <c r="Q1450" s="1">
        <f>IFERROR(VLOOKUP(B1450,'[1]Pivot HorizontalMRP'!$A$4:$F$2529,6,0),0)</f>
        <v>976</v>
      </c>
      <c r="R1450" s="1">
        <f>IFERROR(VLOOKUP(B1450,'[1]Pivot HorizontalMRP'!$A$4:$G$2529,7,0),0)</f>
        <v>910</v>
      </c>
      <c r="S1450" s="1">
        <f>IFERROR(VLOOKUP(B1450,'[1]Pivot HorizontalMRP'!$A$4:$H$2529,8,0),0)</f>
        <v>1144</v>
      </c>
      <c r="T1450" s="1">
        <f>IFERROR(VLOOKUP(B1450,'[1]Pivot HorizontalMRP'!$A$4:$I$2529,9,0),0)</f>
        <v>248</v>
      </c>
      <c r="U1450" s="1">
        <f t="shared" si="110"/>
        <v>2556</v>
      </c>
      <c r="V1450" s="24">
        <v>7.0000000000000007E-2</v>
      </c>
      <c r="W1450" s="24"/>
      <c r="X1450" s="24">
        <f t="shared" si="113"/>
        <v>-7.0000000000000007E-2</v>
      </c>
      <c r="Y1450" s="24"/>
      <c r="Z1450" s="24"/>
      <c r="AA1450" s="24"/>
      <c r="AB1450" s="24"/>
      <c r="AC1450" s="25"/>
      <c r="AD1450" s="26"/>
      <c r="AE1450" s="26"/>
      <c r="AF1450" s="26"/>
      <c r="AG1450" s="24"/>
      <c r="AH1450" s="24"/>
      <c r="AI1450" s="26"/>
      <c r="AJ1450" s="27"/>
      <c r="AK1450" s="27"/>
      <c r="AL1450" s="26"/>
      <c r="AM1450" s="26"/>
      <c r="AN1450" s="24"/>
      <c r="AO1450" s="24" t="str">
        <f t="shared" si="114"/>
        <v>Sanmina</v>
      </c>
      <c r="AP1450" s="1" t="s">
        <v>2090</v>
      </c>
      <c r="BF1450" s="1" t="s">
        <v>68</v>
      </c>
      <c r="BG1450" s="28" t="s">
        <v>69</v>
      </c>
    </row>
    <row r="1451" spans="1:59" ht="12.75" customHeight="1" x14ac:dyDescent="0.2">
      <c r="A1451" s="1" t="s">
        <v>5896</v>
      </c>
      <c r="B1451" s="1" t="s">
        <v>5897</v>
      </c>
      <c r="C1451" s="1" t="s">
        <v>62</v>
      </c>
      <c r="D1451" s="1" t="s">
        <v>1108</v>
      </c>
      <c r="E1451" s="1" t="s">
        <v>5898</v>
      </c>
      <c r="F1451" s="1" t="s">
        <v>5899</v>
      </c>
      <c r="G1451" s="1">
        <v>21</v>
      </c>
      <c r="H1451" s="1">
        <v>5000</v>
      </c>
      <c r="I1451" s="2" t="s">
        <v>66</v>
      </c>
      <c r="K1451" s="1">
        <f>IFERROR(VLOOKUP(B1451,'[1]Pivot HorizontalMRP'!$A$4:$B$2531,2,0),0)</f>
        <v>0</v>
      </c>
      <c r="L1451" s="1">
        <f>IFERROR(VLOOKUP(B1451,'[1]Pivot HorizontalMRP'!$A$4:$C$2531,3,0),0)</f>
        <v>940</v>
      </c>
      <c r="M1451" s="1">
        <f>IFERROR(VLOOKUP(B1451,'[1]Pivot HorizontalMRP'!$A$4:$D$2531,4,0),0)</f>
        <v>5000</v>
      </c>
      <c r="N1451" s="1">
        <f>IFERROR(VLOOKUP(B1451,'[1]Pivot HorizontalMRP'!$A$4:$E$2531,5,0),0)</f>
        <v>0</v>
      </c>
      <c r="O1451" s="1">
        <f t="shared" si="111"/>
        <v>5940</v>
      </c>
      <c r="P1451" s="1">
        <f t="shared" si="112"/>
        <v>5940</v>
      </c>
      <c r="Q1451" s="1">
        <f>IFERROR(VLOOKUP(B1451,'[1]Pivot HorizontalMRP'!$A$4:$F$2529,6,0),0)</f>
        <v>5938</v>
      </c>
      <c r="R1451" s="1">
        <f>IFERROR(VLOOKUP(B1451,'[1]Pivot HorizontalMRP'!$A$4:$G$2529,7,0),0)</f>
        <v>2509</v>
      </c>
      <c r="S1451" s="1">
        <f>IFERROR(VLOOKUP(B1451,'[1]Pivot HorizontalMRP'!$A$4:$H$2529,8,0),0)</f>
        <v>2835</v>
      </c>
      <c r="T1451" s="1">
        <f>IFERROR(VLOOKUP(B1451,'[1]Pivot HorizontalMRP'!$A$4:$I$2529,9,0),0)</f>
        <v>1389</v>
      </c>
      <c r="U1451" s="1">
        <f t="shared" si="110"/>
        <v>-2507</v>
      </c>
      <c r="V1451" s="24">
        <v>0.35920000000000002</v>
      </c>
      <c r="W1451" s="24"/>
      <c r="X1451" s="24">
        <f t="shared" si="113"/>
        <v>-0.35920000000000002</v>
      </c>
      <c r="Y1451" s="24"/>
      <c r="Z1451" s="24"/>
      <c r="AA1451" s="24"/>
      <c r="AB1451" s="24"/>
      <c r="AC1451" s="25"/>
      <c r="AD1451" s="26"/>
      <c r="AE1451" s="26"/>
      <c r="AF1451" s="26"/>
      <c r="AG1451" s="24"/>
      <c r="AH1451" s="24"/>
      <c r="AI1451" s="26"/>
      <c r="AJ1451" s="27"/>
      <c r="AK1451" s="27"/>
      <c r="AL1451" s="26"/>
      <c r="AM1451" s="26"/>
      <c r="AN1451" s="24"/>
      <c r="AO1451" s="24" t="str">
        <f t="shared" si="114"/>
        <v>Sanmina</v>
      </c>
      <c r="AP1451" s="1" t="s">
        <v>2090</v>
      </c>
      <c r="BF1451" s="1" t="s">
        <v>68</v>
      </c>
      <c r="BG1451" s="28" t="s">
        <v>69</v>
      </c>
    </row>
    <row r="1452" spans="1:59" ht="12.75" customHeight="1" x14ac:dyDescent="0.2">
      <c r="A1452" s="1" t="s">
        <v>5900</v>
      </c>
      <c r="B1452" s="1" t="s">
        <v>5901</v>
      </c>
      <c r="C1452" s="1" t="s">
        <v>62</v>
      </c>
      <c r="D1452" s="1" t="s">
        <v>1108</v>
      </c>
      <c r="E1452" s="1" t="s">
        <v>5902</v>
      </c>
      <c r="F1452" s="1" t="s">
        <v>5903</v>
      </c>
      <c r="G1452" s="1">
        <v>25</v>
      </c>
      <c r="H1452" s="1">
        <v>5000</v>
      </c>
      <c r="I1452" s="2" t="s">
        <v>66</v>
      </c>
      <c r="K1452" s="1">
        <f>IFERROR(VLOOKUP(B1452,'[1]Pivot HorizontalMRP'!$A$4:$B$2531,2,0),0)</f>
        <v>0</v>
      </c>
      <c r="L1452" s="1">
        <f>IFERROR(VLOOKUP(B1452,'[1]Pivot HorizontalMRP'!$A$4:$C$2531,3,0),0)</f>
        <v>5370</v>
      </c>
      <c r="M1452" s="1">
        <f>IFERROR(VLOOKUP(B1452,'[1]Pivot HorizontalMRP'!$A$4:$D$2531,4,0),0)</f>
        <v>0</v>
      </c>
      <c r="N1452" s="1">
        <f>IFERROR(VLOOKUP(B1452,'[1]Pivot HorizontalMRP'!$A$4:$E$2531,5,0),0)</f>
        <v>0</v>
      </c>
      <c r="O1452" s="1">
        <f t="shared" si="111"/>
        <v>5370</v>
      </c>
      <c r="P1452" s="1">
        <f t="shared" si="112"/>
        <v>5370</v>
      </c>
      <c r="Q1452" s="1">
        <f>IFERROR(VLOOKUP(B1452,'[1]Pivot HorizontalMRP'!$A$4:$F$2529,6,0),0)</f>
        <v>5685</v>
      </c>
      <c r="R1452" s="1">
        <f>IFERROR(VLOOKUP(B1452,'[1]Pivot HorizontalMRP'!$A$4:$G$2529,7,0),0)</f>
        <v>2509</v>
      </c>
      <c r="S1452" s="1">
        <f>IFERROR(VLOOKUP(B1452,'[1]Pivot HorizontalMRP'!$A$4:$H$2529,8,0),0)</f>
        <v>2835</v>
      </c>
      <c r="T1452" s="1">
        <f>IFERROR(VLOOKUP(B1452,'[1]Pivot HorizontalMRP'!$A$4:$I$2529,9,0),0)</f>
        <v>1389</v>
      </c>
      <c r="U1452" s="1">
        <f t="shared" si="110"/>
        <v>-2824</v>
      </c>
      <c r="V1452" s="24">
        <v>0.32</v>
      </c>
      <c r="W1452" s="24"/>
      <c r="X1452" s="24">
        <f t="shared" si="113"/>
        <v>-0.32</v>
      </c>
      <c r="Y1452" s="24"/>
      <c r="Z1452" s="24"/>
      <c r="AA1452" s="24">
        <v>0.64500000000000002</v>
      </c>
      <c r="AB1452" s="24"/>
      <c r="AC1452" s="25"/>
      <c r="AD1452" s="26"/>
      <c r="AE1452" s="26"/>
      <c r="AF1452" s="26"/>
      <c r="AG1452" s="24"/>
      <c r="AH1452" s="24"/>
      <c r="AI1452" s="26"/>
      <c r="AJ1452" s="27"/>
      <c r="AK1452" s="27"/>
      <c r="AL1452" s="26"/>
      <c r="AM1452" s="26"/>
      <c r="AN1452" s="24"/>
      <c r="AO1452" s="24" t="str">
        <f t="shared" si="114"/>
        <v>Sanmina</v>
      </c>
      <c r="AP1452" s="1" t="s">
        <v>2090</v>
      </c>
      <c r="BF1452" s="1" t="s">
        <v>68</v>
      </c>
      <c r="BG1452" s="28" t="s">
        <v>69</v>
      </c>
    </row>
    <row r="1453" spans="1:59" ht="12.75" customHeight="1" x14ac:dyDescent="0.2">
      <c r="A1453" s="1" t="s">
        <v>5904</v>
      </c>
      <c r="B1453" s="1" t="s">
        <v>5905</v>
      </c>
      <c r="C1453" s="1" t="s">
        <v>62</v>
      </c>
      <c r="D1453" s="1" t="s">
        <v>1108</v>
      </c>
      <c r="E1453" s="1" t="s">
        <v>5906</v>
      </c>
      <c r="F1453" s="1" t="s">
        <v>5907</v>
      </c>
      <c r="G1453" s="1">
        <v>21</v>
      </c>
      <c r="H1453" s="1">
        <v>5000</v>
      </c>
      <c r="I1453" s="2" t="s">
        <v>66</v>
      </c>
      <c r="K1453" s="1">
        <f>IFERROR(VLOOKUP(B1453,'[1]Pivot HorizontalMRP'!$A$4:$B$2531,2,0),0)</f>
        <v>0</v>
      </c>
      <c r="L1453" s="1">
        <f>IFERROR(VLOOKUP(B1453,'[1]Pivot HorizontalMRP'!$A$4:$C$2531,3,0),0)</f>
        <v>1587</v>
      </c>
      <c r="M1453" s="1">
        <f>IFERROR(VLOOKUP(B1453,'[1]Pivot HorizontalMRP'!$A$4:$D$2531,4,0),0)</f>
        <v>0</v>
      </c>
      <c r="N1453" s="1">
        <f>IFERROR(VLOOKUP(B1453,'[1]Pivot HorizontalMRP'!$A$4:$E$2531,5,0),0)</f>
        <v>0</v>
      </c>
      <c r="O1453" s="1">
        <f t="shared" si="111"/>
        <v>1587</v>
      </c>
      <c r="P1453" s="1">
        <f t="shared" si="112"/>
        <v>1587</v>
      </c>
      <c r="Q1453" s="1">
        <f>IFERROR(VLOOKUP(B1453,'[1]Pivot HorizontalMRP'!$A$4:$F$2529,6,0),0)</f>
        <v>625</v>
      </c>
      <c r="R1453" s="1">
        <f>IFERROR(VLOOKUP(B1453,'[1]Pivot HorizontalMRP'!$A$4:$G$2529,7,0),0)</f>
        <v>233</v>
      </c>
      <c r="S1453" s="1">
        <f>IFERROR(VLOOKUP(B1453,'[1]Pivot HorizontalMRP'!$A$4:$H$2529,8,0),0)</f>
        <v>420</v>
      </c>
      <c r="T1453" s="1">
        <f>IFERROR(VLOOKUP(B1453,'[1]Pivot HorizontalMRP'!$A$4:$I$2529,9,0),0)</f>
        <v>240</v>
      </c>
      <c r="U1453" s="1">
        <f t="shared" si="110"/>
        <v>729</v>
      </c>
      <c r="V1453" s="24">
        <v>0.4</v>
      </c>
      <c r="W1453" s="24"/>
      <c r="X1453" s="24">
        <f t="shared" si="113"/>
        <v>-0.4</v>
      </c>
      <c r="Y1453" s="24"/>
      <c r="Z1453" s="24"/>
      <c r="AA1453" s="24"/>
      <c r="AB1453" s="24"/>
      <c r="AC1453" s="25"/>
      <c r="AD1453" s="26"/>
      <c r="AE1453" s="26"/>
      <c r="AF1453" s="26"/>
      <c r="AG1453" s="24"/>
      <c r="AH1453" s="24"/>
      <c r="AI1453" s="26"/>
      <c r="AJ1453" s="27"/>
      <c r="AK1453" s="27"/>
      <c r="AL1453" s="26"/>
      <c r="AM1453" s="26"/>
      <c r="AN1453" s="24"/>
      <c r="AO1453" s="24" t="str">
        <f t="shared" si="114"/>
        <v>Sanmina</v>
      </c>
      <c r="AP1453" s="1" t="s">
        <v>2090</v>
      </c>
      <c r="BF1453" s="1" t="s">
        <v>68</v>
      </c>
      <c r="BG1453" s="28" t="s">
        <v>69</v>
      </c>
    </row>
    <row r="1454" spans="1:59" ht="12.75" customHeight="1" x14ac:dyDescent="0.2">
      <c r="A1454" s="1" t="s">
        <v>5908</v>
      </c>
      <c r="B1454" s="1" t="s">
        <v>5909</v>
      </c>
      <c r="C1454" s="1" t="s">
        <v>62</v>
      </c>
      <c r="D1454" s="1" t="s">
        <v>1108</v>
      </c>
      <c r="E1454" s="1" t="s">
        <v>5910</v>
      </c>
      <c r="F1454" s="1" t="s">
        <v>5911</v>
      </c>
      <c r="G1454" s="1">
        <v>23</v>
      </c>
      <c r="H1454" s="1">
        <v>1000</v>
      </c>
      <c r="I1454" s="2" t="s">
        <v>66</v>
      </c>
      <c r="K1454" s="1">
        <f>IFERROR(VLOOKUP(B1454,'[1]Pivot HorizontalMRP'!$A$4:$B$2531,2,0),0)</f>
        <v>0</v>
      </c>
      <c r="L1454" s="1">
        <f>IFERROR(VLOOKUP(B1454,'[1]Pivot HorizontalMRP'!$A$4:$C$2531,3,0),0)</f>
        <v>11105.447920000001</v>
      </c>
      <c r="M1454" s="1">
        <f>IFERROR(VLOOKUP(B1454,'[1]Pivot HorizontalMRP'!$A$4:$D$2531,4,0),0)</f>
        <v>0</v>
      </c>
      <c r="N1454" s="1">
        <f>IFERROR(VLOOKUP(B1454,'[1]Pivot HorizontalMRP'!$A$4:$E$2531,5,0),0)</f>
        <v>0</v>
      </c>
      <c r="O1454" s="1">
        <f t="shared" si="111"/>
        <v>11105.447920000001</v>
      </c>
      <c r="P1454" s="1">
        <f t="shared" si="112"/>
        <v>11105.447920000001</v>
      </c>
      <c r="Q1454" s="1">
        <f>IFERROR(VLOOKUP(B1454,'[1]Pivot HorizontalMRP'!$A$4:$F$2529,6,0),0)</f>
        <v>5718.4380780000001</v>
      </c>
      <c r="R1454" s="1">
        <f>IFERROR(VLOOKUP(B1454,'[1]Pivot HorizontalMRP'!$A$4:$G$2529,7,0),0)</f>
        <v>2509</v>
      </c>
      <c r="S1454" s="1">
        <f>IFERROR(VLOOKUP(B1454,'[1]Pivot HorizontalMRP'!$A$4:$H$2529,8,0),0)</f>
        <v>2835</v>
      </c>
      <c r="T1454" s="1">
        <f>IFERROR(VLOOKUP(B1454,'[1]Pivot HorizontalMRP'!$A$4:$I$2529,9,0),0)</f>
        <v>1389</v>
      </c>
      <c r="U1454" s="1">
        <f t="shared" si="110"/>
        <v>2878.0098420000013</v>
      </c>
      <c r="V1454" s="24">
        <v>0.41</v>
      </c>
      <c r="W1454" s="24"/>
      <c r="X1454" s="24">
        <f t="shared" si="113"/>
        <v>-0.41</v>
      </c>
      <c r="Y1454" s="24"/>
      <c r="Z1454" s="24"/>
      <c r="AA1454" s="24">
        <v>0.36009999999999998</v>
      </c>
      <c r="AB1454" s="24"/>
      <c r="AC1454" s="25"/>
      <c r="AD1454" s="26"/>
      <c r="AE1454" s="26"/>
      <c r="AF1454" s="26"/>
      <c r="AG1454" s="24"/>
      <c r="AH1454" s="24"/>
      <c r="AI1454" s="26"/>
      <c r="AJ1454" s="27"/>
      <c r="AK1454" s="27"/>
      <c r="AL1454" s="26"/>
      <c r="AM1454" s="26"/>
      <c r="AN1454" s="24"/>
      <c r="AO1454" s="24" t="str">
        <f t="shared" si="114"/>
        <v>Sanmina</v>
      </c>
      <c r="AP1454" s="1" t="s">
        <v>2090</v>
      </c>
      <c r="BF1454" s="1" t="s">
        <v>68</v>
      </c>
      <c r="BG1454" s="28" t="s">
        <v>69</v>
      </c>
    </row>
    <row r="1455" spans="1:59" ht="12.75" customHeight="1" x14ac:dyDescent="0.2">
      <c r="A1455" s="1" t="s">
        <v>5912</v>
      </c>
      <c r="B1455" s="1" t="s">
        <v>5913</v>
      </c>
      <c r="C1455" s="1" t="s">
        <v>62</v>
      </c>
      <c r="D1455" s="1" t="s">
        <v>1108</v>
      </c>
      <c r="E1455" s="1" t="s">
        <v>5914</v>
      </c>
      <c r="F1455" s="1" t="s">
        <v>5915</v>
      </c>
      <c r="G1455" s="1">
        <v>21</v>
      </c>
      <c r="H1455" s="1">
        <v>1000</v>
      </c>
      <c r="I1455" s="2" t="s">
        <v>66</v>
      </c>
      <c r="K1455" s="1">
        <f>IFERROR(VLOOKUP(B1455,'[1]Pivot HorizontalMRP'!$A$4:$B$2531,2,0),0)</f>
        <v>0</v>
      </c>
      <c r="L1455" s="1">
        <f>IFERROR(VLOOKUP(B1455,'[1]Pivot HorizontalMRP'!$A$4:$C$2531,3,0),0)</f>
        <v>899</v>
      </c>
      <c r="M1455" s="1">
        <f>IFERROR(VLOOKUP(B1455,'[1]Pivot HorizontalMRP'!$A$4:$D$2531,4,0),0)</f>
        <v>0</v>
      </c>
      <c r="N1455" s="1">
        <f>IFERROR(VLOOKUP(B1455,'[1]Pivot HorizontalMRP'!$A$4:$E$2531,5,0),0)</f>
        <v>0</v>
      </c>
      <c r="O1455" s="1">
        <f t="shared" si="111"/>
        <v>899</v>
      </c>
      <c r="P1455" s="1">
        <f t="shared" si="112"/>
        <v>899</v>
      </c>
      <c r="Q1455" s="1">
        <f>IFERROR(VLOOKUP(B1455,'[1]Pivot HorizontalMRP'!$A$4:$F$2529,6,0),0)</f>
        <v>2</v>
      </c>
      <c r="R1455" s="1">
        <f>IFERROR(VLOOKUP(B1455,'[1]Pivot HorizontalMRP'!$A$4:$G$2529,7,0),0)</f>
        <v>8</v>
      </c>
      <c r="S1455" s="1">
        <f>IFERROR(VLOOKUP(B1455,'[1]Pivot HorizontalMRP'!$A$4:$H$2529,8,0),0)</f>
        <v>90</v>
      </c>
      <c r="T1455" s="1">
        <f>IFERROR(VLOOKUP(B1455,'[1]Pivot HorizontalMRP'!$A$4:$I$2529,9,0),0)</f>
        <v>90</v>
      </c>
      <c r="U1455" s="1">
        <f t="shared" si="110"/>
        <v>889</v>
      </c>
      <c r="V1455" s="24">
        <v>0.41</v>
      </c>
      <c r="W1455" s="24"/>
      <c r="X1455" s="24">
        <f t="shared" si="113"/>
        <v>-0.41</v>
      </c>
      <c r="Y1455" s="24"/>
      <c r="Z1455" s="24"/>
      <c r="AA1455" s="24">
        <v>0.41</v>
      </c>
      <c r="AB1455" s="24"/>
      <c r="AC1455" s="25"/>
      <c r="AD1455" s="26"/>
      <c r="AE1455" s="26"/>
      <c r="AF1455" s="26"/>
      <c r="AG1455" s="24"/>
      <c r="AH1455" s="24"/>
      <c r="AI1455" s="26"/>
      <c r="AJ1455" s="27"/>
      <c r="AK1455" s="27"/>
      <c r="AL1455" s="26"/>
      <c r="AM1455" s="26"/>
      <c r="AN1455" s="24"/>
      <c r="AO1455" s="24" t="str">
        <f t="shared" si="114"/>
        <v>Sanmina</v>
      </c>
      <c r="AP1455" s="1" t="s">
        <v>2090</v>
      </c>
      <c r="BF1455" s="1" t="s">
        <v>68</v>
      </c>
      <c r="BG1455" s="28" t="s">
        <v>69</v>
      </c>
    </row>
    <row r="1456" spans="1:59" ht="12.75" customHeight="1" x14ac:dyDescent="0.2">
      <c r="A1456" s="1" t="s">
        <v>5916</v>
      </c>
      <c r="B1456" s="1" t="s">
        <v>5917</v>
      </c>
      <c r="C1456" s="1" t="s">
        <v>62</v>
      </c>
      <c r="D1456" s="1" t="s">
        <v>1108</v>
      </c>
      <c r="E1456" s="1" t="s">
        <v>5918</v>
      </c>
      <c r="F1456" s="1" t="s">
        <v>5919</v>
      </c>
      <c r="G1456" s="1">
        <v>55</v>
      </c>
      <c r="H1456" s="1">
        <v>1</v>
      </c>
      <c r="I1456" s="2" t="s">
        <v>66</v>
      </c>
      <c r="K1456" s="1">
        <f>IFERROR(VLOOKUP(B1456,'[1]Pivot HorizontalMRP'!$A$4:$B$2531,2,0),0)</f>
        <v>0</v>
      </c>
      <c r="L1456" s="1">
        <f>IFERROR(VLOOKUP(B1456,'[1]Pivot HorizontalMRP'!$A$4:$C$2531,3,0),0)</f>
        <v>1000</v>
      </c>
      <c r="M1456" s="1">
        <f>IFERROR(VLOOKUP(B1456,'[1]Pivot HorizontalMRP'!$A$4:$D$2531,4,0),0)</f>
        <v>0</v>
      </c>
      <c r="N1456" s="1">
        <f>IFERROR(VLOOKUP(B1456,'[1]Pivot HorizontalMRP'!$A$4:$E$2531,5,0),0)</f>
        <v>0</v>
      </c>
      <c r="O1456" s="1">
        <f t="shared" si="111"/>
        <v>1000</v>
      </c>
      <c r="P1456" s="1">
        <f t="shared" si="112"/>
        <v>1000</v>
      </c>
      <c r="Q1456" s="1">
        <f>IFERROR(VLOOKUP(B1456,'[1]Pivot HorizontalMRP'!$A$4:$F$2529,6,0),0)</f>
        <v>181</v>
      </c>
      <c r="R1456" s="1">
        <f>IFERROR(VLOOKUP(B1456,'[1]Pivot HorizontalMRP'!$A$4:$G$2529,7,0),0)</f>
        <v>250</v>
      </c>
      <c r="S1456" s="1">
        <f>IFERROR(VLOOKUP(B1456,'[1]Pivot HorizontalMRP'!$A$4:$H$2529,8,0),0)</f>
        <v>300</v>
      </c>
      <c r="T1456" s="1">
        <f>IFERROR(VLOOKUP(B1456,'[1]Pivot HorizontalMRP'!$A$4:$I$2529,9,0),0)</f>
        <v>396</v>
      </c>
      <c r="U1456" s="1">
        <f t="shared" si="110"/>
        <v>569</v>
      </c>
      <c r="V1456" s="24">
        <v>1.95</v>
      </c>
      <c r="W1456" s="24"/>
      <c r="X1456" s="24">
        <f t="shared" si="113"/>
        <v>-1.95</v>
      </c>
      <c r="Y1456" s="24"/>
      <c r="Z1456" s="24"/>
      <c r="AA1456" s="24"/>
      <c r="AB1456" s="24"/>
      <c r="AC1456" s="25"/>
      <c r="AD1456" s="26"/>
      <c r="AE1456" s="26"/>
      <c r="AF1456" s="26"/>
      <c r="AG1456" s="24"/>
      <c r="AH1456" s="24"/>
      <c r="AI1456" s="26"/>
      <c r="AJ1456" s="27"/>
      <c r="AK1456" s="27"/>
      <c r="AL1456" s="26"/>
      <c r="AM1456" s="26"/>
      <c r="AN1456" s="24"/>
      <c r="AO1456" s="24" t="str">
        <f t="shared" si="114"/>
        <v>Sanmina</v>
      </c>
      <c r="AP1456" s="1" t="s">
        <v>2090</v>
      </c>
      <c r="BF1456" s="1" t="s">
        <v>5920</v>
      </c>
      <c r="BG1456" s="28" t="s">
        <v>69</v>
      </c>
    </row>
    <row r="1457" spans="1:59" ht="12.75" customHeight="1" x14ac:dyDescent="0.2">
      <c r="A1457" s="1" t="s">
        <v>5921</v>
      </c>
      <c r="B1457" s="1" t="s">
        <v>5922</v>
      </c>
      <c r="C1457" s="1" t="s">
        <v>62</v>
      </c>
      <c r="D1457" s="1" t="s">
        <v>1108</v>
      </c>
      <c r="E1457" s="1" t="s">
        <v>5923</v>
      </c>
      <c r="F1457" s="1" t="s">
        <v>5924</v>
      </c>
      <c r="G1457" s="1">
        <v>21</v>
      </c>
      <c r="H1457" s="1">
        <v>5000</v>
      </c>
      <c r="I1457" s="2" t="s">
        <v>66</v>
      </c>
      <c r="K1457" s="1">
        <f>IFERROR(VLOOKUP(B1457,'[1]Pivot HorizontalMRP'!$A$4:$B$2531,2,0),0)</f>
        <v>0</v>
      </c>
      <c r="L1457" s="1">
        <f>IFERROR(VLOOKUP(B1457,'[1]Pivot HorizontalMRP'!$A$4:$C$2531,3,0),0)</f>
        <v>2797</v>
      </c>
      <c r="M1457" s="1">
        <f>IFERROR(VLOOKUP(B1457,'[1]Pivot HorizontalMRP'!$A$4:$D$2531,4,0),0)</f>
        <v>0</v>
      </c>
      <c r="N1457" s="1">
        <f>IFERROR(VLOOKUP(B1457,'[1]Pivot HorizontalMRP'!$A$4:$E$2531,5,0),0)</f>
        <v>0</v>
      </c>
      <c r="O1457" s="1">
        <f t="shared" si="111"/>
        <v>2797</v>
      </c>
      <c r="P1457" s="1">
        <f t="shared" si="112"/>
        <v>2797</v>
      </c>
      <c r="Q1457" s="1">
        <f>IFERROR(VLOOKUP(B1457,'[1]Pivot HorizontalMRP'!$A$4:$F$2529,6,0),0)</f>
        <v>28</v>
      </c>
      <c r="R1457" s="1">
        <f>IFERROR(VLOOKUP(B1457,'[1]Pivot HorizontalMRP'!$A$4:$G$2529,7,0),0)</f>
        <v>6</v>
      </c>
      <c r="S1457" s="1">
        <f>IFERROR(VLOOKUP(B1457,'[1]Pivot HorizontalMRP'!$A$4:$H$2529,8,0),0)</f>
        <v>72</v>
      </c>
      <c r="T1457" s="1">
        <f>IFERROR(VLOOKUP(B1457,'[1]Pivot HorizontalMRP'!$A$4:$I$2529,9,0),0)</f>
        <v>72</v>
      </c>
      <c r="U1457" s="1">
        <f t="shared" si="110"/>
        <v>2763</v>
      </c>
      <c r="V1457" s="24">
        <v>0.245</v>
      </c>
      <c r="W1457" s="24"/>
      <c r="X1457" s="24">
        <f t="shared" si="113"/>
        <v>-0.245</v>
      </c>
      <c r="Y1457" s="24"/>
      <c r="Z1457" s="24"/>
      <c r="AA1457" s="24"/>
      <c r="AB1457" s="24"/>
      <c r="AC1457" s="25"/>
      <c r="AD1457" s="26"/>
      <c r="AE1457" s="26"/>
      <c r="AF1457" s="26"/>
      <c r="AG1457" s="24"/>
      <c r="AH1457" s="24"/>
      <c r="AI1457" s="26"/>
      <c r="AJ1457" s="27"/>
      <c r="AK1457" s="27"/>
      <c r="AL1457" s="26"/>
      <c r="AM1457" s="26"/>
      <c r="AN1457" s="24"/>
      <c r="AO1457" s="24" t="str">
        <f t="shared" si="114"/>
        <v>Sanmina</v>
      </c>
      <c r="AP1457" s="1" t="s">
        <v>2090</v>
      </c>
      <c r="BF1457" s="1" t="s">
        <v>68</v>
      </c>
      <c r="BG1457" s="28" t="s">
        <v>69</v>
      </c>
    </row>
    <row r="1458" spans="1:59" ht="12.75" customHeight="1" x14ac:dyDescent="0.2">
      <c r="A1458" s="1" t="s">
        <v>5925</v>
      </c>
      <c r="B1458" s="1" t="s">
        <v>5926</v>
      </c>
      <c r="C1458" s="1" t="s">
        <v>62</v>
      </c>
      <c r="D1458" s="1" t="s">
        <v>1108</v>
      </c>
      <c r="E1458" s="1" t="s">
        <v>5927</v>
      </c>
      <c r="F1458" s="1" t="s">
        <v>5928</v>
      </c>
      <c r="G1458" s="1">
        <v>21</v>
      </c>
      <c r="H1458" s="1">
        <v>1000</v>
      </c>
      <c r="I1458" s="2" t="s">
        <v>66</v>
      </c>
      <c r="K1458" s="1">
        <f>IFERROR(VLOOKUP(B1458,'[1]Pivot HorizontalMRP'!$A$4:$B$2531,2,0),0)</f>
        <v>0</v>
      </c>
      <c r="L1458" s="1">
        <f>IFERROR(VLOOKUP(B1458,'[1]Pivot HorizontalMRP'!$A$4:$C$2531,3,0),0)</f>
        <v>611</v>
      </c>
      <c r="M1458" s="1">
        <f>IFERROR(VLOOKUP(B1458,'[1]Pivot HorizontalMRP'!$A$4:$D$2531,4,0),0)</f>
        <v>0</v>
      </c>
      <c r="N1458" s="1">
        <f>IFERROR(VLOOKUP(B1458,'[1]Pivot HorizontalMRP'!$A$4:$E$2531,5,0),0)</f>
        <v>0</v>
      </c>
      <c r="O1458" s="1">
        <f t="shared" si="111"/>
        <v>611</v>
      </c>
      <c r="P1458" s="1">
        <f t="shared" si="112"/>
        <v>611</v>
      </c>
      <c r="Q1458" s="1">
        <f>IFERROR(VLOOKUP(B1458,'[1]Pivot HorizontalMRP'!$A$4:$F$2529,6,0),0)</f>
        <v>2</v>
      </c>
      <c r="R1458" s="1">
        <f>IFERROR(VLOOKUP(B1458,'[1]Pivot HorizontalMRP'!$A$4:$G$2529,7,0),0)</f>
        <v>0</v>
      </c>
      <c r="S1458" s="1">
        <f>IFERROR(VLOOKUP(B1458,'[1]Pivot HorizontalMRP'!$A$4:$H$2529,8,0),0)</f>
        <v>0</v>
      </c>
      <c r="T1458" s="1">
        <f>IFERROR(VLOOKUP(B1458,'[1]Pivot HorizontalMRP'!$A$4:$I$2529,9,0),0)</f>
        <v>0</v>
      </c>
      <c r="U1458" s="1">
        <f t="shared" si="110"/>
        <v>609</v>
      </c>
      <c r="V1458" s="24">
        <v>0.54</v>
      </c>
      <c r="W1458" s="24"/>
      <c r="X1458" s="24">
        <f t="shared" si="113"/>
        <v>-0.54</v>
      </c>
      <c r="Y1458" s="24"/>
      <c r="Z1458" s="24"/>
      <c r="AA1458" s="24"/>
      <c r="AB1458" s="24"/>
      <c r="AC1458" s="25"/>
      <c r="AD1458" s="26"/>
      <c r="AE1458" s="26"/>
      <c r="AF1458" s="26"/>
      <c r="AG1458" s="24"/>
      <c r="AH1458" s="24"/>
      <c r="AI1458" s="26"/>
      <c r="AJ1458" s="27"/>
      <c r="AK1458" s="27"/>
      <c r="AL1458" s="26"/>
      <c r="AM1458" s="26"/>
      <c r="AN1458" s="24"/>
      <c r="AO1458" s="24" t="str">
        <f t="shared" si="114"/>
        <v>Sanmina</v>
      </c>
      <c r="AP1458" s="1" t="s">
        <v>2090</v>
      </c>
      <c r="BF1458" s="1" t="s">
        <v>68</v>
      </c>
      <c r="BG1458" s="28" t="s">
        <v>69</v>
      </c>
    </row>
    <row r="1459" spans="1:59" ht="12.75" customHeight="1" x14ac:dyDescent="0.2">
      <c r="A1459" s="1" t="s">
        <v>5929</v>
      </c>
      <c r="B1459" s="1" t="s">
        <v>5930</v>
      </c>
      <c r="C1459" s="1" t="s">
        <v>62</v>
      </c>
      <c r="D1459" s="1" t="s">
        <v>1108</v>
      </c>
      <c r="E1459" s="1" t="s">
        <v>5931</v>
      </c>
      <c r="F1459" s="1" t="s">
        <v>5932</v>
      </c>
      <c r="G1459" s="1">
        <v>21</v>
      </c>
      <c r="H1459" s="1">
        <v>1000</v>
      </c>
      <c r="I1459" s="2" t="s">
        <v>66</v>
      </c>
      <c r="K1459" s="1">
        <f>IFERROR(VLOOKUP(B1459,'[1]Pivot HorizontalMRP'!$A$4:$B$2531,2,0),0)</f>
        <v>0</v>
      </c>
      <c r="L1459" s="1">
        <f>IFERROR(VLOOKUP(B1459,'[1]Pivot HorizontalMRP'!$A$4:$C$2531,3,0),0)</f>
        <v>185</v>
      </c>
      <c r="M1459" s="1">
        <f>IFERROR(VLOOKUP(B1459,'[1]Pivot HorizontalMRP'!$A$4:$D$2531,4,0),0)</f>
        <v>0</v>
      </c>
      <c r="N1459" s="1">
        <f>IFERROR(VLOOKUP(B1459,'[1]Pivot HorizontalMRP'!$A$4:$E$2531,5,0),0)</f>
        <v>0</v>
      </c>
      <c r="O1459" s="1">
        <f t="shared" si="111"/>
        <v>185</v>
      </c>
      <c r="P1459" s="1">
        <f t="shared" si="112"/>
        <v>185</v>
      </c>
      <c r="Q1459" s="1">
        <f>IFERROR(VLOOKUP(B1459,'[1]Pivot HorizontalMRP'!$A$4:$F$2529,6,0),0)</f>
        <v>0</v>
      </c>
      <c r="R1459" s="1">
        <f>IFERROR(VLOOKUP(B1459,'[1]Pivot HorizontalMRP'!$A$4:$G$2529,7,0),0)</f>
        <v>0</v>
      </c>
      <c r="S1459" s="1">
        <f>IFERROR(VLOOKUP(B1459,'[1]Pivot HorizontalMRP'!$A$4:$H$2529,8,0),0)</f>
        <v>0</v>
      </c>
      <c r="T1459" s="1">
        <f>IFERROR(VLOOKUP(B1459,'[1]Pivot HorizontalMRP'!$A$4:$I$2529,9,0),0)</f>
        <v>0</v>
      </c>
      <c r="U1459" s="1">
        <f t="shared" si="110"/>
        <v>185</v>
      </c>
      <c r="V1459" s="24">
        <v>0.54</v>
      </c>
      <c r="W1459" s="24"/>
      <c r="X1459" s="24">
        <f t="shared" si="113"/>
        <v>-0.54</v>
      </c>
      <c r="Y1459" s="24"/>
      <c r="Z1459" s="24"/>
      <c r="AA1459" s="24"/>
      <c r="AB1459" s="24"/>
      <c r="AC1459" s="25"/>
      <c r="AD1459" s="26"/>
      <c r="AE1459" s="26"/>
      <c r="AF1459" s="26"/>
      <c r="AG1459" s="24"/>
      <c r="AH1459" s="24"/>
      <c r="AI1459" s="26"/>
      <c r="AJ1459" s="27"/>
      <c r="AK1459" s="27"/>
      <c r="AL1459" s="26"/>
      <c r="AM1459" s="26"/>
      <c r="AN1459" s="24"/>
      <c r="AO1459" s="24" t="str">
        <f t="shared" si="114"/>
        <v>Sanmina</v>
      </c>
      <c r="AP1459" s="1" t="s">
        <v>2090</v>
      </c>
      <c r="BF1459" s="1" t="s">
        <v>68</v>
      </c>
      <c r="BG1459" s="28" t="s">
        <v>69</v>
      </c>
    </row>
    <row r="1460" spans="1:59" ht="12.75" customHeight="1" x14ac:dyDescent="0.2">
      <c r="A1460" s="1" t="s">
        <v>5933</v>
      </c>
      <c r="B1460" s="1" t="s">
        <v>5934</v>
      </c>
      <c r="C1460" s="1" t="s">
        <v>62</v>
      </c>
      <c r="D1460" s="1" t="s">
        <v>1108</v>
      </c>
      <c r="E1460" s="1" t="s">
        <v>5935</v>
      </c>
      <c r="F1460" s="1" t="s">
        <v>5936</v>
      </c>
      <c r="G1460" s="1">
        <v>16</v>
      </c>
      <c r="H1460" s="1">
        <v>1000</v>
      </c>
      <c r="I1460" s="2" t="s">
        <v>66</v>
      </c>
      <c r="K1460" s="1">
        <f>IFERROR(VLOOKUP(B1460,'[1]Pivot HorizontalMRP'!$A$4:$B$2531,2,0),0)</f>
        <v>0</v>
      </c>
      <c r="L1460" s="1">
        <f>IFERROR(VLOOKUP(B1460,'[1]Pivot HorizontalMRP'!$A$4:$C$2531,3,0),0)</f>
        <v>915</v>
      </c>
      <c r="M1460" s="1">
        <f>IFERROR(VLOOKUP(B1460,'[1]Pivot HorizontalMRP'!$A$4:$D$2531,4,0),0)</f>
        <v>0</v>
      </c>
      <c r="N1460" s="1">
        <f>IFERROR(VLOOKUP(B1460,'[1]Pivot HorizontalMRP'!$A$4:$E$2531,5,0),0)</f>
        <v>0</v>
      </c>
      <c r="O1460" s="1">
        <f t="shared" si="111"/>
        <v>915</v>
      </c>
      <c r="P1460" s="1">
        <f t="shared" si="112"/>
        <v>915</v>
      </c>
      <c r="Q1460" s="1">
        <f>IFERROR(VLOOKUP(B1460,'[1]Pivot HorizontalMRP'!$A$4:$F$2529,6,0),0)</f>
        <v>741</v>
      </c>
      <c r="R1460" s="1">
        <f>IFERROR(VLOOKUP(B1460,'[1]Pivot HorizontalMRP'!$A$4:$G$2529,7,0),0)</f>
        <v>480</v>
      </c>
      <c r="S1460" s="1">
        <f>IFERROR(VLOOKUP(B1460,'[1]Pivot HorizontalMRP'!$A$4:$H$2529,8,0),0)</f>
        <v>576</v>
      </c>
      <c r="T1460" s="1">
        <f>IFERROR(VLOOKUP(B1460,'[1]Pivot HorizontalMRP'!$A$4:$I$2529,9,0),0)</f>
        <v>576</v>
      </c>
      <c r="U1460" s="1">
        <f t="shared" si="110"/>
        <v>-306</v>
      </c>
      <c r="V1460" s="24">
        <v>0.6</v>
      </c>
      <c r="W1460" s="24"/>
      <c r="X1460" s="24">
        <f t="shared" si="113"/>
        <v>-0.6</v>
      </c>
      <c r="Y1460" s="24"/>
      <c r="Z1460" s="24"/>
      <c r="AA1460" s="24"/>
      <c r="AB1460" s="24"/>
      <c r="AC1460" s="25"/>
      <c r="AD1460" s="26"/>
      <c r="AE1460" s="26"/>
      <c r="AF1460" s="26"/>
      <c r="AG1460" s="24"/>
      <c r="AH1460" s="24"/>
      <c r="AI1460" s="26"/>
      <c r="AJ1460" s="27"/>
      <c r="AK1460" s="27"/>
      <c r="AL1460" s="26"/>
      <c r="AM1460" s="26"/>
      <c r="AN1460" s="24"/>
      <c r="AO1460" s="24" t="str">
        <f t="shared" si="114"/>
        <v>Sanmina</v>
      </c>
      <c r="AP1460" s="1" t="s">
        <v>2090</v>
      </c>
      <c r="BF1460" s="1" t="s">
        <v>68</v>
      </c>
      <c r="BG1460" s="28" t="s">
        <v>69</v>
      </c>
    </row>
    <row r="1461" spans="1:59" ht="12.75" customHeight="1" x14ac:dyDescent="0.2">
      <c r="A1461" s="1" t="s">
        <v>5937</v>
      </c>
      <c r="B1461" s="1" t="s">
        <v>5938</v>
      </c>
      <c r="C1461" s="1" t="s">
        <v>62</v>
      </c>
      <c r="D1461" s="1" t="s">
        <v>63</v>
      </c>
      <c r="E1461" s="1" t="s">
        <v>5939</v>
      </c>
      <c r="F1461" s="1" t="s">
        <v>5940</v>
      </c>
      <c r="G1461" s="1">
        <v>23</v>
      </c>
      <c r="H1461" s="1">
        <v>1000</v>
      </c>
      <c r="I1461" s="2" t="s">
        <v>66</v>
      </c>
      <c r="K1461" s="1">
        <f>IFERROR(VLOOKUP(B1461,'[1]Pivot HorizontalMRP'!$A$4:$B$2531,2,0),0)</f>
        <v>0</v>
      </c>
      <c r="L1461" s="1">
        <f>IFERROR(VLOOKUP(B1461,'[1]Pivot HorizontalMRP'!$A$4:$C$2531,3,0),0)</f>
        <v>626.99999000000003</v>
      </c>
      <c r="M1461" s="1">
        <f>IFERROR(VLOOKUP(B1461,'[1]Pivot HorizontalMRP'!$A$4:$D$2531,4,0),0)</f>
        <v>0</v>
      </c>
      <c r="N1461" s="1">
        <f>IFERROR(VLOOKUP(B1461,'[1]Pivot HorizontalMRP'!$A$4:$E$2531,5,0),0)</f>
        <v>0</v>
      </c>
      <c r="O1461" s="1">
        <f t="shared" si="111"/>
        <v>626.99999000000003</v>
      </c>
      <c r="P1461" s="1">
        <f t="shared" si="112"/>
        <v>626.99999000000003</v>
      </c>
      <c r="Q1461" s="1">
        <f>IFERROR(VLOOKUP(B1461,'[1]Pivot HorizontalMRP'!$A$4:$F$2529,6,0),0)</f>
        <v>498</v>
      </c>
      <c r="R1461" s="1">
        <f>IFERROR(VLOOKUP(B1461,'[1]Pivot HorizontalMRP'!$A$4:$G$2529,7,0),0)</f>
        <v>270</v>
      </c>
      <c r="S1461" s="1">
        <f>IFERROR(VLOOKUP(B1461,'[1]Pivot HorizontalMRP'!$A$4:$H$2529,8,0),0)</f>
        <v>270</v>
      </c>
      <c r="T1461" s="1">
        <f>IFERROR(VLOOKUP(B1461,'[1]Pivot HorizontalMRP'!$A$4:$I$2529,9,0),0)</f>
        <v>264</v>
      </c>
      <c r="U1461" s="1">
        <f t="shared" si="110"/>
        <v>-141.00000999999997</v>
      </c>
      <c r="V1461" s="24">
        <v>0.52</v>
      </c>
      <c r="W1461" s="24"/>
      <c r="X1461" s="24">
        <f t="shared" si="113"/>
        <v>-0.52</v>
      </c>
      <c r="Y1461" s="24"/>
      <c r="Z1461" s="24"/>
      <c r="AA1461" s="24"/>
      <c r="AB1461" s="24"/>
      <c r="AC1461" s="25"/>
      <c r="AD1461" s="26"/>
      <c r="AE1461" s="26"/>
      <c r="AF1461" s="26"/>
      <c r="AG1461" s="24"/>
      <c r="AH1461" s="24"/>
      <c r="AI1461" s="26"/>
      <c r="AJ1461" s="27"/>
      <c r="AK1461" s="27"/>
      <c r="AL1461" s="26"/>
      <c r="AM1461" s="26"/>
      <c r="AN1461" s="24"/>
      <c r="AO1461" s="24" t="str">
        <f t="shared" si="114"/>
        <v>Arista</v>
      </c>
      <c r="AP1461" s="1" t="s">
        <v>83</v>
      </c>
      <c r="BF1461" s="1" t="s">
        <v>68</v>
      </c>
      <c r="BG1461" s="28" t="s">
        <v>69</v>
      </c>
    </row>
    <row r="1462" spans="1:59" ht="12.75" customHeight="1" x14ac:dyDescent="0.2">
      <c r="A1462" s="1" t="s">
        <v>5941</v>
      </c>
      <c r="B1462" s="1" t="s">
        <v>5942</v>
      </c>
      <c r="C1462" s="1" t="s">
        <v>62</v>
      </c>
      <c r="D1462" s="1" t="s">
        <v>63</v>
      </c>
      <c r="E1462" s="1" t="s">
        <v>5943</v>
      </c>
      <c r="F1462" s="1" t="s">
        <v>5944</v>
      </c>
      <c r="G1462" s="1">
        <v>36</v>
      </c>
      <c r="H1462" s="1">
        <v>200</v>
      </c>
      <c r="I1462" s="2" t="s">
        <v>66</v>
      </c>
      <c r="K1462" s="1">
        <f>IFERROR(VLOOKUP(B1462,'[1]Pivot HorizontalMRP'!$A$4:$B$2531,2,0),0)</f>
        <v>0</v>
      </c>
      <c r="L1462" s="1">
        <f>IFERROR(VLOOKUP(B1462,'[1]Pivot HorizontalMRP'!$A$4:$C$2531,3,0),0)</f>
        <v>6994</v>
      </c>
      <c r="M1462" s="1">
        <f>IFERROR(VLOOKUP(B1462,'[1]Pivot HorizontalMRP'!$A$4:$D$2531,4,0),0)</f>
        <v>1640</v>
      </c>
      <c r="N1462" s="1">
        <f>IFERROR(VLOOKUP(B1462,'[1]Pivot HorizontalMRP'!$A$4:$E$2531,5,0),0)</f>
        <v>0</v>
      </c>
      <c r="O1462" s="1">
        <f t="shared" si="111"/>
        <v>8634</v>
      </c>
      <c r="P1462" s="1">
        <f t="shared" si="112"/>
        <v>8634</v>
      </c>
      <c r="Q1462" s="1">
        <f>IFERROR(VLOOKUP(B1462,'[1]Pivot HorizontalMRP'!$A$4:$F$2529,6,0),0)</f>
        <v>4924</v>
      </c>
      <c r="R1462" s="1">
        <f>IFERROR(VLOOKUP(B1462,'[1]Pivot HorizontalMRP'!$A$4:$G$2529,7,0),0)</f>
        <v>3116</v>
      </c>
      <c r="S1462" s="1">
        <f>IFERROR(VLOOKUP(B1462,'[1]Pivot HorizontalMRP'!$A$4:$H$2529,8,0),0)</f>
        <v>3504</v>
      </c>
      <c r="T1462" s="1">
        <f>IFERROR(VLOOKUP(B1462,'[1]Pivot HorizontalMRP'!$A$4:$I$2529,9,0),0)</f>
        <v>3308</v>
      </c>
      <c r="U1462" s="1">
        <f t="shared" si="110"/>
        <v>594</v>
      </c>
      <c r="V1462" s="24">
        <v>2.5</v>
      </c>
      <c r="W1462" s="24"/>
      <c r="X1462" s="24">
        <f t="shared" si="113"/>
        <v>-2.5</v>
      </c>
      <c r="Y1462" s="24"/>
      <c r="Z1462" s="24"/>
      <c r="AA1462" s="24">
        <v>1.75</v>
      </c>
      <c r="AB1462" s="24"/>
      <c r="AC1462" s="25"/>
      <c r="AD1462" s="26"/>
      <c r="AE1462" s="26"/>
      <c r="AF1462" s="26"/>
      <c r="AG1462" s="24"/>
      <c r="AH1462" s="24"/>
      <c r="AI1462" s="26"/>
      <c r="AJ1462" s="27"/>
      <c r="AK1462" s="27"/>
      <c r="AL1462" s="26"/>
      <c r="AM1462" s="26"/>
      <c r="AN1462" s="24"/>
      <c r="AO1462" s="24" t="str">
        <f t="shared" si="114"/>
        <v>Arista</v>
      </c>
      <c r="AP1462" s="1" t="s">
        <v>67</v>
      </c>
      <c r="BF1462" s="1" t="s">
        <v>68</v>
      </c>
      <c r="BG1462" s="28" t="s">
        <v>69</v>
      </c>
    </row>
    <row r="1463" spans="1:59" ht="12.75" customHeight="1" x14ac:dyDescent="0.2">
      <c r="A1463" s="1" t="s">
        <v>5945</v>
      </c>
      <c r="B1463" s="1" t="s">
        <v>5946</v>
      </c>
      <c r="C1463" s="1" t="s">
        <v>62</v>
      </c>
      <c r="D1463" s="1" t="s">
        <v>1108</v>
      </c>
      <c r="E1463" s="1" t="s">
        <v>5947</v>
      </c>
      <c r="F1463" s="1" t="s">
        <v>5948</v>
      </c>
      <c r="G1463" s="1">
        <v>23</v>
      </c>
      <c r="H1463" s="1">
        <v>1000</v>
      </c>
      <c r="I1463" s="2" t="s">
        <v>66</v>
      </c>
      <c r="K1463" s="1">
        <f>IFERROR(VLOOKUP(B1463,'[1]Pivot HorizontalMRP'!$A$4:$B$2531,2,0),0)</f>
        <v>0</v>
      </c>
      <c r="L1463" s="1">
        <f>IFERROR(VLOOKUP(B1463,'[1]Pivot HorizontalMRP'!$A$4:$C$2531,3,0),0)</f>
        <v>23195</v>
      </c>
      <c r="M1463" s="1">
        <f>IFERROR(VLOOKUP(B1463,'[1]Pivot HorizontalMRP'!$A$4:$D$2531,4,0),0)</f>
        <v>0</v>
      </c>
      <c r="N1463" s="1">
        <f>IFERROR(VLOOKUP(B1463,'[1]Pivot HorizontalMRP'!$A$4:$E$2531,5,0),0)</f>
        <v>0</v>
      </c>
      <c r="O1463" s="1">
        <f t="shared" si="111"/>
        <v>23195</v>
      </c>
      <c r="P1463" s="1">
        <f t="shared" si="112"/>
        <v>23195</v>
      </c>
      <c r="Q1463" s="1">
        <f>IFERROR(VLOOKUP(B1463,'[1]Pivot HorizontalMRP'!$A$4:$F$2529,6,0),0)</f>
        <v>4326</v>
      </c>
      <c r="R1463" s="1">
        <f>IFERROR(VLOOKUP(B1463,'[1]Pivot HorizontalMRP'!$A$4:$G$2529,7,0),0)</f>
        <v>2266</v>
      </c>
      <c r="S1463" s="1">
        <f>IFERROR(VLOOKUP(B1463,'[1]Pivot HorizontalMRP'!$A$4:$H$2529,8,0),0)</f>
        <v>2344</v>
      </c>
      <c r="T1463" s="1">
        <f>IFERROR(VLOOKUP(B1463,'[1]Pivot HorizontalMRP'!$A$4:$I$2529,9,0),0)</f>
        <v>1152</v>
      </c>
      <c r="U1463" s="1">
        <f t="shared" si="110"/>
        <v>16603</v>
      </c>
      <c r="V1463" s="24">
        <v>0.2</v>
      </c>
      <c r="W1463" s="24"/>
      <c r="X1463" s="24">
        <f t="shared" si="113"/>
        <v>-0.2</v>
      </c>
      <c r="Y1463" s="24"/>
      <c r="Z1463" s="24"/>
      <c r="AA1463" s="24"/>
      <c r="AB1463" s="24"/>
      <c r="AC1463" s="25"/>
      <c r="AD1463" s="26"/>
      <c r="AE1463" s="26"/>
      <c r="AF1463" s="26"/>
      <c r="AG1463" s="24"/>
      <c r="AH1463" s="24"/>
      <c r="AI1463" s="26"/>
      <c r="AJ1463" s="27"/>
      <c r="AK1463" s="27"/>
      <c r="AL1463" s="26"/>
      <c r="AM1463" s="26"/>
      <c r="AN1463" s="24"/>
      <c r="AO1463" s="24" t="str">
        <f t="shared" si="114"/>
        <v>Sanmina</v>
      </c>
      <c r="AP1463" s="1" t="s">
        <v>2090</v>
      </c>
      <c r="BF1463" s="1" t="s">
        <v>68</v>
      </c>
      <c r="BG1463" s="28" t="s">
        <v>69</v>
      </c>
    </row>
    <row r="1464" spans="1:59" ht="12.75" customHeight="1" x14ac:dyDescent="0.2">
      <c r="A1464" s="1" t="s">
        <v>5949</v>
      </c>
      <c r="B1464" s="1" t="s">
        <v>5950</v>
      </c>
      <c r="C1464" s="1" t="s">
        <v>62</v>
      </c>
      <c r="D1464" s="1" t="s">
        <v>1108</v>
      </c>
      <c r="E1464" s="1" t="s">
        <v>5951</v>
      </c>
      <c r="F1464" s="1" t="s">
        <v>5952</v>
      </c>
      <c r="G1464" s="1">
        <v>21</v>
      </c>
      <c r="H1464" s="1">
        <v>1000</v>
      </c>
      <c r="I1464" s="2" t="s">
        <v>66</v>
      </c>
      <c r="K1464" s="1">
        <f>IFERROR(VLOOKUP(B1464,'[1]Pivot HorizontalMRP'!$A$4:$B$2531,2,0),0)</f>
        <v>0</v>
      </c>
      <c r="L1464" s="1">
        <f>IFERROR(VLOOKUP(B1464,'[1]Pivot HorizontalMRP'!$A$4:$C$2531,3,0),0)</f>
        <v>980</v>
      </c>
      <c r="M1464" s="1">
        <f>IFERROR(VLOOKUP(B1464,'[1]Pivot HorizontalMRP'!$A$4:$D$2531,4,0),0)</f>
        <v>0</v>
      </c>
      <c r="N1464" s="1">
        <f>IFERROR(VLOOKUP(B1464,'[1]Pivot HorizontalMRP'!$A$4:$E$2531,5,0),0)</f>
        <v>0</v>
      </c>
      <c r="O1464" s="1">
        <f t="shared" si="111"/>
        <v>980</v>
      </c>
      <c r="P1464" s="1">
        <f t="shared" si="112"/>
        <v>980</v>
      </c>
      <c r="Q1464" s="1">
        <f>IFERROR(VLOOKUP(B1464,'[1]Pivot HorizontalMRP'!$A$4:$F$2529,6,0),0)</f>
        <v>661</v>
      </c>
      <c r="R1464" s="1">
        <f>IFERROR(VLOOKUP(B1464,'[1]Pivot HorizontalMRP'!$A$4:$G$2529,7,0),0)</f>
        <v>180</v>
      </c>
      <c r="S1464" s="1">
        <f>IFERROR(VLOOKUP(B1464,'[1]Pivot HorizontalMRP'!$A$4:$H$2529,8,0),0)</f>
        <v>216</v>
      </c>
      <c r="T1464" s="1">
        <f>IFERROR(VLOOKUP(B1464,'[1]Pivot HorizontalMRP'!$A$4:$I$2529,9,0),0)</f>
        <v>216</v>
      </c>
      <c r="U1464" s="1">
        <f t="shared" si="110"/>
        <v>139</v>
      </c>
      <c r="V1464" s="24">
        <v>0.35</v>
      </c>
      <c r="W1464" s="24"/>
      <c r="X1464" s="24">
        <f t="shared" si="113"/>
        <v>-0.35</v>
      </c>
      <c r="Y1464" s="24"/>
      <c r="Z1464" s="24"/>
      <c r="AA1464" s="24"/>
      <c r="AB1464" s="24"/>
      <c r="AC1464" s="25"/>
      <c r="AD1464" s="26"/>
      <c r="AE1464" s="26"/>
      <c r="AF1464" s="26"/>
      <c r="AG1464" s="24"/>
      <c r="AH1464" s="24"/>
      <c r="AI1464" s="26"/>
      <c r="AJ1464" s="27"/>
      <c r="AK1464" s="27"/>
      <c r="AL1464" s="26"/>
      <c r="AM1464" s="26"/>
      <c r="AN1464" s="24"/>
      <c r="AO1464" s="24" t="str">
        <f t="shared" si="114"/>
        <v>Sanmina</v>
      </c>
      <c r="AP1464" s="1" t="s">
        <v>2090</v>
      </c>
      <c r="BF1464" s="1" t="s">
        <v>68</v>
      </c>
      <c r="BG1464" s="28" t="s">
        <v>69</v>
      </c>
    </row>
    <row r="1465" spans="1:59" ht="12.75" customHeight="1" x14ac:dyDescent="0.2">
      <c r="A1465" s="1" t="s">
        <v>5953</v>
      </c>
      <c r="B1465" s="1" t="s">
        <v>5954</v>
      </c>
      <c r="C1465" s="1" t="s">
        <v>62</v>
      </c>
      <c r="D1465" s="1" t="s">
        <v>1108</v>
      </c>
      <c r="E1465" s="1" t="s">
        <v>5955</v>
      </c>
      <c r="F1465" s="1" t="s">
        <v>5956</v>
      </c>
      <c r="G1465" s="1">
        <v>21</v>
      </c>
      <c r="H1465" s="1">
        <v>1000</v>
      </c>
      <c r="I1465" s="2" t="s">
        <v>66</v>
      </c>
      <c r="K1465" s="1">
        <f>IFERROR(VLOOKUP(B1465,'[1]Pivot HorizontalMRP'!$A$4:$B$2531,2,0),0)</f>
        <v>0</v>
      </c>
      <c r="L1465" s="1">
        <f>IFERROR(VLOOKUP(B1465,'[1]Pivot HorizontalMRP'!$A$4:$C$2531,3,0),0)</f>
        <v>980</v>
      </c>
      <c r="M1465" s="1">
        <f>IFERROR(VLOOKUP(B1465,'[1]Pivot HorizontalMRP'!$A$4:$D$2531,4,0),0)</f>
        <v>0</v>
      </c>
      <c r="N1465" s="1">
        <f>IFERROR(VLOOKUP(B1465,'[1]Pivot HorizontalMRP'!$A$4:$E$2531,5,0),0)</f>
        <v>0</v>
      </c>
      <c r="O1465" s="1">
        <f t="shared" si="111"/>
        <v>980</v>
      </c>
      <c r="P1465" s="1">
        <f t="shared" si="112"/>
        <v>980</v>
      </c>
      <c r="Q1465" s="1">
        <f>IFERROR(VLOOKUP(B1465,'[1]Pivot HorizontalMRP'!$A$4:$F$2529,6,0),0)</f>
        <v>661</v>
      </c>
      <c r="R1465" s="1">
        <f>IFERROR(VLOOKUP(B1465,'[1]Pivot HorizontalMRP'!$A$4:$G$2529,7,0),0)</f>
        <v>180</v>
      </c>
      <c r="S1465" s="1">
        <f>IFERROR(VLOOKUP(B1465,'[1]Pivot HorizontalMRP'!$A$4:$H$2529,8,0),0)</f>
        <v>216</v>
      </c>
      <c r="T1465" s="1">
        <f>IFERROR(VLOOKUP(B1465,'[1]Pivot HorizontalMRP'!$A$4:$I$2529,9,0),0)</f>
        <v>216</v>
      </c>
      <c r="U1465" s="1">
        <f t="shared" si="110"/>
        <v>139</v>
      </c>
      <c r="V1465" s="24">
        <v>0.35</v>
      </c>
      <c r="W1465" s="24"/>
      <c r="X1465" s="24">
        <f t="shared" si="113"/>
        <v>-0.35</v>
      </c>
      <c r="Y1465" s="24"/>
      <c r="Z1465" s="24"/>
      <c r="AA1465" s="24"/>
      <c r="AB1465" s="24"/>
      <c r="AC1465" s="25"/>
      <c r="AD1465" s="26"/>
      <c r="AE1465" s="26"/>
      <c r="AF1465" s="26"/>
      <c r="AG1465" s="24"/>
      <c r="AH1465" s="24"/>
      <c r="AI1465" s="26"/>
      <c r="AJ1465" s="27"/>
      <c r="AK1465" s="27"/>
      <c r="AL1465" s="26"/>
      <c r="AM1465" s="26"/>
      <c r="AN1465" s="24"/>
      <c r="AO1465" s="24" t="str">
        <f t="shared" si="114"/>
        <v>Sanmina</v>
      </c>
      <c r="AP1465" s="1" t="s">
        <v>2090</v>
      </c>
      <c r="BF1465" s="1" t="s">
        <v>68</v>
      </c>
      <c r="BG1465" s="28" t="s">
        <v>69</v>
      </c>
    </row>
    <row r="1466" spans="1:59" ht="12.75" customHeight="1" x14ac:dyDescent="0.2">
      <c r="A1466" s="1" t="s">
        <v>5957</v>
      </c>
      <c r="B1466" s="1" t="s">
        <v>5958</v>
      </c>
      <c r="C1466" s="1" t="s">
        <v>62</v>
      </c>
      <c r="D1466" s="1" t="s">
        <v>1108</v>
      </c>
      <c r="E1466" s="1" t="s">
        <v>5959</v>
      </c>
      <c r="F1466" s="1" t="s">
        <v>5960</v>
      </c>
      <c r="G1466" s="1">
        <v>21</v>
      </c>
      <c r="H1466" s="1">
        <v>1000</v>
      </c>
      <c r="I1466" s="2" t="s">
        <v>66</v>
      </c>
      <c r="K1466" s="1">
        <f>IFERROR(VLOOKUP(B1466,'[1]Pivot HorizontalMRP'!$A$4:$B$2531,2,0),0)</f>
        <v>0</v>
      </c>
      <c r="L1466" s="1">
        <f>IFERROR(VLOOKUP(B1466,'[1]Pivot HorizontalMRP'!$A$4:$C$2531,3,0),0)</f>
        <v>2390</v>
      </c>
      <c r="M1466" s="1">
        <f>IFERROR(VLOOKUP(B1466,'[1]Pivot HorizontalMRP'!$A$4:$D$2531,4,0),0)</f>
        <v>0</v>
      </c>
      <c r="N1466" s="1">
        <f>IFERROR(VLOOKUP(B1466,'[1]Pivot HorizontalMRP'!$A$4:$E$2531,5,0),0)</f>
        <v>0</v>
      </c>
      <c r="O1466" s="1">
        <f t="shared" si="111"/>
        <v>2390</v>
      </c>
      <c r="P1466" s="1">
        <f t="shared" si="112"/>
        <v>2390</v>
      </c>
      <c r="Q1466" s="1">
        <f>IFERROR(VLOOKUP(B1466,'[1]Pivot HorizontalMRP'!$A$4:$F$2529,6,0),0)</f>
        <v>1911</v>
      </c>
      <c r="R1466" s="1">
        <f>IFERROR(VLOOKUP(B1466,'[1]Pivot HorizontalMRP'!$A$4:$G$2529,7,0),0)</f>
        <v>1680</v>
      </c>
      <c r="S1466" s="1">
        <f>IFERROR(VLOOKUP(B1466,'[1]Pivot HorizontalMRP'!$A$4:$H$2529,8,0),0)</f>
        <v>2684</v>
      </c>
      <c r="T1466" s="1">
        <f>IFERROR(VLOOKUP(B1466,'[1]Pivot HorizontalMRP'!$A$4:$I$2529,9,0),0)</f>
        <v>2682</v>
      </c>
      <c r="U1466" s="1">
        <f t="shared" si="110"/>
        <v>-1201</v>
      </c>
      <c r="V1466" s="24">
        <v>0.26600000000000001</v>
      </c>
      <c r="W1466" s="24"/>
      <c r="X1466" s="24">
        <f t="shared" si="113"/>
        <v>-0.26600000000000001</v>
      </c>
      <c r="Y1466" s="24"/>
      <c r="Z1466" s="24"/>
      <c r="AA1466" s="24"/>
      <c r="AB1466" s="24"/>
      <c r="AC1466" s="25"/>
      <c r="AD1466" s="26"/>
      <c r="AE1466" s="26"/>
      <c r="AF1466" s="26"/>
      <c r="AG1466" s="24"/>
      <c r="AH1466" s="24"/>
      <c r="AI1466" s="26"/>
      <c r="AJ1466" s="27"/>
      <c r="AK1466" s="27"/>
      <c r="AL1466" s="26"/>
      <c r="AM1466" s="26"/>
      <c r="AN1466" s="24"/>
      <c r="AO1466" s="24" t="str">
        <f t="shared" si="114"/>
        <v>Sanmina</v>
      </c>
      <c r="AP1466" s="1" t="s">
        <v>2090</v>
      </c>
      <c r="BF1466" s="1" t="s">
        <v>68</v>
      </c>
      <c r="BG1466" s="28" t="s">
        <v>69</v>
      </c>
    </row>
    <row r="1467" spans="1:59" ht="12.75" customHeight="1" x14ac:dyDescent="0.2">
      <c r="A1467" s="1" t="s">
        <v>5961</v>
      </c>
      <c r="B1467" s="1" t="s">
        <v>5962</v>
      </c>
      <c r="C1467" s="1" t="s">
        <v>62</v>
      </c>
      <c r="D1467" s="1" t="s">
        <v>1108</v>
      </c>
      <c r="E1467" s="1" t="s">
        <v>5963</v>
      </c>
      <c r="F1467" s="1" t="s">
        <v>5964</v>
      </c>
      <c r="G1467" s="1">
        <v>21</v>
      </c>
      <c r="H1467" s="1">
        <v>1000</v>
      </c>
      <c r="I1467" s="2" t="s">
        <v>66</v>
      </c>
      <c r="K1467" s="1">
        <f>IFERROR(VLOOKUP(B1467,'[1]Pivot HorizontalMRP'!$A$4:$B$2531,2,0),0)</f>
        <v>0</v>
      </c>
      <c r="L1467" s="1">
        <f>IFERROR(VLOOKUP(B1467,'[1]Pivot HorizontalMRP'!$A$4:$C$2531,3,0),0)</f>
        <v>1994</v>
      </c>
      <c r="M1467" s="1">
        <f>IFERROR(VLOOKUP(B1467,'[1]Pivot HorizontalMRP'!$A$4:$D$2531,4,0),0)</f>
        <v>0</v>
      </c>
      <c r="N1467" s="1">
        <f>IFERROR(VLOOKUP(B1467,'[1]Pivot HorizontalMRP'!$A$4:$E$2531,5,0),0)</f>
        <v>0</v>
      </c>
      <c r="O1467" s="1">
        <f t="shared" si="111"/>
        <v>1994</v>
      </c>
      <c r="P1467" s="1">
        <f t="shared" si="112"/>
        <v>1994</v>
      </c>
      <c r="Q1467" s="1">
        <f>IFERROR(VLOOKUP(B1467,'[1]Pivot HorizontalMRP'!$A$4:$F$2529,6,0),0)</f>
        <v>1244</v>
      </c>
      <c r="R1467" s="1">
        <f>IFERROR(VLOOKUP(B1467,'[1]Pivot HorizontalMRP'!$A$4:$G$2529,7,0),0)</f>
        <v>1500</v>
      </c>
      <c r="S1467" s="1">
        <f>IFERROR(VLOOKUP(B1467,'[1]Pivot HorizontalMRP'!$A$4:$H$2529,8,0),0)</f>
        <v>2468</v>
      </c>
      <c r="T1467" s="1">
        <f>IFERROR(VLOOKUP(B1467,'[1]Pivot HorizontalMRP'!$A$4:$I$2529,9,0),0)</f>
        <v>2466</v>
      </c>
      <c r="U1467" s="1">
        <f t="shared" si="110"/>
        <v>-750</v>
      </c>
      <c r="V1467" s="24">
        <v>0.26600000000000001</v>
      </c>
      <c r="W1467" s="24"/>
      <c r="X1467" s="24">
        <f t="shared" si="113"/>
        <v>-0.26600000000000001</v>
      </c>
      <c r="Y1467" s="24"/>
      <c r="Z1467" s="24"/>
      <c r="AA1467" s="24"/>
      <c r="AB1467" s="24"/>
      <c r="AC1467" s="25"/>
      <c r="AD1467" s="26"/>
      <c r="AE1467" s="26"/>
      <c r="AF1467" s="26"/>
      <c r="AG1467" s="24"/>
      <c r="AH1467" s="24"/>
      <c r="AI1467" s="26"/>
      <c r="AJ1467" s="27"/>
      <c r="AK1467" s="27"/>
      <c r="AL1467" s="26"/>
      <c r="AM1467" s="26"/>
      <c r="AN1467" s="24"/>
      <c r="AO1467" s="24" t="str">
        <f t="shared" si="114"/>
        <v>Sanmina</v>
      </c>
      <c r="AP1467" s="1" t="s">
        <v>2090</v>
      </c>
      <c r="BF1467" s="1" t="s">
        <v>68</v>
      </c>
      <c r="BG1467" s="28" t="s">
        <v>69</v>
      </c>
    </row>
    <row r="1468" spans="1:59" ht="12.75" customHeight="1" x14ac:dyDescent="0.2">
      <c r="A1468" s="1" t="s">
        <v>5965</v>
      </c>
      <c r="B1468" s="1" t="s">
        <v>5966</v>
      </c>
      <c r="C1468" s="1" t="s">
        <v>62</v>
      </c>
      <c r="D1468" s="1" t="s">
        <v>1108</v>
      </c>
      <c r="E1468" s="1" t="s">
        <v>5967</v>
      </c>
      <c r="F1468" s="1" t="s">
        <v>5968</v>
      </c>
      <c r="G1468" s="1">
        <v>21</v>
      </c>
      <c r="H1468" s="1">
        <v>1000</v>
      </c>
      <c r="I1468" s="2" t="s">
        <v>66</v>
      </c>
      <c r="K1468" s="1">
        <f>IFERROR(VLOOKUP(B1468,'[1]Pivot HorizontalMRP'!$A$4:$B$2531,2,0),0)</f>
        <v>0</v>
      </c>
      <c r="L1468" s="1">
        <f>IFERROR(VLOOKUP(B1468,'[1]Pivot HorizontalMRP'!$A$4:$C$2531,3,0),0)</f>
        <v>2041</v>
      </c>
      <c r="M1468" s="1">
        <f>IFERROR(VLOOKUP(B1468,'[1]Pivot HorizontalMRP'!$A$4:$D$2531,4,0),0)</f>
        <v>0</v>
      </c>
      <c r="N1468" s="1">
        <f>IFERROR(VLOOKUP(B1468,'[1]Pivot HorizontalMRP'!$A$4:$E$2531,5,0),0)</f>
        <v>0</v>
      </c>
      <c r="O1468" s="1">
        <f t="shared" si="111"/>
        <v>2041</v>
      </c>
      <c r="P1468" s="1">
        <f t="shared" si="112"/>
        <v>2041</v>
      </c>
      <c r="Q1468" s="1">
        <f>IFERROR(VLOOKUP(B1468,'[1]Pivot HorizontalMRP'!$A$4:$F$2529,6,0),0)</f>
        <v>1244</v>
      </c>
      <c r="R1468" s="1">
        <f>IFERROR(VLOOKUP(B1468,'[1]Pivot HorizontalMRP'!$A$4:$G$2529,7,0),0)</f>
        <v>1500</v>
      </c>
      <c r="S1468" s="1">
        <f>IFERROR(VLOOKUP(B1468,'[1]Pivot HorizontalMRP'!$A$4:$H$2529,8,0),0)</f>
        <v>1848</v>
      </c>
      <c r="T1468" s="1">
        <f>IFERROR(VLOOKUP(B1468,'[1]Pivot HorizontalMRP'!$A$4:$I$2529,9,0),0)</f>
        <v>2178</v>
      </c>
      <c r="U1468" s="1">
        <f t="shared" si="110"/>
        <v>-703</v>
      </c>
      <c r="V1468" s="24">
        <v>0.26600000000000001</v>
      </c>
      <c r="W1468" s="24"/>
      <c r="X1468" s="24">
        <f t="shared" si="113"/>
        <v>-0.26600000000000001</v>
      </c>
      <c r="Y1468" s="24"/>
      <c r="Z1468" s="24"/>
      <c r="AA1468" s="24"/>
      <c r="AB1468" s="24"/>
      <c r="AC1468" s="25"/>
      <c r="AD1468" s="26"/>
      <c r="AE1468" s="26"/>
      <c r="AF1468" s="26"/>
      <c r="AG1468" s="24"/>
      <c r="AH1468" s="24"/>
      <c r="AI1468" s="26"/>
      <c r="AJ1468" s="27"/>
      <c r="AK1468" s="27"/>
      <c r="AL1468" s="26"/>
      <c r="AM1468" s="26"/>
      <c r="AN1468" s="24"/>
      <c r="AO1468" s="24" t="str">
        <f t="shared" si="114"/>
        <v>Sanmina</v>
      </c>
      <c r="AP1468" s="1" t="s">
        <v>2090</v>
      </c>
      <c r="BF1468" s="1" t="s">
        <v>68</v>
      </c>
      <c r="BG1468" s="28" t="s">
        <v>69</v>
      </c>
    </row>
    <row r="1469" spans="1:59" ht="12.75" customHeight="1" x14ac:dyDescent="0.2">
      <c r="A1469" s="1" t="s">
        <v>5969</v>
      </c>
      <c r="B1469" s="1" t="s">
        <v>5970</v>
      </c>
      <c r="C1469" s="1" t="s">
        <v>62</v>
      </c>
      <c r="D1469" s="1" t="s">
        <v>1108</v>
      </c>
      <c r="E1469" s="1" t="s">
        <v>5971</v>
      </c>
      <c r="F1469" s="1" t="s">
        <v>5972</v>
      </c>
      <c r="G1469" s="1">
        <v>21</v>
      </c>
      <c r="H1469" s="1">
        <v>1000</v>
      </c>
      <c r="I1469" s="2" t="s">
        <v>66</v>
      </c>
      <c r="K1469" s="1">
        <f>IFERROR(VLOOKUP(B1469,'[1]Pivot HorizontalMRP'!$A$4:$B$2531,2,0),0)</f>
        <v>0</v>
      </c>
      <c r="L1469" s="1">
        <f>IFERROR(VLOOKUP(B1469,'[1]Pivot HorizontalMRP'!$A$4:$C$2531,3,0),0)</f>
        <v>1702</v>
      </c>
      <c r="M1469" s="1">
        <f>IFERROR(VLOOKUP(B1469,'[1]Pivot HorizontalMRP'!$A$4:$D$2531,4,0),0)</f>
        <v>0</v>
      </c>
      <c r="N1469" s="1">
        <f>IFERROR(VLOOKUP(B1469,'[1]Pivot HorizontalMRP'!$A$4:$E$2531,5,0),0)</f>
        <v>0</v>
      </c>
      <c r="O1469" s="1">
        <f t="shared" si="111"/>
        <v>1702</v>
      </c>
      <c r="P1469" s="1">
        <f t="shared" si="112"/>
        <v>1702</v>
      </c>
      <c r="Q1469" s="1">
        <f>IFERROR(VLOOKUP(B1469,'[1]Pivot HorizontalMRP'!$A$4:$F$2529,6,0),0)</f>
        <v>1783</v>
      </c>
      <c r="R1469" s="1">
        <f>IFERROR(VLOOKUP(B1469,'[1]Pivot HorizontalMRP'!$A$4:$G$2529,7,0),0)</f>
        <v>1534</v>
      </c>
      <c r="S1469" s="1">
        <f>IFERROR(VLOOKUP(B1469,'[1]Pivot HorizontalMRP'!$A$4:$H$2529,8,0),0)</f>
        <v>1535.75</v>
      </c>
      <c r="T1469" s="1">
        <f>IFERROR(VLOOKUP(B1469,'[1]Pivot HorizontalMRP'!$A$4:$I$2529,9,0),0)</f>
        <v>1535</v>
      </c>
      <c r="U1469" s="1">
        <f t="shared" si="110"/>
        <v>-1615</v>
      </c>
      <c r="V1469" s="24">
        <v>0.45</v>
      </c>
      <c r="W1469" s="24"/>
      <c r="X1469" s="24">
        <f t="shared" si="113"/>
        <v>-0.45</v>
      </c>
      <c r="Y1469" s="24"/>
      <c r="Z1469" s="24"/>
      <c r="AA1469" s="24">
        <v>0.36</v>
      </c>
      <c r="AB1469" s="24"/>
      <c r="AC1469" s="25"/>
      <c r="AD1469" s="26"/>
      <c r="AE1469" s="26"/>
      <c r="AF1469" s="26"/>
      <c r="AG1469" s="24"/>
      <c r="AH1469" s="24"/>
      <c r="AI1469" s="26"/>
      <c r="AJ1469" s="27"/>
      <c r="AK1469" s="27"/>
      <c r="AL1469" s="26"/>
      <c r="AM1469" s="26"/>
      <c r="AN1469" s="24"/>
      <c r="AO1469" s="24" t="str">
        <f t="shared" si="114"/>
        <v>Sanmina</v>
      </c>
      <c r="AP1469" s="1" t="s">
        <v>2090</v>
      </c>
      <c r="BF1469" s="1" t="s">
        <v>68</v>
      </c>
      <c r="BG1469" s="28" t="s">
        <v>69</v>
      </c>
    </row>
    <row r="1470" spans="1:59" ht="12.75" customHeight="1" x14ac:dyDescent="0.2">
      <c r="A1470" s="1" t="s">
        <v>5973</v>
      </c>
      <c r="B1470" s="1" t="s">
        <v>5974</v>
      </c>
      <c r="C1470" s="1" t="s">
        <v>62</v>
      </c>
      <c r="D1470" s="1" t="s">
        <v>1108</v>
      </c>
      <c r="E1470" s="1" t="s">
        <v>5975</v>
      </c>
      <c r="F1470" s="1" t="s">
        <v>5976</v>
      </c>
      <c r="G1470" s="1">
        <v>16</v>
      </c>
      <c r="H1470" s="1">
        <v>1000</v>
      </c>
      <c r="I1470" s="2" t="s">
        <v>66</v>
      </c>
      <c r="K1470" s="1">
        <f>IFERROR(VLOOKUP(B1470,'[1]Pivot HorizontalMRP'!$A$4:$B$2531,2,0),0)</f>
        <v>0</v>
      </c>
      <c r="L1470" s="1">
        <f>IFERROR(VLOOKUP(B1470,'[1]Pivot HorizontalMRP'!$A$4:$C$2531,3,0),0)</f>
        <v>2726</v>
      </c>
      <c r="M1470" s="1">
        <f>IFERROR(VLOOKUP(B1470,'[1]Pivot HorizontalMRP'!$A$4:$D$2531,4,0),0)</f>
        <v>0</v>
      </c>
      <c r="N1470" s="1">
        <f>IFERROR(VLOOKUP(B1470,'[1]Pivot HorizontalMRP'!$A$4:$E$2531,5,0),0)</f>
        <v>0</v>
      </c>
      <c r="O1470" s="1">
        <f t="shared" si="111"/>
        <v>2726</v>
      </c>
      <c r="P1470" s="1">
        <f t="shared" si="112"/>
        <v>2726</v>
      </c>
      <c r="Q1470" s="1">
        <f>IFERROR(VLOOKUP(B1470,'[1]Pivot HorizontalMRP'!$A$4:$F$2529,6,0),0)</f>
        <v>1438</v>
      </c>
      <c r="R1470" s="1">
        <f>IFERROR(VLOOKUP(B1470,'[1]Pivot HorizontalMRP'!$A$4:$G$2529,7,0),0)</f>
        <v>1279</v>
      </c>
      <c r="S1470" s="1">
        <f>IFERROR(VLOOKUP(B1470,'[1]Pivot HorizontalMRP'!$A$4:$H$2529,8,0),0)</f>
        <v>1216</v>
      </c>
      <c r="T1470" s="1">
        <f>IFERROR(VLOOKUP(B1470,'[1]Pivot HorizontalMRP'!$A$4:$I$2529,9,0),0)</f>
        <v>1127</v>
      </c>
      <c r="U1470" s="1">
        <f t="shared" si="110"/>
        <v>9</v>
      </c>
      <c r="V1470" s="24">
        <v>0.45</v>
      </c>
      <c r="W1470" s="24"/>
      <c r="X1470" s="24">
        <f t="shared" si="113"/>
        <v>-0.45</v>
      </c>
      <c r="Y1470" s="24"/>
      <c r="Z1470" s="24"/>
      <c r="AA1470" s="24"/>
      <c r="AB1470" s="24"/>
      <c r="AC1470" s="25"/>
      <c r="AD1470" s="26"/>
      <c r="AE1470" s="26"/>
      <c r="AF1470" s="26"/>
      <c r="AG1470" s="24"/>
      <c r="AH1470" s="24"/>
      <c r="AI1470" s="26"/>
      <c r="AJ1470" s="27"/>
      <c r="AK1470" s="27"/>
      <c r="AL1470" s="26"/>
      <c r="AM1470" s="26"/>
      <c r="AN1470" s="24"/>
      <c r="AO1470" s="24" t="str">
        <f t="shared" si="114"/>
        <v>Sanmina</v>
      </c>
      <c r="AP1470" s="1" t="s">
        <v>2090</v>
      </c>
      <c r="BF1470" s="1" t="s">
        <v>68</v>
      </c>
      <c r="BG1470" s="28" t="s">
        <v>69</v>
      </c>
    </row>
    <row r="1471" spans="1:59" ht="12.75" customHeight="1" x14ac:dyDescent="0.2">
      <c r="A1471" s="1" t="s">
        <v>5977</v>
      </c>
      <c r="B1471" s="1" t="s">
        <v>5978</v>
      </c>
      <c r="C1471" s="1" t="s">
        <v>62</v>
      </c>
      <c r="D1471" s="1" t="s">
        <v>1108</v>
      </c>
      <c r="E1471" s="1" t="s">
        <v>5979</v>
      </c>
      <c r="F1471" s="1" t="s">
        <v>5980</v>
      </c>
      <c r="G1471" s="1">
        <v>55</v>
      </c>
      <c r="H1471" s="1">
        <v>1</v>
      </c>
      <c r="I1471" s="2" t="s">
        <v>66</v>
      </c>
      <c r="K1471" s="1">
        <f>IFERROR(VLOOKUP(B1471,'[1]Pivot HorizontalMRP'!$A$4:$B$2531,2,0),0)</f>
        <v>0</v>
      </c>
      <c r="L1471" s="1">
        <f>IFERROR(VLOOKUP(B1471,'[1]Pivot HorizontalMRP'!$A$4:$C$2531,3,0),0)</f>
        <v>0</v>
      </c>
      <c r="M1471" s="1">
        <f>IFERROR(VLOOKUP(B1471,'[1]Pivot HorizontalMRP'!$A$4:$D$2531,4,0),0)</f>
        <v>0</v>
      </c>
      <c r="N1471" s="1">
        <f>IFERROR(VLOOKUP(B1471,'[1]Pivot HorizontalMRP'!$A$4:$E$2531,5,0),0)</f>
        <v>0</v>
      </c>
      <c r="O1471" s="1">
        <f t="shared" si="111"/>
        <v>0</v>
      </c>
      <c r="P1471" s="1">
        <f t="shared" si="112"/>
        <v>0</v>
      </c>
      <c r="Q1471" s="1">
        <f>IFERROR(VLOOKUP(B1471,'[1]Pivot HorizontalMRP'!$A$4:$F$2529,6,0),0)</f>
        <v>0</v>
      </c>
      <c r="R1471" s="1">
        <f>IFERROR(VLOOKUP(B1471,'[1]Pivot HorizontalMRP'!$A$4:$G$2529,7,0),0)</f>
        <v>5</v>
      </c>
      <c r="S1471" s="1">
        <f>IFERROR(VLOOKUP(B1471,'[1]Pivot HorizontalMRP'!$A$4:$H$2529,8,0),0)</f>
        <v>19.75</v>
      </c>
      <c r="T1471" s="1">
        <f>IFERROR(VLOOKUP(B1471,'[1]Pivot HorizontalMRP'!$A$4:$I$2529,9,0),0)</f>
        <v>12</v>
      </c>
      <c r="U1471" s="1">
        <f t="shared" si="110"/>
        <v>-5</v>
      </c>
      <c r="V1471" s="24">
        <v>2.8</v>
      </c>
      <c r="W1471" s="24"/>
      <c r="X1471" s="24">
        <f t="shared" si="113"/>
        <v>-2.8</v>
      </c>
      <c r="Y1471" s="24"/>
      <c r="Z1471" s="24"/>
      <c r="AA1471" s="24"/>
      <c r="AB1471" s="24"/>
      <c r="AC1471" s="25"/>
      <c r="AD1471" s="26"/>
      <c r="AE1471" s="26"/>
      <c r="AF1471" s="26"/>
      <c r="AG1471" s="24"/>
      <c r="AH1471" s="24"/>
      <c r="AI1471" s="26"/>
      <c r="AJ1471" s="27"/>
      <c r="AK1471" s="27"/>
      <c r="AL1471" s="26"/>
      <c r="AM1471" s="26"/>
      <c r="AN1471" s="24"/>
      <c r="AO1471" s="24" t="str">
        <f t="shared" si="114"/>
        <v>Sanmina</v>
      </c>
      <c r="AP1471" s="1" t="s">
        <v>2090</v>
      </c>
      <c r="BF1471" s="1" t="s">
        <v>860</v>
      </c>
      <c r="BG1471" s="28" t="s">
        <v>69</v>
      </c>
    </row>
    <row r="1472" spans="1:59" ht="12.75" customHeight="1" x14ac:dyDescent="0.2">
      <c r="A1472" s="1" t="s">
        <v>5981</v>
      </c>
      <c r="B1472" s="1" t="s">
        <v>5982</v>
      </c>
      <c r="C1472" s="1" t="s">
        <v>62</v>
      </c>
      <c r="D1472" s="1" t="s">
        <v>1108</v>
      </c>
      <c r="E1472" s="1" t="s">
        <v>5983</v>
      </c>
      <c r="F1472" s="1" t="s">
        <v>5984</v>
      </c>
      <c r="G1472" s="1">
        <v>21</v>
      </c>
      <c r="H1472" s="1">
        <v>1000</v>
      </c>
      <c r="I1472" s="2" t="s">
        <v>66</v>
      </c>
      <c r="K1472" s="1">
        <f>IFERROR(VLOOKUP(B1472,'[1]Pivot HorizontalMRP'!$A$4:$B$2531,2,0),0)</f>
        <v>0</v>
      </c>
      <c r="L1472" s="1">
        <f>IFERROR(VLOOKUP(B1472,'[1]Pivot HorizontalMRP'!$A$4:$C$2531,3,0),0)</f>
        <v>972</v>
      </c>
      <c r="M1472" s="1">
        <f>IFERROR(VLOOKUP(B1472,'[1]Pivot HorizontalMRP'!$A$4:$D$2531,4,0),0)</f>
        <v>0</v>
      </c>
      <c r="N1472" s="1">
        <f>IFERROR(VLOOKUP(B1472,'[1]Pivot HorizontalMRP'!$A$4:$E$2531,5,0),0)</f>
        <v>0</v>
      </c>
      <c r="O1472" s="1">
        <f t="shared" si="111"/>
        <v>972</v>
      </c>
      <c r="P1472" s="1">
        <f t="shared" si="112"/>
        <v>972</v>
      </c>
      <c r="Q1472" s="1">
        <f>IFERROR(VLOOKUP(B1472,'[1]Pivot HorizontalMRP'!$A$4:$F$2529,6,0),0)</f>
        <v>743</v>
      </c>
      <c r="R1472" s="1">
        <f>IFERROR(VLOOKUP(B1472,'[1]Pivot HorizontalMRP'!$A$4:$G$2529,7,0),0)</f>
        <v>275</v>
      </c>
      <c r="S1472" s="1">
        <f>IFERROR(VLOOKUP(B1472,'[1]Pivot HorizontalMRP'!$A$4:$H$2529,8,0),0)</f>
        <v>360</v>
      </c>
      <c r="T1472" s="1">
        <f>IFERROR(VLOOKUP(B1472,'[1]Pivot HorizontalMRP'!$A$4:$I$2529,9,0),0)</f>
        <v>180</v>
      </c>
      <c r="U1472" s="1">
        <f t="shared" si="110"/>
        <v>-46</v>
      </c>
      <c r="V1472" s="24">
        <v>0.24</v>
      </c>
      <c r="W1472" s="24"/>
      <c r="X1472" s="24">
        <f t="shared" si="113"/>
        <v>-0.24</v>
      </c>
      <c r="Y1472" s="24"/>
      <c r="Z1472" s="24"/>
      <c r="AA1472" s="24"/>
      <c r="AB1472" s="24"/>
      <c r="AC1472" s="25"/>
      <c r="AD1472" s="26"/>
      <c r="AE1472" s="26"/>
      <c r="AF1472" s="26"/>
      <c r="AG1472" s="24"/>
      <c r="AH1472" s="24"/>
      <c r="AI1472" s="26"/>
      <c r="AJ1472" s="27"/>
      <c r="AK1472" s="27"/>
      <c r="AL1472" s="26"/>
      <c r="AM1472" s="26"/>
      <c r="AN1472" s="24"/>
      <c r="AO1472" s="24" t="str">
        <f t="shared" si="114"/>
        <v>Sanmina</v>
      </c>
      <c r="AP1472" s="1" t="s">
        <v>2090</v>
      </c>
      <c r="BF1472" s="1" t="s">
        <v>68</v>
      </c>
      <c r="BG1472" s="28" t="s">
        <v>69</v>
      </c>
    </row>
    <row r="1473" spans="1:59" ht="12.75" customHeight="1" x14ac:dyDescent="0.2">
      <c r="A1473" s="1" t="s">
        <v>5985</v>
      </c>
      <c r="B1473" s="1" t="s">
        <v>5986</v>
      </c>
      <c r="C1473" s="1" t="s">
        <v>62</v>
      </c>
      <c r="D1473" s="1" t="s">
        <v>1108</v>
      </c>
      <c r="E1473" s="1" t="s">
        <v>5987</v>
      </c>
      <c r="F1473" s="1" t="s">
        <v>5988</v>
      </c>
      <c r="G1473" s="1">
        <v>21</v>
      </c>
      <c r="H1473" s="1">
        <v>5000</v>
      </c>
      <c r="I1473" s="2" t="s">
        <v>66</v>
      </c>
      <c r="K1473" s="1">
        <f>IFERROR(VLOOKUP(B1473,'[1]Pivot HorizontalMRP'!$A$4:$B$2531,2,0),0)</f>
        <v>0</v>
      </c>
      <c r="L1473" s="1">
        <f>IFERROR(VLOOKUP(B1473,'[1]Pivot HorizontalMRP'!$A$4:$C$2531,3,0),0)</f>
        <v>2190</v>
      </c>
      <c r="M1473" s="1">
        <f>IFERROR(VLOOKUP(B1473,'[1]Pivot HorizontalMRP'!$A$4:$D$2531,4,0),0)</f>
        <v>5000</v>
      </c>
      <c r="N1473" s="1">
        <f>IFERROR(VLOOKUP(B1473,'[1]Pivot HorizontalMRP'!$A$4:$E$2531,5,0),0)</f>
        <v>0</v>
      </c>
      <c r="O1473" s="1">
        <f t="shared" si="111"/>
        <v>7190</v>
      </c>
      <c r="P1473" s="1">
        <f t="shared" si="112"/>
        <v>7190</v>
      </c>
      <c r="Q1473" s="1">
        <f>IFERROR(VLOOKUP(B1473,'[1]Pivot HorizontalMRP'!$A$4:$F$2529,6,0),0)</f>
        <v>5688</v>
      </c>
      <c r="R1473" s="1">
        <f>IFERROR(VLOOKUP(B1473,'[1]Pivot HorizontalMRP'!$A$4:$G$2529,7,0),0)</f>
        <v>2509</v>
      </c>
      <c r="S1473" s="1">
        <f>IFERROR(VLOOKUP(B1473,'[1]Pivot HorizontalMRP'!$A$4:$H$2529,8,0),0)</f>
        <v>2835</v>
      </c>
      <c r="T1473" s="1">
        <f>IFERROR(VLOOKUP(B1473,'[1]Pivot HorizontalMRP'!$A$4:$I$2529,9,0),0)</f>
        <v>1389</v>
      </c>
      <c r="U1473" s="1">
        <f t="shared" si="110"/>
        <v>-1007</v>
      </c>
      <c r="V1473" s="24">
        <v>0.14050000000000001</v>
      </c>
      <c r="W1473" s="24"/>
      <c r="X1473" s="24">
        <f t="shared" si="113"/>
        <v>-0.14050000000000001</v>
      </c>
      <c r="Y1473" s="24"/>
      <c r="Z1473" s="24"/>
      <c r="AA1473" s="24"/>
      <c r="AB1473" s="24"/>
      <c r="AC1473" s="25"/>
      <c r="AD1473" s="26"/>
      <c r="AE1473" s="26"/>
      <c r="AF1473" s="26"/>
      <c r="AG1473" s="24"/>
      <c r="AH1473" s="24"/>
      <c r="AI1473" s="26"/>
      <c r="AJ1473" s="27"/>
      <c r="AK1473" s="27"/>
      <c r="AL1473" s="26"/>
      <c r="AM1473" s="26"/>
      <c r="AN1473" s="24"/>
      <c r="AO1473" s="24" t="str">
        <f t="shared" si="114"/>
        <v>Sanmina</v>
      </c>
      <c r="AP1473" s="1" t="s">
        <v>2090</v>
      </c>
      <c r="BF1473" s="1" t="s">
        <v>68</v>
      </c>
      <c r="BG1473" s="28" t="s">
        <v>69</v>
      </c>
    </row>
    <row r="1474" spans="1:59" ht="12.75" customHeight="1" x14ac:dyDescent="0.2">
      <c r="A1474" s="1" t="s">
        <v>5989</v>
      </c>
      <c r="B1474" s="1" t="s">
        <v>5990</v>
      </c>
      <c r="C1474" s="1" t="s">
        <v>62</v>
      </c>
      <c r="D1474" s="1" t="s">
        <v>1108</v>
      </c>
      <c r="E1474" s="1" t="s">
        <v>5991</v>
      </c>
      <c r="F1474" s="1" t="s">
        <v>5992</v>
      </c>
      <c r="G1474" s="1">
        <v>21</v>
      </c>
      <c r="H1474" s="1">
        <v>1000</v>
      </c>
      <c r="I1474" s="2" t="s">
        <v>66</v>
      </c>
      <c r="K1474" s="1">
        <f>IFERROR(VLOOKUP(B1474,'[1]Pivot HorizontalMRP'!$A$4:$B$2531,2,0),0)</f>
        <v>0</v>
      </c>
      <c r="L1474" s="1">
        <f>IFERROR(VLOOKUP(B1474,'[1]Pivot HorizontalMRP'!$A$4:$C$2531,3,0),0)</f>
        <v>469</v>
      </c>
      <c r="M1474" s="1">
        <f>IFERROR(VLOOKUP(B1474,'[1]Pivot HorizontalMRP'!$A$4:$D$2531,4,0),0)</f>
        <v>0</v>
      </c>
      <c r="N1474" s="1">
        <f>IFERROR(VLOOKUP(B1474,'[1]Pivot HorizontalMRP'!$A$4:$E$2531,5,0),0)</f>
        <v>0</v>
      </c>
      <c r="O1474" s="1">
        <f t="shared" si="111"/>
        <v>469</v>
      </c>
      <c r="P1474" s="1">
        <f t="shared" si="112"/>
        <v>469</v>
      </c>
      <c r="Q1474" s="1">
        <f>IFERROR(VLOOKUP(B1474,'[1]Pivot HorizontalMRP'!$A$4:$F$2529,6,0),0)</f>
        <v>623</v>
      </c>
      <c r="R1474" s="1">
        <f>IFERROR(VLOOKUP(B1474,'[1]Pivot HorizontalMRP'!$A$4:$G$2529,7,0),0)</f>
        <v>233</v>
      </c>
      <c r="S1474" s="1">
        <f>IFERROR(VLOOKUP(B1474,'[1]Pivot HorizontalMRP'!$A$4:$H$2529,8,0),0)</f>
        <v>420</v>
      </c>
      <c r="T1474" s="1">
        <f>IFERROR(VLOOKUP(B1474,'[1]Pivot HorizontalMRP'!$A$4:$I$2529,9,0),0)</f>
        <v>240</v>
      </c>
      <c r="U1474" s="1">
        <f t="shared" ref="U1474:U1537" si="115">IF(I1474="delivery",O1474-SUM(Q1474+R1474),IF(I1474="PO",P1474-SUM(Q1474:R1474)))</f>
        <v>-387</v>
      </c>
      <c r="V1474" s="24">
        <v>0.24</v>
      </c>
      <c r="W1474" s="24"/>
      <c r="X1474" s="24">
        <f t="shared" si="113"/>
        <v>-0.24</v>
      </c>
      <c r="Y1474" s="24"/>
      <c r="Z1474" s="24"/>
      <c r="AA1474" s="24"/>
      <c r="AB1474" s="24"/>
      <c r="AC1474" s="25"/>
      <c r="AD1474" s="26"/>
      <c r="AE1474" s="26"/>
      <c r="AF1474" s="26"/>
      <c r="AG1474" s="24"/>
      <c r="AH1474" s="24"/>
      <c r="AI1474" s="26"/>
      <c r="AJ1474" s="27"/>
      <c r="AK1474" s="27"/>
      <c r="AL1474" s="26"/>
      <c r="AM1474" s="26"/>
      <c r="AN1474" s="24"/>
      <c r="AO1474" s="24" t="str">
        <f t="shared" si="114"/>
        <v>Sanmina</v>
      </c>
      <c r="AP1474" s="1" t="s">
        <v>2090</v>
      </c>
      <c r="BF1474" s="1" t="s">
        <v>68</v>
      </c>
      <c r="BG1474" s="28" t="s">
        <v>69</v>
      </c>
    </row>
    <row r="1475" spans="1:59" ht="12.75" customHeight="1" x14ac:dyDescent="0.2">
      <c r="A1475" s="1" t="s">
        <v>5993</v>
      </c>
      <c r="B1475" s="1" t="s">
        <v>5994</v>
      </c>
      <c r="C1475" s="1" t="s">
        <v>62</v>
      </c>
      <c r="D1475" s="1" t="s">
        <v>1108</v>
      </c>
      <c r="E1475" s="1" t="s">
        <v>5995</v>
      </c>
      <c r="F1475" s="1" t="s">
        <v>5996</v>
      </c>
      <c r="G1475" s="1">
        <v>21</v>
      </c>
      <c r="H1475" s="1">
        <v>1000</v>
      </c>
      <c r="I1475" s="2" t="s">
        <v>66</v>
      </c>
      <c r="K1475" s="1">
        <f>IFERROR(VLOOKUP(B1475,'[1]Pivot HorizontalMRP'!$A$4:$B$2531,2,0),0)</f>
        <v>0</v>
      </c>
      <c r="L1475" s="1">
        <f>IFERROR(VLOOKUP(B1475,'[1]Pivot HorizontalMRP'!$A$4:$C$2531,3,0),0)</f>
        <v>957</v>
      </c>
      <c r="M1475" s="1">
        <f>IFERROR(VLOOKUP(B1475,'[1]Pivot HorizontalMRP'!$A$4:$D$2531,4,0),0)</f>
        <v>0</v>
      </c>
      <c r="N1475" s="1">
        <f>IFERROR(VLOOKUP(B1475,'[1]Pivot HorizontalMRP'!$A$4:$E$2531,5,0),0)</f>
        <v>0</v>
      </c>
      <c r="O1475" s="1">
        <f t="shared" ref="O1475:O1538" si="116">K1475+L1475+M1475</f>
        <v>957</v>
      </c>
      <c r="P1475" s="1">
        <f t="shared" ref="P1475:P1538" si="117">K1475+L1475+M1475+N1475</f>
        <v>957</v>
      </c>
      <c r="Q1475" s="1">
        <f>IFERROR(VLOOKUP(B1475,'[1]Pivot HorizontalMRP'!$A$4:$F$2529,6,0),0)</f>
        <v>16</v>
      </c>
      <c r="R1475" s="1">
        <f>IFERROR(VLOOKUP(B1475,'[1]Pivot HorizontalMRP'!$A$4:$G$2529,7,0),0)</f>
        <v>0</v>
      </c>
      <c r="S1475" s="1">
        <f>IFERROR(VLOOKUP(B1475,'[1]Pivot HorizontalMRP'!$A$4:$H$2529,8,0),0)</f>
        <v>0</v>
      </c>
      <c r="T1475" s="1">
        <f>IFERROR(VLOOKUP(B1475,'[1]Pivot HorizontalMRP'!$A$4:$I$2529,9,0),0)</f>
        <v>0</v>
      </c>
      <c r="U1475" s="1">
        <f t="shared" si="115"/>
        <v>941</v>
      </c>
      <c r="V1475" s="24">
        <v>0.29399999999999998</v>
      </c>
      <c r="W1475" s="24"/>
      <c r="X1475" s="24">
        <f t="shared" ref="X1475:X1538" si="118">W1475-V1475</f>
        <v>-0.29399999999999998</v>
      </c>
      <c r="Y1475" s="24"/>
      <c r="Z1475" s="24"/>
      <c r="AA1475" s="24"/>
      <c r="AB1475" s="24"/>
      <c r="AC1475" s="25"/>
      <c r="AD1475" s="26"/>
      <c r="AE1475" s="26"/>
      <c r="AF1475" s="26"/>
      <c r="AG1475" s="24"/>
      <c r="AH1475" s="24"/>
      <c r="AI1475" s="26"/>
      <c r="AJ1475" s="27"/>
      <c r="AK1475" s="27"/>
      <c r="AL1475" s="26"/>
      <c r="AM1475" s="26"/>
      <c r="AN1475" s="24"/>
      <c r="AO1475" s="24" t="str">
        <f t="shared" ref="AO1475:AO1538" si="119">D1475</f>
        <v>Sanmina</v>
      </c>
      <c r="AP1475" s="1" t="s">
        <v>2090</v>
      </c>
      <c r="BF1475" s="1" t="s">
        <v>68</v>
      </c>
      <c r="BG1475" s="28" t="s">
        <v>69</v>
      </c>
    </row>
    <row r="1476" spans="1:59" ht="12.75" customHeight="1" x14ac:dyDescent="0.2">
      <c r="A1476" s="1" t="s">
        <v>5997</v>
      </c>
      <c r="B1476" s="1" t="s">
        <v>5998</v>
      </c>
      <c r="C1476" s="1" t="s">
        <v>62</v>
      </c>
      <c r="D1476" s="1" t="s">
        <v>1108</v>
      </c>
      <c r="E1476" s="1" t="s">
        <v>5999</v>
      </c>
      <c r="F1476" s="1" t="s">
        <v>6000</v>
      </c>
      <c r="G1476" s="1">
        <v>28</v>
      </c>
      <c r="H1476" s="1">
        <v>1000</v>
      </c>
      <c r="I1476" s="2" t="s">
        <v>66</v>
      </c>
      <c r="K1476" s="1">
        <f>IFERROR(VLOOKUP(B1476,'[1]Pivot HorizontalMRP'!$A$4:$B$2531,2,0),0)</f>
        <v>0</v>
      </c>
      <c r="L1476" s="1">
        <f>IFERROR(VLOOKUP(B1476,'[1]Pivot HorizontalMRP'!$A$4:$C$2531,3,0),0)</f>
        <v>1000</v>
      </c>
      <c r="M1476" s="1">
        <f>IFERROR(VLOOKUP(B1476,'[1]Pivot HorizontalMRP'!$A$4:$D$2531,4,0),0)</f>
        <v>0</v>
      </c>
      <c r="N1476" s="1">
        <f>IFERROR(VLOOKUP(B1476,'[1]Pivot HorizontalMRP'!$A$4:$E$2531,5,0),0)</f>
        <v>0</v>
      </c>
      <c r="O1476" s="1">
        <f t="shared" si="116"/>
        <v>1000</v>
      </c>
      <c r="P1476" s="1">
        <f t="shared" si="117"/>
        <v>1000</v>
      </c>
      <c r="Q1476" s="1">
        <f>IFERROR(VLOOKUP(B1476,'[1]Pivot HorizontalMRP'!$A$4:$F$2529,6,0),0)</f>
        <v>652</v>
      </c>
      <c r="R1476" s="1">
        <f>IFERROR(VLOOKUP(B1476,'[1]Pivot HorizontalMRP'!$A$4:$G$2529,7,0),0)</f>
        <v>616</v>
      </c>
      <c r="S1476" s="1">
        <f>IFERROR(VLOOKUP(B1476,'[1]Pivot HorizontalMRP'!$A$4:$H$2529,8,0),0)</f>
        <v>666</v>
      </c>
      <c r="T1476" s="1">
        <f>IFERROR(VLOOKUP(B1476,'[1]Pivot HorizontalMRP'!$A$4:$I$2529,9,0),0)</f>
        <v>616</v>
      </c>
      <c r="U1476" s="1">
        <f t="shared" si="115"/>
        <v>-268</v>
      </c>
      <c r="V1476" s="24">
        <v>0.68600000000000005</v>
      </c>
      <c r="W1476" s="24"/>
      <c r="X1476" s="24">
        <f t="shared" si="118"/>
        <v>-0.68600000000000005</v>
      </c>
      <c r="Y1476" s="24"/>
      <c r="Z1476" s="24"/>
      <c r="AA1476" s="24"/>
      <c r="AB1476" s="24"/>
      <c r="AC1476" s="25"/>
      <c r="AD1476" s="26"/>
      <c r="AE1476" s="26"/>
      <c r="AF1476" s="26"/>
      <c r="AG1476" s="24"/>
      <c r="AH1476" s="24"/>
      <c r="AI1476" s="26"/>
      <c r="AJ1476" s="27"/>
      <c r="AK1476" s="27"/>
      <c r="AL1476" s="26"/>
      <c r="AM1476" s="26"/>
      <c r="AN1476" s="24"/>
      <c r="AO1476" s="24" t="str">
        <f t="shared" si="119"/>
        <v>Sanmina</v>
      </c>
      <c r="AP1476" s="1" t="s">
        <v>2090</v>
      </c>
      <c r="BF1476" s="1" t="s">
        <v>68</v>
      </c>
      <c r="BG1476" s="28" t="s">
        <v>69</v>
      </c>
    </row>
    <row r="1477" spans="1:59" ht="12.75" customHeight="1" x14ac:dyDescent="0.2">
      <c r="A1477" s="1" t="s">
        <v>6001</v>
      </c>
      <c r="B1477" s="1" t="s">
        <v>6002</v>
      </c>
      <c r="C1477" s="1" t="s">
        <v>62</v>
      </c>
      <c r="D1477" s="1" t="s">
        <v>1108</v>
      </c>
      <c r="E1477" s="1" t="s">
        <v>6003</v>
      </c>
      <c r="F1477" s="1" t="s">
        <v>6004</v>
      </c>
      <c r="G1477" s="1">
        <v>28</v>
      </c>
      <c r="H1477" s="1">
        <v>1000</v>
      </c>
      <c r="I1477" s="2" t="s">
        <v>66</v>
      </c>
      <c r="K1477" s="1">
        <f>IFERROR(VLOOKUP(B1477,'[1]Pivot HorizontalMRP'!$A$4:$B$2531,2,0),0)</f>
        <v>0</v>
      </c>
      <c r="L1477" s="1">
        <f>IFERROR(VLOOKUP(B1477,'[1]Pivot HorizontalMRP'!$A$4:$C$2531,3,0),0)</f>
        <v>1000</v>
      </c>
      <c r="M1477" s="1">
        <f>IFERROR(VLOOKUP(B1477,'[1]Pivot HorizontalMRP'!$A$4:$D$2531,4,0),0)</f>
        <v>0</v>
      </c>
      <c r="N1477" s="1">
        <f>IFERROR(VLOOKUP(B1477,'[1]Pivot HorizontalMRP'!$A$4:$E$2531,5,0),0)</f>
        <v>0</v>
      </c>
      <c r="O1477" s="1">
        <f t="shared" si="116"/>
        <v>1000</v>
      </c>
      <c r="P1477" s="1">
        <f t="shared" si="117"/>
        <v>1000</v>
      </c>
      <c r="Q1477" s="1">
        <f>IFERROR(VLOOKUP(B1477,'[1]Pivot HorizontalMRP'!$A$4:$F$2529,6,0),0)</f>
        <v>690</v>
      </c>
      <c r="R1477" s="1">
        <f>IFERROR(VLOOKUP(B1477,'[1]Pivot HorizontalMRP'!$A$4:$G$2529,7,0),0)</f>
        <v>682</v>
      </c>
      <c r="S1477" s="1">
        <f>IFERROR(VLOOKUP(B1477,'[1]Pivot HorizontalMRP'!$A$4:$H$2529,8,0),0)</f>
        <v>732</v>
      </c>
      <c r="T1477" s="1">
        <f>IFERROR(VLOOKUP(B1477,'[1]Pivot HorizontalMRP'!$A$4:$I$2529,9,0),0)</f>
        <v>682</v>
      </c>
      <c r="U1477" s="1">
        <f t="shared" si="115"/>
        <v>-372</v>
      </c>
      <c r="V1477" s="24">
        <v>0.32340000000000002</v>
      </c>
      <c r="W1477" s="24"/>
      <c r="X1477" s="24">
        <f t="shared" si="118"/>
        <v>-0.32340000000000002</v>
      </c>
      <c r="Y1477" s="24"/>
      <c r="Z1477" s="24"/>
      <c r="AA1477" s="24"/>
      <c r="AB1477" s="24"/>
      <c r="AC1477" s="25"/>
      <c r="AD1477" s="26"/>
      <c r="AE1477" s="26"/>
      <c r="AF1477" s="26"/>
      <c r="AG1477" s="24"/>
      <c r="AH1477" s="24"/>
      <c r="AI1477" s="26"/>
      <c r="AJ1477" s="27"/>
      <c r="AK1477" s="27"/>
      <c r="AL1477" s="26"/>
      <c r="AM1477" s="26"/>
      <c r="AN1477" s="24"/>
      <c r="AO1477" s="24" t="str">
        <f t="shared" si="119"/>
        <v>Sanmina</v>
      </c>
      <c r="AP1477" s="1" t="s">
        <v>2090</v>
      </c>
      <c r="BF1477" s="1" t="s">
        <v>68</v>
      </c>
      <c r="BG1477" s="28" t="s">
        <v>69</v>
      </c>
    </row>
    <row r="1478" spans="1:59" ht="12.75" customHeight="1" x14ac:dyDescent="0.2">
      <c r="A1478" s="1" t="s">
        <v>6005</v>
      </c>
      <c r="B1478" s="1" t="s">
        <v>6006</v>
      </c>
      <c r="C1478" s="1" t="s">
        <v>62</v>
      </c>
      <c r="D1478" s="1" t="s">
        <v>1108</v>
      </c>
      <c r="E1478" s="1" t="s">
        <v>6007</v>
      </c>
      <c r="F1478" s="1" t="s">
        <v>6008</v>
      </c>
      <c r="G1478" s="1">
        <v>28</v>
      </c>
      <c r="H1478" s="1">
        <v>1000</v>
      </c>
      <c r="I1478" s="2" t="s">
        <v>66</v>
      </c>
      <c r="K1478" s="1">
        <f>IFERROR(VLOOKUP(B1478,'[1]Pivot HorizontalMRP'!$A$4:$B$2531,2,0),0)</f>
        <v>0</v>
      </c>
      <c r="L1478" s="1">
        <f>IFERROR(VLOOKUP(B1478,'[1]Pivot HorizontalMRP'!$A$4:$C$2531,3,0),0)</f>
        <v>1000</v>
      </c>
      <c r="M1478" s="1">
        <f>IFERROR(VLOOKUP(B1478,'[1]Pivot HorizontalMRP'!$A$4:$D$2531,4,0),0)</f>
        <v>0</v>
      </c>
      <c r="N1478" s="1">
        <f>IFERROR(VLOOKUP(B1478,'[1]Pivot HorizontalMRP'!$A$4:$E$2531,5,0),0)</f>
        <v>0</v>
      </c>
      <c r="O1478" s="1">
        <f t="shared" si="116"/>
        <v>1000</v>
      </c>
      <c r="P1478" s="1">
        <f t="shared" si="117"/>
        <v>1000</v>
      </c>
      <c r="Q1478" s="1">
        <f>IFERROR(VLOOKUP(B1478,'[1]Pivot HorizontalMRP'!$A$4:$F$2529,6,0),0)</f>
        <v>130</v>
      </c>
      <c r="R1478" s="1">
        <f>IFERROR(VLOOKUP(B1478,'[1]Pivot HorizontalMRP'!$A$4:$G$2529,7,0),0)</f>
        <v>0</v>
      </c>
      <c r="S1478" s="1">
        <f>IFERROR(VLOOKUP(B1478,'[1]Pivot HorizontalMRP'!$A$4:$H$2529,8,0),0)</f>
        <v>0</v>
      </c>
      <c r="T1478" s="1">
        <f>IFERROR(VLOOKUP(B1478,'[1]Pivot HorizontalMRP'!$A$4:$I$2529,9,0),0)</f>
        <v>0</v>
      </c>
      <c r="U1478" s="1">
        <f t="shared" si="115"/>
        <v>870</v>
      </c>
      <c r="V1478" s="24">
        <v>0.36</v>
      </c>
      <c r="W1478" s="24"/>
      <c r="X1478" s="24">
        <f t="shared" si="118"/>
        <v>-0.36</v>
      </c>
      <c r="Y1478" s="24"/>
      <c r="Z1478" s="24"/>
      <c r="AA1478" s="24"/>
      <c r="AB1478" s="24"/>
      <c r="AC1478" s="25"/>
      <c r="AD1478" s="26"/>
      <c r="AE1478" s="26"/>
      <c r="AF1478" s="26"/>
      <c r="AG1478" s="24"/>
      <c r="AH1478" s="24"/>
      <c r="AI1478" s="26"/>
      <c r="AJ1478" s="27"/>
      <c r="AK1478" s="27"/>
      <c r="AL1478" s="26"/>
      <c r="AM1478" s="26"/>
      <c r="AN1478" s="24"/>
      <c r="AO1478" s="24" t="str">
        <f t="shared" si="119"/>
        <v>Sanmina</v>
      </c>
      <c r="AP1478" s="1" t="s">
        <v>2090</v>
      </c>
      <c r="BF1478" s="1" t="s">
        <v>68</v>
      </c>
      <c r="BG1478" s="28" t="s">
        <v>69</v>
      </c>
    </row>
    <row r="1479" spans="1:59" ht="12.75" customHeight="1" x14ac:dyDescent="0.2">
      <c r="A1479" s="1" t="s">
        <v>6009</v>
      </c>
      <c r="B1479" s="1" t="s">
        <v>6010</v>
      </c>
      <c r="C1479" s="1" t="s">
        <v>62</v>
      </c>
      <c r="D1479" s="1" t="s">
        <v>1108</v>
      </c>
      <c r="E1479" s="1" t="s">
        <v>6011</v>
      </c>
      <c r="F1479" s="1" t="s">
        <v>6012</v>
      </c>
      <c r="G1479" s="1">
        <v>28</v>
      </c>
      <c r="H1479" s="1">
        <v>1000</v>
      </c>
      <c r="I1479" s="2" t="s">
        <v>66</v>
      </c>
      <c r="K1479" s="1">
        <f>IFERROR(VLOOKUP(B1479,'[1]Pivot HorizontalMRP'!$A$4:$B$2531,2,0),0)</f>
        <v>0</v>
      </c>
      <c r="L1479" s="1">
        <f>IFERROR(VLOOKUP(B1479,'[1]Pivot HorizontalMRP'!$A$4:$C$2531,3,0),0)</f>
        <v>0</v>
      </c>
      <c r="M1479" s="1">
        <f>IFERROR(VLOOKUP(B1479,'[1]Pivot HorizontalMRP'!$A$4:$D$2531,4,0),0)</f>
        <v>1200</v>
      </c>
      <c r="N1479" s="1">
        <f>IFERROR(VLOOKUP(B1479,'[1]Pivot HorizontalMRP'!$A$4:$E$2531,5,0),0)</f>
        <v>0</v>
      </c>
      <c r="O1479" s="1">
        <f t="shared" si="116"/>
        <v>1200</v>
      </c>
      <c r="P1479" s="1">
        <f t="shared" si="117"/>
        <v>1200</v>
      </c>
      <c r="Q1479" s="1">
        <f>IFERROR(VLOOKUP(B1479,'[1]Pivot HorizontalMRP'!$A$4:$F$2529,6,0),0)</f>
        <v>652</v>
      </c>
      <c r="R1479" s="1">
        <f>IFERROR(VLOOKUP(B1479,'[1]Pivot HorizontalMRP'!$A$4:$G$2529,7,0),0)</f>
        <v>616</v>
      </c>
      <c r="S1479" s="1">
        <f>IFERROR(VLOOKUP(B1479,'[1]Pivot HorizontalMRP'!$A$4:$H$2529,8,0),0)</f>
        <v>666</v>
      </c>
      <c r="T1479" s="1">
        <f>IFERROR(VLOOKUP(B1479,'[1]Pivot HorizontalMRP'!$A$4:$I$2529,9,0),0)</f>
        <v>616</v>
      </c>
      <c r="U1479" s="1">
        <f t="shared" si="115"/>
        <v>-68</v>
      </c>
      <c r="V1479" s="24">
        <v>0.35</v>
      </c>
      <c r="W1479" s="24"/>
      <c r="X1479" s="24">
        <f t="shared" si="118"/>
        <v>-0.35</v>
      </c>
      <c r="Y1479" s="24"/>
      <c r="Z1479" s="24"/>
      <c r="AA1479" s="24"/>
      <c r="AB1479" s="24"/>
      <c r="AC1479" s="25"/>
      <c r="AD1479" s="26"/>
      <c r="AE1479" s="26"/>
      <c r="AF1479" s="26"/>
      <c r="AG1479" s="24"/>
      <c r="AH1479" s="24"/>
      <c r="AI1479" s="26"/>
      <c r="AJ1479" s="27"/>
      <c r="AK1479" s="27"/>
      <c r="AL1479" s="26"/>
      <c r="AM1479" s="26"/>
      <c r="AN1479" s="24"/>
      <c r="AO1479" s="24" t="str">
        <f t="shared" si="119"/>
        <v>Sanmina</v>
      </c>
      <c r="AP1479" s="1" t="s">
        <v>2090</v>
      </c>
      <c r="BF1479" s="1" t="s">
        <v>68</v>
      </c>
      <c r="BG1479" s="28" t="s">
        <v>69</v>
      </c>
    </row>
    <row r="1480" spans="1:59" ht="12.75" customHeight="1" x14ac:dyDescent="0.2">
      <c r="A1480" s="1" t="s">
        <v>6013</v>
      </c>
      <c r="B1480" s="1" t="s">
        <v>6014</v>
      </c>
      <c r="C1480" s="1" t="s">
        <v>62</v>
      </c>
      <c r="D1480" s="1" t="s">
        <v>1108</v>
      </c>
      <c r="E1480" s="1" t="s">
        <v>6015</v>
      </c>
      <c r="F1480" s="1" t="s">
        <v>6016</v>
      </c>
      <c r="G1480" s="1">
        <v>28</v>
      </c>
      <c r="H1480" s="1">
        <v>1000</v>
      </c>
      <c r="I1480" s="2" t="s">
        <v>66</v>
      </c>
      <c r="K1480" s="1">
        <f>IFERROR(VLOOKUP(B1480,'[1]Pivot HorizontalMRP'!$A$4:$B$2531,2,0),0)</f>
        <v>0</v>
      </c>
      <c r="L1480" s="1">
        <f>IFERROR(VLOOKUP(B1480,'[1]Pivot HorizontalMRP'!$A$4:$C$2531,3,0),0)</f>
        <v>1000</v>
      </c>
      <c r="M1480" s="1">
        <f>IFERROR(VLOOKUP(B1480,'[1]Pivot HorizontalMRP'!$A$4:$D$2531,4,0),0)</f>
        <v>0</v>
      </c>
      <c r="N1480" s="1">
        <f>IFERROR(VLOOKUP(B1480,'[1]Pivot HorizontalMRP'!$A$4:$E$2531,5,0),0)</f>
        <v>0</v>
      </c>
      <c r="O1480" s="1">
        <f t="shared" si="116"/>
        <v>1000</v>
      </c>
      <c r="P1480" s="1">
        <f t="shared" si="117"/>
        <v>1000</v>
      </c>
      <c r="Q1480" s="1">
        <f>IFERROR(VLOOKUP(B1480,'[1]Pivot HorizontalMRP'!$A$4:$F$2529,6,0),0)</f>
        <v>0</v>
      </c>
      <c r="R1480" s="1">
        <f>IFERROR(VLOOKUP(B1480,'[1]Pivot HorizontalMRP'!$A$4:$G$2529,7,0),0)</f>
        <v>0</v>
      </c>
      <c r="S1480" s="1">
        <f>IFERROR(VLOOKUP(B1480,'[1]Pivot HorizontalMRP'!$A$4:$H$2529,8,0),0)</f>
        <v>0</v>
      </c>
      <c r="T1480" s="1">
        <f>IFERROR(VLOOKUP(B1480,'[1]Pivot HorizontalMRP'!$A$4:$I$2529,9,0),0)</f>
        <v>0</v>
      </c>
      <c r="U1480" s="1">
        <f t="shared" si="115"/>
        <v>1000</v>
      </c>
      <c r="V1480" s="24">
        <v>0.37</v>
      </c>
      <c r="W1480" s="24"/>
      <c r="X1480" s="24">
        <f t="shared" si="118"/>
        <v>-0.37</v>
      </c>
      <c r="Y1480" s="24"/>
      <c r="Z1480" s="24"/>
      <c r="AA1480" s="24"/>
      <c r="AB1480" s="24"/>
      <c r="AC1480" s="25"/>
      <c r="AD1480" s="26"/>
      <c r="AE1480" s="26"/>
      <c r="AF1480" s="26"/>
      <c r="AG1480" s="24"/>
      <c r="AH1480" s="24"/>
      <c r="AI1480" s="26"/>
      <c r="AJ1480" s="27"/>
      <c r="AK1480" s="27"/>
      <c r="AL1480" s="26"/>
      <c r="AM1480" s="26"/>
      <c r="AN1480" s="24"/>
      <c r="AO1480" s="24" t="str">
        <f t="shared" si="119"/>
        <v>Sanmina</v>
      </c>
      <c r="AP1480" s="1" t="s">
        <v>2090</v>
      </c>
      <c r="BF1480" s="1" t="s">
        <v>68</v>
      </c>
      <c r="BG1480" s="28" t="s">
        <v>69</v>
      </c>
    </row>
    <row r="1481" spans="1:59" ht="12.75" customHeight="1" x14ac:dyDescent="0.2">
      <c r="A1481" s="1" t="s">
        <v>6017</v>
      </c>
      <c r="B1481" s="1" t="s">
        <v>6018</v>
      </c>
      <c r="C1481" s="1" t="s">
        <v>62</v>
      </c>
      <c r="D1481" s="1" t="s">
        <v>1108</v>
      </c>
      <c r="E1481" s="1" t="s">
        <v>6019</v>
      </c>
      <c r="F1481" s="1" t="s">
        <v>6020</v>
      </c>
      <c r="G1481" s="1">
        <v>28</v>
      </c>
      <c r="H1481" s="1">
        <v>1000</v>
      </c>
      <c r="I1481" s="2" t="s">
        <v>66</v>
      </c>
      <c r="K1481" s="1">
        <f>IFERROR(VLOOKUP(B1481,'[1]Pivot HorizontalMRP'!$A$4:$B$2531,2,0),0)</f>
        <v>0</v>
      </c>
      <c r="L1481" s="1">
        <f>IFERROR(VLOOKUP(B1481,'[1]Pivot HorizontalMRP'!$A$4:$C$2531,3,0),0)</f>
        <v>1000</v>
      </c>
      <c r="M1481" s="1">
        <f>IFERROR(VLOOKUP(B1481,'[1]Pivot HorizontalMRP'!$A$4:$D$2531,4,0),0)</f>
        <v>0</v>
      </c>
      <c r="N1481" s="1">
        <f>IFERROR(VLOOKUP(B1481,'[1]Pivot HorizontalMRP'!$A$4:$E$2531,5,0),0)</f>
        <v>0</v>
      </c>
      <c r="O1481" s="1">
        <f t="shared" si="116"/>
        <v>1000</v>
      </c>
      <c r="P1481" s="1">
        <f t="shared" si="117"/>
        <v>1000</v>
      </c>
      <c r="Q1481" s="1">
        <f>IFERROR(VLOOKUP(B1481,'[1]Pivot HorizontalMRP'!$A$4:$F$2529,6,0),0)</f>
        <v>690</v>
      </c>
      <c r="R1481" s="1">
        <f>IFERROR(VLOOKUP(B1481,'[1]Pivot HorizontalMRP'!$A$4:$G$2529,7,0),0)</f>
        <v>682</v>
      </c>
      <c r="S1481" s="1">
        <f>IFERROR(VLOOKUP(B1481,'[1]Pivot HorizontalMRP'!$A$4:$H$2529,8,0),0)</f>
        <v>732</v>
      </c>
      <c r="T1481" s="1">
        <f>IFERROR(VLOOKUP(B1481,'[1]Pivot HorizontalMRP'!$A$4:$I$2529,9,0),0)</f>
        <v>682</v>
      </c>
      <c r="U1481" s="1">
        <f t="shared" si="115"/>
        <v>-372</v>
      </c>
      <c r="V1481" s="24">
        <v>0.37</v>
      </c>
      <c r="W1481" s="24"/>
      <c r="X1481" s="24">
        <f t="shared" si="118"/>
        <v>-0.37</v>
      </c>
      <c r="Y1481" s="24"/>
      <c r="Z1481" s="24"/>
      <c r="AA1481" s="24"/>
      <c r="AB1481" s="24"/>
      <c r="AC1481" s="25"/>
      <c r="AD1481" s="26"/>
      <c r="AE1481" s="26"/>
      <c r="AF1481" s="26"/>
      <c r="AG1481" s="24"/>
      <c r="AH1481" s="24"/>
      <c r="AI1481" s="26"/>
      <c r="AJ1481" s="27"/>
      <c r="AK1481" s="27"/>
      <c r="AL1481" s="26"/>
      <c r="AM1481" s="26"/>
      <c r="AN1481" s="24"/>
      <c r="AO1481" s="24" t="str">
        <f t="shared" si="119"/>
        <v>Sanmina</v>
      </c>
      <c r="AP1481" s="1" t="s">
        <v>2090</v>
      </c>
      <c r="BF1481" s="1" t="s">
        <v>68</v>
      </c>
      <c r="BG1481" s="28" t="s">
        <v>69</v>
      </c>
    </row>
    <row r="1482" spans="1:59" ht="12.75" customHeight="1" x14ac:dyDescent="0.2">
      <c r="A1482" s="1" t="s">
        <v>6021</v>
      </c>
      <c r="B1482" s="1" t="s">
        <v>6022</v>
      </c>
      <c r="C1482" s="1" t="s">
        <v>62</v>
      </c>
      <c r="D1482" s="1" t="s">
        <v>1108</v>
      </c>
      <c r="E1482" s="1" t="s">
        <v>6015</v>
      </c>
      <c r="F1482" s="1" t="s">
        <v>6023</v>
      </c>
      <c r="G1482" s="1">
        <v>28</v>
      </c>
      <c r="H1482" s="1">
        <v>1000</v>
      </c>
      <c r="I1482" s="2" t="s">
        <v>66</v>
      </c>
      <c r="K1482" s="1">
        <f>IFERROR(VLOOKUP(B1482,'[1]Pivot HorizontalMRP'!$A$4:$B$2531,2,0),0)</f>
        <v>0</v>
      </c>
      <c r="L1482" s="1">
        <f>IFERROR(VLOOKUP(B1482,'[1]Pivot HorizontalMRP'!$A$4:$C$2531,3,0),0)</f>
        <v>1000</v>
      </c>
      <c r="M1482" s="1">
        <f>IFERROR(VLOOKUP(B1482,'[1]Pivot HorizontalMRP'!$A$4:$D$2531,4,0),0)</f>
        <v>0</v>
      </c>
      <c r="N1482" s="1">
        <f>IFERROR(VLOOKUP(B1482,'[1]Pivot HorizontalMRP'!$A$4:$E$2531,5,0),0)</f>
        <v>0</v>
      </c>
      <c r="O1482" s="1">
        <f t="shared" si="116"/>
        <v>1000</v>
      </c>
      <c r="P1482" s="1">
        <f t="shared" si="117"/>
        <v>1000</v>
      </c>
      <c r="Q1482" s="1">
        <f>IFERROR(VLOOKUP(B1482,'[1]Pivot HorizontalMRP'!$A$4:$F$2529,6,0),0)</f>
        <v>0</v>
      </c>
      <c r="R1482" s="1">
        <f>IFERROR(VLOOKUP(B1482,'[1]Pivot HorizontalMRP'!$A$4:$G$2529,7,0),0)</f>
        <v>0</v>
      </c>
      <c r="S1482" s="1">
        <f>IFERROR(VLOOKUP(B1482,'[1]Pivot HorizontalMRP'!$A$4:$H$2529,8,0),0)</f>
        <v>0</v>
      </c>
      <c r="T1482" s="1">
        <f>IFERROR(VLOOKUP(B1482,'[1]Pivot HorizontalMRP'!$A$4:$I$2529,9,0),0)</f>
        <v>0</v>
      </c>
      <c r="U1482" s="1">
        <f t="shared" si="115"/>
        <v>1000</v>
      </c>
      <c r="V1482" s="24">
        <v>0.45</v>
      </c>
      <c r="W1482" s="24"/>
      <c r="X1482" s="24">
        <f t="shared" si="118"/>
        <v>-0.45</v>
      </c>
      <c r="Y1482" s="24"/>
      <c r="Z1482" s="24"/>
      <c r="AA1482" s="24"/>
      <c r="AB1482" s="24"/>
      <c r="AC1482" s="25"/>
      <c r="AD1482" s="26"/>
      <c r="AE1482" s="26"/>
      <c r="AF1482" s="26"/>
      <c r="AG1482" s="24"/>
      <c r="AH1482" s="24"/>
      <c r="AI1482" s="26"/>
      <c r="AJ1482" s="27"/>
      <c r="AK1482" s="27"/>
      <c r="AL1482" s="26"/>
      <c r="AM1482" s="26"/>
      <c r="AN1482" s="24"/>
      <c r="AO1482" s="24" t="str">
        <f t="shared" si="119"/>
        <v>Sanmina</v>
      </c>
      <c r="AP1482" s="1" t="s">
        <v>2090</v>
      </c>
      <c r="BF1482" s="1" t="s">
        <v>68</v>
      </c>
      <c r="BG1482" s="28" t="s">
        <v>69</v>
      </c>
    </row>
    <row r="1483" spans="1:59" ht="12.75" customHeight="1" x14ac:dyDescent="0.2">
      <c r="A1483" s="1" t="s">
        <v>6024</v>
      </c>
      <c r="B1483" s="1" t="s">
        <v>6025</v>
      </c>
      <c r="C1483" s="1" t="s">
        <v>62</v>
      </c>
      <c r="D1483" s="1" t="s">
        <v>1108</v>
      </c>
      <c r="E1483" s="1" t="s">
        <v>6026</v>
      </c>
      <c r="F1483" s="1" t="s">
        <v>6027</v>
      </c>
      <c r="G1483" s="1">
        <v>28</v>
      </c>
      <c r="H1483" s="1">
        <v>1000</v>
      </c>
      <c r="I1483" s="2" t="s">
        <v>66</v>
      </c>
      <c r="K1483" s="1">
        <f>IFERROR(VLOOKUP(B1483,'[1]Pivot HorizontalMRP'!$A$4:$B$2531,2,0),0)</f>
        <v>0</v>
      </c>
      <c r="L1483" s="1">
        <f>IFERROR(VLOOKUP(B1483,'[1]Pivot HorizontalMRP'!$A$4:$C$2531,3,0),0)</f>
        <v>1000</v>
      </c>
      <c r="M1483" s="1">
        <f>IFERROR(VLOOKUP(B1483,'[1]Pivot HorizontalMRP'!$A$4:$D$2531,4,0),0)</f>
        <v>0</v>
      </c>
      <c r="N1483" s="1">
        <f>IFERROR(VLOOKUP(B1483,'[1]Pivot HorizontalMRP'!$A$4:$E$2531,5,0),0)</f>
        <v>0</v>
      </c>
      <c r="O1483" s="1">
        <f t="shared" si="116"/>
        <v>1000</v>
      </c>
      <c r="P1483" s="1">
        <f t="shared" si="117"/>
        <v>1000</v>
      </c>
      <c r="Q1483" s="1">
        <f>IFERROR(VLOOKUP(B1483,'[1]Pivot HorizontalMRP'!$A$4:$F$2529,6,0),0)</f>
        <v>38</v>
      </c>
      <c r="R1483" s="1">
        <f>IFERROR(VLOOKUP(B1483,'[1]Pivot HorizontalMRP'!$A$4:$G$2529,7,0),0)</f>
        <v>66</v>
      </c>
      <c r="S1483" s="1">
        <f>IFERROR(VLOOKUP(B1483,'[1]Pivot HorizontalMRP'!$A$4:$H$2529,8,0),0)</f>
        <v>66</v>
      </c>
      <c r="T1483" s="1">
        <f>IFERROR(VLOOKUP(B1483,'[1]Pivot HorizontalMRP'!$A$4:$I$2529,9,0),0)</f>
        <v>66</v>
      </c>
      <c r="U1483" s="1">
        <f t="shared" si="115"/>
        <v>896</v>
      </c>
      <c r="V1483" s="24">
        <v>0.45</v>
      </c>
      <c r="W1483" s="24"/>
      <c r="X1483" s="24">
        <f t="shared" si="118"/>
        <v>-0.45</v>
      </c>
      <c r="Y1483" s="24"/>
      <c r="Z1483" s="24"/>
      <c r="AA1483" s="24"/>
      <c r="AB1483" s="24"/>
      <c r="AC1483" s="25"/>
      <c r="AD1483" s="26"/>
      <c r="AE1483" s="26"/>
      <c r="AF1483" s="26"/>
      <c r="AG1483" s="24"/>
      <c r="AH1483" s="24"/>
      <c r="AI1483" s="26"/>
      <c r="AJ1483" s="27"/>
      <c r="AK1483" s="27"/>
      <c r="AL1483" s="26"/>
      <c r="AM1483" s="26"/>
      <c r="AN1483" s="24"/>
      <c r="AO1483" s="24" t="str">
        <f t="shared" si="119"/>
        <v>Sanmina</v>
      </c>
      <c r="AP1483" s="1" t="s">
        <v>2090</v>
      </c>
      <c r="BF1483" s="1" t="s">
        <v>68</v>
      </c>
      <c r="BG1483" s="28" t="s">
        <v>69</v>
      </c>
    </row>
    <row r="1484" spans="1:59" ht="12.75" customHeight="1" x14ac:dyDescent="0.2">
      <c r="A1484" s="1" t="s">
        <v>6028</v>
      </c>
      <c r="B1484" s="1" t="s">
        <v>6029</v>
      </c>
      <c r="C1484" s="1" t="s">
        <v>62</v>
      </c>
      <c r="D1484" s="1" t="s">
        <v>1108</v>
      </c>
      <c r="E1484" s="1" t="s">
        <v>6030</v>
      </c>
      <c r="F1484" s="1" t="s">
        <v>6031</v>
      </c>
      <c r="G1484" s="1">
        <v>28</v>
      </c>
      <c r="H1484" s="1">
        <v>1000</v>
      </c>
      <c r="I1484" s="2" t="s">
        <v>66</v>
      </c>
      <c r="K1484" s="1">
        <f>IFERROR(VLOOKUP(B1484,'[1]Pivot HorizontalMRP'!$A$4:$B$2531,2,0),0)</f>
        <v>0</v>
      </c>
      <c r="L1484" s="1">
        <f>IFERROR(VLOOKUP(B1484,'[1]Pivot HorizontalMRP'!$A$4:$C$2531,3,0),0)</f>
        <v>922</v>
      </c>
      <c r="M1484" s="1">
        <f>IFERROR(VLOOKUP(B1484,'[1]Pivot HorizontalMRP'!$A$4:$D$2531,4,0),0)</f>
        <v>0</v>
      </c>
      <c r="N1484" s="1">
        <f>IFERROR(VLOOKUP(B1484,'[1]Pivot HorizontalMRP'!$A$4:$E$2531,5,0),0)</f>
        <v>0</v>
      </c>
      <c r="O1484" s="1">
        <f t="shared" si="116"/>
        <v>922</v>
      </c>
      <c r="P1484" s="1">
        <f t="shared" si="117"/>
        <v>922</v>
      </c>
      <c r="Q1484" s="1">
        <f>IFERROR(VLOOKUP(B1484,'[1]Pivot HorizontalMRP'!$A$4:$F$2529,6,0),0)</f>
        <v>32</v>
      </c>
      <c r="R1484" s="1">
        <f>IFERROR(VLOOKUP(B1484,'[1]Pivot HorizontalMRP'!$A$4:$G$2529,7,0),0)</f>
        <v>0</v>
      </c>
      <c r="S1484" s="1">
        <f>IFERROR(VLOOKUP(B1484,'[1]Pivot HorizontalMRP'!$A$4:$H$2529,8,0),0)</f>
        <v>0</v>
      </c>
      <c r="T1484" s="1">
        <f>IFERROR(VLOOKUP(B1484,'[1]Pivot HorizontalMRP'!$A$4:$I$2529,9,0),0)</f>
        <v>30</v>
      </c>
      <c r="U1484" s="1">
        <f t="shared" si="115"/>
        <v>890</v>
      </c>
      <c r="V1484" s="24">
        <v>0.2</v>
      </c>
      <c r="W1484" s="24"/>
      <c r="X1484" s="24">
        <f t="shared" si="118"/>
        <v>-0.2</v>
      </c>
      <c r="Y1484" s="24"/>
      <c r="Z1484" s="24"/>
      <c r="AA1484" s="24"/>
      <c r="AB1484" s="24"/>
      <c r="AC1484" s="25"/>
      <c r="AD1484" s="26"/>
      <c r="AE1484" s="26"/>
      <c r="AF1484" s="26"/>
      <c r="AG1484" s="24"/>
      <c r="AH1484" s="24"/>
      <c r="AI1484" s="26"/>
      <c r="AJ1484" s="27"/>
      <c r="AK1484" s="27"/>
      <c r="AL1484" s="26"/>
      <c r="AM1484" s="26"/>
      <c r="AN1484" s="24"/>
      <c r="AO1484" s="24" t="str">
        <f t="shared" si="119"/>
        <v>Sanmina</v>
      </c>
      <c r="AP1484" s="1" t="s">
        <v>2090</v>
      </c>
      <c r="BF1484" s="1" t="s">
        <v>68</v>
      </c>
      <c r="BG1484" s="28" t="s">
        <v>69</v>
      </c>
    </row>
    <row r="1485" spans="1:59" ht="12.75" customHeight="1" x14ac:dyDescent="0.2">
      <c r="A1485" s="1" t="s">
        <v>6032</v>
      </c>
      <c r="B1485" s="1" t="s">
        <v>6033</v>
      </c>
      <c r="C1485" s="1" t="s">
        <v>62</v>
      </c>
      <c r="D1485" s="1" t="s">
        <v>1108</v>
      </c>
      <c r="E1485" s="1" t="s">
        <v>6034</v>
      </c>
      <c r="F1485" s="1" t="s">
        <v>6035</v>
      </c>
      <c r="G1485" s="1">
        <v>21</v>
      </c>
      <c r="H1485" s="1">
        <v>1000</v>
      </c>
      <c r="I1485" s="2" t="s">
        <v>66</v>
      </c>
      <c r="K1485" s="1">
        <f>IFERROR(VLOOKUP(B1485,'[1]Pivot HorizontalMRP'!$A$4:$B$2531,2,0),0)</f>
        <v>0</v>
      </c>
      <c r="L1485" s="1">
        <f>IFERROR(VLOOKUP(B1485,'[1]Pivot HorizontalMRP'!$A$4:$C$2531,3,0),0)</f>
        <v>999</v>
      </c>
      <c r="M1485" s="1">
        <f>IFERROR(VLOOKUP(B1485,'[1]Pivot HorizontalMRP'!$A$4:$D$2531,4,0),0)</f>
        <v>0</v>
      </c>
      <c r="N1485" s="1">
        <f>IFERROR(VLOOKUP(B1485,'[1]Pivot HorizontalMRP'!$A$4:$E$2531,5,0),0)</f>
        <v>0</v>
      </c>
      <c r="O1485" s="1">
        <f t="shared" si="116"/>
        <v>999</v>
      </c>
      <c r="P1485" s="1">
        <f t="shared" si="117"/>
        <v>999</v>
      </c>
      <c r="Q1485" s="1">
        <f>IFERROR(VLOOKUP(B1485,'[1]Pivot HorizontalMRP'!$A$4:$F$2529,6,0),0)</f>
        <v>276</v>
      </c>
      <c r="R1485" s="1">
        <f>IFERROR(VLOOKUP(B1485,'[1]Pivot HorizontalMRP'!$A$4:$G$2529,7,0),0)</f>
        <v>92</v>
      </c>
      <c r="S1485" s="1">
        <f>IFERROR(VLOOKUP(B1485,'[1]Pivot HorizontalMRP'!$A$4:$H$2529,8,0),0)</f>
        <v>99</v>
      </c>
      <c r="T1485" s="1">
        <f>IFERROR(VLOOKUP(B1485,'[1]Pivot HorizontalMRP'!$A$4:$I$2529,9,0),0)</f>
        <v>92</v>
      </c>
      <c r="U1485" s="1">
        <f t="shared" si="115"/>
        <v>631</v>
      </c>
      <c r="V1485" s="24">
        <v>0.3</v>
      </c>
      <c r="W1485" s="24"/>
      <c r="X1485" s="24">
        <f t="shared" si="118"/>
        <v>-0.3</v>
      </c>
      <c r="Y1485" s="24"/>
      <c r="Z1485" s="24"/>
      <c r="AA1485" s="24"/>
      <c r="AB1485" s="24"/>
      <c r="AC1485" s="25"/>
      <c r="AD1485" s="26"/>
      <c r="AE1485" s="26"/>
      <c r="AF1485" s="26"/>
      <c r="AG1485" s="24"/>
      <c r="AH1485" s="24"/>
      <c r="AI1485" s="26"/>
      <c r="AJ1485" s="27"/>
      <c r="AK1485" s="27"/>
      <c r="AL1485" s="26"/>
      <c r="AM1485" s="26"/>
      <c r="AN1485" s="24"/>
      <c r="AO1485" s="24" t="str">
        <f t="shared" si="119"/>
        <v>Sanmina</v>
      </c>
      <c r="AP1485" s="1" t="s">
        <v>2090</v>
      </c>
      <c r="BF1485" s="1" t="s">
        <v>68</v>
      </c>
      <c r="BG1485" s="28" t="s">
        <v>69</v>
      </c>
    </row>
    <row r="1486" spans="1:59" ht="12.75" customHeight="1" x14ac:dyDescent="0.2">
      <c r="A1486" s="1" t="s">
        <v>6036</v>
      </c>
      <c r="B1486" s="1" t="s">
        <v>6037</v>
      </c>
      <c r="C1486" s="1" t="s">
        <v>62</v>
      </c>
      <c r="D1486" s="1" t="s">
        <v>1108</v>
      </c>
      <c r="E1486" s="1" t="s">
        <v>6038</v>
      </c>
      <c r="F1486" s="1" t="s">
        <v>6039</v>
      </c>
      <c r="G1486" s="1">
        <v>28</v>
      </c>
      <c r="H1486" s="1">
        <v>1</v>
      </c>
      <c r="I1486" s="2" t="s">
        <v>66</v>
      </c>
      <c r="K1486" s="1">
        <f>IFERROR(VLOOKUP(B1486,'[1]Pivot HorizontalMRP'!$A$4:$B$2531,2,0),0)</f>
        <v>0</v>
      </c>
      <c r="L1486" s="1">
        <f>IFERROR(VLOOKUP(B1486,'[1]Pivot HorizontalMRP'!$A$4:$C$2531,3,0),0)</f>
        <v>1075</v>
      </c>
      <c r="M1486" s="1">
        <f>IFERROR(VLOOKUP(B1486,'[1]Pivot HorizontalMRP'!$A$4:$D$2531,4,0),0)</f>
        <v>1000</v>
      </c>
      <c r="N1486" s="1">
        <f>IFERROR(VLOOKUP(B1486,'[1]Pivot HorizontalMRP'!$A$4:$E$2531,5,0),0)</f>
        <v>0</v>
      </c>
      <c r="O1486" s="1">
        <f t="shared" si="116"/>
        <v>2075</v>
      </c>
      <c r="P1486" s="1">
        <f t="shared" si="117"/>
        <v>2075</v>
      </c>
      <c r="Q1486" s="1">
        <f>IFERROR(VLOOKUP(B1486,'[1]Pivot HorizontalMRP'!$A$4:$F$2529,6,0),0)</f>
        <v>799</v>
      </c>
      <c r="R1486" s="1">
        <f>IFERROR(VLOOKUP(B1486,'[1]Pivot HorizontalMRP'!$A$4:$G$2529,7,0),0)</f>
        <v>365</v>
      </c>
      <c r="S1486" s="1">
        <f>IFERROR(VLOOKUP(B1486,'[1]Pivot HorizontalMRP'!$A$4:$H$2529,8,0),0)</f>
        <v>885</v>
      </c>
      <c r="T1486" s="1">
        <f>IFERROR(VLOOKUP(B1486,'[1]Pivot HorizontalMRP'!$A$4:$I$2529,9,0),0)</f>
        <v>670</v>
      </c>
      <c r="U1486" s="1">
        <f t="shared" si="115"/>
        <v>911</v>
      </c>
      <c r="V1486" s="24">
        <v>2.2999999999999998</v>
      </c>
      <c r="W1486" s="24"/>
      <c r="X1486" s="24">
        <f t="shared" si="118"/>
        <v>-2.2999999999999998</v>
      </c>
      <c r="Y1486" s="24"/>
      <c r="Z1486" s="24"/>
      <c r="AA1486" s="24">
        <v>4.9000000000000004</v>
      </c>
      <c r="AB1486" s="24"/>
      <c r="AC1486" s="25"/>
      <c r="AD1486" s="26"/>
      <c r="AE1486" s="26"/>
      <c r="AF1486" s="26"/>
      <c r="AG1486" s="24"/>
      <c r="AH1486" s="24"/>
      <c r="AI1486" s="26"/>
      <c r="AJ1486" s="27"/>
      <c r="AK1486" s="27"/>
      <c r="AL1486" s="26"/>
      <c r="AM1486" s="26"/>
      <c r="AN1486" s="24"/>
      <c r="AO1486" s="24" t="str">
        <f t="shared" si="119"/>
        <v>Sanmina</v>
      </c>
      <c r="AP1486" s="1" t="s">
        <v>2090</v>
      </c>
      <c r="BF1486" s="1" t="s">
        <v>68</v>
      </c>
      <c r="BG1486" s="28" t="s">
        <v>69</v>
      </c>
    </row>
    <row r="1487" spans="1:59" ht="12.75" customHeight="1" x14ac:dyDescent="0.2">
      <c r="A1487" s="1" t="s">
        <v>6040</v>
      </c>
      <c r="B1487" s="1" t="s">
        <v>6041</v>
      </c>
      <c r="C1487" s="1" t="s">
        <v>62</v>
      </c>
      <c r="D1487" s="1" t="s">
        <v>1108</v>
      </c>
      <c r="E1487" s="1" t="s">
        <v>6042</v>
      </c>
      <c r="F1487" s="1" t="s">
        <v>6043</v>
      </c>
      <c r="G1487" s="1">
        <v>21</v>
      </c>
      <c r="H1487" s="1">
        <v>1000</v>
      </c>
      <c r="I1487" s="2" t="s">
        <v>66</v>
      </c>
      <c r="K1487" s="1">
        <f>IFERROR(VLOOKUP(B1487,'[1]Pivot HorizontalMRP'!$A$4:$B$2531,2,0),0)</f>
        <v>0</v>
      </c>
      <c r="L1487" s="1">
        <f>IFERROR(VLOOKUP(B1487,'[1]Pivot HorizontalMRP'!$A$4:$C$2531,3,0),0)</f>
        <v>1963</v>
      </c>
      <c r="M1487" s="1">
        <f>IFERROR(VLOOKUP(B1487,'[1]Pivot HorizontalMRP'!$A$4:$D$2531,4,0),0)</f>
        <v>1000</v>
      </c>
      <c r="N1487" s="1">
        <f>IFERROR(VLOOKUP(B1487,'[1]Pivot HorizontalMRP'!$A$4:$E$2531,5,0),0)</f>
        <v>0</v>
      </c>
      <c r="O1487" s="1">
        <f t="shared" si="116"/>
        <v>2963</v>
      </c>
      <c r="P1487" s="1">
        <f t="shared" si="117"/>
        <v>2963</v>
      </c>
      <c r="Q1487" s="1">
        <f>IFERROR(VLOOKUP(B1487,'[1]Pivot HorizontalMRP'!$A$4:$F$2529,6,0),0)</f>
        <v>814</v>
      </c>
      <c r="R1487" s="1">
        <f>IFERROR(VLOOKUP(B1487,'[1]Pivot HorizontalMRP'!$A$4:$G$2529,7,0),0)</f>
        <v>445</v>
      </c>
      <c r="S1487" s="1">
        <f>IFERROR(VLOOKUP(B1487,'[1]Pivot HorizontalMRP'!$A$4:$H$2529,8,0),0)</f>
        <v>885</v>
      </c>
      <c r="T1487" s="1">
        <f>IFERROR(VLOOKUP(B1487,'[1]Pivot HorizontalMRP'!$A$4:$I$2529,9,0),0)</f>
        <v>670</v>
      </c>
      <c r="U1487" s="1">
        <f t="shared" si="115"/>
        <v>1704</v>
      </c>
      <c r="V1487" s="24">
        <v>1.85</v>
      </c>
      <c r="W1487" s="24"/>
      <c r="X1487" s="24">
        <f t="shared" si="118"/>
        <v>-1.85</v>
      </c>
      <c r="Y1487" s="24"/>
      <c r="Z1487" s="24"/>
      <c r="AA1487" s="24">
        <v>1.85</v>
      </c>
      <c r="AB1487" s="24"/>
      <c r="AC1487" s="25"/>
      <c r="AD1487" s="26"/>
      <c r="AE1487" s="26"/>
      <c r="AF1487" s="26"/>
      <c r="AG1487" s="24"/>
      <c r="AH1487" s="24"/>
      <c r="AI1487" s="26"/>
      <c r="AJ1487" s="27"/>
      <c r="AK1487" s="27"/>
      <c r="AL1487" s="26"/>
      <c r="AM1487" s="26"/>
      <c r="AN1487" s="24"/>
      <c r="AO1487" s="24" t="str">
        <f t="shared" si="119"/>
        <v>Sanmina</v>
      </c>
      <c r="AP1487" s="1" t="s">
        <v>2090</v>
      </c>
      <c r="BF1487" s="1" t="s">
        <v>68</v>
      </c>
      <c r="BG1487" s="28" t="s">
        <v>69</v>
      </c>
    </row>
    <row r="1488" spans="1:59" ht="12.75" customHeight="1" x14ac:dyDescent="0.2">
      <c r="A1488" s="1" t="s">
        <v>6044</v>
      </c>
      <c r="B1488" s="1" t="s">
        <v>6045</v>
      </c>
      <c r="C1488" s="1" t="s">
        <v>62</v>
      </c>
      <c r="D1488" s="1" t="s">
        <v>1108</v>
      </c>
      <c r="E1488" s="1" t="s">
        <v>6046</v>
      </c>
      <c r="F1488" s="1" t="s">
        <v>6047</v>
      </c>
      <c r="G1488" s="1">
        <v>28</v>
      </c>
      <c r="H1488" s="1">
        <v>1</v>
      </c>
      <c r="I1488" s="2" t="s">
        <v>66</v>
      </c>
      <c r="K1488" s="1">
        <f>IFERROR(VLOOKUP(B1488,'[1]Pivot HorizontalMRP'!$A$4:$B$2531,2,0),0)</f>
        <v>0</v>
      </c>
      <c r="L1488" s="1">
        <f>IFERROR(VLOOKUP(B1488,'[1]Pivot HorizontalMRP'!$A$4:$C$2531,3,0),0)</f>
        <v>0</v>
      </c>
      <c r="M1488" s="1">
        <f>IFERROR(VLOOKUP(B1488,'[1]Pivot HorizontalMRP'!$A$4:$D$2531,4,0),0)</f>
        <v>500</v>
      </c>
      <c r="N1488" s="1">
        <f>IFERROR(VLOOKUP(B1488,'[1]Pivot HorizontalMRP'!$A$4:$E$2531,5,0),0)</f>
        <v>0</v>
      </c>
      <c r="O1488" s="1">
        <f t="shared" si="116"/>
        <v>500</v>
      </c>
      <c r="P1488" s="1">
        <f t="shared" si="117"/>
        <v>500</v>
      </c>
      <c r="Q1488" s="1">
        <f>IFERROR(VLOOKUP(B1488,'[1]Pivot HorizontalMRP'!$A$4:$F$2529,6,0),0)</f>
        <v>60</v>
      </c>
      <c r="R1488" s="1">
        <f>IFERROR(VLOOKUP(B1488,'[1]Pivot HorizontalMRP'!$A$4:$G$2529,7,0),0)</f>
        <v>128</v>
      </c>
      <c r="S1488" s="1">
        <f>IFERROR(VLOOKUP(B1488,'[1]Pivot HorizontalMRP'!$A$4:$H$2529,8,0),0)</f>
        <v>66</v>
      </c>
      <c r="T1488" s="1">
        <f>IFERROR(VLOOKUP(B1488,'[1]Pivot HorizontalMRP'!$A$4:$I$2529,9,0),0)</f>
        <v>66</v>
      </c>
      <c r="U1488" s="1">
        <f t="shared" si="115"/>
        <v>312</v>
      </c>
      <c r="V1488" s="24">
        <v>1.8</v>
      </c>
      <c r="W1488" s="24"/>
      <c r="X1488" s="24">
        <f t="shared" si="118"/>
        <v>-1.8</v>
      </c>
      <c r="Y1488" s="24"/>
      <c r="Z1488" s="24"/>
      <c r="AA1488" s="24"/>
      <c r="AB1488" s="24"/>
      <c r="AC1488" s="25"/>
      <c r="AD1488" s="26"/>
      <c r="AE1488" s="26"/>
      <c r="AF1488" s="26"/>
      <c r="AG1488" s="24"/>
      <c r="AH1488" s="24"/>
      <c r="AI1488" s="26"/>
      <c r="AJ1488" s="27"/>
      <c r="AK1488" s="27"/>
      <c r="AL1488" s="26"/>
      <c r="AM1488" s="26"/>
      <c r="AN1488" s="24"/>
      <c r="AO1488" s="24" t="str">
        <f t="shared" si="119"/>
        <v>Sanmina</v>
      </c>
      <c r="AP1488" s="1" t="s">
        <v>2090</v>
      </c>
      <c r="BF1488" s="1" t="s">
        <v>68</v>
      </c>
      <c r="BG1488" s="28" t="s">
        <v>69</v>
      </c>
    </row>
    <row r="1489" spans="1:59" ht="12.75" customHeight="1" x14ac:dyDescent="0.2">
      <c r="A1489" s="1" t="s">
        <v>6048</v>
      </c>
      <c r="B1489" s="1" t="s">
        <v>6049</v>
      </c>
      <c r="C1489" s="1" t="s">
        <v>62</v>
      </c>
      <c r="D1489" s="1" t="s">
        <v>1108</v>
      </c>
      <c r="E1489" s="1" t="s">
        <v>6050</v>
      </c>
      <c r="F1489" s="1" t="s">
        <v>6051</v>
      </c>
      <c r="G1489" s="1">
        <v>28</v>
      </c>
      <c r="H1489" s="1">
        <v>1</v>
      </c>
      <c r="I1489" s="2" t="s">
        <v>66</v>
      </c>
      <c r="K1489" s="1">
        <f>IFERROR(VLOOKUP(B1489,'[1]Pivot HorizontalMRP'!$A$4:$B$2531,2,0),0)</f>
        <v>0</v>
      </c>
      <c r="L1489" s="1">
        <f>IFERROR(VLOOKUP(B1489,'[1]Pivot HorizontalMRP'!$A$4:$C$2531,3,0),0)</f>
        <v>0</v>
      </c>
      <c r="M1489" s="1">
        <f>IFERROR(VLOOKUP(B1489,'[1]Pivot HorizontalMRP'!$A$4:$D$2531,4,0),0)</f>
        <v>500</v>
      </c>
      <c r="N1489" s="1">
        <f>IFERROR(VLOOKUP(B1489,'[1]Pivot HorizontalMRP'!$A$4:$E$2531,5,0),0)</f>
        <v>0</v>
      </c>
      <c r="O1489" s="1">
        <f t="shared" si="116"/>
        <v>500</v>
      </c>
      <c r="P1489" s="1">
        <f t="shared" si="117"/>
        <v>500</v>
      </c>
      <c r="Q1489" s="1">
        <f>IFERROR(VLOOKUP(B1489,'[1]Pivot HorizontalMRP'!$A$4:$F$2529,6,0),0)</f>
        <v>60</v>
      </c>
      <c r="R1489" s="1">
        <f>IFERROR(VLOOKUP(B1489,'[1]Pivot HorizontalMRP'!$A$4:$G$2529,7,0),0)</f>
        <v>128</v>
      </c>
      <c r="S1489" s="1">
        <f>IFERROR(VLOOKUP(B1489,'[1]Pivot HorizontalMRP'!$A$4:$H$2529,8,0),0)</f>
        <v>66</v>
      </c>
      <c r="T1489" s="1">
        <f>IFERROR(VLOOKUP(B1489,'[1]Pivot HorizontalMRP'!$A$4:$I$2529,9,0),0)</f>
        <v>66</v>
      </c>
      <c r="U1489" s="1">
        <f t="shared" si="115"/>
        <v>312</v>
      </c>
      <c r="V1489" s="24">
        <v>1.75</v>
      </c>
      <c r="W1489" s="24"/>
      <c r="X1489" s="24">
        <f t="shared" si="118"/>
        <v>-1.75</v>
      </c>
      <c r="Y1489" s="24"/>
      <c r="Z1489" s="24"/>
      <c r="AA1489" s="24"/>
      <c r="AB1489" s="24"/>
      <c r="AC1489" s="25"/>
      <c r="AD1489" s="26"/>
      <c r="AE1489" s="26"/>
      <c r="AF1489" s="26"/>
      <c r="AG1489" s="24"/>
      <c r="AH1489" s="24"/>
      <c r="AI1489" s="26"/>
      <c r="AJ1489" s="27"/>
      <c r="AK1489" s="27"/>
      <c r="AL1489" s="26"/>
      <c r="AM1489" s="26"/>
      <c r="AN1489" s="24"/>
      <c r="AO1489" s="24" t="str">
        <f t="shared" si="119"/>
        <v>Sanmina</v>
      </c>
      <c r="AP1489" s="1" t="s">
        <v>2090</v>
      </c>
      <c r="BF1489" s="1" t="s">
        <v>68</v>
      </c>
      <c r="BG1489" s="28" t="s">
        <v>69</v>
      </c>
    </row>
    <row r="1490" spans="1:59" ht="12.75" customHeight="1" x14ac:dyDescent="0.2">
      <c r="A1490" s="1" t="s">
        <v>6052</v>
      </c>
      <c r="B1490" s="1" t="s">
        <v>6053</v>
      </c>
      <c r="C1490" s="1" t="s">
        <v>62</v>
      </c>
      <c r="D1490" s="1" t="s">
        <v>1108</v>
      </c>
      <c r="E1490" s="1" t="s">
        <v>6054</v>
      </c>
      <c r="F1490" s="1" t="s">
        <v>6055</v>
      </c>
      <c r="G1490" s="1">
        <v>28</v>
      </c>
      <c r="H1490" s="1">
        <v>1</v>
      </c>
      <c r="I1490" s="2" t="s">
        <v>66</v>
      </c>
      <c r="K1490" s="1">
        <f>IFERROR(VLOOKUP(B1490,'[1]Pivot HorizontalMRP'!$A$4:$B$2531,2,0),0)</f>
        <v>0</v>
      </c>
      <c r="L1490" s="1">
        <f>IFERROR(VLOOKUP(B1490,'[1]Pivot HorizontalMRP'!$A$4:$C$2531,3,0),0)</f>
        <v>0</v>
      </c>
      <c r="M1490" s="1">
        <f>IFERROR(VLOOKUP(B1490,'[1]Pivot HorizontalMRP'!$A$4:$D$2531,4,0),0)</f>
        <v>500</v>
      </c>
      <c r="N1490" s="1">
        <f>IFERROR(VLOOKUP(B1490,'[1]Pivot HorizontalMRP'!$A$4:$E$2531,5,0),0)</f>
        <v>0</v>
      </c>
      <c r="O1490" s="1">
        <f t="shared" si="116"/>
        <v>500</v>
      </c>
      <c r="P1490" s="1">
        <f t="shared" si="117"/>
        <v>500</v>
      </c>
      <c r="Q1490" s="1">
        <f>IFERROR(VLOOKUP(B1490,'[1]Pivot HorizontalMRP'!$A$4:$F$2529,6,0),0)</f>
        <v>60</v>
      </c>
      <c r="R1490" s="1">
        <f>IFERROR(VLOOKUP(B1490,'[1]Pivot HorizontalMRP'!$A$4:$G$2529,7,0),0)</f>
        <v>128</v>
      </c>
      <c r="S1490" s="1">
        <f>IFERROR(VLOOKUP(B1490,'[1]Pivot HorizontalMRP'!$A$4:$H$2529,8,0),0)</f>
        <v>66</v>
      </c>
      <c r="T1490" s="1">
        <f>IFERROR(VLOOKUP(B1490,'[1]Pivot HorizontalMRP'!$A$4:$I$2529,9,0),0)</f>
        <v>66</v>
      </c>
      <c r="U1490" s="1">
        <f t="shared" si="115"/>
        <v>312</v>
      </c>
      <c r="V1490" s="24">
        <v>0.65</v>
      </c>
      <c r="W1490" s="24"/>
      <c r="X1490" s="24">
        <f t="shared" si="118"/>
        <v>-0.65</v>
      </c>
      <c r="Y1490" s="24"/>
      <c r="Z1490" s="24"/>
      <c r="AA1490" s="24"/>
      <c r="AB1490" s="24"/>
      <c r="AC1490" s="25"/>
      <c r="AD1490" s="26"/>
      <c r="AE1490" s="26"/>
      <c r="AF1490" s="26"/>
      <c r="AG1490" s="24"/>
      <c r="AH1490" s="24"/>
      <c r="AI1490" s="26"/>
      <c r="AJ1490" s="27"/>
      <c r="AK1490" s="27"/>
      <c r="AL1490" s="26"/>
      <c r="AM1490" s="26"/>
      <c r="AN1490" s="24"/>
      <c r="AO1490" s="24" t="str">
        <f t="shared" si="119"/>
        <v>Sanmina</v>
      </c>
      <c r="AP1490" s="1" t="s">
        <v>2090</v>
      </c>
      <c r="BF1490" s="1" t="s">
        <v>68</v>
      </c>
      <c r="BG1490" s="28" t="s">
        <v>69</v>
      </c>
    </row>
    <row r="1491" spans="1:59" ht="12.75" customHeight="1" x14ac:dyDescent="0.2">
      <c r="A1491" s="1" t="s">
        <v>6056</v>
      </c>
      <c r="B1491" s="1" t="s">
        <v>6057</v>
      </c>
      <c r="C1491" s="1" t="s">
        <v>62</v>
      </c>
      <c r="D1491" s="1" t="s">
        <v>1108</v>
      </c>
      <c r="E1491" s="1" t="s">
        <v>6058</v>
      </c>
      <c r="F1491" s="1" t="s">
        <v>6059</v>
      </c>
      <c r="G1491" s="1">
        <v>28</v>
      </c>
      <c r="H1491" s="1">
        <v>1</v>
      </c>
      <c r="I1491" s="2" t="s">
        <v>66</v>
      </c>
      <c r="K1491" s="1">
        <f>IFERROR(VLOOKUP(B1491,'[1]Pivot HorizontalMRP'!$A$4:$B$2531,2,0),0)</f>
        <v>0</v>
      </c>
      <c r="L1491" s="1">
        <f>IFERROR(VLOOKUP(B1491,'[1]Pivot HorizontalMRP'!$A$4:$C$2531,3,0),0)</f>
        <v>0</v>
      </c>
      <c r="M1491" s="1">
        <f>IFERROR(VLOOKUP(B1491,'[1]Pivot HorizontalMRP'!$A$4:$D$2531,4,0),0)</f>
        <v>500</v>
      </c>
      <c r="N1491" s="1">
        <f>IFERROR(VLOOKUP(B1491,'[1]Pivot HorizontalMRP'!$A$4:$E$2531,5,0),0)</f>
        <v>0</v>
      </c>
      <c r="O1491" s="1">
        <f t="shared" si="116"/>
        <v>500</v>
      </c>
      <c r="P1491" s="1">
        <f t="shared" si="117"/>
        <v>500</v>
      </c>
      <c r="Q1491" s="1">
        <f>IFERROR(VLOOKUP(B1491,'[1]Pivot HorizontalMRP'!$A$4:$F$2529,6,0),0)</f>
        <v>60</v>
      </c>
      <c r="R1491" s="1">
        <f>IFERROR(VLOOKUP(B1491,'[1]Pivot HorizontalMRP'!$A$4:$G$2529,7,0),0)</f>
        <v>128</v>
      </c>
      <c r="S1491" s="1">
        <f>IFERROR(VLOOKUP(B1491,'[1]Pivot HorizontalMRP'!$A$4:$H$2529,8,0),0)</f>
        <v>66</v>
      </c>
      <c r="T1491" s="1">
        <f>IFERROR(VLOOKUP(B1491,'[1]Pivot HorizontalMRP'!$A$4:$I$2529,9,0),0)</f>
        <v>66</v>
      </c>
      <c r="U1491" s="1">
        <f t="shared" si="115"/>
        <v>312</v>
      </c>
      <c r="V1491" s="24">
        <v>0.6</v>
      </c>
      <c r="W1491" s="24"/>
      <c r="X1491" s="24">
        <f t="shared" si="118"/>
        <v>-0.6</v>
      </c>
      <c r="Y1491" s="24"/>
      <c r="Z1491" s="24"/>
      <c r="AA1491" s="24"/>
      <c r="AB1491" s="24"/>
      <c r="AC1491" s="25"/>
      <c r="AD1491" s="26"/>
      <c r="AE1491" s="26"/>
      <c r="AF1491" s="26"/>
      <c r="AG1491" s="24"/>
      <c r="AH1491" s="24"/>
      <c r="AI1491" s="26"/>
      <c r="AJ1491" s="27"/>
      <c r="AK1491" s="27"/>
      <c r="AL1491" s="26"/>
      <c r="AM1491" s="26"/>
      <c r="AN1491" s="24"/>
      <c r="AO1491" s="24" t="str">
        <f t="shared" si="119"/>
        <v>Sanmina</v>
      </c>
      <c r="AP1491" s="1" t="s">
        <v>2090</v>
      </c>
      <c r="BF1491" s="1" t="s">
        <v>68</v>
      </c>
      <c r="BG1491" s="28" t="s">
        <v>69</v>
      </c>
    </row>
    <row r="1492" spans="1:59" ht="12.75" customHeight="1" x14ac:dyDescent="0.2">
      <c r="A1492" s="1" t="s">
        <v>6060</v>
      </c>
      <c r="B1492" s="1" t="s">
        <v>6061</v>
      </c>
      <c r="C1492" s="1" t="s">
        <v>62</v>
      </c>
      <c r="D1492" s="1" t="s">
        <v>1108</v>
      </c>
      <c r="E1492" s="1" t="s">
        <v>6062</v>
      </c>
      <c r="F1492" s="1" t="s">
        <v>6063</v>
      </c>
      <c r="G1492" s="1">
        <v>21</v>
      </c>
      <c r="H1492" s="1">
        <v>1000</v>
      </c>
      <c r="I1492" s="2" t="s">
        <v>66</v>
      </c>
      <c r="K1492" s="1">
        <f>IFERROR(VLOOKUP(B1492,'[1]Pivot HorizontalMRP'!$A$4:$B$2531,2,0),0)</f>
        <v>0</v>
      </c>
      <c r="L1492" s="1">
        <f>IFERROR(VLOOKUP(B1492,'[1]Pivot HorizontalMRP'!$A$4:$C$2531,3,0),0)</f>
        <v>2106</v>
      </c>
      <c r="M1492" s="1">
        <f>IFERROR(VLOOKUP(B1492,'[1]Pivot HorizontalMRP'!$A$4:$D$2531,4,0),0)</f>
        <v>0</v>
      </c>
      <c r="N1492" s="1">
        <f>IFERROR(VLOOKUP(B1492,'[1]Pivot HorizontalMRP'!$A$4:$E$2531,5,0),0)</f>
        <v>0</v>
      </c>
      <c r="O1492" s="1">
        <f t="shared" si="116"/>
        <v>2106</v>
      </c>
      <c r="P1492" s="1">
        <f t="shared" si="117"/>
        <v>2106</v>
      </c>
      <c r="Q1492" s="1">
        <f>IFERROR(VLOOKUP(B1492,'[1]Pivot HorizontalMRP'!$A$4:$F$2529,6,0),0)</f>
        <v>928</v>
      </c>
      <c r="R1492" s="1">
        <f>IFERROR(VLOOKUP(B1492,'[1]Pivot HorizontalMRP'!$A$4:$G$2529,7,0),0)</f>
        <v>659</v>
      </c>
      <c r="S1492" s="1">
        <f>IFERROR(VLOOKUP(B1492,'[1]Pivot HorizontalMRP'!$A$4:$H$2529,8,0),0)</f>
        <v>732</v>
      </c>
      <c r="T1492" s="1">
        <f>IFERROR(VLOOKUP(B1492,'[1]Pivot HorizontalMRP'!$A$4:$I$2529,9,0),0)</f>
        <v>683</v>
      </c>
      <c r="U1492" s="1">
        <f t="shared" si="115"/>
        <v>519</v>
      </c>
      <c r="V1492" s="24">
        <v>0.73</v>
      </c>
      <c r="W1492" s="24"/>
      <c r="X1492" s="24">
        <f t="shared" si="118"/>
        <v>-0.73</v>
      </c>
      <c r="Y1492" s="24"/>
      <c r="Z1492" s="24"/>
      <c r="AA1492" s="24"/>
      <c r="AB1492" s="24"/>
      <c r="AC1492" s="25"/>
      <c r="AD1492" s="26"/>
      <c r="AE1492" s="26"/>
      <c r="AF1492" s="26"/>
      <c r="AG1492" s="24"/>
      <c r="AH1492" s="24"/>
      <c r="AI1492" s="26"/>
      <c r="AJ1492" s="27"/>
      <c r="AK1492" s="27"/>
      <c r="AL1492" s="26"/>
      <c r="AM1492" s="26"/>
      <c r="AN1492" s="24"/>
      <c r="AO1492" s="24" t="str">
        <f t="shared" si="119"/>
        <v>Sanmina</v>
      </c>
      <c r="AP1492" s="1" t="s">
        <v>2090</v>
      </c>
      <c r="BF1492" s="1" t="s">
        <v>68</v>
      </c>
      <c r="BG1492" s="28" t="s">
        <v>69</v>
      </c>
    </row>
    <row r="1493" spans="1:59" ht="12.75" customHeight="1" x14ac:dyDescent="0.2">
      <c r="A1493" s="1" t="s">
        <v>6064</v>
      </c>
      <c r="B1493" s="1" t="s">
        <v>6065</v>
      </c>
      <c r="C1493" s="1" t="s">
        <v>62</v>
      </c>
      <c r="D1493" s="1" t="s">
        <v>1108</v>
      </c>
      <c r="E1493" s="1" t="s">
        <v>6066</v>
      </c>
      <c r="F1493" s="1" t="s">
        <v>6067</v>
      </c>
      <c r="G1493" s="1">
        <v>28</v>
      </c>
      <c r="H1493" s="1">
        <v>1000</v>
      </c>
      <c r="I1493" s="2" t="s">
        <v>66</v>
      </c>
      <c r="K1493" s="1">
        <f>IFERROR(VLOOKUP(B1493,'[1]Pivot HorizontalMRP'!$A$4:$B$2531,2,0),0)</f>
        <v>0</v>
      </c>
      <c r="L1493" s="1">
        <f>IFERROR(VLOOKUP(B1493,'[1]Pivot HorizontalMRP'!$A$4:$C$2531,3,0),0)</f>
        <v>1757</v>
      </c>
      <c r="M1493" s="1">
        <f>IFERROR(VLOOKUP(B1493,'[1]Pivot HorizontalMRP'!$A$4:$D$2531,4,0),0)</f>
        <v>0</v>
      </c>
      <c r="N1493" s="1">
        <f>IFERROR(VLOOKUP(B1493,'[1]Pivot HorizontalMRP'!$A$4:$E$2531,5,0),0)</f>
        <v>0</v>
      </c>
      <c r="O1493" s="1">
        <f t="shared" si="116"/>
        <v>1757</v>
      </c>
      <c r="P1493" s="1">
        <f t="shared" si="117"/>
        <v>1757</v>
      </c>
      <c r="Q1493" s="1">
        <f>IFERROR(VLOOKUP(B1493,'[1]Pivot HorizontalMRP'!$A$4:$F$2529,6,0),0)</f>
        <v>280</v>
      </c>
      <c r="R1493" s="1">
        <f>IFERROR(VLOOKUP(B1493,'[1]Pivot HorizontalMRP'!$A$4:$G$2529,7,0),0)</f>
        <v>120</v>
      </c>
      <c r="S1493" s="1">
        <f>IFERROR(VLOOKUP(B1493,'[1]Pivot HorizontalMRP'!$A$4:$H$2529,8,0),0)</f>
        <v>144</v>
      </c>
      <c r="T1493" s="1">
        <f>IFERROR(VLOOKUP(B1493,'[1]Pivot HorizontalMRP'!$A$4:$I$2529,9,0),0)</f>
        <v>144</v>
      </c>
      <c r="U1493" s="1">
        <f t="shared" si="115"/>
        <v>1357</v>
      </c>
      <c r="V1493" s="24">
        <v>0.73</v>
      </c>
      <c r="W1493" s="24"/>
      <c r="X1493" s="24">
        <f t="shared" si="118"/>
        <v>-0.73</v>
      </c>
      <c r="Y1493" s="24"/>
      <c r="Z1493" s="24"/>
      <c r="AA1493" s="24"/>
      <c r="AB1493" s="24"/>
      <c r="AC1493" s="25"/>
      <c r="AD1493" s="26"/>
      <c r="AE1493" s="26"/>
      <c r="AF1493" s="26"/>
      <c r="AG1493" s="24"/>
      <c r="AH1493" s="24"/>
      <c r="AI1493" s="26"/>
      <c r="AJ1493" s="27"/>
      <c r="AK1493" s="27"/>
      <c r="AL1493" s="26"/>
      <c r="AM1493" s="26"/>
      <c r="AN1493" s="24"/>
      <c r="AO1493" s="24" t="str">
        <f t="shared" si="119"/>
        <v>Sanmina</v>
      </c>
      <c r="AP1493" s="1" t="s">
        <v>2090</v>
      </c>
      <c r="BF1493" s="1" t="s">
        <v>68</v>
      </c>
      <c r="BG1493" s="28" t="s">
        <v>69</v>
      </c>
    </row>
    <row r="1494" spans="1:59" ht="12.75" customHeight="1" x14ac:dyDescent="0.2">
      <c r="A1494" s="1" t="s">
        <v>6068</v>
      </c>
      <c r="B1494" s="1" t="s">
        <v>6069</v>
      </c>
      <c r="C1494" s="1" t="s">
        <v>62</v>
      </c>
      <c r="D1494" s="1" t="s">
        <v>1108</v>
      </c>
      <c r="E1494" s="1" t="s">
        <v>6070</v>
      </c>
      <c r="F1494" s="1" t="s">
        <v>6071</v>
      </c>
      <c r="G1494" s="1">
        <v>28</v>
      </c>
      <c r="H1494" s="1">
        <v>1000</v>
      </c>
      <c r="I1494" s="2" t="s">
        <v>66</v>
      </c>
      <c r="K1494" s="1">
        <f>IFERROR(VLOOKUP(B1494,'[1]Pivot HorizontalMRP'!$A$4:$B$2531,2,0),0)</f>
        <v>0</v>
      </c>
      <c r="L1494" s="1">
        <f>IFERROR(VLOOKUP(B1494,'[1]Pivot HorizontalMRP'!$A$4:$C$2531,3,0),0)</f>
        <v>1940</v>
      </c>
      <c r="M1494" s="1">
        <f>IFERROR(VLOOKUP(B1494,'[1]Pivot HorizontalMRP'!$A$4:$D$2531,4,0),0)</f>
        <v>0</v>
      </c>
      <c r="N1494" s="1">
        <f>IFERROR(VLOOKUP(B1494,'[1]Pivot HorizontalMRP'!$A$4:$E$2531,5,0),0)</f>
        <v>0</v>
      </c>
      <c r="O1494" s="1">
        <f t="shared" si="116"/>
        <v>1940</v>
      </c>
      <c r="P1494" s="1">
        <f t="shared" si="117"/>
        <v>1940</v>
      </c>
      <c r="Q1494" s="1">
        <f>IFERROR(VLOOKUP(B1494,'[1]Pivot HorizontalMRP'!$A$4:$F$2529,6,0),0)</f>
        <v>130</v>
      </c>
      <c r="R1494" s="1">
        <f>IFERROR(VLOOKUP(B1494,'[1]Pivot HorizontalMRP'!$A$4:$G$2529,7,0),0)</f>
        <v>0</v>
      </c>
      <c r="S1494" s="1">
        <f>IFERROR(VLOOKUP(B1494,'[1]Pivot HorizontalMRP'!$A$4:$H$2529,8,0),0)</f>
        <v>0</v>
      </c>
      <c r="T1494" s="1">
        <f>IFERROR(VLOOKUP(B1494,'[1]Pivot HorizontalMRP'!$A$4:$I$2529,9,0),0)</f>
        <v>0</v>
      </c>
      <c r="U1494" s="1">
        <f t="shared" si="115"/>
        <v>1810</v>
      </c>
      <c r="V1494" s="24">
        <v>0.9</v>
      </c>
      <c r="W1494" s="24"/>
      <c r="X1494" s="24">
        <f t="shared" si="118"/>
        <v>-0.9</v>
      </c>
      <c r="Y1494" s="24"/>
      <c r="Z1494" s="24"/>
      <c r="AA1494" s="24">
        <v>0.9</v>
      </c>
      <c r="AB1494" s="24"/>
      <c r="AC1494" s="25"/>
      <c r="AD1494" s="26"/>
      <c r="AE1494" s="26"/>
      <c r="AF1494" s="26"/>
      <c r="AG1494" s="24"/>
      <c r="AH1494" s="24"/>
      <c r="AI1494" s="26"/>
      <c r="AJ1494" s="27"/>
      <c r="AK1494" s="27"/>
      <c r="AL1494" s="26"/>
      <c r="AM1494" s="26"/>
      <c r="AN1494" s="24"/>
      <c r="AO1494" s="24" t="str">
        <f t="shared" si="119"/>
        <v>Sanmina</v>
      </c>
      <c r="AP1494" s="1" t="s">
        <v>2090</v>
      </c>
      <c r="BF1494" s="1" t="s">
        <v>68</v>
      </c>
      <c r="BG1494" s="28" t="s">
        <v>69</v>
      </c>
    </row>
    <row r="1495" spans="1:59" ht="12.75" customHeight="1" x14ac:dyDescent="0.2">
      <c r="A1495" s="1" t="s">
        <v>6072</v>
      </c>
      <c r="B1495" s="1" t="s">
        <v>6073</v>
      </c>
      <c r="C1495" s="1" t="s">
        <v>62</v>
      </c>
      <c r="D1495" s="1" t="s">
        <v>1108</v>
      </c>
      <c r="E1495" s="1" t="s">
        <v>6074</v>
      </c>
      <c r="F1495" s="1" t="s">
        <v>6075</v>
      </c>
      <c r="G1495" s="1">
        <v>28</v>
      </c>
      <c r="H1495" s="1">
        <v>1000</v>
      </c>
      <c r="I1495" s="2" t="s">
        <v>66</v>
      </c>
      <c r="K1495" s="1">
        <f>IFERROR(VLOOKUP(B1495,'[1]Pivot HorizontalMRP'!$A$4:$B$2531,2,0),0)</f>
        <v>0</v>
      </c>
      <c r="L1495" s="1">
        <f>IFERROR(VLOOKUP(B1495,'[1]Pivot HorizontalMRP'!$A$4:$C$2531,3,0),0)</f>
        <v>61</v>
      </c>
      <c r="M1495" s="1">
        <f>IFERROR(VLOOKUP(B1495,'[1]Pivot HorizontalMRP'!$A$4:$D$2531,4,0),0)</f>
        <v>1000</v>
      </c>
      <c r="N1495" s="1">
        <f>IFERROR(VLOOKUP(B1495,'[1]Pivot HorizontalMRP'!$A$4:$E$2531,5,0),0)</f>
        <v>0</v>
      </c>
      <c r="O1495" s="1">
        <f t="shared" si="116"/>
        <v>1061</v>
      </c>
      <c r="P1495" s="1">
        <f t="shared" si="117"/>
        <v>1061</v>
      </c>
      <c r="Q1495" s="1">
        <f>IFERROR(VLOOKUP(B1495,'[1]Pivot HorizontalMRP'!$A$4:$F$2529,6,0),0)</f>
        <v>247</v>
      </c>
      <c r="R1495" s="1">
        <f>IFERROR(VLOOKUP(B1495,'[1]Pivot HorizontalMRP'!$A$4:$G$2529,7,0),0)</f>
        <v>160</v>
      </c>
      <c r="S1495" s="1">
        <f>IFERROR(VLOOKUP(B1495,'[1]Pivot HorizontalMRP'!$A$4:$H$2529,8,0),0)</f>
        <v>192</v>
      </c>
      <c r="T1495" s="1">
        <f>IFERROR(VLOOKUP(B1495,'[1]Pivot HorizontalMRP'!$A$4:$I$2529,9,0),0)</f>
        <v>192</v>
      </c>
      <c r="U1495" s="1">
        <f t="shared" si="115"/>
        <v>654</v>
      </c>
      <c r="V1495" s="24">
        <v>0.65</v>
      </c>
      <c r="W1495" s="24"/>
      <c r="X1495" s="24">
        <f t="shared" si="118"/>
        <v>-0.65</v>
      </c>
      <c r="Y1495" s="24"/>
      <c r="Z1495" s="24"/>
      <c r="AA1495" s="24">
        <v>3.1</v>
      </c>
      <c r="AB1495" s="24"/>
      <c r="AC1495" s="25"/>
      <c r="AD1495" s="26"/>
      <c r="AE1495" s="26"/>
      <c r="AF1495" s="26"/>
      <c r="AG1495" s="24"/>
      <c r="AH1495" s="24"/>
      <c r="AI1495" s="26"/>
      <c r="AJ1495" s="27"/>
      <c r="AK1495" s="27"/>
      <c r="AL1495" s="26"/>
      <c r="AM1495" s="26"/>
      <c r="AN1495" s="24"/>
      <c r="AO1495" s="24" t="str">
        <f t="shared" si="119"/>
        <v>Sanmina</v>
      </c>
      <c r="AP1495" s="1" t="s">
        <v>2090</v>
      </c>
      <c r="BF1495" s="1" t="s">
        <v>68</v>
      </c>
      <c r="BG1495" s="28" t="s">
        <v>69</v>
      </c>
    </row>
    <row r="1496" spans="1:59" ht="12.75" customHeight="1" x14ac:dyDescent="0.2">
      <c r="A1496" s="1" t="s">
        <v>6076</v>
      </c>
      <c r="B1496" s="1" t="s">
        <v>6077</v>
      </c>
      <c r="C1496" s="1" t="s">
        <v>62</v>
      </c>
      <c r="D1496" s="1" t="s">
        <v>1108</v>
      </c>
      <c r="E1496" s="1" t="s">
        <v>6078</v>
      </c>
      <c r="F1496" s="1" t="s">
        <v>6079</v>
      </c>
      <c r="G1496" s="1">
        <v>25</v>
      </c>
      <c r="H1496" s="1">
        <v>1000</v>
      </c>
      <c r="I1496" s="2" t="s">
        <v>66</v>
      </c>
      <c r="K1496" s="1">
        <f>IFERROR(VLOOKUP(B1496,'[1]Pivot HorizontalMRP'!$A$4:$B$2531,2,0),0)</f>
        <v>0</v>
      </c>
      <c r="L1496" s="1">
        <f>IFERROR(VLOOKUP(B1496,'[1]Pivot HorizontalMRP'!$A$4:$C$2531,3,0),0)</f>
        <v>1889</v>
      </c>
      <c r="M1496" s="1">
        <f>IFERROR(VLOOKUP(B1496,'[1]Pivot HorizontalMRP'!$A$4:$D$2531,4,0),0)</f>
        <v>0</v>
      </c>
      <c r="N1496" s="1">
        <f>IFERROR(VLOOKUP(B1496,'[1]Pivot HorizontalMRP'!$A$4:$E$2531,5,0),0)</f>
        <v>0</v>
      </c>
      <c r="O1496" s="1">
        <f t="shared" si="116"/>
        <v>1889</v>
      </c>
      <c r="P1496" s="1">
        <f t="shared" si="117"/>
        <v>1889</v>
      </c>
      <c r="Q1496" s="1">
        <f>IFERROR(VLOOKUP(B1496,'[1]Pivot HorizontalMRP'!$A$4:$F$2529,6,0),0)</f>
        <v>621</v>
      </c>
      <c r="R1496" s="1">
        <f>IFERROR(VLOOKUP(B1496,'[1]Pivot HorizontalMRP'!$A$4:$G$2529,7,0),0)</f>
        <v>225</v>
      </c>
      <c r="S1496" s="1">
        <f>IFERROR(VLOOKUP(B1496,'[1]Pivot HorizontalMRP'!$A$4:$H$2529,8,0),0)</f>
        <v>330</v>
      </c>
      <c r="T1496" s="1">
        <f>IFERROR(VLOOKUP(B1496,'[1]Pivot HorizontalMRP'!$A$4:$I$2529,9,0),0)</f>
        <v>150</v>
      </c>
      <c r="U1496" s="1">
        <f t="shared" si="115"/>
        <v>1043</v>
      </c>
      <c r="V1496" s="24">
        <v>0.41</v>
      </c>
      <c r="W1496" s="24"/>
      <c r="X1496" s="24">
        <f t="shared" si="118"/>
        <v>-0.41</v>
      </c>
      <c r="Y1496" s="24"/>
      <c r="Z1496" s="24"/>
      <c r="AA1496" s="24">
        <v>0.41</v>
      </c>
      <c r="AB1496" s="24"/>
      <c r="AC1496" s="25"/>
      <c r="AD1496" s="26"/>
      <c r="AE1496" s="26"/>
      <c r="AF1496" s="26"/>
      <c r="AG1496" s="24"/>
      <c r="AH1496" s="24"/>
      <c r="AI1496" s="26"/>
      <c r="AJ1496" s="27"/>
      <c r="AK1496" s="27"/>
      <c r="AL1496" s="26"/>
      <c r="AM1496" s="26"/>
      <c r="AN1496" s="24"/>
      <c r="AO1496" s="24" t="str">
        <f t="shared" si="119"/>
        <v>Sanmina</v>
      </c>
      <c r="AP1496" s="1" t="s">
        <v>2090</v>
      </c>
      <c r="BF1496" s="1" t="s">
        <v>68</v>
      </c>
      <c r="BG1496" s="28" t="s">
        <v>69</v>
      </c>
    </row>
    <row r="1497" spans="1:59" ht="12.75" customHeight="1" x14ac:dyDescent="0.2">
      <c r="A1497" s="1" t="s">
        <v>6080</v>
      </c>
      <c r="B1497" s="1" t="s">
        <v>6081</v>
      </c>
      <c r="C1497" s="1" t="s">
        <v>62</v>
      </c>
      <c r="D1497" s="1" t="s">
        <v>1108</v>
      </c>
      <c r="E1497" s="1" t="s">
        <v>6082</v>
      </c>
      <c r="F1497" s="1" t="s">
        <v>6083</v>
      </c>
      <c r="G1497" s="1">
        <v>21</v>
      </c>
      <c r="H1497" s="1">
        <v>1000</v>
      </c>
      <c r="I1497" s="2" t="s">
        <v>66</v>
      </c>
      <c r="K1497" s="1">
        <f>IFERROR(VLOOKUP(B1497,'[1]Pivot HorizontalMRP'!$A$4:$B$2531,2,0),0)</f>
        <v>0</v>
      </c>
      <c r="L1497" s="1">
        <f>IFERROR(VLOOKUP(B1497,'[1]Pivot HorizontalMRP'!$A$4:$C$2531,3,0),0)</f>
        <v>935</v>
      </c>
      <c r="M1497" s="1">
        <f>IFERROR(VLOOKUP(B1497,'[1]Pivot HorizontalMRP'!$A$4:$D$2531,4,0),0)</f>
        <v>1000</v>
      </c>
      <c r="N1497" s="1">
        <f>IFERROR(VLOOKUP(B1497,'[1]Pivot HorizontalMRP'!$A$4:$E$2531,5,0),0)</f>
        <v>0</v>
      </c>
      <c r="O1497" s="1">
        <f t="shared" si="116"/>
        <v>1935</v>
      </c>
      <c r="P1497" s="1">
        <f t="shared" si="117"/>
        <v>1935</v>
      </c>
      <c r="Q1497" s="1">
        <f>IFERROR(VLOOKUP(B1497,'[1]Pivot HorizontalMRP'!$A$4:$F$2529,6,0),0)</f>
        <v>716</v>
      </c>
      <c r="R1497" s="1">
        <f>IFERROR(VLOOKUP(B1497,'[1]Pivot HorizontalMRP'!$A$4:$G$2529,7,0),0)</f>
        <v>539</v>
      </c>
      <c r="S1497" s="1">
        <f>IFERROR(VLOOKUP(B1497,'[1]Pivot HorizontalMRP'!$A$4:$H$2529,8,0),0)</f>
        <v>588</v>
      </c>
      <c r="T1497" s="1">
        <f>IFERROR(VLOOKUP(B1497,'[1]Pivot HorizontalMRP'!$A$4:$I$2529,9,0),0)</f>
        <v>539</v>
      </c>
      <c r="U1497" s="1">
        <f t="shared" si="115"/>
        <v>680</v>
      </c>
      <c r="V1497" s="24">
        <v>0.55000000000000004</v>
      </c>
      <c r="W1497" s="24"/>
      <c r="X1497" s="24">
        <f t="shared" si="118"/>
        <v>-0.55000000000000004</v>
      </c>
      <c r="Y1497" s="24"/>
      <c r="Z1497" s="24"/>
      <c r="AA1497" s="24"/>
      <c r="AB1497" s="24"/>
      <c r="AC1497" s="25"/>
      <c r="AD1497" s="26"/>
      <c r="AE1497" s="26"/>
      <c r="AF1497" s="26"/>
      <c r="AG1497" s="24"/>
      <c r="AH1497" s="24"/>
      <c r="AI1497" s="26"/>
      <c r="AJ1497" s="27"/>
      <c r="AK1497" s="27"/>
      <c r="AL1497" s="26"/>
      <c r="AM1497" s="26"/>
      <c r="AN1497" s="24"/>
      <c r="AO1497" s="24" t="str">
        <f t="shared" si="119"/>
        <v>Sanmina</v>
      </c>
      <c r="AP1497" s="1" t="s">
        <v>2090</v>
      </c>
      <c r="BF1497" s="1" t="s">
        <v>68</v>
      </c>
      <c r="BG1497" s="28" t="s">
        <v>69</v>
      </c>
    </row>
    <row r="1498" spans="1:59" ht="12.75" customHeight="1" x14ac:dyDescent="0.2">
      <c r="A1498" s="1" t="s">
        <v>6084</v>
      </c>
      <c r="B1498" s="1" t="s">
        <v>6085</v>
      </c>
      <c r="C1498" s="1" t="s">
        <v>62</v>
      </c>
      <c r="D1498" s="1" t="s">
        <v>1108</v>
      </c>
      <c r="E1498" s="1" t="s">
        <v>6086</v>
      </c>
      <c r="F1498" s="1" t="s">
        <v>6087</v>
      </c>
      <c r="G1498" s="1">
        <v>16</v>
      </c>
      <c r="H1498" s="1">
        <v>1000</v>
      </c>
      <c r="I1498" s="2" t="s">
        <v>66</v>
      </c>
      <c r="K1498" s="1">
        <f>IFERROR(VLOOKUP(B1498,'[1]Pivot HorizontalMRP'!$A$4:$B$2531,2,0),0)</f>
        <v>0</v>
      </c>
      <c r="L1498" s="1">
        <f>IFERROR(VLOOKUP(B1498,'[1]Pivot HorizontalMRP'!$A$4:$C$2531,3,0),0)</f>
        <v>927</v>
      </c>
      <c r="M1498" s="1">
        <f>IFERROR(VLOOKUP(B1498,'[1]Pivot HorizontalMRP'!$A$4:$D$2531,4,0),0)</f>
        <v>0</v>
      </c>
      <c r="N1498" s="1">
        <f>IFERROR(VLOOKUP(B1498,'[1]Pivot HorizontalMRP'!$A$4:$E$2531,5,0),0)</f>
        <v>0</v>
      </c>
      <c r="O1498" s="1">
        <f t="shared" si="116"/>
        <v>927</v>
      </c>
      <c r="P1498" s="1">
        <f t="shared" si="117"/>
        <v>927</v>
      </c>
      <c r="Q1498" s="1">
        <f>IFERROR(VLOOKUP(B1498,'[1]Pivot HorizontalMRP'!$A$4:$F$2529,6,0),0)</f>
        <v>378</v>
      </c>
      <c r="R1498" s="1">
        <f>IFERROR(VLOOKUP(B1498,'[1]Pivot HorizontalMRP'!$A$4:$G$2529,7,0),0)</f>
        <v>120</v>
      </c>
      <c r="S1498" s="1">
        <f>IFERROR(VLOOKUP(B1498,'[1]Pivot HorizontalMRP'!$A$4:$H$2529,8,0),0)</f>
        <v>144</v>
      </c>
      <c r="T1498" s="1">
        <f>IFERROR(VLOOKUP(B1498,'[1]Pivot HorizontalMRP'!$A$4:$I$2529,9,0),0)</f>
        <v>144</v>
      </c>
      <c r="U1498" s="1">
        <f t="shared" si="115"/>
        <v>429</v>
      </c>
      <c r="V1498" s="24">
        <v>0.55000000000000004</v>
      </c>
      <c r="W1498" s="24"/>
      <c r="X1498" s="24">
        <f t="shared" si="118"/>
        <v>-0.55000000000000004</v>
      </c>
      <c r="Y1498" s="24"/>
      <c r="Z1498" s="24"/>
      <c r="AA1498" s="24"/>
      <c r="AB1498" s="24"/>
      <c r="AC1498" s="25"/>
      <c r="AD1498" s="26"/>
      <c r="AE1498" s="26"/>
      <c r="AF1498" s="26"/>
      <c r="AG1498" s="24"/>
      <c r="AH1498" s="24"/>
      <c r="AI1498" s="26"/>
      <c r="AJ1498" s="27"/>
      <c r="AK1498" s="27"/>
      <c r="AL1498" s="26"/>
      <c r="AM1498" s="26"/>
      <c r="AN1498" s="24"/>
      <c r="AO1498" s="24" t="str">
        <f t="shared" si="119"/>
        <v>Sanmina</v>
      </c>
      <c r="AP1498" s="1" t="s">
        <v>2090</v>
      </c>
      <c r="BF1498" s="1" t="s">
        <v>68</v>
      </c>
      <c r="BG1498" s="28" t="s">
        <v>69</v>
      </c>
    </row>
    <row r="1499" spans="1:59" ht="12.75" customHeight="1" x14ac:dyDescent="0.2">
      <c r="A1499" s="1" t="s">
        <v>6088</v>
      </c>
      <c r="B1499" s="1" t="s">
        <v>6089</v>
      </c>
      <c r="C1499" s="1" t="s">
        <v>62</v>
      </c>
      <c r="D1499" s="1" t="s">
        <v>1108</v>
      </c>
      <c r="E1499" s="1" t="s">
        <v>6090</v>
      </c>
      <c r="F1499" s="1" t="s">
        <v>6091</v>
      </c>
      <c r="G1499" s="1">
        <v>28</v>
      </c>
      <c r="H1499" s="1">
        <v>1000</v>
      </c>
      <c r="I1499" s="2" t="s">
        <v>66</v>
      </c>
      <c r="K1499" s="1">
        <f>IFERROR(VLOOKUP(B1499,'[1]Pivot HorizontalMRP'!$A$4:$B$2531,2,0),0)</f>
        <v>0</v>
      </c>
      <c r="L1499" s="1">
        <f>IFERROR(VLOOKUP(B1499,'[1]Pivot HorizontalMRP'!$A$4:$C$2531,3,0),0)</f>
        <v>1064</v>
      </c>
      <c r="M1499" s="1">
        <f>IFERROR(VLOOKUP(B1499,'[1]Pivot HorizontalMRP'!$A$4:$D$2531,4,0),0)</f>
        <v>0</v>
      </c>
      <c r="N1499" s="1">
        <f>IFERROR(VLOOKUP(B1499,'[1]Pivot HorizontalMRP'!$A$4:$E$2531,5,0),0)</f>
        <v>0</v>
      </c>
      <c r="O1499" s="1">
        <f t="shared" si="116"/>
        <v>1064</v>
      </c>
      <c r="P1499" s="1">
        <f t="shared" si="117"/>
        <v>1064</v>
      </c>
      <c r="Q1499" s="1">
        <f>IFERROR(VLOOKUP(B1499,'[1]Pivot HorizontalMRP'!$A$4:$F$2529,6,0),0)</f>
        <v>247</v>
      </c>
      <c r="R1499" s="1">
        <f>IFERROR(VLOOKUP(B1499,'[1]Pivot HorizontalMRP'!$A$4:$G$2529,7,0),0)</f>
        <v>160</v>
      </c>
      <c r="S1499" s="1">
        <f>IFERROR(VLOOKUP(B1499,'[1]Pivot HorizontalMRP'!$A$4:$H$2529,8,0),0)</f>
        <v>192</v>
      </c>
      <c r="T1499" s="1">
        <f>IFERROR(VLOOKUP(B1499,'[1]Pivot HorizontalMRP'!$A$4:$I$2529,9,0),0)</f>
        <v>192</v>
      </c>
      <c r="U1499" s="1">
        <f t="shared" si="115"/>
        <v>657</v>
      </c>
      <c r="V1499" s="24">
        <v>0.55000000000000004</v>
      </c>
      <c r="W1499" s="24"/>
      <c r="X1499" s="24">
        <f t="shared" si="118"/>
        <v>-0.55000000000000004</v>
      </c>
      <c r="Y1499" s="24"/>
      <c r="Z1499" s="24"/>
      <c r="AA1499" s="24">
        <v>0.55000000000000004</v>
      </c>
      <c r="AB1499" s="24"/>
      <c r="AC1499" s="25"/>
      <c r="AD1499" s="26"/>
      <c r="AE1499" s="26"/>
      <c r="AF1499" s="26"/>
      <c r="AG1499" s="24"/>
      <c r="AH1499" s="24"/>
      <c r="AI1499" s="26"/>
      <c r="AJ1499" s="27"/>
      <c r="AK1499" s="27"/>
      <c r="AL1499" s="26"/>
      <c r="AM1499" s="26"/>
      <c r="AN1499" s="24"/>
      <c r="AO1499" s="24" t="str">
        <f t="shared" si="119"/>
        <v>Sanmina</v>
      </c>
      <c r="AP1499" s="1" t="s">
        <v>2090</v>
      </c>
      <c r="BF1499" s="1" t="s">
        <v>68</v>
      </c>
      <c r="BG1499" s="28" t="s">
        <v>69</v>
      </c>
    </row>
    <row r="1500" spans="1:59" ht="12.75" customHeight="1" x14ac:dyDescent="0.2">
      <c r="A1500" s="1" t="s">
        <v>6092</v>
      </c>
      <c r="B1500" s="1" t="s">
        <v>6093</v>
      </c>
      <c r="C1500" s="1" t="s">
        <v>62</v>
      </c>
      <c r="D1500" s="1" t="s">
        <v>1108</v>
      </c>
      <c r="E1500" s="1" t="s">
        <v>6094</v>
      </c>
      <c r="F1500" s="1" t="s">
        <v>6095</v>
      </c>
      <c r="G1500" s="1">
        <v>55</v>
      </c>
      <c r="H1500" s="1">
        <v>1</v>
      </c>
      <c r="I1500" s="2" t="s">
        <v>66</v>
      </c>
      <c r="K1500" s="1">
        <f>IFERROR(VLOOKUP(B1500,'[1]Pivot HorizontalMRP'!$A$4:$B$2531,2,0),0)</f>
        <v>0</v>
      </c>
      <c r="L1500" s="1">
        <f>IFERROR(VLOOKUP(B1500,'[1]Pivot HorizontalMRP'!$A$4:$C$2531,3,0),0)</f>
        <v>0</v>
      </c>
      <c r="M1500" s="1">
        <f>IFERROR(VLOOKUP(B1500,'[1]Pivot HorizontalMRP'!$A$4:$D$2531,4,0),0)</f>
        <v>0</v>
      </c>
      <c r="N1500" s="1">
        <f>IFERROR(VLOOKUP(B1500,'[1]Pivot HorizontalMRP'!$A$4:$E$2531,5,0),0)</f>
        <v>0</v>
      </c>
      <c r="O1500" s="1">
        <f t="shared" si="116"/>
        <v>0</v>
      </c>
      <c r="P1500" s="1">
        <f t="shared" si="117"/>
        <v>0</v>
      </c>
      <c r="Q1500" s="1">
        <f>IFERROR(VLOOKUP(B1500,'[1]Pivot HorizontalMRP'!$A$4:$F$2529,6,0),0)</f>
        <v>34</v>
      </c>
      <c r="R1500" s="1">
        <f>IFERROR(VLOOKUP(B1500,'[1]Pivot HorizontalMRP'!$A$4:$G$2529,7,0),0)</f>
        <v>112</v>
      </c>
      <c r="S1500" s="1">
        <f>IFERROR(VLOOKUP(B1500,'[1]Pivot HorizontalMRP'!$A$4:$H$2529,8,0),0)</f>
        <v>72</v>
      </c>
      <c r="T1500" s="1">
        <f>IFERROR(VLOOKUP(B1500,'[1]Pivot HorizontalMRP'!$A$4:$I$2529,9,0),0)</f>
        <v>72</v>
      </c>
      <c r="U1500" s="1">
        <f t="shared" si="115"/>
        <v>-146</v>
      </c>
      <c r="V1500" s="24">
        <v>0.55000000000000004</v>
      </c>
      <c r="W1500" s="24"/>
      <c r="X1500" s="24">
        <f t="shared" si="118"/>
        <v>-0.55000000000000004</v>
      </c>
      <c r="Y1500" s="24"/>
      <c r="Z1500" s="24"/>
      <c r="AA1500" s="24"/>
      <c r="AB1500" s="24"/>
      <c r="AC1500" s="25"/>
      <c r="AD1500" s="26"/>
      <c r="AE1500" s="26"/>
      <c r="AF1500" s="26"/>
      <c r="AG1500" s="24"/>
      <c r="AH1500" s="24"/>
      <c r="AI1500" s="26"/>
      <c r="AJ1500" s="27"/>
      <c r="AK1500" s="27"/>
      <c r="AL1500" s="26"/>
      <c r="AM1500" s="26"/>
      <c r="AN1500" s="24"/>
      <c r="AO1500" s="24" t="str">
        <f t="shared" si="119"/>
        <v>Sanmina</v>
      </c>
      <c r="AP1500" s="1" t="s">
        <v>2090</v>
      </c>
      <c r="BF1500" s="1" t="s">
        <v>68</v>
      </c>
      <c r="BG1500" s="28" t="s">
        <v>69</v>
      </c>
    </row>
    <row r="1501" spans="1:59" ht="12.75" customHeight="1" x14ac:dyDescent="0.2">
      <c r="A1501" s="1" t="s">
        <v>6096</v>
      </c>
      <c r="B1501" s="1" t="s">
        <v>6097</v>
      </c>
      <c r="C1501" s="1" t="s">
        <v>62</v>
      </c>
      <c r="D1501" s="1" t="s">
        <v>1108</v>
      </c>
      <c r="E1501" s="1" t="s">
        <v>6098</v>
      </c>
      <c r="F1501" s="1" t="s">
        <v>6099</v>
      </c>
      <c r="G1501" s="1">
        <v>55</v>
      </c>
      <c r="H1501" s="1">
        <v>1</v>
      </c>
      <c r="I1501" s="2" t="s">
        <v>66</v>
      </c>
      <c r="K1501" s="1">
        <f>IFERROR(VLOOKUP(B1501,'[1]Pivot HorizontalMRP'!$A$4:$B$2531,2,0),0)</f>
        <v>0</v>
      </c>
      <c r="L1501" s="1">
        <f>IFERROR(VLOOKUP(B1501,'[1]Pivot HorizontalMRP'!$A$4:$C$2531,3,0),0)</f>
        <v>0</v>
      </c>
      <c r="M1501" s="1">
        <f>IFERROR(VLOOKUP(B1501,'[1]Pivot HorizontalMRP'!$A$4:$D$2531,4,0),0)</f>
        <v>0</v>
      </c>
      <c r="N1501" s="1">
        <f>IFERROR(VLOOKUP(B1501,'[1]Pivot HorizontalMRP'!$A$4:$E$2531,5,0),0)</f>
        <v>0</v>
      </c>
      <c r="O1501" s="1">
        <f t="shared" si="116"/>
        <v>0</v>
      </c>
      <c r="P1501" s="1">
        <f t="shared" si="117"/>
        <v>0</v>
      </c>
      <c r="Q1501" s="1">
        <f>IFERROR(VLOOKUP(B1501,'[1]Pivot HorizontalMRP'!$A$4:$F$2529,6,0),0)</f>
        <v>30</v>
      </c>
      <c r="R1501" s="1">
        <f>IFERROR(VLOOKUP(B1501,'[1]Pivot HorizontalMRP'!$A$4:$G$2529,7,0),0)</f>
        <v>50</v>
      </c>
      <c r="S1501" s="1">
        <f>IFERROR(VLOOKUP(B1501,'[1]Pivot HorizontalMRP'!$A$4:$H$2529,8,0),0)</f>
        <v>0</v>
      </c>
      <c r="T1501" s="1">
        <f>IFERROR(VLOOKUP(B1501,'[1]Pivot HorizontalMRP'!$A$4:$I$2529,9,0),0)</f>
        <v>0</v>
      </c>
      <c r="U1501" s="1">
        <f t="shared" si="115"/>
        <v>-80</v>
      </c>
      <c r="V1501" s="24">
        <v>0.81</v>
      </c>
      <c r="W1501" s="24"/>
      <c r="X1501" s="24">
        <f t="shared" si="118"/>
        <v>-0.81</v>
      </c>
      <c r="Y1501" s="24"/>
      <c r="Z1501" s="24"/>
      <c r="AA1501" s="24"/>
      <c r="AB1501" s="24"/>
      <c r="AC1501" s="25"/>
      <c r="AD1501" s="26"/>
      <c r="AE1501" s="26"/>
      <c r="AF1501" s="26"/>
      <c r="AG1501" s="24"/>
      <c r="AH1501" s="24"/>
      <c r="AI1501" s="26"/>
      <c r="AJ1501" s="27"/>
      <c r="AK1501" s="27"/>
      <c r="AL1501" s="26"/>
      <c r="AM1501" s="26"/>
      <c r="AN1501" s="24"/>
      <c r="AO1501" s="24" t="str">
        <f t="shared" si="119"/>
        <v>Sanmina</v>
      </c>
      <c r="AP1501" s="1" t="s">
        <v>2090</v>
      </c>
      <c r="BF1501" s="1" t="s">
        <v>68</v>
      </c>
      <c r="BG1501" s="28" t="s">
        <v>69</v>
      </c>
    </row>
    <row r="1502" spans="1:59" ht="12.75" customHeight="1" x14ac:dyDescent="0.2">
      <c r="A1502" s="1" t="s">
        <v>6100</v>
      </c>
      <c r="B1502" s="1" t="s">
        <v>6101</v>
      </c>
      <c r="C1502" s="1" t="s">
        <v>62</v>
      </c>
      <c r="D1502" s="1" t="s">
        <v>1108</v>
      </c>
      <c r="E1502" s="1" t="s">
        <v>6102</v>
      </c>
      <c r="F1502" s="1" t="s">
        <v>6103</v>
      </c>
      <c r="G1502" s="1">
        <v>55</v>
      </c>
      <c r="H1502" s="1">
        <v>1</v>
      </c>
      <c r="I1502" s="2" t="s">
        <v>66</v>
      </c>
      <c r="K1502" s="1">
        <f>IFERROR(VLOOKUP(B1502,'[1]Pivot HorizontalMRP'!$A$4:$B$2531,2,0),0)</f>
        <v>0</v>
      </c>
      <c r="L1502" s="1">
        <f>IFERROR(VLOOKUP(B1502,'[1]Pivot HorizontalMRP'!$A$4:$C$2531,3,0),0)</f>
        <v>0</v>
      </c>
      <c r="M1502" s="1">
        <f>IFERROR(VLOOKUP(B1502,'[1]Pivot HorizontalMRP'!$A$4:$D$2531,4,0),0)</f>
        <v>0</v>
      </c>
      <c r="N1502" s="1">
        <f>IFERROR(VLOOKUP(B1502,'[1]Pivot HorizontalMRP'!$A$4:$E$2531,5,0),0)</f>
        <v>0</v>
      </c>
      <c r="O1502" s="1">
        <f t="shared" si="116"/>
        <v>0</v>
      </c>
      <c r="P1502" s="1">
        <f t="shared" si="117"/>
        <v>0</v>
      </c>
      <c r="Q1502" s="1">
        <f>IFERROR(VLOOKUP(B1502,'[1]Pivot HorizontalMRP'!$A$4:$F$2529,6,0),0)</f>
        <v>30</v>
      </c>
      <c r="R1502" s="1">
        <f>IFERROR(VLOOKUP(B1502,'[1]Pivot HorizontalMRP'!$A$4:$G$2529,7,0),0)</f>
        <v>50</v>
      </c>
      <c r="S1502" s="1">
        <f>IFERROR(VLOOKUP(B1502,'[1]Pivot HorizontalMRP'!$A$4:$H$2529,8,0),0)</f>
        <v>0</v>
      </c>
      <c r="T1502" s="1">
        <f>IFERROR(VLOOKUP(B1502,'[1]Pivot HorizontalMRP'!$A$4:$I$2529,9,0),0)</f>
        <v>0</v>
      </c>
      <c r="U1502" s="1">
        <f t="shared" si="115"/>
        <v>-80</v>
      </c>
      <c r="V1502" s="24">
        <v>0.55000000000000004</v>
      </c>
      <c r="W1502" s="24"/>
      <c r="X1502" s="24">
        <f t="shared" si="118"/>
        <v>-0.55000000000000004</v>
      </c>
      <c r="Y1502" s="24"/>
      <c r="Z1502" s="24"/>
      <c r="AA1502" s="24"/>
      <c r="AB1502" s="24"/>
      <c r="AC1502" s="25"/>
      <c r="AD1502" s="26"/>
      <c r="AE1502" s="26"/>
      <c r="AF1502" s="26"/>
      <c r="AG1502" s="24"/>
      <c r="AH1502" s="24"/>
      <c r="AI1502" s="26"/>
      <c r="AJ1502" s="27"/>
      <c r="AK1502" s="27"/>
      <c r="AL1502" s="26"/>
      <c r="AM1502" s="26"/>
      <c r="AN1502" s="24"/>
      <c r="AO1502" s="24" t="str">
        <f t="shared" si="119"/>
        <v>Sanmina</v>
      </c>
      <c r="AP1502" s="1" t="s">
        <v>2090</v>
      </c>
      <c r="BF1502" s="1" t="s">
        <v>68</v>
      </c>
      <c r="BG1502" s="28" t="s">
        <v>69</v>
      </c>
    </row>
    <row r="1503" spans="1:59" ht="12.75" customHeight="1" x14ac:dyDescent="0.2">
      <c r="A1503" s="1" t="s">
        <v>6104</v>
      </c>
      <c r="B1503" s="1" t="s">
        <v>6105</v>
      </c>
      <c r="C1503" s="1" t="s">
        <v>62</v>
      </c>
      <c r="D1503" s="1" t="s">
        <v>1108</v>
      </c>
      <c r="E1503" s="1" t="s">
        <v>6106</v>
      </c>
      <c r="F1503" s="1" t="s">
        <v>6107</v>
      </c>
      <c r="G1503" s="1">
        <v>55</v>
      </c>
      <c r="H1503" s="1">
        <v>1</v>
      </c>
      <c r="I1503" s="2" t="s">
        <v>66</v>
      </c>
      <c r="K1503" s="1">
        <f>IFERROR(VLOOKUP(B1503,'[1]Pivot HorizontalMRP'!$A$4:$B$2531,2,0),0)</f>
        <v>0</v>
      </c>
      <c r="L1503" s="1">
        <f>IFERROR(VLOOKUP(B1503,'[1]Pivot HorizontalMRP'!$A$4:$C$2531,3,0),0)</f>
        <v>0</v>
      </c>
      <c r="M1503" s="1">
        <f>IFERROR(VLOOKUP(B1503,'[1]Pivot HorizontalMRP'!$A$4:$D$2531,4,0),0)</f>
        <v>0</v>
      </c>
      <c r="N1503" s="1">
        <f>IFERROR(VLOOKUP(B1503,'[1]Pivot HorizontalMRP'!$A$4:$E$2531,5,0),0)</f>
        <v>0</v>
      </c>
      <c r="O1503" s="1">
        <f t="shared" si="116"/>
        <v>0</v>
      </c>
      <c r="P1503" s="1">
        <f t="shared" si="117"/>
        <v>0</v>
      </c>
      <c r="Q1503" s="1">
        <f>IFERROR(VLOOKUP(B1503,'[1]Pivot HorizontalMRP'!$A$4:$F$2529,6,0),0)</f>
        <v>0</v>
      </c>
      <c r="R1503" s="1">
        <f>IFERROR(VLOOKUP(B1503,'[1]Pivot HorizontalMRP'!$A$4:$G$2529,7,0),0)</f>
        <v>0</v>
      </c>
      <c r="S1503" s="1">
        <f>IFERROR(VLOOKUP(B1503,'[1]Pivot HorizontalMRP'!$A$4:$H$2529,8,0),0)</f>
        <v>620</v>
      </c>
      <c r="T1503" s="1">
        <f>IFERROR(VLOOKUP(B1503,'[1]Pivot HorizontalMRP'!$A$4:$I$2529,9,0),0)</f>
        <v>288</v>
      </c>
      <c r="U1503" s="1">
        <f t="shared" si="115"/>
        <v>0</v>
      </c>
      <c r="V1503" s="24">
        <v>1.0000000000000001E-5</v>
      </c>
      <c r="W1503" s="24"/>
      <c r="X1503" s="24">
        <f t="shared" si="118"/>
        <v>-1.0000000000000001E-5</v>
      </c>
      <c r="Y1503" s="24"/>
      <c r="Z1503" s="24"/>
      <c r="AA1503" s="24"/>
      <c r="AB1503" s="24"/>
      <c r="AC1503" s="25"/>
      <c r="AD1503" s="26"/>
      <c r="AE1503" s="26"/>
      <c r="AF1503" s="26"/>
      <c r="AG1503" s="24"/>
      <c r="AH1503" s="24"/>
      <c r="AI1503" s="26"/>
      <c r="AJ1503" s="27"/>
      <c r="AK1503" s="27"/>
      <c r="AL1503" s="26"/>
      <c r="AM1503" s="26"/>
      <c r="AN1503" s="24"/>
      <c r="AO1503" s="24" t="str">
        <f t="shared" si="119"/>
        <v>Sanmina</v>
      </c>
      <c r="AP1503" s="1" t="s">
        <v>2090</v>
      </c>
      <c r="BF1503" s="1" t="s">
        <v>3390</v>
      </c>
      <c r="BG1503" s="28" t="s">
        <v>69</v>
      </c>
    </row>
    <row r="1504" spans="1:59" ht="12.75" customHeight="1" x14ac:dyDescent="0.2">
      <c r="A1504" s="1" t="s">
        <v>6108</v>
      </c>
      <c r="B1504" s="1" t="s">
        <v>6109</v>
      </c>
      <c r="C1504" s="1" t="s">
        <v>62</v>
      </c>
      <c r="D1504" s="1" t="s">
        <v>63</v>
      </c>
      <c r="E1504" s="1" t="s">
        <v>6110</v>
      </c>
      <c r="F1504" s="1" t="s">
        <v>6111</v>
      </c>
      <c r="G1504" s="1">
        <v>28</v>
      </c>
      <c r="H1504" s="1">
        <v>1</v>
      </c>
      <c r="I1504" s="2" t="s">
        <v>66</v>
      </c>
      <c r="K1504" s="1">
        <f>IFERROR(VLOOKUP(B1504,'[1]Pivot HorizontalMRP'!$A$4:$B$2531,2,0),0)</f>
        <v>0</v>
      </c>
      <c r="L1504" s="1">
        <f>IFERROR(VLOOKUP(B1504,'[1]Pivot HorizontalMRP'!$A$4:$C$2531,3,0),0)</f>
        <v>1228</v>
      </c>
      <c r="M1504" s="1">
        <f>IFERROR(VLOOKUP(B1504,'[1]Pivot HorizontalMRP'!$A$4:$D$2531,4,0),0)</f>
        <v>1000</v>
      </c>
      <c r="N1504" s="1">
        <f>IFERROR(VLOOKUP(B1504,'[1]Pivot HorizontalMRP'!$A$4:$E$2531,5,0),0)</f>
        <v>0</v>
      </c>
      <c r="O1504" s="1">
        <f t="shared" si="116"/>
        <v>2228</v>
      </c>
      <c r="P1504" s="1">
        <f t="shared" si="117"/>
        <v>2228</v>
      </c>
      <c r="Q1504" s="1">
        <f>IFERROR(VLOOKUP(B1504,'[1]Pivot HorizontalMRP'!$A$4:$F$2529,6,0),0)</f>
        <v>1911</v>
      </c>
      <c r="R1504" s="1">
        <f>IFERROR(VLOOKUP(B1504,'[1]Pivot HorizontalMRP'!$A$4:$G$2529,7,0),0)</f>
        <v>1680</v>
      </c>
      <c r="S1504" s="1">
        <f>IFERROR(VLOOKUP(B1504,'[1]Pivot HorizontalMRP'!$A$4:$H$2529,8,0),0)</f>
        <v>2064</v>
      </c>
      <c r="T1504" s="1">
        <f>IFERROR(VLOOKUP(B1504,'[1]Pivot HorizontalMRP'!$A$4:$I$2529,9,0),0)</f>
        <v>2394</v>
      </c>
      <c r="U1504" s="1">
        <f t="shared" si="115"/>
        <v>-1363</v>
      </c>
      <c r="V1504" s="24">
        <v>0.25</v>
      </c>
      <c r="W1504" s="24"/>
      <c r="X1504" s="24">
        <f t="shared" si="118"/>
        <v>-0.25</v>
      </c>
      <c r="Y1504" s="24"/>
      <c r="Z1504" s="24"/>
      <c r="AA1504" s="24">
        <v>0.5</v>
      </c>
      <c r="AB1504" s="24"/>
      <c r="AC1504" s="25"/>
      <c r="AD1504" s="26"/>
      <c r="AE1504" s="26"/>
      <c r="AF1504" s="26"/>
      <c r="AG1504" s="24"/>
      <c r="AH1504" s="24"/>
      <c r="AI1504" s="26"/>
      <c r="AJ1504" s="27"/>
      <c r="AK1504" s="27"/>
      <c r="AL1504" s="26"/>
      <c r="AM1504" s="26"/>
      <c r="AN1504" s="24"/>
      <c r="AO1504" s="24" t="str">
        <f t="shared" si="119"/>
        <v>Arista</v>
      </c>
      <c r="AP1504" s="1" t="s">
        <v>83</v>
      </c>
      <c r="BF1504" s="1" t="s">
        <v>68</v>
      </c>
      <c r="BG1504" s="28" t="s">
        <v>69</v>
      </c>
    </row>
    <row r="1505" spans="1:59" ht="12.75" customHeight="1" x14ac:dyDescent="0.2">
      <c r="A1505" s="1" t="s">
        <v>6112</v>
      </c>
      <c r="B1505" s="1" t="s">
        <v>6113</v>
      </c>
      <c r="C1505" s="1" t="s">
        <v>62</v>
      </c>
      <c r="D1505" s="1" t="s">
        <v>1108</v>
      </c>
      <c r="E1505" s="1" t="s">
        <v>6114</v>
      </c>
      <c r="F1505" s="1" t="s">
        <v>6115</v>
      </c>
      <c r="G1505" s="1">
        <v>55</v>
      </c>
      <c r="H1505" s="1">
        <v>1</v>
      </c>
      <c r="I1505" s="2" t="s">
        <v>66</v>
      </c>
      <c r="K1505" s="1">
        <f>IFERROR(VLOOKUP(B1505,'[1]Pivot HorizontalMRP'!$A$4:$B$2531,2,0),0)</f>
        <v>0</v>
      </c>
      <c r="L1505" s="1">
        <f>IFERROR(VLOOKUP(B1505,'[1]Pivot HorizontalMRP'!$A$4:$C$2531,3,0),0)</f>
        <v>0</v>
      </c>
      <c r="M1505" s="1">
        <f>IFERROR(VLOOKUP(B1505,'[1]Pivot HorizontalMRP'!$A$4:$D$2531,4,0),0)</f>
        <v>0</v>
      </c>
      <c r="N1505" s="1">
        <f>IFERROR(VLOOKUP(B1505,'[1]Pivot HorizontalMRP'!$A$4:$E$2531,5,0),0)</f>
        <v>0</v>
      </c>
      <c r="O1505" s="1">
        <f t="shared" si="116"/>
        <v>0</v>
      </c>
      <c r="P1505" s="1">
        <f t="shared" si="117"/>
        <v>0</v>
      </c>
      <c r="Q1505" s="1">
        <f>IFERROR(VLOOKUP(B1505,'[1]Pivot HorizontalMRP'!$A$4:$F$2529,6,0),0)</f>
        <v>22</v>
      </c>
      <c r="R1505" s="1">
        <f>IFERROR(VLOOKUP(B1505,'[1]Pivot HorizontalMRP'!$A$4:$G$2529,7,0),0)</f>
        <v>156</v>
      </c>
      <c r="S1505" s="1">
        <f>IFERROR(VLOOKUP(B1505,'[1]Pivot HorizontalMRP'!$A$4:$H$2529,8,0),0)</f>
        <v>36</v>
      </c>
      <c r="T1505" s="1">
        <f>IFERROR(VLOOKUP(B1505,'[1]Pivot HorizontalMRP'!$A$4:$I$2529,9,0),0)</f>
        <v>36</v>
      </c>
      <c r="U1505" s="1">
        <f t="shared" si="115"/>
        <v>-178</v>
      </c>
      <c r="V1505" s="24">
        <v>0.55000000000000004</v>
      </c>
      <c r="W1505" s="24"/>
      <c r="X1505" s="24">
        <f t="shared" si="118"/>
        <v>-0.55000000000000004</v>
      </c>
      <c r="Y1505" s="24"/>
      <c r="Z1505" s="24"/>
      <c r="AA1505" s="24"/>
      <c r="AB1505" s="24"/>
      <c r="AC1505" s="25"/>
      <c r="AD1505" s="26"/>
      <c r="AE1505" s="26"/>
      <c r="AF1505" s="26"/>
      <c r="AG1505" s="24"/>
      <c r="AH1505" s="24"/>
      <c r="AI1505" s="26"/>
      <c r="AJ1505" s="27"/>
      <c r="AK1505" s="27"/>
      <c r="AL1505" s="26"/>
      <c r="AM1505" s="26"/>
      <c r="AN1505" s="24"/>
      <c r="AO1505" s="24" t="str">
        <f t="shared" si="119"/>
        <v>Sanmina</v>
      </c>
      <c r="AP1505" s="1" t="s">
        <v>2090</v>
      </c>
      <c r="BF1505" s="1" t="s">
        <v>68</v>
      </c>
      <c r="BG1505" s="28" t="s">
        <v>69</v>
      </c>
    </row>
    <row r="1506" spans="1:59" ht="12.75" customHeight="1" x14ac:dyDescent="0.2">
      <c r="A1506" s="1" t="s">
        <v>6116</v>
      </c>
      <c r="B1506" s="1" t="s">
        <v>6117</v>
      </c>
      <c r="C1506" s="1" t="s">
        <v>62</v>
      </c>
      <c r="D1506" s="1" t="s">
        <v>1108</v>
      </c>
      <c r="E1506" s="1" t="s">
        <v>6118</v>
      </c>
      <c r="F1506" s="1" t="s">
        <v>6119</v>
      </c>
      <c r="G1506" s="1">
        <v>28</v>
      </c>
      <c r="H1506" s="1">
        <v>1</v>
      </c>
      <c r="I1506" s="2" t="s">
        <v>66</v>
      </c>
      <c r="K1506" s="1">
        <f>IFERROR(VLOOKUP(B1506,'[1]Pivot HorizontalMRP'!$A$4:$B$2531,2,0),0)</f>
        <v>0</v>
      </c>
      <c r="L1506" s="1">
        <f>IFERROR(VLOOKUP(B1506,'[1]Pivot HorizontalMRP'!$A$4:$C$2531,3,0),0)</f>
        <v>969</v>
      </c>
      <c r="M1506" s="1">
        <f>IFERROR(VLOOKUP(B1506,'[1]Pivot HorizontalMRP'!$A$4:$D$2531,4,0),0)</f>
        <v>0</v>
      </c>
      <c r="N1506" s="1">
        <f>IFERROR(VLOOKUP(B1506,'[1]Pivot HorizontalMRP'!$A$4:$E$2531,5,0),0)</f>
        <v>0</v>
      </c>
      <c r="O1506" s="1">
        <f t="shared" si="116"/>
        <v>969</v>
      </c>
      <c r="P1506" s="1">
        <f t="shared" si="117"/>
        <v>969</v>
      </c>
      <c r="Q1506" s="1">
        <f>IFERROR(VLOOKUP(B1506,'[1]Pivot HorizontalMRP'!$A$4:$F$2529,6,0),0)</f>
        <v>193</v>
      </c>
      <c r="R1506" s="1">
        <f>IFERROR(VLOOKUP(B1506,'[1]Pivot HorizontalMRP'!$A$4:$G$2529,7,0),0)</f>
        <v>120</v>
      </c>
      <c r="S1506" s="1">
        <f>IFERROR(VLOOKUP(B1506,'[1]Pivot HorizontalMRP'!$A$4:$H$2529,8,0),0)</f>
        <v>144</v>
      </c>
      <c r="T1506" s="1">
        <f>IFERROR(VLOOKUP(B1506,'[1]Pivot HorizontalMRP'!$A$4:$I$2529,9,0),0)</f>
        <v>144</v>
      </c>
      <c r="U1506" s="1">
        <f t="shared" si="115"/>
        <v>656</v>
      </c>
      <c r="V1506" s="24">
        <v>0.55000000000000004</v>
      </c>
      <c r="W1506" s="24"/>
      <c r="X1506" s="24">
        <f t="shared" si="118"/>
        <v>-0.55000000000000004</v>
      </c>
      <c r="Y1506" s="24"/>
      <c r="Z1506" s="24"/>
      <c r="AA1506" s="24"/>
      <c r="AB1506" s="24"/>
      <c r="AC1506" s="25"/>
      <c r="AD1506" s="26"/>
      <c r="AE1506" s="26"/>
      <c r="AF1506" s="26"/>
      <c r="AG1506" s="24"/>
      <c r="AH1506" s="24"/>
      <c r="AI1506" s="26"/>
      <c r="AJ1506" s="27"/>
      <c r="AK1506" s="27"/>
      <c r="AL1506" s="26"/>
      <c r="AM1506" s="26"/>
      <c r="AN1506" s="24"/>
      <c r="AO1506" s="24" t="str">
        <f t="shared" si="119"/>
        <v>Sanmina</v>
      </c>
      <c r="AP1506" s="1" t="s">
        <v>2090</v>
      </c>
      <c r="BF1506" s="1" t="s">
        <v>68</v>
      </c>
      <c r="BG1506" s="28" t="s">
        <v>69</v>
      </c>
    </row>
    <row r="1507" spans="1:59" ht="12.75" customHeight="1" x14ac:dyDescent="0.2">
      <c r="A1507" s="1" t="s">
        <v>6120</v>
      </c>
      <c r="B1507" s="1" t="s">
        <v>6121</v>
      </c>
      <c r="C1507" s="1" t="s">
        <v>62</v>
      </c>
      <c r="D1507" s="1" t="s">
        <v>1108</v>
      </c>
      <c r="E1507" s="1" t="s">
        <v>6122</v>
      </c>
      <c r="F1507" s="1" t="s">
        <v>6123</v>
      </c>
      <c r="G1507" s="1">
        <v>28</v>
      </c>
      <c r="H1507" s="1">
        <v>1000</v>
      </c>
      <c r="I1507" s="2" t="s">
        <v>66</v>
      </c>
      <c r="K1507" s="1">
        <f>IFERROR(VLOOKUP(B1507,'[1]Pivot HorizontalMRP'!$A$4:$B$2531,2,0),0)</f>
        <v>0</v>
      </c>
      <c r="L1507" s="1">
        <f>IFERROR(VLOOKUP(B1507,'[1]Pivot HorizontalMRP'!$A$4:$C$2531,3,0),0)</f>
        <v>714</v>
      </c>
      <c r="M1507" s="1">
        <f>IFERROR(VLOOKUP(B1507,'[1]Pivot HorizontalMRP'!$A$4:$D$2531,4,0),0)</f>
        <v>1000</v>
      </c>
      <c r="N1507" s="1">
        <f>IFERROR(VLOOKUP(B1507,'[1]Pivot HorizontalMRP'!$A$4:$E$2531,5,0),0)</f>
        <v>0</v>
      </c>
      <c r="O1507" s="1">
        <f t="shared" si="116"/>
        <v>1714</v>
      </c>
      <c r="P1507" s="1">
        <f t="shared" si="117"/>
        <v>1714</v>
      </c>
      <c r="Q1507" s="1">
        <f>IFERROR(VLOOKUP(B1507,'[1]Pivot HorizontalMRP'!$A$4:$F$2529,6,0),0)</f>
        <v>1389</v>
      </c>
      <c r="R1507" s="1">
        <f>IFERROR(VLOOKUP(B1507,'[1]Pivot HorizontalMRP'!$A$4:$G$2529,7,0),0)</f>
        <v>1145</v>
      </c>
      <c r="S1507" s="1">
        <f>IFERROR(VLOOKUP(B1507,'[1]Pivot HorizontalMRP'!$A$4:$H$2529,8,0),0)</f>
        <v>1104</v>
      </c>
      <c r="T1507" s="1">
        <f>IFERROR(VLOOKUP(B1507,'[1]Pivot HorizontalMRP'!$A$4:$I$2529,9,0),0)</f>
        <v>1055</v>
      </c>
      <c r="U1507" s="1">
        <f t="shared" si="115"/>
        <v>-820</v>
      </c>
      <c r="V1507" s="24">
        <v>0.2</v>
      </c>
      <c r="W1507" s="24"/>
      <c r="X1507" s="24">
        <f t="shared" si="118"/>
        <v>-0.2</v>
      </c>
      <c r="Y1507" s="24"/>
      <c r="Z1507" s="24"/>
      <c r="AA1507" s="24"/>
      <c r="AB1507" s="24"/>
      <c r="AC1507" s="25"/>
      <c r="AD1507" s="26"/>
      <c r="AE1507" s="26"/>
      <c r="AF1507" s="26"/>
      <c r="AG1507" s="24"/>
      <c r="AH1507" s="24"/>
      <c r="AI1507" s="26"/>
      <c r="AJ1507" s="27"/>
      <c r="AK1507" s="27"/>
      <c r="AL1507" s="26"/>
      <c r="AM1507" s="26"/>
      <c r="AN1507" s="24"/>
      <c r="AO1507" s="24" t="str">
        <f t="shared" si="119"/>
        <v>Sanmina</v>
      </c>
      <c r="AP1507" s="1" t="s">
        <v>2090</v>
      </c>
      <c r="BF1507" s="1" t="s">
        <v>68</v>
      </c>
      <c r="BG1507" s="28" t="s">
        <v>69</v>
      </c>
    </row>
    <row r="1508" spans="1:59" ht="12.75" customHeight="1" x14ac:dyDescent="0.2">
      <c r="A1508" s="1" t="s">
        <v>6124</v>
      </c>
      <c r="B1508" s="1" t="s">
        <v>6125</v>
      </c>
      <c r="C1508" s="1" t="s">
        <v>62</v>
      </c>
      <c r="D1508" s="1" t="s">
        <v>1108</v>
      </c>
      <c r="E1508" s="1" t="s">
        <v>6126</v>
      </c>
      <c r="F1508" s="1" t="s">
        <v>6127</v>
      </c>
      <c r="G1508" s="1">
        <v>28</v>
      </c>
      <c r="H1508" s="1">
        <v>1</v>
      </c>
      <c r="I1508" s="2" t="s">
        <v>66</v>
      </c>
      <c r="K1508" s="1">
        <f>IFERROR(VLOOKUP(B1508,'[1]Pivot HorizontalMRP'!$A$4:$B$2531,2,0),0)</f>
        <v>0</v>
      </c>
      <c r="L1508" s="1">
        <f>IFERROR(VLOOKUP(B1508,'[1]Pivot HorizontalMRP'!$A$4:$C$2531,3,0),0)</f>
        <v>868</v>
      </c>
      <c r="M1508" s="1">
        <f>IFERROR(VLOOKUP(B1508,'[1]Pivot HorizontalMRP'!$A$4:$D$2531,4,0),0)</f>
        <v>1000</v>
      </c>
      <c r="N1508" s="1">
        <f>IFERROR(VLOOKUP(B1508,'[1]Pivot HorizontalMRP'!$A$4:$E$2531,5,0),0)</f>
        <v>0</v>
      </c>
      <c r="O1508" s="1">
        <f t="shared" si="116"/>
        <v>1868</v>
      </c>
      <c r="P1508" s="1">
        <f t="shared" si="117"/>
        <v>1868</v>
      </c>
      <c r="Q1508" s="1">
        <f>IFERROR(VLOOKUP(B1508,'[1]Pivot HorizontalMRP'!$A$4:$F$2529,6,0),0)</f>
        <v>181</v>
      </c>
      <c r="R1508" s="1">
        <f>IFERROR(VLOOKUP(B1508,'[1]Pivot HorizontalMRP'!$A$4:$G$2529,7,0),0)</f>
        <v>255</v>
      </c>
      <c r="S1508" s="1">
        <f>IFERROR(VLOOKUP(B1508,'[1]Pivot HorizontalMRP'!$A$4:$H$2529,8,0),0)</f>
        <v>319.75</v>
      </c>
      <c r="T1508" s="1">
        <f>IFERROR(VLOOKUP(B1508,'[1]Pivot HorizontalMRP'!$A$4:$I$2529,9,0),0)</f>
        <v>408</v>
      </c>
      <c r="U1508" s="1">
        <f t="shared" si="115"/>
        <v>1432</v>
      </c>
      <c r="V1508" s="24">
        <v>0.2</v>
      </c>
      <c r="W1508" s="24"/>
      <c r="X1508" s="24">
        <f t="shared" si="118"/>
        <v>-0.2</v>
      </c>
      <c r="Y1508" s="24"/>
      <c r="Z1508" s="24"/>
      <c r="AA1508" s="24"/>
      <c r="AB1508" s="24"/>
      <c r="AC1508" s="25"/>
      <c r="AD1508" s="26"/>
      <c r="AE1508" s="26"/>
      <c r="AF1508" s="26"/>
      <c r="AG1508" s="24"/>
      <c r="AH1508" s="24"/>
      <c r="AI1508" s="26"/>
      <c r="AJ1508" s="27"/>
      <c r="AK1508" s="27"/>
      <c r="AL1508" s="26"/>
      <c r="AM1508" s="26"/>
      <c r="AN1508" s="24"/>
      <c r="AO1508" s="24" t="str">
        <f t="shared" si="119"/>
        <v>Sanmina</v>
      </c>
      <c r="AP1508" s="1" t="s">
        <v>2090</v>
      </c>
      <c r="BF1508" s="1" t="s">
        <v>68</v>
      </c>
      <c r="BG1508" s="28" t="s">
        <v>69</v>
      </c>
    </row>
    <row r="1509" spans="1:59" ht="12.75" customHeight="1" x14ac:dyDescent="0.2">
      <c r="A1509" s="1" t="s">
        <v>6128</v>
      </c>
      <c r="B1509" s="1" t="s">
        <v>6129</v>
      </c>
      <c r="C1509" s="1" t="s">
        <v>62</v>
      </c>
      <c r="D1509" s="1" t="s">
        <v>1108</v>
      </c>
      <c r="E1509" s="1" t="s">
        <v>6130</v>
      </c>
      <c r="F1509" s="1" t="s">
        <v>6131</v>
      </c>
      <c r="G1509" s="1">
        <v>28</v>
      </c>
      <c r="H1509" s="1">
        <v>1</v>
      </c>
      <c r="I1509" s="2" t="s">
        <v>66</v>
      </c>
      <c r="K1509" s="1">
        <f>IFERROR(VLOOKUP(B1509,'[1]Pivot HorizontalMRP'!$A$4:$B$2531,2,0),0)</f>
        <v>0</v>
      </c>
      <c r="L1509" s="1">
        <f>IFERROR(VLOOKUP(B1509,'[1]Pivot HorizontalMRP'!$A$4:$C$2531,3,0),0)</f>
        <v>1055</v>
      </c>
      <c r="M1509" s="1">
        <f>IFERROR(VLOOKUP(B1509,'[1]Pivot HorizontalMRP'!$A$4:$D$2531,4,0),0)</f>
        <v>1000</v>
      </c>
      <c r="N1509" s="1">
        <f>IFERROR(VLOOKUP(B1509,'[1]Pivot HorizontalMRP'!$A$4:$E$2531,5,0),0)</f>
        <v>0</v>
      </c>
      <c r="O1509" s="1">
        <f t="shared" si="116"/>
        <v>2055</v>
      </c>
      <c r="P1509" s="1">
        <f t="shared" si="117"/>
        <v>2055</v>
      </c>
      <c r="Q1509" s="1">
        <f>IFERROR(VLOOKUP(B1509,'[1]Pivot HorizontalMRP'!$A$4:$F$2529,6,0),0)</f>
        <v>814</v>
      </c>
      <c r="R1509" s="1">
        <f>IFERROR(VLOOKUP(B1509,'[1]Pivot HorizontalMRP'!$A$4:$G$2529,7,0),0)</f>
        <v>445</v>
      </c>
      <c r="S1509" s="1">
        <f>IFERROR(VLOOKUP(B1509,'[1]Pivot HorizontalMRP'!$A$4:$H$2529,8,0),0)</f>
        <v>885</v>
      </c>
      <c r="T1509" s="1">
        <f>IFERROR(VLOOKUP(B1509,'[1]Pivot HorizontalMRP'!$A$4:$I$2529,9,0),0)</f>
        <v>670</v>
      </c>
      <c r="U1509" s="1">
        <f t="shared" si="115"/>
        <v>796</v>
      </c>
      <c r="V1509" s="24">
        <v>0.7</v>
      </c>
      <c r="W1509" s="24"/>
      <c r="X1509" s="24">
        <f t="shared" si="118"/>
        <v>-0.7</v>
      </c>
      <c r="Y1509" s="24"/>
      <c r="Z1509" s="24"/>
      <c r="AA1509" s="24">
        <v>3.8</v>
      </c>
      <c r="AB1509" s="24"/>
      <c r="AC1509" s="25"/>
      <c r="AD1509" s="26"/>
      <c r="AE1509" s="26"/>
      <c r="AF1509" s="26"/>
      <c r="AG1509" s="24"/>
      <c r="AH1509" s="24"/>
      <c r="AI1509" s="26"/>
      <c r="AJ1509" s="27"/>
      <c r="AK1509" s="27"/>
      <c r="AL1509" s="26"/>
      <c r="AM1509" s="26"/>
      <c r="AN1509" s="24"/>
      <c r="AO1509" s="24" t="str">
        <f t="shared" si="119"/>
        <v>Sanmina</v>
      </c>
      <c r="AP1509" s="1" t="s">
        <v>2090</v>
      </c>
      <c r="BF1509" s="1" t="s">
        <v>68</v>
      </c>
      <c r="BG1509" s="28" t="s">
        <v>69</v>
      </c>
    </row>
    <row r="1510" spans="1:59" ht="12.75" customHeight="1" x14ac:dyDescent="0.2">
      <c r="A1510" s="1" t="s">
        <v>6132</v>
      </c>
      <c r="B1510" s="1" t="s">
        <v>6133</v>
      </c>
      <c r="C1510" s="1" t="s">
        <v>62</v>
      </c>
      <c r="D1510" s="1" t="s">
        <v>1108</v>
      </c>
      <c r="E1510" s="1" t="s">
        <v>6134</v>
      </c>
      <c r="F1510" s="1" t="s">
        <v>6135</v>
      </c>
      <c r="G1510" s="1">
        <v>26</v>
      </c>
      <c r="H1510" s="1">
        <v>1000</v>
      </c>
      <c r="I1510" s="2" t="s">
        <v>66</v>
      </c>
      <c r="K1510" s="1">
        <f>IFERROR(VLOOKUP(B1510,'[1]Pivot HorizontalMRP'!$A$4:$B$2531,2,0),0)</f>
        <v>0</v>
      </c>
      <c r="L1510" s="1">
        <f>IFERROR(VLOOKUP(B1510,'[1]Pivot HorizontalMRP'!$A$4:$C$2531,3,0),0)</f>
        <v>54</v>
      </c>
      <c r="M1510" s="1">
        <f>IFERROR(VLOOKUP(B1510,'[1]Pivot HorizontalMRP'!$A$4:$D$2531,4,0),0)</f>
        <v>1000</v>
      </c>
      <c r="N1510" s="1">
        <f>IFERROR(VLOOKUP(B1510,'[1]Pivot HorizontalMRP'!$A$4:$E$2531,5,0),0)</f>
        <v>0</v>
      </c>
      <c r="O1510" s="1">
        <f t="shared" si="116"/>
        <v>1054</v>
      </c>
      <c r="P1510" s="1">
        <f t="shared" si="117"/>
        <v>1054</v>
      </c>
      <c r="Q1510" s="1">
        <f>IFERROR(VLOOKUP(B1510,'[1]Pivot HorizontalMRP'!$A$4:$F$2529,6,0),0)</f>
        <v>523</v>
      </c>
      <c r="R1510" s="1">
        <f>IFERROR(VLOOKUP(B1510,'[1]Pivot HorizontalMRP'!$A$4:$G$2529,7,0),0)</f>
        <v>273</v>
      </c>
      <c r="S1510" s="1">
        <f>IFERROR(VLOOKUP(B1510,'[1]Pivot HorizontalMRP'!$A$4:$H$2529,8,0),0)</f>
        <v>300</v>
      </c>
      <c r="T1510" s="1">
        <f>IFERROR(VLOOKUP(B1510,'[1]Pivot HorizontalMRP'!$A$4:$I$2529,9,0),0)</f>
        <v>278</v>
      </c>
      <c r="U1510" s="1">
        <f t="shared" si="115"/>
        <v>258</v>
      </c>
      <c r="V1510" s="24">
        <v>0.3</v>
      </c>
      <c r="W1510" s="24"/>
      <c r="X1510" s="24">
        <f t="shared" si="118"/>
        <v>-0.3</v>
      </c>
      <c r="Y1510" s="24"/>
      <c r="Z1510" s="24"/>
      <c r="AA1510" s="24"/>
      <c r="AB1510" s="24"/>
      <c r="AC1510" s="25"/>
      <c r="AD1510" s="26"/>
      <c r="AE1510" s="26"/>
      <c r="AF1510" s="26"/>
      <c r="AG1510" s="24"/>
      <c r="AH1510" s="24"/>
      <c r="AI1510" s="26"/>
      <c r="AJ1510" s="27"/>
      <c r="AK1510" s="27"/>
      <c r="AL1510" s="26"/>
      <c r="AM1510" s="26"/>
      <c r="AN1510" s="24"/>
      <c r="AO1510" s="24" t="str">
        <f t="shared" si="119"/>
        <v>Sanmina</v>
      </c>
      <c r="AP1510" s="1" t="s">
        <v>2090</v>
      </c>
      <c r="BF1510" s="1" t="s">
        <v>68</v>
      </c>
      <c r="BG1510" s="28" t="s">
        <v>69</v>
      </c>
    </row>
    <row r="1511" spans="1:59" ht="12.75" customHeight="1" x14ac:dyDescent="0.2">
      <c r="A1511" s="1" t="s">
        <v>6136</v>
      </c>
      <c r="B1511" s="1" t="s">
        <v>6137</v>
      </c>
      <c r="C1511" s="1" t="s">
        <v>62</v>
      </c>
      <c r="D1511" s="1" t="s">
        <v>1108</v>
      </c>
      <c r="E1511" s="1" t="s">
        <v>6138</v>
      </c>
      <c r="F1511" s="1" t="s">
        <v>6139</v>
      </c>
      <c r="G1511" s="1">
        <v>55</v>
      </c>
      <c r="H1511" s="1">
        <v>1</v>
      </c>
      <c r="I1511" s="2" t="s">
        <v>66</v>
      </c>
      <c r="K1511" s="1">
        <f>IFERROR(VLOOKUP(B1511,'[1]Pivot HorizontalMRP'!$A$4:$B$2531,2,0),0)</f>
        <v>0</v>
      </c>
      <c r="L1511" s="1">
        <f>IFERROR(VLOOKUP(B1511,'[1]Pivot HorizontalMRP'!$A$4:$C$2531,3,0),0)</f>
        <v>0</v>
      </c>
      <c r="M1511" s="1">
        <f>IFERROR(VLOOKUP(B1511,'[1]Pivot HorizontalMRP'!$A$4:$D$2531,4,0),0)</f>
        <v>724</v>
      </c>
      <c r="N1511" s="1">
        <f>IFERROR(VLOOKUP(B1511,'[1]Pivot HorizontalMRP'!$A$4:$E$2531,5,0),0)</f>
        <v>0</v>
      </c>
      <c r="O1511" s="1">
        <f t="shared" si="116"/>
        <v>724</v>
      </c>
      <c r="P1511" s="1">
        <f t="shared" si="117"/>
        <v>724</v>
      </c>
      <c r="Q1511" s="1">
        <f>IFERROR(VLOOKUP(B1511,'[1]Pivot HorizontalMRP'!$A$4:$F$2529,6,0),0)</f>
        <v>15</v>
      </c>
      <c r="R1511" s="1">
        <f>IFERROR(VLOOKUP(B1511,'[1]Pivot HorizontalMRP'!$A$4:$G$2529,7,0),0)</f>
        <v>80</v>
      </c>
      <c r="S1511" s="1">
        <f>IFERROR(VLOOKUP(B1511,'[1]Pivot HorizontalMRP'!$A$4:$H$2529,8,0),0)</f>
        <v>486</v>
      </c>
      <c r="T1511" s="1">
        <f>IFERROR(VLOOKUP(B1511,'[1]Pivot HorizontalMRP'!$A$4:$I$2529,9,0),0)</f>
        <v>300</v>
      </c>
      <c r="U1511" s="1">
        <f t="shared" si="115"/>
        <v>629</v>
      </c>
      <c r="V1511" s="24">
        <v>0.45</v>
      </c>
      <c r="W1511" s="24"/>
      <c r="X1511" s="24">
        <f t="shared" si="118"/>
        <v>-0.45</v>
      </c>
      <c r="Y1511" s="24"/>
      <c r="Z1511" s="24"/>
      <c r="AA1511" s="24"/>
      <c r="AB1511" s="24"/>
      <c r="AC1511" s="25"/>
      <c r="AD1511" s="26"/>
      <c r="AE1511" s="26"/>
      <c r="AF1511" s="26"/>
      <c r="AG1511" s="24"/>
      <c r="AH1511" s="24"/>
      <c r="AI1511" s="26"/>
      <c r="AJ1511" s="27"/>
      <c r="AK1511" s="27"/>
      <c r="AL1511" s="26"/>
      <c r="AM1511" s="26"/>
      <c r="AN1511" s="24"/>
      <c r="AO1511" s="24" t="str">
        <f t="shared" si="119"/>
        <v>Sanmina</v>
      </c>
      <c r="AP1511" s="1" t="s">
        <v>2090</v>
      </c>
      <c r="BF1511" s="1" t="s">
        <v>68</v>
      </c>
      <c r="BG1511" s="28" t="s">
        <v>69</v>
      </c>
    </row>
    <row r="1512" spans="1:59" ht="12.75" customHeight="1" x14ac:dyDescent="0.2">
      <c r="A1512" s="1" t="s">
        <v>6140</v>
      </c>
      <c r="B1512" s="1" t="s">
        <v>6141</v>
      </c>
      <c r="C1512" s="1" t="s">
        <v>62</v>
      </c>
      <c r="D1512" s="1" t="s">
        <v>1108</v>
      </c>
      <c r="E1512" s="1" t="s">
        <v>6142</v>
      </c>
      <c r="F1512" s="1" t="s">
        <v>6143</v>
      </c>
      <c r="G1512" s="1">
        <v>55</v>
      </c>
      <c r="H1512" s="1">
        <v>1</v>
      </c>
      <c r="I1512" s="2" t="s">
        <v>66</v>
      </c>
      <c r="K1512" s="1">
        <f>IFERROR(VLOOKUP(B1512,'[1]Pivot HorizontalMRP'!$A$4:$B$2531,2,0),0)</f>
        <v>0</v>
      </c>
      <c r="L1512" s="1">
        <f>IFERROR(VLOOKUP(B1512,'[1]Pivot HorizontalMRP'!$A$4:$C$2531,3,0),0)</f>
        <v>0</v>
      </c>
      <c r="M1512" s="1">
        <f>IFERROR(VLOOKUP(B1512,'[1]Pivot HorizontalMRP'!$A$4:$D$2531,4,0),0)</f>
        <v>0</v>
      </c>
      <c r="N1512" s="1">
        <f>IFERROR(VLOOKUP(B1512,'[1]Pivot HorizontalMRP'!$A$4:$E$2531,5,0),0)</f>
        <v>0</v>
      </c>
      <c r="O1512" s="1">
        <f t="shared" si="116"/>
        <v>0</v>
      </c>
      <c r="P1512" s="1">
        <f t="shared" si="117"/>
        <v>0</v>
      </c>
      <c r="Q1512" s="1">
        <f>IFERROR(VLOOKUP(B1512,'[1]Pivot HorizontalMRP'!$A$4:$F$2529,6,0),0)</f>
        <v>0</v>
      </c>
      <c r="R1512" s="1">
        <f>IFERROR(VLOOKUP(B1512,'[1]Pivot HorizontalMRP'!$A$4:$G$2529,7,0),0)</f>
        <v>0</v>
      </c>
      <c r="S1512" s="1">
        <f>IFERROR(VLOOKUP(B1512,'[1]Pivot HorizontalMRP'!$A$4:$H$2529,8,0),0)</f>
        <v>0</v>
      </c>
      <c r="T1512" s="1">
        <f>IFERROR(VLOOKUP(B1512,'[1]Pivot HorizontalMRP'!$A$4:$I$2529,9,0),0)</f>
        <v>0</v>
      </c>
      <c r="U1512" s="1">
        <f t="shared" si="115"/>
        <v>0</v>
      </c>
      <c r="V1512" s="24">
        <v>1.0000000000000001E-5</v>
      </c>
      <c r="W1512" s="24"/>
      <c r="X1512" s="24">
        <f t="shared" si="118"/>
        <v>-1.0000000000000001E-5</v>
      </c>
      <c r="Y1512" s="24"/>
      <c r="Z1512" s="24"/>
      <c r="AA1512" s="24"/>
      <c r="AB1512" s="24"/>
      <c r="AC1512" s="25"/>
      <c r="AD1512" s="26"/>
      <c r="AE1512" s="26"/>
      <c r="AF1512" s="26"/>
      <c r="AG1512" s="24"/>
      <c r="AH1512" s="24"/>
      <c r="AI1512" s="26"/>
      <c r="AJ1512" s="27"/>
      <c r="AK1512" s="27"/>
      <c r="AL1512" s="26"/>
      <c r="AM1512" s="26"/>
      <c r="AN1512" s="24"/>
      <c r="AO1512" s="24" t="str">
        <f t="shared" si="119"/>
        <v>Sanmina</v>
      </c>
      <c r="AP1512" s="1" t="s">
        <v>2090</v>
      </c>
      <c r="BF1512" s="1" t="s">
        <v>3390</v>
      </c>
      <c r="BG1512" s="28" t="s">
        <v>69</v>
      </c>
    </row>
    <row r="1513" spans="1:59" ht="12.75" customHeight="1" x14ac:dyDescent="0.2">
      <c r="A1513" s="1" t="s">
        <v>6144</v>
      </c>
      <c r="B1513" s="1" t="s">
        <v>6145</v>
      </c>
      <c r="C1513" s="1" t="s">
        <v>62</v>
      </c>
      <c r="D1513" s="1" t="s">
        <v>1108</v>
      </c>
      <c r="E1513" s="1" t="s">
        <v>6146</v>
      </c>
      <c r="F1513" s="1" t="s">
        <v>6147</v>
      </c>
      <c r="G1513" s="1">
        <v>55</v>
      </c>
      <c r="H1513" s="1">
        <v>1</v>
      </c>
      <c r="I1513" s="2" t="s">
        <v>66</v>
      </c>
      <c r="K1513" s="1">
        <f>IFERROR(VLOOKUP(B1513,'[1]Pivot HorizontalMRP'!$A$4:$B$2531,2,0),0)</f>
        <v>0</v>
      </c>
      <c r="L1513" s="1">
        <f>IFERROR(VLOOKUP(B1513,'[1]Pivot HorizontalMRP'!$A$4:$C$2531,3,0),0)</f>
        <v>0</v>
      </c>
      <c r="M1513" s="1">
        <f>IFERROR(VLOOKUP(B1513,'[1]Pivot HorizontalMRP'!$A$4:$D$2531,4,0),0)</f>
        <v>0</v>
      </c>
      <c r="N1513" s="1">
        <f>IFERROR(VLOOKUP(B1513,'[1]Pivot HorizontalMRP'!$A$4:$E$2531,5,0),0)</f>
        <v>0</v>
      </c>
      <c r="O1513" s="1">
        <f t="shared" si="116"/>
        <v>0</v>
      </c>
      <c r="P1513" s="1">
        <f t="shared" si="117"/>
        <v>0</v>
      </c>
      <c r="Q1513" s="1">
        <f>IFERROR(VLOOKUP(B1513,'[1]Pivot HorizontalMRP'!$A$4:$F$2529,6,0),0)</f>
        <v>0</v>
      </c>
      <c r="R1513" s="1">
        <f>IFERROR(VLOOKUP(B1513,'[1]Pivot HorizontalMRP'!$A$4:$G$2529,7,0),0)</f>
        <v>0</v>
      </c>
      <c r="S1513" s="1">
        <f>IFERROR(VLOOKUP(B1513,'[1]Pivot HorizontalMRP'!$A$4:$H$2529,8,0),0)</f>
        <v>0</v>
      </c>
      <c r="T1513" s="1">
        <f>IFERROR(VLOOKUP(B1513,'[1]Pivot HorizontalMRP'!$A$4:$I$2529,9,0),0)</f>
        <v>0</v>
      </c>
      <c r="U1513" s="1">
        <f t="shared" si="115"/>
        <v>0</v>
      </c>
      <c r="V1513" s="24">
        <v>1.0000000000000001E-5</v>
      </c>
      <c r="W1513" s="24"/>
      <c r="X1513" s="24">
        <f t="shared" si="118"/>
        <v>-1.0000000000000001E-5</v>
      </c>
      <c r="Y1513" s="24"/>
      <c r="Z1513" s="24"/>
      <c r="AA1513" s="24"/>
      <c r="AB1513" s="24"/>
      <c r="AC1513" s="25"/>
      <c r="AD1513" s="26"/>
      <c r="AE1513" s="26"/>
      <c r="AF1513" s="26"/>
      <c r="AG1513" s="24"/>
      <c r="AH1513" s="24"/>
      <c r="AI1513" s="26"/>
      <c r="AJ1513" s="27"/>
      <c r="AK1513" s="27"/>
      <c r="AL1513" s="26"/>
      <c r="AM1513" s="26"/>
      <c r="AN1513" s="24"/>
      <c r="AO1513" s="24" t="str">
        <f t="shared" si="119"/>
        <v>Sanmina</v>
      </c>
      <c r="AP1513" s="1" t="s">
        <v>2090</v>
      </c>
      <c r="BF1513" s="1" t="s">
        <v>3390</v>
      </c>
      <c r="BG1513" s="28" t="s">
        <v>69</v>
      </c>
    </row>
    <row r="1514" spans="1:59" ht="12.75" customHeight="1" x14ac:dyDescent="0.2">
      <c r="A1514" s="1" t="s">
        <v>6148</v>
      </c>
      <c r="B1514" s="1" t="s">
        <v>6149</v>
      </c>
      <c r="C1514" s="1" t="s">
        <v>62</v>
      </c>
      <c r="D1514" s="1" t="s">
        <v>1108</v>
      </c>
      <c r="E1514" s="1" t="s">
        <v>6150</v>
      </c>
      <c r="F1514" s="1" t="s">
        <v>6151</v>
      </c>
      <c r="G1514" s="1">
        <v>7</v>
      </c>
      <c r="H1514" s="1">
        <v>1</v>
      </c>
      <c r="I1514" s="2" t="s">
        <v>66</v>
      </c>
      <c r="K1514" s="1">
        <f>IFERROR(VLOOKUP(B1514,'[1]Pivot HorizontalMRP'!$A$4:$B$2531,2,0),0)</f>
        <v>0</v>
      </c>
      <c r="L1514" s="1">
        <f>IFERROR(VLOOKUP(B1514,'[1]Pivot HorizontalMRP'!$A$4:$C$2531,3,0),0)</f>
        <v>0</v>
      </c>
      <c r="M1514" s="1">
        <f>IFERROR(VLOOKUP(B1514,'[1]Pivot HorizontalMRP'!$A$4:$D$2531,4,0),0)</f>
        <v>0</v>
      </c>
      <c r="N1514" s="1">
        <f>IFERROR(VLOOKUP(B1514,'[1]Pivot HorizontalMRP'!$A$4:$E$2531,5,0),0)</f>
        <v>0</v>
      </c>
      <c r="O1514" s="1">
        <f t="shared" si="116"/>
        <v>0</v>
      </c>
      <c r="P1514" s="1">
        <f t="shared" si="117"/>
        <v>0</v>
      </c>
      <c r="Q1514" s="1">
        <f>IFERROR(VLOOKUP(B1514,'[1]Pivot HorizontalMRP'!$A$4:$F$2529,6,0),0)</f>
        <v>0</v>
      </c>
      <c r="R1514" s="1">
        <f>IFERROR(VLOOKUP(B1514,'[1]Pivot HorizontalMRP'!$A$4:$G$2529,7,0),0)</f>
        <v>0</v>
      </c>
      <c r="S1514" s="1">
        <f>IFERROR(VLOOKUP(B1514,'[1]Pivot HorizontalMRP'!$A$4:$H$2529,8,0),0)</f>
        <v>0</v>
      </c>
      <c r="T1514" s="1">
        <f>IFERROR(VLOOKUP(B1514,'[1]Pivot HorizontalMRP'!$A$4:$I$2529,9,0),0)</f>
        <v>0</v>
      </c>
      <c r="U1514" s="1">
        <f t="shared" si="115"/>
        <v>0</v>
      </c>
      <c r="V1514" s="24">
        <v>1.0000000000000001E-5</v>
      </c>
      <c r="W1514" s="24"/>
      <c r="X1514" s="24">
        <f t="shared" si="118"/>
        <v>-1.0000000000000001E-5</v>
      </c>
      <c r="Y1514" s="24"/>
      <c r="Z1514" s="24"/>
      <c r="AA1514" s="24"/>
      <c r="AB1514" s="24"/>
      <c r="AC1514" s="25"/>
      <c r="AD1514" s="26"/>
      <c r="AE1514" s="26"/>
      <c r="AF1514" s="26"/>
      <c r="AG1514" s="24"/>
      <c r="AH1514" s="24"/>
      <c r="AI1514" s="26"/>
      <c r="AJ1514" s="27"/>
      <c r="AK1514" s="27"/>
      <c r="AL1514" s="26"/>
      <c r="AM1514" s="26"/>
      <c r="AN1514" s="24"/>
      <c r="AO1514" s="24" t="str">
        <f t="shared" si="119"/>
        <v>Sanmina</v>
      </c>
      <c r="AP1514" s="1" t="s">
        <v>1110</v>
      </c>
      <c r="BF1514" s="1" t="s">
        <v>3390</v>
      </c>
      <c r="BG1514" s="28" t="s">
        <v>69</v>
      </c>
    </row>
    <row r="1515" spans="1:59" ht="12.75" customHeight="1" x14ac:dyDescent="0.2">
      <c r="A1515" s="1" t="s">
        <v>6152</v>
      </c>
      <c r="B1515" s="1" t="s">
        <v>6153</v>
      </c>
      <c r="C1515" s="1" t="s">
        <v>62</v>
      </c>
      <c r="D1515" s="1" t="s">
        <v>1108</v>
      </c>
      <c r="E1515" s="1" t="s">
        <v>6154</v>
      </c>
      <c r="F1515" s="1" t="s">
        <v>6155</v>
      </c>
      <c r="G1515" s="1">
        <v>23</v>
      </c>
      <c r="H1515" s="1">
        <v>25000</v>
      </c>
      <c r="I1515" s="2" t="s">
        <v>66</v>
      </c>
      <c r="K1515" s="1">
        <f>IFERROR(VLOOKUP(B1515,'[1]Pivot HorizontalMRP'!$A$4:$B$2531,2,0),0)</f>
        <v>0</v>
      </c>
      <c r="L1515" s="1">
        <f>IFERROR(VLOOKUP(B1515,'[1]Pivot HorizontalMRP'!$A$4:$C$2531,3,0),0)</f>
        <v>65156</v>
      </c>
      <c r="M1515" s="1">
        <f>IFERROR(VLOOKUP(B1515,'[1]Pivot HorizontalMRP'!$A$4:$D$2531,4,0),0)</f>
        <v>120000</v>
      </c>
      <c r="N1515" s="1">
        <f>IFERROR(VLOOKUP(B1515,'[1]Pivot HorizontalMRP'!$A$4:$E$2531,5,0),0)</f>
        <v>0</v>
      </c>
      <c r="O1515" s="1">
        <f t="shared" si="116"/>
        <v>185156</v>
      </c>
      <c r="P1515" s="1">
        <f t="shared" si="117"/>
        <v>185156</v>
      </c>
      <c r="Q1515" s="1">
        <f>IFERROR(VLOOKUP(B1515,'[1]Pivot HorizontalMRP'!$A$4:$F$2529,6,0),0)</f>
        <v>176753</v>
      </c>
      <c r="R1515" s="1">
        <f>IFERROR(VLOOKUP(B1515,'[1]Pivot HorizontalMRP'!$A$4:$G$2529,7,0),0)</f>
        <v>73486</v>
      </c>
      <c r="S1515" s="1">
        <f>IFERROR(VLOOKUP(B1515,'[1]Pivot HorizontalMRP'!$A$4:$H$2529,8,0),0)</f>
        <v>62278</v>
      </c>
      <c r="T1515" s="1">
        <f>IFERROR(VLOOKUP(B1515,'[1]Pivot HorizontalMRP'!$A$4:$I$2529,9,0),0)</f>
        <v>33670</v>
      </c>
      <c r="U1515" s="1">
        <f t="shared" si="115"/>
        <v>-65083</v>
      </c>
      <c r="V1515" s="24">
        <v>1.12E-2</v>
      </c>
      <c r="W1515" s="24"/>
      <c r="X1515" s="24">
        <f t="shared" si="118"/>
        <v>-1.12E-2</v>
      </c>
      <c r="Y1515" s="24"/>
      <c r="Z1515" s="24"/>
      <c r="AA1515" s="24">
        <v>1.12E-2</v>
      </c>
      <c r="AB1515" s="24"/>
      <c r="AC1515" s="25"/>
      <c r="AD1515" s="26"/>
      <c r="AE1515" s="26"/>
      <c r="AF1515" s="26"/>
      <c r="AG1515" s="24"/>
      <c r="AH1515" s="24"/>
      <c r="AI1515" s="26"/>
      <c r="AJ1515" s="27"/>
      <c r="AK1515" s="27"/>
      <c r="AL1515" s="26"/>
      <c r="AM1515" s="26"/>
      <c r="AN1515" s="24"/>
      <c r="AO1515" s="24" t="str">
        <f t="shared" si="119"/>
        <v>Sanmina</v>
      </c>
      <c r="AP1515" s="1" t="s">
        <v>2090</v>
      </c>
      <c r="BF1515" s="1" t="s">
        <v>68</v>
      </c>
      <c r="BG1515" s="28" t="s">
        <v>69</v>
      </c>
    </row>
    <row r="1516" spans="1:59" ht="12.75" customHeight="1" x14ac:dyDescent="0.2">
      <c r="A1516" s="1" t="s">
        <v>6156</v>
      </c>
      <c r="B1516" s="1" t="s">
        <v>6157</v>
      </c>
      <c r="C1516" s="1" t="s">
        <v>62</v>
      </c>
      <c r="D1516" s="1" t="s">
        <v>1108</v>
      </c>
      <c r="E1516" s="1" t="s">
        <v>6158</v>
      </c>
      <c r="F1516" s="1" t="s">
        <v>6159</v>
      </c>
      <c r="G1516" s="1">
        <v>76</v>
      </c>
      <c r="H1516" s="1">
        <v>1000</v>
      </c>
      <c r="I1516" s="2" t="s">
        <v>66</v>
      </c>
      <c r="K1516" s="1">
        <f>IFERROR(VLOOKUP(B1516,'[1]Pivot HorizontalMRP'!$A$4:$B$2531,2,0),0)</f>
        <v>0</v>
      </c>
      <c r="L1516" s="1">
        <f>IFERROR(VLOOKUP(B1516,'[1]Pivot HorizontalMRP'!$A$4:$C$2531,3,0),0)</f>
        <v>2376</v>
      </c>
      <c r="M1516" s="1">
        <f>IFERROR(VLOOKUP(B1516,'[1]Pivot HorizontalMRP'!$A$4:$D$2531,4,0),0)</f>
        <v>0</v>
      </c>
      <c r="N1516" s="1">
        <f>IFERROR(VLOOKUP(B1516,'[1]Pivot HorizontalMRP'!$A$4:$E$2531,5,0),0)</f>
        <v>1232</v>
      </c>
      <c r="O1516" s="1">
        <f t="shared" si="116"/>
        <v>2376</v>
      </c>
      <c r="P1516" s="1">
        <f t="shared" si="117"/>
        <v>3608</v>
      </c>
      <c r="Q1516" s="1">
        <f>IFERROR(VLOOKUP(B1516,'[1]Pivot HorizontalMRP'!$A$4:$F$2529,6,0),0)</f>
        <v>1460</v>
      </c>
      <c r="R1516" s="1">
        <f>IFERROR(VLOOKUP(B1516,'[1]Pivot HorizontalMRP'!$A$4:$G$2529,7,0),0)</f>
        <v>2048</v>
      </c>
      <c r="S1516" s="1">
        <f>IFERROR(VLOOKUP(B1516,'[1]Pivot HorizontalMRP'!$A$4:$H$2529,8,0),0)</f>
        <v>2364</v>
      </c>
      <c r="T1516" s="1">
        <f>IFERROR(VLOOKUP(B1516,'[1]Pivot HorizontalMRP'!$A$4:$I$2529,9,0),0)</f>
        <v>1616</v>
      </c>
      <c r="U1516" s="1">
        <f t="shared" si="115"/>
        <v>100</v>
      </c>
      <c r="V1516" s="24">
        <v>8.7999999999999995E-2</v>
      </c>
      <c r="W1516" s="24"/>
      <c r="X1516" s="24">
        <f t="shared" si="118"/>
        <v>-8.7999999999999995E-2</v>
      </c>
      <c r="Y1516" s="24"/>
      <c r="Z1516" s="24"/>
      <c r="AA1516" s="24"/>
      <c r="AB1516" s="24"/>
      <c r="AC1516" s="25"/>
      <c r="AD1516" s="26"/>
      <c r="AE1516" s="26"/>
      <c r="AF1516" s="26"/>
      <c r="AG1516" s="24"/>
      <c r="AH1516" s="24"/>
      <c r="AI1516" s="26"/>
      <c r="AJ1516" s="27"/>
      <c r="AK1516" s="27"/>
      <c r="AL1516" s="26"/>
      <c r="AM1516" s="26"/>
      <c r="AN1516" s="24"/>
      <c r="AO1516" s="24" t="str">
        <f t="shared" si="119"/>
        <v>Sanmina</v>
      </c>
      <c r="AP1516" s="1" t="s">
        <v>2090</v>
      </c>
      <c r="BF1516" s="1" t="s">
        <v>68</v>
      </c>
      <c r="BG1516" s="28" t="s">
        <v>69</v>
      </c>
    </row>
    <row r="1517" spans="1:59" ht="12.75" customHeight="1" x14ac:dyDescent="0.2">
      <c r="A1517" s="1" t="s">
        <v>6160</v>
      </c>
      <c r="B1517" s="1" t="s">
        <v>6161</v>
      </c>
      <c r="C1517" s="1" t="s">
        <v>62</v>
      </c>
      <c r="D1517" s="1" t="s">
        <v>1108</v>
      </c>
      <c r="E1517" s="1" t="s">
        <v>6162</v>
      </c>
      <c r="F1517" s="1" t="s">
        <v>6163</v>
      </c>
      <c r="G1517" s="1">
        <v>57</v>
      </c>
      <c r="H1517" s="1">
        <v>100</v>
      </c>
      <c r="I1517" s="2" t="s">
        <v>66</v>
      </c>
      <c r="K1517" s="1">
        <f>IFERROR(VLOOKUP(B1517,'[1]Pivot HorizontalMRP'!$A$4:$B$2531,2,0),0)</f>
        <v>0</v>
      </c>
      <c r="L1517" s="1">
        <f>IFERROR(VLOOKUP(B1517,'[1]Pivot HorizontalMRP'!$A$4:$C$2531,3,0),0)</f>
        <v>0</v>
      </c>
      <c r="M1517" s="1">
        <f>IFERROR(VLOOKUP(B1517,'[1]Pivot HorizontalMRP'!$A$4:$D$2531,4,0),0)</f>
        <v>0</v>
      </c>
      <c r="N1517" s="1">
        <f>IFERROR(VLOOKUP(B1517,'[1]Pivot HorizontalMRP'!$A$4:$E$2531,5,0),0)</f>
        <v>0</v>
      </c>
      <c r="O1517" s="1">
        <f t="shared" si="116"/>
        <v>0</v>
      </c>
      <c r="P1517" s="1">
        <f t="shared" si="117"/>
        <v>0</v>
      </c>
      <c r="Q1517" s="1">
        <f>IFERROR(VLOOKUP(B1517,'[1]Pivot HorizontalMRP'!$A$4:$F$2529,6,0),0)</f>
        <v>56</v>
      </c>
      <c r="R1517" s="1">
        <f>IFERROR(VLOOKUP(B1517,'[1]Pivot HorizontalMRP'!$A$4:$G$2529,7,0),0)</f>
        <v>290</v>
      </c>
      <c r="S1517" s="1">
        <f>IFERROR(VLOOKUP(B1517,'[1]Pivot HorizontalMRP'!$A$4:$H$2529,8,0),0)</f>
        <v>148</v>
      </c>
      <c r="T1517" s="1">
        <f>IFERROR(VLOOKUP(B1517,'[1]Pivot HorizontalMRP'!$A$4:$I$2529,9,0),0)</f>
        <v>108</v>
      </c>
      <c r="U1517" s="1">
        <f t="shared" si="115"/>
        <v>-346</v>
      </c>
      <c r="V1517" s="24">
        <v>0.71499999999999997</v>
      </c>
      <c r="W1517" s="24"/>
      <c r="X1517" s="24">
        <f t="shared" si="118"/>
        <v>-0.71499999999999997</v>
      </c>
      <c r="Y1517" s="24"/>
      <c r="Z1517" s="24"/>
      <c r="AA1517" s="24"/>
      <c r="AB1517" s="24"/>
      <c r="AC1517" s="25"/>
      <c r="AD1517" s="26"/>
      <c r="AE1517" s="26"/>
      <c r="AF1517" s="26"/>
      <c r="AG1517" s="24"/>
      <c r="AH1517" s="24"/>
      <c r="AI1517" s="26"/>
      <c r="AJ1517" s="27"/>
      <c r="AK1517" s="27"/>
      <c r="AL1517" s="26"/>
      <c r="AM1517" s="26"/>
      <c r="AN1517" s="24"/>
      <c r="AO1517" s="24" t="str">
        <f t="shared" si="119"/>
        <v>Sanmina</v>
      </c>
      <c r="AP1517" s="1" t="s">
        <v>2090</v>
      </c>
      <c r="BF1517" s="1" t="s">
        <v>68</v>
      </c>
      <c r="BG1517" s="28" t="s">
        <v>69</v>
      </c>
    </row>
    <row r="1518" spans="1:59" ht="12.75" customHeight="1" x14ac:dyDescent="0.2">
      <c r="A1518" s="1" t="s">
        <v>6164</v>
      </c>
      <c r="B1518" s="1" t="s">
        <v>6165</v>
      </c>
      <c r="C1518" s="1" t="s">
        <v>62</v>
      </c>
      <c r="D1518" s="1" t="s">
        <v>1108</v>
      </c>
      <c r="E1518" s="1" t="s">
        <v>6166</v>
      </c>
      <c r="F1518" s="1" t="s">
        <v>6167</v>
      </c>
      <c r="G1518" s="1">
        <v>43</v>
      </c>
      <c r="H1518" s="1">
        <v>1000</v>
      </c>
      <c r="I1518" s="2" t="s">
        <v>66</v>
      </c>
      <c r="K1518" s="1">
        <f>IFERROR(VLOOKUP(B1518,'[1]Pivot HorizontalMRP'!$A$4:$B$2531,2,0),0)</f>
        <v>0</v>
      </c>
      <c r="L1518" s="1">
        <f>IFERROR(VLOOKUP(B1518,'[1]Pivot HorizontalMRP'!$A$4:$C$2531,3,0),0)</f>
        <v>248</v>
      </c>
      <c r="M1518" s="1">
        <f>IFERROR(VLOOKUP(B1518,'[1]Pivot HorizontalMRP'!$A$4:$D$2531,4,0),0)</f>
        <v>0</v>
      </c>
      <c r="N1518" s="1">
        <f>IFERROR(VLOOKUP(B1518,'[1]Pivot HorizontalMRP'!$A$4:$E$2531,5,0),0)</f>
        <v>0</v>
      </c>
      <c r="O1518" s="1">
        <f t="shared" si="116"/>
        <v>248</v>
      </c>
      <c r="P1518" s="1">
        <f t="shared" si="117"/>
        <v>248</v>
      </c>
      <c r="Q1518" s="1">
        <f>IFERROR(VLOOKUP(B1518,'[1]Pivot HorizontalMRP'!$A$4:$F$2529,6,0),0)</f>
        <v>6</v>
      </c>
      <c r="R1518" s="1">
        <f>IFERROR(VLOOKUP(B1518,'[1]Pivot HorizontalMRP'!$A$4:$G$2529,7,0),0)</f>
        <v>0</v>
      </c>
      <c r="S1518" s="1">
        <f>IFERROR(VLOOKUP(B1518,'[1]Pivot HorizontalMRP'!$A$4:$H$2529,8,0),0)</f>
        <v>0</v>
      </c>
      <c r="T1518" s="1">
        <f>IFERROR(VLOOKUP(B1518,'[1]Pivot HorizontalMRP'!$A$4:$I$2529,9,0),0)</f>
        <v>0</v>
      </c>
      <c r="U1518" s="1">
        <f t="shared" si="115"/>
        <v>242</v>
      </c>
      <c r="V1518" s="24">
        <v>0.23749999999999999</v>
      </c>
      <c r="W1518" s="24"/>
      <c r="X1518" s="24">
        <f t="shared" si="118"/>
        <v>-0.23749999999999999</v>
      </c>
      <c r="Y1518" s="24"/>
      <c r="Z1518" s="24"/>
      <c r="AA1518" s="24">
        <v>0.18</v>
      </c>
      <c r="AB1518" s="24"/>
      <c r="AC1518" s="25"/>
      <c r="AD1518" s="26"/>
      <c r="AE1518" s="26"/>
      <c r="AF1518" s="26"/>
      <c r="AG1518" s="24"/>
      <c r="AH1518" s="24"/>
      <c r="AI1518" s="26"/>
      <c r="AJ1518" s="27"/>
      <c r="AK1518" s="27"/>
      <c r="AL1518" s="26"/>
      <c r="AM1518" s="26"/>
      <c r="AN1518" s="24"/>
      <c r="AO1518" s="24" t="str">
        <f t="shared" si="119"/>
        <v>Sanmina</v>
      </c>
      <c r="AP1518" s="1" t="s">
        <v>2090</v>
      </c>
      <c r="BF1518" s="1" t="s">
        <v>68</v>
      </c>
      <c r="BG1518" s="28" t="s">
        <v>69</v>
      </c>
    </row>
    <row r="1519" spans="1:59" ht="12.75" customHeight="1" x14ac:dyDescent="0.2">
      <c r="A1519" s="1" t="s">
        <v>6168</v>
      </c>
      <c r="B1519" s="1" t="s">
        <v>6169</v>
      </c>
      <c r="C1519" s="1" t="s">
        <v>62</v>
      </c>
      <c r="D1519" s="1" t="s">
        <v>63</v>
      </c>
      <c r="E1519" s="1" t="s">
        <v>6170</v>
      </c>
      <c r="F1519" s="1" t="s">
        <v>6171</v>
      </c>
      <c r="G1519" s="1">
        <v>41</v>
      </c>
      <c r="H1519" s="1">
        <v>1000</v>
      </c>
      <c r="I1519" s="2" t="s">
        <v>66</v>
      </c>
      <c r="K1519" s="1">
        <f>IFERROR(VLOOKUP(B1519,'[1]Pivot HorizontalMRP'!$A$4:$B$2531,2,0),0)</f>
        <v>0</v>
      </c>
      <c r="L1519" s="1">
        <f>IFERROR(VLOOKUP(B1519,'[1]Pivot HorizontalMRP'!$A$4:$C$2531,3,0),0)</f>
        <v>874</v>
      </c>
      <c r="M1519" s="1">
        <f>IFERROR(VLOOKUP(B1519,'[1]Pivot HorizontalMRP'!$A$4:$D$2531,4,0),0)</f>
        <v>0</v>
      </c>
      <c r="N1519" s="1">
        <f>IFERROR(VLOOKUP(B1519,'[1]Pivot HorizontalMRP'!$A$4:$E$2531,5,0),0)</f>
        <v>0</v>
      </c>
      <c r="O1519" s="1">
        <f t="shared" si="116"/>
        <v>874</v>
      </c>
      <c r="P1519" s="1">
        <f t="shared" si="117"/>
        <v>874</v>
      </c>
      <c r="Q1519" s="1">
        <f>IFERROR(VLOOKUP(B1519,'[1]Pivot HorizontalMRP'!$A$4:$F$2529,6,0),0)</f>
        <v>455</v>
      </c>
      <c r="R1519" s="1">
        <f>IFERROR(VLOOKUP(B1519,'[1]Pivot HorizontalMRP'!$A$4:$G$2529,7,0),0)</f>
        <v>325</v>
      </c>
      <c r="S1519" s="1">
        <f>IFERROR(VLOOKUP(B1519,'[1]Pivot HorizontalMRP'!$A$4:$H$2529,8,0),0)</f>
        <v>372</v>
      </c>
      <c r="T1519" s="1">
        <f>IFERROR(VLOOKUP(B1519,'[1]Pivot HorizontalMRP'!$A$4:$I$2529,9,0),0)</f>
        <v>192</v>
      </c>
      <c r="U1519" s="1">
        <f t="shared" si="115"/>
        <v>94</v>
      </c>
      <c r="V1519" s="24">
        <v>0.89300000000000002</v>
      </c>
      <c r="W1519" s="24"/>
      <c r="X1519" s="24">
        <f t="shared" si="118"/>
        <v>-0.89300000000000002</v>
      </c>
      <c r="Y1519" s="24"/>
      <c r="Z1519" s="24"/>
      <c r="AA1519" s="24"/>
      <c r="AB1519" s="24"/>
      <c r="AC1519" s="25"/>
      <c r="AD1519" s="26"/>
      <c r="AE1519" s="26"/>
      <c r="AF1519" s="26"/>
      <c r="AG1519" s="24"/>
      <c r="AH1519" s="24"/>
      <c r="AI1519" s="26"/>
      <c r="AJ1519" s="27"/>
      <c r="AK1519" s="27"/>
      <c r="AL1519" s="26"/>
      <c r="AM1519" s="26"/>
      <c r="AN1519" s="24"/>
      <c r="AO1519" s="24" t="str">
        <f t="shared" si="119"/>
        <v>Arista</v>
      </c>
      <c r="AP1519" s="1" t="s">
        <v>148</v>
      </c>
      <c r="BF1519" s="1" t="s">
        <v>68</v>
      </c>
      <c r="BG1519" s="28" t="s">
        <v>69</v>
      </c>
    </row>
    <row r="1520" spans="1:59" ht="12.75" customHeight="1" x14ac:dyDescent="0.2">
      <c r="A1520" s="1" t="s">
        <v>6172</v>
      </c>
      <c r="B1520" s="1" t="s">
        <v>6173</v>
      </c>
      <c r="C1520" s="1" t="s">
        <v>62</v>
      </c>
      <c r="D1520" s="1" t="s">
        <v>63</v>
      </c>
      <c r="E1520" s="1" t="s">
        <v>6174</v>
      </c>
      <c r="F1520" s="1" t="s">
        <v>6175</v>
      </c>
      <c r="G1520" s="1">
        <v>41</v>
      </c>
      <c r="H1520" s="1">
        <v>1000</v>
      </c>
      <c r="I1520" s="2" t="s">
        <v>66</v>
      </c>
      <c r="K1520" s="1">
        <f>IFERROR(VLOOKUP(B1520,'[1]Pivot HorizontalMRP'!$A$4:$B$2531,2,0),0)</f>
        <v>1333</v>
      </c>
      <c r="L1520" s="1">
        <f>IFERROR(VLOOKUP(B1520,'[1]Pivot HorizontalMRP'!$A$4:$C$2531,3,0),0)</f>
        <v>265</v>
      </c>
      <c r="M1520" s="1">
        <f>IFERROR(VLOOKUP(B1520,'[1]Pivot HorizontalMRP'!$A$4:$D$2531,4,0),0)</f>
        <v>0</v>
      </c>
      <c r="N1520" s="1">
        <f>IFERROR(VLOOKUP(B1520,'[1]Pivot HorizontalMRP'!$A$4:$E$2531,5,0),0)</f>
        <v>0</v>
      </c>
      <c r="O1520" s="1">
        <f t="shared" si="116"/>
        <v>1598</v>
      </c>
      <c r="P1520" s="1">
        <f t="shared" si="117"/>
        <v>1598</v>
      </c>
      <c r="Q1520" s="1">
        <f>IFERROR(VLOOKUP(B1520,'[1]Pivot HorizontalMRP'!$A$4:$F$2529,6,0),0)</f>
        <v>481</v>
      </c>
      <c r="R1520" s="1">
        <f>IFERROR(VLOOKUP(B1520,'[1]Pivot HorizontalMRP'!$A$4:$G$2529,7,0),0)</f>
        <v>325</v>
      </c>
      <c r="S1520" s="1">
        <f>IFERROR(VLOOKUP(B1520,'[1]Pivot HorizontalMRP'!$A$4:$H$2529,8,0),0)</f>
        <v>372</v>
      </c>
      <c r="T1520" s="1">
        <f>IFERROR(VLOOKUP(B1520,'[1]Pivot HorizontalMRP'!$A$4:$I$2529,9,0),0)</f>
        <v>192</v>
      </c>
      <c r="U1520" s="1">
        <f t="shared" si="115"/>
        <v>792</v>
      </c>
      <c r="V1520" s="24">
        <v>0.35199999999999998</v>
      </c>
      <c r="W1520" s="24"/>
      <c r="X1520" s="24">
        <f t="shared" si="118"/>
        <v>-0.35199999999999998</v>
      </c>
      <c r="Y1520" s="24"/>
      <c r="Z1520" s="24"/>
      <c r="AA1520" s="24"/>
      <c r="AB1520" s="24"/>
      <c r="AC1520" s="25"/>
      <c r="AD1520" s="26"/>
      <c r="AE1520" s="26"/>
      <c r="AF1520" s="26"/>
      <c r="AG1520" s="24"/>
      <c r="AH1520" s="24"/>
      <c r="AI1520" s="26"/>
      <c r="AJ1520" s="27"/>
      <c r="AK1520" s="27"/>
      <c r="AL1520" s="26"/>
      <c r="AM1520" s="26"/>
      <c r="AN1520" s="24"/>
      <c r="AO1520" s="24" t="str">
        <f t="shared" si="119"/>
        <v>Arista</v>
      </c>
      <c r="AP1520" s="1" t="s">
        <v>148</v>
      </c>
      <c r="BF1520" s="1" t="s">
        <v>68</v>
      </c>
      <c r="BG1520" s="28" t="s">
        <v>69</v>
      </c>
    </row>
    <row r="1521" spans="1:59" ht="12.75" customHeight="1" x14ac:dyDescent="0.2">
      <c r="A1521" s="1" t="s">
        <v>6176</v>
      </c>
      <c r="B1521" s="1" t="s">
        <v>6177</v>
      </c>
      <c r="C1521" s="1" t="s">
        <v>62</v>
      </c>
      <c r="D1521" s="1" t="s">
        <v>63</v>
      </c>
      <c r="E1521" s="1" t="s">
        <v>6178</v>
      </c>
      <c r="F1521" s="1" t="s">
        <v>6179</v>
      </c>
      <c r="G1521" s="1">
        <v>41</v>
      </c>
      <c r="H1521" s="1">
        <v>2500</v>
      </c>
      <c r="I1521" s="2" t="s">
        <v>66</v>
      </c>
      <c r="K1521" s="1">
        <f>IFERROR(VLOOKUP(B1521,'[1]Pivot HorizontalMRP'!$A$4:$B$2531,2,0),0)</f>
        <v>0</v>
      </c>
      <c r="L1521" s="1">
        <f>IFERROR(VLOOKUP(B1521,'[1]Pivot HorizontalMRP'!$A$4:$C$2531,3,0),0)</f>
        <v>5564</v>
      </c>
      <c r="M1521" s="1">
        <f>IFERROR(VLOOKUP(B1521,'[1]Pivot HorizontalMRP'!$A$4:$D$2531,4,0),0)</f>
        <v>0</v>
      </c>
      <c r="N1521" s="1">
        <f>IFERROR(VLOOKUP(B1521,'[1]Pivot HorizontalMRP'!$A$4:$E$2531,5,0),0)</f>
        <v>0</v>
      </c>
      <c r="O1521" s="1">
        <f t="shared" si="116"/>
        <v>5564</v>
      </c>
      <c r="P1521" s="1">
        <f t="shared" si="117"/>
        <v>5564</v>
      </c>
      <c r="Q1521" s="1">
        <f>IFERROR(VLOOKUP(B1521,'[1]Pivot HorizontalMRP'!$A$4:$F$2529,6,0),0)</f>
        <v>6263</v>
      </c>
      <c r="R1521" s="1">
        <f>IFERROR(VLOOKUP(B1521,'[1]Pivot HorizontalMRP'!$A$4:$G$2529,7,0),0)</f>
        <v>3117</v>
      </c>
      <c r="S1521" s="1">
        <f>IFERROR(VLOOKUP(B1521,'[1]Pivot HorizontalMRP'!$A$4:$H$2529,8,0),0)</f>
        <v>3259</v>
      </c>
      <c r="T1521" s="1">
        <f>IFERROR(VLOOKUP(B1521,'[1]Pivot HorizontalMRP'!$A$4:$I$2529,9,0),0)</f>
        <v>2363</v>
      </c>
      <c r="U1521" s="1">
        <f t="shared" si="115"/>
        <v>-3816</v>
      </c>
      <c r="V1521" s="24">
        <v>0.64800000000000002</v>
      </c>
      <c r="W1521" s="24"/>
      <c r="X1521" s="24">
        <f t="shared" si="118"/>
        <v>-0.64800000000000002</v>
      </c>
      <c r="Y1521" s="24"/>
      <c r="Z1521" s="24"/>
      <c r="AA1521" s="24">
        <v>0.62949999999999995</v>
      </c>
      <c r="AB1521" s="24"/>
      <c r="AC1521" s="25"/>
      <c r="AD1521" s="26"/>
      <c r="AE1521" s="26"/>
      <c r="AF1521" s="26"/>
      <c r="AG1521" s="24"/>
      <c r="AH1521" s="24"/>
      <c r="AI1521" s="26"/>
      <c r="AJ1521" s="27"/>
      <c r="AK1521" s="27"/>
      <c r="AL1521" s="26"/>
      <c r="AM1521" s="26"/>
      <c r="AN1521" s="24"/>
      <c r="AO1521" s="24" t="str">
        <f t="shared" si="119"/>
        <v>Arista</v>
      </c>
      <c r="AP1521" s="1" t="s">
        <v>148</v>
      </c>
      <c r="BF1521" s="1" t="s">
        <v>68</v>
      </c>
      <c r="BG1521" s="28" t="s">
        <v>69</v>
      </c>
    </row>
    <row r="1522" spans="1:59" ht="12.75" customHeight="1" x14ac:dyDescent="0.2">
      <c r="A1522" s="1" t="s">
        <v>6180</v>
      </c>
      <c r="B1522" s="1" t="s">
        <v>6181</v>
      </c>
      <c r="C1522" s="1" t="s">
        <v>62</v>
      </c>
      <c r="D1522" s="1" t="s">
        <v>63</v>
      </c>
      <c r="E1522" s="1" t="s">
        <v>6182</v>
      </c>
      <c r="F1522" s="1" t="s">
        <v>6183</v>
      </c>
      <c r="G1522" s="1">
        <v>41</v>
      </c>
      <c r="H1522" s="1">
        <v>2500</v>
      </c>
      <c r="I1522" s="2" t="s">
        <v>66</v>
      </c>
      <c r="K1522" s="1">
        <f>IFERROR(VLOOKUP(B1522,'[1]Pivot HorizontalMRP'!$A$4:$B$2531,2,0),0)</f>
        <v>0</v>
      </c>
      <c r="L1522" s="1">
        <f>IFERROR(VLOOKUP(B1522,'[1]Pivot HorizontalMRP'!$A$4:$C$2531,3,0),0)</f>
        <v>5581</v>
      </c>
      <c r="M1522" s="1">
        <f>IFERROR(VLOOKUP(B1522,'[1]Pivot HorizontalMRP'!$A$4:$D$2531,4,0),0)</f>
        <v>0</v>
      </c>
      <c r="N1522" s="1">
        <f>IFERROR(VLOOKUP(B1522,'[1]Pivot HorizontalMRP'!$A$4:$E$2531,5,0),0)</f>
        <v>0</v>
      </c>
      <c r="O1522" s="1">
        <f t="shared" si="116"/>
        <v>5581</v>
      </c>
      <c r="P1522" s="1">
        <f t="shared" si="117"/>
        <v>5581</v>
      </c>
      <c r="Q1522" s="1">
        <f>IFERROR(VLOOKUP(B1522,'[1]Pivot HorizontalMRP'!$A$4:$F$2529,6,0),0)</f>
        <v>6248</v>
      </c>
      <c r="R1522" s="1">
        <f>IFERROR(VLOOKUP(B1522,'[1]Pivot HorizontalMRP'!$A$4:$G$2529,7,0),0)</f>
        <v>3117</v>
      </c>
      <c r="S1522" s="1">
        <f>IFERROR(VLOOKUP(B1522,'[1]Pivot HorizontalMRP'!$A$4:$H$2529,8,0),0)</f>
        <v>3259</v>
      </c>
      <c r="T1522" s="1">
        <f>IFERROR(VLOOKUP(B1522,'[1]Pivot HorizontalMRP'!$A$4:$I$2529,9,0),0)</f>
        <v>2363</v>
      </c>
      <c r="U1522" s="1">
        <f t="shared" si="115"/>
        <v>-3784</v>
      </c>
      <c r="V1522" s="24">
        <v>0.745</v>
      </c>
      <c r="W1522" s="24"/>
      <c r="X1522" s="24">
        <f t="shared" si="118"/>
        <v>-0.745</v>
      </c>
      <c r="Y1522" s="24"/>
      <c r="Z1522" s="24"/>
      <c r="AA1522" s="24">
        <v>0.745</v>
      </c>
      <c r="AB1522" s="24"/>
      <c r="AC1522" s="25"/>
      <c r="AD1522" s="26"/>
      <c r="AE1522" s="26"/>
      <c r="AF1522" s="26"/>
      <c r="AG1522" s="24"/>
      <c r="AH1522" s="24"/>
      <c r="AI1522" s="26"/>
      <c r="AJ1522" s="27"/>
      <c r="AK1522" s="27"/>
      <c r="AL1522" s="26"/>
      <c r="AM1522" s="26"/>
      <c r="AN1522" s="24"/>
      <c r="AO1522" s="24" t="str">
        <f t="shared" si="119"/>
        <v>Arista</v>
      </c>
      <c r="AP1522" s="1" t="s">
        <v>148</v>
      </c>
      <c r="BF1522" s="1" t="s">
        <v>68</v>
      </c>
      <c r="BG1522" s="28" t="s">
        <v>69</v>
      </c>
    </row>
    <row r="1523" spans="1:59" ht="12.75" customHeight="1" x14ac:dyDescent="0.2">
      <c r="A1523" s="1" t="s">
        <v>6184</v>
      </c>
      <c r="B1523" s="1" t="s">
        <v>6185</v>
      </c>
      <c r="C1523" s="1" t="s">
        <v>62</v>
      </c>
      <c r="D1523" s="1" t="s">
        <v>1108</v>
      </c>
      <c r="E1523" s="1" t="s">
        <v>6186</v>
      </c>
      <c r="F1523" s="1" t="s">
        <v>6187</v>
      </c>
      <c r="G1523" s="1">
        <v>43</v>
      </c>
      <c r="H1523" s="1">
        <v>1000</v>
      </c>
      <c r="I1523" s="2" t="s">
        <v>66</v>
      </c>
      <c r="K1523" s="1">
        <f>IFERROR(VLOOKUP(B1523,'[1]Pivot HorizontalMRP'!$A$4:$B$2531,2,0),0)</f>
        <v>0</v>
      </c>
      <c r="L1523" s="1">
        <f>IFERROR(VLOOKUP(B1523,'[1]Pivot HorizontalMRP'!$A$4:$C$2531,3,0),0)</f>
        <v>0</v>
      </c>
      <c r="M1523" s="1">
        <f>IFERROR(VLOOKUP(B1523,'[1]Pivot HorizontalMRP'!$A$4:$D$2531,4,0),0)</f>
        <v>500</v>
      </c>
      <c r="N1523" s="1">
        <f>IFERROR(VLOOKUP(B1523,'[1]Pivot HorizontalMRP'!$A$4:$E$2531,5,0),0)</f>
        <v>0</v>
      </c>
      <c r="O1523" s="1">
        <f t="shared" si="116"/>
        <v>500</v>
      </c>
      <c r="P1523" s="1">
        <f t="shared" si="117"/>
        <v>500</v>
      </c>
      <c r="Q1523" s="1">
        <f>IFERROR(VLOOKUP(B1523,'[1]Pivot HorizontalMRP'!$A$4:$F$2529,6,0),0)</f>
        <v>0</v>
      </c>
      <c r="R1523" s="1">
        <f>IFERROR(VLOOKUP(B1523,'[1]Pivot HorizontalMRP'!$A$4:$G$2529,7,0),0)</f>
        <v>0</v>
      </c>
      <c r="S1523" s="1">
        <f>IFERROR(VLOOKUP(B1523,'[1]Pivot HorizontalMRP'!$A$4:$H$2529,8,0),0)</f>
        <v>0</v>
      </c>
      <c r="T1523" s="1">
        <f>IFERROR(VLOOKUP(B1523,'[1]Pivot HorizontalMRP'!$A$4:$I$2529,9,0),0)</f>
        <v>0</v>
      </c>
      <c r="U1523" s="1">
        <f t="shared" si="115"/>
        <v>500</v>
      </c>
      <c r="V1523" s="24">
        <v>0.19550000000000001</v>
      </c>
      <c r="W1523" s="24"/>
      <c r="X1523" s="24">
        <f t="shared" si="118"/>
        <v>-0.19550000000000001</v>
      </c>
      <c r="Y1523" s="24"/>
      <c r="Z1523" s="24"/>
      <c r="AA1523" s="24"/>
      <c r="AB1523" s="24"/>
      <c r="AC1523" s="25"/>
      <c r="AD1523" s="26"/>
      <c r="AE1523" s="26"/>
      <c r="AF1523" s="26"/>
      <c r="AG1523" s="24"/>
      <c r="AH1523" s="24"/>
      <c r="AI1523" s="26"/>
      <c r="AJ1523" s="27"/>
      <c r="AK1523" s="27"/>
      <c r="AL1523" s="26"/>
      <c r="AM1523" s="26"/>
      <c r="AN1523" s="24"/>
      <c r="AO1523" s="24" t="str">
        <f t="shared" si="119"/>
        <v>Sanmina</v>
      </c>
      <c r="AP1523" s="1" t="s">
        <v>2090</v>
      </c>
      <c r="BF1523" s="1" t="s">
        <v>68</v>
      </c>
      <c r="BG1523" s="28" t="s">
        <v>69</v>
      </c>
    </row>
    <row r="1524" spans="1:59" ht="12.75" customHeight="1" x14ac:dyDescent="0.2">
      <c r="A1524" s="1" t="s">
        <v>6188</v>
      </c>
      <c r="B1524" s="1" t="s">
        <v>6189</v>
      </c>
      <c r="C1524" s="1" t="s">
        <v>62</v>
      </c>
      <c r="D1524" s="1" t="s">
        <v>63</v>
      </c>
      <c r="E1524" s="1" t="s">
        <v>6190</v>
      </c>
      <c r="F1524" s="1" t="s">
        <v>6191</v>
      </c>
      <c r="G1524" s="1">
        <v>41</v>
      </c>
      <c r="H1524" s="1">
        <v>1000</v>
      </c>
      <c r="I1524" s="2" t="s">
        <v>66</v>
      </c>
      <c r="K1524" s="1">
        <f>IFERROR(VLOOKUP(B1524,'[1]Pivot HorizontalMRP'!$A$4:$B$2531,2,0),0)</f>
        <v>90</v>
      </c>
      <c r="L1524" s="1">
        <f>IFERROR(VLOOKUP(B1524,'[1]Pivot HorizontalMRP'!$A$4:$C$2531,3,0),0)</f>
        <v>2048</v>
      </c>
      <c r="M1524" s="1">
        <f>IFERROR(VLOOKUP(B1524,'[1]Pivot HorizontalMRP'!$A$4:$D$2531,4,0),0)</f>
        <v>2800</v>
      </c>
      <c r="N1524" s="1">
        <f>IFERROR(VLOOKUP(B1524,'[1]Pivot HorizontalMRP'!$A$4:$E$2531,5,0),0)</f>
        <v>0</v>
      </c>
      <c r="O1524" s="1">
        <f t="shared" si="116"/>
        <v>4938</v>
      </c>
      <c r="P1524" s="1">
        <f t="shared" si="117"/>
        <v>4938</v>
      </c>
      <c r="Q1524" s="1">
        <f>IFERROR(VLOOKUP(B1524,'[1]Pivot HorizontalMRP'!$A$4:$F$2529,6,0),0)</f>
        <v>4221</v>
      </c>
      <c r="R1524" s="1">
        <f>IFERROR(VLOOKUP(B1524,'[1]Pivot HorizontalMRP'!$A$4:$G$2529,7,0),0)</f>
        <v>1654</v>
      </c>
      <c r="S1524" s="1">
        <f>IFERROR(VLOOKUP(B1524,'[1]Pivot HorizontalMRP'!$A$4:$H$2529,8,0),0)</f>
        <v>1800</v>
      </c>
      <c r="T1524" s="1">
        <f>IFERROR(VLOOKUP(B1524,'[1]Pivot HorizontalMRP'!$A$4:$I$2529,9,0),0)</f>
        <v>1654</v>
      </c>
      <c r="U1524" s="1">
        <f t="shared" si="115"/>
        <v>-937</v>
      </c>
      <c r="V1524" s="24">
        <v>0.65</v>
      </c>
      <c r="W1524" s="24"/>
      <c r="X1524" s="24">
        <f t="shared" si="118"/>
        <v>-0.65</v>
      </c>
      <c r="Y1524" s="24"/>
      <c r="Z1524" s="24"/>
      <c r="AA1524" s="24">
        <v>0.65</v>
      </c>
      <c r="AB1524" s="24"/>
      <c r="AC1524" s="25"/>
      <c r="AD1524" s="26"/>
      <c r="AE1524" s="26"/>
      <c r="AF1524" s="26"/>
      <c r="AG1524" s="24"/>
      <c r="AH1524" s="24"/>
      <c r="AI1524" s="26"/>
      <c r="AJ1524" s="27"/>
      <c r="AK1524" s="27"/>
      <c r="AL1524" s="26"/>
      <c r="AM1524" s="26"/>
      <c r="AN1524" s="24"/>
      <c r="AO1524" s="24" t="str">
        <f t="shared" si="119"/>
        <v>Arista</v>
      </c>
      <c r="AP1524" s="1" t="s">
        <v>148</v>
      </c>
      <c r="BF1524" s="1" t="s">
        <v>68</v>
      </c>
      <c r="BG1524" s="28" t="s">
        <v>69</v>
      </c>
    </row>
    <row r="1525" spans="1:59" ht="12.75" customHeight="1" x14ac:dyDescent="0.2">
      <c r="A1525" s="1" t="s">
        <v>6192</v>
      </c>
      <c r="B1525" s="1" t="s">
        <v>6193</v>
      </c>
      <c r="C1525" s="1" t="s">
        <v>62</v>
      </c>
      <c r="D1525" s="1" t="s">
        <v>1108</v>
      </c>
      <c r="E1525" s="1" t="s">
        <v>6194</v>
      </c>
      <c r="F1525" s="1" t="s">
        <v>6195</v>
      </c>
      <c r="G1525" s="1">
        <v>43</v>
      </c>
      <c r="H1525" s="1">
        <v>1000</v>
      </c>
      <c r="I1525" s="2" t="s">
        <v>66</v>
      </c>
      <c r="K1525" s="1">
        <f>IFERROR(VLOOKUP(B1525,'[1]Pivot HorizontalMRP'!$A$4:$B$2531,2,0),0)</f>
        <v>0</v>
      </c>
      <c r="L1525" s="1">
        <f>IFERROR(VLOOKUP(B1525,'[1]Pivot HorizontalMRP'!$A$4:$C$2531,3,0),0)</f>
        <v>843</v>
      </c>
      <c r="M1525" s="1">
        <f>IFERROR(VLOOKUP(B1525,'[1]Pivot HorizontalMRP'!$A$4:$D$2531,4,0),0)</f>
        <v>2500</v>
      </c>
      <c r="N1525" s="1">
        <f>IFERROR(VLOOKUP(B1525,'[1]Pivot HorizontalMRP'!$A$4:$E$2531,5,0),0)</f>
        <v>0</v>
      </c>
      <c r="O1525" s="1">
        <f t="shared" si="116"/>
        <v>3343</v>
      </c>
      <c r="P1525" s="1">
        <f t="shared" si="117"/>
        <v>3343</v>
      </c>
      <c r="Q1525" s="1">
        <f>IFERROR(VLOOKUP(B1525,'[1]Pivot HorizontalMRP'!$A$4:$F$2529,6,0),0)</f>
        <v>1547</v>
      </c>
      <c r="R1525" s="1">
        <f>IFERROR(VLOOKUP(B1525,'[1]Pivot HorizontalMRP'!$A$4:$G$2529,7,0),0)</f>
        <v>1561</v>
      </c>
      <c r="S1525" s="1">
        <f>IFERROR(VLOOKUP(B1525,'[1]Pivot HorizontalMRP'!$A$4:$H$2529,8,0),0)</f>
        <v>1896</v>
      </c>
      <c r="T1525" s="1">
        <f>IFERROR(VLOOKUP(B1525,'[1]Pivot HorizontalMRP'!$A$4:$I$2529,9,0),0)</f>
        <v>1288</v>
      </c>
      <c r="U1525" s="1">
        <f t="shared" si="115"/>
        <v>235</v>
      </c>
      <c r="V1525" s="24">
        <v>0.17249999999999999</v>
      </c>
      <c r="W1525" s="24"/>
      <c r="X1525" s="24">
        <f t="shared" si="118"/>
        <v>-0.17249999999999999</v>
      </c>
      <c r="Y1525" s="24"/>
      <c r="Z1525" s="24"/>
      <c r="AA1525" s="24"/>
      <c r="AB1525" s="24"/>
      <c r="AC1525" s="25"/>
      <c r="AD1525" s="26"/>
      <c r="AE1525" s="26"/>
      <c r="AF1525" s="26"/>
      <c r="AG1525" s="24"/>
      <c r="AH1525" s="24"/>
      <c r="AI1525" s="26"/>
      <c r="AJ1525" s="27"/>
      <c r="AK1525" s="27"/>
      <c r="AL1525" s="26"/>
      <c r="AM1525" s="26"/>
      <c r="AN1525" s="24"/>
      <c r="AO1525" s="24" t="str">
        <f t="shared" si="119"/>
        <v>Sanmina</v>
      </c>
      <c r="AP1525" s="1" t="s">
        <v>2090</v>
      </c>
      <c r="BF1525" s="1" t="s">
        <v>68</v>
      </c>
      <c r="BG1525" s="28" t="s">
        <v>69</v>
      </c>
    </row>
    <row r="1526" spans="1:59" ht="12.75" customHeight="1" x14ac:dyDescent="0.2">
      <c r="A1526" s="1" t="s">
        <v>6196</v>
      </c>
      <c r="B1526" s="1" t="s">
        <v>6197</v>
      </c>
      <c r="C1526" s="1" t="s">
        <v>62</v>
      </c>
      <c r="D1526" s="1" t="s">
        <v>63</v>
      </c>
      <c r="E1526" s="1" t="s">
        <v>6198</v>
      </c>
      <c r="F1526" s="1" t="s">
        <v>6199</v>
      </c>
      <c r="G1526" s="1">
        <v>41</v>
      </c>
      <c r="H1526" s="1">
        <v>1000</v>
      </c>
      <c r="I1526" s="2" t="s">
        <v>66</v>
      </c>
      <c r="K1526" s="1">
        <f>IFERROR(VLOOKUP(B1526,'[1]Pivot HorizontalMRP'!$A$4:$B$2531,2,0),0)</f>
        <v>0</v>
      </c>
      <c r="L1526" s="1">
        <f>IFERROR(VLOOKUP(B1526,'[1]Pivot HorizontalMRP'!$A$4:$C$2531,3,0),0)</f>
        <v>39</v>
      </c>
      <c r="M1526" s="1">
        <f>IFERROR(VLOOKUP(B1526,'[1]Pivot HorizontalMRP'!$A$4:$D$2531,4,0),0)</f>
        <v>0</v>
      </c>
      <c r="N1526" s="1">
        <f>IFERROR(VLOOKUP(B1526,'[1]Pivot HorizontalMRP'!$A$4:$E$2531,5,0),0)</f>
        <v>0</v>
      </c>
      <c r="O1526" s="1">
        <f t="shared" si="116"/>
        <v>39</v>
      </c>
      <c r="P1526" s="1">
        <f t="shared" si="117"/>
        <v>39</v>
      </c>
      <c r="Q1526" s="1">
        <f>IFERROR(VLOOKUP(B1526,'[1]Pivot HorizontalMRP'!$A$4:$F$2529,6,0),0)</f>
        <v>2</v>
      </c>
      <c r="R1526" s="1">
        <f>IFERROR(VLOOKUP(B1526,'[1]Pivot HorizontalMRP'!$A$4:$G$2529,7,0),0)</f>
        <v>0</v>
      </c>
      <c r="S1526" s="1">
        <f>IFERROR(VLOOKUP(B1526,'[1]Pivot HorizontalMRP'!$A$4:$H$2529,8,0),0)</f>
        <v>0</v>
      </c>
      <c r="T1526" s="1">
        <f>IFERROR(VLOOKUP(B1526,'[1]Pivot HorizontalMRP'!$A$4:$I$2529,9,0),0)</f>
        <v>0</v>
      </c>
      <c r="U1526" s="1">
        <f t="shared" si="115"/>
        <v>37</v>
      </c>
      <c r="V1526" s="24">
        <v>0.99199999999999999</v>
      </c>
      <c r="W1526" s="24"/>
      <c r="X1526" s="24">
        <f t="shared" si="118"/>
        <v>-0.99199999999999999</v>
      </c>
      <c r="Y1526" s="24"/>
      <c r="Z1526" s="24"/>
      <c r="AA1526" s="24">
        <v>0.99199999999999999</v>
      </c>
      <c r="AB1526" s="24"/>
      <c r="AC1526" s="25"/>
      <c r="AD1526" s="26"/>
      <c r="AE1526" s="26"/>
      <c r="AF1526" s="26"/>
      <c r="AG1526" s="24"/>
      <c r="AH1526" s="24"/>
      <c r="AI1526" s="26"/>
      <c r="AJ1526" s="27"/>
      <c r="AK1526" s="27"/>
      <c r="AL1526" s="26"/>
      <c r="AM1526" s="26"/>
      <c r="AN1526" s="24"/>
      <c r="AO1526" s="24" t="str">
        <f t="shared" si="119"/>
        <v>Arista</v>
      </c>
      <c r="AP1526" s="1" t="s">
        <v>148</v>
      </c>
      <c r="BF1526" s="1" t="s">
        <v>68</v>
      </c>
      <c r="BG1526" s="28" t="s">
        <v>69</v>
      </c>
    </row>
    <row r="1527" spans="1:59" ht="12.75" customHeight="1" x14ac:dyDescent="0.2">
      <c r="A1527" s="1" t="s">
        <v>6200</v>
      </c>
      <c r="B1527" s="1" t="s">
        <v>6201</v>
      </c>
      <c r="C1527" s="1" t="s">
        <v>62</v>
      </c>
      <c r="D1527" s="1" t="s">
        <v>63</v>
      </c>
      <c r="E1527" s="1" t="s">
        <v>6202</v>
      </c>
      <c r="F1527" s="1" t="s">
        <v>6203</v>
      </c>
      <c r="G1527" s="1">
        <v>41</v>
      </c>
      <c r="H1527" s="1">
        <v>1000</v>
      </c>
      <c r="I1527" s="2" t="s">
        <v>66</v>
      </c>
      <c r="K1527" s="1">
        <f>IFERROR(VLOOKUP(B1527,'[1]Pivot HorizontalMRP'!$A$4:$B$2531,2,0),0)</f>
        <v>0</v>
      </c>
      <c r="L1527" s="1">
        <f>IFERROR(VLOOKUP(B1527,'[1]Pivot HorizontalMRP'!$A$4:$C$2531,3,0),0)</f>
        <v>1883</v>
      </c>
      <c r="M1527" s="1">
        <f>IFERROR(VLOOKUP(B1527,'[1]Pivot HorizontalMRP'!$A$4:$D$2531,4,0),0)</f>
        <v>0</v>
      </c>
      <c r="N1527" s="1">
        <f>IFERROR(VLOOKUP(B1527,'[1]Pivot HorizontalMRP'!$A$4:$E$2531,5,0),0)</f>
        <v>0</v>
      </c>
      <c r="O1527" s="1">
        <f t="shared" si="116"/>
        <v>1883</v>
      </c>
      <c r="P1527" s="1">
        <f t="shared" si="117"/>
        <v>1883</v>
      </c>
      <c r="Q1527" s="1">
        <f>IFERROR(VLOOKUP(B1527,'[1]Pivot HorizontalMRP'!$A$4:$F$2529,6,0),0)</f>
        <v>1200</v>
      </c>
      <c r="R1527" s="1">
        <f>IFERROR(VLOOKUP(B1527,'[1]Pivot HorizontalMRP'!$A$4:$G$2529,7,0),0)</f>
        <v>711</v>
      </c>
      <c r="S1527" s="1">
        <f>IFERROR(VLOOKUP(B1527,'[1]Pivot HorizontalMRP'!$A$4:$H$2529,8,0),0)</f>
        <v>1173</v>
      </c>
      <c r="T1527" s="1">
        <f>IFERROR(VLOOKUP(B1527,'[1]Pivot HorizontalMRP'!$A$4:$I$2529,9,0),0)</f>
        <v>874</v>
      </c>
      <c r="U1527" s="1">
        <f t="shared" si="115"/>
        <v>-28</v>
      </c>
      <c r="V1527" s="24">
        <v>0.86399999999999999</v>
      </c>
      <c r="W1527" s="24"/>
      <c r="X1527" s="24">
        <f t="shared" si="118"/>
        <v>-0.86399999999999999</v>
      </c>
      <c r="Y1527" s="24"/>
      <c r="Z1527" s="24"/>
      <c r="AA1527" s="24">
        <v>0.86399999999999999</v>
      </c>
      <c r="AB1527" s="24"/>
      <c r="AC1527" s="25"/>
      <c r="AD1527" s="26"/>
      <c r="AE1527" s="26"/>
      <c r="AF1527" s="26"/>
      <c r="AG1527" s="24"/>
      <c r="AH1527" s="24"/>
      <c r="AI1527" s="26"/>
      <c r="AJ1527" s="27"/>
      <c r="AK1527" s="27"/>
      <c r="AL1527" s="26"/>
      <c r="AM1527" s="26"/>
      <c r="AN1527" s="24"/>
      <c r="AO1527" s="24" t="str">
        <f t="shared" si="119"/>
        <v>Arista</v>
      </c>
      <c r="AP1527" s="1" t="s">
        <v>148</v>
      </c>
      <c r="BF1527" s="1" t="s">
        <v>68</v>
      </c>
      <c r="BG1527" s="28" t="s">
        <v>69</v>
      </c>
    </row>
    <row r="1528" spans="1:59" ht="12.75" customHeight="1" x14ac:dyDescent="0.2">
      <c r="A1528" s="1" t="s">
        <v>6204</v>
      </c>
      <c r="B1528" s="1" t="s">
        <v>6205</v>
      </c>
      <c r="C1528" s="1" t="s">
        <v>62</v>
      </c>
      <c r="D1528" s="1" t="s">
        <v>63</v>
      </c>
      <c r="E1528" s="1" t="s">
        <v>6206</v>
      </c>
      <c r="F1528" s="1" t="s">
        <v>6207</v>
      </c>
      <c r="G1528" s="1">
        <v>41</v>
      </c>
      <c r="H1528" s="1">
        <v>1000</v>
      </c>
      <c r="I1528" s="2" t="s">
        <v>66</v>
      </c>
      <c r="K1528" s="1">
        <f>IFERROR(VLOOKUP(B1528,'[1]Pivot HorizontalMRP'!$A$4:$B$2531,2,0),0)</f>
        <v>2382</v>
      </c>
      <c r="L1528" s="1">
        <f>IFERROR(VLOOKUP(B1528,'[1]Pivot HorizontalMRP'!$A$4:$C$2531,3,0),0)</f>
        <v>143</v>
      </c>
      <c r="M1528" s="1">
        <f>IFERROR(VLOOKUP(B1528,'[1]Pivot HorizontalMRP'!$A$4:$D$2531,4,0),0)</f>
        <v>0</v>
      </c>
      <c r="N1528" s="1">
        <f>IFERROR(VLOOKUP(B1528,'[1]Pivot HorizontalMRP'!$A$4:$E$2531,5,0),0)</f>
        <v>0</v>
      </c>
      <c r="O1528" s="1">
        <f t="shared" si="116"/>
        <v>2525</v>
      </c>
      <c r="P1528" s="1">
        <f t="shared" si="117"/>
        <v>2525</v>
      </c>
      <c r="Q1528" s="1">
        <f>IFERROR(VLOOKUP(B1528,'[1]Pivot HorizontalMRP'!$A$4:$F$2529,6,0),0)</f>
        <v>0</v>
      </c>
      <c r="R1528" s="1">
        <f>IFERROR(VLOOKUP(B1528,'[1]Pivot HorizontalMRP'!$A$4:$G$2529,7,0),0)</f>
        <v>0</v>
      </c>
      <c r="S1528" s="1">
        <f>IFERROR(VLOOKUP(B1528,'[1]Pivot HorizontalMRP'!$A$4:$H$2529,8,0),0)</f>
        <v>0</v>
      </c>
      <c r="T1528" s="1">
        <f>IFERROR(VLOOKUP(B1528,'[1]Pivot HorizontalMRP'!$A$4:$I$2529,9,0),0)</f>
        <v>0</v>
      </c>
      <c r="U1528" s="1">
        <f t="shared" si="115"/>
        <v>2525</v>
      </c>
      <c r="V1528" s="24">
        <v>0.625</v>
      </c>
      <c r="W1528" s="24"/>
      <c r="X1528" s="24">
        <f t="shared" si="118"/>
        <v>-0.625</v>
      </c>
      <c r="Y1528" s="24"/>
      <c r="Z1528" s="24"/>
      <c r="AA1528" s="24"/>
      <c r="AB1528" s="24"/>
      <c r="AC1528" s="25"/>
      <c r="AD1528" s="26"/>
      <c r="AE1528" s="26"/>
      <c r="AF1528" s="26"/>
      <c r="AG1528" s="24"/>
      <c r="AH1528" s="24"/>
      <c r="AI1528" s="26"/>
      <c r="AJ1528" s="27"/>
      <c r="AK1528" s="27"/>
      <c r="AL1528" s="26"/>
      <c r="AM1528" s="26"/>
      <c r="AN1528" s="24"/>
      <c r="AO1528" s="24" t="str">
        <f t="shared" si="119"/>
        <v>Arista</v>
      </c>
      <c r="AP1528" s="1" t="s">
        <v>148</v>
      </c>
      <c r="BF1528" s="1" t="s">
        <v>68</v>
      </c>
      <c r="BG1528" s="28" t="s">
        <v>69</v>
      </c>
    </row>
    <row r="1529" spans="1:59" ht="12.75" customHeight="1" x14ac:dyDescent="0.2">
      <c r="A1529" s="1" t="s">
        <v>6208</v>
      </c>
      <c r="B1529" s="1" t="s">
        <v>6209</v>
      </c>
      <c r="C1529" s="1" t="s">
        <v>62</v>
      </c>
      <c r="D1529" s="1" t="s">
        <v>63</v>
      </c>
      <c r="E1529" s="1" t="s">
        <v>6210</v>
      </c>
      <c r="F1529" s="1" t="s">
        <v>6211</v>
      </c>
      <c r="G1529" s="1">
        <v>41</v>
      </c>
      <c r="H1529" s="1">
        <v>1000</v>
      </c>
      <c r="I1529" s="2" t="s">
        <v>66</v>
      </c>
      <c r="K1529" s="1">
        <f>IFERROR(VLOOKUP(B1529,'[1]Pivot HorizontalMRP'!$A$4:$B$2531,2,0),0)</f>
        <v>901</v>
      </c>
      <c r="L1529" s="1">
        <f>IFERROR(VLOOKUP(B1529,'[1]Pivot HorizontalMRP'!$A$4:$C$2531,3,0),0)</f>
        <v>1</v>
      </c>
      <c r="M1529" s="1">
        <f>IFERROR(VLOOKUP(B1529,'[1]Pivot HorizontalMRP'!$A$4:$D$2531,4,0),0)</f>
        <v>0</v>
      </c>
      <c r="N1529" s="1">
        <f>IFERROR(VLOOKUP(B1529,'[1]Pivot HorizontalMRP'!$A$4:$E$2531,5,0),0)</f>
        <v>0</v>
      </c>
      <c r="O1529" s="1">
        <f t="shared" si="116"/>
        <v>902</v>
      </c>
      <c r="P1529" s="1">
        <f t="shared" si="117"/>
        <v>902</v>
      </c>
      <c r="Q1529" s="1">
        <f>IFERROR(VLOOKUP(B1529,'[1]Pivot HorizontalMRP'!$A$4:$F$2529,6,0),0)</f>
        <v>0</v>
      </c>
      <c r="R1529" s="1">
        <f>IFERROR(VLOOKUP(B1529,'[1]Pivot HorizontalMRP'!$A$4:$G$2529,7,0),0)</f>
        <v>0</v>
      </c>
      <c r="S1529" s="1">
        <f>IFERROR(VLOOKUP(B1529,'[1]Pivot HorizontalMRP'!$A$4:$H$2529,8,0),0)</f>
        <v>0</v>
      </c>
      <c r="T1529" s="1">
        <f>IFERROR(VLOOKUP(B1529,'[1]Pivot HorizontalMRP'!$A$4:$I$2529,9,0),0)</f>
        <v>0</v>
      </c>
      <c r="U1529" s="1">
        <f t="shared" si="115"/>
        <v>902</v>
      </c>
      <c r="V1529" s="24">
        <v>1.0469999999999999</v>
      </c>
      <c r="W1529" s="24"/>
      <c r="X1529" s="24">
        <f t="shared" si="118"/>
        <v>-1.0469999999999999</v>
      </c>
      <c r="Y1529" s="24"/>
      <c r="Z1529" s="24"/>
      <c r="AA1529" s="24"/>
      <c r="AB1529" s="24"/>
      <c r="AC1529" s="25"/>
      <c r="AD1529" s="26"/>
      <c r="AE1529" s="26"/>
      <c r="AF1529" s="26"/>
      <c r="AG1529" s="24"/>
      <c r="AH1529" s="24"/>
      <c r="AI1529" s="26"/>
      <c r="AJ1529" s="27"/>
      <c r="AK1529" s="27"/>
      <c r="AL1529" s="26"/>
      <c r="AM1529" s="26"/>
      <c r="AN1529" s="24"/>
      <c r="AO1529" s="24" t="str">
        <f t="shared" si="119"/>
        <v>Arista</v>
      </c>
      <c r="AP1529" s="1" t="s">
        <v>148</v>
      </c>
      <c r="BF1529" s="1" t="s">
        <v>68</v>
      </c>
      <c r="BG1529" s="28" t="s">
        <v>69</v>
      </c>
    </row>
    <row r="1530" spans="1:59" ht="12.75" customHeight="1" x14ac:dyDescent="0.2">
      <c r="A1530" s="1" t="s">
        <v>6212</v>
      </c>
      <c r="B1530" s="1" t="s">
        <v>6213</v>
      </c>
      <c r="C1530" s="1" t="s">
        <v>62</v>
      </c>
      <c r="D1530" s="1" t="s">
        <v>63</v>
      </c>
      <c r="E1530" s="1" t="s">
        <v>6214</v>
      </c>
      <c r="F1530" s="1" t="s">
        <v>6215</v>
      </c>
      <c r="G1530" s="1">
        <v>41</v>
      </c>
      <c r="H1530" s="1">
        <v>1000</v>
      </c>
      <c r="I1530" s="2" t="s">
        <v>66</v>
      </c>
      <c r="K1530" s="1">
        <f>IFERROR(VLOOKUP(B1530,'[1]Pivot HorizontalMRP'!$A$4:$B$2531,2,0),0)</f>
        <v>6164</v>
      </c>
      <c r="L1530" s="1">
        <f>IFERROR(VLOOKUP(B1530,'[1]Pivot HorizontalMRP'!$A$4:$C$2531,3,0),0)</f>
        <v>115</v>
      </c>
      <c r="M1530" s="1">
        <f>IFERROR(VLOOKUP(B1530,'[1]Pivot HorizontalMRP'!$A$4:$D$2531,4,0),0)</f>
        <v>0</v>
      </c>
      <c r="N1530" s="1">
        <f>IFERROR(VLOOKUP(B1530,'[1]Pivot HorizontalMRP'!$A$4:$E$2531,5,0),0)</f>
        <v>0</v>
      </c>
      <c r="O1530" s="1">
        <f t="shared" si="116"/>
        <v>6279</v>
      </c>
      <c r="P1530" s="1">
        <f t="shared" si="117"/>
        <v>6279</v>
      </c>
      <c r="Q1530" s="1">
        <f>IFERROR(VLOOKUP(B1530,'[1]Pivot HorizontalMRP'!$A$4:$F$2529,6,0),0)</f>
        <v>186</v>
      </c>
      <c r="R1530" s="1">
        <f>IFERROR(VLOOKUP(B1530,'[1]Pivot HorizontalMRP'!$A$4:$G$2529,7,0),0)</f>
        <v>0</v>
      </c>
      <c r="S1530" s="1">
        <f>IFERROR(VLOOKUP(B1530,'[1]Pivot HorizontalMRP'!$A$4:$H$2529,8,0),0)</f>
        <v>0</v>
      </c>
      <c r="T1530" s="1">
        <f>IFERROR(VLOOKUP(B1530,'[1]Pivot HorizontalMRP'!$A$4:$I$2529,9,0),0)</f>
        <v>0</v>
      </c>
      <c r="U1530" s="1">
        <f t="shared" si="115"/>
        <v>6093</v>
      </c>
      <c r="V1530" s="24">
        <v>0.46768999999999999</v>
      </c>
      <c r="W1530" s="24"/>
      <c r="X1530" s="24">
        <f t="shared" si="118"/>
        <v>-0.46768999999999999</v>
      </c>
      <c r="Y1530" s="24"/>
      <c r="Z1530" s="24"/>
      <c r="AA1530" s="24"/>
      <c r="AB1530" s="24"/>
      <c r="AC1530" s="25"/>
      <c r="AD1530" s="26"/>
      <c r="AE1530" s="26"/>
      <c r="AF1530" s="26"/>
      <c r="AG1530" s="24"/>
      <c r="AH1530" s="24"/>
      <c r="AI1530" s="26"/>
      <c r="AJ1530" s="27"/>
      <c r="AK1530" s="27"/>
      <c r="AL1530" s="26"/>
      <c r="AM1530" s="26"/>
      <c r="AN1530" s="24"/>
      <c r="AO1530" s="24" t="str">
        <f t="shared" si="119"/>
        <v>Arista</v>
      </c>
      <c r="AP1530" s="1" t="s">
        <v>148</v>
      </c>
      <c r="BF1530" s="1" t="s">
        <v>68</v>
      </c>
      <c r="BG1530" s="28" t="s">
        <v>69</v>
      </c>
    </row>
    <row r="1531" spans="1:59" ht="12.75" customHeight="1" x14ac:dyDescent="0.2">
      <c r="A1531" s="1" t="s">
        <v>6216</v>
      </c>
      <c r="B1531" s="1" t="s">
        <v>6217</v>
      </c>
      <c r="C1531" s="1" t="s">
        <v>62</v>
      </c>
      <c r="D1531" s="1" t="s">
        <v>63</v>
      </c>
      <c r="E1531" s="1" t="s">
        <v>6218</v>
      </c>
      <c r="F1531" s="1" t="s">
        <v>6219</v>
      </c>
      <c r="G1531" s="1">
        <v>41</v>
      </c>
      <c r="H1531" s="1">
        <v>2500</v>
      </c>
      <c r="I1531" s="2" t="s">
        <v>66</v>
      </c>
      <c r="K1531" s="1">
        <f>IFERROR(VLOOKUP(B1531,'[1]Pivot HorizontalMRP'!$A$4:$B$2531,2,0),0)</f>
        <v>0</v>
      </c>
      <c r="L1531" s="1">
        <f>IFERROR(VLOOKUP(B1531,'[1]Pivot HorizontalMRP'!$A$4:$C$2531,3,0),0)</f>
        <v>3694</v>
      </c>
      <c r="M1531" s="1">
        <f>IFERROR(VLOOKUP(B1531,'[1]Pivot HorizontalMRP'!$A$4:$D$2531,4,0),0)</f>
        <v>3200</v>
      </c>
      <c r="N1531" s="1">
        <f>IFERROR(VLOOKUP(B1531,'[1]Pivot HorizontalMRP'!$A$4:$E$2531,5,0),0)</f>
        <v>0</v>
      </c>
      <c r="O1531" s="1">
        <f t="shared" si="116"/>
        <v>6894</v>
      </c>
      <c r="P1531" s="1">
        <f t="shared" si="117"/>
        <v>6894</v>
      </c>
      <c r="Q1531" s="1">
        <f>IFERROR(VLOOKUP(B1531,'[1]Pivot HorizontalMRP'!$A$4:$F$2529,6,0),0)</f>
        <v>8318</v>
      </c>
      <c r="R1531" s="1">
        <f>IFERROR(VLOOKUP(B1531,'[1]Pivot HorizontalMRP'!$A$4:$G$2529,7,0),0)</f>
        <v>4224</v>
      </c>
      <c r="S1531" s="1">
        <f>IFERROR(VLOOKUP(B1531,'[1]Pivot HorizontalMRP'!$A$4:$H$2529,8,0),0)</f>
        <v>3877</v>
      </c>
      <c r="T1531" s="1">
        <f>IFERROR(VLOOKUP(B1531,'[1]Pivot HorizontalMRP'!$A$4:$I$2529,9,0),0)</f>
        <v>3015</v>
      </c>
      <c r="U1531" s="1">
        <f t="shared" si="115"/>
        <v>-5648</v>
      </c>
      <c r="V1531" s="24">
        <v>0.28100000000000003</v>
      </c>
      <c r="W1531" s="24"/>
      <c r="X1531" s="24">
        <f t="shared" si="118"/>
        <v>-0.28100000000000003</v>
      </c>
      <c r="Y1531" s="24"/>
      <c r="Z1531" s="24"/>
      <c r="AA1531" s="24">
        <v>0.28100000000000003</v>
      </c>
      <c r="AB1531" s="24"/>
      <c r="AC1531" s="25"/>
      <c r="AD1531" s="26"/>
      <c r="AE1531" s="26"/>
      <c r="AF1531" s="26"/>
      <c r="AG1531" s="24"/>
      <c r="AH1531" s="24"/>
      <c r="AI1531" s="26"/>
      <c r="AJ1531" s="27"/>
      <c r="AK1531" s="27"/>
      <c r="AL1531" s="26"/>
      <c r="AM1531" s="26"/>
      <c r="AN1531" s="24"/>
      <c r="AO1531" s="24" t="str">
        <f t="shared" si="119"/>
        <v>Arista</v>
      </c>
      <c r="AP1531" s="1" t="s">
        <v>148</v>
      </c>
      <c r="BF1531" s="1" t="s">
        <v>68</v>
      </c>
      <c r="BG1531" s="28" t="s">
        <v>69</v>
      </c>
    </row>
    <row r="1532" spans="1:59" ht="12.75" customHeight="1" x14ac:dyDescent="0.2">
      <c r="A1532" s="1" t="s">
        <v>6220</v>
      </c>
      <c r="B1532" s="1" t="s">
        <v>6221</v>
      </c>
      <c r="C1532" s="1" t="s">
        <v>62</v>
      </c>
      <c r="D1532" s="1" t="s">
        <v>1108</v>
      </c>
      <c r="E1532" s="1" t="s">
        <v>6222</v>
      </c>
      <c r="F1532" s="1" t="s">
        <v>6223</v>
      </c>
      <c r="G1532" s="1">
        <v>43</v>
      </c>
      <c r="H1532" s="1">
        <v>1000</v>
      </c>
      <c r="I1532" s="2" t="s">
        <v>66</v>
      </c>
      <c r="K1532" s="1">
        <f>IFERROR(VLOOKUP(B1532,'[1]Pivot HorizontalMRP'!$A$4:$B$2531,2,0),0)</f>
        <v>0</v>
      </c>
      <c r="L1532" s="1">
        <f>IFERROR(VLOOKUP(B1532,'[1]Pivot HorizontalMRP'!$A$4:$C$2531,3,0),0)</f>
        <v>20284</v>
      </c>
      <c r="M1532" s="1">
        <f>IFERROR(VLOOKUP(B1532,'[1]Pivot HorizontalMRP'!$A$4:$D$2531,4,0),0)</f>
        <v>0</v>
      </c>
      <c r="N1532" s="1">
        <f>IFERROR(VLOOKUP(B1532,'[1]Pivot HorizontalMRP'!$A$4:$E$2531,5,0),0)</f>
        <v>0</v>
      </c>
      <c r="O1532" s="1">
        <f t="shared" si="116"/>
        <v>20284</v>
      </c>
      <c r="P1532" s="1">
        <f t="shared" si="117"/>
        <v>20284</v>
      </c>
      <c r="Q1532" s="1">
        <f>IFERROR(VLOOKUP(B1532,'[1]Pivot HorizontalMRP'!$A$4:$F$2529,6,0),0)</f>
        <v>20552</v>
      </c>
      <c r="R1532" s="1">
        <f>IFERROR(VLOOKUP(B1532,'[1]Pivot HorizontalMRP'!$A$4:$G$2529,7,0),0)</f>
        <v>8256</v>
      </c>
      <c r="S1532" s="1">
        <f>IFERROR(VLOOKUP(B1532,'[1]Pivot HorizontalMRP'!$A$4:$H$2529,8,0),0)</f>
        <v>8416</v>
      </c>
      <c r="T1532" s="1">
        <f>IFERROR(VLOOKUP(B1532,'[1]Pivot HorizontalMRP'!$A$4:$I$2529,9,0),0)</f>
        <v>5784</v>
      </c>
      <c r="U1532" s="1">
        <f t="shared" si="115"/>
        <v>-8524</v>
      </c>
      <c r="V1532" s="24">
        <v>4.6199999999999998E-2</v>
      </c>
      <c r="W1532" s="24"/>
      <c r="X1532" s="24">
        <f t="shared" si="118"/>
        <v>-4.6199999999999998E-2</v>
      </c>
      <c r="Y1532" s="24"/>
      <c r="Z1532" s="24"/>
      <c r="AA1532" s="24">
        <v>2.4E-2</v>
      </c>
      <c r="AB1532" s="24"/>
      <c r="AC1532" s="25"/>
      <c r="AD1532" s="26"/>
      <c r="AE1532" s="26"/>
      <c r="AF1532" s="26"/>
      <c r="AG1532" s="24"/>
      <c r="AH1532" s="24"/>
      <c r="AI1532" s="26"/>
      <c r="AJ1532" s="27"/>
      <c r="AK1532" s="27"/>
      <c r="AL1532" s="26"/>
      <c r="AM1532" s="26"/>
      <c r="AN1532" s="24"/>
      <c r="AO1532" s="24" t="str">
        <f t="shared" si="119"/>
        <v>Sanmina</v>
      </c>
      <c r="AP1532" s="1" t="s">
        <v>2090</v>
      </c>
      <c r="BF1532" s="1" t="s">
        <v>68</v>
      </c>
      <c r="BG1532" s="28" t="s">
        <v>69</v>
      </c>
    </row>
    <row r="1533" spans="1:59" ht="12.75" customHeight="1" x14ac:dyDescent="0.2">
      <c r="A1533" s="1" t="s">
        <v>6224</v>
      </c>
      <c r="B1533" s="1" t="s">
        <v>6225</v>
      </c>
      <c r="C1533" s="1" t="s">
        <v>62</v>
      </c>
      <c r="D1533" s="1" t="s">
        <v>1108</v>
      </c>
      <c r="E1533" s="1" t="s">
        <v>6226</v>
      </c>
      <c r="F1533" s="1">
        <v>0</v>
      </c>
      <c r="G1533" s="1">
        <v>18</v>
      </c>
      <c r="H1533" s="1">
        <v>1000</v>
      </c>
      <c r="I1533" s="2" t="s">
        <v>66</v>
      </c>
      <c r="K1533" s="1">
        <f>IFERROR(VLOOKUP(B1533,'[1]Pivot HorizontalMRP'!$A$4:$B$2531,2,0),0)</f>
        <v>0</v>
      </c>
      <c r="L1533" s="1">
        <f>IFERROR(VLOOKUP(B1533,'[1]Pivot HorizontalMRP'!$A$4:$C$2531,3,0),0)</f>
        <v>0</v>
      </c>
      <c r="M1533" s="1">
        <f>IFERROR(VLOOKUP(B1533,'[1]Pivot HorizontalMRP'!$A$4:$D$2531,4,0),0)</f>
        <v>0</v>
      </c>
      <c r="N1533" s="1">
        <f>IFERROR(VLOOKUP(B1533,'[1]Pivot HorizontalMRP'!$A$4:$E$2531,5,0),0)</f>
        <v>0</v>
      </c>
      <c r="O1533" s="1">
        <f t="shared" si="116"/>
        <v>0</v>
      </c>
      <c r="P1533" s="1">
        <f t="shared" si="117"/>
        <v>0</v>
      </c>
      <c r="Q1533" s="1">
        <f>IFERROR(VLOOKUP(B1533,'[1]Pivot HorizontalMRP'!$A$4:$F$2529,6,0),0)</f>
        <v>0</v>
      </c>
      <c r="R1533" s="1">
        <f>IFERROR(VLOOKUP(B1533,'[1]Pivot HorizontalMRP'!$A$4:$G$2529,7,0),0)</f>
        <v>0</v>
      </c>
      <c r="S1533" s="1">
        <f>IFERROR(VLOOKUP(B1533,'[1]Pivot HorizontalMRP'!$A$4:$H$2529,8,0),0)</f>
        <v>0</v>
      </c>
      <c r="T1533" s="1">
        <f>IFERROR(VLOOKUP(B1533,'[1]Pivot HorizontalMRP'!$A$4:$I$2529,9,0),0)</f>
        <v>0</v>
      </c>
      <c r="U1533" s="1">
        <f t="shared" si="115"/>
        <v>0</v>
      </c>
      <c r="V1533" s="24">
        <v>3.5999999999999997E-2</v>
      </c>
      <c r="W1533" s="24"/>
      <c r="X1533" s="24">
        <f t="shared" si="118"/>
        <v>-3.5999999999999997E-2</v>
      </c>
      <c r="Y1533" s="24"/>
      <c r="Z1533" s="24"/>
      <c r="AA1533" s="24"/>
      <c r="AB1533" s="24"/>
      <c r="AC1533" s="25"/>
      <c r="AD1533" s="26"/>
      <c r="AE1533" s="26"/>
      <c r="AF1533" s="26"/>
      <c r="AG1533" s="24"/>
      <c r="AH1533" s="24"/>
      <c r="AI1533" s="26"/>
      <c r="AJ1533" s="27"/>
      <c r="AK1533" s="27"/>
      <c r="AL1533" s="26"/>
      <c r="AM1533" s="26"/>
      <c r="AN1533" s="24"/>
      <c r="AO1533" s="24" t="str">
        <f t="shared" si="119"/>
        <v>Sanmina</v>
      </c>
      <c r="AP1533" s="1" t="s">
        <v>2090</v>
      </c>
      <c r="BF1533" s="1" t="s">
        <v>68</v>
      </c>
      <c r="BG1533" s="28" t="s">
        <v>69</v>
      </c>
    </row>
    <row r="1534" spans="1:59" ht="12.75" customHeight="1" x14ac:dyDescent="0.2">
      <c r="A1534" s="1" t="s">
        <v>6227</v>
      </c>
      <c r="B1534" s="1" t="s">
        <v>6228</v>
      </c>
      <c r="C1534" s="1" t="s">
        <v>62</v>
      </c>
      <c r="D1534" s="1" t="s">
        <v>1108</v>
      </c>
      <c r="E1534" s="1" t="s">
        <v>6229</v>
      </c>
      <c r="F1534" s="1" t="s">
        <v>6230</v>
      </c>
      <c r="G1534" s="1">
        <v>43</v>
      </c>
      <c r="H1534" s="1">
        <v>1000</v>
      </c>
      <c r="I1534" s="2" t="s">
        <v>66</v>
      </c>
      <c r="K1534" s="1">
        <f>IFERROR(VLOOKUP(B1534,'[1]Pivot HorizontalMRP'!$A$4:$B$2531,2,0),0)</f>
        <v>0</v>
      </c>
      <c r="L1534" s="1">
        <f>IFERROR(VLOOKUP(B1534,'[1]Pivot HorizontalMRP'!$A$4:$C$2531,3,0),0)</f>
        <v>4281</v>
      </c>
      <c r="M1534" s="1">
        <f>IFERROR(VLOOKUP(B1534,'[1]Pivot HorizontalMRP'!$A$4:$D$2531,4,0),0)</f>
        <v>5000</v>
      </c>
      <c r="N1534" s="1">
        <f>IFERROR(VLOOKUP(B1534,'[1]Pivot HorizontalMRP'!$A$4:$E$2531,5,0),0)</f>
        <v>0</v>
      </c>
      <c r="O1534" s="1">
        <f t="shared" si="116"/>
        <v>9281</v>
      </c>
      <c r="P1534" s="1">
        <f t="shared" si="117"/>
        <v>9281</v>
      </c>
      <c r="Q1534" s="1">
        <f>IFERROR(VLOOKUP(B1534,'[1]Pivot HorizontalMRP'!$A$4:$F$2529,6,0),0)</f>
        <v>9708</v>
      </c>
      <c r="R1534" s="1">
        <f>IFERROR(VLOOKUP(B1534,'[1]Pivot HorizontalMRP'!$A$4:$G$2529,7,0),0)</f>
        <v>4128</v>
      </c>
      <c r="S1534" s="1">
        <f>IFERROR(VLOOKUP(B1534,'[1]Pivot HorizontalMRP'!$A$4:$H$2529,8,0),0)</f>
        <v>4208</v>
      </c>
      <c r="T1534" s="1">
        <f>IFERROR(VLOOKUP(B1534,'[1]Pivot HorizontalMRP'!$A$4:$I$2529,9,0),0)</f>
        <v>2892</v>
      </c>
      <c r="U1534" s="1">
        <f t="shared" si="115"/>
        <v>-4555</v>
      </c>
      <c r="V1534" s="24">
        <v>0.5</v>
      </c>
      <c r="W1534" s="24"/>
      <c r="X1534" s="24">
        <f t="shared" si="118"/>
        <v>-0.5</v>
      </c>
      <c r="Y1534" s="24"/>
      <c r="Z1534" s="24"/>
      <c r="AA1534" s="24">
        <v>0.45</v>
      </c>
      <c r="AB1534" s="24"/>
      <c r="AC1534" s="25"/>
      <c r="AD1534" s="26"/>
      <c r="AE1534" s="26"/>
      <c r="AF1534" s="26"/>
      <c r="AG1534" s="24"/>
      <c r="AH1534" s="24"/>
      <c r="AI1534" s="26"/>
      <c r="AJ1534" s="27"/>
      <c r="AK1534" s="27"/>
      <c r="AL1534" s="26"/>
      <c r="AM1534" s="26"/>
      <c r="AN1534" s="24"/>
      <c r="AO1534" s="24" t="str">
        <f t="shared" si="119"/>
        <v>Sanmina</v>
      </c>
      <c r="AP1534" s="1" t="s">
        <v>2090</v>
      </c>
      <c r="BF1534" s="1" t="s">
        <v>68</v>
      </c>
      <c r="BG1534" s="28" t="s">
        <v>69</v>
      </c>
    </row>
    <row r="1535" spans="1:59" ht="12.75" customHeight="1" x14ac:dyDescent="0.2">
      <c r="A1535" s="1" t="s">
        <v>6231</v>
      </c>
      <c r="B1535" s="1" t="s">
        <v>6232</v>
      </c>
      <c r="C1535" s="1" t="s">
        <v>62</v>
      </c>
      <c r="D1535" s="1" t="s">
        <v>63</v>
      </c>
      <c r="E1535" s="1" t="s">
        <v>6233</v>
      </c>
      <c r="F1535" s="1" t="s">
        <v>6234</v>
      </c>
      <c r="G1535" s="1">
        <v>41</v>
      </c>
      <c r="H1535" s="1">
        <v>2500</v>
      </c>
      <c r="I1535" s="2" t="s">
        <v>66</v>
      </c>
      <c r="K1535" s="1">
        <f>IFERROR(VLOOKUP(B1535,'[1]Pivot HorizontalMRP'!$A$4:$B$2531,2,0),0)</f>
        <v>0</v>
      </c>
      <c r="L1535" s="1">
        <f>IFERROR(VLOOKUP(B1535,'[1]Pivot HorizontalMRP'!$A$4:$C$2531,3,0),0)</f>
        <v>7040</v>
      </c>
      <c r="M1535" s="1">
        <f>IFERROR(VLOOKUP(B1535,'[1]Pivot HorizontalMRP'!$A$4:$D$2531,4,0),0)</f>
        <v>7500</v>
      </c>
      <c r="N1535" s="1">
        <f>IFERROR(VLOOKUP(B1535,'[1]Pivot HorizontalMRP'!$A$4:$E$2531,5,0),0)</f>
        <v>0</v>
      </c>
      <c r="O1535" s="1">
        <f t="shared" si="116"/>
        <v>14540</v>
      </c>
      <c r="P1535" s="1">
        <f t="shared" si="117"/>
        <v>14540</v>
      </c>
      <c r="Q1535" s="1">
        <f>IFERROR(VLOOKUP(B1535,'[1]Pivot HorizontalMRP'!$A$4:$F$2529,6,0),0)</f>
        <v>14534</v>
      </c>
      <c r="R1535" s="1">
        <f>IFERROR(VLOOKUP(B1535,'[1]Pivot HorizontalMRP'!$A$4:$G$2529,7,0),0)</f>
        <v>4487</v>
      </c>
      <c r="S1535" s="1">
        <f>IFERROR(VLOOKUP(B1535,'[1]Pivot HorizontalMRP'!$A$4:$H$2529,8,0),0)</f>
        <v>3711</v>
      </c>
      <c r="T1535" s="1">
        <f>IFERROR(VLOOKUP(B1535,'[1]Pivot HorizontalMRP'!$A$4:$I$2529,9,0),0)</f>
        <v>2459</v>
      </c>
      <c r="U1535" s="1">
        <f t="shared" si="115"/>
        <v>-4481</v>
      </c>
      <c r="V1535" s="24">
        <v>0.96199999999999997</v>
      </c>
      <c r="W1535" s="24"/>
      <c r="X1535" s="24">
        <f t="shared" si="118"/>
        <v>-0.96199999999999997</v>
      </c>
      <c r="Y1535" s="24"/>
      <c r="Z1535" s="24"/>
      <c r="AA1535" s="24">
        <v>0.96199999999999997</v>
      </c>
      <c r="AB1535" s="24"/>
      <c r="AC1535" s="25"/>
      <c r="AD1535" s="26"/>
      <c r="AE1535" s="26"/>
      <c r="AF1535" s="26"/>
      <c r="AG1535" s="24"/>
      <c r="AH1535" s="24"/>
      <c r="AI1535" s="26"/>
      <c r="AJ1535" s="27"/>
      <c r="AK1535" s="27"/>
      <c r="AL1535" s="26"/>
      <c r="AM1535" s="26"/>
      <c r="AN1535" s="24"/>
      <c r="AO1535" s="24" t="str">
        <f t="shared" si="119"/>
        <v>Arista</v>
      </c>
      <c r="AP1535" s="1" t="s">
        <v>148</v>
      </c>
      <c r="BF1535" s="1" t="s">
        <v>68</v>
      </c>
      <c r="BG1535" s="28" t="s">
        <v>69</v>
      </c>
    </row>
    <row r="1536" spans="1:59" ht="12.75" customHeight="1" x14ac:dyDescent="0.2">
      <c r="A1536" s="1" t="s">
        <v>6235</v>
      </c>
      <c r="B1536" s="1" t="s">
        <v>6236</v>
      </c>
      <c r="C1536" s="1" t="s">
        <v>62</v>
      </c>
      <c r="D1536" s="1" t="s">
        <v>63</v>
      </c>
      <c r="E1536" s="1" t="s">
        <v>6237</v>
      </c>
      <c r="F1536" s="1" t="s">
        <v>6238</v>
      </c>
      <c r="G1536" s="1">
        <v>41</v>
      </c>
      <c r="H1536" s="1">
        <v>1000</v>
      </c>
      <c r="I1536" s="2" t="s">
        <v>66</v>
      </c>
      <c r="K1536" s="1">
        <f>IFERROR(VLOOKUP(B1536,'[1]Pivot HorizontalMRP'!$A$4:$B$2531,2,0),0)</f>
        <v>0</v>
      </c>
      <c r="L1536" s="1">
        <f>IFERROR(VLOOKUP(B1536,'[1]Pivot HorizontalMRP'!$A$4:$C$2531,3,0),0)</f>
        <v>540</v>
      </c>
      <c r="M1536" s="1">
        <f>IFERROR(VLOOKUP(B1536,'[1]Pivot HorizontalMRP'!$A$4:$D$2531,4,0),0)</f>
        <v>550</v>
      </c>
      <c r="N1536" s="1">
        <f>IFERROR(VLOOKUP(B1536,'[1]Pivot HorizontalMRP'!$A$4:$E$2531,5,0),0)</f>
        <v>0</v>
      </c>
      <c r="O1536" s="1">
        <f t="shared" si="116"/>
        <v>1090</v>
      </c>
      <c r="P1536" s="1">
        <f t="shared" si="117"/>
        <v>1090</v>
      </c>
      <c r="Q1536" s="1">
        <f>IFERROR(VLOOKUP(B1536,'[1]Pivot HorizontalMRP'!$A$4:$F$2529,6,0),0)</f>
        <v>746</v>
      </c>
      <c r="R1536" s="1">
        <f>IFERROR(VLOOKUP(B1536,'[1]Pivot HorizontalMRP'!$A$4:$G$2529,7,0),0)</f>
        <v>72</v>
      </c>
      <c r="S1536" s="1">
        <f>IFERROR(VLOOKUP(B1536,'[1]Pivot HorizontalMRP'!$A$4:$H$2529,8,0),0)</f>
        <v>72</v>
      </c>
      <c r="T1536" s="1">
        <f>IFERROR(VLOOKUP(B1536,'[1]Pivot HorizontalMRP'!$A$4:$I$2529,9,0),0)</f>
        <v>24</v>
      </c>
      <c r="U1536" s="1">
        <f t="shared" si="115"/>
        <v>272</v>
      </c>
      <c r="V1536" s="24">
        <v>1.091</v>
      </c>
      <c r="W1536" s="24"/>
      <c r="X1536" s="24">
        <f t="shared" si="118"/>
        <v>-1.091</v>
      </c>
      <c r="Y1536" s="24"/>
      <c r="Z1536" s="24"/>
      <c r="AA1536" s="24">
        <v>1.091</v>
      </c>
      <c r="AB1536" s="24"/>
      <c r="AC1536" s="25"/>
      <c r="AD1536" s="26"/>
      <c r="AE1536" s="26"/>
      <c r="AF1536" s="26"/>
      <c r="AG1536" s="24"/>
      <c r="AH1536" s="24"/>
      <c r="AI1536" s="26"/>
      <c r="AJ1536" s="27"/>
      <c r="AK1536" s="27"/>
      <c r="AL1536" s="26"/>
      <c r="AM1536" s="26"/>
      <c r="AN1536" s="24"/>
      <c r="AO1536" s="24" t="str">
        <f t="shared" si="119"/>
        <v>Arista</v>
      </c>
      <c r="AP1536" s="1" t="s">
        <v>148</v>
      </c>
      <c r="BF1536" s="1" t="s">
        <v>68</v>
      </c>
      <c r="BG1536" s="28" t="s">
        <v>69</v>
      </c>
    </row>
    <row r="1537" spans="1:59" ht="12.75" customHeight="1" x14ac:dyDescent="0.2">
      <c r="A1537" s="1" t="s">
        <v>6239</v>
      </c>
      <c r="B1537" s="1" t="s">
        <v>6240</v>
      </c>
      <c r="C1537" s="1" t="s">
        <v>62</v>
      </c>
      <c r="D1537" s="1" t="s">
        <v>63</v>
      </c>
      <c r="E1537" s="1" t="s">
        <v>6241</v>
      </c>
      <c r="F1537" s="1" t="s">
        <v>6242</v>
      </c>
      <c r="G1537" s="1">
        <v>41</v>
      </c>
      <c r="H1537" s="1">
        <v>5000</v>
      </c>
      <c r="I1537" s="2" t="s">
        <v>66</v>
      </c>
      <c r="K1537" s="1">
        <f>IFERROR(VLOOKUP(B1537,'[1]Pivot HorizontalMRP'!$A$4:$B$2531,2,0),0)</f>
        <v>0</v>
      </c>
      <c r="L1537" s="1">
        <f>IFERROR(VLOOKUP(B1537,'[1]Pivot HorizontalMRP'!$A$4:$C$2531,3,0),0)</f>
        <v>8311</v>
      </c>
      <c r="M1537" s="1">
        <f>IFERROR(VLOOKUP(B1537,'[1]Pivot HorizontalMRP'!$A$4:$D$2531,4,0),0)</f>
        <v>10506</v>
      </c>
      <c r="N1537" s="1">
        <f>IFERROR(VLOOKUP(B1537,'[1]Pivot HorizontalMRP'!$A$4:$E$2531,5,0),0)</f>
        <v>0</v>
      </c>
      <c r="O1537" s="1">
        <f t="shared" si="116"/>
        <v>18817</v>
      </c>
      <c r="P1537" s="1">
        <f t="shared" si="117"/>
        <v>18817</v>
      </c>
      <c r="Q1537" s="1">
        <f>IFERROR(VLOOKUP(B1537,'[1]Pivot HorizontalMRP'!$A$4:$F$2529,6,0),0)</f>
        <v>15721</v>
      </c>
      <c r="R1537" s="1">
        <f>IFERROR(VLOOKUP(B1537,'[1]Pivot HorizontalMRP'!$A$4:$G$2529,7,0),0)</f>
        <v>5018</v>
      </c>
      <c r="S1537" s="1">
        <f>IFERROR(VLOOKUP(B1537,'[1]Pivot HorizontalMRP'!$A$4:$H$2529,8,0),0)</f>
        <v>4505</v>
      </c>
      <c r="T1537" s="1">
        <f>IFERROR(VLOOKUP(B1537,'[1]Pivot HorizontalMRP'!$A$4:$I$2529,9,0),0)</f>
        <v>3067</v>
      </c>
      <c r="U1537" s="1">
        <f t="shared" si="115"/>
        <v>-1922</v>
      </c>
      <c r="V1537" s="24">
        <v>0.27400000000000002</v>
      </c>
      <c r="W1537" s="24"/>
      <c r="X1537" s="24">
        <f t="shared" si="118"/>
        <v>-0.27400000000000002</v>
      </c>
      <c r="Y1537" s="24"/>
      <c r="Z1537" s="24"/>
      <c r="AA1537" s="24">
        <v>0.27400000000000002</v>
      </c>
      <c r="AB1537" s="24"/>
      <c r="AC1537" s="25"/>
      <c r="AD1537" s="26"/>
      <c r="AE1537" s="26"/>
      <c r="AF1537" s="26"/>
      <c r="AG1537" s="24"/>
      <c r="AH1537" s="24"/>
      <c r="AI1537" s="26"/>
      <c r="AJ1537" s="27"/>
      <c r="AK1537" s="27"/>
      <c r="AL1537" s="26"/>
      <c r="AM1537" s="26"/>
      <c r="AN1537" s="24"/>
      <c r="AO1537" s="24" t="str">
        <f t="shared" si="119"/>
        <v>Arista</v>
      </c>
      <c r="AP1537" s="1" t="s">
        <v>148</v>
      </c>
      <c r="BF1537" s="1" t="s">
        <v>68</v>
      </c>
      <c r="BG1537" s="28" t="s">
        <v>69</v>
      </c>
    </row>
    <row r="1538" spans="1:59" ht="12.75" customHeight="1" x14ac:dyDescent="0.2">
      <c r="A1538" s="1" t="s">
        <v>6243</v>
      </c>
      <c r="B1538" s="1" t="s">
        <v>6244</v>
      </c>
      <c r="C1538" s="1" t="s">
        <v>62</v>
      </c>
      <c r="D1538" s="1" t="s">
        <v>63</v>
      </c>
      <c r="E1538" s="1" t="s">
        <v>6245</v>
      </c>
      <c r="F1538" s="1" t="s">
        <v>6246</v>
      </c>
      <c r="G1538" s="1">
        <v>41</v>
      </c>
      <c r="H1538" s="1">
        <v>5000</v>
      </c>
      <c r="I1538" s="2" t="s">
        <v>66</v>
      </c>
      <c r="K1538" s="1">
        <f>IFERROR(VLOOKUP(B1538,'[1]Pivot HorizontalMRP'!$A$4:$B$2531,2,0),0)</f>
        <v>0</v>
      </c>
      <c r="L1538" s="1">
        <f>IFERROR(VLOOKUP(B1538,'[1]Pivot HorizontalMRP'!$A$4:$C$2531,3,0),0)</f>
        <v>6818</v>
      </c>
      <c r="M1538" s="1">
        <f>IFERROR(VLOOKUP(B1538,'[1]Pivot HorizontalMRP'!$A$4:$D$2531,4,0),0)</f>
        <v>10000</v>
      </c>
      <c r="N1538" s="1">
        <f>IFERROR(VLOOKUP(B1538,'[1]Pivot HorizontalMRP'!$A$4:$E$2531,5,0),0)</f>
        <v>0</v>
      </c>
      <c r="O1538" s="1">
        <f t="shared" si="116"/>
        <v>16818</v>
      </c>
      <c r="P1538" s="1">
        <f t="shared" si="117"/>
        <v>16818</v>
      </c>
      <c r="Q1538" s="1">
        <f>IFERROR(VLOOKUP(B1538,'[1]Pivot HorizontalMRP'!$A$4:$F$2529,6,0),0)</f>
        <v>15665</v>
      </c>
      <c r="R1538" s="1">
        <f>IFERROR(VLOOKUP(B1538,'[1]Pivot HorizontalMRP'!$A$4:$G$2529,7,0),0)</f>
        <v>4690</v>
      </c>
      <c r="S1538" s="1">
        <f>IFERROR(VLOOKUP(B1538,'[1]Pivot HorizontalMRP'!$A$4:$H$2529,8,0),0)</f>
        <v>3969</v>
      </c>
      <c r="T1538" s="1">
        <f>IFERROR(VLOOKUP(B1538,'[1]Pivot HorizontalMRP'!$A$4:$I$2529,9,0),0)</f>
        <v>2765</v>
      </c>
      <c r="U1538" s="1">
        <f t="shared" ref="U1538:U1601" si="120">IF(I1538="delivery",O1538-SUM(Q1538+R1538),IF(I1538="PO",P1538-SUM(Q1538:R1538)))</f>
        <v>-3537</v>
      </c>
      <c r="V1538" s="24">
        <v>1.218</v>
      </c>
      <c r="W1538" s="24"/>
      <c r="X1538" s="24">
        <f t="shared" si="118"/>
        <v>-1.218</v>
      </c>
      <c r="Y1538" s="24"/>
      <c r="Z1538" s="24"/>
      <c r="AA1538" s="24">
        <v>1.218</v>
      </c>
      <c r="AB1538" s="24"/>
      <c r="AC1538" s="25"/>
      <c r="AD1538" s="26"/>
      <c r="AE1538" s="26"/>
      <c r="AF1538" s="26"/>
      <c r="AG1538" s="24"/>
      <c r="AH1538" s="24"/>
      <c r="AI1538" s="26"/>
      <c r="AJ1538" s="27"/>
      <c r="AK1538" s="27"/>
      <c r="AL1538" s="26"/>
      <c r="AM1538" s="26"/>
      <c r="AN1538" s="24"/>
      <c r="AO1538" s="24" t="str">
        <f t="shared" si="119"/>
        <v>Arista</v>
      </c>
      <c r="AP1538" s="1" t="s">
        <v>148</v>
      </c>
      <c r="BF1538" s="1" t="s">
        <v>68</v>
      </c>
      <c r="BG1538" s="28" t="s">
        <v>69</v>
      </c>
    </row>
    <row r="1539" spans="1:59" ht="12.75" customHeight="1" x14ac:dyDescent="0.2">
      <c r="A1539" s="1" t="s">
        <v>6247</v>
      </c>
      <c r="B1539" s="1" t="s">
        <v>6248</v>
      </c>
      <c r="C1539" s="1" t="s">
        <v>62</v>
      </c>
      <c r="D1539" s="1" t="s">
        <v>63</v>
      </c>
      <c r="E1539" s="1" t="s">
        <v>6249</v>
      </c>
      <c r="F1539" s="1" t="s">
        <v>6250</v>
      </c>
      <c r="G1539" s="1">
        <v>56</v>
      </c>
      <c r="H1539" s="1">
        <v>100000</v>
      </c>
      <c r="I1539" s="2" t="s">
        <v>66</v>
      </c>
      <c r="K1539" s="1">
        <f>IFERROR(VLOOKUP(B1539,'[1]Pivot HorizontalMRP'!$A$4:$B$2531,2,0),0)</f>
        <v>0</v>
      </c>
      <c r="L1539" s="1">
        <f>IFERROR(VLOOKUP(B1539,'[1]Pivot HorizontalMRP'!$A$4:$C$2531,3,0),0)</f>
        <v>265779</v>
      </c>
      <c r="M1539" s="1">
        <f>IFERROR(VLOOKUP(B1539,'[1]Pivot HorizontalMRP'!$A$4:$D$2531,4,0),0)</f>
        <v>560000</v>
      </c>
      <c r="N1539" s="1">
        <f>IFERROR(VLOOKUP(B1539,'[1]Pivot HorizontalMRP'!$A$4:$E$2531,5,0),0)</f>
        <v>0</v>
      </c>
      <c r="O1539" s="1">
        <f t="shared" ref="O1539:O1602" si="121">K1539+L1539+M1539</f>
        <v>825779</v>
      </c>
      <c r="P1539" s="1">
        <f t="shared" ref="P1539:P1602" si="122">K1539+L1539+M1539+N1539</f>
        <v>825779</v>
      </c>
      <c r="Q1539" s="1">
        <f>IFERROR(VLOOKUP(B1539,'[1]Pivot HorizontalMRP'!$A$4:$F$2529,6,0),0)</f>
        <v>871996</v>
      </c>
      <c r="R1539" s="1">
        <f>IFERROR(VLOOKUP(B1539,'[1]Pivot HorizontalMRP'!$A$4:$G$2529,7,0),0)</f>
        <v>319396</v>
      </c>
      <c r="S1539" s="1">
        <f>IFERROR(VLOOKUP(B1539,'[1]Pivot HorizontalMRP'!$A$4:$H$2529,8,0),0)</f>
        <v>335328</v>
      </c>
      <c r="T1539" s="1">
        <f>IFERROR(VLOOKUP(B1539,'[1]Pivot HorizontalMRP'!$A$4:$I$2529,9,0),0)</f>
        <v>242444</v>
      </c>
      <c r="U1539" s="1">
        <f t="shared" si="120"/>
        <v>-365613</v>
      </c>
      <c r="V1539" s="24">
        <v>0.05</v>
      </c>
      <c r="W1539" s="24"/>
      <c r="X1539" s="24">
        <f t="shared" ref="X1539:X1602" si="123">W1539-V1539</f>
        <v>-0.05</v>
      </c>
      <c r="Y1539" s="24"/>
      <c r="Z1539" s="24"/>
      <c r="AA1539" s="24">
        <v>0.05</v>
      </c>
      <c r="AB1539" s="24"/>
      <c r="AC1539" s="25"/>
      <c r="AD1539" s="26"/>
      <c r="AE1539" s="26"/>
      <c r="AF1539" s="26"/>
      <c r="AG1539" s="24"/>
      <c r="AH1539" s="24"/>
      <c r="AI1539" s="26"/>
      <c r="AJ1539" s="27"/>
      <c r="AK1539" s="27"/>
      <c r="AL1539" s="26"/>
      <c r="AM1539" s="26"/>
      <c r="AN1539" s="24"/>
      <c r="AO1539" s="24" t="str">
        <f t="shared" ref="AO1539:AO1602" si="124">D1539</f>
        <v>Arista</v>
      </c>
      <c r="AP1539" s="1" t="s">
        <v>148</v>
      </c>
      <c r="BF1539" s="1" t="s">
        <v>68</v>
      </c>
      <c r="BG1539" s="28" t="s">
        <v>69</v>
      </c>
    </row>
    <row r="1540" spans="1:59" ht="12.75" customHeight="1" x14ac:dyDescent="0.2">
      <c r="A1540" s="1" t="s">
        <v>6251</v>
      </c>
      <c r="B1540" s="1" t="s">
        <v>6252</v>
      </c>
      <c r="C1540" s="1" t="s">
        <v>62</v>
      </c>
      <c r="D1540" s="1" t="s">
        <v>63</v>
      </c>
      <c r="E1540" s="1" t="s">
        <v>6253</v>
      </c>
      <c r="F1540" s="1" t="s">
        <v>6254</v>
      </c>
      <c r="G1540" s="1">
        <v>41</v>
      </c>
      <c r="H1540" s="1">
        <v>2500</v>
      </c>
      <c r="I1540" s="2" t="s">
        <v>66</v>
      </c>
      <c r="K1540" s="1">
        <f>IFERROR(VLOOKUP(B1540,'[1]Pivot HorizontalMRP'!$A$4:$B$2531,2,0),0)</f>
        <v>0</v>
      </c>
      <c r="L1540" s="1">
        <f>IFERROR(VLOOKUP(B1540,'[1]Pivot HorizontalMRP'!$A$4:$C$2531,3,0),0)</f>
        <v>4557</v>
      </c>
      <c r="M1540" s="1">
        <f>IFERROR(VLOOKUP(B1540,'[1]Pivot HorizontalMRP'!$A$4:$D$2531,4,0),0)</f>
        <v>2500</v>
      </c>
      <c r="N1540" s="1">
        <f>IFERROR(VLOOKUP(B1540,'[1]Pivot HorizontalMRP'!$A$4:$E$2531,5,0),0)</f>
        <v>0</v>
      </c>
      <c r="O1540" s="1">
        <f t="shared" si="121"/>
        <v>7057</v>
      </c>
      <c r="P1540" s="1">
        <f t="shared" si="122"/>
        <v>7057</v>
      </c>
      <c r="Q1540" s="1">
        <f>IFERROR(VLOOKUP(B1540,'[1]Pivot HorizontalMRP'!$A$4:$F$2529,6,0),0)</f>
        <v>8693</v>
      </c>
      <c r="R1540" s="1">
        <f>IFERROR(VLOOKUP(B1540,'[1]Pivot HorizontalMRP'!$A$4:$G$2529,7,0),0)</f>
        <v>5362</v>
      </c>
      <c r="S1540" s="1">
        <f>IFERROR(VLOOKUP(B1540,'[1]Pivot HorizontalMRP'!$A$4:$H$2529,8,0),0)</f>
        <v>5166</v>
      </c>
      <c r="T1540" s="1">
        <f>IFERROR(VLOOKUP(B1540,'[1]Pivot HorizontalMRP'!$A$4:$I$2529,9,0),0)</f>
        <v>2332</v>
      </c>
      <c r="U1540" s="1">
        <f t="shared" si="120"/>
        <v>-6998</v>
      </c>
      <c r="V1540" s="24">
        <v>1.4830000000000001</v>
      </c>
      <c r="W1540" s="24"/>
      <c r="X1540" s="24">
        <f t="shared" si="123"/>
        <v>-1.4830000000000001</v>
      </c>
      <c r="Y1540" s="24"/>
      <c r="Z1540" s="24"/>
      <c r="AA1540" s="24">
        <v>1.4830000000000001</v>
      </c>
      <c r="AB1540" s="24"/>
      <c r="AC1540" s="25"/>
      <c r="AD1540" s="26"/>
      <c r="AE1540" s="26"/>
      <c r="AF1540" s="26"/>
      <c r="AG1540" s="24"/>
      <c r="AH1540" s="24"/>
      <c r="AI1540" s="26"/>
      <c r="AJ1540" s="27"/>
      <c r="AK1540" s="27"/>
      <c r="AL1540" s="26"/>
      <c r="AM1540" s="26"/>
      <c r="AN1540" s="24"/>
      <c r="AO1540" s="24" t="str">
        <f t="shared" si="124"/>
        <v>Arista</v>
      </c>
      <c r="AP1540" s="1" t="s">
        <v>148</v>
      </c>
      <c r="BF1540" s="1" t="s">
        <v>68</v>
      </c>
      <c r="BG1540" s="28" t="s">
        <v>69</v>
      </c>
    </row>
    <row r="1541" spans="1:59" ht="12.75" customHeight="1" x14ac:dyDescent="0.2">
      <c r="A1541" s="1" t="s">
        <v>6255</v>
      </c>
      <c r="B1541" s="1" t="s">
        <v>6256</v>
      </c>
      <c r="C1541" s="1" t="s">
        <v>62</v>
      </c>
      <c r="D1541" s="1" t="s">
        <v>63</v>
      </c>
      <c r="E1541" s="1" t="s">
        <v>6257</v>
      </c>
      <c r="F1541" s="1" t="s">
        <v>6258</v>
      </c>
      <c r="G1541" s="1">
        <v>61</v>
      </c>
      <c r="H1541" s="1">
        <v>250</v>
      </c>
      <c r="I1541" s="2" t="s">
        <v>66</v>
      </c>
      <c r="K1541" s="1">
        <f>IFERROR(VLOOKUP(B1541,'[1]Pivot HorizontalMRP'!$A$4:$B$2531,2,0),0)</f>
        <v>0</v>
      </c>
      <c r="L1541" s="1">
        <f>IFERROR(VLOOKUP(B1541,'[1]Pivot HorizontalMRP'!$A$4:$C$2531,3,0),0)</f>
        <v>110</v>
      </c>
      <c r="M1541" s="1">
        <f>IFERROR(VLOOKUP(B1541,'[1]Pivot HorizontalMRP'!$A$4:$D$2531,4,0),0)</f>
        <v>0</v>
      </c>
      <c r="N1541" s="1">
        <f>IFERROR(VLOOKUP(B1541,'[1]Pivot HorizontalMRP'!$A$4:$E$2531,5,0),0)</f>
        <v>0</v>
      </c>
      <c r="O1541" s="1">
        <f t="shared" si="121"/>
        <v>110</v>
      </c>
      <c r="P1541" s="1">
        <f t="shared" si="122"/>
        <v>110</v>
      </c>
      <c r="Q1541" s="1">
        <f>IFERROR(VLOOKUP(B1541,'[1]Pivot HorizontalMRP'!$A$4:$F$2529,6,0),0)</f>
        <v>88</v>
      </c>
      <c r="R1541" s="1">
        <f>IFERROR(VLOOKUP(B1541,'[1]Pivot HorizontalMRP'!$A$4:$G$2529,7,0),0)</f>
        <v>0</v>
      </c>
      <c r="S1541" s="1">
        <f>IFERROR(VLOOKUP(B1541,'[1]Pivot HorizontalMRP'!$A$4:$H$2529,8,0),0)</f>
        <v>0</v>
      </c>
      <c r="T1541" s="1">
        <f>IFERROR(VLOOKUP(B1541,'[1]Pivot HorizontalMRP'!$A$4:$I$2529,9,0),0)</f>
        <v>0</v>
      </c>
      <c r="U1541" s="1">
        <f t="shared" si="120"/>
        <v>22</v>
      </c>
      <c r="V1541" s="24">
        <v>8.48</v>
      </c>
      <c r="W1541" s="24"/>
      <c r="X1541" s="24">
        <f t="shared" si="123"/>
        <v>-8.48</v>
      </c>
      <c r="Y1541" s="24"/>
      <c r="Z1541" s="24"/>
      <c r="AA1541" s="24">
        <v>8.48</v>
      </c>
      <c r="AB1541" s="24"/>
      <c r="AC1541" s="25"/>
      <c r="AD1541" s="26"/>
      <c r="AE1541" s="26"/>
      <c r="AF1541" s="26"/>
      <c r="AG1541" s="24"/>
      <c r="AH1541" s="24"/>
      <c r="AI1541" s="26"/>
      <c r="AJ1541" s="27"/>
      <c r="AK1541" s="27"/>
      <c r="AL1541" s="26"/>
      <c r="AM1541" s="26"/>
      <c r="AN1541" s="24"/>
      <c r="AO1541" s="24" t="str">
        <f t="shared" si="124"/>
        <v>Arista</v>
      </c>
      <c r="AP1541" s="1" t="s">
        <v>67</v>
      </c>
      <c r="BF1541" s="1" t="s">
        <v>68</v>
      </c>
      <c r="BG1541" s="28" t="s">
        <v>69</v>
      </c>
    </row>
    <row r="1542" spans="1:59" ht="12.75" customHeight="1" x14ac:dyDescent="0.2">
      <c r="A1542" s="1" t="s">
        <v>6259</v>
      </c>
      <c r="B1542" s="1" t="s">
        <v>6260</v>
      </c>
      <c r="C1542" s="1" t="s">
        <v>62</v>
      </c>
      <c r="D1542" s="1" t="s">
        <v>63</v>
      </c>
      <c r="E1542" s="1" t="s">
        <v>6261</v>
      </c>
      <c r="F1542" s="1" t="s">
        <v>6262</v>
      </c>
      <c r="G1542" s="1">
        <v>31</v>
      </c>
      <c r="H1542" s="1">
        <v>1000</v>
      </c>
      <c r="I1542" s="2" t="s">
        <v>66</v>
      </c>
      <c r="K1542" s="1">
        <f>IFERROR(VLOOKUP(B1542,'[1]Pivot HorizontalMRP'!$A$4:$B$2531,2,0),0)</f>
        <v>2622</v>
      </c>
      <c r="L1542" s="1">
        <f>IFERROR(VLOOKUP(B1542,'[1]Pivot HorizontalMRP'!$A$4:$C$2531,3,0),0)</f>
        <v>0</v>
      </c>
      <c r="M1542" s="1">
        <f>IFERROR(VLOOKUP(B1542,'[1]Pivot HorizontalMRP'!$A$4:$D$2531,4,0),0)</f>
        <v>0</v>
      </c>
      <c r="N1542" s="1">
        <f>IFERROR(VLOOKUP(B1542,'[1]Pivot HorizontalMRP'!$A$4:$E$2531,5,0),0)</f>
        <v>0</v>
      </c>
      <c r="O1542" s="1">
        <f t="shared" si="121"/>
        <v>2622</v>
      </c>
      <c r="P1542" s="1">
        <f t="shared" si="122"/>
        <v>2622</v>
      </c>
      <c r="Q1542" s="1">
        <f>IFERROR(VLOOKUP(B1542,'[1]Pivot HorizontalMRP'!$A$4:$F$2529,6,0),0)</f>
        <v>0</v>
      </c>
      <c r="R1542" s="1">
        <f>IFERROR(VLOOKUP(B1542,'[1]Pivot HorizontalMRP'!$A$4:$G$2529,7,0),0)</f>
        <v>0</v>
      </c>
      <c r="S1542" s="1">
        <f>IFERROR(VLOOKUP(B1542,'[1]Pivot HorizontalMRP'!$A$4:$H$2529,8,0),0)</f>
        <v>0</v>
      </c>
      <c r="T1542" s="1">
        <f>IFERROR(VLOOKUP(B1542,'[1]Pivot HorizontalMRP'!$A$4:$I$2529,9,0),0)</f>
        <v>0</v>
      </c>
      <c r="U1542" s="1">
        <f t="shared" si="120"/>
        <v>2622</v>
      </c>
      <c r="V1542" s="24">
        <v>0.192</v>
      </c>
      <c r="W1542" s="24"/>
      <c r="X1542" s="24">
        <f t="shared" si="123"/>
        <v>-0.192</v>
      </c>
      <c r="Y1542" s="24"/>
      <c r="Z1542" s="24"/>
      <c r="AA1542" s="24"/>
      <c r="AB1542" s="24"/>
      <c r="AC1542" s="25"/>
      <c r="AD1542" s="26"/>
      <c r="AE1542" s="26"/>
      <c r="AF1542" s="26"/>
      <c r="AG1542" s="24"/>
      <c r="AH1542" s="24"/>
      <c r="AI1542" s="26"/>
      <c r="AJ1542" s="27"/>
      <c r="AK1542" s="27"/>
      <c r="AL1542" s="26"/>
      <c r="AM1542" s="26"/>
      <c r="AN1542" s="24"/>
      <c r="AO1542" s="24" t="str">
        <f t="shared" si="124"/>
        <v>Arista</v>
      </c>
      <c r="AP1542" s="1" t="s">
        <v>83</v>
      </c>
      <c r="BF1542" s="1" t="s">
        <v>68</v>
      </c>
      <c r="BG1542" s="28" t="s">
        <v>69</v>
      </c>
    </row>
    <row r="1543" spans="1:59" ht="12.75" customHeight="1" x14ac:dyDescent="0.2">
      <c r="A1543" s="1" t="s">
        <v>6263</v>
      </c>
      <c r="B1543" s="1" t="s">
        <v>6264</v>
      </c>
      <c r="C1543" s="1" t="s">
        <v>62</v>
      </c>
      <c r="D1543" s="1" t="s">
        <v>63</v>
      </c>
      <c r="E1543" s="1" t="s">
        <v>6265</v>
      </c>
      <c r="F1543" s="1" t="s">
        <v>6266</v>
      </c>
      <c r="G1543" s="1">
        <v>41</v>
      </c>
      <c r="H1543" s="1">
        <v>1000</v>
      </c>
      <c r="I1543" s="2" t="s">
        <v>66</v>
      </c>
      <c r="K1543" s="1">
        <f>IFERROR(VLOOKUP(B1543,'[1]Pivot HorizontalMRP'!$A$4:$B$2531,2,0),0)</f>
        <v>0</v>
      </c>
      <c r="L1543" s="1">
        <f>IFERROR(VLOOKUP(B1543,'[1]Pivot HorizontalMRP'!$A$4:$C$2531,3,0),0)</f>
        <v>1718</v>
      </c>
      <c r="M1543" s="1">
        <f>IFERROR(VLOOKUP(B1543,'[1]Pivot HorizontalMRP'!$A$4:$D$2531,4,0),0)</f>
        <v>0</v>
      </c>
      <c r="N1543" s="1">
        <f>IFERROR(VLOOKUP(B1543,'[1]Pivot HorizontalMRP'!$A$4:$E$2531,5,0),0)</f>
        <v>0</v>
      </c>
      <c r="O1543" s="1">
        <f t="shared" si="121"/>
        <v>1718</v>
      </c>
      <c r="P1543" s="1">
        <f t="shared" si="122"/>
        <v>1718</v>
      </c>
      <c r="Q1543" s="1">
        <f>IFERROR(VLOOKUP(B1543,'[1]Pivot HorizontalMRP'!$A$4:$F$2529,6,0),0)</f>
        <v>1564</v>
      </c>
      <c r="R1543" s="1">
        <f>IFERROR(VLOOKUP(B1543,'[1]Pivot HorizontalMRP'!$A$4:$G$2529,7,0),0)</f>
        <v>632</v>
      </c>
      <c r="S1543" s="1">
        <f>IFERROR(VLOOKUP(B1543,'[1]Pivot HorizontalMRP'!$A$4:$H$2529,8,0),0)</f>
        <v>576</v>
      </c>
      <c r="T1543" s="1">
        <f>IFERROR(VLOOKUP(B1543,'[1]Pivot HorizontalMRP'!$A$4:$I$2529,9,0),0)</f>
        <v>504</v>
      </c>
      <c r="U1543" s="1">
        <f t="shared" si="120"/>
        <v>-478</v>
      </c>
      <c r="V1543" s="24">
        <v>0.98799999999999999</v>
      </c>
      <c r="W1543" s="24"/>
      <c r="X1543" s="24">
        <f t="shared" si="123"/>
        <v>-0.98799999999999999</v>
      </c>
      <c r="Y1543" s="24"/>
      <c r="Z1543" s="24"/>
      <c r="AA1543" s="24">
        <v>0.98799999999999999</v>
      </c>
      <c r="AB1543" s="24"/>
      <c r="AC1543" s="25"/>
      <c r="AD1543" s="26"/>
      <c r="AE1543" s="26"/>
      <c r="AF1543" s="26"/>
      <c r="AG1543" s="24"/>
      <c r="AH1543" s="24"/>
      <c r="AI1543" s="26"/>
      <c r="AJ1543" s="27"/>
      <c r="AK1543" s="27"/>
      <c r="AL1543" s="26"/>
      <c r="AM1543" s="26"/>
      <c r="AN1543" s="24"/>
      <c r="AO1543" s="24" t="str">
        <f t="shared" si="124"/>
        <v>Arista</v>
      </c>
      <c r="AP1543" s="1" t="s">
        <v>148</v>
      </c>
      <c r="BF1543" s="1" t="s">
        <v>68</v>
      </c>
      <c r="BG1543" s="28" t="s">
        <v>69</v>
      </c>
    </row>
    <row r="1544" spans="1:59" ht="12.75" customHeight="1" x14ac:dyDescent="0.2">
      <c r="A1544" s="1" t="s">
        <v>6267</v>
      </c>
      <c r="B1544" s="1" t="s">
        <v>6268</v>
      </c>
      <c r="C1544" s="1" t="s">
        <v>62</v>
      </c>
      <c r="D1544" s="1" t="s">
        <v>63</v>
      </c>
      <c r="E1544" s="1" t="s">
        <v>6269</v>
      </c>
      <c r="F1544" s="1" t="s">
        <v>6270</v>
      </c>
      <c r="G1544" s="1">
        <v>41</v>
      </c>
      <c r="H1544" s="1">
        <v>1000</v>
      </c>
      <c r="I1544" s="2" t="s">
        <v>66</v>
      </c>
      <c r="K1544" s="1">
        <f>IFERROR(VLOOKUP(B1544,'[1]Pivot HorizontalMRP'!$A$4:$B$2531,2,0),0)</f>
        <v>46</v>
      </c>
      <c r="L1544" s="1">
        <f>IFERROR(VLOOKUP(B1544,'[1]Pivot HorizontalMRP'!$A$4:$C$2531,3,0),0)</f>
        <v>1531</v>
      </c>
      <c r="M1544" s="1">
        <f>IFERROR(VLOOKUP(B1544,'[1]Pivot HorizontalMRP'!$A$4:$D$2531,4,0),0)</f>
        <v>2000</v>
      </c>
      <c r="N1544" s="1">
        <f>IFERROR(VLOOKUP(B1544,'[1]Pivot HorizontalMRP'!$A$4:$E$2531,5,0),0)</f>
        <v>0</v>
      </c>
      <c r="O1544" s="1">
        <f t="shared" si="121"/>
        <v>3577</v>
      </c>
      <c r="P1544" s="1">
        <f t="shared" si="122"/>
        <v>3577</v>
      </c>
      <c r="Q1544" s="1">
        <f>IFERROR(VLOOKUP(B1544,'[1]Pivot HorizontalMRP'!$A$4:$F$2529,6,0),0)</f>
        <v>2338</v>
      </c>
      <c r="R1544" s="1">
        <f>IFERROR(VLOOKUP(B1544,'[1]Pivot HorizontalMRP'!$A$4:$G$2529,7,0),0)</f>
        <v>876</v>
      </c>
      <c r="S1544" s="1">
        <f>IFERROR(VLOOKUP(B1544,'[1]Pivot HorizontalMRP'!$A$4:$H$2529,8,0),0)</f>
        <v>816</v>
      </c>
      <c r="T1544" s="1">
        <f>IFERROR(VLOOKUP(B1544,'[1]Pivot HorizontalMRP'!$A$4:$I$2529,9,0),0)</f>
        <v>732</v>
      </c>
      <c r="U1544" s="1">
        <f t="shared" si="120"/>
        <v>363</v>
      </c>
      <c r="V1544" s="24">
        <v>1.56</v>
      </c>
      <c r="W1544" s="24"/>
      <c r="X1544" s="24">
        <f t="shared" si="123"/>
        <v>-1.56</v>
      </c>
      <c r="Y1544" s="24"/>
      <c r="Z1544" s="24"/>
      <c r="AA1544" s="24"/>
      <c r="AB1544" s="24"/>
      <c r="AC1544" s="25"/>
      <c r="AD1544" s="26"/>
      <c r="AE1544" s="26"/>
      <c r="AF1544" s="26"/>
      <c r="AG1544" s="24"/>
      <c r="AH1544" s="24"/>
      <c r="AI1544" s="26"/>
      <c r="AJ1544" s="27"/>
      <c r="AK1544" s="27"/>
      <c r="AL1544" s="26"/>
      <c r="AM1544" s="26"/>
      <c r="AN1544" s="24"/>
      <c r="AO1544" s="24" t="str">
        <f t="shared" si="124"/>
        <v>Arista</v>
      </c>
      <c r="AP1544" s="1" t="s">
        <v>83</v>
      </c>
      <c r="BF1544" s="1" t="s">
        <v>68</v>
      </c>
      <c r="BG1544" s="28" t="s">
        <v>69</v>
      </c>
    </row>
    <row r="1545" spans="1:59" ht="12.75" customHeight="1" x14ac:dyDescent="0.2">
      <c r="A1545" s="1" t="s">
        <v>6271</v>
      </c>
      <c r="B1545" s="1" t="s">
        <v>6272</v>
      </c>
      <c r="C1545" s="1" t="s">
        <v>62</v>
      </c>
      <c r="D1545" s="1" t="s">
        <v>63</v>
      </c>
      <c r="E1545" s="1" t="s">
        <v>6273</v>
      </c>
      <c r="F1545" s="1" t="s">
        <v>6274</v>
      </c>
      <c r="G1545" s="1">
        <v>41</v>
      </c>
      <c r="H1545" s="1">
        <v>1000</v>
      </c>
      <c r="I1545" s="2" t="s">
        <v>66</v>
      </c>
      <c r="K1545" s="1">
        <f>IFERROR(VLOOKUP(B1545,'[1]Pivot HorizontalMRP'!$A$4:$B$2531,2,0),0)</f>
        <v>255</v>
      </c>
      <c r="L1545" s="1">
        <f>IFERROR(VLOOKUP(B1545,'[1]Pivot HorizontalMRP'!$A$4:$C$2531,3,0),0)</f>
        <v>50</v>
      </c>
      <c r="M1545" s="1">
        <f>IFERROR(VLOOKUP(B1545,'[1]Pivot HorizontalMRP'!$A$4:$D$2531,4,0),0)</f>
        <v>0</v>
      </c>
      <c r="N1545" s="1">
        <f>IFERROR(VLOOKUP(B1545,'[1]Pivot HorizontalMRP'!$A$4:$E$2531,5,0),0)</f>
        <v>0</v>
      </c>
      <c r="O1545" s="1">
        <f t="shared" si="121"/>
        <v>305</v>
      </c>
      <c r="P1545" s="1">
        <f t="shared" si="122"/>
        <v>305</v>
      </c>
      <c r="Q1545" s="1">
        <f>IFERROR(VLOOKUP(B1545,'[1]Pivot HorizontalMRP'!$A$4:$F$2529,6,0),0)</f>
        <v>44</v>
      </c>
      <c r="R1545" s="1">
        <f>IFERROR(VLOOKUP(B1545,'[1]Pivot HorizontalMRP'!$A$4:$G$2529,7,0),0)</f>
        <v>0</v>
      </c>
      <c r="S1545" s="1">
        <f>IFERROR(VLOOKUP(B1545,'[1]Pivot HorizontalMRP'!$A$4:$H$2529,8,0),0)</f>
        <v>0</v>
      </c>
      <c r="T1545" s="1">
        <f>IFERROR(VLOOKUP(B1545,'[1]Pivot HorizontalMRP'!$A$4:$I$2529,9,0),0)</f>
        <v>0</v>
      </c>
      <c r="U1545" s="1">
        <f t="shared" si="120"/>
        <v>261</v>
      </c>
      <c r="V1545" s="24">
        <v>2.1709999999999998</v>
      </c>
      <c r="W1545" s="24"/>
      <c r="X1545" s="24">
        <f t="shared" si="123"/>
        <v>-2.1709999999999998</v>
      </c>
      <c r="Y1545" s="24"/>
      <c r="Z1545" s="24"/>
      <c r="AA1545" s="24"/>
      <c r="AB1545" s="24"/>
      <c r="AC1545" s="25"/>
      <c r="AD1545" s="26"/>
      <c r="AE1545" s="26"/>
      <c r="AF1545" s="26"/>
      <c r="AG1545" s="24"/>
      <c r="AH1545" s="24"/>
      <c r="AI1545" s="26"/>
      <c r="AJ1545" s="27"/>
      <c r="AK1545" s="27"/>
      <c r="AL1545" s="26"/>
      <c r="AM1545" s="26"/>
      <c r="AN1545" s="24"/>
      <c r="AO1545" s="24" t="str">
        <f t="shared" si="124"/>
        <v>Arista</v>
      </c>
      <c r="AP1545" s="1" t="s">
        <v>148</v>
      </c>
      <c r="BF1545" s="1" t="s">
        <v>68</v>
      </c>
      <c r="BG1545" s="28" t="s">
        <v>69</v>
      </c>
    </row>
    <row r="1546" spans="1:59" ht="12.75" customHeight="1" x14ac:dyDescent="0.2">
      <c r="A1546" s="1" t="s">
        <v>6275</v>
      </c>
      <c r="B1546" s="1" t="s">
        <v>6276</v>
      </c>
      <c r="C1546" s="1" t="s">
        <v>62</v>
      </c>
      <c r="D1546" s="1" t="s">
        <v>63</v>
      </c>
      <c r="E1546" s="1" t="s">
        <v>6277</v>
      </c>
      <c r="F1546" s="1" t="s">
        <v>6278</v>
      </c>
      <c r="G1546" s="1">
        <v>41</v>
      </c>
      <c r="H1546" s="1">
        <v>1000</v>
      </c>
      <c r="I1546" s="2" t="s">
        <v>66</v>
      </c>
      <c r="K1546" s="1">
        <f>IFERROR(VLOOKUP(B1546,'[1]Pivot HorizontalMRP'!$A$4:$B$2531,2,0),0)</f>
        <v>692</v>
      </c>
      <c r="L1546" s="1">
        <f>IFERROR(VLOOKUP(B1546,'[1]Pivot HorizontalMRP'!$A$4:$C$2531,3,0),0)</f>
        <v>54</v>
      </c>
      <c r="M1546" s="1">
        <f>IFERROR(VLOOKUP(B1546,'[1]Pivot HorizontalMRP'!$A$4:$D$2531,4,0),0)</f>
        <v>0</v>
      </c>
      <c r="N1546" s="1">
        <f>IFERROR(VLOOKUP(B1546,'[1]Pivot HorizontalMRP'!$A$4:$E$2531,5,0),0)</f>
        <v>0</v>
      </c>
      <c r="O1546" s="1">
        <f t="shared" si="121"/>
        <v>746</v>
      </c>
      <c r="P1546" s="1">
        <f t="shared" si="122"/>
        <v>746</v>
      </c>
      <c r="Q1546" s="1">
        <f>IFERROR(VLOOKUP(B1546,'[1]Pivot HorizontalMRP'!$A$4:$F$2529,6,0),0)</f>
        <v>48</v>
      </c>
      <c r="R1546" s="1">
        <f>IFERROR(VLOOKUP(B1546,'[1]Pivot HorizontalMRP'!$A$4:$G$2529,7,0),0)</f>
        <v>0</v>
      </c>
      <c r="S1546" s="1">
        <f>IFERROR(VLOOKUP(B1546,'[1]Pivot HorizontalMRP'!$A$4:$H$2529,8,0),0)</f>
        <v>0</v>
      </c>
      <c r="T1546" s="1">
        <f>IFERROR(VLOOKUP(B1546,'[1]Pivot HorizontalMRP'!$A$4:$I$2529,9,0),0)</f>
        <v>0</v>
      </c>
      <c r="U1546" s="1">
        <f t="shared" si="120"/>
        <v>698</v>
      </c>
      <c r="V1546" s="24">
        <v>2.1240000000000001</v>
      </c>
      <c r="W1546" s="24"/>
      <c r="X1546" s="24">
        <f t="shared" si="123"/>
        <v>-2.1240000000000001</v>
      </c>
      <c r="Y1546" s="24"/>
      <c r="Z1546" s="24"/>
      <c r="AA1546" s="24"/>
      <c r="AB1546" s="24"/>
      <c r="AC1546" s="25"/>
      <c r="AD1546" s="26"/>
      <c r="AE1546" s="26"/>
      <c r="AF1546" s="26"/>
      <c r="AG1546" s="24"/>
      <c r="AH1546" s="24"/>
      <c r="AI1546" s="26"/>
      <c r="AJ1546" s="27"/>
      <c r="AK1546" s="27"/>
      <c r="AL1546" s="26"/>
      <c r="AM1546" s="26"/>
      <c r="AN1546" s="24"/>
      <c r="AO1546" s="24" t="str">
        <f t="shared" si="124"/>
        <v>Arista</v>
      </c>
      <c r="AP1546" s="1" t="s">
        <v>148</v>
      </c>
      <c r="BF1546" s="1" t="s">
        <v>68</v>
      </c>
      <c r="BG1546" s="28" t="s">
        <v>69</v>
      </c>
    </row>
    <row r="1547" spans="1:59" ht="12.75" customHeight="1" x14ac:dyDescent="0.2">
      <c r="A1547" s="1" t="s">
        <v>6279</v>
      </c>
      <c r="B1547" s="1" t="s">
        <v>6280</v>
      </c>
      <c r="C1547" s="1" t="s">
        <v>62</v>
      </c>
      <c r="D1547" s="1" t="s">
        <v>63</v>
      </c>
      <c r="E1547" s="1" t="s">
        <v>6281</v>
      </c>
      <c r="F1547" s="1" t="s">
        <v>6282</v>
      </c>
      <c r="G1547" s="1">
        <v>41</v>
      </c>
      <c r="H1547" s="1">
        <v>1000</v>
      </c>
      <c r="I1547" s="2" t="s">
        <v>66</v>
      </c>
      <c r="K1547" s="1">
        <f>IFERROR(VLOOKUP(B1547,'[1]Pivot HorizontalMRP'!$A$4:$B$2531,2,0),0)</f>
        <v>350</v>
      </c>
      <c r="L1547" s="1">
        <f>IFERROR(VLOOKUP(B1547,'[1]Pivot HorizontalMRP'!$A$4:$C$2531,3,0),0)</f>
        <v>390</v>
      </c>
      <c r="M1547" s="1">
        <f>IFERROR(VLOOKUP(B1547,'[1]Pivot HorizontalMRP'!$A$4:$D$2531,4,0),0)</f>
        <v>0</v>
      </c>
      <c r="N1547" s="1">
        <f>IFERROR(VLOOKUP(B1547,'[1]Pivot HorizontalMRP'!$A$4:$E$2531,5,0),0)</f>
        <v>0</v>
      </c>
      <c r="O1547" s="1">
        <f t="shared" si="121"/>
        <v>740</v>
      </c>
      <c r="P1547" s="1">
        <f t="shared" si="122"/>
        <v>740</v>
      </c>
      <c r="Q1547" s="1">
        <f>IFERROR(VLOOKUP(B1547,'[1]Pivot HorizontalMRP'!$A$4:$F$2529,6,0),0)</f>
        <v>32</v>
      </c>
      <c r="R1547" s="1">
        <f>IFERROR(VLOOKUP(B1547,'[1]Pivot HorizontalMRP'!$A$4:$G$2529,7,0),0)</f>
        <v>0</v>
      </c>
      <c r="S1547" s="1">
        <f>IFERROR(VLOOKUP(B1547,'[1]Pivot HorizontalMRP'!$A$4:$H$2529,8,0),0)</f>
        <v>0</v>
      </c>
      <c r="T1547" s="1">
        <f>IFERROR(VLOOKUP(B1547,'[1]Pivot HorizontalMRP'!$A$4:$I$2529,9,0),0)</f>
        <v>0</v>
      </c>
      <c r="U1547" s="1">
        <f t="shared" si="120"/>
        <v>708</v>
      </c>
      <c r="V1547" s="24">
        <v>1.3859999999999999</v>
      </c>
      <c r="W1547" s="24"/>
      <c r="X1547" s="24">
        <f t="shared" si="123"/>
        <v>-1.3859999999999999</v>
      </c>
      <c r="Y1547" s="24"/>
      <c r="Z1547" s="24"/>
      <c r="AA1547" s="24"/>
      <c r="AB1547" s="24"/>
      <c r="AC1547" s="25"/>
      <c r="AD1547" s="26"/>
      <c r="AE1547" s="26"/>
      <c r="AF1547" s="26"/>
      <c r="AG1547" s="24"/>
      <c r="AH1547" s="24"/>
      <c r="AI1547" s="26"/>
      <c r="AJ1547" s="27"/>
      <c r="AK1547" s="27"/>
      <c r="AL1547" s="26"/>
      <c r="AM1547" s="26"/>
      <c r="AN1547" s="24"/>
      <c r="AO1547" s="24" t="str">
        <f t="shared" si="124"/>
        <v>Arista</v>
      </c>
      <c r="AP1547" s="1" t="s">
        <v>148</v>
      </c>
      <c r="BF1547" s="1" t="s">
        <v>68</v>
      </c>
      <c r="BG1547" s="28" t="s">
        <v>69</v>
      </c>
    </row>
    <row r="1548" spans="1:59" ht="12.75" customHeight="1" x14ac:dyDescent="0.2">
      <c r="A1548" s="1" t="s">
        <v>6283</v>
      </c>
      <c r="B1548" s="1" t="s">
        <v>6284</v>
      </c>
      <c r="C1548" s="1" t="s">
        <v>62</v>
      </c>
      <c r="D1548" s="1" t="s">
        <v>63</v>
      </c>
      <c r="E1548" s="1" t="s">
        <v>6285</v>
      </c>
      <c r="F1548" s="1" t="s">
        <v>6286</v>
      </c>
      <c r="G1548" s="1">
        <v>61</v>
      </c>
      <c r="H1548" s="1">
        <v>1000</v>
      </c>
      <c r="I1548" s="2" t="s">
        <v>66</v>
      </c>
      <c r="K1548" s="1">
        <f>IFERROR(VLOOKUP(B1548,'[1]Pivot HorizontalMRP'!$A$4:$B$2531,2,0),0)</f>
        <v>4479</v>
      </c>
      <c r="L1548" s="1">
        <f>IFERROR(VLOOKUP(B1548,'[1]Pivot HorizontalMRP'!$A$4:$C$2531,3,0),0)</f>
        <v>305</v>
      </c>
      <c r="M1548" s="1">
        <f>IFERROR(VLOOKUP(B1548,'[1]Pivot HorizontalMRP'!$A$4:$D$2531,4,0),0)</f>
        <v>0</v>
      </c>
      <c r="N1548" s="1">
        <f>IFERROR(VLOOKUP(B1548,'[1]Pivot HorizontalMRP'!$A$4:$E$2531,5,0),0)</f>
        <v>0</v>
      </c>
      <c r="O1548" s="1">
        <f t="shared" si="121"/>
        <v>4784</v>
      </c>
      <c r="P1548" s="1">
        <f t="shared" si="122"/>
        <v>4784</v>
      </c>
      <c r="Q1548" s="1">
        <f>IFERROR(VLOOKUP(B1548,'[1]Pivot HorizontalMRP'!$A$4:$F$2529,6,0),0)</f>
        <v>10</v>
      </c>
      <c r="R1548" s="1">
        <f>IFERROR(VLOOKUP(B1548,'[1]Pivot HorizontalMRP'!$A$4:$G$2529,7,0),0)</f>
        <v>250</v>
      </c>
      <c r="S1548" s="1">
        <f>IFERROR(VLOOKUP(B1548,'[1]Pivot HorizontalMRP'!$A$4:$H$2529,8,0),0)</f>
        <v>300</v>
      </c>
      <c r="T1548" s="1">
        <f>IFERROR(VLOOKUP(B1548,'[1]Pivot HorizontalMRP'!$A$4:$I$2529,9,0),0)</f>
        <v>228</v>
      </c>
      <c r="U1548" s="1">
        <f t="shared" si="120"/>
        <v>4524</v>
      </c>
      <c r="V1548" s="24">
        <v>0.245</v>
      </c>
      <c r="W1548" s="24"/>
      <c r="X1548" s="24">
        <f t="shared" si="123"/>
        <v>-0.245</v>
      </c>
      <c r="Y1548" s="24"/>
      <c r="Z1548" s="24"/>
      <c r="AA1548" s="24"/>
      <c r="AB1548" s="24"/>
      <c r="AC1548" s="25"/>
      <c r="AD1548" s="26"/>
      <c r="AE1548" s="26"/>
      <c r="AF1548" s="26"/>
      <c r="AG1548" s="24"/>
      <c r="AH1548" s="24"/>
      <c r="AI1548" s="26"/>
      <c r="AJ1548" s="27"/>
      <c r="AK1548" s="27"/>
      <c r="AL1548" s="26"/>
      <c r="AM1548" s="26"/>
      <c r="AN1548" s="24"/>
      <c r="AO1548" s="24" t="str">
        <f t="shared" si="124"/>
        <v>Arista</v>
      </c>
      <c r="AP1548" s="1" t="s">
        <v>83</v>
      </c>
      <c r="BF1548" s="1" t="s">
        <v>68</v>
      </c>
      <c r="BG1548" s="28" t="s">
        <v>69</v>
      </c>
    </row>
    <row r="1549" spans="1:59" ht="12.75" customHeight="1" x14ac:dyDescent="0.2">
      <c r="A1549" s="1" t="s">
        <v>6287</v>
      </c>
      <c r="B1549" s="1" t="s">
        <v>6288</v>
      </c>
      <c r="C1549" s="1" t="s">
        <v>62</v>
      </c>
      <c r="D1549" s="1" t="s">
        <v>63</v>
      </c>
      <c r="E1549" s="1" t="s">
        <v>6289</v>
      </c>
      <c r="F1549" s="1" t="s">
        <v>6290</v>
      </c>
      <c r="G1549" s="1">
        <v>41</v>
      </c>
      <c r="H1549" s="1">
        <v>2500</v>
      </c>
      <c r="I1549" s="2" t="s">
        <v>66</v>
      </c>
      <c r="K1549" s="1">
        <f>IFERROR(VLOOKUP(B1549,'[1]Pivot HorizontalMRP'!$A$4:$B$2531,2,0),0)</f>
        <v>65482</v>
      </c>
      <c r="L1549" s="1">
        <f>IFERROR(VLOOKUP(B1549,'[1]Pivot HorizontalMRP'!$A$4:$C$2531,3,0),0)</f>
        <v>4301</v>
      </c>
      <c r="M1549" s="1">
        <f>IFERROR(VLOOKUP(B1549,'[1]Pivot HorizontalMRP'!$A$4:$D$2531,4,0),0)</f>
        <v>0</v>
      </c>
      <c r="N1549" s="1">
        <f>IFERROR(VLOOKUP(B1549,'[1]Pivot HorizontalMRP'!$A$4:$E$2531,5,0),0)</f>
        <v>0</v>
      </c>
      <c r="O1549" s="1">
        <f t="shared" si="121"/>
        <v>69783</v>
      </c>
      <c r="P1549" s="1">
        <f t="shared" si="122"/>
        <v>69783</v>
      </c>
      <c r="Q1549" s="1">
        <f>IFERROR(VLOOKUP(B1549,'[1]Pivot HorizontalMRP'!$A$4:$F$2529,6,0),0)</f>
        <v>3704</v>
      </c>
      <c r="R1549" s="1">
        <f>IFERROR(VLOOKUP(B1549,'[1]Pivot HorizontalMRP'!$A$4:$G$2529,7,0),0)</f>
        <v>2464</v>
      </c>
      <c r="S1549" s="1">
        <f>IFERROR(VLOOKUP(B1549,'[1]Pivot HorizontalMRP'!$A$4:$H$2529,8,0),0)</f>
        <v>2676</v>
      </c>
      <c r="T1549" s="1">
        <f>IFERROR(VLOOKUP(B1549,'[1]Pivot HorizontalMRP'!$A$4:$I$2529,9,0),0)</f>
        <v>2340</v>
      </c>
      <c r="U1549" s="1">
        <f t="shared" si="120"/>
        <v>63615</v>
      </c>
      <c r="V1549" s="24">
        <v>0.41199999999999998</v>
      </c>
      <c r="W1549" s="24"/>
      <c r="X1549" s="24">
        <f t="shared" si="123"/>
        <v>-0.41199999999999998</v>
      </c>
      <c r="Y1549" s="24"/>
      <c r="Z1549" s="24"/>
      <c r="AA1549" s="24"/>
      <c r="AB1549" s="24"/>
      <c r="AC1549" s="25"/>
      <c r="AD1549" s="26"/>
      <c r="AE1549" s="26"/>
      <c r="AF1549" s="26"/>
      <c r="AG1549" s="24"/>
      <c r="AH1549" s="24"/>
      <c r="AI1549" s="26"/>
      <c r="AJ1549" s="27"/>
      <c r="AK1549" s="27"/>
      <c r="AL1549" s="26"/>
      <c r="AM1549" s="26"/>
      <c r="AN1549" s="24"/>
      <c r="AO1549" s="24" t="str">
        <f t="shared" si="124"/>
        <v>Arista</v>
      </c>
      <c r="AP1549" s="1" t="s">
        <v>148</v>
      </c>
      <c r="BF1549" s="1" t="s">
        <v>68</v>
      </c>
      <c r="BG1549" s="28" t="s">
        <v>69</v>
      </c>
    </row>
    <row r="1550" spans="1:59" ht="12.75" customHeight="1" x14ac:dyDescent="0.2">
      <c r="A1550" s="1" t="s">
        <v>6291</v>
      </c>
      <c r="B1550" s="1" t="s">
        <v>6292</v>
      </c>
      <c r="C1550" s="1" t="s">
        <v>62</v>
      </c>
      <c r="D1550" s="1" t="s">
        <v>63</v>
      </c>
      <c r="E1550" s="1" t="s">
        <v>6293</v>
      </c>
      <c r="F1550" s="1" t="s">
        <v>6294</v>
      </c>
      <c r="G1550" s="1">
        <v>41</v>
      </c>
      <c r="H1550" s="1">
        <v>1000</v>
      </c>
      <c r="I1550" s="2" t="s">
        <v>66</v>
      </c>
      <c r="K1550" s="1">
        <f>IFERROR(VLOOKUP(B1550,'[1]Pivot HorizontalMRP'!$A$4:$B$2531,2,0),0)</f>
        <v>0</v>
      </c>
      <c r="L1550" s="1">
        <f>IFERROR(VLOOKUP(B1550,'[1]Pivot HorizontalMRP'!$A$4:$C$2531,3,0),0)</f>
        <v>2930</v>
      </c>
      <c r="M1550" s="1">
        <f>IFERROR(VLOOKUP(B1550,'[1]Pivot HorizontalMRP'!$A$4:$D$2531,4,0),0)</f>
        <v>0</v>
      </c>
      <c r="N1550" s="1">
        <f>IFERROR(VLOOKUP(B1550,'[1]Pivot HorizontalMRP'!$A$4:$E$2531,5,0),0)</f>
        <v>0</v>
      </c>
      <c r="O1550" s="1">
        <f t="shared" si="121"/>
        <v>2930</v>
      </c>
      <c r="P1550" s="1">
        <f t="shared" si="122"/>
        <v>2930</v>
      </c>
      <c r="Q1550" s="1">
        <f>IFERROR(VLOOKUP(B1550,'[1]Pivot HorizontalMRP'!$A$4:$F$2529,6,0),0)</f>
        <v>820</v>
      </c>
      <c r="R1550" s="1">
        <f>IFERROR(VLOOKUP(B1550,'[1]Pivot HorizontalMRP'!$A$4:$G$2529,7,0),0)</f>
        <v>682</v>
      </c>
      <c r="S1550" s="1">
        <f>IFERROR(VLOOKUP(B1550,'[1]Pivot HorizontalMRP'!$A$4:$H$2529,8,0),0)</f>
        <v>732</v>
      </c>
      <c r="T1550" s="1">
        <f>IFERROR(VLOOKUP(B1550,'[1]Pivot HorizontalMRP'!$A$4:$I$2529,9,0),0)</f>
        <v>682</v>
      </c>
      <c r="U1550" s="1">
        <f t="shared" si="120"/>
        <v>1428</v>
      </c>
      <c r="V1550" s="24">
        <v>1.454</v>
      </c>
      <c r="W1550" s="24"/>
      <c r="X1550" s="24">
        <f t="shared" si="123"/>
        <v>-1.454</v>
      </c>
      <c r="Y1550" s="24"/>
      <c r="Z1550" s="24"/>
      <c r="AA1550" s="24">
        <v>1.454</v>
      </c>
      <c r="AB1550" s="24"/>
      <c r="AC1550" s="25"/>
      <c r="AD1550" s="26"/>
      <c r="AE1550" s="26"/>
      <c r="AF1550" s="26"/>
      <c r="AG1550" s="24"/>
      <c r="AH1550" s="24"/>
      <c r="AI1550" s="26"/>
      <c r="AJ1550" s="27"/>
      <c r="AK1550" s="27"/>
      <c r="AL1550" s="26"/>
      <c r="AM1550" s="26"/>
      <c r="AN1550" s="24"/>
      <c r="AO1550" s="24" t="str">
        <f t="shared" si="124"/>
        <v>Arista</v>
      </c>
      <c r="AP1550" s="1" t="s">
        <v>148</v>
      </c>
      <c r="BF1550" s="1" t="s">
        <v>68</v>
      </c>
      <c r="BG1550" s="28" t="s">
        <v>69</v>
      </c>
    </row>
    <row r="1551" spans="1:59" ht="12.75" customHeight="1" x14ac:dyDescent="0.2">
      <c r="A1551" s="1" t="s">
        <v>6295</v>
      </c>
      <c r="B1551" s="1" t="s">
        <v>6296</v>
      </c>
      <c r="C1551" s="1" t="s">
        <v>62</v>
      </c>
      <c r="D1551" s="1" t="s">
        <v>63</v>
      </c>
      <c r="E1551" s="1" t="s">
        <v>6297</v>
      </c>
      <c r="F1551" s="1" t="s">
        <v>6298</v>
      </c>
      <c r="G1551" s="1">
        <v>41</v>
      </c>
      <c r="H1551" s="1">
        <v>5000</v>
      </c>
      <c r="I1551" s="2" t="s">
        <v>66</v>
      </c>
      <c r="K1551" s="1">
        <f>IFERROR(VLOOKUP(B1551,'[1]Pivot HorizontalMRP'!$A$4:$B$2531,2,0),0)</f>
        <v>0</v>
      </c>
      <c r="L1551" s="1">
        <f>IFERROR(VLOOKUP(B1551,'[1]Pivot HorizontalMRP'!$A$4:$C$2531,3,0),0)</f>
        <v>13769</v>
      </c>
      <c r="M1551" s="1">
        <f>IFERROR(VLOOKUP(B1551,'[1]Pivot HorizontalMRP'!$A$4:$D$2531,4,0),0)</f>
        <v>0</v>
      </c>
      <c r="N1551" s="1">
        <f>IFERROR(VLOOKUP(B1551,'[1]Pivot HorizontalMRP'!$A$4:$E$2531,5,0),0)</f>
        <v>0</v>
      </c>
      <c r="O1551" s="1">
        <f t="shared" si="121"/>
        <v>13769</v>
      </c>
      <c r="P1551" s="1">
        <f t="shared" si="122"/>
        <v>13769</v>
      </c>
      <c r="Q1551" s="1">
        <f>IFERROR(VLOOKUP(B1551,'[1]Pivot HorizontalMRP'!$A$4:$F$2529,6,0),0)</f>
        <v>15822</v>
      </c>
      <c r="R1551" s="1">
        <f>IFERROR(VLOOKUP(B1551,'[1]Pivot HorizontalMRP'!$A$4:$G$2529,7,0),0)</f>
        <v>8154</v>
      </c>
      <c r="S1551" s="1">
        <f>IFERROR(VLOOKUP(B1551,'[1]Pivot HorizontalMRP'!$A$4:$H$2529,8,0),0)</f>
        <v>5076</v>
      </c>
      <c r="T1551" s="1">
        <f>IFERROR(VLOOKUP(B1551,'[1]Pivot HorizontalMRP'!$A$4:$I$2529,9,0),0)</f>
        <v>4950</v>
      </c>
      <c r="U1551" s="1">
        <f t="shared" si="120"/>
        <v>-10207</v>
      </c>
      <c r="V1551" s="24">
        <v>1.3089999999999999</v>
      </c>
      <c r="W1551" s="24"/>
      <c r="X1551" s="24">
        <f t="shared" si="123"/>
        <v>-1.3089999999999999</v>
      </c>
      <c r="Y1551" s="24"/>
      <c r="Z1551" s="24"/>
      <c r="AA1551" s="24">
        <v>1.3089999999999999</v>
      </c>
      <c r="AB1551" s="24"/>
      <c r="AC1551" s="25"/>
      <c r="AD1551" s="26"/>
      <c r="AE1551" s="26"/>
      <c r="AF1551" s="26"/>
      <c r="AG1551" s="24"/>
      <c r="AH1551" s="24"/>
      <c r="AI1551" s="26"/>
      <c r="AJ1551" s="27"/>
      <c r="AK1551" s="27"/>
      <c r="AL1551" s="26"/>
      <c r="AM1551" s="26"/>
      <c r="AN1551" s="24"/>
      <c r="AO1551" s="24" t="str">
        <f t="shared" si="124"/>
        <v>Arista</v>
      </c>
      <c r="AP1551" s="1" t="s">
        <v>148</v>
      </c>
      <c r="BF1551" s="1" t="s">
        <v>68</v>
      </c>
      <c r="BG1551" s="28" t="s">
        <v>69</v>
      </c>
    </row>
    <row r="1552" spans="1:59" ht="12.75" customHeight="1" x14ac:dyDescent="0.2">
      <c r="A1552" s="1" t="s">
        <v>6299</v>
      </c>
      <c r="B1552" s="1" t="s">
        <v>6300</v>
      </c>
      <c r="C1552" s="1" t="s">
        <v>62</v>
      </c>
      <c r="D1552" s="1" t="s">
        <v>63</v>
      </c>
      <c r="E1552" s="1" t="s">
        <v>6301</v>
      </c>
      <c r="F1552" s="1" t="s">
        <v>6302</v>
      </c>
      <c r="G1552" s="1">
        <v>41</v>
      </c>
      <c r="H1552" s="1">
        <v>1000</v>
      </c>
      <c r="I1552" s="2" t="s">
        <v>66</v>
      </c>
      <c r="K1552" s="1">
        <f>IFERROR(VLOOKUP(B1552,'[1]Pivot HorizontalMRP'!$A$4:$B$2531,2,0),0)</f>
        <v>1804</v>
      </c>
      <c r="L1552" s="1">
        <f>IFERROR(VLOOKUP(B1552,'[1]Pivot HorizontalMRP'!$A$4:$C$2531,3,0),0)</f>
        <v>197</v>
      </c>
      <c r="M1552" s="1">
        <f>IFERROR(VLOOKUP(B1552,'[1]Pivot HorizontalMRP'!$A$4:$D$2531,4,0),0)</f>
        <v>0</v>
      </c>
      <c r="N1552" s="1">
        <f>IFERROR(VLOOKUP(B1552,'[1]Pivot HorizontalMRP'!$A$4:$E$2531,5,0),0)</f>
        <v>0</v>
      </c>
      <c r="O1552" s="1">
        <f t="shared" si="121"/>
        <v>2001</v>
      </c>
      <c r="P1552" s="1">
        <f t="shared" si="122"/>
        <v>2001</v>
      </c>
      <c r="Q1552" s="1">
        <f>IFERROR(VLOOKUP(B1552,'[1]Pivot HorizontalMRP'!$A$4:$F$2529,6,0),0)</f>
        <v>293</v>
      </c>
      <c r="R1552" s="1">
        <f>IFERROR(VLOOKUP(B1552,'[1]Pivot HorizontalMRP'!$A$4:$G$2529,7,0),0)</f>
        <v>138</v>
      </c>
      <c r="S1552" s="1">
        <f>IFERROR(VLOOKUP(B1552,'[1]Pivot HorizontalMRP'!$A$4:$H$2529,8,0),0)</f>
        <v>150</v>
      </c>
      <c r="T1552" s="1">
        <f>IFERROR(VLOOKUP(B1552,'[1]Pivot HorizontalMRP'!$A$4:$I$2529,9,0),0)</f>
        <v>138</v>
      </c>
      <c r="U1552" s="1">
        <f t="shared" si="120"/>
        <v>1570</v>
      </c>
      <c r="V1552" s="24">
        <v>3.202</v>
      </c>
      <c r="W1552" s="24"/>
      <c r="X1552" s="24">
        <f t="shared" si="123"/>
        <v>-3.202</v>
      </c>
      <c r="Y1552" s="24"/>
      <c r="Z1552" s="24"/>
      <c r="AA1552" s="24"/>
      <c r="AB1552" s="24"/>
      <c r="AC1552" s="25"/>
      <c r="AD1552" s="26"/>
      <c r="AE1552" s="26"/>
      <c r="AF1552" s="26"/>
      <c r="AG1552" s="24"/>
      <c r="AH1552" s="24"/>
      <c r="AI1552" s="26"/>
      <c r="AJ1552" s="27"/>
      <c r="AK1552" s="27"/>
      <c r="AL1552" s="26"/>
      <c r="AM1552" s="26"/>
      <c r="AN1552" s="24"/>
      <c r="AO1552" s="24" t="str">
        <f t="shared" si="124"/>
        <v>Arista</v>
      </c>
      <c r="AP1552" s="1" t="s">
        <v>148</v>
      </c>
      <c r="BF1552" s="1" t="s">
        <v>68</v>
      </c>
      <c r="BG1552" s="28" t="s">
        <v>69</v>
      </c>
    </row>
    <row r="1553" spans="1:59" ht="12.75" customHeight="1" x14ac:dyDescent="0.2">
      <c r="A1553" s="1" t="s">
        <v>6303</v>
      </c>
      <c r="B1553" s="1" t="s">
        <v>6304</v>
      </c>
      <c r="C1553" s="1" t="s">
        <v>62</v>
      </c>
      <c r="D1553" s="1" t="s">
        <v>63</v>
      </c>
      <c r="E1553" s="1" t="s">
        <v>6305</v>
      </c>
      <c r="F1553" s="1" t="s">
        <v>6306</v>
      </c>
      <c r="G1553" s="1">
        <v>41</v>
      </c>
      <c r="H1553" s="1">
        <v>1000</v>
      </c>
      <c r="I1553" s="2" t="s">
        <v>66</v>
      </c>
      <c r="K1553" s="1">
        <f>IFERROR(VLOOKUP(B1553,'[1]Pivot HorizontalMRP'!$A$4:$B$2531,2,0),0)</f>
        <v>0</v>
      </c>
      <c r="L1553" s="1">
        <f>IFERROR(VLOOKUP(B1553,'[1]Pivot HorizontalMRP'!$A$4:$C$2531,3,0),0)</f>
        <v>246</v>
      </c>
      <c r="M1553" s="1">
        <f>IFERROR(VLOOKUP(B1553,'[1]Pivot HorizontalMRP'!$A$4:$D$2531,4,0),0)</f>
        <v>0</v>
      </c>
      <c r="N1553" s="1">
        <f>IFERROR(VLOOKUP(B1553,'[1]Pivot HorizontalMRP'!$A$4:$E$2531,5,0),0)</f>
        <v>0</v>
      </c>
      <c r="O1553" s="1">
        <f t="shared" si="121"/>
        <v>246</v>
      </c>
      <c r="P1553" s="1">
        <f t="shared" si="122"/>
        <v>246</v>
      </c>
      <c r="Q1553" s="1">
        <f>IFERROR(VLOOKUP(B1553,'[1]Pivot HorizontalMRP'!$A$4:$F$2529,6,0),0)</f>
        <v>274</v>
      </c>
      <c r="R1553" s="1">
        <f>IFERROR(VLOOKUP(B1553,'[1]Pivot HorizontalMRP'!$A$4:$G$2529,7,0),0)</f>
        <v>138</v>
      </c>
      <c r="S1553" s="1">
        <f>IFERROR(VLOOKUP(B1553,'[1]Pivot HorizontalMRP'!$A$4:$H$2529,8,0),0)</f>
        <v>150</v>
      </c>
      <c r="T1553" s="1">
        <f>IFERROR(VLOOKUP(B1553,'[1]Pivot HorizontalMRP'!$A$4:$I$2529,9,0),0)</f>
        <v>138</v>
      </c>
      <c r="U1553" s="1">
        <f t="shared" si="120"/>
        <v>-166</v>
      </c>
      <c r="V1553" s="24">
        <v>0.375</v>
      </c>
      <c r="W1553" s="24"/>
      <c r="X1553" s="24">
        <f t="shared" si="123"/>
        <v>-0.375</v>
      </c>
      <c r="Y1553" s="24"/>
      <c r="Z1553" s="24"/>
      <c r="AA1553" s="24">
        <v>0.375</v>
      </c>
      <c r="AB1553" s="24"/>
      <c r="AC1553" s="25"/>
      <c r="AD1553" s="26"/>
      <c r="AE1553" s="26"/>
      <c r="AF1553" s="26"/>
      <c r="AG1553" s="24"/>
      <c r="AH1553" s="24"/>
      <c r="AI1553" s="26"/>
      <c r="AJ1553" s="27"/>
      <c r="AK1553" s="27"/>
      <c r="AL1553" s="26"/>
      <c r="AM1553" s="26"/>
      <c r="AN1553" s="24"/>
      <c r="AO1553" s="24" t="str">
        <f t="shared" si="124"/>
        <v>Arista</v>
      </c>
      <c r="AP1553" s="1" t="s">
        <v>148</v>
      </c>
      <c r="BF1553" s="1" t="s">
        <v>68</v>
      </c>
      <c r="BG1553" s="28" t="s">
        <v>69</v>
      </c>
    </row>
    <row r="1554" spans="1:59" ht="12.75" customHeight="1" x14ac:dyDescent="0.2">
      <c r="A1554" s="1" t="s">
        <v>6307</v>
      </c>
      <c r="B1554" s="1" t="s">
        <v>6308</v>
      </c>
      <c r="C1554" s="1" t="s">
        <v>62</v>
      </c>
      <c r="D1554" s="1" t="s">
        <v>63</v>
      </c>
      <c r="E1554" s="1" t="s">
        <v>6309</v>
      </c>
      <c r="F1554" s="1" t="s">
        <v>6310</v>
      </c>
      <c r="G1554" s="1">
        <v>41</v>
      </c>
      <c r="H1554" s="1">
        <v>1000</v>
      </c>
      <c r="I1554" s="2" t="s">
        <v>66</v>
      </c>
      <c r="K1554" s="1">
        <f>IFERROR(VLOOKUP(B1554,'[1]Pivot HorizontalMRP'!$A$4:$B$2531,2,0),0)</f>
        <v>0</v>
      </c>
      <c r="L1554" s="1">
        <f>IFERROR(VLOOKUP(B1554,'[1]Pivot HorizontalMRP'!$A$4:$C$2531,3,0),0)</f>
        <v>393</v>
      </c>
      <c r="M1554" s="1">
        <f>IFERROR(VLOOKUP(B1554,'[1]Pivot HorizontalMRP'!$A$4:$D$2531,4,0),0)</f>
        <v>0</v>
      </c>
      <c r="N1554" s="1">
        <f>IFERROR(VLOOKUP(B1554,'[1]Pivot HorizontalMRP'!$A$4:$E$2531,5,0),0)</f>
        <v>0</v>
      </c>
      <c r="O1554" s="1">
        <f t="shared" si="121"/>
        <v>393</v>
      </c>
      <c r="P1554" s="1">
        <f t="shared" si="122"/>
        <v>393</v>
      </c>
      <c r="Q1554" s="1">
        <f>IFERROR(VLOOKUP(B1554,'[1]Pivot HorizontalMRP'!$A$4:$F$2529,6,0),0)</f>
        <v>257</v>
      </c>
      <c r="R1554" s="1">
        <f>IFERROR(VLOOKUP(B1554,'[1]Pivot HorizontalMRP'!$A$4:$G$2529,7,0),0)</f>
        <v>138</v>
      </c>
      <c r="S1554" s="1">
        <f>IFERROR(VLOOKUP(B1554,'[1]Pivot HorizontalMRP'!$A$4:$H$2529,8,0),0)</f>
        <v>150</v>
      </c>
      <c r="T1554" s="1">
        <f>IFERROR(VLOOKUP(B1554,'[1]Pivot HorizontalMRP'!$A$4:$I$2529,9,0),0)</f>
        <v>138</v>
      </c>
      <c r="U1554" s="1">
        <f t="shared" si="120"/>
        <v>-2</v>
      </c>
      <c r="V1554" s="24">
        <v>0.375</v>
      </c>
      <c r="W1554" s="24"/>
      <c r="X1554" s="24">
        <f t="shared" si="123"/>
        <v>-0.375</v>
      </c>
      <c r="Y1554" s="24"/>
      <c r="Z1554" s="24"/>
      <c r="AA1554" s="24">
        <v>0.23599999999999999</v>
      </c>
      <c r="AB1554" s="24"/>
      <c r="AC1554" s="25"/>
      <c r="AD1554" s="26"/>
      <c r="AE1554" s="26"/>
      <c r="AF1554" s="26"/>
      <c r="AG1554" s="24"/>
      <c r="AH1554" s="24"/>
      <c r="AI1554" s="26"/>
      <c r="AJ1554" s="27"/>
      <c r="AK1554" s="27"/>
      <c r="AL1554" s="26"/>
      <c r="AM1554" s="26"/>
      <c r="AN1554" s="24"/>
      <c r="AO1554" s="24" t="str">
        <f t="shared" si="124"/>
        <v>Arista</v>
      </c>
      <c r="AP1554" s="1" t="s">
        <v>148</v>
      </c>
      <c r="BF1554" s="1" t="s">
        <v>68</v>
      </c>
      <c r="BG1554" s="28" t="s">
        <v>69</v>
      </c>
    </row>
    <row r="1555" spans="1:59" ht="12.75" customHeight="1" x14ac:dyDescent="0.2">
      <c r="A1555" s="1" t="s">
        <v>6311</v>
      </c>
      <c r="B1555" s="1" t="s">
        <v>6312</v>
      </c>
      <c r="C1555" s="1" t="s">
        <v>62</v>
      </c>
      <c r="D1555" s="1" t="s">
        <v>63</v>
      </c>
      <c r="E1555" s="1" t="s">
        <v>6313</v>
      </c>
      <c r="F1555" s="1" t="s">
        <v>6314</v>
      </c>
      <c r="G1555" s="1">
        <v>41</v>
      </c>
      <c r="H1555" s="1">
        <v>2000</v>
      </c>
      <c r="I1555" s="2" t="s">
        <v>66</v>
      </c>
      <c r="K1555" s="1">
        <f>IFERROR(VLOOKUP(B1555,'[1]Pivot HorizontalMRP'!$A$4:$B$2531,2,0),0)</f>
        <v>0</v>
      </c>
      <c r="L1555" s="1">
        <f>IFERROR(VLOOKUP(B1555,'[1]Pivot HorizontalMRP'!$A$4:$C$2531,3,0),0)</f>
        <v>3838</v>
      </c>
      <c r="M1555" s="1">
        <f>IFERROR(VLOOKUP(B1555,'[1]Pivot HorizontalMRP'!$A$4:$D$2531,4,0),0)</f>
        <v>0</v>
      </c>
      <c r="N1555" s="1">
        <f>IFERROR(VLOOKUP(B1555,'[1]Pivot HorizontalMRP'!$A$4:$E$2531,5,0),0)</f>
        <v>0</v>
      </c>
      <c r="O1555" s="1">
        <f t="shared" si="121"/>
        <v>3838</v>
      </c>
      <c r="P1555" s="1">
        <f t="shared" si="122"/>
        <v>3838</v>
      </c>
      <c r="Q1555" s="1">
        <f>IFERROR(VLOOKUP(B1555,'[1]Pivot HorizontalMRP'!$A$4:$F$2529,6,0),0)</f>
        <v>1528</v>
      </c>
      <c r="R1555" s="1">
        <f>IFERROR(VLOOKUP(B1555,'[1]Pivot HorizontalMRP'!$A$4:$G$2529,7,0),0)</f>
        <v>1298</v>
      </c>
      <c r="S1555" s="1">
        <f>IFERROR(VLOOKUP(B1555,'[1]Pivot HorizontalMRP'!$A$4:$H$2529,8,0),0)</f>
        <v>1398</v>
      </c>
      <c r="T1555" s="1">
        <f>IFERROR(VLOOKUP(B1555,'[1]Pivot HorizontalMRP'!$A$4:$I$2529,9,0),0)</f>
        <v>1248</v>
      </c>
      <c r="U1555" s="1">
        <f t="shared" si="120"/>
        <v>1012</v>
      </c>
      <c r="V1555" s="24">
        <v>0.36499999999999999</v>
      </c>
      <c r="W1555" s="24"/>
      <c r="X1555" s="24">
        <f t="shared" si="123"/>
        <v>-0.36499999999999999</v>
      </c>
      <c r="Y1555" s="24"/>
      <c r="Z1555" s="24"/>
      <c r="AA1555" s="24">
        <v>0.36499999999999999</v>
      </c>
      <c r="AB1555" s="24"/>
      <c r="AC1555" s="25"/>
      <c r="AD1555" s="26"/>
      <c r="AE1555" s="26"/>
      <c r="AF1555" s="26"/>
      <c r="AG1555" s="24"/>
      <c r="AH1555" s="24"/>
      <c r="AI1555" s="26"/>
      <c r="AJ1555" s="27"/>
      <c r="AK1555" s="27"/>
      <c r="AL1555" s="26"/>
      <c r="AM1555" s="26"/>
      <c r="AN1555" s="24"/>
      <c r="AO1555" s="24" t="str">
        <f t="shared" si="124"/>
        <v>Arista</v>
      </c>
      <c r="AP1555" s="1" t="s">
        <v>148</v>
      </c>
      <c r="BF1555" s="1" t="s">
        <v>68</v>
      </c>
      <c r="BG1555" s="28" t="s">
        <v>69</v>
      </c>
    </row>
    <row r="1556" spans="1:59" ht="12.75" customHeight="1" x14ac:dyDescent="0.2">
      <c r="A1556" s="1" t="s">
        <v>6315</v>
      </c>
      <c r="B1556" s="1" t="s">
        <v>6316</v>
      </c>
      <c r="C1556" s="1" t="s">
        <v>62</v>
      </c>
      <c r="D1556" s="1" t="s">
        <v>63</v>
      </c>
      <c r="E1556" s="1" t="s">
        <v>6317</v>
      </c>
      <c r="F1556" s="1" t="s">
        <v>6318</v>
      </c>
      <c r="G1556" s="1">
        <v>56</v>
      </c>
      <c r="H1556" s="1">
        <v>10000</v>
      </c>
      <c r="I1556" s="2" t="s">
        <v>66</v>
      </c>
      <c r="K1556" s="1">
        <f>IFERROR(VLOOKUP(B1556,'[1]Pivot HorizontalMRP'!$A$4:$B$2531,2,0),0)</f>
        <v>0</v>
      </c>
      <c r="L1556" s="1">
        <f>IFERROR(VLOOKUP(B1556,'[1]Pivot HorizontalMRP'!$A$4:$C$2531,3,0),0)</f>
        <v>14409</v>
      </c>
      <c r="M1556" s="1">
        <f>IFERROR(VLOOKUP(B1556,'[1]Pivot HorizontalMRP'!$A$4:$D$2531,4,0),0)</f>
        <v>0</v>
      </c>
      <c r="N1556" s="1">
        <f>IFERROR(VLOOKUP(B1556,'[1]Pivot HorizontalMRP'!$A$4:$E$2531,5,0),0)</f>
        <v>0</v>
      </c>
      <c r="O1556" s="1">
        <f t="shared" si="121"/>
        <v>14409</v>
      </c>
      <c r="P1556" s="1">
        <f t="shared" si="122"/>
        <v>14409</v>
      </c>
      <c r="Q1556" s="1">
        <f>IFERROR(VLOOKUP(B1556,'[1]Pivot HorizontalMRP'!$A$4:$F$2529,6,0),0)</f>
        <v>8784</v>
      </c>
      <c r="R1556" s="1">
        <f>IFERROR(VLOOKUP(B1556,'[1]Pivot HorizontalMRP'!$A$4:$G$2529,7,0),0)</f>
        <v>5760</v>
      </c>
      <c r="S1556" s="1">
        <f>IFERROR(VLOOKUP(B1556,'[1]Pivot HorizontalMRP'!$A$4:$H$2529,8,0),0)</f>
        <v>6912</v>
      </c>
      <c r="T1556" s="1">
        <f>IFERROR(VLOOKUP(B1556,'[1]Pivot HorizontalMRP'!$A$4:$I$2529,9,0),0)</f>
        <v>6912</v>
      </c>
      <c r="U1556" s="1">
        <f t="shared" si="120"/>
        <v>-135</v>
      </c>
      <c r="V1556" s="24">
        <v>0.19</v>
      </c>
      <c r="W1556" s="24"/>
      <c r="X1556" s="24">
        <f t="shared" si="123"/>
        <v>-0.19</v>
      </c>
      <c r="Y1556" s="24"/>
      <c r="Z1556" s="24"/>
      <c r="AA1556" s="24"/>
      <c r="AB1556" s="24"/>
      <c r="AC1556" s="25"/>
      <c r="AD1556" s="26"/>
      <c r="AE1556" s="26"/>
      <c r="AF1556" s="26"/>
      <c r="AG1556" s="24"/>
      <c r="AH1556" s="24"/>
      <c r="AI1556" s="26"/>
      <c r="AJ1556" s="27"/>
      <c r="AK1556" s="27"/>
      <c r="AL1556" s="26"/>
      <c r="AM1556" s="26"/>
      <c r="AN1556" s="24"/>
      <c r="AO1556" s="24" t="str">
        <f t="shared" si="124"/>
        <v>Arista</v>
      </c>
      <c r="AP1556" s="1" t="s">
        <v>148</v>
      </c>
      <c r="BF1556" s="1" t="s">
        <v>68</v>
      </c>
      <c r="BG1556" s="28" t="s">
        <v>69</v>
      </c>
    </row>
    <row r="1557" spans="1:59" ht="12.75" customHeight="1" x14ac:dyDescent="0.2">
      <c r="A1557" s="1" t="s">
        <v>6319</v>
      </c>
      <c r="B1557" s="1" t="s">
        <v>6320</v>
      </c>
      <c r="C1557" s="1" t="s">
        <v>62</v>
      </c>
      <c r="D1557" s="1" t="s">
        <v>63</v>
      </c>
      <c r="E1557" s="1" t="s">
        <v>6321</v>
      </c>
      <c r="F1557" s="1" t="s">
        <v>6322</v>
      </c>
      <c r="G1557" s="1">
        <v>41</v>
      </c>
      <c r="H1557" s="1">
        <v>1000</v>
      </c>
      <c r="I1557" s="2" t="s">
        <v>66</v>
      </c>
      <c r="K1557" s="1">
        <f>IFERROR(VLOOKUP(B1557,'[1]Pivot HorizontalMRP'!$A$4:$B$2531,2,0),0)</f>
        <v>150</v>
      </c>
      <c r="L1557" s="1">
        <f>IFERROR(VLOOKUP(B1557,'[1]Pivot HorizontalMRP'!$A$4:$C$2531,3,0),0)</f>
        <v>7</v>
      </c>
      <c r="M1557" s="1">
        <f>IFERROR(VLOOKUP(B1557,'[1]Pivot HorizontalMRP'!$A$4:$D$2531,4,0),0)</f>
        <v>0</v>
      </c>
      <c r="N1557" s="1">
        <f>IFERROR(VLOOKUP(B1557,'[1]Pivot HorizontalMRP'!$A$4:$E$2531,5,0),0)</f>
        <v>0</v>
      </c>
      <c r="O1557" s="1">
        <f t="shared" si="121"/>
        <v>157</v>
      </c>
      <c r="P1557" s="1">
        <f t="shared" si="122"/>
        <v>157</v>
      </c>
      <c r="Q1557" s="1">
        <f>IFERROR(VLOOKUP(B1557,'[1]Pivot HorizontalMRP'!$A$4:$F$2529,6,0),0)</f>
        <v>6</v>
      </c>
      <c r="R1557" s="1">
        <f>IFERROR(VLOOKUP(B1557,'[1]Pivot HorizontalMRP'!$A$4:$G$2529,7,0),0)</f>
        <v>0</v>
      </c>
      <c r="S1557" s="1">
        <f>IFERROR(VLOOKUP(B1557,'[1]Pivot HorizontalMRP'!$A$4:$H$2529,8,0),0)</f>
        <v>0</v>
      </c>
      <c r="T1557" s="1">
        <f>IFERROR(VLOOKUP(B1557,'[1]Pivot HorizontalMRP'!$A$4:$I$2529,9,0),0)</f>
        <v>0</v>
      </c>
      <c r="U1557" s="1">
        <f t="shared" si="120"/>
        <v>151</v>
      </c>
      <c r="V1557" s="24">
        <v>1.085</v>
      </c>
      <c r="W1557" s="24"/>
      <c r="X1557" s="24">
        <f t="shared" si="123"/>
        <v>-1.085</v>
      </c>
      <c r="Y1557" s="24"/>
      <c r="Z1557" s="24"/>
      <c r="AA1557" s="24"/>
      <c r="AB1557" s="24"/>
      <c r="AC1557" s="25"/>
      <c r="AD1557" s="26"/>
      <c r="AE1557" s="26"/>
      <c r="AF1557" s="26"/>
      <c r="AG1557" s="24"/>
      <c r="AH1557" s="24"/>
      <c r="AI1557" s="26"/>
      <c r="AJ1557" s="27"/>
      <c r="AK1557" s="27"/>
      <c r="AL1557" s="26"/>
      <c r="AM1557" s="26"/>
      <c r="AN1557" s="24"/>
      <c r="AO1557" s="24" t="str">
        <f t="shared" si="124"/>
        <v>Arista</v>
      </c>
      <c r="AP1557" s="1" t="s">
        <v>148</v>
      </c>
      <c r="BF1557" s="1" t="s">
        <v>68</v>
      </c>
      <c r="BG1557" s="28" t="s">
        <v>69</v>
      </c>
    </row>
    <row r="1558" spans="1:59" ht="12.75" customHeight="1" x14ac:dyDescent="0.2">
      <c r="A1558" s="1" t="s">
        <v>6323</v>
      </c>
      <c r="B1558" s="1" t="s">
        <v>6324</v>
      </c>
      <c r="C1558" s="1" t="s">
        <v>62</v>
      </c>
      <c r="D1558" s="1" t="s">
        <v>63</v>
      </c>
      <c r="E1558" s="1" t="s">
        <v>6325</v>
      </c>
      <c r="F1558" s="1" t="s">
        <v>6326</v>
      </c>
      <c r="G1558" s="1">
        <v>36</v>
      </c>
      <c r="H1558" s="1">
        <v>1000</v>
      </c>
      <c r="I1558" s="2" t="s">
        <v>66</v>
      </c>
      <c r="K1558" s="1">
        <f>IFERROR(VLOOKUP(B1558,'[1]Pivot HorizontalMRP'!$A$4:$B$2531,2,0),0)</f>
        <v>0</v>
      </c>
      <c r="L1558" s="1">
        <f>IFERROR(VLOOKUP(B1558,'[1]Pivot HorizontalMRP'!$A$4:$C$2531,3,0),0)</f>
        <v>2939</v>
      </c>
      <c r="M1558" s="1">
        <f>IFERROR(VLOOKUP(B1558,'[1]Pivot HorizontalMRP'!$A$4:$D$2531,4,0),0)</f>
        <v>2200</v>
      </c>
      <c r="N1558" s="1">
        <f>IFERROR(VLOOKUP(B1558,'[1]Pivot HorizontalMRP'!$A$4:$E$2531,5,0),0)</f>
        <v>0</v>
      </c>
      <c r="O1558" s="1">
        <f t="shared" si="121"/>
        <v>5139</v>
      </c>
      <c r="P1558" s="1">
        <f t="shared" si="122"/>
        <v>5139</v>
      </c>
      <c r="Q1558" s="1">
        <f>IFERROR(VLOOKUP(B1558,'[1]Pivot HorizontalMRP'!$A$4:$F$2529,6,0),0)</f>
        <v>5078</v>
      </c>
      <c r="R1558" s="1">
        <f>IFERROR(VLOOKUP(B1558,'[1]Pivot HorizontalMRP'!$A$4:$G$2529,7,0),0)</f>
        <v>4860</v>
      </c>
      <c r="S1558" s="1">
        <f>IFERROR(VLOOKUP(B1558,'[1]Pivot HorizontalMRP'!$A$4:$H$2529,8,0),0)</f>
        <v>7836</v>
      </c>
      <c r="T1558" s="1">
        <f>IFERROR(VLOOKUP(B1558,'[1]Pivot HorizontalMRP'!$A$4:$I$2529,9,0),0)</f>
        <v>7830</v>
      </c>
      <c r="U1558" s="1">
        <f t="shared" si="120"/>
        <v>-4799</v>
      </c>
      <c r="V1558" s="24">
        <v>2.59</v>
      </c>
      <c r="W1558" s="24"/>
      <c r="X1558" s="24">
        <f t="shared" si="123"/>
        <v>-2.59</v>
      </c>
      <c r="Y1558" s="24"/>
      <c r="Z1558" s="24"/>
      <c r="AA1558" s="24"/>
      <c r="AB1558" s="24"/>
      <c r="AC1558" s="25"/>
      <c r="AD1558" s="26"/>
      <c r="AE1558" s="26"/>
      <c r="AF1558" s="26"/>
      <c r="AG1558" s="24"/>
      <c r="AH1558" s="24"/>
      <c r="AI1558" s="26"/>
      <c r="AJ1558" s="27"/>
      <c r="AK1558" s="27"/>
      <c r="AL1558" s="26"/>
      <c r="AM1558" s="26"/>
      <c r="AN1558" s="24"/>
      <c r="AO1558" s="24" t="str">
        <f t="shared" si="124"/>
        <v>Arista</v>
      </c>
      <c r="AP1558" s="1" t="s">
        <v>148</v>
      </c>
      <c r="BF1558" s="1" t="s">
        <v>68</v>
      </c>
      <c r="BG1558" s="28" t="s">
        <v>69</v>
      </c>
    </row>
    <row r="1559" spans="1:59" ht="12.75" customHeight="1" x14ac:dyDescent="0.2">
      <c r="A1559" s="1" t="s">
        <v>6327</v>
      </c>
      <c r="B1559" s="1" t="s">
        <v>6328</v>
      </c>
      <c r="C1559" s="1" t="s">
        <v>62</v>
      </c>
      <c r="D1559" s="1" t="s">
        <v>63</v>
      </c>
      <c r="E1559" s="1" t="s">
        <v>6329</v>
      </c>
      <c r="F1559" s="1" t="s">
        <v>6330</v>
      </c>
      <c r="G1559" s="1">
        <v>36</v>
      </c>
      <c r="H1559" s="1">
        <v>1000</v>
      </c>
      <c r="I1559" s="2" t="s">
        <v>66</v>
      </c>
      <c r="K1559" s="1">
        <f>IFERROR(VLOOKUP(B1559,'[1]Pivot HorizontalMRP'!$A$4:$B$2531,2,0),0)</f>
        <v>0</v>
      </c>
      <c r="L1559" s="1">
        <f>IFERROR(VLOOKUP(B1559,'[1]Pivot HorizontalMRP'!$A$4:$C$2531,3,0),0)</f>
        <v>1714</v>
      </c>
      <c r="M1559" s="1">
        <f>IFERROR(VLOOKUP(B1559,'[1]Pivot HorizontalMRP'!$A$4:$D$2531,4,0),0)</f>
        <v>0</v>
      </c>
      <c r="N1559" s="1">
        <f>IFERROR(VLOOKUP(B1559,'[1]Pivot HorizontalMRP'!$A$4:$E$2531,5,0),0)</f>
        <v>0</v>
      </c>
      <c r="O1559" s="1">
        <f t="shared" si="121"/>
        <v>1714</v>
      </c>
      <c r="P1559" s="1">
        <f t="shared" si="122"/>
        <v>1714</v>
      </c>
      <c r="Q1559" s="1">
        <f>IFERROR(VLOOKUP(B1559,'[1]Pivot HorizontalMRP'!$A$4:$F$2529,6,0),0)</f>
        <v>1466</v>
      </c>
      <c r="R1559" s="1">
        <f>IFERROR(VLOOKUP(B1559,'[1]Pivot HorizontalMRP'!$A$4:$G$2529,7,0),0)</f>
        <v>1279</v>
      </c>
      <c r="S1559" s="1">
        <f>IFERROR(VLOOKUP(B1559,'[1]Pivot HorizontalMRP'!$A$4:$H$2529,8,0),0)</f>
        <v>1216</v>
      </c>
      <c r="T1559" s="1">
        <f>IFERROR(VLOOKUP(B1559,'[1]Pivot HorizontalMRP'!$A$4:$I$2529,9,0),0)</f>
        <v>1127</v>
      </c>
      <c r="U1559" s="1">
        <f t="shared" si="120"/>
        <v>-1031</v>
      </c>
      <c r="V1559" s="24">
        <v>0.90600000000000003</v>
      </c>
      <c r="W1559" s="24"/>
      <c r="X1559" s="24">
        <f t="shared" si="123"/>
        <v>-0.90600000000000003</v>
      </c>
      <c r="Y1559" s="24"/>
      <c r="Z1559" s="24"/>
      <c r="AA1559" s="24"/>
      <c r="AB1559" s="24"/>
      <c r="AC1559" s="25"/>
      <c r="AD1559" s="26"/>
      <c r="AE1559" s="26"/>
      <c r="AF1559" s="26"/>
      <c r="AG1559" s="24"/>
      <c r="AH1559" s="24"/>
      <c r="AI1559" s="26"/>
      <c r="AJ1559" s="27"/>
      <c r="AK1559" s="27"/>
      <c r="AL1559" s="26"/>
      <c r="AM1559" s="26"/>
      <c r="AN1559" s="24"/>
      <c r="AO1559" s="24" t="str">
        <f t="shared" si="124"/>
        <v>Arista</v>
      </c>
      <c r="AP1559" s="1" t="s">
        <v>148</v>
      </c>
      <c r="BF1559" s="1" t="s">
        <v>68</v>
      </c>
      <c r="BG1559" s="28" t="s">
        <v>69</v>
      </c>
    </row>
    <row r="1560" spans="1:59" ht="12.75" customHeight="1" x14ac:dyDescent="0.2">
      <c r="A1560" s="1" t="s">
        <v>6331</v>
      </c>
      <c r="B1560" s="1" t="s">
        <v>6332</v>
      </c>
      <c r="C1560" s="1" t="s">
        <v>62</v>
      </c>
      <c r="D1560" s="1" t="s">
        <v>63</v>
      </c>
      <c r="E1560" s="1" t="s">
        <v>6333</v>
      </c>
      <c r="F1560" s="1" t="s">
        <v>6334</v>
      </c>
      <c r="G1560" s="1">
        <v>36</v>
      </c>
      <c r="H1560" s="1">
        <v>1000</v>
      </c>
      <c r="I1560" s="2" t="s">
        <v>66</v>
      </c>
      <c r="K1560" s="1">
        <f>IFERROR(VLOOKUP(B1560,'[1]Pivot HorizontalMRP'!$A$4:$B$2531,2,0),0)</f>
        <v>0</v>
      </c>
      <c r="L1560" s="1">
        <f>IFERROR(VLOOKUP(B1560,'[1]Pivot HorizontalMRP'!$A$4:$C$2531,3,0),0)</f>
        <v>2903</v>
      </c>
      <c r="M1560" s="1">
        <f>IFERROR(VLOOKUP(B1560,'[1]Pivot HorizontalMRP'!$A$4:$D$2531,4,0),0)</f>
        <v>0</v>
      </c>
      <c r="N1560" s="1">
        <f>IFERROR(VLOOKUP(B1560,'[1]Pivot HorizontalMRP'!$A$4:$E$2531,5,0),0)</f>
        <v>0</v>
      </c>
      <c r="O1560" s="1">
        <f t="shared" si="121"/>
        <v>2903</v>
      </c>
      <c r="P1560" s="1">
        <f t="shared" si="122"/>
        <v>2903</v>
      </c>
      <c r="Q1560" s="1">
        <f>IFERROR(VLOOKUP(B1560,'[1]Pivot HorizontalMRP'!$A$4:$F$2529,6,0),0)</f>
        <v>1669</v>
      </c>
      <c r="R1560" s="1">
        <f>IFERROR(VLOOKUP(B1560,'[1]Pivot HorizontalMRP'!$A$4:$G$2529,7,0),0)</f>
        <v>1279</v>
      </c>
      <c r="S1560" s="1">
        <f>IFERROR(VLOOKUP(B1560,'[1]Pivot HorizontalMRP'!$A$4:$H$2529,8,0),0)</f>
        <v>1216</v>
      </c>
      <c r="T1560" s="1">
        <f>IFERROR(VLOOKUP(B1560,'[1]Pivot HorizontalMRP'!$A$4:$I$2529,9,0),0)</f>
        <v>1127</v>
      </c>
      <c r="U1560" s="1">
        <f t="shared" si="120"/>
        <v>-45</v>
      </c>
      <c r="V1560" s="24">
        <v>0.91600000000000004</v>
      </c>
      <c r="W1560" s="24"/>
      <c r="X1560" s="24">
        <f t="shared" si="123"/>
        <v>-0.91600000000000004</v>
      </c>
      <c r="Y1560" s="24"/>
      <c r="Z1560" s="24"/>
      <c r="AA1560" s="24"/>
      <c r="AB1560" s="24"/>
      <c r="AC1560" s="25"/>
      <c r="AD1560" s="26"/>
      <c r="AE1560" s="26"/>
      <c r="AF1560" s="26"/>
      <c r="AG1560" s="24"/>
      <c r="AH1560" s="24"/>
      <c r="AI1560" s="26"/>
      <c r="AJ1560" s="27"/>
      <c r="AK1560" s="27"/>
      <c r="AL1560" s="26"/>
      <c r="AM1560" s="26"/>
      <c r="AN1560" s="24"/>
      <c r="AO1560" s="24" t="str">
        <f t="shared" si="124"/>
        <v>Arista</v>
      </c>
      <c r="AP1560" s="1" t="s">
        <v>148</v>
      </c>
      <c r="BF1560" s="1" t="s">
        <v>68</v>
      </c>
      <c r="BG1560" s="28" t="s">
        <v>69</v>
      </c>
    </row>
    <row r="1561" spans="1:59" ht="12.75" customHeight="1" x14ac:dyDescent="0.2">
      <c r="A1561" s="1" t="s">
        <v>6335</v>
      </c>
      <c r="B1561" s="1" t="s">
        <v>6336</v>
      </c>
      <c r="C1561" s="1" t="s">
        <v>62</v>
      </c>
      <c r="D1561" s="1" t="s">
        <v>63</v>
      </c>
      <c r="E1561" s="1" t="s">
        <v>6337</v>
      </c>
      <c r="F1561" s="1" t="s">
        <v>6338</v>
      </c>
      <c r="G1561" s="1">
        <v>56</v>
      </c>
      <c r="H1561" s="1">
        <v>3000</v>
      </c>
      <c r="I1561" s="2" t="s">
        <v>66</v>
      </c>
      <c r="K1561" s="1">
        <f>IFERROR(VLOOKUP(B1561,'[1]Pivot HorizontalMRP'!$A$4:$B$2531,2,0),0)</f>
        <v>0</v>
      </c>
      <c r="L1561" s="1">
        <f>IFERROR(VLOOKUP(B1561,'[1]Pivot HorizontalMRP'!$A$4:$C$2531,3,0),0)</f>
        <v>0</v>
      </c>
      <c r="M1561" s="1">
        <f>IFERROR(VLOOKUP(B1561,'[1]Pivot HorizontalMRP'!$A$4:$D$2531,4,0),0)</f>
        <v>0</v>
      </c>
      <c r="N1561" s="1">
        <f>IFERROR(VLOOKUP(B1561,'[1]Pivot HorizontalMRP'!$A$4:$E$2531,5,0),0)</f>
        <v>0</v>
      </c>
      <c r="O1561" s="1">
        <f t="shared" si="121"/>
        <v>0</v>
      </c>
      <c r="P1561" s="1">
        <f t="shared" si="122"/>
        <v>0</v>
      </c>
      <c r="Q1561" s="1">
        <f>IFERROR(VLOOKUP(B1561,'[1]Pivot HorizontalMRP'!$A$4:$F$2529,6,0),0)</f>
        <v>118</v>
      </c>
      <c r="R1561" s="1">
        <f>IFERROR(VLOOKUP(B1561,'[1]Pivot HorizontalMRP'!$A$4:$G$2529,7,0),0)</f>
        <v>580</v>
      </c>
      <c r="S1561" s="1">
        <f>IFERROR(VLOOKUP(B1561,'[1]Pivot HorizontalMRP'!$A$4:$H$2529,8,0),0)</f>
        <v>296</v>
      </c>
      <c r="T1561" s="1">
        <f>IFERROR(VLOOKUP(B1561,'[1]Pivot HorizontalMRP'!$A$4:$I$2529,9,0),0)</f>
        <v>216</v>
      </c>
      <c r="U1561" s="1">
        <f t="shared" si="120"/>
        <v>-698</v>
      </c>
      <c r="V1561" s="24">
        <v>1.35</v>
      </c>
      <c r="W1561" s="24"/>
      <c r="X1561" s="24">
        <f t="shared" si="123"/>
        <v>-1.35</v>
      </c>
      <c r="Y1561" s="24"/>
      <c r="Z1561" s="24"/>
      <c r="AA1561" s="24"/>
      <c r="AB1561" s="24"/>
      <c r="AC1561" s="25"/>
      <c r="AD1561" s="26"/>
      <c r="AE1561" s="26"/>
      <c r="AF1561" s="26"/>
      <c r="AG1561" s="24"/>
      <c r="AH1561" s="24"/>
      <c r="AI1561" s="26"/>
      <c r="AJ1561" s="27"/>
      <c r="AK1561" s="27"/>
      <c r="AL1561" s="26"/>
      <c r="AM1561" s="26"/>
      <c r="AN1561" s="24"/>
      <c r="AO1561" s="24" t="str">
        <f t="shared" si="124"/>
        <v>Arista</v>
      </c>
      <c r="AP1561" s="1" t="s">
        <v>148</v>
      </c>
      <c r="BF1561" s="1" t="s">
        <v>68</v>
      </c>
      <c r="BG1561" s="28" t="s">
        <v>69</v>
      </c>
    </row>
    <row r="1562" spans="1:59" ht="12.75" customHeight="1" x14ac:dyDescent="0.2">
      <c r="A1562" s="1" t="s">
        <v>6339</v>
      </c>
      <c r="B1562" s="1" t="s">
        <v>6340</v>
      </c>
      <c r="C1562" s="1" t="s">
        <v>62</v>
      </c>
      <c r="D1562" s="1" t="s">
        <v>63</v>
      </c>
      <c r="E1562" s="1" t="s">
        <v>6337</v>
      </c>
      <c r="F1562" s="1" t="s">
        <v>6341</v>
      </c>
      <c r="G1562" s="1">
        <v>51</v>
      </c>
      <c r="H1562" s="1">
        <v>3000</v>
      </c>
      <c r="I1562" s="2" t="s">
        <v>66</v>
      </c>
      <c r="K1562" s="1">
        <f>IFERROR(VLOOKUP(B1562,'[1]Pivot HorizontalMRP'!$A$4:$B$2531,2,0),0)</f>
        <v>0</v>
      </c>
      <c r="L1562" s="1">
        <f>IFERROR(VLOOKUP(B1562,'[1]Pivot HorizontalMRP'!$A$4:$C$2531,3,0),0)</f>
        <v>2794</v>
      </c>
      <c r="M1562" s="1">
        <f>IFERROR(VLOOKUP(B1562,'[1]Pivot HorizontalMRP'!$A$4:$D$2531,4,0),0)</f>
        <v>0</v>
      </c>
      <c r="N1562" s="1">
        <f>IFERROR(VLOOKUP(B1562,'[1]Pivot HorizontalMRP'!$A$4:$E$2531,5,0),0)</f>
        <v>0</v>
      </c>
      <c r="O1562" s="1">
        <f t="shared" si="121"/>
        <v>2794</v>
      </c>
      <c r="P1562" s="1">
        <f t="shared" si="122"/>
        <v>2794</v>
      </c>
      <c r="Q1562" s="1">
        <f>IFERROR(VLOOKUP(B1562,'[1]Pivot HorizontalMRP'!$A$4:$F$2529,6,0),0)</f>
        <v>1547</v>
      </c>
      <c r="R1562" s="1">
        <f>IFERROR(VLOOKUP(B1562,'[1]Pivot HorizontalMRP'!$A$4:$G$2529,7,0),0)</f>
        <v>1475</v>
      </c>
      <c r="S1562" s="1">
        <f>IFERROR(VLOOKUP(B1562,'[1]Pivot HorizontalMRP'!$A$4:$H$2529,8,0),0)</f>
        <v>1252</v>
      </c>
      <c r="T1562" s="1">
        <f>IFERROR(VLOOKUP(B1562,'[1]Pivot HorizontalMRP'!$A$4:$I$2529,9,0),0)</f>
        <v>1163</v>
      </c>
      <c r="U1562" s="1">
        <f t="shared" si="120"/>
        <v>-228</v>
      </c>
      <c r="V1562" s="24">
        <v>1.35</v>
      </c>
      <c r="W1562" s="24"/>
      <c r="X1562" s="24">
        <f t="shared" si="123"/>
        <v>-1.35</v>
      </c>
      <c r="Y1562" s="24"/>
      <c r="Z1562" s="24"/>
      <c r="AA1562" s="24"/>
      <c r="AB1562" s="24"/>
      <c r="AC1562" s="25"/>
      <c r="AD1562" s="26"/>
      <c r="AE1562" s="26"/>
      <c r="AF1562" s="26"/>
      <c r="AG1562" s="24"/>
      <c r="AH1562" s="24"/>
      <c r="AI1562" s="26"/>
      <c r="AJ1562" s="27"/>
      <c r="AK1562" s="27"/>
      <c r="AL1562" s="26"/>
      <c r="AM1562" s="26"/>
      <c r="AN1562" s="24"/>
      <c r="AO1562" s="24" t="str">
        <f t="shared" si="124"/>
        <v>Arista</v>
      </c>
      <c r="AP1562" s="1" t="s">
        <v>148</v>
      </c>
      <c r="BF1562" s="1" t="s">
        <v>68</v>
      </c>
      <c r="BG1562" s="28" t="s">
        <v>69</v>
      </c>
    </row>
    <row r="1563" spans="1:59" ht="12.75" customHeight="1" x14ac:dyDescent="0.2">
      <c r="A1563" s="1" t="s">
        <v>6342</v>
      </c>
      <c r="B1563" s="1" t="s">
        <v>6343</v>
      </c>
      <c r="C1563" s="1" t="s">
        <v>62</v>
      </c>
      <c r="D1563" s="1" t="s">
        <v>63</v>
      </c>
      <c r="E1563" s="1" t="s">
        <v>6344</v>
      </c>
      <c r="F1563" s="1" t="s">
        <v>6345</v>
      </c>
      <c r="G1563" s="1">
        <v>41</v>
      </c>
      <c r="H1563" s="1">
        <v>1000</v>
      </c>
      <c r="I1563" s="2" t="s">
        <v>66</v>
      </c>
      <c r="K1563" s="1">
        <f>IFERROR(VLOOKUP(B1563,'[1]Pivot HorizontalMRP'!$A$4:$B$2531,2,0),0)</f>
        <v>485</v>
      </c>
      <c r="L1563" s="1">
        <f>IFERROR(VLOOKUP(B1563,'[1]Pivot HorizontalMRP'!$A$4:$C$2531,3,0),0)</f>
        <v>1154</v>
      </c>
      <c r="M1563" s="1">
        <f>IFERROR(VLOOKUP(B1563,'[1]Pivot HorizontalMRP'!$A$4:$D$2531,4,0),0)</f>
        <v>0</v>
      </c>
      <c r="N1563" s="1">
        <f>IFERROR(VLOOKUP(B1563,'[1]Pivot HorizontalMRP'!$A$4:$E$2531,5,0),0)</f>
        <v>0</v>
      </c>
      <c r="O1563" s="1">
        <f t="shared" si="121"/>
        <v>1639</v>
      </c>
      <c r="P1563" s="1">
        <f t="shared" si="122"/>
        <v>1639</v>
      </c>
      <c r="Q1563" s="1">
        <f>IFERROR(VLOOKUP(B1563,'[1]Pivot HorizontalMRP'!$A$4:$F$2529,6,0),0)</f>
        <v>494</v>
      </c>
      <c r="R1563" s="1">
        <f>IFERROR(VLOOKUP(B1563,'[1]Pivot HorizontalMRP'!$A$4:$G$2529,7,0),0)</f>
        <v>320</v>
      </c>
      <c r="S1563" s="1">
        <f>IFERROR(VLOOKUP(B1563,'[1]Pivot HorizontalMRP'!$A$4:$H$2529,8,0),0)</f>
        <v>384</v>
      </c>
      <c r="T1563" s="1">
        <f>IFERROR(VLOOKUP(B1563,'[1]Pivot HorizontalMRP'!$A$4:$I$2529,9,0),0)</f>
        <v>384</v>
      </c>
      <c r="U1563" s="1">
        <f t="shared" si="120"/>
        <v>825</v>
      </c>
      <c r="V1563" s="24">
        <v>0.47499999999999998</v>
      </c>
      <c r="W1563" s="24"/>
      <c r="X1563" s="24">
        <f t="shared" si="123"/>
        <v>-0.47499999999999998</v>
      </c>
      <c r="Y1563" s="24"/>
      <c r="Z1563" s="24"/>
      <c r="AA1563" s="24"/>
      <c r="AB1563" s="24"/>
      <c r="AC1563" s="25"/>
      <c r="AD1563" s="26"/>
      <c r="AE1563" s="26"/>
      <c r="AF1563" s="26"/>
      <c r="AG1563" s="24"/>
      <c r="AH1563" s="24"/>
      <c r="AI1563" s="26"/>
      <c r="AJ1563" s="27"/>
      <c r="AK1563" s="27"/>
      <c r="AL1563" s="26"/>
      <c r="AM1563" s="26"/>
      <c r="AN1563" s="24"/>
      <c r="AO1563" s="24" t="str">
        <f t="shared" si="124"/>
        <v>Arista</v>
      </c>
      <c r="AP1563" s="1" t="s">
        <v>148</v>
      </c>
      <c r="BF1563" s="1" t="s">
        <v>68</v>
      </c>
      <c r="BG1563" s="28" t="s">
        <v>69</v>
      </c>
    </row>
    <row r="1564" spans="1:59" ht="12.75" customHeight="1" x14ac:dyDescent="0.2">
      <c r="A1564" s="1" t="s">
        <v>6346</v>
      </c>
      <c r="B1564" s="1" t="s">
        <v>6347</v>
      </c>
      <c r="C1564" s="1" t="s">
        <v>62</v>
      </c>
      <c r="D1564" s="1" t="s">
        <v>63</v>
      </c>
      <c r="E1564" s="1" t="s">
        <v>6348</v>
      </c>
      <c r="F1564" s="1" t="s">
        <v>6349</v>
      </c>
      <c r="G1564" s="1">
        <v>43</v>
      </c>
      <c r="H1564" s="1">
        <v>1000</v>
      </c>
      <c r="I1564" s="2" t="s">
        <v>66</v>
      </c>
      <c r="K1564" s="1">
        <f>IFERROR(VLOOKUP(B1564,'[1]Pivot HorizontalMRP'!$A$4:$B$2531,2,0),0)</f>
        <v>0</v>
      </c>
      <c r="L1564" s="1">
        <f>IFERROR(VLOOKUP(B1564,'[1]Pivot HorizontalMRP'!$A$4:$C$2531,3,0),0)</f>
        <v>0</v>
      </c>
      <c r="M1564" s="1">
        <f>IFERROR(VLOOKUP(B1564,'[1]Pivot HorizontalMRP'!$A$4:$D$2531,4,0),0)</f>
        <v>0</v>
      </c>
      <c r="N1564" s="1">
        <f>IFERROR(VLOOKUP(B1564,'[1]Pivot HorizontalMRP'!$A$4:$E$2531,5,0),0)</f>
        <v>0</v>
      </c>
      <c r="O1564" s="1">
        <f t="shared" si="121"/>
        <v>0</v>
      </c>
      <c r="P1564" s="1">
        <f t="shared" si="122"/>
        <v>0</v>
      </c>
      <c r="Q1564" s="1">
        <f>IFERROR(VLOOKUP(B1564,'[1]Pivot HorizontalMRP'!$A$4:$F$2529,6,0),0)</f>
        <v>56</v>
      </c>
      <c r="R1564" s="1">
        <f>IFERROR(VLOOKUP(B1564,'[1]Pivot HorizontalMRP'!$A$4:$G$2529,7,0),0)</f>
        <v>290</v>
      </c>
      <c r="S1564" s="1">
        <f>IFERROR(VLOOKUP(B1564,'[1]Pivot HorizontalMRP'!$A$4:$H$2529,8,0),0)</f>
        <v>148</v>
      </c>
      <c r="T1564" s="1">
        <f>IFERROR(VLOOKUP(B1564,'[1]Pivot HorizontalMRP'!$A$4:$I$2529,9,0),0)</f>
        <v>108</v>
      </c>
      <c r="U1564" s="1">
        <f t="shared" si="120"/>
        <v>-346</v>
      </c>
      <c r="V1564" s="24">
        <v>0.44400000000000001</v>
      </c>
      <c r="W1564" s="24"/>
      <c r="X1564" s="24">
        <f t="shared" si="123"/>
        <v>-0.44400000000000001</v>
      </c>
      <c r="Y1564" s="24"/>
      <c r="Z1564" s="24"/>
      <c r="AA1564" s="24"/>
      <c r="AB1564" s="24"/>
      <c r="AC1564" s="25"/>
      <c r="AD1564" s="26"/>
      <c r="AE1564" s="26"/>
      <c r="AF1564" s="26"/>
      <c r="AG1564" s="24"/>
      <c r="AH1564" s="24"/>
      <c r="AI1564" s="26"/>
      <c r="AJ1564" s="27"/>
      <c r="AK1564" s="27"/>
      <c r="AL1564" s="26"/>
      <c r="AM1564" s="26"/>
      <c r="AN1564" s="24"/>
      <c r="AO1564" s="24" t="str">
        <f t="shared" si="124"/>
        <v>Arista</v>
      </c>
      <c r="AP1564" s="1" t="s">
        <v>148</v>
      </c>
      <c r="BF1564" s="1" t="s">
        <v>68</v>
      </c>
      <c r="BG1564" s="28" t="s">
        <v>69</v>
      </c>
    </row>
    <row r="1565" spans="1:59" ht="12.75" customHeight="1" x14ac:dyDescent="0.2">
      <c r="A1565" s="1" t="s">
        <v>6350</v>
      </c>
      <c r="B1565" s="1" t="s">
        <v>6351</v>
      </c>
      <c r="C1565" s="1" t="s">
        <v>62</v>
      </c>
      <c r="D1565" s="1" t="s">
        <v>63</v>
      </c>
      <c r="E1565" s="1" t="s">
        <v>6352</v>
      </c>
      <c r="F1565" s="1" t="s">
        <v>6353</v>
      </c>
      <c r="G1565" s="1">
        <v>55</v>
      </c>
      <c r="H1565" s="1">
        <v>1</v>
      </c>
      <c r="I1565" s="2" t="s">
        <v>66</v>
      </c>
      <c r="K1565" s="1">
        <f>IFERROR(VLOOKUP(B1565,'[1]Pivot HorizontalMRP'!$A$4:$B$2531,2,0),0)</f>
        <v>0</v>
      </c>
      <c r="L1565" s="1">
        <f>IFERROR(VLOOKUP(B1565,'[1]Pivot HorizontalMRP'!$A$4:$C$2531,3,0),0)</f>
        <v>6404</v>
      </c>
      <c r="M1565" s="1">
        <f>IFERROR(VLOOKUP(B1565,'[1]Pivot HorizontalMRP'!$A$4:$D$2531,4,0),0)</f>
        <v>0</v>
      </c>
      <c r="N1565" s="1">
        <f>IFERROR(VLOOKUP(B1565,'[1]Pivot HorizontalMRP'!$A$4:$E$2531,5,0),0)</f>
        <v>0</v>
      </c>
      <c r="O1565" s="1">
        <f t="shared" si="121"/>
        <v>6404</v>
      </c>
      <c r="P1565" s="1">
        <f t="shared" si="122"/>
        <v>6404</v>
      </c>
      <c r="Q1565" s="1">
        <f>IFERROR(VLOOKUP(B1565,'[1]Pivot HorizontalMRP'!$A$4:$F$2529,6,0),0)</f>
        <v>5066</v>
      </c>
      <c r="R1565" s="1">
        <f>IFERROR(VLOOKUP(B1565,'[1]Pivot HorizontalMRP'!$A$4:$G$2529,7,0),0)</f>
        <v>4860</v>
      </c>
      <c r="S1565" s="1">
        <f>IFERROR(VLOOKUP(B1565,'[1]Pivot HorizontalMRP'!$A$4:$H$2529,8,0),0)</f>
        <v>7836</v>
      </c>
      <c r="T1565" s="1">
        <f>IFERROR(VLOOKUP(B1565,'[1]Pivot HorizontalMRP'!$A$4:$I$2529,9,0),0)</f>
        <v>7830</v>
      </c>
      <c r="U1565" s="1">
        <f t="shared" si="120"/>
        <v>-3522</v>
      </c>
      <c r="V1565" s="24">
        <v>1.39</v>
      </c>
      <c r="W1565" s="24"/>
      <c r="X1565" s="24">
        <f t="shared" si="123"/>
        <v>-1.39</v>
      </c>
      <c r="Y1565" s="24"/>
      <c r="Z1565" s="24"/>
      <c r="AA1565" s="24"/>
      <c r="AB1565" s="24"/>
      <c r="AC1565" s="25"/>
      <c r="AD1565" s="26"/>
      <c r="AE1565" s="26"/>
      <c r="AF1565" s="26"/>
      <c r="AG1565" s="24"/>
      <c r="AH1565" s="24"/>
      <c r="AI1565" s="26"/>
      <c r="AJ1565" s="27"/>
      <c r="AK1565" s="27"/>
      <c r="AL1565" s="26"/>
      <c r="AM1565" s="26"/>
      <c r="AN1565" s="24"/>
      <c r="AO1565" s="24" t="str">
        <f t="shared" si="124"/>
        <v>Arista</v>
      </c>
      <c r="AP1565" s="1" t="s">
        <v>148</v>
      </c>
      <c r="BF1565" s="1" t="s">
        <v>68</v>
      </c>
      <c r="BG1565" s="28" t="s">
        <v>69</v>
      </c>
    </row>
    <row r="1566" spans="1:59" ht="12.75" customHeight="1" x14ac:dyDescent="0.2">
      <c r="A1566" s="1" t="s">
        <v>6354</v>
      </c>
      <c r="B1566" s="1" t="s">
        <v>6355</v>
      </c>
      <c r="C1566" s="1" t="s">
        <v>62</v>
      </c>
      <c r="D1566" s="1" t="s">
        <v>63</v>
      </c>
      <c r="E1566" s="1" t="s">
        <v>6356</v>
      </c>
      <c r="F1566" s="1" t="s">
        <v>6357</v>
      </c>
      <c r="G1566" s="1">
        <v>36</v>
      </c>
      <c r="H1566" s="1">
        <v>5000</v>
      </c>
      <c r="I1566" s="2" t="s">
        <v>66</v>
      </c>
      <c r="K1566" s="1">
        <f>IFERROR(VLOOKUP(B1566,'[1]Pivot HorizontalMRP'!$A$4:$B$2531,2,0),0)</f>
        <v>0</v>
      </c>
      <c r="L1566" s="1">
        <f>IFERROR(VLOOKUP(B1566,'[1]Pivot HorizontalMRP'!$A$4:$C$2531,3,0),0)</f>
        <v>11106</v>
      </c>
      <c r="M1566" s="1">
        <f>IFERROR(VLOOKUP(B1566,'[1]Pivot HorizontalMRP'!$A$4:$D$2531,4,0),0)</f>
        <v>0</v>
      </c>
      <c r="N1566" s="1">
        <f>IFERROR(VLOOKUP(B1566,'[1]Pivot HorizontalMRP'!$A$4:$E$2531,5,0),0)</f>
        <v>0</v>
      </c>
      <c r="O1566" s="1">
        <f t="shared" si="121"/>
        <v>11106</v>
      </c>
      <c r="P1566" s="1">
        <f t="shared" si="122"/>
        <v>11106</v>
      </c>
      <c r="Q1566" s="1">
        <f>IFERROR(VLOOKUP(B1566,'[1]Pivot HorizontalMRP'!$A$4:$F$2529,6,0),0)</f>
        <v>14531</v>
      </c>
      <c r="R1566" s="1">
        <f>IFERROR(VLOOKUP(B1566,'[1]Pivot HorizontalMRP'!$A$4:$G$2529,7,0),0)</f>
        <v>14400</v>
      </c>
      <c r="S1566" s="1">
        <f>IFERROR(VLOOKUP(B1566,'[1]Pivot HorizontalMRP'!$A$4:$H$2529,8,0),0)</f>
        <v>23292</v>
      </c>
      <c r="T1566" s="1">
        <f>IFERROR(VLOOKUP(B1566,'[1]Pivot HorizontalMRP'!$A$4:$I$2529,9,0),0)</f>
        <v>23274</v>
      </c>
      <c r="U1566" s="1">
        <f t="shared" si="120"/>
        <v>-17825</v>
      </c>
      <c r="V1566" s="24">
        <v>0.53500000000000003</v>
      </c>
      <c r="W1566" s="24"/>
      <c r="X1566" s="24">
        <f t="shared" si="123"/>
        <v>-0.53500000000000003</v>
      </c>
      <c r="Y1566" s="24"/>
      <c r="Z1566" s="24"/>
      <c r="AA1566" s="24"/>
      <c r="AB1566" s="24"/>
      <c r="AC1566" s="25"/>
      <c r="AD1566" s="26"/>
      <c r="AE1566" s="26"/>
      <c r="AF1566" s="26"/>
      <c r="AG1566" s="24"/>
      <c r="AH1566" s="24"/>
      <c r="AI1566" s="26"/>
      <c r="AJ1566" s="27"/>
      <c r="AK1566" s="27"/>
      <c r="AL1566" s="26"/>
      <c r="AM1566" s="26"/>
      <c r="AN1566" s="24"/>
      <c r="AO1566" s="24" t="str">
        <f t="shared" si="124"/>
        <v>Arista</v>
      </c>
      <c r="AP1566" s="1" t="s">
        <v>148</v>
      </c>
      <c r="BF1566" s="1" t="s">
        <v>68</v>
      </c>
      <c r="BG1566" s="28" t="s">
        <v>69</v>
      </c>
    </row>
    <row r="1567" spans="1:59" ht="12.75" customHeight="1" x14ac:dyDescent="0.2">
      <c r="A1567" s="1" t="s">
        <v>6358</v>
      </c>
      <c r="B1567" s="1" t="s">
        <v>6359</v>
      </c>
      <c r="C1567" s="1" t="s">
        <v>62</v>
      </c>
      <c r="D1567" s="1" t="s">
        <v>63</v>
      </c>
      <c r="E1567" s="1" t="s">
        <v>6360</v>
      </c>
      <c r="F1567" s="1" t="s">
        <v>6361</v>
      </c>
      <c r="G1567" s="1">
        <v>46</v>
      </c>
      <c r="H1567" s="1">
        <v>250</v>
      </c>
      <c r="I1567" s="2" t="s">
        <v>66</v>
      </c>
      <c r="K1567" s="1">
        <f>IFERROR(VLOOKUP(B1567,'[1]Pivot HorizontalMRP'!$A$4:$B$2531,2,0),0)</f>
        <v>0</v>
      </c>
      <c r="L1567" s="1">
        <f>IFERROR(VLOOKUP(B1567,'[1]Pivot HorizontalMRP'!$A$4:$C$2531,3,0),0)</f>
        <v>469</v>
      </c>
      <c r="M1567" s="1">
        <f>IFERROR(VLOOKUP(B1567,'[1]Pivot HorizontalMRP'!$A$4:$D$2531,4,0),0)</f>
        <v>0</v>
      </c>
      <c r="N1567" s="1">
        <f>IFERROR(VLOOKUP(B1567,'[1]Pivot HorizontalMRP'!$A$4:$E$2531,5,0),0)</f>
        <v>0</v>
      </c>
      <c r="O1567" s="1">
        <f t="shared" si="121"/>
        <v>469</v>
      </c>
      <c r="P1567" s="1">
        <f t="shared" si="122"/>
        <v>469</v>
      </c>
      <c r="Q1567" s="1">
        <f>IFERROR(VLOOKUP(B1567,'[1]Pivot HorizontalMRP'!$A$4:$F$2529,6,0),0)</f>
        <v>247</v>
      </c>
      <c r="R1567" s="1">
        <f>IFERROR(VLOOKUP(B1567,'[1]Pivot HorizontalMRP'!$A$4:$G$2529,7,0),0)</f>
        <v>160</v>
      </c>
      <c r="S1567" s="1">
        <f>IFERROR(VLOOKUP(B1567,'[1]Pivot HorizontalMRP'!$A$4:$H$2529,8,0),0)</f>
        <v>192</v>
      </c>
      <c r="T1567" s="1">
        <f>IFERROR(VLOOKUP(B1567,'[1]Pivot HorizontalMRP'!$A$4:$I$2529,9,0),0)</f>
        <v>192</v>
      </c>
      <c r="U1567" s="1">
        <f t="shared" si="120"/>
        <v>62</v>
      </c>
      <c r="V1567" s="24">
        <v>6.32</v>
      </c>
      <c r="W1567" s="24"/>
      <c r="X1567" s="24">
        <f t="shared" si="123"/>
        <v>-6.32</v>
      </c>
      <c r="Y1567" s="24"/>
      <c r="Z1567" s="24"/>
      <c r="AA1567" s="24"/>
      <c r="AB1567" s="24"/>
      <c r="AC1567" s="25"/>
      <c r="AD1567" s="26"/>
      <c r="AE1567" s="26"/>
      <c r="AF1567" s="26"/>
      <c r="AG1567" s="24"/>
      <c r="AH1567" s="24"/>
      <c r="AI1567" s="26"/>
      <c r="AJ1567" s="27"/>
      <c r="AK1567" s="27"/>
      <c r="AL1567" s="26"/>
      <c r="AM1567" s="26"/>
      <c r="AN1567" s="24"/>
      <c r="AO1567" s="24" t="str">
        <f t="shared" si="124"/>
        <v>Arista</v>
      </c>
      <c r="AP1567" s="1" t="s">
        <v>67</v>
      </c>
      <c r="BF1567" s="1" t="s">
        <v>68</v>
      </c>
      <c r="BG1567" s="28" t="s">
        <v>69</v>
      </c>
    </row>
    <row r="1568" spans="1:59" ht="12.75" customHeight="1" x14ac:dyDescent="0.2">
      <c r="A1568" s="1" t="s">
        <v>6362</v>
      </c>
      <c r="B1568" s="1" t="s">
        <v>6363</v>
      </c>
      <c r="C1568" s="1" t="s">
        <v>62</v>
      </c>
      <c r="D1568" s="1" t="s">
        <v>63</v>
      </c>
      <c r="E1568" s="1" t="s">
        <v>6364</v>
      </c>
      <c r="F1568" s="1" t="s">
        <v>6365</v>
      </c>
      <c r="G1568" s="1">
        <v>41</v>
      </c>
      <c r="H1568" s="1">
        <v>1000</v>
      </c>
      <c r="I1568" s="2" t="s">
        <v>66</v>
      </c>
      <c r="K1568" s="1">
        <f>IFERROR(VLOOKUP(B1568,'[1]Pivot HorizontalMRP'!$A$4:$B$2531,2,0),0)</f>
        <v>0</v>
      </c>
      <c r="L1568" s="1">
        <f>IFERROR(VLOOKUP(B1568,'[1]Pivot HorizontalMRP'!$A$4:$C$2531,3,0),0)</f>
        <v>4702</v>
      </c>
      <c r="M1568" s="1">
        <f>IFERROR(VLOOKUP(B1568,'[1]Pivot HorizontalMRP'!$A$4:$D$2531,4,0),0)</f>
        <v>0</v>
      </c>
      <c r="N1568" s="1">
        <f>IFERROR(VLOOKUP(B1568,'[1]Pivot HorizontalMRP'!$A$4:$E$2531,5,0),0)</f>
        <v>0</v>
      </c>
      <c r="O1568" s="1">
        <f t="shared" si="121"/>
        <v>4702</v>
      </c>
      <c r="P1568" s="1">
        <f t="shared" si="122"/>
        <v>4702</v>
      </c>
      <c r="Q1568" s="1">
        <f>IFERROR(VLOOKUP(B1568,'[1]Pivot HorizontalMRP'!$A$4:$F$2529,6,0),0)</f>
        <v>3617</v>
      </c>
      <c r="R1568" s="1">
        <f>IFERROR(VLOOKUP(B1568,'[1]Pivot HorizontalMRP'!$A$4:$G$2529,7,0),0)</f>
        <v>3019</v>
      </c>
      <c r="S1568" s="1">
        <f>IFERROR(VLOOKUP(B1568,'[1]Pivot HorizontalMRP'!$A$4:$H$2529,8,0),0)</f>
        <v>3666</v>
      </c>
      <c r="T1568" s="1">
        <f>IFERROR(VLOOKUP(B1568,'[1]Pivot HorizontalMRP'!$A$4:$I$2529,9,0),0)</f>
        <v>3067</v>
      </c>
      <c r="U1568" s="1">
        <f t="shared" si="120"/>
        <v>-1934</v>
      </c>
      <c r="V1568" s="24">
        <v>1.3520000000000001</v>
      </c>
      <c r="W1568" s="24"/>
      <c r="X1568" s="24">
        <f t="shared" si="123"/>
        <v>-1.3520000000000001</v>
      </c>
      <c r="Y1568" s="24"/>
      <c r="Z1568" s="24"/>
      <c r="AA1568" s="24">
        <v>1.157</v>
      </c>
      <c r="AB1568" s="24"/>
      <c r="AC1568" s="25"/>
      <c r="AD1568" s="26"/>
      <c r="AE1568" s="26"/>
      <c r="AF1568" s="26"/>
      <c r="AG1568" s="24"/>
      <c r="AH1568" s="24"/>
      <c r="AI1568" s="26"/>
      <c r="AJ1568" s="27"/>
      <c r="AK1568" s="27"/>
      <c r="AL1568" s="26"/>
      <c r="AM1568" s="26"/>
      <c r="AN1568" s="24"/>
      <c r="AO1568" s="24" t="str">
        <f t="shared" si="124"/>
        <v>Arista</v>
      </c>
      <c r="AP1568" s="1" t="s">
        <v>148</v>
      </c>
      <c r="BF1568" s="1" t="s">
        <v>68</v>
      </c>
      <c r="BG1568" s="28" t="s">
        <v>69</v>
      </c>
    </row>
    <row r="1569" spans="1:59" ht="12.75" customHeight="1" x14ac:dyDescent="0.2">
      <c r="A1569" s="1" t="s">
        <v>6366</v>
      </c>
      <c r="B1569" s="1" t="s">
        <v>6367</v>
      </c>
      <c r="C1569" s="1" t="s">
        <v>62</v>
      </c>
      <c r="D1569" s="1" t="s">
        <v>63</v>
      </c>
      <c r="E1569" s="1" t="s">
        <v>6368</v>
      </c>
      <c r="F1569" s="1" t="s">
        <v>6369</v>
      </c>
      <c r="G1569" s="1">
        <v>41</v>
      </c>
      <c r="H1569" s="1">
        <v>2000</v>
      </c>
      <c r="I1569" s="2" t="s">
        <v>66</v>
      </c>
      <c r="K1569" s="1">
        <f>IFERROR(VLOOKUP(B1569,'[1]Pivot HorizontalMRP'!$A$4:$B$2531,2,0),0)</f>
        <v>0</v>
      </c>
      <c r="L1569" s="1">
        <f>IFERROR(VLOOKUP(B1569,'[1]Pivot HorizontalMRP'!$A$4:$C$2531,3,0),0)</f>
        <v>8916</v>
      </c>
      <c r="M1569" s="1">
        <f>IFERROR(VLOOKUP(B1569,'[1]Pivot HorizontalMRP'!$A$4:$D$2531,4,0),0)</f>
        <v>0</v>
      </c>
      <c r="N1569" s="1">
        <f>IFERROR(VLOOKUP(B1569,'[1]Pivot HorizontalMRP'!$A$4:$E$2531,5,0),0)</f>
        <v>0</v>
      </c>
      <c r="O1569" s="1">
        <f t="shared" si="121"/>
        <v>8916</v>
      </c>
      <c r="P1569" s="1">
        <f t="shared" si="122"/>
        <v>8916</v>
      </c>
      <c r="Q1569" s="1">
        <f>IFERROR(VLOOKUP(B1569,'[1]Pivot HorizontalMRP'!$A$4:$F$2529,6,0),0)</f>
        <v>13048</v>
      </c>
      <c r="R1569" s="1">
        <f>IFERROR(VLOOKUP(B1569,'[1]Pivot HorizontalMRP'!$A$4:$G$2529,7,0),0)</f>
        <v>9416</v>
      </c>
      <c r="S1569" s="1">
        <f>IFERROR(VLOOKUP(B1569,'[1]Pivot HorizontalMRP'!$A$4:$H$2529,8,0),0)</f>
        <v>9792</v>
      </c>
      <c r="T1569" s="1">
        <f>IFERROR(VLOOKUP(B1569,'[1]Pivot HorizontalMRP'!$A$4:$I$2529,9,0),0)</f>
        <v>4136</v>
      </c>
      <c r="U1569" s="1">
        <f t="shared" si="120"/>
        <v>-13548</v>
      </c>
      <c r="V1569" s="24">
        <v>9.7500000000000003E-2</v>
      </c>
      <c r="W1569" s="24"/>
      <c r="X1569" s="24">
        <f t="shared" si="123"/>
        <v>-9.7500000000000003E-2</v>
      </c>
      <c r="Y1569" s="24"/>
      <c r="Z1569" s="24"/>
      <c r="AA1569" s="24">
        <v>0.106</v>
      </c>
      <c r="AB1569" s="24"/>
      <c r="AC1569" s="25"/>
      <c r="AD1569" s="26"/>
      <c r="AE1569" s="26"/>
      <c r="AF1569" s="26"/>
      <c r="AG1569" s="24"/>
      <c r="AH1569" s="24"/>
      <c r="AI1569" s="26"/>
      <c r="AJ1569" s="27"/>
      <c r="AK1569" s="27"/>
      <c r="AL1569" s="26"/>
      <c r="AM1569" s="26"/>
      <c r="AN1569" s="24"/>
      <c r="AO1569" s="24" t="str">
        <f t="shared" si="124"/>
        <v>Arista</v>
      </c>
      <c r="AP1569" s="1" t="s">
        <v>148</v>
      </c>
      <c r="BF1569" s="1" t="s">
        <v>68</v>
      </c>
      <c r="BG1569" s="28" t="s">
        <v>69</v>
      </c>
    </row>
    <row r="1570" spans="1:59" ht="12.75" customHeight="1" x14ac:dyDescent="0.2">
      <c r="A1570" s="1" t="s">
        <v>6370</v>
      </c>
      <c r="B1570" s="1" t="s">
        <v>6371</v>
      </c>
      <c r="C1570" s="1" t="s">
        <v>62</v>
      </c>
      <c r="D1570" s="1" t="s">
        <v>63</v>
      </c>
      <c r="E1570" s="1" t="s">
        <v>6372</v>
      </c>
      <c r="F1570" s="1" t="s">
        <v>6373</v>
      </c>
      <c r="G1570" s="1">
        <v>41</v>
      </c>
      <c r="H1570" s="1">
        <v>1000</v>
      </c>
      <c r="I1570" s="2" t="s">
        <v>66</v>
      </c>
      <c r="K1570" s="1">
        <f>IFERROR(VLOOKUP(B1570,'[1]Pivot HorizontalMRP'!$A$4:$B$2531,2,0),0)</f>
        <v>0</v>
      </c>
      <c r="L1570" s="1">
        <f>IFERROR(VLOOKUP(B1570,'[1]Pivot HorizontalMRP'!$A$4:$C$2531,3,0),0)</f>
        <v>2908</v>
      </c>
      <c r="M1570" s="1">
        <f>IFERROR(VLOOKUP(B1570,'[1]Pivot HorizontalMRP'!$A$4:$D$2531,4,0),0)</f>
        <v>2020</v>
      </c>
      <c r="N1570" s="1">
        <f>IFERROR(VLOOKUP(B1570,'[1]Pivot HorizontalMRP'!$A$4:$E$2531,5,0),0)</f>
        <v>0</v>
      </c>
      <c r="O1570" s="1">
        <f t="shared" si="121"/>
        <v>4928</v>
      </c>
      <c r="P1570" s="1">
        <f t="shared" si="122"/>
        <v>4928</v>
      </c>
      <c r="Q1570" s="1">
        <f>IFERROR(VLOOKUP(B1570,'[1]Pivot HorizontalMRP'!$A$4:$F$2529,6,0),0)</f>
        <v>4221</v>
      </c>
      <c r="R1570" s="1">
        <f>IFERROR(VLOOKUP(B1570,'[1]Pivot HorizontalMRP'!$A$4:$G$2529,7,0),0)</f>
        <v>1654</v>
      </c>
      <c r="S1570" s="1">
        <f>IFERROR(VLOOKUP(B1570,'[1]Pivot HorizontalMRP'!$A$4:$H$2529,8,0),0)</f>
        <v>1800</v>
      </c>
      <c r="T1570" s="1">
        <f>IFERROR(VLOOKUP(B1570,'[1]Pivot HorizontalMRP'!$A$4:$I$2529,9,0),0)</f>
        <v>1654</v>
      </c>
      <c r="U1570" s="1">
        <f t="shared" si="120"/>
        <v>-947</v>
      </c>
      <c r="V1570" s="24">
        <v>0.33210000000000001</v>
      </c>
      <c r="W1570" s="24"/>
      <c r="X1570" s="24">
        <f t="shared" si="123"/>
        <v>-0.33210000000000001</v>
      </c>
      <c r="Y1570" s="24"/>
      <c r="Z1570" s="24"/>
      <c r="AA1570" s="24">
        <v>0.22459999999999999</v>
      </c>
      <c r="AB1570" s="24"/>
      <c r="AC1570" s="25"/>
      <c r="AD1570" s="26"/>
      <c r="AE1570" s="26"/>
      <c r="AF1570" s="26"/>
      <c r="AG1570" s="24"/>
      <c r="AH1570" s="24"/>
      <c r="AI1570" s="26"/>
      <c r="AJ1570" s="27"/>
      <c r="AK1570" s="27"/>
      <c r="AL1570" s="26"/>
      <c r="AM1570" s="26"/>
      <c r="AN1570" s="24"/>
      <c r="AO1570" s="24" t="str">
        <f t="shared" si="124"/>
        <v>Arista</v>
      </c>
      <c r="AP1570" s="1" t="s">
        <v>148</v>
      </c>
      <c r="BF1570" s="1" t="s">
        <v>68</v>
      </c>
      <c r="BG1570" s="28" t="s">
        <v>69</v>
      </c>
    </row>
    <row r="1571" spans="1:59" ht="12.75" customHeight="1" x14ac:dyDescent="0.2">
      <c r="A1571" s="1" t="s">
        <v>6374</v>
      </c>
      <c r="B1571" s="1" t="s">
        <v>6375</v>
      </c>
      <c r="C1571" s="1" t="s">
        <v>62</v>
      </c>
      <c r="D1571" s="1" t="s">
        <v>63</v>
      </c>
      <c r="E1571" s="1" t="s">
        <v>6376</v>
      </c>
      <c r="F1571" s="1" t="s">
        <v>6377</v>
      </c>
      <c r="G1571" s="1">
        <v>41</v>
      </c>
      <c r="H1571" s="1">
        <v>1000</v>
      </c>
      <c r="I1571" s="2" t="s">
        <v>66</v>
      </c>
      <c r="K1571" s="1">
        <f>IFERROR(VLOOKUP(B1571,'[1]Pivot HorizontalMRP'!$A$4:$B$2531,2,0),0)</f>
        <v>0</v>
      </c>
      <c r="L1571" s="1">
        <f>IFERROR(VLOOKUP(B1571,'[1]Pivot HorizontalMRP'!$A$4:$C$2531,3,0),0)</f>
        <v>2808</v>
      </c>
      <c r="M1571" s="1">
        <f>IFERROR(VLOOKUP(B1571,'[1]Pivot HorizontalMRP'!$A$4:$D$2531,4,0),0)</f>
        <v>2120</v>
      </c>
      <c r="N1571" s="1">
        <f>IFERROR(VLOOKUP(B1571,'[1]Pivot HorizontalMRP'!$A$4:$E$2531,5,0),0)</f>
        <v>0</v>
      </c>
      <c r="O1571" s="1">
        <f t="shared" si="121"/>
        <v>4928</v>
      </c>
      <c r="P1571" s="1">
        <f t="shared" si="122"/>
        <v>4928</v>
      </c>
      <c r="Q1571" s="1">
        <f>IFERROR(VLOOKUP(B1571,'[1]Pivot HorizontalMRP'!$A$4:$F$2529,6,0),0)</f>
        <v>4221</v>
      </c>
      <c r="R1571" s="1">
        <f>IFERROR(VLOOKUP(B1571,'[1]Pivot HorizontalMRP'!$A$4:$G$2529,7,0),0)</f>
        <v>1654</v>
      </c>
      <c r="S1571" s="1">
        <f>IFERROR(VLOOKUP(B1571,'[1]Pivot HorizontalMRP'!$A$4:$H$2529,8,0),0)</f>
        <v>1800</v>
      </c>
      <c r="T1571" s="1">
        <f>IFERROR(VLOOKUP(B1571,'[1]Pivot HorizontalMRP'!$A$4:$I$2529,9,0),0)</f>
        <v>1654</v>
      </c>
      <c r="U1571" s="1">
        <f t="shared" si="120"/>
        <v>-947</v>
      </c>
      <c r="V1571" s="24">
        <v>0.33439999999999998</v>
      </c>
      <c r="W1571" s="24"/>
      <c r="X1571" s="24">
        <f t="shared" si="123"/>
        <v>-0.33439999999999998</v>
      </c>
      <c r="Y1571" s="24"/>
      <c r="Z1571" s="24"/>
      <c r="AA1571" s="24"/>
      <c r="AB1571" s="24"/>
      <c r="AC1571" s="25"/>
      <c r="AD1571" s="26"/>
      <c r="AE1571" s="26"/>
      <c r="AF1571" s="26"/>
      <c r="AG1571" s="24"/>
      <c r="AH1571" s="24"/>
      <c r="AI1571" s="26"/>
      <c r="AJ1571" s="27"/>
      <c r="AK1571" s="27"/>
      <c r="AL1571" s="26"/>
      <c r="AM1571" s="26"/>
      <c r="AN1571" s="24"/>
      <c r="AO1571" s="24" t="str">
        <f t="shared" si="124"/>
        <v>Arista</v>
      </c>
      <c r="AP1571" s="1" t="s">
        <v>148</v>
      </c>
      <c r="BF1571" s="1" t="s">
        <v>68</v>
      </c>
      <c r="BG1571" s="28" t="s">
        <v>69</v>
      </c>
    </row>
    <row r="1572" spans="1:59" ht="12.75" customHeight="1" x14ac:dyDescent="0.2">
      <c r="A1572" s="1" t="s">
        <v>6378</v>
      </c>
      <c r="B1572" s="1" t="s">
        <v>6379</v>
      </c>
      <c r="C1572" s="1" t="s">
        <v>62</v>
      </c>
      <c r="D1572" s="1" t="s">
        <v>63</v>
      </c>
      <c r="E1572" s="1" t="s">
        <v>6380</v>
      </c>
      <c r="F1572" s="1" t="s">
        <v>6381</v>
      </c>
      <c r="G1572" s="1">
        <v>41</v>
      </c>
      <c r="H1572" s="1">
        <v>100</v>
      </c>
      <c r="I1572" s="2" t="s">
        <v>66</v>
      </c>
      <c r="K1572" s="1">
        <f>IFERROR(VLOOKUP(B1572,'[1]Pivot HorizontalMRP'!$A$4:$B$2531,2,0),0)</f>
        <v>0</v>
      </c>
      <c r="L1572" s="1">
        <f>IFERROR(VLOOKUP(B1572,'[1]Pivot HorizontalMRP'!$A$4:$C$2531,3,0),0)</f>
        <v>100</v>
      </c>
      <c r="M1572" s="1">
        <f>IFERROR(VLOOKUP(B1572,'[1]Pivot HorizontalMRP'!$A$4:$D$2531,4,0),0)</f>
        <v>0</v>
      </c>
      <c r="N1572" s="1">
        <f>IFERROR(VLOOKUP(B1572,'[1]Pivot HorizontalMRP'!$A$4:$E$2531,5,0),0)</f>
        <v>0</v>
      </c>
      <c r="O1572" s="1">
        <f t="shared" si="121"/>
        <v>100</v>
      </c>
      <c r="P1572" s="1">
        <f t="shared" si="122"/>
        <v>100</v>
      </c>
      <c r="Q1572" s="1">
        <f>IFERROR(VLOOKUP(B1572,'[1]Pivot HorizontalMRP'!$A$4:$F$2529,6,0),0)</f>
        <v>0</v>
      </c>
      <c r="R1572" s="1">
        <f>IFERROR(VLOOKUP(B1572,'[1]Pivot HorizontalMRP'!$A$4:$G$2529,7,0),0)</f>
        <v>0</v>
      </c>
      <c r="S1572" s="1">
        <f>IFERROR(VLOOKUP(B1572,'[1]Pivot HorizontalMRP'!$A$4:$H$2529,8,0),0)</f>
        <v>0</v>
      </c>
      <c r="T1572" s="1">
        <f>IFERROR(VLOOKUP(B1572,'[1]Pivot HorizontalMRP'!$A$4:$I$2529,9,0),0)</f>
        <v>0</v>
      </c>
      <c r="U1572" s="1">
        <f t="shared" si="120"/>
        <v>100</v>
      </c>
      <c r="V1572" s="24">
        <v>0.4</v>
      </c>
      <c r="W1572" s="24"/>
      <c r="X1572" s="24">
        <f t="shared" si="123"/>
        <v>-0.4</v>
      </c>
      <c r="Y1572" s="24"/>
      <c r="Z1572" s="24"/>
      <c r="AA1572" s="24"/>
      <c r="AB1572" s="24"/>
      <c r="AC1572" s="25"/>
      <c r="AD1572" s="26"/>
      <c r="AE1572" s="26"/>
      <c r="AF1572" s="26"/>
      <c r="AG1572" s="24"/>
      <c r="AH1572" s="24"/>
      <c r="AI1572" s="26"/>
      <c r="AJ1572" s="27"/>
      <c r="AK1572" s="27"/>
      <c r="AL1572" s="26"/>
      <c r="AM1572" s="26"/>
      <c r="AN1572" s="24"/>
      <c r="AO1572" s="24" t="str">
        <f t="shared" si="124"/>
        <v>Arista</v>
      </c>
      <c r="AP1572" s="1" t="s">
        <v>83</v>
      </c>
      <c r="BF1572" s="1" t="s">
        <v>68</v>
      </c>
      <c r="BG1572" s="28" t="s">
        <v>69</v>
      </c>
    </row>
    <row r="1573" spans="1:59" ht="12.75" customHeight="1" x14ac:dyDescent="0.2">
      <c r="A1573" s="1" t="s">
        <v>6382</v>
      </c>
      <c r="B1573" s="1" t="s">
        <v>6383</v>
      </c>
      <c r="C1573" s="1" t="s">
        <v>62</v>
      </c>
      <c r="D1573" s="1" t="s">
        <v>63</v>
      </c>
      <c r="E1573" s="1" t="s">
        <v>6384</v>
      </c>
      <c r="F1573" s="1" t="s">
        <v>6385</v>
      </c>
      <c r="G1573" s="1">
        <v>36</v>
      </c>
      <c r="H1573" s="1">
        <v>1000</v>
      </c>
      <c r="I1573" s="2" t="s">
        <v>66</v>
      </c>
      <c r="K1573" s="1">
        <f>IFERROR(VLOOKUP(B1573,'[1]Pivot HorizontalMRP'!$A$4:$B$2531,2,0),0)</f>
        <v>0</v>
      </c>
      <c r="L1573" s="1">
        <f>IFERROR(VLOOKUP(B1573,'[1]Pivot HorizontalMRP'!$A$4:$C$2531,3,0),0)</f>
        <v>5927</v>
      </c>
      <c r="M1573" s="1">
        <f>IFERROR(VLOOKUP(B1573,'[1]Pivot HorizontalMRP'!$A$4:$D$2531,4,0),0)</f>
        <v>0</v>
      </c>
      <c r="N1573" s="1">
        <f>IFERROR(VLOOKUP(B1573,'[1]Pivot HorizontalMRP'!$A$4:$E$2531,5,0),0)</f>
        <v>0</v>
      </c>
      <c r="O1573" s="1">
        <f t="shared" si="121"/>
        <v>5927</v>
      </c>
      <c r="P1573" s="1">
        <f t="shared" si="122"/>
        <v>5927</v>
      </c>
      <c r="Q1573" s="1">
        <f>IFERROR(VLOOKUP(B1573,'[1]Pivot HorizontalMRP'!$A$4:$F$2529,6,0),0)</f>
        <v>4384</v>
      </c>
      <c r="R1573" s="1">
        <f>IFERROR(VLOOKUP(B1573,'[1]Pivot HorizontalMRP'!$A$4:$G$2529,7,0),0)</f>
        <v>3116</v>
      </c>
      <c r="S1573" s="1">
        <f>IFERROR(VLOOKUP(B1573,'[1]Pivot HorizontalMRP'!$A$4:$H$2529,8,0),0)</f>
        <v>3504</v>
      </c>
      <c r="T1573" s="1">
        <f>IFERROR(VLOOKUP(B1573,'[1]Pivot HorizontalMRP'!$A$4:$I$2529,9,0),0)</f>
        <v>3308</v>
      </c>
      <c r="U1573" s="1">
        <f t="shared" si="120"/>
        <v>-1573</v>
      </c>
      <c r="V1573" s="24">
        <v>0.2051</v>
      </c>
      <c r="W1573" s="24"/>
      <c r="X1573" s="24">
        <f t="shared" si="123"/>
        <v>-0.2051</v>
      </c>
      <c r="Y1573" s="24"/>
      <c r="Z1573" s="24"/>
      <c r="AA1573" s="24"/>
      <c r="AB1573" s="24"/>
      <c r="AC1573" s="25"/>
      <c r="AD1573" s="26"/>
      <c r="AE1573" s="26"/>
      <c r="AF1573" s="26"/>
      <c r="AG1573" s="24"/>
      <c r="AH1573" s="24"/>
      <c r="AI1573" s="26"/>
      <c r="AJ1573" s="27"/>
      <c r="AK1573" s="27"/>
      <c r="AL1573" s="26"/>
      <c r="AM1573" s="26"/>
      <c r="AN1573" s="24"/>
      <c r="AO1573" s="24" t="str">
        <f t="shared" si="124"/>
        <v>Arista</v>
      </c>
      <c r="AP1573" s="1" t="s">
        <v>148</v>
      </c>
      <c r="BF1573" s="1" t="s">
        <v>68</v>
      </c>
      <c r="BG1573" s="28" t="s">
        <v>69</v>
      </c>
    </row>
    <row r="1574" spans="1:59" ht="12.75" customHeight="1" x14ac:dyDescent="0.2">
      <c r="A1574" s="1" t="s">
        <v>6386</v>
      </c>
      <c r="B1574" s="1" t="s">
        <v>6387</v>
      </c>
      <c r="C1574" s="1" t="s">
        <v>62</v>
      </c>
      <c r="D1574" s="1" t="s">
        <v>63</v>
      </c>
      <c r="E1574" s="1" t="s">
        <v>6388</v>
      </c>
      <c r="F1574" s="1" t="s">
        <v>6389</v>
      </c>
      <c r="G1574" s="1">
        <v>36</v>
      </c>
      <c r="H1574" s="1">
        <v>1000</v>
      </c>
      <c r="I1574" s="2" t="s">
        <v>66</v>
      </c>
      <c r="K1574" s="1">
        <f>IFERROR(VLOOKUP(B1574,'[1]Pivot HorizontalMRP'!$A$4:$B$2531,2,0),0)</f>
        <v>0</v>
      </c>
      <c r="L1574" s="1">
        <f>IFERROR(VLOOKUP(B1574,'[1]Pivot HorizontalMRP'!$A$4:$C$2531,3,0),0)</f>
        <v>5632</v>
      </c>
      <c r="M1574" s="1">
        <f>IFERROR(VLOOKUP(B1574,'[1]Pivot HorizontalMRP'!$A$4:$D$2531,4,0),0)</f>
        <v>0</v>
      </c>
      <c r="N1574" s="1">
        <f>IFERROR(VLOOKUP(B1574,'[1]Pivot HorizontalMRP'!$A$4:$E$2531,5,0),0)</f>
        <v>0</v>
      </c>
      <c r="O1574" s="1">
        <f t="shared" si="121"/>
        <v>5632</v>
      </c>
      <c r="P1574" s="1">
        <f t="shared" si="122"/>
        <v>5632</v>
      </c>
      <c r="Q1574" s="1">
        <f>IFERROR(VLOOKUP(B1574,'[1]Pivot HorizontalMRP'!$A$4:$F$2529,6,0),0)</f>
        <v>5208</v>
      </c>
      <c r="R1574" s="1">
        <f>IFERROR(VLOOKUP(B1574,'[1]Pivot HorizontalMRP'!$A$4:$G$2529,7,0),0)</f>
        <v>3116</v>
      </c>
      <c r="S1574" s="1">
        <f>IFERROR(VLOOKUP(B1574,'[1]Pivot HorizontalMRP'!$A$4:$H$2529,8,0),0)</f>
        <v>3504</v>
      </c>
      <c r="T1574" s="1">
        <f>IFERROR(VLOOKUP(B1574,'[1]Pivot HorizontalMRP'!$A$4:$I$2529,9,0),0)</f>
        <v>3308</v>
      </c>
      <c r="U1574" s="1">
        <f t="shared" si="120"/>
        <v>-2692</v>
      </c>
      <c r="V1574" s="24">
        <v>0.21460000000000001</v>
      </c>
      <c r="W1574" s="24"/>
      <c r="X1574" s="24">
        <f t="shared" si="123"/>
        <v>-0.21460000000000001</v>
      </c>
      <c r="Y1574" s="24"/>
      <c r="Z1574" s="24"/>
      <c r="AA1574" s="24">
        <v>0.21461000000000002</v>
      </c>
      <c r="AB1574" s="24"/>
      <c r="AC1574" s="25"/>
      <c r="AD1574" s="26"/>
      <c r="AE1574" s="26"/>
      <c r="AF1574" s="26"/>
      <c r="AG1574" s="24"/>
      <c r="AH1574" s="24"/>
      <c r="AI1574" s="26"/>
      <c r="AJ1574" s="27"/>
      <c r="AK1574" s="27"/>
      <c r="AL1574" s="26"/>
      <c r="AM1574" s="26"/>
      <c r="AN1574" s="24"/>
      <c r="AO1574" s="24" t="str">
        <f t="shared" si="124"/>
        <v>Arista</v>
      </c>
      <c r="AP1574" s="1" t="s">
        <v>148</v>
      </c>
      <c r="BF1574" s="1" t="s">
        <v>68</v>
      </c>
      <c r="BG1574" s="28" t="s">
        <v>69</v>
      </c>
    </row>
    <row r="1575" spans="1:59" ht="12.75" customHeight="1" x14ac:dyDescent="0.2">
      <c r="A1575" s="1" t="s">
        <v>6390</v>
      </c>
      <c r="B1575" s="1" t="s">
        <v>6391</v>
      </c>
      <c r="C1575" s="1" t="s">
        <v>62</v>
      </c>
      <c r="D1575" s="1" t="s">
        <v>63</v>
      </c>
      <c r="E1575" s="1" t="s">
        <v>6392</v>
      </c>
      <c r="F1575" s="1" t="s">
        <v>6393</v>
      </c>
      <c r="G1575" s="1">
        <v>36</v>
      </c>
      <c r="H1575" s="1">
        <v>1000</v>
      </c>
      <c r="I1575" s="2" t="s">
        <v>66</v>
      </c>
      <c r="K1575" s="1">
        <f>IFERROR(VLOOKUP(B1575,'[1]Pivot HorizontalMRP'!$A$4:$B$2531,2,0),0)</f>
        <v>0</v>
      </c>
      <c r="L1575" s="1">
        <f>IFERROR(VLOOKUP(B1575,'[1]Pivot HorizontalMRP'!$A$4:$C$2531,3,0),0)</f>
        <v>14820</v>
      </c>
      <c r="M1575" s="1">
        <f>IFERROR(VLOOKUP(B1575,'[1]Pivot HorizontalMRP'!$A$4:$D$2531,4,0),0)</f>
        <v>45000</v>
      </c>
      <c r="N1575" s="1">
        <f>IFERROR(VLOOKUP(B1575,'[1]Pivot HorizontalMRP'!$A$4:$E$2531,5,0),0)</f>
        <v>0</v>
      </c>
      <c r="O1575" s="1">
        <f t="shared" si="121"/>
        <v>59820</v>
      </c>
      <c r="P1575" s="1">
        <f t="shared" si="122"/>
        <v>59820</v>
      </c>
      <c r="Q1575" s="1">
        <f>IFERROR(VLOOKUP(B1575,'[1]Pivot HorizontalMRP'!$A$4:$F$2529,6,0),0)</f>
        <v>20177</v>
      </c>
      <c r="R1575" s="1">
        <f>IFERROR(VLOOKUP(B1575,'[1]Pivot HorizontalMRP'!$A$4:$G$2529,7,0),0)</f>
        <v>12913</v>
      </c>
      <c r="S1575" s="1">
        <f>IFERROR(VLOOKUP(B1575,'[1]Pivot HorizontalMRP'!$A$4:$H$2529,8,0),0)</f>
        <v>16707</v>
      </c>
      <c r="T1575" s="1">
        <f>IFERROR(VLOOKUP(B1575,'[1]Pivot HorizontalMRP'!$A$4:$I$2529,9,0),0)</f>
        <v>14614</v>
      </c>
      <c r="U1575" s="1">
        <f t="shared" si="120"/>
        <v>26730</v>
      </c>
      <c r="V1575" s="24">
        <v>0.23</v>
      </c>
      <c r="W1575" s="24"/>
      <c r="X1575" s="24">
        <f t="shared" si="123"/>
        <v>-0.23</v>
      </c>
      <c r="Y1575" s="24"/>
      <c r="Z1575" s="24"/>
      <c r="AA1575" s="24"/>
      <c r="AB1575" s="24"/>
      <c r="AC1575" s="25"/>
      <c r="AD1575" s="26"/>
      <c r="AE1575" s="26"/>
      <c r="AF1575" s="26"/>
      <c r="AG1575" s="24"/>
      <c r="AH1575" s="24"/>
      <c r="AI1575" s="26"/>
      <c r="AJ1575" s="27"/>
      <c r="AK1575" s="27"/>
      <c r="AL1575" s="26"/>
      <c r="AM1575" s="26"/>
      <c r="AN1575" s="24"/>
      <c r="AO1575" s="24" t="str">
        <f t="shared" si="124"/>
        <v>Arista</v>
      </c>
      <c r="AP1575" s="1" t="s">
        <v>83</v>
      </c>
      <c r="BF1575" s="1" t="s">
        <v>68</v>
      </c>
      <c r="BG1575" s="28" t="s">
        <v>69</v>
      </c>
    </row>
    <row r="1576" spans="1:59" ht="12.75" customHeight="1" x14ac:dyDescent="0.2">
      <c r="A1576" s="1" t="s">
        <v>6394</v>
      </c>
      <c r="B1576" s="1" t="s">
        <v>6395</v>
      </c>
      <c r="C1576" s="1" t="s">
        <v>62</v>
      </c>
      <c r="D1576" s="1" t="s">
        <v>63</v>
      </c>
      <c r="E1576" s="1" t="s">
        <v>6396</v>
      </c>
      <c r="F1576" s="1" t="s">
        <v>6397</v>
      </c>
      <c r="G1576" s="1">
        <v>51</v>
      </c>
      <c r="H1576" s="1">
        <v>1000</v>
      </c>
      <c r="I1576" s="2" t="s">
        <v>66</v>
      </c>
      <c r="K1576" s="1">
        <f>IFERROR(VLOOKUP(B1576,'[1]Pivot HorizontalMRP'!$A$4:$B$2531,2,0),0)</f>
        <v>577</v>
      </c>
      <c r="L1576" s="1">
        <f>IFERROR(VLOOKUP(B1576,'[1]Pivot HorizontalMRP'!$A$4:$C$2531,3,0),0)</f>
        <v>7723</v>
      </c>
      <c r="M1576" s="1">
        <f>IFERROR(VLOOKUP(B1576,'[1]Pivot HorizontalMRP'!$A$4:$D$2531,4,0),0)</f>
        <v>0</v>
      </c>
      <c r="N1576" s="1">
        <f>IFERROR(VLOOKUP(B1576,'[1]Pivot HorizontalMRP'!$A$4:$E$2531,5,0),0)</f>
        <v>0</v>
      </c>
      <c r="O1576" s="1">
        <f t="shared" si="121"/>
        <v>8300</v>
      </c>
      <c r="P1576" s="1">
        <f t="shared" si="122"/>
        <v>8300</v>
      </c>
      <c r="Q1576" s="1">
        <f>IFERROR(VLOOKUP(B1576,'[1]Pivot HorizontalMRP'!$A$4:$F$2529,6,0),0)</f>
        <v>784</v>
      </c>
      <c r="R1576" s="1">
        <f>IFERROR(VLOOKUP(B1576,'[1]Pivot HorizontalMRP'!$A$4:$G$2529,7,0),0)</f>
        <v>275</v>
      </c>
      <c r="S1576" s="1">
        <f>IFERROR(VLOOKUP(B1576,'[1]Pivot HorizontalMRP'!$A$4:$H$2529,8,0),0)</f>
        <v>360</v>
      </c>
      <c r="T1576" s="1">
        <f>IFERROR(VLOOKUP(B1576,'[1]Pivot HorizontalMRP'!$A$4:$I$2529,9,0),0)</f>
        <v>180</v>
      </c>
      <c r="U1576" s="1">
        <f t="shared" si="120"/>
        <v>7241</v>
      </c>
      <c r="V1576" s="24">
        <v>2.5000000000000001E-2</v>
      </c>
      <c r="W1576" s="24"/>
      <c r="X1576" s="24">
        <f t="shared" si="123"/>
        <v>-2.5000000000000001E-2</v>
      </c>
      <c r="Y1576" s="24"/>
      <c r="Z1576" s="24"/>
      <c r="AA1576" s="24"/>
      <c r="AB1576" s="24"/>
      <c r="AC1576" s="25"/>
      <c r="AD1576" s="26"/>
      <c r="AE1576" s="26"/>
      <c r="AF1576" s="26"/>
      <c r="AG1576" s="24"/>
      <c r="AH1576" s="24"/>
      <c r="AI1576" s="26"/>
      <c r="AJ1576" s="27"/>
      <c r="AK1576" s="27"/>
      <c r="AL1576" s="26"/>
      <c r="AM1576" s="26"/>
      <c r="AN1576" s="24"/>
      <c r="AO1576" s="24" t="str">
        <f t="shared" si="124"/>
        <v>Arista</v>
      </c>
      <c r="AP1576" s="1" t="s">
        <v>83</v>
      </c>
      <c r="BF1576" s="1" t="s">
        <v>68</v>
      </c>
      <c r="BG1576" s="28" t="s">
        <v>69</v>
      </c>
    </row>
    <row r="1577" spans="1:59" ht="12.75" customHeight="1" x14ac:dyDescent="0.2">
      <c r="A1577" s="1" t="s">
        <v>6398</v>
      </c>
      <c r="B1577" s="1" t="s">
        <v>6399</v>
      </c>
      <c r="C1577" s="1" t="s">
        <v>62</v>
      </c>
      <c r="D1577" s="1" t="s">
        <v>63</v>
      </c>
      <c r="E1577" s="1" t="s">
        <v>6400</v>
      </c>
      <c r="F1577" s="1" t="s">
        <v>6401</v>
      </c>
      <c r="G1577" s="1">
        <v>51</v>
      </c>
      <c r="H1577" s="1">
        <v>1000</v>
      </c>
      <c r="I1577" s="2" t="s">
        <v>66</v>
      </c>
      <c r="K1577" s="1">
        <f>IFERROR(VLOOKUP(B1577,'[1]Pivot HorizontalMRP'!$A$4:$B$2531,2,0),0)</f>
        <v>0</v>
      </c>
      <c r="L1577" s="1">
        <f>IFERROR(VLOOKUP(B1577,'[1]Pivot HorizontalMRP'!$A$4:$C$2531,3,0),0)</f>
        <v>2598</v>
      </c>
      <c r="M1577" s="1">
        <f>IFERROR(VLOOKUP(B1577,'[1]Pivot HorizontalMRP'!$A$4:$D$2531,4,0),0)</f>
        <v>0</v>
      </c>
      <c r="N1577" s="1">
        <f>IFERROR(VLOOKUP(B1577,'[1]Pivot HorizontalMRP'!$A$4:$E$2531,5,0),0)</f>
        <v>0</v>
      </c>
      <c r="O1577" s="1">
        <f t="shared" si="121"/>
        <v>2598</v>
      </c>
      <c r="P1577" s="1">
        <f t="shared" si="122"/>
        <v>2598</v>
      </c>
      <c r="Q1577" s="1">
        <f>IFERROR(VLOOKUP(B1577,'[1]Pivot HorizontalMRP'!$A$4:$F$2529,6,0),0)</f>
        <v>750</v>
      </c>
      <c r="R1577" s="1">
        <f>IFERROR(VLOOKUP(B1577,'[1]Pivot HorizontalMRP'!$A$4:$G$2529,7,0),0)</f>
        <v>275</v>
      </c>
      <c r="S1577" s="1">
        <f>IFERROR(VLOOKUP(B1577,'[1]Pivot HorizontalMRP'!$A$4:$H$2529,8,0),0)</f>
        <v>360</v>
      </c>
      <c r="T1577" s="1">
        <f>IFERROR(VLOOKUP(B1577,'[1]Pivot HorizontalMRP'!$A$4:$I$2529,9,0),0)</f>
        <v>180</v>
      </c>
      <c r="U1577" s="1">
        <f t="shared" si="120"/>
        <v>1573</v>
      </c>
      <c r="V1577" s="24">
        <v>8.0000000000000002E-3</v>
      </c>
      <c r="W1577" s="24"/>
      <c r="X1577" s="24">
        <f t="shared" si="123"/>
        <v>-8.0000000000000002E-3</v>
      </c>
      <c r="Y1577" s="24"/>
      <c r="Z1577" s="24"/>
      <c r="AA1577" s="24"/>
      <c r="AB1577" s="24"/>
      <c r="AC1577" s="25"/>
      <c r="AD1577" s="26"/>
      <c r="AE1577" s="26"/>
      <c r="AF1577" s="26"/>
      <c r="AG1577" s="24"/>
      <c r="AH1577" s="24"/>
      <c r="AI1577" s="26"/>
      <c r="AJ1577" s="27"/>
      <c r="AK1577" s="27"/>
      <c r="AL1577" s="26"/>
      <c r="AM1577" s="26"/>
      <c r="AN1577" s="24"/>
      <c r="AO1577" s="24" t="str">
        <f t="shared" si="124"/>
        <v>Arista</v>
      </c>
      <c r="AP1577" s="1" t="s">
        <v>83</v>
      </c>
      <c r="BF1577" s="1" t="s">
        <v>68</v>
      </c>
      <c r="BG1577" s="28" t="s">
        <v>69</v>
      </c>
    </row>
    <row r="1578" spans="1:59" ht="12.75" customHeight="1" x14ac:dyDescent="0.2">
      <c r="A1578" s="1" t="s">
        <v>6402</v>
      </c>
      <c r="B1578" s="1" t="s">
        <v>6403</v>
      </c>
      <c r="C1578" s="1" t="s">
        <v>62</v>
      </c>
      <c r="D1578" s="1" t="s">
        <v>63</v>
      </c>
      <c r="E1578" s="1" t="s">
        <v>6404</v>
      </c>
      <c r="F1578" s="1" t="s">
        <v>6405</v>
      </c>
      <c r="G1578" s="1">
        <v>41</v>
      </c>
      <c r="H1578" s="1">
        <v>5000</v>
      </c>
      <c r="I1578" s="2" t="s">
        <v>66</v>
      </c>
      <c r="K1578" s="1">
        <f>IFERROR(VLOOKUP(B1578,'[1]Pivot HorizontalMRP'!$A$4:$B$2531,2,0),0)</f>
        <v>0</v>
      </c>
      <c r="L1578" s="1">
        <f>IFERROR(VLOOKUP(B1578,'[1]Pivot HorizontalMRP'!$A$4:$C$2531,3,0),0)</f>
        <v>51187</v>
      </c>
      <c r="M1578" s="1">
        <f>IFERROR(VLOOKUP(B1578,'[1]Pivot HorizontalMRP'!$A$4:$D$2531,4,0),0)</f>
        <v>0</v>
      </c>
      <c r="N1578" s="1">
        <f>IFERROR(VLOOKUP(B1578,'[1]Pivot HorizontalMRP'!$A$4:$E$2531,5,0),0)</f>
        <v>0</v>
      </c>
      <c r="O1578" s="1">
        <f t="shared" si="121"/>
        <v>51187</v>
      </c>
      <c r="P1578" s="1">
        <f t="shared" si="122"/>
        <v>51187</v>
      </c>
      <c r="Q1578" s="1">
        <f>IFERROR(VLOOKUP(B1578,'[1]Pivot HorizontalMRP'!$A$4:$F$2529,6,0),0)</f>
        <v>57818</v>
      </c>
      <c r="R1578" s="1">
        <f>IFERROR(VLOOKUP(B1578,'[1]Pivot HorizontalMRP'!$A$4:$G$2529,7,0),0)</f>
        <v>29584</v>
      </c>
      <c r="S1578" s="1">
        <f>IFERROR(VLOOKUP(B1578,'[1]Pivot HorizontalMRP'!$A$4:$H$2529,8,0),0)</f>
        <v>33348</v>
      </c>
      <c r="T1578" s="1">
        <f>IFERROR(VLOOKUP(B1578,'[1]Pivot HorizontalMRP'!$A$4:$I$2529,9,0),0)</f>
        <v>24840</v>
      </c>
      <c r="U1578" s="1">
        <f t="shared" si="120"/>
        <v>-36215</v>
      </c>
      <c r="V1578" s="24">
        <v>0.41699999999999998</v>
      </c>
      <c r="W1578" s="24"/>
      <c r="X1578" s="24">
        <f t="shared" si="123"/>
        <v>-0.41699999999999998</v>
      </c>
      <c r="Y1578" s="24"/>
      <c r="Z1578" s="24"/>
      <c r="AA1578" s="24">
        <v>0.372</v>
      </c>
      <c r="AB1578" s="24"/>
      <c r="AC1578" s="25"/>
      <c r="AD1578" s="26"/>
      <c r="AE1578" s="26"/>
      <c r="AF1578" s="26"/>
      <c r="AG1578" s="24"/>
      <c r="AH1578" s="24"/>
      <c r="AI1578" s="26"/>
      <c r="AJ1578" s="27"/>
      <c r="AK1578" s="27"/>
      <c r="AL1578" s="26"/>
      <c r="AM1578" s="26"/>
      <c r="AN1578" s="24"/>
      <c r="AO1578" s="24" t="str">
        <f t="shared" si="124"/>
        <v>Arista</v>
      </c>
      <c r="AP1578" s="1" t="s">
        <v>148</v>
      </c>
      <c r="BF1578" s="1" t="s">
        <v>68</v>
      </c>
      <c r="BG1578" s="28" t="s">
        <v>69</v>
      </c>
    </row>
    <row r="1579" spans="1:59" ht="12.75" customHeight="1" x14ac:dyDescent="0.2">
      <c r="A1579" s="1" t="s">
        <v>6406</v>
      </c>
      <c r="B1579" s="1" t="s">
        <v>6407</v>
      </c>
      <c r="C1579" s="1" t="s">
        <v>62</v>
      </c>
      <c r="D1579" s="1" t="s">
        <v>63</v>
      </c>
      <c r="E1579" s="1" t="s">
        <v>6408</v>
      </c>
      <c r="F1579" s="1" t="s">
        <v>6409</v>
      </c>
      <c r="G1579" s="1">
        <v>36</v>
      </c>
      <c r="H1579" s="1">
        <v>1000</v>
      </c>
      <c r="I1579" s="2" t="s">
        <v>66</v>
      </c>
      <c r="K1579" s="1">
        <f>IFERROR(VLOOKUP(B1579,'[1]Pivot HorizontalMRP'!$A$4:$B$2531,2,0),0)</f>
        <v>0</v>
      </c>
      <c r="L1579" s="1">
        <f>IFERROR(VLOOKUP(B1579,'[1]Pivot HorizontalMRP'!$A$4:$C$2531,3,0),0)</f>
        <v>965</v>
      </c>
      <c r="M1579" s="1">
        <f>IFERROR(VLOOKUP(B1579,'[1]Pivot HorizontalMRP'!$A$4:$D$2531,4,0),0)</f>
        <v>0</v>
      </c>
      <c r="N1579" s="1">
        <f>IFERROR(VLOOKUP(B1579,'[1]Pivot HorizontalMRP'!$A$4:$E$2531,5,0),0)</f>
        <v>0</v>
      </c>
      <c r="O1579" s="1">
        <f t="shared" si="121"/>
        <v>965</v>
      </c>
      <c r="P1579" s="1">
        <f t="shared" si="122"/>
        <v>965</v>
      </c>
      <c r="Q1579" s="1">
        <f>IFERROR(VLOOKUP(B1579,'[1]Pivot HorizontalMRP'!$A$4:$F$2529,6,0),0)</f>
        <v>38</v>
      </c>
      <c r="R1579" s="1">
        <f>IFERROR(VLOOKUP(B1579,'[1]Pivot HorizontalMRP'!$A$4:$G$2529,7,0),0)</f>
        <v>66</v>
      </c>
      <c r="S1579" s="1">
        <f>IFERROR(VLOOKUP(B1579,'[1]Pivot HorizontalMRP'!$A$4:$H$2529,8,0),0)</f>
        <v>66</v>
      </c>
      <c r="T1579" s="1">
        <f>IFERROR(VLOOKUP(B1579,'[1]Pivot HorizontalMRP'!$A$4:$I$2529,9,0),0)</f>
        <v>66</v>
      </c>
      <c r="U1579" s="1">
        <f t="shared" si="120"/>
        <v>861</v>
      </c>
      <c r="V1579" s="24">
        <v>0.30397999999999997</v>
      </c>
      <c r="W1579" s="24"/>
      <c r="X1579" s="24">
        <f t="shared" si="123"/>
        <v>-0.30397999999999997</v>
      </c>
      <c r="Y1579" s="24"/>
      <c r="Z1579" s="24"/>
      <c r="AA1579" s="24"/>
      <c r="AB1579" s="24"/>
      <c r="AC1579" s="25"/>
      <c r="AD1579" s="26"/>
      <c r="AE1579" s="26"/>
      <c r="AF1579" s="26"/>
      <c r="AG1579" s="24"/>
      <c r="AH1579" s="24"/>
      <c r="AI1579" s="26"/>
      <c r="AJ1579" s="27"/>
      <c r="AK1579" s="27"/>
      <c r="AL1579" s="26"/>
      <c r="AM1579" s="26"/>
      <c r="AN1579" s="24"/>
      <c r="AO1579" s="24" t="str">
        <f t="shared" si="124"/>
        <v>Arista</v>
      </c>
      <c r="AP1579" s="1" t="s">
        <v>148</v>
      </c>
      <c r="BF1579" s="1" t="s">
        <v>68</v>
      </c>
      <c r="BG1579" s="28" t="s">
        <v>69</v>
      </c>
    </row>
    <row r="1580" spans="1:59" ht="12.75" customHeight="1" x14ac:dyDescent="0.2">
      <c r="A1580" s="1" t="s">
        <v>6410</v>
      </c>
      <c r="B1580" s="1" t="s">
        <v>6411</v>
      </c>
      <c r="C1580" s="1" t="s">
        <v>62</v>
      </c>
      <c r="D1580" s="1" t="s">
        <v>1108</v>
      </c>
      <c r="E1580" s="1" t="s">
        <v>6412</v>
      </c>
      <c r="F1580" s="1" t="s">
        <v>6413</v>
      </c>
      <c r="G1580" s="1">
        <v>36</v>
      </c>
      <c r="H1580" s="1">
        <v>500</v>
      </c>
      <c r="I1580" s="2" t="s">
        <v>66</v>
      </c>
      <c r="K1580" s="1">
        <f>IFERROR(VLOOKUP(B1580,'[1]Pivot HorizontalMRP'!$A$4:$B$2531,2,0),0)</f>
        <v>0</v>
      </c>
      <c r="L1580" s="1">
        <f>IFERROR(VLOOKUP(B1580,'[1]Pivot HorizontalMRP'!$A$4:$C$2531,3,0),0)</f>
        <v>865</v>
      </c>
      <c r="M1580" s="1">
        <f>IFERROR(VLOOKUP(B1580,'[1]Pivot HorizontalMRP'!$A$4:$D$2531,4,0),0)</f>
        <v>0</v>
      </c>
      <c r="N1580" s="1">
        <f>IFERROR(VLOOKUP(B1580,'[1]Pivot HorizontalMRP'!$A$4:$E$2531,5,0),0)</f>
        <v>2188</v>
      </c>
      <c r="O1580" s="1">
        <f t="shared" si="121"/>
        <v>865</v>
      </c>
      <c r="P1580" s="1">
        <f t="shared" si="122"/>
        <v>3053</v>
      </c>
      <c r="Q1580" s="1">
        <f>IFERROR(VLOOKUP(B1580,'[1]Pivot HorizontalMRP'!$A$4:$F$2529,6,0),0)</f>
        <v>1355</v>
      </c>
      <c r="R1580" s="1">
        <f>IFERROR(VLOOKUP(B1580,'[1]Pivot HorizontalMRP'!$A$4:$G$2529,7,0),0)</f>
        <v>829</v>
      </c>
      <c r="S1580" s="1">
        <f>IFERROR(VLOOKUP(B1580,'[1]Pivot HorizontalMRP'!$A$4:$H$2529,8,0),0)</f>
        <v>876</v>
      </c>
      <c r="T1580" s="1">
        <f>IFERROR(VLOOKUP(B1580,'[1]Pivot HorizontalMRP'!$A$4:$I$2529,9,0),0)</f>
        <v>827</v>
      </c>
      <c r="U1580" s="1">
        <f t="shared" si="120"/>
        <v>869</v>
      </c>
      <c r="V1580" s="24">
        <v>1.07</v>
      </c>
      <c r="W1580" s="24"/>
      <c r="X1580" s="24">
        <f t="shared" si="123"/>
        <v>-1.07</v>
      </c>
      <c r="Y1580" s="24"/>
      <c r="Z1580" s="24"/>
      <c r="AA1580" s="24"/>
      <c r="AB1580" s="24"/>
      <c r="AC1580" s="25"/>
      <c r="AD1580" s="26"/>
      <c r="AE1580" s="26"/>
      <c r="AF1580" s="26"/>
      <c r="AG1580" s="24"/>
      <c r="AH1580" s="24"/>
      <c r="AI1580" s="26"/>
      <c r="AJ1580" s="27"/>
      <c r="AK1580" s="27"/>
      <c r="AL1580" s="26"/>
      <c r="AM1580" s="26"/>
      <c r="AN1580" s="24"/>
      <c r="AO1580" s="24" t="str">
        <f t="shared" si="124"/>
        <v>Sanmina</v>
      </c>
      <c r="AP1580" s="1" t="s">
        <v>2090</v>
      </c>
      <c r="BF1580" s="1" t="s">
        <v>68</v>
      </c>
      <c r="BG1580" s="28" t="s">
        <v>69</v>
      </c>
    </row>
    <row r="1581" spans="1:59" ht="12.75" customHeight="1" x14ac:dyDescent="0.2">
      <c r="A1581" s="1" t="s">
        <v>6414</v>
      </c>
      <c r="B1581" s="1" t="s">
        <v>6415</v>
      </c>
      <c r="C1581" s="1" t="s">
        <v>62</v>
      </c>
      <c r="D1581" s="1" t="s">
        <v>63</v>
      </c>
      <c r="E1581" s="1" t="s">
        <v>6416</v>
      </c>
      <c r="F1581" s="1" t="s">
        <v>6417</v>
      </c>
      <c r="G1581" s="1">
        <v>41</v>
      </c>
      <c r="H1581" s="1">
        <v>500</v>
      </c>
      <c r="I1581" s="2" t="s">
        <v>66</v>
      </c>
      <c r="K1581" s="1">
        <f>IFERROR(VLOOKUP(B1581,'[1]Pivot HorizontalMRP'!$A$4:$B$2531,2,0),0)</f>
        <v>0</v>
      </c>
      <c r="L1581" s="1">
        <f>IFERROR(VLOOKUP(B1581,'[1]Pivot HorizontalMRP'!$A$4:$C$2531,3,0),0)</f>
        <v>1630</v>
      </c>
      <c r="M1581" s="1">
        <f>IFERROR(VLOOKUP(B1581,'[1]Pivot HorizontalMRP'!$A$4:$D$2531,4,0),0)</f>
        <v>0</v>
      </c>
      <c r="N1581" s="1">
        <f>IFERROR(VLOOKUP(B1581,'[1]Pivot HorizontalMRP'!$A$4:$E$2531,5,0),0)</f>
        <v>0</v>
      </c>
      <c r="O1581" s="1">
        <f t="shared" si="121"/>
        <v>1630</v>
      </c>
      <c r="P1581" s="1">
        <f t="shared" si="122"/>
        <v>1630</v>
      </c>
      <c r="Q1581" s="1">
        <f>IFERROR(VLOOKUP(B1581,'[1]Pivot HorizontalMRP'!$A$4:$F$2529,6,0),0)</f>
        <v>1690</v>
      </c>
      <c r="R1581" s="1">
        <f>IFERROR(VLOOKUP(B1581,'[1]Pivot HorizontalMRP'!$A$4:$G$2529,7,0),0)</f>
        <v>1318</v>
      </c>
      <c r="S1581" s="1">
        <f>IFERROR(VLOOKUP(B1581,'[1]Pivot HorizontalMRP'!$A$4:$H$2529,8,0),0)</f>
        <v>1464</v>
      </c>
      <c r="T1581" s="1">
        <f>IFERROR(VLOOKUP(B1581,'[1]Pivot HorizontalMRP'!$A$4:$I$2529,9,0),0)</f>
        <v>1366</v>
      </c>
      <c r="U1581" s="1">
        <f t="shared" si="120"/>
        <v>-1378</v>
      </c>
      <c r="V1581" s="24">
        <v>0.5</v>
      </c>
      <c r="W1581" s="24"/>
      <c r="X1581" s="24">
        <f t="shared" si="123"/>
        <v>-0.5</v>
      </c>
      <c r="Y1581" s="24"/>
      <c r="Z1581" s="24"/>
      <c r="AA1581" s="24">
        <v>0.5</v>
      </c>
      <c r="AB1581" s="24"/>
      <c r="AC1581" s="25"/>
      <c r="AD1581" s="26"/>
      <c r="AE1581" s="26"/>
      <c r="AF1581" s="26"/>
      <c r="AG1581" s="24"/>
      <c r="AH1581" s="24"/>
      <c r="AI1581" s="26"/>
      <c r="AJ1581" s="27"/>
      <c r="AK1581" s="27"/>
      <c r="AL1581" s="26"/>
      <c r="AM1581" s="26"/>
      <c r="AN1581" s="24"/>
      <c r="AO1581" s="24" t="str">
        <f t="shared" si="124"/>
        <v>Arista</v>
      </c>
      <c r="AP1581" s="1" t="s">
        <v>83</v>
      </c>
      <c r="BF1581" s="1" t="s">
        <v>68</v>
      </c>
      <c r="BG1581" s="28" t="s">
        <v>69</v>
      </c>
    </row>
    <row r="1582" spans="1:59" ht="12.75" customHeight="1" x14ac:dyDescent="0.2">
      <c r="A1582" s="1" t="s">
        <v>6418</v>
      </c>
      <c r="B1582" s="1" t="s">
        <v>6419</v>
      </c>
      <c r="C1582" s="1" t="s">
        <v>62</v>
      </c>
      <c r="D1582" s="1" t="s">
        <v>63</v>
      </c>
      <c r="E1582" s="1" t="s">
        <v>6420</v>
      </c>
      <c r="F1582" s="1" t="s">
        <v>6421</v>
      </c>
      <c r="G1582" s="1">
        <v>55</v>
      </c>
      <c r="H1582" s="1">
        <v>1</v>
      </c>
      <c r="I1582" s="2" t="s">
        <v>66</v>
      </c>
      <c r="K1582" s="1">
        <f>IFERROR(VLOOKUP(B1582,'[1]Pivot HorizontalMRP'!$A$4:$B$2531,2,0),0)</f>
        <v>0</v>
      </c>
      <c r="L1582" s="1">
        <f>IFERROR(VLOOKUP(B1582,'[1]Pivot HorizontalMRP'!$A$4:$C$2531,3,0),0)</f>
        <v>0</v>
      </c>
      <c r="M1582" s="1">
        <f>IFERROR(VLOOKUP(B1582,'[1]Pivot HorizontalMRP'!$A$4:$D$2531,4,0),0)</f>
        <v>0</v>
      </c>
      <c r="N1582" s="1">
        <f>IFERROR(VLOOKUP(B1582,'[1]Pivot HorizontalMRP'!$A$4:$E$2531,5,0),0)</f>
        <v>0</v>
      </c>
      <c r="O1582" s="1">
        <f t="shared" si="121"/>
        <v>0</v>
      </c>
      <c r="P1582" s="1">
        <f t="shared" si="122"/>
        <v>0</v>
      </c>
      <c r="Q1582" s="1">
        <f>IFERROR(VLOOKUP(B1582,'[1]Pivot HorizontalMRP'!$A$4:$F$2529,6,0),0)</f>
        <v>1224</v>
      </c>
      <c r="R1582" s="1">
        <f>IFERROR(VLOOKUP(B1582,'[1]Pivot HorizontalMRP'!$A$4:$G$2529,7,0),0)</f>
        <v>2736</v>
      </c>
      <c r="S1582" s="1">
        <f>IFERROR(VLOOKUP(B1582,'[1]Pivot HorizontalMRP'!$A$4:$H$2529,8,0),0)</f>
        <v>1296</v>
      </c>
      <c r="T1582" s="1">
        <f>IFERROR(VLOOKUP(B1582,'[1]Pivot HorizontalMRP'!$A$4:$I$2529,9,0),0)</f>
        <v>1296</v>
      </c>
      <c r="U1582" s="1">
        <f t="shared" si="120"/>
        <v>-3960</v>
      </c>
      <c r="V1582" s="24">
        <v>0.83220000000000005</v>
      </c>
      <c r="W1582" s="24"/>
      <c r="X1582" s="24">
        <f t="shared" si="123"/>
        <v>-0.83220000000000005</v>
      </c>
      <c r="Y1582" s="24"/>
      <c r="Z1582" s="24"/>
      <c r="AA1582" s="24"/>
      <c r="AB1582" s="24"/>
      <c r="AC1582" s="25"/>
      <c r="AD1582" s="26"/>
      <c r="AE1582" s="26"/>
      <c r="AF1582" s="26"/>
      <c r="AG1582" s="24"/>
      <c r="AH1582" s="24"/>
      <c r="AI1582" s="26"/>
      <c r="AJ1582" s="27"/>
      <c r="AK1582" s="27"/>
      <c r="AL1582" s="26"/>
      <c r="AM1582" s="26"/>
      <c r="AN1582" s="24"/>
      <c r="AO1582" s="24" t="str">
        <f t="shared" si="124"/>
        <v>Arista</v>
      </c>
      <c r="AP1582" s="1" t="s">
        <v>148</v>
      </c>
      <c r="BF1582" s="1" t="s">
        <v>68</v>
      </c>
      <c r="BG1582" s="28" t="s">
        <v>69</v>
      </c>
    </row>
    <row r="1583" spans="1:59" ht="12.75" customHeight="1" x14ac:dyDescent="0.2">
      <c r="A1583" s="1" t="s">
        <v>6422</v>
      </c>
      <c r="B1583" s="1" t="s">
        <v>6423</v>
      </c>
      <c r="C1583" s="1" t="s">
        <v>62</v>
      </c>
      <c r="D1583" s="1" t="s">
        <v>63</v>
      </c>
      <c r="E1583" s="1" t="s">
        <v>6424</v>
      </c>
      <c r="F1583" s="1" t="s">
        <v>6425</v>
      </c>
      <c r="G1583" s="1">
        <v>55</v>
      </c>
      <c r="H1583" s="1">
        <v>1</v>
      </c>
      <c r="I1583" s="2" t="s">
        <v>66</v>
      </c>
      <c r="K1583" s="1">
        <f>IFERROR(VLOOKUP(B1583,'[1]Pivot HorizontalMRP'!$A$4:$B$2531,2,0),0)</f>
        <v>0</v>
      </c>
      <c r="L1583" s="1">
        <f>IFERROR(VLOOKUP(B1583,'[1]Pivot HorizontalMRP'!$A$4:$C$2531,3,0),0)</f>
        <v>0</v>
      </c>
      <c r="M1583" s="1">
        <f>IFERROR(VLOOKUP(B1583,'[1]Pivot HorizontalMRP'!$A$4:$D$2531,4,0),0)</f>
        <v>0</v>
      </c>
      <c r="N1583" s="1">
        <f>IFERROR(VLOOKUP(B1583,'[1]Pivot HorizontalMRP'!$A$4:$E$2531,5,0),0)</f>
        <v>0</v>
      </c>
      <c r="O1583" s="1">
        <f t="shared" si="121"/>
        <v>0</v>
      </c>
      <c r="P1583" s="1">
        <f t="shared" si="122"/>
        <v>0</v>
      </c>
      <c r="Q1583" s="1">
        <f>IFERROR(VLOOKUP(B1583,'[1]Pivot HorizontalMRP'!$A$4:$F$2529,6,0),0)</f>
        <v>1224</v>
      </c>
      <c r="R1583" s="1">
        <f>IFERROR(VLOOKUP(B1583,'[1]Pivot HorizontalMRP'!$A$4:$G$2529,7,0),0)</f>
        <v>2736</v>
      </c>
      <c r="S1583" s="1">
        <f>IFERROR(VLOOKUP(B1583,'[1]Pivot HorizontalMRP'!$A$4:$H$2529,8,0),0)</f>
        <v>1296</v>
      </c>
      <c r="T1583" s="1">
        <f>IFERROR(VLOOKUP(B1583,'[1]Pivot HorizontalMRP'!$A$4:$I$2529,9,0),0)</f>
        <v>1296</v>
      </c>
      <c r="U1583" s="1">
        <f t="shared" si="120"/>
        <v>-3960</v>
      </c>
      <c r="V1583" s="24">
        <v>1.2222999999999999</v>
      </c>
      <c r="W1583" s="24"/>
      <c r="X1583" s="24">
        <f t="shared" si="123"/>
        <v>-1.2222999999999999</v>
      </c>
      <c r="Y1583" s="24"/>
      <c r="Z1583" s="24"/>
      <c r="AA1583" s="24"/>
      <c r="AB1583" s="24"/>
      <c r="AC1583" s="25"/>
      <c r="AD1583" s="26"/>
      <c r="AE1583" s="26"/>
      <c r="AF1583" s="26"/>
      <c r="AG1583" s="24"/>
      <c r="AH1583" s="24"/>
      <c r="AI1583" s="26"/>
      <c r="AJ1583" s="27"/>
      <c r="AK1583" s="27"/>
      <c r="AL1583" s="26"/>
      <c r="AM1583" s="26"/>
      <c r="AN1583" s="24"/>
      <c r="AO1583" s="24" t="str">
        <f t="shared" si="124"/>
        <v>Arista</v>
      </c>
      <c r="AP1583" s="1" t="s">
        <v>148</v>
      </c>
      <c r="BF1583" s="1" t="s">
        <v>68</v>
      </c>
      <c r="BG1583" s="28" t="s">
        <v>69</v>
      </c>
    </row>
    <row r="1584" spans="1:59" ht="12.75" customHeight="1" x14ac:dyDescent="0.2">
      <c r="A1584" s="1" t="s">
        <v>6426</v>
      </c>
      <c r="B1584" s="1" t="s">
        <v>6427</v>
      </c>
      <c r="C1584" s="1" t="s">
        <v>62</v>
      </c>
      <c r="D1584" s="1" t="s">
        <v>63</v>
      </c>
      <c r="E1584" s="1" t="s">
        <v>6428</v>
      </c>
      <c r="F1584" s="1" t="s">
        <v>6429</v>
      </c>
      <c r="G1584" s="1">
        <v>55</v>
      </c>
      <c r="H1584" s="1">
        <v>1</v>
      </c>
      <c r="I1584" s="2" t="s">
        <v>66</v>
      </c>
      <c r="K1584" s="1">
        <f>IFERROR(VLOOKUP(B1584,'[1]Pivot HorizontalMRP'!$A$4:$B$2531,2,0),0)</f>
        <v>0</v>
      </c>
      <c r="L1584" s="1">
        <f>IFERROR(VLOOKUP(B1584,'[1]Pivot HorizontalMRP'!$A$4:$C$2531,3,0),0)</f>
        <v>0</v>
      </c>
      <c r="M1584" s="1">
        <f>IFERROR(VLOOKUP(B1584,'[1]Pivot HorizontalMRP'!$A$4:$D$2531,4,0),0)</f>
        <v>0</v>
      </c>
      <c r="N1584" s="1">
        <f>IFERROR(VLOOKUP(B1584,'[1]Pivot HorizontalMRP'!$A$4:$E$2531,5,0),0)</f>
        <v>0</v>
      </c>
      <c r="O1584" s="1">
        <f t="shared" si="121"/>
        <v>0</v>
      </c>
      <c r="P1584" s="1">
        <f t="shared" si="122"/>
        <v>0</v>
      </c>
      <c r="Q1584" s="1">
        <f>IFERROR(VLOOKUP(B1584,'[1]Pivot HorizontalMRP'!$A$4:$F$2529,6,0),0)</f>
        <v>22</v>
      </c>
      <c r="R1584" s="1">
        <f>IFERROR(VLOOKUP(B1584,'[1]Pivot HorizontalMRP'!$A$4:$G$2529,7,0),0)</f>
        <v>250</v>
      </c>
      <c r="S1584" s="1">
        <f>IFERROR(VLOOKUP(B1584,'[1]Pivot HorizontalMRP'!$A$4:$H$2529,8,0),0)</f>
        <v>148</v>
      </c>
      <c r="T1584" s="1">
        <f>IFERROR(VLOOKUP(B1584,'[1]Pivot HorizontalMRP'!$A$4:$I$2529,9,0),0)</f>
        <v>108</v>
      </c>
      <c r="U1584" s="1">
        <f t="shared" si="120"/>
        <v>-272</v>
      </c>
      <c r="V1584" s="24">
        <v>9.92</v>
      </c>
      <c r="W1584" s="24"/>
      <c r="X1584" s="24">
        <f t="shared" si="123"/>
        <v>-9.92</v>
      </c>
      <c r="Y1584" s="24"/>
      <c r="Z1584" s="24"/>
      <c r="AA1584" s="24"/>
      <c r="AB1584" s="24"/>
      <c r="AC1584" s="25"/>
      <c r="AD1584" s="26"/>
      <c r="AE1584" s="26"/>
      <c r="AF1584" s="26"/>
      <c r="AG1584" s="24"/>
      <c r="AH1584" s="24"/>
      <c r="AI1584" s="26"/>
      <c r="AJ1584" s="27"/>
      <c r="AK1584" s="27"/>
      <c r="AL1584" s="26"/>
      <c r="AM1584" s="26"/>
      <c r="AN1584" s="24"/>
      <c r="AO1584" s="24" t="str">
        <f t="shared" si="124"/>
        <v>Arista</v>
      </c>
      <c r="AP1584" s="1" t="s">
        <v>67</v>
      </c>
      <c r="BF1584" s="1" t="s">
        <v>68</v>
      </c>
      <c r="BG1584" s="28" t="s">
        <v>69</v>
      </c>
    </row>
    <row r="1585" spans="1:59" ht="12.75" customHeight="1" x14ac:dyDescent="0.2">
      <c r="A1585" s="1" t="s">
        <v>6430</v>
      </c>
      <c r="B1585" s="1" t="s">
        <v>6431</v>
      </c>
      <c r="C1585" s="1" t="s">
        <v>62</v>
      </c>
      <c r="D1585" s="1" t="s">
        <v>63</v>
      </c>
      <c r="E1585" s="1" t="s">
        <v>6432</v>
      </c>
      <c r="F1585" s="1" t="s">
        <v>6433</v>
      </c>
      <c r="G1585" s="1">
        <v>55</v>
      </c>
      <c r="H1585" s="1">
        <v>1</v>
      </c>
      <c r="I1585" s="2" t="s">
        <v>66</v>
      </c>
      <c r="K1585" s="1">
        <f>IFERROR(VLOOKUP(B1585,'[1]Pivot HorizontalMRP'!$A$4:$B$2531,2,0),0)</f>
        <v>0</v>
      </c>
      <c r="L1585" s="1">
        <f>IFERROR(VLOOKUP(B1585,'[1]Pivot HorizontalMRP'!$A$4:$C$2531,3,0),0)</f>
        <v>0</v>
      </c>
      <c r="M1585" s="1">
        <f>IFERROR(VLOOKUP(B1585,'[1]Pivot HorizontalMRP'!$A$4:$D$2531,4,0),0)</f>
        <v>0</v>
      </c>
      <c r="N1585" s="1">
        <f>IFERROR(VLOOKUP(B1585,'[1]Pivot HorizontalMRP'!$A$4:$E$2531,5,0),0)</f>
        <v>0</v>
      </c>
      <c r="O1585" s="1">
        <f t="shared" si="121"/>
        <v>0</v>
      </c>
      <c r="P1585" s="1">
        <f t="shared" si="122"/>
        <v>0</v>
      </c>
      <c r="Q1585" s="1">
        <f>IFERROR(VLOOKUP(B1585,'[1]Pivot HorizontalMRP'!$A$4:$F$2529,6,0),0)</f>
        <v>22</v>
      </c>
      <c r="R1585" s="1">
        <f>IFERROR(VLOOKUP(B1585,'[1]Pivot HorizontalMRP'!$A$4:$G$2529,7,0),0)</f>
        <v>250</v>
      </c>
      <c r="S1585" s="1">
        <f>IFERROR(VLOOKUP(B1585,'[1]Pivot HorizontalMRP'!$A$4:$H$2529,8,0),0)</f>
        <v>148</v>
      </c>
      <c r="T1585" s="1">
        <f>IFERROR(VLOOKUP(B1585,'[1]Pivot HorizontalMRP'!$A$4:$I$2529,9,0),0)</f>
        <v>108</v>
      </c>
      <c r="U1585" s="1">
        <f t="shared" si="120"/>
        <v>-272</v>
      </c>
      <c r="V1585" s="24">
        <v>9</v>
      </c>
      <c r="W1585" s="24"/>
      <c r="X1585" s="24">
        <f t="shared" si="123"/>
        <v>-9</v>
      </c>
      <c r="Y1585" s="24"/>
      <c r="Z1585" s="24"/>
      <c r="AA1585" s="24"/>
      <c r="AB1585" s="24"/>
      <c r="AC1585" s="25"/>
      <c r="AD1585" s="26"/>
      <c r="AE1585" s="26"/>
      <c r="AF1585" s="26"/>
      <c r="AG1585" s="24"/>
      <c r="AH1585" s="24"/>
      <c r="AI1585" s="26"/>
      <c r="AJ1585" s="27"/>
      <c r="AK1585" s="27"/>
      <c r="AL1585" s="26"/>
      <c r="AM1585" s="26"/>
      <c r="AN1585" s="24"/>
      <c r="AO1585" s="24" t="str">
        <f t="shared" si="124"/>
        <v>Arista</v>
      </c>
      <c r="AP1585" s="1" t="s">
        <v>67</v>
      </c>
      <c r="BF1585" s="1" t="s">
        <v>68</v>
      </c>
      <c r="BG1585" s="28" t="s">
        <v>69</v>
      </c>
    </row>
    <row r="1586" spans="1:59" ht="12.75" customHeight="1" x14ac:dyDescent="0.2">
      <c r="A1586" s="1" t="s">
        <v>6434</v>
      </c>
      <c r="B1586" s="1" t="s">
        <v>6435</v>
      </c>
      <c r="C1586" s="1" t="s">
        <v>62</v>
      </c>
      <c r="D1586" s="1" t="s">
        <v>63</v>
      </c>
      <c r="E1586" s="1" t="s">
        <v>6436</v>
      </c>
      <c r="F1586" s="1" t="s">
        <v>6437</v>
      </c>
      <c r="G1586" s="1">
        <v>55</v>
      </c>
      <c r="H1586" s="1">
        <v>1</v>
      </c>
      <c r="I1586" s="2" t="s">
        <v>66</v>
      </c>
      <c r="K1586" s="1">
        <f>IFERROR(VLOOKUP(B1586,'[1]Pivot HorizontalMRP'!$A$4:$B$2531,2,0),0)</f>
        <v>0</v>
      </c>
      <c r="L1586" s="1">
        <f>IFERROR(VLOOKUP(B1586,'[1]Pivot HorizontalMRP'!$A$4:$C$2531,3,0),0)</f>
        <v>0</v>
      </c>
      <c r="M1586" s="1">
        <f>IFERROR(VLOOKUP(B1586,'[1]Pivot HorizontalMRP'!$A$4:$D$2531,4,0),0)</f>
        <v>0</v>
      </c>
      <c r="N1586" s="1">
        <f>IFERROR(VLOOKUP(B1586,'[1]Pivot HorizontalMRP'!$A$4:$E$2531,5,0),0)</f>
        <v>0</v>
      </c>
      <c r="O1586" s="1">
        <f t="shared" si="121"/>
        <v>0</v>
      </c>
      <c r="P1586" s="1">
        <f t="shared" si="122"/>
        <v>0</v>
      </c>
      <c r="Q1586" s="1">
        <f>IFERROR(VLOOKUP(B1586,'[1]Pivot HorizontalMRP'!$A$4:$F$2529,6,0),0)</f>
        <v>22</v>
      </c>
      <c r="R1586" s="1">
        <f>IFERROR(VLOOKUP(B1586,'[1]Pivot HorizontalMRP'!$A$4:$G$2529,7,0),0)</f>
        <v>250</v>
      </c>
      <c r="S1586" s="1">
        <f>IFERROR(VLOOKUP(B1586,'[1]Pivot HorizontalMRP'!$A$4:$H$2529,8,0),0)</f>
        <v>148</v>
      </c>
      <c r="T1586" s="1">
        <f>IFERROR(VLOOKUP(B1586,'[1]Pivot HorizontalMRP'!$A$4:$I$2529,9,0),0)</f>
        <v>108</v>
      </c>
      <c r="U1586" s="1">
        <f t="shared" si="120"/>
        <v>-272</v>
      </c>
      <c r="V1586" s="24">
        <v>9.59</v>
      </c>
      <c r="W1586" s="24"/>
      <c r="X1586" s="24">
        <f t="shared" si="123"/>
        <v>-9.59</v>
      </c>
      <c r="Y1586" s="24"/>
      <c r="Z1586" s="24"/>
      <c r="AA1586" s="24"/>
      <c r="AB1586" s="24"/>
      <c r="AC1586" s="25"/>
      <c r="AD1586" s="26"/>
      <c r="AE1586" s="26"/>
      <c r="AF1586" s="26"/>
      <c r="AG1586" s="24"/>
      <c r="AH1586" s="24"/>
      <c r="AI1586" s="26"/>
      <c r="AJ1586" s="27"/>
      <c r="AK1586" s="27"/>
      <c r="AL1586" s="26"/>
      <c r="AM1586" s="26"/>
      <c r="AN1586" s="24"/>
      <c r="AO1586" s="24" t="str">
        <f t="shared" si="124"/>
        <v>Arista</v>
      </c>
      <c r="AP1586" s="1" t="s">
        <v>67</v>
      </c>
      <c r="BF1586" s="1" t="s">
        <v>68</v>
      </c>
      <c r="BG1586" s="28" t="s">
        <v>69</v>
      </c>
    </row>
    <row r="1587" spans="1:59" ht="12.75" customHeight="1" x14ac:dyDescent="0.2">
      <c r="A1587" s="1" t="s">
        <v>6438</v>
      </c>
      <c r="B1587" s="1" t="s">
        <v>6439</v>
      </c>
      <c r="C1587" s="1" t="s">
        <v>62</v>
      </c>
      <c r="D1587" s="1" t="s">
        <v>63</v>
      </c>
      <c r="E1587" s="1" t="s">
        <v>6440</v>
      </c>
      <c r="F1587" s="1" t="s">
        <v>6441</v>
      </c>
      <c r="G1587" s="1">
        <v>55</v>
      </c>
      <c r="H1587" s="1">
        <v>1</v>
      </c>
      <c r="I1587" s="2" t="s">
        <v>66</v>
      </c>
      <c r="K1587" s="1">
        <f>IFERROR(VLOOKUP(B1587,'[1]Pivot HorizontalMRP'!$A$4:$B$2531,2,0),0)</f>
        <v>0</v>
      </c>
      <c r="L1587" s="1">
        <f>IFERROR(VLOOKUP(B1587,'[1]Pivot HorizontalMRP'!$A$4:$C$2531,3,0),0)</f>
        <v>0</v>
      </c>
      <c r="M1587" s="1">
        <f>IFERROR(VLOOKUP(B1587,'[1]Pivot HorizontalMRP'!$A$4:$D$2531,4,0),0)</f>
        <v>0</v>
      </c>
      <c r="N1587" s="1">
        <f>IFERROR(VLOOKUP(B1587,'[1]Pivot HorizontalMRP'!$A$4:$E$2531,5,0),0)</f>
        <v>0</v>
      </c>
      <c r="O1587" s="1">
        <f t="shared" si="121"/>
        <v>0</v>
      </c>
      <c r="P1587" s="1">
        <f t="shared" si="122"/>
        <v>0</v>
      </c>
      <c r="Q1587" s="1">
        <f>IFERROR(VLOOKUP(B1587,'[1]Pivot HorizontalMRP'!$A$4:$F$2529,6,0),0)</f>
        <v>30</v>
      </c>
      <c r="R1587" s="1">
        <f>IFERROR(VLOOKUP(B1587,'[1]Pivot HorizontalMRP'!$A$4:$G$2529,7,0),0)</f>
        <v>50</v>
      </c>
      <c r="S1587" s="1">
        <f>IFERROR(VLOOKUP(B1587,'[1]Pivot HorizontalMRP'!$A$4:$H$2529,8,0),0)</f>
        <v>0</v>
      </c>
      <c r="T1587" s="1">
        <f>IFERROR(VLOOKUP(B1587,'[1]Pivot HorizontalMRP'!$A$4:$I$2529,9,0),0)</f>
        <v>0</v>
      </c>
      <c r="U1587" s="1">
        <f t="shared" si="120"/>
        <v>-80</v>
      </c>
      <c r="V1587" s="24">
        <v>1.2849999999999999</v>
      </c>
      <c r="W1587" s="24"/>
      <c r="X1587" s="24">
        <f t="shared" si="123"/>
        <v>-1.2849999999999999</v>
      </c>
      <c r="Y1587" s="24"/>
      <c r="Z1587" s="24"/>
      <c r="AA1587" s="24"/>
      <c r="AB1587" s="24"/>
      <c r="AC1587" s="25"/>
      <c r="AD1587" s="26"/>
      <c r="AE1587" s="26"/>
      <c r="AF1587" s="26"/>
      <c r="AG1587" s="24"/>
      <c r="AH1587" s="24"/>
      <c r="AI1587" s="26"/>
      <c r="AJ1587" s="27"/>
      <c r="AK1587" s="27"/>
      <c r="AL1587" s="26"/>
      <c r="AM1587" s="26"/>
      <c r="AN1587" s="24"/>
      <c r="AO1587" s="24" t="str">
        <f t="shared" si="124"/>
        <v>Arista</v>
      </c>
      <c r="AP1587" s="1" t="s">
        <v>148</v>
      </c>
      <c r="BF1587" s="1" t="s">
        <v>68</v>
      </c>
      <c r="BG1587" s="28" t="s">
        <v>69</v>
      </c>
    </row>
    <row r="1588" spans="1:59" ht="12.75" customHeight="1" x14ac:dyDescent="0.2">
      <c r="A1588" s="1" t="s">
        <v>6442</v>
      </c>
      <c r="B1588" s="1" t="s">
        <v>6443</v>
      </c>
      <c r="C1588" s="1" t="s">
        <v>62</v>
      </c>
      <c r="D1588" s="1" t="s">
        <v>63</v>
      </c>
      <c r="E1588" s="1" t="s">
        <v>6444</v>
      </c>
      <c r="F1588" s="1" t="s">
        <v>6445</v>
      </c>
      <c r="G1588" s="1">
        <v>55</v>
      </c>
      <c r="H1588" s="1">
        <v>1</v>
      </c>
      <c r="I1588" s="2" t="s">
        <v>66</v>
      </c>
      <c r="K1588" s="1">
        <f>IFERROR(VLOOKUP(B1588,'[1]Pivot HorizontalMRP'!$A$4:$B$2531,2,0),0)</f>
        <v>0</v>
      </c>
      <c r="L1588" s="1">
        <f>IFERROR(VLOOKUP(B1588,'[1]Pivot HorizontalMRP'!$A$4:$C$2531,3,0),0)</f>
        <v>743</v>
      </c>
      <c r="M1588" s="1">
        <f>IFERROR(VLOOKUP(B1588,'[1]Pivot HorizontalMRP'!$A$4:$D$2531,4,0),0)</f>
        <v>9250</v>
      </c>
      <c r="N1588" s="1">
        <f>IFERROR(VLOOKUP(B1588,'[1]Pivot HorizontalMRP'!$A$4:$E$2531,5,0),0)</f>
        <v>0</v>
      </c>
      <c r="O1588" s="1">
        <f t="shared" si="121"/>
        <v>9993</v>
      </c>
      <c r="P1588" s="1">
        <f t="shared" si="122"/>
        <v>9993</v>
      </c>
      <c r="Q1588" s="1">
        <f>IFERROR(VLOOKUP(B1588,'[1]Pivot HorizontalMRP'!$A$4:$F$2529,6,0),0)</f>
        <v>7695</v>
      </c>
      <c r="R1588" s="1">
        <f>IFERROR(VLOOKUP(B1588,'[1]Pivot HorizontalMRP'!$A$4:$G$2529,7,0),0)</f>
        <v>7621</v>
      </c>
      <c r="S1588" s="1">
        <f>IFERROR(VLOOKUP(B1588,'[1]Pivot HorizontalMRP'!$A$4:$H$2529,8,0),0)</f>
        <v>7401</v>
      </c>
      <c r="T1588" s="1">
        <f>IFERROR(VLOOKUP(B1588,'[1]Pivot HorizontalMRP'!$A$4:$I$2529,9,0),0)</f>
        <v>5602</v>
      </c>
      <c r="U1588" s="1">
        <f t="shared" si="120"/>
        <v>-5323</v>
      </c>
      <c r="V1588" s="24">
        <v>0.35</v>
      </c>
      <c r="W1588" s="24"/>
      <c r="X1588" s="24">
        <f t="shared" si="123"/>
        <v>-0.35</v>
      </c>
      <c r="Y1588" s="24"/>
      <c r="Z1588" s="24"/>
      <c r="AA1588" s="24">
        <v>0.35</v>
      </c>
      <c r="AB1588" s="24"/>
      <c r="AC1588" s="25"/>
      <c r="AD1588" s="26"/>
      <c r="AE1588" s="26"/>
      <c r="AF1588" s="26"/>
      <c r="AG1588" s="24"/>
      <c r="AH1588" s="24"/>
      <c r="AI1588" s="26"/>
      <c r="AJ1588" s="27"/>
      <c r="AK1588" s="27"/>
      <c r="AL1588" s="26"/>
      <c r="AM1588" s="26"/>
      <c r="AN1588" s="24"/>
      <c r="AO1588" s="24" t="str">
        <f t="shared" si="124"/>
        <v>Arista</v>
      </c>
      <c r="AP1588" s="1" t="s">
        <v>148</v>
      </c>
      <c r="BF1588" s="1" t="s">
        <v>68</v>
      </c>
      <c r="BG1588" s="28" t="s">
        <v>69</v>
      </c>
    </row>
    <row r="1589" spans="1:59" ht="12.75" customHeight="1" x14ac:dyDescent="0.2">
      <c r="A1589" s="1" t="s">
        <v>6446</v>
      </c>
      <c r="B1589" s="1" t="s">
        <v>6447</v>
      </c>
      <c r="C1589" s="1" t="s">
        <v>62</v>
      </c>
      <c r="D1589" s="1" t="s">
        <v>63</v>
      </c>
      <c r="E1589" s="1" t="s">
        <v>6448</v>
      </c>
      <c r="F1589" s="1" t="s">
        <v>6449</v>
      </c>
      <c r="G1589" s="1">
        <v>43</v>
      </c>
      <c r="H1589" s="1">
        <v>2000</v>
      </c>
      <c r="I1589" s="2" t="s">
        <v>66</v>
      </c>
      <c r="K1589" s="1">
        <f>IFERROR(VLOOKUP(B1589,'[1]Pivot HorizontalMRP'!$A$4:$B$2531,2,0),0)</f>
        <v>0</v>
      </c>
      <c r="L1589" s="1">
        <f>IFERROR(VLOOKUP(B1589,'[1]Pivot HorizontalMRP'!$A$4:$C$2531,3,0),0)</f>
        <v>2178</v>
      </c>
      <c r="M1589" s="1">
        <f>IFERROR(VLOOKUP(B1589,'[1]Pivot HorizontalMRP'!$A$4:$D$2531,4,0),0)</f>
        <v>2000</v>
      </c>
      <c r="N1589" s="1">
        <f>IFERROR(VLOOKUP(B1589,'[1]Pivot HorizontalMRP'!$A$4:$E$2531,5,0),0)</f>
        <v>0</v>
      </c>
      <c r="O1589" s="1">
        <f t="shared" si="121"/>
        <v>4178</v>
      </c>
      <c r="P1589" s="1">
        <f t="shared" si="122"/>
        <v>4178</v>
      </c>
      <c r="Q1589" s="1">
        <f>IFERROR(VLOOKUP(B1589,'[1]Pivot HorizontalMRP'!$A$4:$F$2529,6,0),0)</f>
        <v>4221</v>
      </c>
      <c r="R1589" s="1">
        <f>IFERROR(VLOOKUP(B1589,'[1]Pivot HorizontalMRP'!$A$4:$G$2529,7,0),0)</f>
        <v>1654</v>
      </c>
      <c r="S1589" s="1">
        <f>IFERROR(VLOOKUP(B1589,'[1]Pivot HorizontalMRP'!$A$4:$H$2529,8,0),0)</f>
        <v>1800</v>
      </c>
      <c r="T1589" s="1">
        <f>IFERROR(VLOOKUP(B1589,'[1]Pivot HorizontalMRP'!$A$4:$I$2529,9,0),0)</f>
        <v>1654</v>
      </c>
      <c r="U1589" s="1">
        <f t="shared" si="120"/>
        <v>-1697</v>
      </c>
      <c r="V1589" s="24">
        <v>0.2611</v>
      </c>
      <c r="W1589" s="24"/>
      <c r="X1589" s="24">
        <f t="shared" si="123"/>
        <v>-0.2611</v>
      </c>
      <c r="Y1589" s="24"/>
      <c r="Z1589" s="24"/>
      <c r="AA1589" s="24">
        <v>0.59509999999999996</v>
      </c>
      <c r="AB1589" s="24"/>
      <c r="AC1589" s="25"/>
      <c r="AD1589" s="26"/>
      <c r="AE1589" s="26"/>
      <c r="AF1589" s="26"/>
      <c r="AG1589" s="24"/>
      <c r="AH1589" s="24"/>
      <c r="AI1589" s="26"/>
      <c r="AJ1589" s="27"/>
      <c r="AK1589" s="27"/>
      <c r="AL1589" s="26"/>
      <c r="AM1589" s="26"/>
      <c r="AN1589" s="24"/>
      <c r="AO1589" s="24" t="str">
        <f t="shared" si="124"/>
        <v>Arista</v>
      </c>
      <c r="AP1589" s="1" t="s">
        <v>148</v>
      </c>
      <c r="BF1589" s="1" t="s">
        <v>68</v>
      </c>
      <c r="BG1589" s="28" t="s">
        <v>69</v>
      </c>
    </row>
    <row r="1590" spans="1:59" ht="12.75" customHeight="1" x14ac:dyDescent="0.2">
      <c r="A1590" s="1" t="s">
        <v>6450</v>
      </c>
      <c r="B1590" s="1" t="s">
        <v>6451</v>
      </c>
      <c r="C1590" s="1" t="s">
        <v>62</v>
      </c>
      <c r="D1590" s="1" t="s">
        <v>1108</v>
      </c>
      <c r="E1590" s="1" t="s">
        <v>6452</v>
      </c>
      <c r="F1590" s="1" t="s">
        <v>6453</v>
      </c>
      <c r="G1590" s="1">
        <v>55</v>
      </c>
      <c r="H1590" s="1">
        <v>1</v>
      </c>
      <c r="I1590" s="2" t="s">
        <v>66</v>
      </c>
      <c r="K1590" s="1">
        <f>IFERROR(VLOOKUP(B1590,'[1]Pivot HorizontalMRP'!$A$4:$B$2531,2,0),0)</f>
        <v>0</v>
      </c>
      <c r="L1590" s="1">
        <f>IFERROR(VLOOKUP(B1590,'[1]Pivot HorizontalMRP'!$A$4:$C$2531,3,0),0)</f>
        <v>26.248000000000001</v>
      </c>
      <c r="M1590" s="1">
        <f>IFERROR(VLOOKUP(B1590,'[1]Pivot HorizontalMRP'!$A$4:$D$2531,4,0),0)</f>
        <v>0</v>
      </c>
      <c r="N1590" s="1">
        <f>IFERROR(VLOOKUP(B1590,'[1]Pivot HorizontalMRP'!$A$4:$E$2531,5,0),0)</f>
        <v>0</v>
      </c>
      <c r="O1590" s="1">
        <f t="shared" si="121"/>
        <v>26.248000000000001</v>
      </c>
      <c r="P1590" s="1">
        <f t="shared" si="122"/>
        <v>26.248000000000001</v>
      </c>
      <c r="Q1590" s="1">
        <f>IFERROR(VLOOKUP(B1590,'[1]Pivot HorizontalMRP'!$A$4:$F$2529,6,0),0)</f>
        <v>10.512</v>
      </c>
      <c r="R1590" s="1">
        <f>IFERROR(VLOOKUP(B1590,'[1]Pivot HorizontalMRP'!$A$4:$G$2529,7,0),0)</f>
        <v>9.1999999999999993</v>
      </c>
      <c r="S1590" s="1">
        <f>IFERROR(VLOOKUP(B1590,'[1]Pivot HorizontalMRP'!$A$4:$H$2529,8,0),0)</f>
        <v>36.39</v>
      </c>
      <c r="T1590" s="1">
        <f>IFERROR(VLOOKUP(B1590,'[1]Pivot HorizontalMRP'!$A$4:$I$2529,9,0),0)</f>
        <v>26.255999999999997</v>
      </c>
      <c r="U1590" s="1">
        <f t="shared" si="120"/>
        <v>6.5360000000000014</v>
      </c>
      <c r="V1590" s="24">
        <v>1.23</v>
      </c>
      <c r="W1590" s="24"/>
      <c r="X1590" s="24">
        <f t="shared" si="123"/>
        <v>-1.23</v>
      </c>
      <c r="Y1590" s="24"/>
      <c r="Z1590" s="24"/>
      <c r="AA1590" s="24">
        <v>1.67</v>
      </c>
      <c r="AB1590" s="24"/>
      <c r="AC1590" s="25"/>
      <c r="AD1590" s="26"/>
      <c r="AE1590" s="26"/>
      <c r="AF1590" s="26"/>
      <c r="AG1590" s="24"/>
      <c r="AH1590" s="24"/>
      <c r="AI1590" s="26"/>
      <c r="AJ1590" s="27"/>
      <c r="AK1590" s="27"/>
      <c r="AL1590" s="26"/>
      <c r="AM1590" s="26"/>
      <c r="AN1590" s="24"/>
      <c r="AO1590" s="24" t="str">
        <f t="shared" si="124"/>
        <v>Sanmina</v>
      </c>
      <c r="AP1590" s="1" t="s">
        <v>2090</v>
      </c>
      <c r="BF1590" s="1" t="s">
        <v>68</v>
      </c>
      <c r="BG1590" s="28" t="s">
        <v>69</v>
      </c>
    </row>
    <row r="1591" spans="1:59" ht="12.75" customHeight="1" x14ac:dyDescent="0.2">
      <c r="A1591" s="1" t="s">
        <v>6454</v>
      </c>
      <c r="B1591" s="1" t="s">
        <v>6455</v>
      </c>
      <c r="C1591" s="1" t="s">
        <v>62</v>
      </c>
      <c r="D1591" s="1" t="s">
        <v>1108</v>
      </c>
      <c r="E1591" s="1" t="s">
        <v>6456</v>
      </c>
      <c r="F1591" s="1" t="s">
        <v>3716</v>
      </c>
      <c r="G1591" s="1">
        <v>55</v>
      </c>
      <c r="H1591" s="1">
        <v>1</v>
      </c>
      <c r="I1591" s="2" t="s">
        <v>66</v>
      </c>
      <c r="K1591" s="1">
        <f>IFERROR(VLOOKUP(B1591,'[1]Pivot HorizontalMRP'!$A$4:$B$2531,2,0),0)</f>
        <v>0</v>
      </c>
      <c r="L1591" s="1">
        <f>IFERROR(VLOOKUP(B1591,'[1]Pivot HorizontalMRP'!$A$4:$C$2531,3,0),0)</f>
        <v>150</v>
      </c>
      <c r="M1591" s="1">
        <f>IFERROR(VLOOKUP(B1591,'[1]Pivot HorizontalMRP'!$A$4:$D$2531,4,0),0)</f>
        <v>0</v>
      </c>
      <c r="N1591" s="1">
        <f>IFERROR(VLOOKUP(B1591,'[1]Pivot HorizontalMRP'!$A$4:$E$2531,5,0),0)</f>
        <v>0</v>
      </c>
      <c r="O1591" s="1">
        <f t="shared" si="121"/>
        <v>150</v>
      </c>
      <c r="P1591" s="1">
        <f t="shared" si="122"/>
        <v>150</v>
      </c>
      <c r="Q1591" s="1">
        <f>IFERROR(VLOOKUP(B1591,'[1]Pivot HorizontalMRP'!$A$4:$F$2529,6,0),0)</f>
        <v>55.32</v>
      </c>
      <c r="R1591" s="1">
        <f>IFERROR(VLOOKUP(B1591,'[1]Pivot HorizontalMRP'!$A$4:$G$2529,7,0),0)</f>
        <v>46</v>
      </c>
      <c r="S1591" s="1">
        <f>IFERROR(VLOOKUP(B1591,'[1]Pivot HorizontalMRP'!$A$4:$H$2529,8,0),0)</f>
        <v>181.95</v>
      </c>
      <c r="T1591" s="1">
        <f>IFERROR(VLOOKUP(B1591,'[1]Pivot HorizontalMRP'!$A$4:$I$2529,9,0),0)</f>
        <v>131.28000000000003</v>
      </c>
      <c r="U1591" s="1">
        <f t="shared" si="120"/>
        <v>48.680000000000007</v>
      </c>
      <c r="V1591" s="24">
        <v>1.1832</v>
      </c>
      <c r="W1591" s="24"/>
      <c r="X1591" s="24">
        <f t="shared" si="123"/>
        <v>-1.1832</v>
      </c>
      <c r="Y1591" s="24"/>
      <c r="Z1591" s="24"/>
      <c r="AA1591" s="24"/>
      <c r="AB1591" s="24"/>
      <c r="AC1591" s="25"/>
      <c r="AD1591" s="26"/>
      <c r="AE1591" s="26"/>
      <c r="AF1591" s="26"/>
      <c r="AG1591" s="24"/>
      <c r="AH1591" s="24"/>
      <c r="AI1591" s="26"/>
      <c r="AJ1591" s="27"/>
      <c r="AK1591" s="27"/>
      <c r="AL1591" s="26"/>
      <c r="AM1591" s="26"/>
      <c r="AN1591" s="24"/>
      <c r="AO1591" s="24" t="str">
        <f t="shared" si="124"/>
        <v>Sanmina</v>
      </c>
      <c r="AP1591" s="1" t="s">
        <v>2090</v>
      </c>
      <c r="BF1591" s="1" t="s">
        <v>68</v>
      </c>
      <c r="BG1591" s="28" t="s">
        <v>69</v>
      </c>
    </row>
    <row r="1592" spans="1:59" ht="12.75" customHeight="1" x14ac:dyDescent="0.2">
      <c r="A1592" s="1" t="s">
        <v>6457</v>
      </c>
      <c r="B1592" s="1" t="s">
        <v>6458</v>
      </c>
      <c r="C1592" s="1" t="s">
        <v>62</v>
      </c>
      <c r="D1592" s="1" t="s">
        <v>63</v>
      </c>
      <c r="E1592" s="1" t="s">
        <v>6459</v>
      </c>
      <c r="F1592" s="1" t="s">
        <v>6460</v>
      </c>
      <c r="G1592" s="1">
        <v>62</v>
      </c>
      <c r="H1592" s="1">
        <v>1000</v>
      </c>
      <c r="I1592" s="2" t="s">
        <v>66</v>
      </c>
      <c r="K1592" s="1">
        <f>IFERROR(VLOOKUP(B1592,'[1]Pivot HorizontalMRP'!$A$4:$B$2531,2,0),0)</f>
        <v>0</v>
      </c>
      <c r="L1592" s="1">
        <f>IFERROR(VLOOKUP(B1592,'[1]Pivot HorizontalMRP'!$A$4:$C$2531,3,0),0)</f>
        <v>280</v>
      </c>
      <c r="M1592" s="1">
        <f>IFERROR(VLOOKUP(B1592,'[1]Pivot HorizontalMRP'!$A$4:$D$2531,4,0),0)</f>
        <v>1318</v>
      </c>
      <c r="N1592" s="1">
        <f>IFERROR(VLOOKUP(B1592,'[1]Pivot HorizontalMRP'!$A$4:$E$2531,5,0),0)</f>
        <v>0</v>
      </c>
      <c r="O1592" s="1">
        <f t="shared" si="121"/>
        <v>1598</v>
      </c>
      <c r="P1592" s="1">
        <f t="shared" si="122"/>
        <v>1598</v>
      </c>
      <c r="Q1592" s="1">
        <f>IFERROR(VLOOKUP(B1592,'[1]Pivot HorizontalMRP'!$A$4:$F$2529,6,0),0)</f>
        <v>623</v>
      </c>
      <c r="R1592" s="1">
        <f>IFERROR(VLOOKUP(B1592,'[1]Pivot HorizontalMRP'!$A$4:$G$2529,7,0),0)</f>
        <v>233</v>
      </c>
      <c r="S1592" s="1">
        <f>IFERROR(VLOOKUP(B1592,'[1]Pivot HorizontalMRP'!$A$4:$H$2529,8,0),0)</f>
        <v>420</v>
      </c>
      <c r="T1592" s="1">
        <f>IFERROR(VLOOKUP(B1592,'[1]Pivot HorizontalMRP'!$A$4:$I$2529,9,0),0)</f>
        <v>240</v>
      </c>
      <c r="U1592" s="1">
        <f t="shared" si="120"/>
        <v>742</v>
      </c>
      <c r="V1592" s="24">
        <v>0.65</v>
      </c>
      <c r="W1592" s="24"/>
      <c r="X1592" s="24">
        <f t="shared" si="123"/>
        <v>-0.65</v>
      </c>
      <c r="Y1592" s="24"/>
      <c r="Z1592" s="24"/>
      <c r="AA1592" s="24">
        <v>0.38</v>
      </c>
      <c r="AB1592" s="24"/>
      <c r="AC1592" s="25"/>
      <c r="AD1592" s="26"/>
      <c r="AE1592" s="26"/>
      <c r="AF1592" s="26"/>
      <c r="AG1592" s="24"/>
      <c r="AH1592" s="24"/>
      <c r="AI1592" s="26"/>
      <c r="AJ1592" s="27"/>
      <c r="AK1592" s="27"/>
      <c r="AL1592" s="26"/>
      <c r="AM1592" s="26"/>
      <c r="AN1592" s="24"/>
      <c r="AO1592" s="24" t="str">
        <f t="shared" si="124"/>
        <v>Arista</v>
      </c>
      <c r="AP1592" s="1" t="s">
        <v>148</v>
      </c>
      <c r="BF1592" s="1" t="s">
        <v>68</v>
      </c>
      <c r="BG1592" s="28" t="s">
        <v>69</v>
      </c>
    </row>
    <row r="1593" spans="1:59" ht="12.75" customHeight="1" x14ac:dyDescent="0.2">
      <c r="A1593" s="1" t="s">
        <v>6461</v>
      </c>
      <c r="B1593" s="1" t="s">
        <v>6462</v>
      </c>
      <c r="C1593" s="1" t="s">
        <v>62</v>
      </c>
      <c r="D1593" s="1" t="s">
        <v>63</v>
      </c>
      <c r="E1593" s="1" t="s">
        <v>6463</v>
      </c>
      <c r="F1593" s="1" t="s">
        <v>6464</v>
      </c>
      <c r="G1593" s="1">
        <v>51</v>
      </c>
      <c r="H1593" s="1">
        <v>3000</v>
      </c>
      <c r="I1593" s="2" t="s">
        <v>66</v>
      </c>
      <c r="K1593" s="1">
        <f>IFERROR(VLOOKUP(B1593,'[1]Pivot HorizontalMRP'!$A$4:$B$2531,2,0),0)</f>
        <v>0</v>
      </c>
      <c r="L1593" s="1">
        <f>IFERROR(VLOOKUP(B1593,'[1]Pivot HorizontalMRP'!$A$4:$C$2531,3,0),0)</f>
        <v>1202</v>
      </c>
      <c r="M1593" s="1">
        <f>IFERROR(VLOOKUP(B1593,'[1]Pivot HorizontalMRP'!$A$4:$D$2531,4,0),0)</f>
        <v>3000</v>
      </c>
      <c r="N1593" s="1">
        <f>IFERROR(VLOOKUP(B1593,'[1]Pivot HorizontalMRP'!$A$4:$E$2531,5,0),0)</f>
        <v>0</v>
      </c>
      <c r="O1593" s="1">
        <f t="shared" si="121"/>
        <v>4202</v>
      </c>
      <c r="P1593" s="1">
        <f t="shared" si="122"/>
        <v>4202</v>
      </c>
      <c r="Q1593" s="1">
        <f>IFERROR(VLOOKUP(B1593,'[1]Pivot HorizontalMRP'!$A$4:$F$2529,6,0),0)</f>
        <v>1370</v>
      </c>
      <c r="R1593" s="1">
        <f>IFERROR(VLOOKUP(B1593,'[1]Pivot HorizontalMRP'!$A$4:$G$2529,7,0),0)</f>
        <v>1083</v>
      </c>
      <c r="S1593" s="1">
        <f>IFERROR(VLOOKUP(B1593,'[1]Pivot HorizontalMRP'!$A$4:$H$2529,8,0),0)</f>
        <v>1180</v>
      </c>
      <c r="T1593" s="1">
        <f>IFERROR(VLOOKUP(B1593,'[1]Pivot HorizontalMRP'!$A$4:$I$2529,9,0),0)</f>
        <v>1091</v>
      </c>
      <c r="U1593" s="1">
        <f t="shared" si="120"/>
        <v>1749</v>
      </c>
      <c r="V1593" s="24">
        <v>1.7104999999999999</v>
      </c>
      <c r="W1593" s="24"/>
      <c r="X1593" s="24">
        <f t="shared" si="123"/>
        <v>-1.7104999999999999</v>
      </c>
      <c r="Y1593" s="24"/>
      <c r="Z1593" s="24"/>
      <c r="AA1593" s="24">
        <v>1.7104999999999999</v>
      </c>
      <c r="AB1593" s="24"/>
      <c r="AC1593" s="25"/>
      <c r="AD1593" s="26"/>
      <c r="AE1593" s="26"/>
      <c r="AF1593" s="26"/>
      <c r="AG1593" s="24"/>
      <c r="AH1593" s="24"/>
      <c r="AI1593" s="26"/>
      <c r="AJ1593" s="27"/>
      <c r="AK1593" s="27"/>
      <c r="AL1593" s="26"/>
      <c r="AM1593" s="26"/>
      <c r="AN1593" s="24"/>
      <c r="AO1593" s="24" t="str">
        <f t="shared" si="124"/>
        <v>Arista</v>
      </c>
      <c r="AP1593" s="1" t="s">
        <v>148</v>
      </c>
      <c r="BF1593" s="1" t="s">
        <v>68</v>
      </c>
      <c r="BG1593" s="28" t="s">
        <v>69</v>
      </c>
    </row>
    <row r="1594" spans="1:59" ht="12.75" customHeight="1" x14ac:dyDescent="0.2">
      <c r="A1594" s="1" t="s">
        <v>6465</v>
      </c>
      <c r="B1594" s="1" t="s">
        <v>6466</v>
      </c>
      <c r="C1594" s="1" t="s">
        <v>62</v>
      </c>
      <c r="D1594" s="1" t="s">
        <v>63</v>
      </c>
      <c r="E1594" s="1" t="s">
        <v>6467</v>
      </c>
      <c r="F1594" s="1" t="s">
        <v>6468</v>
      </c>
      <c r="G1594" s="1">
        <v>76</v>
      </c>
      <c r="H1594" s="1">
        <v>100</v>
      </c>
      <c r="I1594" s="2" t="s">
        <v>66</v>
      </c>
      <c r="K1594" s="1">
        <f>IFERROR(VLOOKUP(B1594,'[1]Pivot HorizontalMRP'!$A$4:$B$2531,2,0),0)</f>
        <v>0</v>
      </c>
      <c r="L1594" s="1">
        <f>IFERROR(VLOOKUP(B1594,'[1]Pivot HorizontalMRP'!$A$4:$C$2531,3,0),0)</f>
        <v>522</v>
      </c>
      <c r="M1594" s="1">
        <f>IFERROR(VLOOKUP(B1594,'[1]Pivot HorizontalMRP'!$A$4:$D$2531,4,0),0)</f>
        <v>0</v>
      </c>
      <c r="N1594" s="1">
        <f>IFERROR(VLOOKUP(B1594,'[1]Pivot HorizontalMRP'!$A$4:$E$2531,5,0),0)</f>
        <v>0</v>
      </c>
      <c r="O1594" s="1">
        <f t="shared" si="121"/>
        <v>522</v>
      </c>
      <c r="P1594" s="1">
        <f t="shared" si="122"/>
        <v>522</v>
      </c>
      <c r="Q1594" s="1">
        <f>IFERROR(VLOOKUP(B1594,'[1]Pivot HorizontalMRP'!$A$4:$F$2529,6,0),0)</f>
        <v>711</v>
      </c>
      <c r="R1594" s="1">
        <f>IFERROR(VLOOKUP(B1594,'[1]Pivot HorizontalMRP'!$A$4:$G$2529,7,0),0)</f>
        <v>480</v>
      </c>
      <c r="S1594" s="1">
        <f>IFERROR(VLOOKUP(B1594,'[1]Pivot HorizontalMRP'!$A$4:$H$2529,8,0),0)</f>
        <v>576</v>
      </c>
      <c r="T1594" s="1">
        <f>IFERROR(VLOOKUP(B1594,'[1]Pivot HorizontalMRP'!$A$4:$I$2529,9,0),0)</f>
        <v>576</v>
      </c>
      <c r="U1594" s="1">
        <f t="shared" si="120"/>
        <v>-669</v>
      </c>
      <c r="V1594" s="24">
        <v>6.95</v>
      </c>
      <c r="W1594" s="24"/>
      <c r="X1594" s="24">
        <f t="shared" si="123"/>
        <v>-6.95</v>
      </c>
      <c r="Y1594" s="24"/>
      <c r="Z1594" s="24"/>
      <c r="AA1594" s="24">
        <v>7.3</v>
      </c>
      <c r="AB1594" s="24"/>
      <c r="AC1594" s="25"/>
      <c r="AD1594" s="26"/>
      <c r="AE1594" s="26"/>
      <c r="AF1594" s="26"/>
      <c r="AG1594" s="24"/>
      <c r="AH1594" s="24"/>
      <c r="AI1594" s="26"/>
      <c r="AJ1594" s="27"/>
      <c r="AK1594" s="27"/>
      <c r="AL1594" s="26"/>
      <c r="AM1594" s="26"/>
      <c r="AN1594" s="24"/>
      <c r="AO1594" s="24" t="str">
        <f t="shared" si="124"/>
        <v>Arista</v>
      </c>
      <c r="AP1594" s="1" t="s">
        <v>83</v>
      </c>
      <c r="BF1594" s="1" t="s">
        <v>68</v>
      </c>
      <c r="BG1594" s="28" t="s">
        <v>69</v>
      </c>
    </row>
    <row r="1595" spans="1:59" ht="12.75" customHeight="1" x14ac:dyDescent="0.2">
      <c r="A1595" s="1" t="s">
        <v>6469</v>
      </c>
      <c r="B1595" s="1" t="s">
        <v>6470</v>
      </c>
      <c r="C1595" s="1" t="s">
        <v>62</v>
      </c>
      <c r="D1595" s="1" t="s">
        <v>63</v>
      </c>
      <c r="E1595" s="1" t="s">
        <v>6471</v>
      </c>
      <c r="F1595" s="1" t="s">
        <v>6472</v>
      </c>
      <c r="G1595" s="1">
        <v>76</v>
      </c>
      <c r="H1595" s="1">
        <v>100</v>
      </c>
      <c r="I1595" s="2" t="s">
        <v>66</v>
      </c>
      <c r="K1595" s="1">
        <f>IFERROR(VLOOKUP(B1595,'[1]Pivot HorizontalMRP'!$A$4:$B$2531,2,0),0)</f>
        <v>0</v>
      </c>
      <c r="L1595" s="1">
        <f>IFERROR(VLOOKUP(B1595,'[1]Pivot HorizontalMRP'!$A$4:$C$2531,3,0),0)</f>
        <v>522</v>
      </c>
      <c r="M1595" s="1">
        <f>IFERROR(VLOOKUP(B1595,'[1]Pivot HorizontalMRP'!$A$4:$D$2531,4,0),0)</f>
        <v>0</v>
      </c>
      <c r="N1595" s="1">
        <f>IFERROR(VLOOKUP(B1595,'[1]Pivot HorizontalMRP'!$A$4:$E$2531,5,0),0)</f>
        <v>0</v>
      </c>
      <c r="O1595" s="1">
        <f t="shared" si="121"/>
        <v>522</v>
      </c>
      <c r="P1595" s="1">
        <f t="shared" si="122"/>
        <v>522</v>
      </c>
      <c r="Q1595" s="1">
        <f>IFERROR(VLOOKUP(B1595,'[1]Pivot HorizontalMRP'!$A$4:$F$2529,6,0),0)</f>
        <v>711</v>
      </c>
      <c r="R1595" s="1">
        <f>IFERROR(VLOOKUP(B1595,'[1]Pivot HorizontalMRP'!$A$4:$G$2529,7,0),0)</f>
        <v>480</v>
      </c>
      <c r="S1595" s="1">
        <f>IFERROR(VLOOKUP(B1595,'[1]Pivot HorizontalMRP'!$A$4:$H$2529,8,0),0)</f>
        <v>576</v>
      </c>
      <c r="T1595" s="1">
        <f>IFERROR(VLOOKUP(B1595,'[1]Pivot HorizontalMRP'!$A$4:$I$2529,9,0),0)</f>
        <v>576</v>
      </c>
      <c r="U1595" s="1">
        <f t="shared" si="120"/>
        <v>-669</v>
      </c>
      <c r="V1595" s="24">
        <v>4.1900000000000004</v>
      </c>
      <c r="W1595" s="24"/>
      <c r="X1595" s="24">
        <f t="shared" si="123"/>
        <v>-4.1900000000000004</v>
      </c>
      <c r="Y1595" s="24"/>
      <c r="Z1595" s="24"/>
      <c r="AA1595" s="24">
        <v>4.4000000000000004</v>
      </c>
      <c r="AB1595" s="24"/>
      <c r="AC1595" s="25"/>
      <c r="AD1595" s="26"/>
      <c r="AE1595" s="26"/>
      <c r="AF1595" s="26"/>
      <c r="AG1595" s="24"/>
      <c r="AH1595" s="24"/>
      <c r="AI1595" s="26"/>
      <c r="AJ1595" s="27"/>
      <c r="AK1595" s="27"/>
      <c r="AL1595" s="26"/>
      <c r="AM1595" s="26"/>
      <c r="AN1595" s="24"/>
      <c r="AO1595" s="24" t="str">
        <f t="shared" si="124"/>
        <v>Arista</v>
      </c>
      <c r="AP1595" s="1" t="s">
        <v>83</v>
      </c>
      <c r="BF1595" s="1" t="s">
        <v>68</v>
      </c>
      <c r="BG1595" s="28" t="s">
        <v>69</v>
      </c>
    </row>
    <row r="1596" spans="1:59" ht="12.75" customHeight="1" x14ac:dyDescent="0.2">
      <c r="A1596" s="1" t="s">
        <v>6473</v>
      </c>
      <c r="B1596" s="1" t="s">
        <v>6474</v>
      </c>
      <c r="C1596" s="1" t="s">
        <v>62</v>
      </c>
      <c r="D1596" s="1" t="s">
        <v>63</v>
      </c>
      <c r="E1596" s="1" t="s">
        <v>6475</v>
      </c>
      <c r="F1596" s="1" t="s">
        <v>6476</v>
      </c>
      <c r="G1596" s="1">
        <v>76</v>
      </c>
      <c r="H1596" s="1">
        <v>100</v>
      </c>
      <c r="I1596" s="2" t="s">
        <v>66</v>
      </c>
      <c r="K1596" s="1">
        <f>IFERROR(VLOOKUP(B1596,'[1]Pivot HorizontalMRP'!$A$4:$B$2531,2,0),0)</f>
        <v>0</v>
      </c>
      <c r="L1596" s="1">
        <f>IFERROR(VLOOKUP(B1596,'[1]Pivot HorizontalMRP'!$A$4:$C$2531,3,0),0)</f>
        <v>522</v>
      </c>
      <c r="M1596" s="1">
        <f>IFERROR(VLOOKUP(B1596,'[1]Pivot HorizontalMRP'!$A$4:$D$2531,4,0),0)</f>
        <v>0</v>
      </c>
      <c r="N1596" s="1">
        <f>IFERROR(VLOOKUP(B1596,'[1]Pivot HorizontalMRP'!$A$4:$E$2531,5,0),0)</f>
        <v>0</v>
      </c>
      <c r="O1596" s="1">
        <f t="shared" si="121"/>
        <v>522</v>
      </c>
      <c r="P1596" s="1">
        <f t="shared" si="122"/>
        <v>522</v>
      </c>
      <c r="Q1596" s="1">
        <f>IFERROR(VLOOKUP(B1596,'[1]Pivot HorizontalMRP'!$A$4:$F$2529,6,0),0)</f>
        <v>711</v>
      </c>
      <c r="R1596" s="1">
        <f>IFERROR(VLOOKUP(B1596,'[1]Pivot HorizontalMRP'!$A$4:$G$2529,7,0),0)</f>
        <v>480</v>
      </c>
      <c r="S1596" s="1">
        <f>IFERROR(VLOOKUP(B1596,'[1]Pivot HorizontalMRP'!$A$4:$H$2529,8,0),0)</f>
        <v>576</v>
      </c>
      <c r="T1596" s="1">
        <f>IFERROR(VLOOKUP(B1596,'[1]Pivot HorizontalMRP'!$A$4:$I$2529,9,0),0)</f>
        <v>576</v>
      </c>
      <c r="U1596" s="1">
        <f t="shared" si="120"/>
        <v>-669</v>
      </c>
      <c r="V1596" s="24">
        <v>4.4800000000000004</v>
      </c>
      <c r="W1596" s="24"/>
      <c r="X1596" s="24">
        <f t="shared" si="123"/>
        <v>-4.4800000000000004</v>
      </c>
      <c r="Y1596" s="24"/>
      <c r="Z1596" s="24"/>
      <c r="AA1596" s="24">
        <v>5.12</v>
      </c>
      <c r="AB1596" s="24"/>
      <c r="AC1596" s="25"/>
      <c r="AD1596" s="26"/>
      <c r="AE1596" s="26"/>
      <c r="AF1596" s="26"/>
      <c r="AG1596" s="24"/>
      <c r="AH1596" s="24"/>
      <c r="AI1596" s="26"/>
      <c r="AJ1596" s="27"/>
      <c r="AK1596" s="27"/>
      <c r="AL1596" s="26"/>
      <c r="AM1596" s="26"/>
      <c r="AN1596" s="24"/>
      <c r="AO1596" s="24" t="str">
        <f t="shared" si="124"/>
        <v>Arista</v>
      </c>
      <c r="AP1596" s="1" t="s">
        <v>83</v>
      </c>
      <c r="BF1596" s="1" t="s">
        <v>68</v>
      </c>
      <c r="BG1596" s="28" t="s">
        <v>69</v>
      </c>
    </row>
    <row r="1597" spans="1:59" ht="12.75" customHeight="1" x14ac:dyDescent="0.2">
      <c r="A1597" s="1" t="s">
        <v>6477</v>
      </c>
      <c r="B1597" s="1" t="s">
        <v>6478</v>
      </c>
      <c r="C1597" s="1" t="s">
        <v>62</v>
      </c>
      <c r="D1597" s="1" t="s">
        <v>63</v>
      </c>
      <c r="E1597" s="1" t="s">
        <v>6479</v>
      </c>
      <c r="F1597" s="1" t="s">
        <v>6480</v>
      </c>
      <c r="G1597" s="1">
        <v>55</v>
      </c>
      <c r="H1597" s="1">
        <v>1</v>
      </c>
      <c r="I1597" s="2" t="s">
        <v>66</v>
      </c>
      <c r="K1597" s="1">
        <f>IFERROR(VLOOKUP(B1597,'[1]Pivot HorizontalMRP'!$A$4:$B$2531,2,0),0)</f>
        <v>0</v>
      </c>
      <c r="L1597" s="1">
        <f>IFERROR(VLOOKUP(B1597,'[1]Pivot HorizontalMRP'!$A$4:$C$2531,3,0),0)</f>
        <v>0</v>
      </c>
      <c r="M1597" s="1">
        <f>IFERROR(VLOOKUP(B1597,'[1]Pivot HorizontalMRP'!$A$4:$D$2531,4,0),0)</f>
        <v>0</v>
      </c>
      <c r="N1597" s="1">
        <f>IFERROR(VLOOKUP(B1597,'[1]Pivot HorizontalMRP'!$A$4:$E$2531,5,0),0)</f>
        <v>5000</v>
      </c>
      <c r="O1597" s="1">
        <f t="shared" si="121"/>
        <v>0</v>
      </c>
      <c r="P1597" s="1">
        <f t="shared" si="122"/>
        <v>5000</v>
      </c>
      <c r="Q1597" s="1">
        <f>IFERROR(VLOOKUP(B1597,'[1]Pivot HorizontalMRP'!$A$4:$F$2529,6,0),0)</f>
        <v>360</v>
      </c>
      <c r="R1597" s="1">
        <f>IFERROR(VLOOKUP(B1597,'[1]Pivot HorizontalMRP'!$A$4:$G$2529,7,0),0)</f>
        <v>1920</v>
      </c>
      <c r="S1597" s="1">
        <f>IFERROR(VLOOKUP(B1597,'[1]Pivot HorizontalMRP'!$A$4:$H$2529,8,0),0)</f>
        <v>11664</v>
      </c>
      <c r="T1597" s="1">
        <f>IFERROR(VLOOKUP(B1597,'[1]Pivot HorizontalMRP'!$A$4:$I$2529,9,0),0)</f>
        <v>7200</v>
      </c>
      <c r="U1597" s="1">
        <f t="shared" si="120"/>
        <v>2720</v>
      </c>
      <c r="V1597" s="24">
        <v>0.18490000000000001</v>
      </c>
      <c r="W1597" s="24"/>
      <c r="X1597" s="24">
        <f t="shared" si="123"/>
        <v>-0.18490000000000001</v>
      </c>
      <c r="Y1597" s="24"/>
      <c r="Z1597" s="24"/>
      <c r="AA1597" s="24"/>
      <c r="AB1597" s="24"/>
      <c r="AC1597" s="25"/>
      <c r="AD1597" s="26"/>
      <c r="AE1597" s="26"/>
      <c r="AF1597" s="26"/>
      <c r="AG1597" s="24"/>
      <c r="AH1597" s="24"/>
      <c r="AI1597" s="26"/>
      <c r="AJ1597" s="27"/>
      <c r="AK1597" s="27"/>
      <c r="AL1597" s="26"/>
      <c r="AM1597" s="26"/>
      <c r="AN1597" s="24"/>
      <c r="AO1597" s="24" t="str">
        <f t="shared" si="124"/>
        <v>Arista</v>
      </c>
      <c r="AP1597" s="1" t="s">
        <v>148</v>
      </c>
      <c r="BF1597" s="1" t="s">
        <v>68</v>
      </c>
      <c r="BG1597" s="28" t="s">
        <v>69</v>
      </c>
    </row>
    <row r="1598" spans="1:59" ht="12.75" customHeight="1" x14ac:dyDescent="0.2">
      <c r="A1598" s="1" t="s">
        <v>6481</v>
      </c>
      <c r="B1598" s="1" t="s">
        <v>6482</v>
      </c>
      <c r="C1598" s="1" t="s">
        <v>62</v>
      </c>
      <c r="D1598" s="1" t="s">
        <v>63</v>
      </c>
      <c r="E1598" s="1" t="s">
        <v>6483</v>
      </c>
      <c r="F1598" s="1" t="s">
        <v>6484</v>
      </c>
      <c r="G1598" s="1">
        <v>55</v>
      </c>
      <c r="H1598" s="1">
        <v>1</v>
      </c>
      <c r="I1598" s="2" t="s">
        <v>66</v>
      </c>
      <c r="K1598" s="1">
        <f>IFERROR(VLOOKUP(B1598,'[1]Pivot HorizontalMRP'!$A$4:$B$2531,2,0),0)</f>
        <v>0</v>
      </c>
      <c r="L1598" s="1">
        <f>IFERROR(VLOOKUP(B1598,'[1]Pivot HorizontalMRP'!$A$4:$C$2531,3,0),0)</f>
        <v>0</v>
      </c>
      <c r="M1598" s="1">
        <f>IFERROR(VLOOKUP(B1598,'[1]Pivot HorizontalMRP'!$A$4:$D$2531,4,0),0)</f>
        <v>0</v>
      </c>
      <c r="N1598" s="1">
        <f>IFERROR(VLOOKUP(B1598,'[1]Pivot HorizontalMRP'!$A$4:$E$2531,5,0),0)</f>
        <v>0</v>
      </c>
      <c r="O1598" s="1">
        <f t="shared" si="121"/>
        <v>0</v>
      </c>
      <c r="P1598" s="1">
        <f t="shared" si="122"/>
        <v>0</v>
      </c>
      <c r="Q1598" s="1">
        <f>IFERROR(VLOOKUP(B1598,'[1]Pivot HorizontalMRP'!$A$4:$F$2529,6,0),0)</f>
        <v>0</v>
      </c>
      <c r="R1598" s="1">
        <f>IFERROR(VLOOKUP(B1598,'[1]Pivot HorizontalMRP'!$A$4:$G$2529,7,0),0)</f>
        <v>0</v>
      </c>
      <c r="S1598" s="1">
        <f>IFERROR(VLOOKUP(B1598,'[1]Pivot HorizontalMRP'!$A$4:$H$2529,8,0),0)</f>
        <v>0</v>
      </c>
      <c r="T1598" s="1">
        <f>IFERROR(VLOOKUP(B1598,'[1]Pivot HorizontalMRP'!$A$4:$I$2529,9,0),0)</f>
        <v>0</v>
      </c>
      <c r="U1598" s="1">
        <f t="shared" si="120"/>
        <v>0</v>
      </c>
      <c r="V1598" s="24">
        <v>0.18</v>
      </c>
      <c r="W1598" s="24"/>
      <c r="X1598" s="24">
        <f t="shared" si="123"/>
        <v>-0.18</v>
      </c>
      <c r="Y1598" s="24"/>
      <c r="Z1598" s="24"/>
      <c r="AA1598" s="24"/>
      <c r="AB1598" s="24"/>
      <c r="AC1598" s="25"/>
      <c r="AD1598" s="26"/>
      <c r="AE1598" s="26"/>
      <c r="AF1598" s="26"/>
      <c r="AG1598" s="24"/>
      <c r="AH1598" s="24"/>
      <c r="AI1598" s="26"/>
      <c r="AJ1598" s="27"/>
      <c r="AK1598" s="27"/>
      <c r="AL1598" s="26"/>
      <c r="AM1598" s="26"/>
      <c r="AN1598" s="24"/>
      <c r="AO1598" s="24" t="str">
        <f t="shared" si="124"/>
        <v>Arista</v>
      </c>
      <c r="AP1598" s="1" t="s">
        <v>83</v>
      </c>
      <c r="BF1598" s="1" t="s">
        <v>961</v>
      </c>
      <c r="BG1598" s="28" t="s">
        <v>69</v>
      </c>
    </row>
    <row r="1599" spans="1:59" ht="12.75" customHeight="1" x14ac:dyDescent="0.2">
      <c r="A1599" s="1" t="s">
        <v>6485</v>
      </c>
      <c r="B1599" s="1" t="s">
        <v>6486</v>
      </c>
      <c r="C1599" s="1" t="s">
        <v>62</v>
      </c>
      <c r="D1599" s="1" t="s">
        <v>63</v>
      </c>
      <c r="E1599" s="1" t="s">
        <v>6487</v>
      </c>
      <c r="F1599" s="1" t="s">
        <v>6488</v>
      </c>
      <c r="G1599" s="1">
        <v>55</v>
      </c>
      <c r="H1599" s="1">
        <v>1</v>
      </c>
      <c r="I1599" s="2" t="s">
        <v>66</v>
      </c>
      <c r="K1599" s="1">
        <f>IFERROR(VLOOKUP(B1599,'[1]Pivot HorizontalMRP'!$A$4:$B$2531,2,0),0)</f>
        <v>0</v>
      </c>
      <c r="L1599" s="1">
        <f>IFERROR(VLOOKUP(B1599,'[1]Pivot HorizontalMRP'!$A$4:$C$2531,3,0),0)</f>
        <v>0</v>
      </c>
      <c r="M1599" s="1">
        <f>IFERROR(VLOOKUP(B1599,'[1]Pivot HorizontalMRP'!$A$4:$D$2531,4,0),0)</f>
        <v>0</v>
      </c>
      <c r="N1599" s="1">
        <f>IFERROR(VLOOKUP(B1599,'[1]Pivot HorizontalMRP'!$A$4:$E$2531,5,0),0)</f>
        <v>0</v>
      </c>
      <c r="O1599" s="1">
        <f t="shared" si="121"/>
        <v>0</v>
      </c>
      <c r="P1599" s="1">
        <f t="shared" si="122"/>
        <v>0</v>
      </c>
      <c r="Q1599" s="1">
        <f>IFERROR(VLOOKUP(B1599,'[1]Pivot HorizontalMRP'!$A$4:$F$2529,6,0),0)</f>
        <v>0</v>
      </c>
      <c r="R1599" s="1">
        <f>IFERROR(VLOOKUP(B1599,'[1]Pivot HorizontalMRP'!$A$4:$G$2529,7,0),0)</f>
        <v>0</v>
      </c>
      <c r="S1599" s="1">
        <f>IFERROR(VLOOKUP(B1599,'[1]Pivot HorizontalMRP'!$A$4:$H$2529,8,0),0)</f>
        <v>0</v>
      </c>
      <c r="T1599" s="1">
        <f>IFERROR(VLOOKUP(B1599,'[1]Pivot HorizontalMRP'!$A$4:$I$2529,9,0),0)</f>
        <v>0</v>
      </c>
      <c r="U1599" s="1">
        <f t="shared" si="120"/>
        <v>0</v>
      </c>
      <c r="V1599" s="24">
        <v>0.2</v>
      </c>
      <c r="W1599" s="24"/>
      <c r="X1599" s="24">
        <f t="shared" si="123"/>
        <v>-0.2</v>
      </c>
      <c r="Y1599" s="24"/>
      <c r="Z1599" s="24"/>
      <c r="AA1599" s="24"/>
      <c r="AB1599" s="24"/>
      <c r="AC1599" s="25"/>
      <c r="AD1599" s="26"/>
      <c r="AE1599" s="26"/>
      <c r="AF1599" s="26"/>
      <c r="AG1599" s="24"/>
      <c r="AH1599" s="24"/>
      <c r="AI1599" s="26"/>
      <c r="AJ1599" s="27"/>
      <c r="AK1599" s="27"/>
      <c r="AL1599" s="26"/>
      <c r="AM1599" s="26"/>
      <c r="AN1599" s="24"/>
      <c r="AO1599" s="24" t="str">
        <f t="shared" si="124"/>
        <v>Arista</v>
      </c>
      <c r="AP1599" s="1" t="s">
        <v>83</v>
      </c>
      <c r="BF1599" s="1" t="s">
        <v>961</v>
      </c>
      <c r="BG1599" s="28" t="s">
        <v>69</v>
      </c>
    </row>
    <row r="1600" spans="1:59" ht="12.75" customHeight="1" x14ac:dyDescent="0.2">
      <c r="A1600" s="1" t="s">
        <v>6489</v>
      </c>
      <c r="B1600" s="1" t="s">
        <v>6490</v>
      </c>
      <c r="C1600" s="1" t="s">
        <v>62</v>
      </c>
      <c r="D1600" s="1" t="s">
        <v>1108</v>
      </c>
      <c r="E1600" s="1" t="s">
        <v>6491</v>
      </c>
      <c r="F1600" s="1" t="s">
        <v>6492</v>
      </c>
      <c r="G1600" s="1">
        <v>63</v>
      </c>
      <c r="H1600" s="1">
        <v>100</v>
      </c>
      <c r="I1600" s="2" t="s">
        <v>66</v>
      </c>
      <c r="K1600" s="1">
        <f>IFERROR(VLOOKUP(B1600,'[1]Pivot HorizontalMRP'!$A$4:$B$2531,2,0),0)</f>
        <v>0</v>
      </c>
      <c r="L1600" s="1">
        <f>IFERROR(VLOOKUP(B1600,'[1]Pivot HorizontalMRP'!$A$4:$C$2531,3,0),0)</f>
        <v>348</v>
      </c>
      <c r="M1600" s="1">
        <f>IFERROR(VLOOKUP(B1600,'[1]Pivot HorizontalMRP'!$A$4:$D$2531,4,0),0)</f>
        <v>436</v>
      </c>
      <c r="N1600" s="1">
        <f>IFERROR(VLOOKUP(B1600,'[1]Pivot HorizontalMRP'!$A$4:$E$2531,5,0),0)</f>
        <v>0</v>
      </c>
      <c r="O1600" s="1">
        <f t="shared" si="121"/>
        <v>784</v>
      </c>
      <c r="P1600" s="1">
        <f t="shared" si="122"/>
        <v>784</v>
      </c>
      <c r="Q1600" s="1">
        <f>IFERROR(VLOOKUP(B1600,'[1]Pivot HorizontalMRP'!$A$4:$F$2529,6,0),0)</f>
        <v>554</v>
      </c>
      <c r="R1600" s="1">
        <f>IFERROR(VLOOKUP(B1600,'[1]Pivot HorizontalMRP'!$A$4:$G$2529,7,0),0)</f>
        <v>325</v>
      </c>
      <c r="S1600" s="1">
        <f>IFERROR(VLOOKUP(B1600,'[1]Pivot HorizontalMRP'!$A$4:$H$2529,8,0),0)</f>
        <v>372</v>
      </c>
      <c r="T1600" s="1">
        <f>IFERROR(VLOOKUP(B1600,'[1]Pivot HorizontalMRP'!$A$4:$I$2529,9,0),0)</f>
        <v>192</v>
      </c>
      <c r="U1600" s="1">
        <f t="shared" si="120"/>
        <v>-95</v>
      </c>
      <c r="V1600" s="24">
        <v>0.46</v>
      </c>
      <c r="W1600" s="24"/>
      <c r="X1600" s="24">
        <f t="shared" si="123"/>
        <v>-0.46</v>
      </c>
      <c r="Y1600" s="24"/>
      <c r="Z1600" s="24"/>
      <c r="AA1600" s="24">
        <v>0.51895000000000002</v>
      </c>
      <c r="AB1600" s="24"/>
      <c r="AC1600" s="25"/>
      <c r="AD1600" s="26"/>
      <c r="AE1600" s="26"/>
      <c r="AF1600" s="26"/>
      <c r="AG1600" s="24"/>
      <c r="AH1600" s="24"/>
      <c r="AI1600" s="26"/>
      <c r="AJ1600" s="27"/>
      <c r="AK1600" s="27"/>
      <c r="AL1600" s="26"/>
      <c r="AM1600" s="26"/>
      <c r="AN1600" s="24"/>
      <c r="AO1600" s="24" t="str">
        <f t="shared" si="124"/>
        <v>Sanmina</v>
      </c>
      <c r="AP1600" s="1" t="s">
        <v>2090</v>
      </c>
      <c r="BF1600" s="1" t="s">
        <v>68</v>
      </c>
      <c r="BG1600" s="28" t="s">
        <v>69</v>
      </c>
    </row>
    <row r="1601" spans="1:59" ht="12.75" customHeight="1" x14ac:dyDescent="0.2">
      <c r="A1601" s="1" t="s">
        <v>6493</v>
      </c>
      <c r="B1601" s="1" t="s">
        <v>6494</v>
      </c>
      <c r="C1601" s="1" t="s">
        <v>62</v>
      </c>
      <c r="D1601" s="1" t="s">
        <v>1108</v>
      </c>
      <c r="E1601" s="1" t="s">
        <v>6495</v>
      </c>
      <c r="F1601" s="1" t="s">
        <v>6496</v>
      </c>
      <c r="G1601" s="1">
        <v>63</v>
      </c>
      <c r="H1601" s="1">
        <v>100</v>
      </c>
      <c r="I1601" s="2" t="s">
        <v>66</v>
      </c>
      <c r="K1601" s="1">
        <f>IFERROR(VLOOKUP(B1601,'[1]Pivot HorizontalMRP'!$A$4:$B$2531,2,0),0)</f>
        <v>0</v>
      </c>
      <c r="L1601" s="1">
        <f>IFERROR(VLOOKUP(B1601,'[1]Pivot HorizontalMRP'!$A$4:$C$2531,3,0),0)</f>
        <v>3313</v>
      </c>
      <c r="M1601" s="1">
        <f>IFERROR(VLOOKUP(B1601,'[1]Pivot HorizontalMRP'!$A$4:$D$2531,4,0),0)</f>
        <v>0</v>
      </c>
      <c r="N1601" s="1">
        <f>IFERROR(VLOOKUP(B1601,'[1]Pivot HorizontalMRP'!$A$4:$E$2531,5,0),0)</f>
        <v>0</v>
      </c>
      <c r="O1601" s="1">
        <f t="shared" si="121"/>
        <v>3313</v>
      </c>
      <c r="P1601" s="1">
        <f t="shared" si="122"/>
        <v>3313</v>
      </c>
      <c r="Q1601" s="1">
        <f>IFERROR(VLOOKUP(B1601,'[1]Pivot HorizontalMRP'!$A$4:$F$2529,6,0),0)</f>
        <v>3246</v>
      </c>
      <c r="R1601" s="1">
        <f>IFERROR(VLOOKUP(B1601,'[1]Pivot HorizontalMRP'!$A$4:$G$2529,7,0),0)</f>
        <v>1385</v>
      </c>
      <c r="S1601" s="1">
        <f>IFERROR(VLOOKUP(B1601,'[1]Pivot HorizontalMRP'!$A$4:$H$2529,8,0),0)</f>
        <v>942</v>
      </c>
      <c r="T1601" s="1">
        <f>IFERROR(VLOOKUP(B1601,'[1]Pivot HorizontalMRP'!$A$4:$I$2529,9,0),0)</f>
        <v>718</v>
      </c>
      <c r="U1601" s="1">
        <f t="shared" si="120"/>
        <v>-1318</v>
      </c>
      <c r="V1601" s="24">
        <v>0.48</v>
      </c>
      <c r="W1601" s="24"/>
      <c r="X1601" s="24">
        <f t="shared" si="123"/>
        <v>-0.48</v>
      </c>
      <c r="Y1601" s="24"/>
      <c r="Z1601" s="24"/>
      <c r="AA1601" s="24">
        <v>0.51600000000000001</v>
      </c>
      <c r="AB1601" s="24"/>
      <c r="AC1601" s="25"/>
      <c r="AD1601" s="26"/>
      <c r="AE1601" s="26"/>
      <c r="AF1601" s="26"/>
      <c r="AG1601" s="24"/>
      <c r="AH1601" s="24"/>
      <c r="AI1601" s="26"/>
      <c r="AJ1601" s="27"/>
      <c r="AK1601" s="27"/>
      <c r="AL1601" s="26"/>
      <c r="AM1601" s="26"/>
      <c r="AN1601" s="24"/>
      <c r="AO1601" s="24" t="str">
        <f t="shared" si="124"/>
        <v>Sanmina</v>
      </c>
      <c r="AP1601" s="1" t="s">
        <v>2090</v>
      </c>
      <c r="BF1601" s="1" t="s">
        <v>68</v>
      </c>
      <c r="BG1601" s="28" t="s">
        <v>69</v>
      </c>
    </row>
    <row r="1602" spans="1:59" ht="12.75" customHeight="1" x14ac:dyDescent="0.2">
      <c r="A1602" s="1" t="s">
        <v>6497</v>
      </c>
      <c r="B1602" s="1" t="s">
        <v>6498</v>
      </c>
      <c r="C1602" s="1" t="s">
        <v>62</v>
      </c>
      <c r="D1602" s="1" t="s">
        <v>1108</v>
      </c>
      <c r="E1602" s="1" t="s">
        <v>6499</v>
      </c>
      <c r="F1602" s="1" t="s">
        <v>6500</v>
      </c>
      <c r="G1602" s="1">
        <v>38</v>
      </c>
      <c r="H1602" s="1">
        <v>1</v>
      </c>
      <c r="I1602" s="2" t="s">
        <v>66</v>
      </c>
      <c r="K1602" s="1">
        <f>IFERROR(VLOOKUP(B1602,'[1]Pivot HorizontalMRP'!$A$4:$B$2531,2,0),0)</f>
        <v>0</v>
      </c>
      <c r="L1602" s="1">
        <f>IFERROR(VLOOKUP(B1602,'[1]Pivot HorizontalMRP'!$A$4:$C$2531,3,0),0)</f>
        <v>2403</v>
      </c>
      <c r="M1602" s="1">
        <f>IFERROR(VLOOKUP(B1602,'[1]Pivot HorizontalMRP'!$A$4:$D$2531,4,0),0)</f>
        <v>0</v>
      </c>
      <c r="N1602" s="1">
        <f>IFERROR(VLOOKUP(B1602,'[1]Pivot HorizontalMRP'!$A$4:$E$2531,5,0),0)</f>
        <v>0</v>
      </c>
      <c r="O1602" s="1">
        <f t="shared" si="121"/>
        <v>2403</v>
      </c>
      <c r="P1602" s="1">
        <f t="shared" si="122"/>
        <v>2403</v>
      </c>
      <c r="Q1602" s="1">
        <f>IFERROR(VLOOKUP(B1602,'[1]Pivot HorizontalMRP'!$A$4:$F$2529,6,0),0)</f>
        <v>2939</v>
      </c>
      <c r="R1602" s="1">
        <f>IFERROR(VLOOKUP(B1602,'[1]Pivot HorizontalMRP'!$A$4:$G$2529,7,0),0)</f>
        <v>1110</v>
      </c>
      <c r="S1602" s="1">
        <f>IFERROR(VLOOKUP(B1602,'[1]Pivot HorizontalMRP'!$A$4:$H$2529,8,0),0)</f>
        <v>570</v>
      </c>
      <c r="T1602" s="1">
        <f>IFERROR(VLOOKUP(B1602,'[1]Pivot HorizontalMRP'!$A$4:$I$2529,9,0),0)</f>
        <v>526</v>
      </c>
      <c r="U1602" s="1">
        <f t="shared" ref="U1602:U1665" si="125">IF(I1602="delivery",O1602-SUM(Q1602+R1602),IF(I1602="PO",P1602-SUM(Q1602:R1602)))</f>
        <v>-1646</v>
      </c>
      <c r="V1602" s="24">
        <v>7.9000000000000008E-3</v>
      </c>
      <c r="W1602" s="24"/>
      <c r="X1602" s="24">
        <f t="shared" si="123"/>
        <v>-7.9000000000000008E-3</v>
      </c>
      <c r="Y1602" s="24"/>
      <c r="Z1602" s="24"/>
      <c r="AA1602" s="24"/>
      <c r="AB1602" s="24"/>
      <c r="AC1602" s="25"/>
      <c r="AD1602" s="26"/>
      <c r="AE1602" s="26"/>
      <c r="AF1602" s="26"/>
      <c r="AG1602" s="24"/>
      <c r="AH1602" s="24"/>
      <c r="AI1602" s="26"/>
      <c r="AJ1602" s="27"/>
      <c r="AK1602" s="27"/>
      <c r="AL1602" s="26"/>
      <c r="AM1602" s="26"/>
      <c r="AN1602" s="24"/>
      <c r="AO1602" s="24" t="str">
        <f t="shared" si="124"/>
        <v>Sanmina</v>
      </c>
      <c r="AP1602" s="1" t="s">
        <v>2090</v>
      </c>
      <c r="BF1602" s="1" t="s">
        <v>68</v>
      </c>
      <c r="BG1602" s="28" t="s">
        <v>69</v>
      </c>
    </row>
    <row r="1603" spans="1:59" ht="12.75" customHeight="1" x14ac:dyDescent="0.2">
      <c r="A1603" s="1" t="s">
        <v>6501</v>
      </c>
      <c r="B1603" s="1" t="s">
        <v>6502</v>
      </c>
      <c r="C1603" s="1" t="s">
        <v>62</v>
      </c>
      <c r="D1603" s="1" t="s">
        <v>1108</v>
      </c>
      <c r="E1603" s="1" t="s">
        <v>6503</v>
      </c>
      <c r="F1603" s="1" t="s">
        <v>6504</v>
      </c>
      <c r="G1603" s="1">
        <v>43</v>
      </c>
      <c r="H1603" s="1">
        <v>2500</v>
      </c>
      <c r="I1603" s="2" t="s">
        <v>1123</v>
      </c>
      <c r="K1603" s="1">
        <f>IFERROR(VLOOKUP(B1603,'[1]Pivot HorizontalMRP'!$A$4:$B$2531,2,0),0)</f>
        <v>0</v>
      </c>
      <c r="L1603" s="1">
        <f>IFERROR(VLOOKUP(B1603,'[1]Pivot HorizontalMRP'!$A$4:$C$2531,3,0),0)</f>
        <v>41861</v>
      </c>
      <c r="M1603" s="1">
        <f>IFERROR(VLOOKUP(B1603,'[1]Pivot HorizontalMRP'!$A$4:$D$2531,4,0),0)</f>
        <v>5000</v>
      </c>
      <c r="N1603" s="1">
        <f>IFERROR(VLOOKUP(B1603,'[1]Pivot HorizontalMRP'!$A$4:$E$2531,5,0),0)</f>
        <v>0</v>
      </c>
      <c r="O1603" s="1">
        <f t="shared" ref="O1603:O1666" si="126">K1603+L1603+M1603</f>
        <v>46861</v>
      </c>
      <c r="P1603" s="1">
        <f t="shared" ref="P1603:P1666" si="127">K1603+L1603+M1603+N1603</f>
        <v>46861</v>
      </c>
      <c r="Q1603" s="1">
        <f>IFERROR(VLOOKUP(B1603,'[1]Pivot HorizontalMRP'!$A$4:$F$2529,6,0),0)</f>
        <v>28002</v>
      </c>
      <c r="R1603" s="1">
        <f>IFERROR(VLOOKUP(B1603,'[1]Pivot HorizontalMRP'!$A$4:$G$2529,7,0),0)</f>
        <v>12057</v>
      </c>
      <c r="S1603" s="1">
        <f>IFERROR(VLOOKUP(B1603,'[1]Pivot HorizontalMRP'!$A$4:$H$2529,8,0),0)</f>
        <v>10253</v>
      </c>
      <c r="T1603" s="1">
        <f>IFERROR(VLOOKUP(B1603,'[1]Pivot HorizontalMRP'!$A$4:$I$2529,9,0),0)</f>
        <v>7053</v>
      </c>
      <c r="U1603" s="1">
        <f t="shared" si="125"/>
        <v>6802</v>
      </c>
      <c r="V1603" s="24">
        <v>4.36E-2</v>
      </c>
      <c r="W1603" s="24"/>
      <c r="X1603" s="24">
        <f t="shared" ref="X1603:X1666" si="128">W1603-V1603</f>
        <v>-4.36E-2</v>
      </c>
      <c r="Y1603" s="24"/>
      <c r="Z1603" s="24"/>
      <c r="AA1603" s="24">
        <v>4.4499999999999998E-2</v>
      </c>
      <c r="AB1603" s="24"/>
      <c r="AC1603" s="25"/>
      <c r="AD1603" s="26"/>
      <c r="AE1603" s="26"/>
      <c r="AF1603" s="26"/>
      <c r="AG1603" s="24"/>
      <c r="AH1603" s="24"/>
      <c r="AI1603" s="26"/>
      <c r="AJ1603" s="27"/>
      <c r="AK1603" s="27"/>
      <c r="AL1603" s="26"/>
      <c r="AM1603" s="26"/>
      <c r="AN1603" s="24"/>
      <c r="AO1603" s="24" t="str">
        <f t="shared" ref="AO1603:AO1666" si="129">D1603</f>
        <v>Sanmina</v>
      </c>
      <c r="AP1603" s="1" t="s">
        <v>4037</v>
      </c>
      <c r="BF1603" s="1" t="s">
        <v>68</v>
      </c>
      <c r="BG1603" s="28" t="s">
        <v>69</v>
      </c>
    </row>
    <row r="1604" spans="1:59" ht="12.75" customHeight="1" x14ac:dyDescent="0.2">
      <c r="A1604" s="1" t="s">
        <v>6505</v>
      </c>
      <c r="B1604" s="1" t="s">
        <v>6506</v>
      </c>
      <c r="C1604" s="1" t="s">
        <v>62</v>
      </c>
      <c r="D1604" s="1" t="s">
        <v>1108</v>
      </c>
      <c r="E1604" s="1" t="s">
        <v>6507</v>
      </c>
      <c r="F1604" s="1" t="s">
        <v>6508</v>
      </c>
      <c r="G1604" s="1">
        <v>68</v>
      </c>
      <c r="H1604" s="1">
        <v>2500</v>
      </c>
      <c r="I1604" s="2" t="s">
        <v>66</v>
      </c>
      <c r="K1604" s="1">
        <f>IFERROR(VLOOKUP(B1604,'[1]Pivot HorizontalMRP'!$A$4:$B$2531,2,0),0)</f>
        <v>0</v>
      </c>
      <c r="L1604" s="1">
        <f>IFERROR(VLOOKUP(B1604,'[1]Pivot HorizontalMRP'!$A$4:$C$2531,3,0),0)</f>
        <v>38369</v>
      </c>
      <c r="M1604" s="1">
        <f>IFERROR(VLOOKUP(B1604,'[1]Pivot HorizontalMRP'!$A$4:$D$2531,4,0),0)</f>
        <v>0</v>
      </c>
      <c r="N1604" s="1">
        <f>IFERROR(VLOOKUP(B1604,'[1]Pivot HorizontalMRP'!$A$4:$E$2531,5,0),0)</f>
        <v>0</v>
      </c>
      <c r="O1604" s="1">
        <f t="shared" si="126"/>
        <v>38369</v>
      </c>
      <c r="P1604" s="1">
        <f t="shared" si="127"/>
        <v>38369</v>
      </c>
      <c r="Q1604" s="1">
        <f>IFERROR(VLOOKUP(B1604,'[1]Pivot HorizontalMRP'!$A$4:$F$2529,6,0),0)</f>
        <v>46026</v>
      </c>
      <c r="R1604" s="1">
        <f>IFERROR(VLOOKUP(B1604,'[1]Pivot HorizontalMRP'!$A$4:$G$2529,7,0),0)</f>
        <v>23506</v>
      </c>
      <c r="S1604" s="1">
        <f>IFERROR(VLOOKUP(B1604,'[1]Pivot HorizontalMRP'!$A$4:$H$2529,8,0),0)</f>
        <v>23165</v>
      </c>
      <c r="T1604" s="1">
        <f>IFERROR(VLOOKUP(B1604,'[1]Pivot HorizontalMRP'!$A$4:$I$2529,9,0),0)</f>
        <v>16638</v>
      </c>
      <c r="U1604" s="1">
        <f t="shared" si="125"/>
        <v>-31163</v>
      </c>
      <c r="V1604" s="24">
        <v>0.185</v>
      </c>
      <c r="W1604" s="24"/>
      <c r="X1604" s="24">
        <f t="shared" si="128"/>
        <v>-0.185</v>
      </c>
      <c r="Y1604" s="24"/>
      <c r="Z1604" s="24"/>
      <c r="AA1604" s="24">
        <v>0.16534000000000001</v>
      </c>
      <c r="AB1604" s="24"/>
      <c r="AC1604" s="25"/>
      <c r="AD1604" s="26"/>
      <c r="AE1604" s="26"/>
      <c r="AF1604" s="26"/>
      <c r="AG1604" s="24"/>
      <c r="AH1604" s="24"/>
      <c r="AI1604" s="26"/>
      <c r="AJ1604" s="27"/>
      <c r="AK1604" s="27"/>
      <c r="AL1604" s="26"/>
      <c r="AM1604" s="26"/>
      <c r="AN1604" s="24"/>
      <c r="AO1604" s="24" t="str">
        <f t="shared" si="129"/>
        <v>Sanmina</v>
      </c>
      <c r="AP1604" s="1" t="s">
        <v>4037</v>
      </c>
      <c r="BF1604" s="1" t="s">
        <v>68</v>
      </c>
      <c r="BG1604" s="28" t="s">
        <v>69</v>
      </c>
    </row>
    <row r="1605" spans="1:59" ht="12.75" customHeight="1" x14ac:dyDescent="0.2">
      <c r="A1605" s="1" t="s">
        <v>6509</v>
      </c>
      <c r="B1605" s="1" t="s">
        <v>6510</v>
      </c>
      <c r="C1605" s="1" t="s">
        <v>62</v>
      </c>
      <c r="D1605" s="1" t="s">
        <v>63</v>
      </c>
      <c r="E1605" s="1" t="s">
        <v>6511</v>
      </c>
      <c r="F1605" s="1" t="s">
        <v>6512</v>
      </c>
      <c r="G1605" s="1">
        <v>45</v>
      </c>
      <c r="H1605" s="1">
        <v>100</v>
      </c>
      <c r="I1605" s="2" t="s">
        <v>66</v>
      </c>
      <c r="J1605" s="1" t="s">
        <v>6513</v>
      </c>
      <c r="K1605" s="1">
        <f>IFERROR(VLOOKUP(B1605,'[1]Pivot HorizontalMRP'!$A$4:$B$2531,2,0),0)</f>
        <v>0</v>
      </c>
      <c r="L1605" s="1">
        <f>IFERROR(VLOOKUP(B1605,'[1]Pivot HorizontalMRP'!$A$4:$C$2531,3,0),0)</f>
        <v>602</v>
      </c>
      <c r="M1605" s="1">
        <f>IFERROR(VLOOKUP(B1605,'[1]Pivot HorizontalMRP'!$A$4:$D$2531,4,0),0)</f>
        <v>0</v>
      </c>
      <c r="N1605" s="1">
        <f>IFERROR(VLOOKUP(B1605,'[1]Pivot HorizontalMRP'!$A$4:$E$2531,5,0),0)</f>
        <v>0</v>
      </c>
      <c r="O1605" s="1">
        <f t="shared" si="126"/>
        <v>602</v>
      </c>
      <c r="P1605" s="1">
        <f t="shared" si="127"/>
        <v>602</v>
      </c>
      <c r="Q1605" s="1">
        <f>IFERROR(VLOOKUP(B1605,'[1]Pivot HorizontalMRP'!$A$4:$F$2529,6,0),0)</f>
        <v>410</v>
      </c>
      <c r="R1605" s="1">
        <f>IFERROR(VLOOKUP(B1605,'[1]Pivot HorizontalMRP'!$A$4:$G$2529,7,0),0)</f>
        <v>623</v>
      </c>
      <c r="S1605" s="1">
        <f>IFERROR(VLOOKUP(B1605,'[1]Pivot HorizontalMRP'!$A$4:$H$2529,8,0),0)</f>
        <v>738</v>
      </c>
      <c r="T1605" s="1">
        <f>IFERROR(VLOOKUP(B1605,'[1]Pivot HorizontalMRP'!$A$4:$I$2529,9,0),0)</f>
        <v>479</v>
      </c>
      <c r="U1605" s="1">
        <f t="shared" si="125"/>
        <v>-431</v>
      </c>
      <c r="V1605" s="24">
        <v>0.26404</v>
      </c>
      <c r="W1605" s="24"/>
      <c r="X1605" s="24">
        <f t="shared" si="128"/>
        <v>-0.26404</v>
      </c>
      <c r="Y1605" s="24"/>
      <c r="Z1605" s="24"/>
      <c r="AA1605" s="24"/>
      <c r="AB1605" s="24"/>
      <c r="AC1605" s="25"/>
      <c r="AD1605" s="26"/>
      <c r="AE1605" s="26"/>
      <c r="AF1605" s="26"/>
      <c r="AG1605" s="24"/>
      <c r="AH1605" s="24"/>
      <c r="AI1605" s="26"/>
      <c r="AJ1605" s="27"/>
      <c r="AK1605" s="27"/>
      <c r="AL1605" s="26"/>
      <c r="AM1605" s="26"/>
      <c r="AN1605" s="24"/>
      <c r="AO1605" s="24" t="str">
        <f t="shared" si="129"/>
        <v>Arista</v>
      </c>
      <c r="AP1605" s="1" t="s">
        <v>6514</v>
      </c>
      <c r="BF1605" s="1" t="s">
        <v>68</v>
      </c>
      <c r="BG1605" s="28" t="s">
        <v>69</v>
      </c>
    </row>
    <row r="1606" spans="1:59" ht="12.75" customHeight="1" x14ac:dyDescent="0.2">
      <c r="A1606" s="1" t="s">
        <v>6515</v>
      </c>
      <c r="B1606" s="1" t="s">
        <v>6516</v>
      </c>
      <c r="C1606" s="1" t="s">
        <v>62</v>
      </c>
      <c r="D1606" s="1" t="s">
        <v>63</v>
      </c>
      <c r="E1606" s="1" t="s">
        <v>6517</v>
      </c>
      <c r="F1606" s="1" t="s">
        <v>6518</v>
      </c>
      <c r="G1606" s="1">
        <v>115</v>
      </c>
      <c r="H1606" s="1">
        <v>250</v>
      </c>
      <c r="I1606" s="2" t="s">
        <v>66</v>
      </c>
      <c r="J1606" s="1" t="s">
        <v>6519</v>
      </c>
      <c r="K1606" s="1">
        <f>IFERROR(VLOOKUP(B1606,'[1]Pivot HorizontalMRP'!$A$4:$B$2531,2,0),0)</f>
        <v>0</v>
      </c>
      <c r="L1606" s="1">
        <f>IFERROR(VLOOKUP(B1606,'[1]Pivot HorizontalMRP'!$A$4:$C$2531,3,0),0)</f>
        <v>388</v>
      </c>
      <c r="M1606" s="1">
        <f>IFERROR(VLOOKUP(B1606,'[1]Pivot HorizontalMRP'!$A$4:$D$2531,4,0),0)</f>
        <v>0</v>
      </c>
      <c r="N1606" s="1">
        <f>IFERROR(VLOOKUP(B1606,'[1]Pivot HorizontalMRP'!$A$4:$E$2531,5,0),0)</f>
        <v>750</v>
      </c>
      <c r="O1606" s="1">
        <f t="shared" si="126"/>
        <v>388</v>
      </c>
      <c r="P1606" s="1">
        <f t="shared" si="127"/>
        <v>1138</v>
      </c>
      <c r="Q1606" s="1">
        <f>IFERROR(VLOOKUP(B1606,'[1]Pivot HorizontalMRP'!$A$4:$F$2529,6,0),0)</f>
        <v>365</v>
      </c>
      <c r="R1606" s="1">
        <f>IFERROR(VLOOKUP(B1606,'[1]Pivot HorizontalMRP'!$A$4:$G$2529,7,0),0)</f>
        <v>512</v>
      </c>
      <c r="S1606" s="1">
        <f>IFERROR(VLOOKUP(B1606,'[1]Pivot HorizontalMRP'!$A$4:$H$2529,8,0),0)</f>
        <v>591</v>
      </c>
      <c r="T1606" s="1">
        <f>IFERROR(VLOOKUP(B1606,'[1]Pivot HorizontalMRP'!$A$4:$I$2529,9,0),0)</f>
        <v>404</v>
      </c>
      <c r="U1606" s="1">
        <f t="shared" si="125"/>
        <v>261</v>
      </c>
      <c r="V1606" s="24">
        <v>16.5</v>
      </c>
      <c r="W1606" s="24"/>
      <c r="X1606" s="24">
        <f t="shared" si="128"/>
        <v>-16.5</v>
      </c>
      <c r="Y1606" s="24"/>
      <c r="Z1606" s="24"/>
      <c r="AA1606" s="24"/>
      <c r="AB1606" s="24"/>
      <c r="AC1606" s="25"/>
      <c r="AD1606" s="26"/>
      <c r="AE1606" s="26"/>
      <c r="AF1606" s="26"/>
      <c r="AG1606" s="24"/>
      <c r="AH1606" s="24"/>
      <c r="AI1606" s="26"/>
      <c r="AJ1606" s="27"/>
      <c r="AK1606" s="27"/>
      <c r="AL1606" s="26"/>
      <c r="AM1606" s="26"/>
      <c r="AN1606" s="24"/>
      <c r="AO1606" s="24" t="str">
        <f t="shared" si="129"/>
        <v>Arista</v>
      </c>
      <c r="AP1606" s="1" t="s">
        <v>6514</v>
      </c>
      <c r="BF1606" s="1" t="s">
        <v>68</v>
      </c>
      <c r="BG1606" s="28" t="s">
        <v>69</v>
      </c>
    </row>
    <row r="1607" spans="1:59" ht="12.75" customHeight="1" x14ac:dyDescent="0.2">
      <c r="A1607" s="1" t="s">
        <v>6520</v>
      </c>
      <c r="B1607" s="1" t="s">
        <v>6521</v>
      </c>
      <c r="C1607" s="1" t="s">
        <v>62</v>
      </c>
      <c r="D1607" s="1" t="s">
        <v>63</v>
      </c>
      <c r="E1607" s="1" t="s">
        <v>6522</v>
      </c>
      <c r="F1607" s="1" t="s">
        <v>6523</v>
      </c>
      <c r="G1607" s="1">
        <v>65</v>
      </c>
      <c r="H1607" s="1">
        <v>250</v>
      </c>
      <c r="I1607" s="2" t="s">
        <v>1123</v>
      </c>
      <c r="J1607" s="1" t="s">
        <v>6524</v>
      </c>
      <c r="K1607" s="1">
        <f>IFERROR(VLOOKUP(B1607,'[1]Pivot HorizontalMRP'!$A$4:$B$2531,2,0),0)</f>
        <v>0</v>
      </c>
      <c r="L1607" s="1">
        <f>IFERROR(VLOOKUP(B1607,'[1]Pivot HorizontalMRP'!$A$4:$C$2531,3,0),0)</f>
        <v>415</v>
      </c>
      <c r="M1607" s="1">
        <f>IFERROR(VLOOKUP(B1607,'[1]Pivot HorizontalMRP'!$A$4:$D$2531,4,0),0)</f>
        <v>500</v>
      </c>
      <c r="N1607" s="1">
        <f>IFERROR(VLOOKUP(B1607,'[1]Pivot HorizontalMRP'!$A$4:$E$2531,5,0),0)</f>
        <v>0</v>
      </c>
      <c r="O1607" s="1">
        <f t="shared" si="126"/>
        <v>915</v>
      </c>
      <c r="P1607" s="1">
        <f t="shared" si="127"/>
        <v>915</v>
      </c>
      <c r="Q1607" s="1">
        <f>IFERROR(VLOOKUP(B1607,'[1]Pivot HorizontalMRP'!$A$4:$F$2529,6,0),0)</f>
        <v>730</v>
      </c>
      <c r="R1607" s="1">
        <f>IFERROR(VLOOKUP(B1607,'[1]Pivot HorizontalMRP'!$A$4:$G$2529,7,0),0)</f>
        <v>1024</v>
      </c>
      <c r="S1607" s="1">
        <f>IFERROR(VLOOKUP(B1607,'[1]Pivot HorizontalMRP'!$A$4:$H$2529,8,0),0)</f>
        <v>1182</v>
      </c>
      <c r="T1607" s="1">
        <f>IFERROR(VLOOKUP(B1607,'[1]Pivot HorizontalMRP'!$A$4:$I$2529,9,0),0)</f>
        <v>808</v>
      </c>
      <c r="U1607" s="1">
        <f t="shared" si="125"/>
        <v>-839</v>
      </c>
      <c r="V1607" s="24">
        <v>29</v>
      </c>
      <c r="W1607" s="24"/>
      <c r="X1607" s="24">
        <f t="shared" si="128"/>
        <v>-29</v>
      </c>
      <c r="Y1607" s="24"/>
      <c r="Z1607" s="24"/>
      <c r="AA1607" s="24"/>
      <c r="AB1607" s="24"/>
      <c r="AC1607" s="25"/>
      <c r="AD1607" s="26"/>
      <c r="AE1607" s="26"/>
      <c r="AF1607" s="26"/>
      <c r="AG1607" s="24"/>
      <c r="AH1607" s="24"/>
      <c r="AI1607" s="26"/>
      <c r="AJ1607" s="27"/>
      <c r="AK1607" s="27"/>
      <c r="AL1607" s="26"/>
      <c r="AM1607" s="26"/>
      <c r="AN1607" s="24"/>
      <c r="AO1607" s="24" t="str">
        <f t="shared" si="129"/>
        <v>Arista</v>
      </c>
      <c r="AP1607" s="1" t="s">
        <v>6514</v>
      </c>
      <c r="BF1607" s="1" t="s">
        <v>68</v>
      </c>
      <c r="BG1607" s="28" t="s">
        <v>69</v>
      </c>
    </row>
    <row r="1608" spans="1:59" ht="12.75" customHeight="1" x14ac:dyDescent="0.2">
      <c r="A1608" s="1" t="s">
        <v>6525</v>
      </c>
      <c r="B1608" s="1" t="s">
        <v>6526</v>
      </c>
      <c r="C1608" s="1" t="s">
        <v>62</v>
      </c>
      <c r="D1608" s="1" t="s">
        <v>1108</v>
      </c>
      <c r="E1608" s="1" t="s">
        <v>6527</v>
      </c>
      <c r="F1608" s="1" t="s">
        <v>6528</v>
      </c>
      <c r="G1608" s="1">
        <v>101</v>
      </c>
      <c r="H1608" s="1">
        <v>1500</v>
      </c>
      <c r="I1608" s="2" t="s">
        <v>66</v>
      </c>
      <c r="K1608" s="1">
        <f>IFERROR(VLOOKUP(B1608,'[1]Pivot HorizontalMRP'!$A$4:$B$2531,2,0),0)</f>
        <v>0</v>
      </c>
      <c r="L1608" s="1">
        <f>IFERROR(VLOOKUP(B1608,'[1]Pivot HorizontalMRP'!$A$4:$C$2531,3,0),0)</f>
        <v>583</v>
      </c>
      <c r="M1608" s="1">
        <f>IFERROR(VLOOKUP(B1608,'[1]Pivot HorizontalMRP'!$A$4:$D$2531,4,0),0)</f>
        <v>0</v>
      </c>
      <c r="N1608" s="1">
        <f>IFERROR(VLOOKUP(B1608,'[1]Pivot HorizontalMRP'!$A$4:$E$2531,5,0),0)</f>
        <v>0</v>
      </c>
      <c r="O1608" s="1">
        <f t="shared" si="126"/>
        <v>583</v>
      </c>
      <c r="P1608" s="1">
        <f t="shared" si="127"/>
        <v>583</v>
      </c>
      <c r="Q1608" s="1">
        <f>IFERROR(VLOOKUP(B1608,'[1]Pivot HorizontalMRP'!$A$4:$F$2529,6,0),0)</f>
        <v>355</v>
      </c>
      <c r="R1608" s="1">
        <f>IFERROR(VLOOKUP(B1608,'[1]Pivot HorizontalMRP'!$A$4:$G$2529,7,0),0)</f>
        <v>491</v>
      </c>
      <c r="S1608" s="1">
        <f>IFERROR(VLOOKUP(B1608,'[1]Pivot HorizontalMRP'!$A$4:$H$2529,8,0),0)</f>
        <v>576</v>
      </c>
      <c r="T1608" s="1">
        <f>IFERROR(VLOOKUP(B1608,'[1]Pivot HorizontalMRP'!$A$4:$I$2529,9,0),0)</f>
        <v>419</v>
      </c>
      <c r="U1608" s="1">
        <f t="shared" si="125"/>
        <v>-263</v>
      </c>
      <c r="V1608" s="24">
        <v>0.28000000000000003</v>
      </c>
      <c r="W1608" s="24"/>
      <c r="X1608" s="24">
        <f t="shared" si="128"/>
        <v>-0.28000000000000003</v>
      </c>
      <c r="Y1608" s="24"/>
      <c r="Z1608" s="24"/>
      <c r="AA1608" s="24"/>
      <c r="AB1608" s="24"/>
      <c r="AC1608" s="25"/>
      <c r="AD1608" s="26"/>
      <c r="AE1608" s="26"/>
      <c r="AF1608" s="26"/>
      <c r="AG1608" s="24"/>
      <c r="AH1608" s="24"/>
      <c r="AI1608" s="26"/>
      <c r="AJ1608" s="27"/>
      <c r="AK1608" s="27"/>
      <c r="AL1608" s="26"/>
      <c r="AM1608" s="26"/>
      <c r="AN1608" s="24"/>
      <c r="AO1608" s="24" t="str">
        <f t="shared" si="129"/>
        <v>Sanmina</v>
      </c>
      <c r="AP1608" s="1" t="s">
        <v>4037</v>
      </c>
      <c r="BF1608" s="1" t="s">
        <v>68</v>
      </c>
      <c r="BG1608" s="28" t="s">
        <v>69</v>
      </c>
    </row>
    <row r="1609" spans="1:59" ht="12.75" customHeight="1" x14ac:dyDescent="0.2">
      <c r="A1609" s="1" t="s">
        <v>6529</v>
      </c>
      <c r="B1609" s="1" t="s">
        <v>6530</v>
      </c>
      <c r="C1609" s="1" t="s">
        <v>62</v>
      </c>
      <c r="D1609" s="1" t="s">
        <v>1108</v>
      </c>
      <c r="E1609" s="1" t="s">
        <v>6531</v>
      </c>
      <c r="F1609" s="1" t="s">
        <v>6532</v>
      </c>
      <c r="G1609" s="1">
        <v>23</v>
      </c>
      <c r="H1609" s="1">
        <v>4000</v>
      </c>
      <c r="I1609" s="2" t="s">
        <v>66</v>
      </c>
      <c r="K1609" s="1">
        <f>IFERROR(VLOOKUP(B1609,'[1]Pivot HorizontalMRP'!$A$4:$B$2531,2,0),0)</f>
        <v>0</v>
      </c>
      <c r="L1609" s="1">
        <f>IFERROR(VLOOKUP(B1609,'[1]Pivot HorizontalMRP'!$A$4:$C$2531,3,0),0)</f>
        <v>2971</v>
      </c>
      <c r="M1609" s="1">
        <f>IFERROR(VLOOKUP(B1609,'[1]Pivot HorizontalMRP'!$A$4:$D$2531,4,0),0)</f>
        <v>0</v>
      </c>
      <c r="N1609" s="1">
        <f>IFERROR(VLOOKUP(B1609,'[1]Pivot HorizontalMRP'!$A$4:$E$2531,5,0),0)</f>
        <v>0</v>
      </c>
      <c r="O1609" s="1">
        <f t="shared" si="126"/>
        <v>2971</v>
      </c>
      <c r="P1609" s="1">
        <f t="shared" si="127"/>
        <v>2971</v>
      </c>
      <c r="Q1609" s="1">
        <f>IFERROR(VLOOKUP(B1609,'[1]Pivot HorizontalMRP'!$A$4:$F$2529,6,0),0)</f>
        <v>6853</v>
      </c>
      <c r="R1609" s="1">
        <f>IFERROR(VLOOKUP(B1609,'[1]Pivot HorizontalMRP'!$A$4:$G$2529,7,0),0)</f>
        <v>5026</v>
      </c>
      <c r="S1609" s="1">
        <f>IFERROR(VLOOKUP(B1609,'[1]Pivot HorizontalMRP'!$A$4:$H$2529,8,0),0)</f>
        <v>5159</v>
      </c>
      <c r="T1609" s="1">
        <f>IFERROR(VLOOKUP(B1609,'[1]Pivot HorizontalMRP'!$A$4:$I$2529,9,0),0)</f>
        <v>4316</v>
      </c>
      <c r="U1609" s="1">
        <f t="shared" si="125"/>
        <v>-8908</v>
      </c>
      <c r="V1609" s="24">
        <v>0.23</v>
      </c>
      <c r="W1609" s="24"/>
      <c r="X1609" s="24">
        <f t="shared" si="128"/>
        <v>-0.23</v>
      </c>
      <c r="Y1609" s="24"/>
      <c r="Z1609" s="24"/>
      <c r="AA1609" s="24"/>
      <c r="AB1609" s="24"/>
      <c r="AC1609" s="25"/>
      <c r="AD1609" s="26"/>
      <c r="AE1609" s="26"/>
      <c r="AF1609" s="26"/>
      <c r="AG1609" s="24"/>
      <c r="AH1609" s="24"/>
      <c r="AI1609" s="26"/>
      <c r="AJ1609" s="27"/>
      <c r="AK1609" s="27"/>
      <c r="AL1609" s="26"/>
      <c r="AM1609" s="26"/>
      <c r="AN1609" s="24"/>
      <c r="AO1609" s="24" t="str">
        <f t="shared" si="129"/>
        <v>Sanmina</v>
      </c>
      <c r="AP1609" s="1" t="s">
        <v>4037</v>
      </c>
      <c r="BF1609" s="1" t="s">
        <v>68</v>
      </c>
      <c r="BG1609" s="28" t="s">
        <v>69</v>
      </c>
    </row>
    <row r="1610" spans="1:59" ht="12.75" customHeight="1" x14ac:dyDescent="0.2">
      <c r="A1610" s="1" t="s">
        <v>6533</v>
      </c>
      <c r="B1610" s="1" t="s">
        <v>6534</v>
      </c>
      <c r="C1610" s="1" t="s">
        <v>62</v>
      </c>
      <c r="D1610" s="1" t="s">
        <v>63</v>
      </c>
      <c r="E1610" s="1" t="s">
        <v>6535</v>
      </c>
      <c r="F1610" s="1" t="s">
        <v>6536</v>
      </c>
      <c r="G1610" s="1">
        <v>45</v>
      </c>
      <c r="H1610" s="1">
        <v>1</v>
      </c>
      <c r="I1610" s="2" t="s">
        <v>66</v>
      </c>
      <c r="J1610" s="1" t="s">
        <v>6513</v>
      </c>
      <c r="K1610" s="1">
        <f>IFERROR(VLOOKUP(B1610,'[1]Pivot HorizontalMRP'!$A$4:$B$2531,2,0),0)</f>
        <v>0</v>
      </c>
      <c r="L1610" s="1">
        <f>IFERROR(VLOOKUP(B1610,'[1]Pivot HorizontalMRP'!$A$4:$C$2531,3,0),0)</f>
        <v>1011</v>
      </c>
      <c r="M1610" s="1">
        <f>IFERROR(VLOOKUP(B1610,'[1]Pivot HorizontalMRP'!$A$4:$D$2531,4,0),0)</f>
        <v>4090</v>
      </c>
      <c r="N1610" s="1">
        <f>IFERROR(VLOOKUP(B1610,'[1]Pivot HorizontalMRP'!$A$4:$E$2531,5,0),0)</f>
        <v>0</v>
      </c>
      <c r="O1610" s="1">
        <f t="shared" si="126"/>
        <v>5101</v>
      </c>
      <c r="P1610" s="1">
        <f t="shared" si="127"/>
        <v>5101</v>
      </c>
      <c r="Q1610" s="1">
        <f>IFERROR(VLOOKUP(B1610,'[1]Pivot HorizontalMRP'!$A$4:$F$2529,6,0),0)</f>
        <v>424</v>
      </c>
      <c r="R1610" s="1">
        <f>IFERROR(VLOOKUP(B1610,'[1]Pivot HorizontalMRP'!$A$4:$G$2529,7,0),0)</f>
        <v>318</v>
      </c>
      <c r="S1610" s="1">
        <f>IFERROR(VLOOKUP(B1610,'[1]Pivot HorizontalMRP'!$A$4:$H$2529,8,0),0)</f>
        <v>374</v>
      </c>
      <c r="T1610" s="1">
        <f>IFERROR(VLOOKUP(B1610,'[1]Pivot HorizontalMRP'!$A$4:$I$2529,9,0),0)</f>
        <v>129</v>
      </c>
      <c r="U1610" s="1">
        <f t="shared" si="125"/>
        <v>4359</v>
      </c>
      <c r="V1610" s="24">
        <v>0.64800000000000002</v>
      </c>
      <c r="W1610" s="24"/>
      <c r="X1610" s="24">
        <f t="shared" si="128"/>
        <v>-0.64800000000000002</v>
      </c>
      <c r="Y1610" s="24"/>
      <c r="Z1610" s="24"/>
      <c r="AA1610" s="24">
        <v>0.65</v>
      </c>
      <c r="AB1610" s="24"/>
      <c r="AC1610" s="25"/>
      <c r="AD1610" s="26"/>
      <c r="AE1610" s="26"/>
      <c r="AF1610" s="26"/>
      <c r="AG1610" s="24"/>
      <c r="AH1610" s="24"/>
      <c r="AI1610" s="26"/>
      <c r="AJ1610" s="27"/>
      <c r="AK1610" s="27"/>
      <c r="AL1610" s="26"/>
      <c r="AM1610" s="26"/>
      <c r="AN1610" s="24"/>
      <c r="AO1610" s="24" t="str">
        <f t="shared" si="129"/>
        <v>Arista</v>
      </c>
      <c r="AP1610" s="1" t="s">
        <v>6514</v>
      </c>
      <c r="BF1610" s="1" t="s">
        <v>68</v>
      </c>
      <c r="BG1610" s="28" t="s">
        <v>69</v>
      </c>
    </row>
    <row r="1611" spans="1:59" ht="12.75" customHeight="1" x14ac:dyDescent="0.2">
      <c r="A1611" s="1" t="s">
        <v>6537</v>
      </c>
      <c r="B1611" s="1" t="s">
        <v>6538</v>
      </c>
      <c r="C1611" s="1" t="s">
        <v>62</v>
      </c>
      <c r="D1611" s="1" t="s">
        <v>63</v>
      </c>
      <c r="E1611" s="1" t="s">
        <v>6539</v>
      </c>
      <c r="F1611" s="1" t="s">
        <v>6540</v>
      </c>
      <c r="G1611" s="1">
        <v>85</v>
      </c>
      <c r="H1611" s="1">
        <v>100</v>
      </c>
      <c r="I1611" s="2" t="s">
        <v>1123</v>
      </c>
      <c r="J1611" s="1" t="s">
        <v>6541</v>
      </c>
      <c r="K1611" s="1">
        <f>IFERROR(VLOOKUP(B1611,'[1]Pivot HorizontalMRP'!$A$4:$B$2531,2,0),0)</f>
        <v>0</v>
      </c>
      <c r="L1611" s="1">
        <f>IFERROR(VLOOKUP(B1611,'[1]Pivot HorizontalMRP'!$A$4:$C$2531,3,0),0)</f>
        <v>1334</v>
      </c>
      <c r="M1611" s="1">
        <f>IFERROR(VLOOKUP(B1611,'[1]Pivot HorizontalMRP'!$A$4:$D$2531,4,0),0)</f>
        <v>674</v>
      </c>
      <c r="N1611" s="1">
        <f>IFERROR(VLOOKUP(B1611,'[1]Pivot HorizontalMRP'!$A$4:$E$2531,5,0),0)</f>
        <v>0</v>
      </c>
      <c r="O1611" s="1">
        <f t="shared" si="126"/>
        <v>2008</v>
      </c>
      <c r="P1611" s="1">
        <f t="shared" si="127"/>
        <v>2008</v>
      </c>
      <c r="Q1611" s="1">
        <f>IFERROR(VLOOKUP(B1611,'[1]Pivot HorizontalMRP'!$A$4:$F$2529,6,0),0)</f>
        <v>1850</v>
      </c>
      <c r="R1611" s="1">
        <f>IFERROR(VLOOKUP(B1611,'[1]Pivot HorizontalMRP'!$A$4:$G$2529,7,0),0)</f>
        <v>742</v>
      </c>
      <c r="S1611" s="1">
        <f>IFERROR(VLOOKUP(B1611,'[1]Pivot HorizontalMRP'!$A$4:$H$2529,8,0),0)</f>
        <v>765</v>
      </c>
      <c r="T1611" s="1">
        <f>IFERROR(VLOOKUP(B1611,'[1]Pivot HorizontalMRP'!$A$4:$I$2529,9,0),0)</f>
        <v>192</v>
      </c>
      <c r="U1611" s="1">
        <f t="shared" si="125"/>
        <v>-584</v>
      </c>
      <c r="V1611" s="24">
        <v>24.324999999999999</v>
      </c>
      <c r="W1611" s="24"/>
      <c r="X1611" s="24">
        <f t="shared" si="128"/>
        <v>-24.324999999999999</v>
      </c>
      <c r="Y1611" s="24"/>
      <c r="Z1611" s="24"/>
      <c r="AA1611" s="24">
        <v>23.027280000000001</v>
      </c>
      <c r="AB1611" s="24"/>
      <c r="AC1611" s="25"/>
      <c r="AD1611" s="26"/>
      <c r="AE1611" s="26"/>
      <c r="AF1611" s="26"/>
      <c r="AG1611" s="24"/>
      <c r="AH1611" s="24"/>
      <c r="AI1611" s="26"/>
      <c r="AJ1611" s="27"/>
      <c r="AK1611" s="27"/>
      <c r="AL1611" s="26"/>
      <c r="AM1611" s="26"/>
      <c r="AN1611" s="24"/>
      <c r="AO1611" s="24" t="str">
        <f t="shared" si="129"/>
        <v>Arista</v>
      </c>
      <c r="AP1611" s="1" t="s">
        <v>6514</v>
      </c>
      <c r="BF1611" s="1" t="s">
        <v>68</v>
      </c>
      <c r="BG1611" s="28" t="s">
        <v>69</v>
      </c>
    </row>
    <row r="1612" spans="1:59" ht="12.75" customHeight="1" x14ac:dyDescent="0.2">
      <c r="A1612" s="1" t="s">
        <v>6542</v>
      </c>
      <c r="B1612" s="1" t="s">
        <v>6543</v>
      </c>
      <c r="C1612" s="1" t="s">
        <v>62</v>
      </c>
      <c r="D1612" s="1" t="s">
        <v>63</v>
      </c>
      <c r="E1612" s="1" t="s">
        <v>6544</v>
      </c>
      <c r="F1612" s="1" t="s">
        <v>6545</v>
      </c>
      <c r="G1612" s="1">
        <v>85</v>
      </c>
      <c r="H1612" s="1">
        <v>200</v>
      </c>
      <c r="I1612" s="2" t="s">
        <v>1123</v>
      </c>
      <c r="J1612" s="1" t="s">
        <v>6546</v>
      </c>
      <c r="K1612" s="1">
        <f>IFERROR(VLOOKUP(B1612,'[1]Pivot HorizontalMRP'!$A$4:$B$2531,2,0),0)</f>
        <v>0</v>
      </c>
      <c r="L1612" s="1">
        <f>IFERROR(VLOOKUP(B1612,'[1]Pivot HorizontalMRP'!$A$4:$C$2531,3,0),0)</f>
        <v>249</v>
      </c>
      <c r="M1612" s="1">
        <f>IFERROR(VLOOKUP(B1612,'[1]Pivot HorizontalMRP'!$A$4:$D$2531,4,0),0)</f>
        <v>0</v>
      </c>
      <c r="N1612" s="1">
        <f>IFERROR(VLOOKUP(B1612,'[1]Pivot HorizontalMRP'!$A$4:$E$2531,5,0),0)</f>
        <v>0</v>
      </c>
      <c r="O1612" s="1">
        <f t="shared" si="126"/>
        <v>249</v>
      </c>
      <c r="P1612" s="1">
        <f t="shared" si="127"/>
        <v>249</v>
      </c>
      <c r="Q1612" s="1">
        <f>IFERROR(VLOOKUP(B1612,'[1]Pivot HorizontalMRP'!$A$4:$F$2529,6,0),0)</f>
        <v>77</v>
      </c>
      <c r="R1612" s="1">
        <f>IFERROR(VLOOKUP(B1612,'[1]Pivot HorizontalMRP'!$A$4:$G$2529,7,0),0)</f>
        <v>0</v>
      </c>
      <c r="S1612" s="1">
        <f>IFERROR(VLOOKUP(B1612,'[1]Pivot HorizontalMRP'!$A$4:$H$2529,8,0),0)</f>
        <v>0</v>
      </c>
      <c r="T1612" s="1">
        <f>IFERROR(VLOOKUP(B1612,'[1]Pivot HorizontalMRP'!$A$4:$I$2529,9,0),0)</f>
        <v>0</v>
      </c>
      <c r="U1612" s="1">
        <f t="shared" si="125"/>
        <v>172</v>
      </c>
      <c r="V1612" s="24">
        <v>50.2</v>
      </c>
      <c r="W1612" s="24"/>
      <c r="X1612" s="24">
        <f t="shared" si="128"/>
        <v>-50.2</v>
      </c>
      <c r="Y1612" s="24"/>
      <c r="Z1612" s="24"/>
      <c r="AA1612" s="24"/>
      <c r="AB1612" s="24"/>
      <c r="AC1612" s="25"/>
      <c r="AD1612" s="26"/>
      <c r="AE1612" s="26"/>
      <c r="AF1612" s="26"/>
      <c r="AG1612" s="24"/>
      <c r="AH1612" s="24"/>
      <c r="AI1612" s="26"/>
      <c r="AJ1612" s="27"/>
      <c r="AK1612" s="27"/>
      <c r="AL1612" s="26"/>
      <c r="AM1612" s="26"/>
      <c r="AN1612" s="24"/>
      <c r="AO1612" s="24" t="str">
        <f t="shared" si="129"/>
        <v>Arista</v>
      </c>
      <c r="AP1612" s="1" t="s">
        <v>6514</v>
      </c>
      <c r="BF1612" s="1" t="s">
        <v>68</v>
      </c>
      <c r="BG1612" s="28" t="s">
        <v>69</v>
      </c>
    </row>
    <row r="1613" spans="1:59" ht="12.75" customHeight="1" x14ac:dyDescent="0.2">
      <c r="A1613" s="1" t="s">
        <v>6547</v>
      </c>
      <c r="B1613" s="1" t="s">
        <v>6548</v>
      </c>
      <c r="C1613" s="1" t="s">
        <v>62</v>
      </c>
      <c r="D1613" s="1" t="s">
        <v>63</v>
      </c>
      <c r="E1613" s="1" t="s">
        <v>6549</v>
      </c>
      <c r="F1613" s="1" t="s">
        <v>6550</v>
      </c>
      <c r="G1613" s="1">
        <v>85</v>
      </c>
      <c r="H1613" s="1">
        <v>2000</v>
      </c>
      <c r="I1613" s="2" t="s">
        <v>66</v>
      </c>
      <c r="J1613" s="1" t="s">
        <v>6551</v>
      </c>
      <c r="K1613" s="1">
        <f>IFERROR(VLOOKUP(B1613,'[1]Pivot HorizontalMRP'!$A$4:$B$2531,2,0),0)</f>
        <v>0</v>
      </c>
      <c r="L1613" s="1">
        <f>IFERROR(VLOOKUP(B1613,'[1]Pivot HorizontalMRP'!$A$4:$C$2531,3,0),0)</f>
        <v>30246</v>
      </c>
      <c r="M1613" s="1">
        <f>IFERROR(VLOOKUP(B1613,'[1]Pivot HorizontalMRP'!$A$4:$D$2531,4,0),0)</f>
        <v>48000</v>
      </c>
      <c r="N1613" s="1">
        <f>IFERROR(VLOOKUP(B1613,'[1]Pivot HorizontalMRP'!$A$4:$E$2531,5,0),0)</f>
        <v>4000</v>
      </c>
      <c r="O1613" s="1">
        <f t="shared" si="126"/>
        <v>78246</v>
      </c>
      <c r="P1613" s="1">
        <f t="shared" si="127"/>
        <v>82246</v>
      </c>
      <c r="Q1613" s="1">
        <f>IFERROR(VLOOKUP(B1613,'[1]Pivot HorizontalMRP'!$A$4:$F$2529,6,0),0)</f>
        <v>52164</v>
      </c>
      <c r="R1613" s="1">
        <f>IFERROR(VLOOKUP(B1613,'[1]Pivot HorizontalMRP'!$A$4:$G$2529,7,0),0)</f>
        <v>26424</v>
      </c>
      <c r="S1613" s="1">
        <f>IFERROR(VLOOKUP(B1613,'[1]Pivot HorizontalMRP'!$A$4:$H$2529,8,0),0)</f>
        <v>23139</v>
      </c>
      <c r="T1613" s="1">
        <f>IFERROR(VLOOKUP(B1613,'[1]Pivot HorizontalMRP'!$A$4:$I$2529,9,0),0)</f>
        <v>17217</v>
      </c>
      <c r="U1613" s="1">
        <f t="shared" si="125"/>
        <v>3658</v>
      </c>
      <c r="V1613" s="24">
        <v>2.1880000000000002</v>
      </c>
      <c r="W1613" s="24"/>
      <c r="X1613" s="24">
        <f t="shared" si="128"/>
        <v>-2.1880000000000002</v>
      </c>
      <c r="Y1613" s="24"/>
      <c r="Z1613" s="24"/>
      <c r="AA1613" s="24">
        <v>2.2549999999999999</v>
      </c>
      <c r="AB1613" s="24"/>
      <c r="AC1613" s="25"/>
      <c r="AD1613" s="26"/>
      <c r="AE1613" s="26"/>
      <c r="AF1613" s="26"/>
      <c r="AG1613" s="24"/>
      <c r="AH1613" s="24"/>
      <c r="AI1613" s="26"/>
      <c r="AJ1613" s="27"/>
      <c r="AK1613" s="27"/>
      <c r="AL1613" s="26"/>
      <c r="AM1613" s="26"/>
      <c r="AN1613" s="24"/>
      <c r="AO1613" s="24" t="str">
        <f t="shared" si="129"/>
        <v>Arista</v>
      </c>
      <c r="AP1613" s="1" t="s">
        <v>6514</v>
      </c>
      <c r="BF1613" s="1" t="s">
        <v>68</v>
      </c>
      <c r="BG1613" s="28" t="s">
        <v>69</v>
      </c>
    </row>
    <row r="1614" spans="1:59" ht="12.75" customHeight="1" x14ac:dyDescent="0.2">
      <c r="A1614" s="1" t="s">
        <v>6552</v>
      </c>
      <c r="B1614" s="1" t="s">
        <v>6553</v>
      </c>
      <c r="C1614" s="1" t="s">
        <v>62</v>
      </c>
      <c r="D1614" s="1" t="s">
        <v>63</v>
      </c>
      <c r="E1614" s="1" t="s">
        <v>6554</v>
      </c>
      <c r="F1614" s="1" t="s">
        <v>6555</v>
      </c>
      <c r="G1614" s="1">
        <v>65</v>
      </c>
      <c r="H1614" s="1">
        <v>200</v>
      </c>
      <c r="I1614" s="2" t="s">
        <v>1123</v>
      </c>
      <c r="J1614" s="1" t="s">
        <v>6556</v>
      </c>
      <c r="K1614" s="1">
        <f>IFERROR(VLOOKUP(B1614,'[1]Pivot HorizontalMRP'!$A$4:$B$2531,2,0),0)</f>
        <v>0</v>
      </c>
      <c r="L1614" s="1">
        <f>IFERROR(VLOOKUP(B1614,'[1]Pivot HorizontalMRP'!$A$4:$C$2531,3,0),0)</f>
        <v>818</v>
      </c>
      <c r="M1614" s="1">
        <f>IFERROR(VLOOKUP(B1614,'[1]Pivot HorizontalMRP'!$A$4:$D$2531,4,0),0)</f>
        <v>320</v>
      </c>
      <c r="N1614" s="1">
        <f>IFERROR(VLOOKUP(B1614,'[1]Pivot HorizontalMRP'!$A$4:$E$2531,5,0),0)</f>
        <v>0</v>
      </c>
      <c r="O1614" s="1">
        <f t="shared" si="126"/>
        <v>1138</v>
      </c>
      <c r="P1614" s="1">
        <f t="shared" si="127"/>
        <v>1138</v>
      </c>
      <c r="Q1614" s="1">
        <f>IFERROR(VLOOKUP(B1614,'[1]Pivot HorizontalMRP'!$A$4:$F$2529,6,0),0)</f>
        <v>1022</v>
      </c>
      <c r="R1614" s="1">
        <f>IFERROR(VLOOKUP(B1614,'[1]Pivot HorizontalMRP'!$A$4:$G$2529,7,0),0)</f>
        <v>541</v>
      </c>
      <c r="S1614" s="1">
        <f>IFERROR(VLOOKUP(B1614,'[1]Pivot HorizontalMRP'!$A$4:$H$2529,8,0),0)</f>
        <v>579</v>
      </c>
      <c r="T1614" s="1">
        <f>IFERROR(VLOOKUP(B1614,'[1]Pivot HorizontalMRP'!$A$4:$I$2529,9,0),0)</f>
        <v>453</v>
      </c>
      <c r="U1614" s="1">
        <f t="shared" si="125"/>
        <v>-425</v>
      </c>
      <c r="V1614" s="24">
        <v>27</v>
      </c>
      <c r="W1614" s="24"/>
      <c r="X1614" s="24">
        <f t="shared" si="128"/>
        <v>-27</v>
      </c>
      <c r="Y1614" s="24"/>
      <c r="Z1614" s="24"/>
      <c r="AA1614" s="24">
        <v>27</v>
      </c>
      <c r="AB1614" s="24"/>
      <c r="AC1614" s="25"/>
      <c r="AD1614" s="26"/>
      <c r="AE1614" s="26"/>
      <c r="AF1614" s="26"/>
      <c r="AG1614" s="24"/>
      <c r="AH1614" s="24"/>
      <c r="AI1614" s="26"/>
      <c r="AJ1614" s="27"/>
      <c r="AK1614" s="27"/>
      <c r="AL1614" s="26"/>
      <c r="AM1614" s="26"/>
      <c r="AN1614" s="24"/>
      <c r="AO1614" s="24" t="str">
        <f t="shared" si="129"/>
        <v>Arista</v>
      </c>
      <c r="AP1614" s="1" t="s">
        <v>6514</v>
      </c>
      <c r="BF1614" s="1" t="s">
        <v>68</v>
      </c>
      <c r="BG1614" s="28" t="s">
        <v>69</v>
      </c>
    </row>
    <row r="1615" spans="1:59" ht="12.75" customHeight="1" x14ac:dyDescent="0.2">
      <c r="A1615" s="1" t="s">
        <v>6557</v>
      </c>
      <c r="B1615" s="1" t="s">
        <v>6558</v>
      </c>
      <c r="C1615" s="1" t="s">
        <v>62</v>
      </c>
      <c r="D1615" s="1" t="s">
        <v>1108</v>
      </c>
      <c r="E1615" s="1" t="s">
        <v>6559</v>
      </c>
      <c r="F1615" s="1" t="s">
        <v>6560</v>
      </c>
      <c r="G1615" s="1">
        <v>63</v>
      </c>
      <c r="H1615" s="1">
        <v>4000</v>
      </c>
      <c r="I1615" s="2" t="s">
        <v>1123</v>
      </c>
      <c r="K1615" s="1">
        <f>IFERROR(VLOOKUP(B1615,'[1]Pivot HorizontalMRP'!$A$4:$B$2531,2,0),0)</f>
        <v>0</v>
      </c>
      <c r="L1615" s="1">
        <f>IFERROR(VLOOKUP(B1615,'[1]Pivot HorizontalMRP'!$A$4:$C$2531,3,0),0)</f>
        <v>3964</v>
      </c>
      <c r="M1615" s="1">
        <f>IFERROR(VLOOKUP(B1615,'[1]Pivot HorizontalMRP'!$A$4:$D$2531,4,0),0)</f>
        <v>0</v>
      </c>
      <c r="N1615" s="1">
        <f>IFERROR(VLOOKUP(B1615,'[1]Pivot HorizontalMRP'!$A$4:$E$2531,5,0),0)</f>
        <v>0</v>
      </c>
      <c r="O1615" s="1">
        <f t="shared" si="126"/>
        <v>3964</v>
      </c>
      <c r="P1615" s="1">
        <f t="shared" si="127"/>
        <v>3964</v>
      </c>
      <c r="Q1615" s="1">
        <f>IFERROR(VLOOKUP(B1615,'[1]Pivot HorizontalMRP'!$A$4:$F$2529,6,0),0)</f>
        <v>5583</v>
      </c>
      <c r="R1615" s="1">
        <f>IFERROR(VLOOKUP(B1615,'[1]Pivot HorizontalMRP'!$A$4:$G$2529,7,0),0)</f>
        <v>2045</v>
      </c>
      <c r="S1615" s="1">
        <f>IFERROR(VLOOKUP(B1615,'[1]Pivot HorizontalMRP'!$A$4:$H$2529,8,0),0)</f>
        <v>1661</v>
      </c>
      <c r="T1615" s="1">
        <f>IFERROR(VLOOKUP(B1615,'[1]Pivot HorizontalMRP'!$A$4:$I$2529,9,0),0)</f>
        <v>1144</v>
      </c>
      <c r="U1615" s="1">
        <f t="shared" si="125"/>
        <v>-3664</v>
      </c>
      <c r="V1615" s="24">
        <v>0.77100000000000002</v>
      </c>
      <c r="W1615" s="24"/>
      <c r="X1615" s="24">
        <f t="shared" si="128"/>
        <v>-0.77100000000000002</v>
      </c>
      <c r="Y1615" s="24"/>
      <c r="Z1615" s="24"/>
      <c r="AA1615" s="24">
        <v>0.82499999999999996</v>
      </c>
      <c r="AB1615" s="24"/>
      <c r="AC1615" s="25"/>
      <c r="AD1615" s="26"/>
      <c r="AE1615" s="26"/>
      <c r="AF1615" s="26"/>
      <c r="AG1615" s="24"/>
      <c r="AH1615" s="24"/>
      <c r="AI1615" s="26"/>
      <c r="AJ1615" s="27"/>
      <c r="AK1615" s="27"/>
      <c r="AL1615" s="26"/>
      <c r="AM1615" s="26"/>
      <c r="AN1615" s="24"/>
      <c r="AO1615" s="24" t="str">
        <f t="shared" si="129"/>
        <v>Sanmina</v>
      </c>
      <c r="AP1615" s="1" t="s">
        <v>4037</v>
      </c>
      <c r="BF1615" s="1" t="s">
        <v>68</v>
      </c>
      <c r="BG1615" s="28" t="s">
        <v>69</v>
      </c>
    </row>
    <row r="1616" spans="1:59" ht="12.75" customHeight="1" x14ac:dyDescent="0.2">
      <c r="A1616" s="1" t="s">
        <v>6561</v>
      </c>
      <c r="B1616" s="1" t="s">
        <v>6562</v>
      </c>
      <c r="C1616" s="1" t="s">
        <v>62</v>
      </c>
      <c r="D1616" s="1" t="s">
        <v>63</v>
      </c>
      <c r="E1616" s="1" t="s">
        <v>6563</v>
      </c>
      <c r="F1616" s="1" t="s">
        <v>6564</v>
      </c>
      <c r="G1616" s="1">
        <v>65</v>
      </c>
      <c r="H1616" s="1">
        <v>100</v>
      </c>
      <c r="I1616" s="2" t="s">
        <v>66</v>
      </c>
      <c r="J1616" s="1" t="s">
        <v>6565</v>
      </c>
      <c r="K1616" s="1">
        <f>IFERROR(VLOOKUP(B1616,'[1]Pivot HorizontalMRP'!$A$4:$B$2531,2,0),0)</f>
        <v>0</v>
      </c>
      <c r="L1616" s="1">
        <f>IFERROR(VLOOKUP(B1616,'[1]Pivot HorizontalMRP'!$A$4:$C$2531,3,0),0)</f>
        <v>286</v>
      </c>
      <c r="M1616" s="1">
        <f>IFERROR(VLOOKUP(B1616,'[1]Pivot HorizontalMRP'!$A$4:$D$2531,4,0),0)</f>
        <v>1250</v>
      </c>
      <c r="N1616" s="1">
        <f>IFERROR(VLOOKUP(B1616,'[1]Pivot HorizontalMRP'!$A$4:$E$2531,5,0),0)</f>
        <v>400</v>
      </c>
      <c r="O1616" s="1">
        <f t="shared" si="126"/>
        <v>1536</v>
      </c>
      <c r="P1616" s="1">
        <f t="shared" si="127"/>
        <v>1936</v>
      </c>
      <c r="Q1616" s="1">
        <f>IFERROR(VLOOKUP(B1616,'[1]Pivot HorizontalMRP'!$A$4:$F$2529,6,0),0)</f>
        <v>996</v>
      </c>
      <c r="R1616" s="1">
        <f>IFERROR(VLOOKUP(B1616,'[1]Pivot HorizontalMRP'!$A$4:$G$2529,7,0),0)</f>
        <v>649</v>
      </c>
      <c r="S1616" s="1">
        <f>IFERROR(VLOOKUP(B1616,'[1]Pivot HorizontalMRP'!$A$4:$H$2529,8,0),0)</f>
        <v>1093</v>
      </c>
      <c r="T1616" s="1">
        <f>IFERROR(VLOOKUP(B1616,'[1]Pivot HorizontalMRP'!$A$4:$I$2529,9,0),0)</f>
        <v>778</v>
      </c>
      <c r="U1616" s="1">
        <f t="shared" si="125"/>
        <v>291</v>
      </c>
      <c r="V1616" s="24">
        <v>70.48</v>
      </c>
      <c r="W1616" s="24"/>
      <c r="X1616" s="24">
        <f t="shared" si="128"/>
        <v>-70.48</v>
      </c>
      <c r="Y1616" s="24"/>
      <c r="Z1616" s="24"/>
      <c r="AA1616" s="24">
        <v>68.64</v>
      </c>
      <c r="AB1616" s="24"/>
      <c r="AC1616" s="25"/>
      <c r="AD1616" s="26"/>
      <c r="AE1616" s="26"/>
      <c r="AF1616" s="26"/>
      <c r="AG1616" s="24"/>
      <c r="AH1616" s="24"/>
      <c r="AI1616" s="26"/>
      <c r="AJ1616" s="27"/>
      <c r="AK1616" s="27"/>
      <c r="AL1616" s="26"/>
      <c r="AM1616" s="26"/>
      <c r="AN1616" s="24"/>
      <c r="AO1616" s="24" t="str">
        <f t="shared" si="129"/>
        <v>Arista</v>
      </c>
      <c r="AP1616" s="1" t="s">
        <v>6514</v>
      </c>
      <c r="BF1616" s="1" t="s">
        <v>68</v>
      </c>
      <c r="BG1616" s="28" t="s">
        <v>69</v>
      </c>
    </row>
    <row r="1617" spans="1:59" ht="12.75" customHeight="1" x14ac:dyDescent="0.2">
      <c r="A1617" s="1" t="s">
        <v>6566</v>
      </c>
      <c r="B1617" s="1" t="s">
        <v>6567</v>
      </c>
      <c r="C1617" s="1" t="s">
        <v>62</v>
      </c>
      <c r="D1617" s="1" t="s">
        <v>63</v>
      </c>
      <c r="E1617" s="1" t="s">
        <v>6568</v>
      </c>
      <c r="F1617" s="1" t="s">
        <v>6569</v>
      </c>
      <c r="G1617" s="1">
        <v>75</v>
      </c>
      <c r="H1617" s="1">
        <v>50</v>
      </c>
      <c r="I1617" s="2" t="s">
        <v>1123</v>
      </c>
      <c r="J1617" s="1" t="s">
        <v>6570</v>
      </c>
      <c r="K1617" s="1">
        <f>IFERROR(VLOOKUP(B1617,'[1]Pivot HorizontalMRP'!$A$4:$B$2531,2,0),0)</f>
        <v>0</v>
      </c>
      <c r="L1617" s="1">
        <f>IFERROR(VLOOKUP(B1617,'[1]Pivot HorizontalMRP'!$A$4:$C$2531,3,0),0)</f>
        <v>268</v>
      </c>
      <c r="M1617" s="1">
        <f>IFERROR(VLOOKUP(B1617,'[1]Pivot HorizontalMRP'!$A$4:$D$2531,4,0),0)</f>
        <v>0</v>
      </c>
      <c r="N1617" s="1">
        <f>IFERROR(VLOOKUP(B1617,'[1]Pivot HorizontalMRP'!$A$4:$E$2531,5,0),0)</f>
        <v>0</v>
      </c>
      <c r="O1617" s="1">
        <f t="shared" si="126"/>
        <v>268</v>
      </c>
      <c r="P1617" s="1">
        <f t="shared" si="127"/>
        <v>268</v>
      </c>
      <c r="Q1617" s="1">
        <f>IFERROR(VLOOKUP(B1617,'[1]Pivot HorizontalMRP'!$A$4:$F$2529,6,0),0)</f>
        <v>2</v>
      </c>
      <c r="R1617" s="1">
        <f>IFERROR(VLOOKUP(B1617,'[1]Pivot HorizontalMRP'!$A$4:$G$2529,7,0),0)</f>
        <v>0</v>
      </c>
      <c r="S1617" s="1">
        <f>IFERROR(VLOOKUP(B1617,'[1]Pivot HorizontalMRP'!$A$4:$H$2529,8,0),0)</f>
        <v>0</v>
      </c>
      <c r="T1617" s="1">
        <f>IFERROR(VLOOKUP(B1617,'[1]Pivot HorizontalMRP'!$A$4:$I$2529,9,0),0)</f>
        <v>0</v>
      </c>
      <c r="U1617" s="1">
        <f t="shared" si="125"/>
        <v>266</v>
      </c>
      <c r="V1617" s="24">
        <v>93.921000000000006</v>
      </c>
      <c r="W1617" s="24"/>
      <c r="X1617" s="24">
        <f t="shared" si="128"/>
        <v>-93.921000000000006</v>
      </c>
      <c r="Y1617" s="24"/>
      <c r="Z1617" s="24"/>
      <c r="AA1617" s="24"/>
      <c r="AB1617" s="24"/>
      <c r="AC1617" s="25"/>
      <c r="AD1617" s="26"/>
      <c r="AE1617" s="26"/>
      <c r="AF1617" s="26"/>
      <c r="AG1617" s="24"/>
      <c r="AH1617" s="24"/>
      <c r="AI1617" s="26"/>
      <c r="AJ1617" s="27"/>
      <c r="AK1617" s="27"/>
      <c r="AL1617" s="26"/>
      <c r="AM1617" s="26"/>
      <c r="AN1617" s="24"/>
      <c r="AO1617" s="24" t="str">
        <f t="shared" si="129"/>
        <v>Arista</v>
      </c>
      <c r="AP1617" s="1" t="s">
        <v>6514</v>
      </c>
      <c r="BF1617" s="1" t="s">
        <v>68</v>
      </c>
      <c r="BG1617" s="28" t="s">
        <v>69</v>
      </c>
    </row>
    <row r="1618" spans="1:59" ht="12.75" customHeight="1" x14ac:dyDescent="0.2">
      <c r="A1618" s="1" t="s">
        <v>6571</v>
      </c>
      <c r="B1618" s="1" t="s">
        <v>6572</v>
      </c>
      <c r="C1618" s="1" t="s">
        <v>62</v>
      </c>
      <c r="D1618" s="1" t="s">
        <v>63</v>
      </c>
      <c r="E1618" s="1" t="s">
        <v>6573</v>
      </c>
      <c r="F1618" s="1" t="s">
        <v>6574</v>
      </c>
      <c r="G1618" s="1">
        <v>85</v>
      </c>
      <c r="H1618" s="1">
        <v>100</v>
      </c>
      <c r="I1618" s="2" t="s">
        <v>1123</v>
      </c>
      <c r="J1618" s="1" t="s">
        <v>6575</v>
      </c>
      <c r="K1618" s="1">
        <f>IFERROR(VLOOKUP(B1618,'[1]Pivot HorizontalMRP'!$A$4:$B$2531,2,0),0)</f>
        <v>0</v>
      </c>
      <c r="L1618" s="1">
        <f>IFERROR(VLOOKUP(B1618,'[1]Pivot HorizontalMRP'!$A$4:$C$2531,3,0),0)</f>
        <v>12406</v>
      </c>
      <c r="M1618" s="1">
        <f>IFERROR(VLOOKUP(B1618,'[1]Pivot HorizontalMRP'!$A$4:$D$2531,4,0),0)</f>
        <v>6500</v>
      </c>
      <c r="N1618" s="1">
        <f>IFERROR(VLOOKUP(B1618,'[1]Pivot HorizontalMRP'!$A$4:$E$2531,5,0),0)</f>
        <v>2936</v>
      </c>
      <c r="O1618" s="1">
        <f t="shared" si="126"/>
        <v>18906</v>
      </c>
      <c r="P1618" s="1">
        <f t="shared" si="127"/>
        <v>21842</v>
      </c>
      <c r="Q1618" s="1">
        <f>IFERROR(VLOOKUP(B1618,'[1]Pivot HorizontalMRP'!$A$4:$F$2529,6,0),0)</f>
        <v>19207</v>
      </c>
      <c r="R1618" s="1">
        <f>IFERROR(VLOOKUP(B1618,'[1]Pivot HorizontalMRP'!$A$4:$G$2529,7,0),0)</f>
        <v>7260</v>
      </c>
      <c r="S1618" s="1">
        <f>IFERROR(VLOOKUP(B1618,'[1]Pivot HorizontalMRP'!$A$4:$H$2529,8,0),0)</f>
        <v>5504</v>
      </c>
      <c r="T1618" s="1">
        <f>IFERROR(VLOOKUP(B1618,'[1]Pivot HorizontalMRP'!$A$4:$I$2529,9,0),0)</f>
        <v>3684</v>
      </c>
      <c r="U1618" s="1">
        <f t="shared" si="125"/>
        <v>-7561</v>
      </c>
      <c r="V1618" s="24">
        <v>5.3559999999999999</v>
      </c>
      <c r="W1618" s="24"/>
      <c r="X1618" s="24">
        <f t="shared" si="128"/>
        <v>-5.3559999999999999</v>
      </c>
      <c r="Y1618" s="24"/>
      <c r="Z1618" s="24"/>
      <c r="AA1618" s="24">
        <v>5.0599999999999996</v>
      </c>
      <c r="AB1618" s="24"/>
      <c r="AC1618" s="25"/>
      <c r="AD1618" s="26"/>
      <c r="AE1618" s="26"/>
      <c r="AF1618" s="26"/>
      <c r="AG1618" s="24"/>
      <c r="AH1618" s="24"/>
      <c r="AI1618" s="26"/>
      <c r="AJ1618" s="27"/>
      <c r="AK1618" s="27"/>
      <c r="AL1618" s="26"/>
      <c r="AM1618" s="26"/>
      <c r="AN1618" s="24"/>
      <c r="AO1618" s="24" t="str">
        <f t="shared" si="129"/>
        <v>Arista</v>
      </c>
      <c r="AP1618" s="1" t="s">
        <v>6514</v>
      </c>
      <c r="BF1618" s="1" t="s">
        <v>68</v>
      </c>
      <c r="BG1618" s="28" t="s">
        <v>69</v>
      </c>
    </row>
    <row r="1619" spans="1:59" ht="12.75" customHeight="1" x14ac:dyDescent="0.2">
      <c r="A1619" s="1" t="s">
        <v>6576</v>
      </c>
      <c r="B1619" s="1" t="s">
        <v>6577</v>
      </c>
      <c r="C1619" s="1" t="s">
        <v>62</v>
      </c>
      <c r="D1619" s="1" t="s">
        <v>63</v>
      </c>
      <c r="E1619" s="1" t="s">
        <v>6578</v>
      </c>
      <c r="F1619" s="1" t="s">
        <v>6579</v>
      </c>
      <c r="G1619" s="1">
        <v>95</v>
      </c>
      <c r="H1619" s="1">
        <v>1000</v>
      </c>
      <c r="I1619" s="2" t="s">
        <v>1123</v>
      </c>
      <c r="J1619" s="1" t="s">
        <v>6580</v>
      </c>
      <c r="K1619" s="1">
        <f>IFERROR(VLOOKUP(B1619,'[1]Pivot HorizontalMRP'!$A$4:$B$2531,2,0),0)</f>
        <v>82903</v>
      </c>
      <c r="L1619" s="1">
        <f>IFERROR(VLOOKUP(B1619,'[1]Pivot HorizontalMRP'!$A$4:$C$2531,3,0),0)</f>
        <v>321</v>
      </c>
      <c r="M1619" s="1">
        <f>IFERROR(VLOOKUP(B1619,'[1]Pivot HorizontalMRP'!$A$4:$D$2531,4,0),0)</f>
        <v>39246</v>
      </c>
      <c r="N1619" s="1">
        <f>IFERROR(VLOOKUP(B1619,'[1]Pivot HorizontalMRP'!$A$4:$E$2531,5,0),0)</f>
        <v>16384</v>
      </c>
      <c r="O1619" s="1">
        <f t="shared" si="126"/>
        <v>122470</v>
      </c>
      <c r="P1619" s="1">
        <f t="shared" si="127"/>
        <v>138854</v>
      </c>
      <c r="Q1619" s="1">
        <f>IFERROR(VLOOKUP(B1619,'[1]Pivot HorizontalMRP'!$A$4:$F$2529,6,0),0)</f>
        <v>98798</v>
      </c>
      <c r="R1619" s="1">
        <f>IFERROR(VLOOKUP(B1619,'[1]Pivot HorizontalMRP'!$A$4:$G$2529,7,0),0)</f>
        <v>37784</v>
      </c>
      <c r="S1619" s="1">
        <f>IFERROR(VLOOKUP(B1619,'[1]Pivot HorizontalMRP'!$A$4:$H$2529,8,0),0)</f>
        <v>23176</v>
      </c>
      <c r="T1619" s="1">
        <f>IFERROR(VLOOKUP(B1619,'[1]Pivot HorizontalMRP'!$A$4:$I$2529,9,0),0)</f>
        <v>18440</v>
      </c>
      <c r="U1619" s="1">
        <f t="shared" si="125"/>
        <v>-14112</v>
      </c>
      <c r="V1619" s="24">
        <v>7</v>
      </c>
      <c r="W1619" s="24"/>
      <c r="X1619" s="24">
        <f t="shared" si="128"/>
        <v>-7</v>
      </c>
      <c r="Y1619" s="24"/>
      <c r="Z1619" s="24"/>
      <c r="AA1619" s="24"/>
      <c r="AB1619" s="24"/>
      <c r="AC1619" s="25"/>
      <c r="AD1619" s="26"/>
      <c r="AE1619" s="26"/>
      <c r="AF1619" s="26"/>
      <c r="AG1619" s="24"/>
      <c r="AH1619" s="24"/>
      <c r="AI1619" s="26"/>
      <c r="AJ1619" s="27"/>
      <c r="AK1619" s="27"/>
      <c r="AL1619" s="26"/>
      <c r="AM1619" s="26"/>
      <c r="AN1619" s="24"/>
      <c r="AO1619" s="24" t="str">
        <f t="shared" si="129"/>
        <v>Arista</v>
      </c>
      <c r="AP1619" s="1" t="s">
        <v>6514</v>
      </c>
      <c r="BF1619" s="1" t="s">
        <v>68</v>
      </c>
      <c r="BG1619" s="28" t="s">
        <v>69</v>
      </c>
    </row>
    <row r="1620" spans="1:59" ht="12.75" customHeight="1" x14ac:dyDescent="0.2">
      <c r="A1620" s="1" t="s">
        <v>6581</v>
      </c>
      <c r="B1620" s="1" t="s">
        <v>6582</v>
      </c>
      <c r="C1620" s="1" t="s">
        <v>62</v>
      </c>
      <c r="D1620" s="1" t="s">
        <v>1108</v>
      </c>
      <c r="E1620" s="1" t="s">
        <v>6583</v>
      </c>
      <c r="F1620" s="1" t="s">
        <v>6584</v>
      </c>
      <c r="G1620" s="1">
        <v>81</v>
      </c>
      <c r="H1620" s="1">
        <v>3000</v>
      </c>
      <c r="I1620" s="2" t="s">
        <v>66</v>
      </c>
      <c r="K1620" s="1">
        <f>IFERROR(VLOOKUP(B1620,'[1]Pivot HorizontalMRP'!$A$4:$B$2531,2,0),0)</f>
        <v>0</v>
      </c>
      <c r="L1620" s="1">
        <f>IFERROR(VLOOKUP(B1620,'[1]Pivot HorizontalMRP'!$A$4:$C$2531,3,0),0)</f>
        <v>12319</v>
      </c>
      <c r="M1620" s="1">
        <f>IFERROR(VLOOKUP(B1620,'[1]Pivot HorizontalMRP'!$A$4:$D$2531,4,0),0)</f>
        <v>0</v>
      </c>
      <c r="N1620" s="1">
        <f>IFERROR(VLOOKUP(B1620,'[1]Pivot HorizontalMRP'!$A$4:$E$2531,5,0),0)</f>
        <v>0</v>
      </c>
      <c r="O1620" s="1">
        <f t="shared" si="126"/>
        <v>12319</v>
      </c>
      <c r="P1620" s="1">
        <f t="shared" si="127"/>
        <v>12319</v>
      </c>
      <c r="Q1620" s="1">
        <f>IFERROR(VLOOKUP(B1620,'[1]Pivot HorizontalMRP'!$A$4:$F$2529,6,0),0)</f>
        <v>0</v>
      </c>
      <c r="R1620" s="1">
        <f>IFERROR(VLOOKUP(B1620,'[1]Pivot HorizontalMRP'!$A$4:$G$2529,7,0),0)</f>
        <v>0</v>
      </c>
      <c r="S1620" s="1">
        <f>IFERROR(VLOOKUP(B1620,'[1]Pivot HorizontalMRP'!$A$4:$H$2529,8,0),0)</f>
        <v>0</v>
      </c>
      <c r="T1620" s="1">
        <f>IFERROR(VLOOKUP(B1620,'[1]Pivot HorizontalMRP'!$A$4:$I$2529,9,0),0)</f>
        <v>0</v>
      </c>
      <c r="U1620" s="1">
        <f t="shared" si="125"/>
        <v>12319</v>
      </c>
      <c r="V1620" s="24">
        <v>0.217</v>
      </c>
      <c r="W1620" s="24"/>
      <c r="X1620" s="24">
        <f t="shared" si="128"/>
        <v>-0.217</v>
      </c>
      <c r="Y1620" s="24"/>
      <c r="Z1620" s="24"/>
      <c r="AA1620" s="24"/>
      <c r="AB1620" s="24"/>
      <c r="AC1620" s="25"/>
      <c r="AD1620" s="26"/>
      <c r="AE1620" s="26"/>
      <c r="AF1620" s="26"/>
      <c r="AG1620" s="24"/>
      <c r="AH1620" s="24"/>
      <c r="AI1620" s="26"/>
      <c r="AJ1620" s="27"/>
      <c r="AK1620" s="27"/>
      <c r="AL1620" s="26"/>
      <c r="AM1620" s="26"/>
      <c r="AN1620" s="24"/>
      <c r="AO1620" s="24" t="str">
        <f t="shared" si="129"/>
        <v>Sanmina</v>
      </c>
      <c r="AP1620" s="1" t="s">
        <v>4037</v>
      </c>
      <c r="BF1620" s="1" t="s">
        <v>68</v>
      </c>
      <c r="BG1620" s="28" t="s">
        <v>69</v>
      </c>
    </row>
    <row r="1621" spans="1:59" ht="12.75" customHeight="1" x14ac:dyDescent="0.2">
      <c r="A1621" s="1" t="s">
        <v>6585</v>
      </c>
      <c r="B1621" s="1" t="s">
        <v>6586</v>
      </c>
      <c r="C1621" s="1" t="s">
        <v>62</v>
      </c>
      <c r="D1621" s="1" t="s">
        <v>63</v>
      </c>
      <c r="E1621" s="1" t="s">
        <v>6587</v>
      </c>
      <c r="F1621" s="1" t="s">
        <v>6588</v>
      </c>
      <c r="G1621" s="1">
        <v>95</v>
      </c>
      <c r="H1621" s="1">
        <v>1</v>
      </c>
      <c r="I1621" s="2" t="s">
        <v>66</v>
      </c>
      <c r="J1621" s="1" t="s">
        <v>6589</v>
      </c>
      <c r="K1621" s="1">
        <f>IFERROR(VLOOKUP(B1621,'[1]Pivot HorizontalMRP'!$A$4:$B$2531,2,0),0)</f>
        <v>0</v>
      </c>
      <c r="L1621" s="1">
        <f>IFERROR(VLOOKUP(B1621,'[1]Pivot HorizontalMRP'!$A$4:$C$2531,3,0),0)</f>
        <v>1072</v>
      </c>
      <c r="M1621" s="1">
        <f>IFERROR(VLOOKUP(B1621,'[1]Pivot HorizontalMRP'!$A$4:$D$2531,4,0),0)</f>
        <v>0</v>
      </c>
      <c r="N1621" s="1">
        <f>IFERROR(VLOOKUP(B1621,'[1]Pivot HorizontalMRP'!$A$4:$E$2531,5,0),0)</f>
        <v>0</v>
      </c>
      <c r="O1621" s="1">
        <f t="shared" si="126"/>
        <v>1072</v>
      </c>
      <c r="P1621" s="1">
        <f t="shared" si="127"/>
        <v>1072</v>
      </c>
      <c r="Q1621" s="1">
        <f>IFERROR(VLOOKUP(B1621,'[1]Pivot HorizontalMRP'!$A$4:$F$2529,6,0),0)</f>
        <v>396</v>
      </c>
      <c r="R1621" s="1">
        <f>IFERROR(VLOOKUP(B1621,'[1]Pivot HorizontalMRP'!$A$4:$G$2529,7,0),0)</f>
        <v>0</v>
      </c>
      <c r="S1621" s="1">
        <f>IFERROR(VLOOKUP(B1621,'[1]Pivot HorizontalMRP'!$A$4:$H$2529,8,0),0)</f>
        <v>0</v>
      </c>
      <c r="T1621" s="1">
        <f>IFERROR(VLOOKUP(B1621,'[1]Pivot HorizontalMRP'!$A$4:$I$2529,9,0),0)</f>
        <v>0</v>
      </c>
      <c r="U1621" s="1">
        <f t="shared" si="125"/>
        <v>676</v>
      </c>
      <c r="V1621" s="24">
        <v>85</v>
      </c>
      <c r="W1621" s="24"/>
      <c r="X1621" s="24">
        <f t="shared" si="128"/>
        <v>-85</v>
      </c>
      <c r="Y1621" s="24"/>
      <c r="Z1621" s="24"/>
      <c r="AA1621" s="24"/>
      <c r="AB1621" s="24"/>
      <c r="AC1621" s="25"/>
      <c r="AD1621" s="26"/>
      <c r="AE1621" s="26"/>
      <c r="AF1621" s="26"/>
      <c r="AG1621" s="24"/>
      <c r="AH1621" s="24"/>
      <c r="AI1621" s="26"/>
      <c r="AJ1621" s="27"/>
      <c r="AK1621" s="27"/>
      <c r="AL1621" s="26"/>
      <c r="AM1621" s="26"/>
      <c r="AN1621" s="24"/>
      <c r="AO1621" s="24" t="str">
        <f t="shared" si="129"/>
        <v>Arista</v>
      </c>
      <c r="AP1621" s="1" t="s">
        <v>6514</v>
      </c>
      <c r="BF1621" s="1" t="s">
        <v>68</v>
      </c>
      <c r="BG1621" s="28" t="s">
        <v>69</v>
      </c>
    </row>
    <row r="1622" spans="1:59" ht="12.75" customHeight="1" x14ac:dyDescent="0.2">
      <c r="A1622" s="1" t="s">
        <v>6590</v>
      </c>
      <c r="B1622" s="1" t="s">
        <v>6591</v>
      </c>
      <c r="C1622" s="1" t="s">
        <v>62</v>
      </c>
      <c r="D1622" s="1" t="s">
        <v>1108</v>
      </c>
      <c r="E1622" s="1" t="s">
        <v>6592</v>
      </c>
      <c r="F1622" s="1" t="s">
        <v>6593</v>
      </c>
      <c r="G1622" s="1">
        <v>78</v>
      </c>
      <c r="H1622" s="1">
        <v>1</v>
      </c>
      <c r="I1622" s="2" t="s">
        <v>1123</v>
      </c>
      <c r="K1622" s="1">
        <f>IFERROR(VLOOKUP(B1622,'[1]Pivot HorizontalMRP'!$A$4:$B$2531,2,0),0)</f>
        <v>0</v>
      </c>
      <c r="L1622" s="1">
        <f>IFERROR(VLOOKUP(B1622,'[1]Pivot HorizontalMRP'!$A$4:$C$2531,3,0),0)</f>
        <v>293</v>
      </c>
      <c r="M1622" s="1">
        <f>IFERROR(VLOOKUP(B1622,'[1]Pivot HorizontalMRP'!$A$4:$D$2531,4,0),0)</f>
        <v>0</v>
      </c>
      <c r="N1622" s="1">
        <f>IFERROR(VLOOKUP(B1622,'[1]Pivot HorizontalMRP'!$A$4:$E$2531,5,0),0)</f>
        <v>0</v>
      </c>
      <c r="O1622" s="1">
        <f t="shared" si="126"/>
        <v>293</v>
      </c>
      <c r="P1622" s="1">
        <f t="shared" si="127"/>
        <v>293</v>
      </c>
      <c r="Q1622" s="1">
        <f>IFERROR(VLOOKUP(B1622,'[1]Pivot HorizontalMRP'!$A$4:$F$2529,6,0),0)</f>
        <v>757</v>
      </c>
      <c r="R1622" s="1">
        <f>IFERROR(VLOOKUP(B1622,'[1]Pivot HorizontalMRP'!$A$4:$G$2529,7,0),0)</f>
        <v>280</v>
      </c>
      <c r="S1622" s="1">
        <f>IFERROR(VLOOKUP(B1622,'[1]Pivot HorizontalMRP'!$A$4:$H$2529,8,0),0)</f>
        <v>330</v>
      </c>
      <c r="T1622" s="1">
        <f>IFERROR(VLOOKUP(B1622,'[1]Pivot HorizontalMRP'!$A$4:$I$2529,9,0),0)</f>
        <v>150</v>
      </c>
      <c r="U1622" s="1">
        <f t="shared" si="125"/>
        <v>-744</v>
      </c>
      <c r="V1622" s="24">
        <v>0.997</v>
      </c>
      <c r="W1622" s="24"/>
      <c r="X1622" s="24">
        <f t="shared" si="128"/>
        <v>-0.997</v>
      </c>
      <c r="Y1622" s="24"/>
      <c r="Z1622" s="24"/>
      <c r="AA1622" s="24"/>
      <c r="AB1622" s="24"/>
      <c r="AC1622" s="25"/>
      <c r="AD1622" s="26"/>
      <c r="AE1622" s="26"/>
      <c r="AF1622" s="26"/>
      <c r="AG1622" s="24"/>
      <c r="AH1622" s="24"/>
      <c r="AI1622" s="26"/>
      <c r="AJ1622" s="27"/>
      <c r="AK1622" s="27"/>
      <c r="AL1622" s="26"/>
      <c r="AM1622" s="26"/>
      <c r="AN1622" s="24"/>
      <c r="AO1622" s="24" t="str">
        <f t="shared" si="129"/>
        <v>Sanmina</v>
      </c>
      <c r="AP1622" s="1" t="s">
        <v>4037</v>
      </c>
      <c r="BF1622" s="1" t="s">
        <v>68</v>
      </c>
      <c r="BG1622" s="28" t="s">
        <v>69</v>
      </c>
    </row>
    <row r="1623" spans="1:59" ht="12.75" customHeight="1" x14ac:dyDescent="0.2">
      <c r="A1623" s="1" t="s">
        <v>6594</v>
      </c>
      <c r="B1623" s="1" t="s">
        <v>6595</v>
      </c>
      <c r="C1623" s="1" t="s">
        <v>62</v>
      </c>
      <c r="D1623" s="1" t="s">
        <v>63</v>
      </c>
      <c r="E1623" s="1" t="s">
        <v>6596</v>
      </c>
      <c r="F1623" s="1" t="s">
        <v>6597</v>
      </c>
      <c r="G1623" s="1">
        <v>95</v>
      </c>
      <c r="H1623" s="1">
        <v>100</v>
      </c>
      <c r="I1623" s="2" t="s">
        <v>66</v>
      </c>
      <c r="J1623" s="1" t="s">
        <v>6598</v>
      </c>
      <c r="K1623" s="1">
        <f>IFERROR(VLOOKUP(B1623,'[1]Pivot HorizontalMRP'!$A$4:$B$2531,2,0),0)</f>
        <v>0</v>
      </c>
      <c r="L1623" s="1">
        <f>IFERROR(VLOOKUP(B1623,'[1]Pivot HorizontalMRP'!$A$4:$C$2531,3,0),0)</f>
        <v>4458</v>
      </c>
      <c r="M1623" s="1">
        <f>IFERROR(VLOOKUP(B1623,'[1]Pivot HorizontalMRP'!$A$4:$D$2531,4,0),0)</f>
        <v>10803</v>
      </c>
      <c r="N1623" s="1">
        <f>IFERROR(VLOOKUP(B1623,'[1]Pivot HorizontalMRP'!$A$4:$E$2531,5,0),0)</f>
        <v>2200</v>
      </c>
      <c r="O1623" s="1">
        <f t="shared" si="126"/>
        <v>15261</v>
      </c>
      <c r="P1623" s="1">
        <f t="shared" si="127"/>
        <v>17461</v>
      </c>
      <c r="Q1623" s="1">
        <f>IFERROR(VLOOKUP(B1623,'[1]Pivot HorizontalMRP'!$A$4:$F$2529,6,0),0)</f>
        <v>15631</v>
      </c>
      <c r="R1623" s="1">
        <f>IFERROR(VLOOKUP(B1623,'[1]Pivot HorizontalMRP'!$A$4:$G$2529,7,0),0)</f>
        <v>4804</v>
      </c>
      <c r="S1623" s="1">
        <f>IFERROR(VLOOKUP(B1623,'[1]Pivot HorizontalMRP'!$A$4:$H$2529,8,0),0)</f>
        <v>3956</v>
      </c>
      <c r="T1623" s="1">
        <f>IFERROR(VLOOKUP(B1623,'[1]Pivot HorizontalMRP'!$A$4:$I$2529,9,0),0)</f>
        <v>2714</v>
      </c>
      <c r="U1623" s="1">
        <f t="shared" si="125"/>
        <v>-2974</v>
      </c>
      <c r="V1623" s="24">
        <v>55.55</v>
      </c>
      <c r="W1623" s="24"/>
      <c r="X1623" s="24">
        <f t="shared" si="128"/>
        <v>-55.55</v>
      </c>
      <c r="Y1623" s="24"/>
      <c r="Z1623" s="24"/>
      <c r="AA1623" s="24">
        <v>57.52084</v>
      </c>
      <c r="AB1623" s="24"/>
      <c r="AC1623" s="25"/>
      <c r="AD1623" s="26"/>
      <c r="AE1623" s="26"/>
      <c r="AF1623" s="26"/>
      <c r="AG1623" s="24"/>
      <c r="AH1623" s="24"/>
      <c r="AI1623" s="26"/>
      <c r="AJ1623" s="27"/>
      <c r="AK1623" s="27"/>
      <c r="AL1623" s="26"/>
      <c r="AM1623" s="26"/>
      <c r="AN1623" s="24"/>
      <c r="AO1623" s="24" t="str">
        <f t="shared" si="129"/>
        <v>Arista</v>
      </c>
      <c r="AP1623" s="1" t="s">
        <v>6514</v>
      </c>
      <c r="BF1623" s="1" t="s">
        <v>68</v>
      </c>
      <c r="BG1623" s="28" t="s">
        <v>69</v>
      </c>
    </row>
    <row r="1624" spans="1:59" ht="12.75" customHeight="1" x14ac:dyDescent="0.2">
      <c r="A1624" s="1" t="s">
        <v>6599</v>
      </c>
      <c r="B1624" s="1" t="s">
        <v>6600</v>
      </c>
      <c r="C1624" s="1" t="s">
        <v>62</v>
      </c>
      <c r="D1624" s="1" t="s">
        <v>63</v>
      </c>
      <c r="E1624" s="1" t="s">
        <v>6601</v>
      </c>
      <c r="F1624" s="1" t="s">
        <v>6602</v>
      </c>
      <c r="G1624" s="1">
        <v>113</v>
      </c>
      <c r="H1624" s="1">
        <v>6000</v>
      </c>
      <c r="I1624" s="2" t="s">
        <v>66</v>
      </c>
      <c r="J1624" s="1" t="s">
        <v>66</v>
      </c>
      <c r="K1624" s="1">
        <f>IFERROR(VLOOKUP(B1624,'[1]Pivot HorizontalMRP'!$A$4:$B$2531,2,0),0)</f>
        <v>0</v>
      </c>
      <c r="L1624" s="1">
        <f>IFERROR(VLOOKUP(B1624,'[1]Pivot HorizontalMRP'!$A$4:$C$2531,3,0),0)</f>
        <v>2365</v>
      </c>
      <c r="M1624" s="1">
        <f>IFERROR(VLOOKUP(B1624,'[1]Pivot HorizontalMRP'!$A$4:$D$2531,4,0),0)</f>
        <v>7500</v>
      </c>
      <c r="N1624" s="1">
        <f>IFERROR(VLOOKUP(B1624,'[1]Pivot HorizontalMRP'!$A$4:$E$2531,5,0),0)</f>
        <v>9000</v>
      </c>
      <c r="O1624" s="1">
        <f t="shared" si="126"/>
        <v>9865</v>
      </c>
      <c r="P1624" s="1">
        <f t="shared" si="127"/>
        <v>18865</v>
      </c>
      <c r="Q1624" s="1">
        <f>IFERROR(VLOOKUP(B1624,'[1]Pivot HorizontalMRP'!$A$4:$F$2529,6,0),0)</f>
        <v>7834</v>
      </c>
      <c r="R1624" s="1">
        <f>IFERROR(VLOOKUP(B1624,'[1]Pivot HorizontalMRP'!$A$4:$G$2529,7,0),0)</f>
        <v>3948</v>
      </c>
      <c r="S1624" s="1">
        <f>IFERROR(VLOOKUP(B1624,'[1]Pivot HorizontalMRP'!$A$4:$H$2529,8,0),0)</f>
        <v>4348</v>
      </c>
      <c r="T1624" s="1">
        <f>IFERROR(VLOOKUP(B1624,'[1]Pivot HorizontalMRP'!$A$4:$I$2529,9,0),0)</f>
        <v>3504</v>
      </c>
      <c r="U1624" s="1">
        <f t="shared" si="125"/>
        <v>7083</v>
      </c>
      <c r="V1624" s="24">
        <v>4.0098799999999999</v>
      </c>
      <c r="W1624" s="24"/>
      <c r="X1624" s="24">
        <f t="shared" si="128"/>
        <v>-4.0098799999999999</v>
      </c>
      <c r="Y1624" s="24"/>
      <c r="Z1624" s="24"/>
      <c r="AA1624" s="24"/>
      <c r="AB1624" s="24"/>
      <c r="AC1624" s="25"/>
      <c r="AD1624" s="26"/>
      <c r="AE1624" s="26"/>
      <c r="AF1624" s="26"/>
      <c r="AG1624" s="24"/>
      <c r="AH1624" s="24"/>
      <c r="AI1624" s="26"/>
      <c r="AJ1624" s="27"/>
      <c r="AK1624" s="27"/>
      <c r="AL1624" s="26"/>
      <c r="AM1624" s="26"/>
      <c r="AN1624" s="24"/>
      <c r="AO1624" s="24" t="str">
        <f t="shared" si="129"/>
        <v>Arista</v>
      </c>
      <c r="AP1624" s="1" t="s">
        <v>6514</v>
      </c>
      <c r="BF1624" s="1" t="s">
        <v>68</v>
      </c>
      <c r="BG1624" s="28" t="s">
        <v>69</v>
      </c>
    </row>
    <row r="1625" spans="1:59" ht="12.75" customHeight="1" x14ac:dyDescent="0.2">
      <c r="A1625" s="1" t="s">
        <v>6603</v>
      </c>
      <c r="B1625" s="1" t="s">
        <v>6604</v>
      </c>
      <c r="C1625" s="1" t="s">
        <v>62</v>
      </c>
      <c r="D1625" s="1" t="s">
        <v>63</v>
      </c>
      <c r="E1625" s="1" t="s">
        <v>6605</v>
      </c>
      <c r="F1625" s="1" t="s">
        <v>6606</v>
      </c>
      <c r="G1625" s="1">
        <v>75</v>
      </c>
      <c r="H1625" s="1">
        <v>100</v>
      </c>
      <c r="I1625" s="2" t="s">
        <v>66</v>
      </c>
      <c r="J1625" s="1" t="s">
        <v>6607</v>
      </c>
      <c r="K1625" s="1">
        <f>IFERROR(VLOOKUP(B1625,'[1]Pivot HorizontalMRP'!$A$4:$B$2531,2,0),0)</f>
        <v>0</v>
      </c>
      <c r="L1625" s="1">
        <f>IFERROR(VLOOKUP(B1625,'[1]Pivot HorizontalMRP'!$A$4:$C$2531,3,0),0)</f>
        <v>155</v>
      </c>
      <c r="M1625" s="1">
        <f>IFERROR(VLOOKUP(B1625,'[1]Pivot HorizontalMRP'!$A$4:$D$2531,4,0),0)</f>
        <v>100</v>
      </c>
      <c r="N1625" s="1">
        <f>IFERROR(VLOOKUP(B1625,'[1]Pivot HorizontalMRP'!$A$4:$E$2531,5,0),0)</f>
        <v>0</v>
      </c>
      <c r="O1625" s="1">
        <f t="shared" si="126"/>
        <v>255</v>
      </c>
      <c r="P1625" s="1">
        <f t="shared" si="127"/>
        <v>255</v>
      </c>
      <c r="Q1625" s="1">
        <f>IFERROR(VLOOKUP(B1625,'[1]Pivot HorizontalMRP'!$A$4:$F$2529,6,0),0)</f>
        <v>183</v>
      </c>
      <c r="R1625" s="1">
        <f>IFERROR(VLOOKUP(B1625,'[1]Pivot HorizontalMRP'!$A$4:$G$2529,7,0),0)</f>
        <v>98</v>
      </c>
      <c r="S1625" s="1">
        <f>IFERROR(VLOOKUP(B1625,'[1]Pivot HorizontalMRP'!$A$4:$H$2529,8,0),0)</f>
        <v>86</v>
      </c>
      <c r="T1625" s="1">
        <f>IFERROR(VLOOKUP(B1625,'[1]Pivot HorizontalMRP'!$A$4:$I$2529,9,0),0)</f>
        <v>90</v>
      </c>
      <c r="U1625" s="1">
        <f t="shared" si="125"/>
        <v>-26</v>
      </c>
      <c r="V1625" s="24">
        <v>224.85</v>
      </c>
      <c r="W1625" s="24"/>
      <c r="X1625" s="24">
        <f t="shared" si="128"/>
        <v>-224.85</v>
      </c>
      <c r="Y1625" s="24"/>
      <c r="Z1625" s="24"/>
      <c r="AA1625" s="24"/>
      <c r="AB1625" s="24"/>
      <c r="AC1625" s="25"/>
      <c r="AD1625" s="26"/>
      <c r="AE1625" s="26"/>
      <c r="AF1625" s="26"/>
      <c r="AG1625" s="24"/>
      <c r="AH1625" s="24"/>
      <c r="AI1625" s="26"/>
      <c r="AJ1625" s="27"/>
      <c r="AK1625" s="27"/>
      <c r="AL1625" s="26"/>
      <c r="AM1625" s="26"/>
      <c r="AN1625" s="24"/>
      <c r="AO1625" s="24" t="str">
        <f t="shared" si="129"/>
        <v>Arista</v>
      </c>
      <c r="AP1625" s="1" t="s">
        <v>6514</v>
      </c>
      <c r="BF1625" s="1" t="s">
        <v>68</v>
      </c>
      <c r="BG1625" s="28" t="s">
        <v>69</v>
      </c>
    </row>
    <row r="1626" spans="1:59" ht="12.75" customHeight="1" x14ac:dyDescent="0.2">
      <c r="A1626" s="1" t="s">
        <v>6608</v>
      </c>
      <c r="B1626" s="1" t="s">
        <v>6609</v>
      </c>
      <c r="C1626" s="1" t="s">
        <v>62</v>
      </c>
      <c r="D1626" s="1" t="s">
        <v>1108</v>
      </c>
      <c r="E1626" s="1" t="s">
        <v>6610</v>
      </c>
      <c r="F1626" s="1" t="s">
        <v>6611</v>
      </c>
      <c r="G1626" s="1">
        <v>53</v>
      </c>
      <c r="H1626" s="1">
        <v>570</v>
      </c>
      <c r="I1626" s="2" t="s">
        <v>1123</v>
      </c>
      <c r="K1626" s="1">
        <f>IFERROR(VLOOKUP(B1626,'[1]Pivot HorizontalMRP'!$A$4:$B$2531,2,0),0)</f>
        <v>0</v>
      </c>
      <c r="L1626" s="1">
        <f>IFERROR(VLOOKUP(B1626,'[1]Pivot HorizontalMRP'!$A$4:$C$2531,3,0),0)</f>
        <v>43</v>
      </c>
      <c r="M1626" s="1">
        <f>IFERROR(VLOOKUP(B1626,'[1]Pivot HorizontalMRP'!$A$4:$D$2531,4,0),0)</f>
        <v>0</v>
      </c>
      <c r="N1626" s="1">
        <f>IFERROR(VLOOKUP(B1626,'[1]Pivot HorizontalMRP'!$A$4:$E$2531,5,0),0)</f>
        <v>0</v>
      </c>
      <c r="O1626" s="1">
        <f t="shared" si="126"/>
        <v>43</v>
      </c>
      <c r="P1626" s="1">
        <f t="shared" si="127"/>
        <v>43</v>
      </c>
      <c r="Q1626" s="1">
        <f>IFERROR(VLOOKUP(B1626,'[1]Pivot HorizontalMRP'!$A$4:$F$2529,6,0),0)</f>
        <v>4</v>
      </c>
      <c r="R1626" s="1">
        <f>IFERROR(VLOOKUP(B1626,'[1]Pivot HorizontalMRP'!$A$4:$G$2529,7,0),0)</f>
        <v>0</v>
      </c>
      <c r="S1626" s="1">
        <f>IFERROR(VLOOKUP(B1626,'[1]Pivot HorizontalMRP'!$A$4:$H$2529,8,0),0)</f>
        <v>0</v>
      </c>
      <c r="T1626" s="1">
        <f>IFERROR(VLOOKUP(B1626,'[1]Pivot HorizontalMRP'!$A$4:$I$2529,9,0),0)</f>
        <v>0</v>
      </c>
      <c r="U1626" s="1">
        <f t="shared" si="125"/>
        <v>39</v>
      </c>
      <c r="V1626" s="24">
        <v>1.25</v>
      </c>
      <c r="W1626" s="24"/>
      <c r="X1626" s="24">
        <f t="shared" si="128"/>
        <v>-1.25</v>
      </c>
      <c r="Y1626" s="24"/>
      <c r="Z1626" s="24"/>
      <c r="AA1626" s="24"/>
      <c r="AB1626" s="24"/>
      <c r="AC1626" s="25"/>
      <c r="AD1626" s="26"/>
      <c r="AE1626" s="26"/>
      <c r="AF1626" s="26"/>
      <c r="AG1626" s="24"/>
      <c r="AH1626" s="24"/>
      <c r="AI1626" s="26"/>
      <c r="AJ1626" s="27"/>
      <c r="AK1626" s="27"/>
      <c r="AL1626" s="26"/>
      <c r="AM1626" s="26"/>
      <c r="AN1626" s="24"/>
      <c r="AO1626" s="24" t="str">
        <f t="shared" si="129"/>
        <v>Sanmina</v>
      </c>
      <c r="AP1626" s="1" t="s">
        <v>4037</v>
      </c>
      <c r="BF1626" s="1" t="s">
        <v>68</v>
      </c>
      <c r="BG1626" s="28" t="s">
        <v>69</v>
      </c>
    </row>
    <row r="1627" spans="1:59" ht="12.75" customHeight="1" x14ac:dyDescent="0.2">
      <c r="A1627" s="1" t="s">
        <v>6612</v>
      </c>
      <c r="B1627" s="1" t="s">
        <v>6613</v>
      </c>
      <c r="C1627" s="1" t="s">
        <v>62</v>
      </c>
      <c r="D1627" s="1" t="s">
        <v>1108</v>
      </c>
      <c r="E1627" s="1" t="s">
        <v>6614</v>
      </c>
      <c r="F1627" s="1" t="s">
        <v>6615</v>
      </c>
      <c r="G1627" s="1">
        <v>33</v>
      </c>
      <c r="H1627" s="1">
        <v>6000</v>
      </c>
      <c r="I1627" s="2" t="s">
        <v>1123</v>
      </c>
      <c r="K1627" s="1">
        <f>IFERROR(VLOOKUP(B1627,'[1]Pivot HorizontalMRP'!$A$4:$B$2531,2,0),0)</f>
        <v>0</v>
      </c>
      <c r="L1627" s="1">
        <f>IFERROR(VLOOKUP(B1627,'[1]Pivot HorizontalMRP'!$A$4:$C$2531,3,0),0)</f>
        <v>914</v>
      </c>
      <c r="M1627" s="1">
        <f>IFERROR(VLOOKUP(B1627,'[1]Pivot HorizontalMRP'!$A$4:$D$2531,4,0),0)</f>
        <v>0</v>
      </c>
      <c r="N1627" s="1">
        <f>IFERROR(VLOOKUP(B1627,'[1]Pivot HorizontalMRP'!$A$4:$E$2531,5,0),0)</f>
        <v>0</v>
      </c>
      <c r="O1627" s="1">
        <f t="shared" si="126"/>
        <v>914</v>
      </c>
      <c r="P1627" s="1">
        <f t="shared" si="127"/>
        <v>914</v>
      </c>
      <c r="Q1627" s="1">
        <f>IFERROR(VLOOKUP(B1627,'[1]Pivot HorizontalMRP'!$A$4:$F$2529,6,0),0)</f>
        <v>5</v>
      </c>
      <c r="R1627" s="1">
        <f>IFERROR(VLOOKUP(B1627,'[1]Pivot HorizontalMRP'!$A$4:$G$2529,7,0),0)</f>
        <v>0</v>
      </c>
      <c r="S1627" s="1">
        <f>IFERROR(VLOOKUP(B1627,'[1]Pivot HorizontalMRP'!$A$4:$H$2529,8,0),0)</f>
        <v>0</v>
      </c>
      <c r="T1627" s="1">
        <f>IFERROR(VLOOKUP(B1627,'[1]Pivot HorizontalMRP'!$A$4:$I$2529,9,0),0)</f>
        <v>0</v>
      </c>
      <c r="U1627" s="1">
        <f t="shared" si="125"/>
        <v>909</v>
      </c>
      <c r="V1627" s="24">
        <v>0.315</v>
      </c>
      <c r="W1627" s="24"/>
      <c r="X1627" s="24">
        <f t="shared" si="128"/>
        <v>-0.315</v>
      </c>
      <c r="Y1627" s="24"/>
      <c r="Z1627" s="24"/>
      <c r="AA1627" s="24"/>
      <c r="AB1627" s="24"/>
      <c r="AC1627" s="25"/>
      <c r="AD1627" s="26"/>
      <c r="AE1627" s="26"/>
      <c r="AF1627" s="26"/>
      <c r="AG1627" s="24"/>
      <c r="AH1627" s="24"/>
      <c r="AI1627" s="26"/>
      <c r="AJ1627" s="27"/>
      <c r="AK1627" s="27"/>
      <c r="AL1627" s="26"/>
      <c r="AM1627" s="26"/>
      <c r="AN1627" s="24"/>
      <c r="AO1627" s="24" t="str">
        <f t="shared" si="129"/>
        <v>Sanmina</v>
      </c>
      <c r="AP1627" s="1" t="s">
        <v>4037</v>
      </c>
      <c r="BF1627" s="1" t="s">
        <v>68</v>
      </c>
      <c r="BG1627" s="28" t="s">
        <v>69</v>
      </c>
    </row>
    <row r="1628" spans="1:59" ht="12.75" customHeight="1" x14ac:dyDescent="0.2">
      <c r="A1628" s="1" t="s">
        <v>6616</v>
      </c>
      <c r="B1628" s="1" t="s">
        <v>6617</v>
      </c>
      <c r="C1628" s="1" t="s">
        <v>62</v>
      </c>
      <c r="D1628" s="1" t="s">
        <v>1108</v>
      </c>
      <c r="E1628" s="1" t="s">
        <v>6618</v>
      </c>
      <c r="F1628" s="1" t="s">
        <v>6619</v>
      </c>
      <c r="G1628" s="1">
        <v>101</v>
      </c>
      <c r="H1628" s="1">
        <v>5700</v>
      </c>
      <c r="I1628" s="2" t="s">
        <v>66</v>
      </c>
      <c r="K1628" s="1">
        <f>IFERROR(VLOOKUP(B1628,'[1]Pivot HorizontalMRP'!$A$4:$B$2531,2,0),0)</f>
        <v>0</v>
      </c>
      <c r="L1628" s="1">
        <f>IFERROR(VLOOKUP(B1628,'[1]Pivot HorizontalMRP'!$A$4:$C$2531,3,0),0)</f>
        <v>7844</v>
      </c>
      <c r="M1628" s="1">
        <f>IFERROR(VLOOKUP(B1628,'[1]Pivot HorizontalMRP'!$A$4:$D$2531,4,0),0)</f>
        <v>0</v>
      </c>
      <c r="N1628" s="1">
        <f>IFERROR(VLOOKUP(B1628,'[1]Pivot HorizontalMRP'!$A$4:$E$2531,5,0),0)</f>
        <v>0</v>
      </c>
      <c r="O1628" s="1">
        <f t="shared" si="126"/>
        <v>7844</v>
      </c>
      <c r="P1628" s="1">
        <f t="shared" si="127"/>
        <v>7844</v>
      </c>
      <c r="Q1628" s="1">
        <f>IFERROR(VLOOKUP(B1628,'[1]Pivot HorizontalMRP'!$A$4:$F$2529,6,0),0)</f>
        <v>1153</v>
      </c>
      <c r="R1628" s="1">
        <f>IFERROR(VLOOKUP(B1628,'[1]Pivot HorizontalMRP'!$A$4:$G$2529,7,0),0)</f>
        <v>775</v>
      </c>
      <c r="S1628" s="1">
        <f>IFERROR(VLOOKUP(B1628,'[1]Pivot HorizontalMRP'!$A$4:$H$2529,8,0),0)</f>
        <v>710</v>
      </c>
      <c r="T1628" s="1">
        <f>IFERROR(VLOOKUP(B1628,'[1]Pivot HorizontalMRP'!$A$4:$I$2529,9,0),0)</f>
        <v>522</v>
      </c>
      <c r="U1628" s="1">
        <f t="shared" si="125"/>
        <v>5916</v>
      </c>
      <c r="V1628" s="24">
        <v>0.39300000000000002</v>
      </c>
      <c r="W1628" s="24"/>
      <c r="X1628" s="24">
        <f t="shared" si="128"/>
        <v>-0.39300000000000002</v>
      </c>
      <c r="Y1628" s="24"/>
      <c r="Z1628" s="24"/>
      <c r="AA1628" s="24"/>
      <c r="AB1628" s="24"/>
      <c r="AC1628" s="25"/>
      <c r="AD1628" s="26"/>
      <c r="AE1628" s="26"/>
      <c r="AF1628" s="26"/>
      <c r="AG1628" s="24"/>
      <c r="AH1628" s="24"/>
      <c r="AI1628" s="26"/>
      <c r="AJ1628" s="27"/>
      <c r="AK1628" s="27"/>
      <c r="AL1628" s="26"/>
      <c r="AM1628" s="26"/>
      <c r="AN1628" s="24"/>
      <c r="AO1628" s="24" t="str">
        <f t="shared" si="129"/>
        <v>Sanmina</v>
      </c>
      <c r="AP1628" s="1" t="s">
        <v>4037</v>
      </c>
      <c r="BF1628" s="1" t="s">
        <v>68</v>
      </c>
      <c r="BG1628" s="28" t="s">
        <v>69</v>
      </c>
    </row>
    <row r="1629" spans="1:59" ht="12.75" customHeight="1" x14ac:dyDescent="0.2">
      <c r="A1629" s="1" t="s">
        <v>6620</v>
      </c>
      <c r="B1629" s="1" t="s">
        <v>6621</v>
      </c>
      <c r="C1629" s="1" t="s">
        <v>62</v>
      </c>
      <c r="D1629" s="1" t="s">
        <v>63</v>
      </c>
      <c r="E1629" s="1" t="s">
        <v>6622</v>
      </c>
      <c r="F1629" s="1" t="s">
        <v>6623</v>
      </c>
      <c r="G1629" s="1">
        <v>95</v>
      </c>
      <c r="H1629" s="1">
        <v>100</v>
      </c>
      <c r="I1629" s="2" t="s">
        <v>66</v>
      </c>
      <c r="J1629" s="1" t="s">
        <v>6624</v>
      </c>
      <c r="K1629" s="1">
        <f>IFERROR(VLOOKUP(B1629,'[1]Pivot HorizontalMRP'!$A$4:$B$2531,2,0),0)</f>
        <v>0</v>
      </c>
      <c r="L1629" s="1">
        <f>IFERROR(VLOOKUP(B1629,'[1]Pivot HorizontalMRP'!$A$4:$C$2531,3,0),0)</f>
        <v>123</v>
      </c>
      <c r="M1629" s="1">
        <f>IFERROR(VLOOKUP(B1629,'[1]Pivot HorizontalMRP'!$A$4:$D$2531,4,0),0)</f>
        <v>100</v>
      </c>
      <c r="N1629" s="1">
        <f>IFERROR(VLOOKUP(B1629,'[1]Pivot HorizontalMRP'!$A$4:$E$2531,5,0),0)</f>
        <v>0</v>
      </c>
      <c r="O1629" s="1">
        <f t="shared" si="126"/>
        <v>223</v>
      </c>
      <c r="P1629" s="1">
        <f t="shared" si="127"/>
        <v>223</v>
      </c>
      <c r="Q1629" s="1">
        <f>IFERROR(VLOOKUP(B1629,'[1]Pivot HorizontalMRP'!$A$4:$F$2529,6,0),0)</f>
        <v>5</v>
      </c>
      <c r="R1629" s="1">
        <f>IFERROR(VLOOKUP(B1629,'[1]Pivot HorizontalMRP'!$A$4:$G$2529,7,0),0)</f>
        <v>0</v>
      </c>
      <c r="S1629" s="1">
        <f>IFERROR(VLOOKUP(B1629,'[1]Pivot HorizontalMRP'!$A$4:$H$2529,8,0),0)</f>
        <v>72</v>
      </c>
      <c r="T1629" s="1">
        <f>IFERROR(VLOOKUP(B1629,'[1]Pivot HorizontalMRP'!$A$4:$I$2529,9,0),0)</f>
        <v>0</v>
      </c>
      <c r="U1629" s="1">
        <f t="shared" si="125"/>
        <v>218</v>
      </c>
      <c r="V1629" s="24">
        <v>69.224999999999994</v>
      </c>
      <c r="W1629" s="24"/>
      <c r="X1629" s="24">
        <f t="shared" si="128"/>
        <v>-69.224999999999994</v>
      </c>
      <c r="Y1629" s="24"/>
      <c r="Z1629" s="24"/>
      <c r="AA1629" s="24"/>
      <c r="AB1629" s="24"/>
      <c r="AC1629" s="25"/>
      <c r="AD1629" s="26"/>
      <c r="AE1629" s="26"/>
      <c r="AF1629" s="26"/>
      <c r="AG1629" s="24"/>
      <c r="AH1629" s="24"/>
      <c r="AI1629" s="26"/>
      <c r="AJ1629" s="27"/>
      <c r="AK1629" s="27"/>
      <c r="AL1629" s="26"/>
      <c r="AM1629" s="26"/>
      <c r="AN1629" s="24"/>
      <c r="AO1629" s="24" t="str">
        <f t="shared" si="129"/>
        <v>Arista</v>
      </c>
      <c r="AP1629" s="1" t="s">
        <v>6514</v>
      </c>
      <c r="BF1629" s="1" t="s">
        <v>68</v>
      </c>
      <c r="BG1629" s="28" t="s">
        <v>69</v>
      </c>
    </row>
    <row r="1630" spans="1:59" ht="12.75" customHeight="1" x14ac:dyDescent="0.2">
      <c r="A1630" s="1" t="s">
        <v>6625</v>
      </c>
      <c r="B1630" s="1" t="s">
        <v>6626</v>
      </c>
      <c r="C1630" s="1" t="s">
        <v>62</v>
      </c>
      <c r="D1630" s="1" t="s">
        <v>63</v>
      </c>
      <c r="E1630" s="1" t="s">
        <v>6627</v>
      </c>
      <c r="F1630" s="1" t="s">
        <v>6628</v>
      </c>
      <c r="G1630" s="1">
        <v>75</v>
      </c>
      <c r="H1630" s="1">
        <v>50</v>
      </c>
      <c r="I1630" s="2" t="s">
        <v>1123</v>
      </c>
      <c r="J1630" s="1" t="s">
        <v>6629</v>
      </c>
      <c r="K1630" s="1">
        <f>IFERROR(VLOOKUP(B1630,'[1]Pivot HorizontalMRP'!$A$4:$B$2531,2,0),0)</f>
        <v>0</v>
      </c>
      <c r="L1630" s="1">
        <f>IFERROR(VLOOKUP(B1630,'[1]Pivot HorizontalMRP'!$A$4:$C$2531,3,0),0)</f>
        <v>1020</v>
      </c>
      <c r="M1630" s="1">
        <f>IFERROR(VLOOKUP(B1630,'[1]Pivot HorizontalMRP'!$A$4:$D$2531,4,0),0)</f>
        <v>1100</v>
      </c>
      <c r="N1630" s="1">
        <f>IFERROR(VLOOKUP(B1630,'[1]Pivot HorizontalMRP'!$A$4:$E$2531,5,0),0)</f>
        <v>250</v>
      </c>
      <c r="O1630" s="1">
        <f t="shared" si="126"/>
        <v>2120</v>
      </c>
      <c r="P1630" s="1">
        <f t="shared" si="127"/>
        <v>2370</v>
      </c>
      <c r="Q1630" s="1">
        <f>IFERROR(VLOOKUP(B1630,'[1]Pivot HorizontalMRP'!$A$4:$F$2529,6,0),0)</f>
        <v>1659</v>
      </c>
      <c r="R1630" s="1">
        <f>IFERROR(VLOOKUP(B1630,'[1]Pivot HorizontalMRP'!$A$4:$G$2529,7,0),0)</f>
        <v>1670</v>
      </c>
      <c r="S1630" s="1">
        <f>IFERROR(VLOOKUP(B1630,'[1]Pivot HorizontalMRP'!$A$4:$H$2529,8,0),0)</f>
        <v>2023</v>
      </c>
      <c r="T1630" s="1">
        <f>IFERROR(VLOOKUP(B1630,'[1]Pivot HorizontalMRP'!$A$4:$I$2529,9,0),0)</f>
        <v>2016</v>
      </c>
      <c r="U1630" s="1">
        <f t="shared" si="125"/>
        <v>-1209</v>
      </c>
      <c r="V1630" s="24">
        <v>74.010000000000005</v>
      </c>
      <c r="W1630" s="24"/>
      <c r="X1630" s="24">
        <f t="shared" si="128"/>
        <v>-74.010000000000005</v>
      </c>
      <c r="Y1630" s="24"/>
      <c r="Z1630" s="24"/>
      <c r="AA1630" s="24">
        <v>113</v>
      </c>
      <c r="AB1630" s="24"/>
      <c r="AC1630" s="25"/>
      <c r="AD1630" s="26"/>
      <c r="AE1630" s="26"/>
      <c r="AF1630" s="26"/>
      <c r="AG1630" s="24"/>
      <c r="AH1630" s="24"/>
      <c r="AI1630" s="26"/>
      <c r="AJ1630" s="27"/>
      <c r="AK1630" s="27"/>
      <c r="AL1630" s="26"/>
      <c r="AM1630" s="26"/>
      <c r="AN1630" s="24"/>
      <c r="AO1630" s="24" t="str">
        <f t="shared" si="129"/>
        <v>Arista</v>
      </c>
      <c r="AP1630" s="1" t="s">
        <v>6514</v>
      </c>
      <c r="BF1630" s="1" t="s">
        <v>68</v>
      </c>
      <c r="BG1630" s="28" t="s">
        <v>69</v>
      </c>
    </row>
    <row r="1631" spans="1:59" ht="12.75" customHeight="1" x14ac:dyDescent="0.2">
      <c r="A1631" s="1" t="s">
        <v>6630</v>
      </c>
      <c r="B1631" s="1" t="s">
        <v>6631</v>
      </c>
      <c r="C1631" s="1" t="s">
        <v>62</v>
      </c>
      <c r="D1631" s="1" t="s">
        <v>63</v>
      </c>
      <c r="E1631" s="1" t="s">
        <v>6632</v>
      </c>
      <c r="F1631" s="1" t="s">
        <v>6633</v>
      </c>
      <c r="G1631" s="1">
        <v>95</v>
      </c>
      <c r="H1631" s="1">
        <v>100</v>
      </c>
      <c r="I1631" s="2" t="s">
        <v>66</v>
      </c>
      <c r="J1631" s="1" t="s">
        <v>6634</v>
      </c>
      <c r="K1631" s="1">
        <f>IFERROR(VLOOKUP(B1631,'[1]Pivot HorizontalMRP'!$A$4:$B$2531,2,0),0)</f>
        <v>0</v>
      </c>
      <c r="L1631" s="1">
        <f>IFERROR(VLOOKUP(B1631,'[1]Pivot HorizontalMRP'!$A$4:$C$2531,3,0),0)</f>
        <v>697</v>
      </c>
      <c r="M1631" s="1">
        <f>IFERROR(VLOOKUP(B1631,'[1]Pivot HorizontalMRP'!$A$4:$D$2531,4,0),0)</f>
        <v>152</v>
      </c>
      <c r="N1631" s="1">
        <f>IFERROR(VLOOKUP(B1631,'[1]Pivot HorizontalMRP'!$A$4:$E$2531,5,0),0)</f>
        <v>0</v>
      </c>
      <c r="O1631" s="1">
        <f t="shared" si="126"/>
        <v>849</v>
      </c>
      <c r="P1631" s="1">
        <f t="shared" si="127"/>
        <v>849</v>
      </c>
      <c r="Q1631" s="1">
        <f>IFERROR(VLOOKUP(B1631,'[1]Pivot HorizontalMRP'!$A$4:$F$2529,6,0),0)</f>
        <v>516</v>
      </c>
      <c r="R1631" s="1">
        <f>IFERROR(VLOOKUP(B1631,'[1]Pivot HorizontalMRP'!$A$4:$G$2529,7,0),0)</f>
        <v>276</v>
      </c>
      <c r="S1631" s="1">
        <f>IFERROR(VLOOKUP(B1631,'[1]Pivot HorizontalMRP'!$A$4:$H$2529,8,0),0)</f>
        <v>300</v>
      </c>
      <c r="T1631" s="1">
        <f>IFERROR(VLOOKUP(B1631,'[1]Pivot HorizontalMRP'!$A$4:$I$2529,9,0),0)</f>
        <v>276</v>
      </c>
      <c r="U1631" s="1">
        <f t="shared" si="125"/>
        <v>57</v>
      </c>
      <c r="V1631" s="24">
        <v>97.894999999999996</v>
      </c>
      <c r="W1631" s="24"/>
      <c r="X1631" s="24">
        <f t="shared" si="128"/>
        <v>-97.894999999999996</v>
      </c>
      <c r="Y1631" s="24"/>
      <c r="Z1631" s="24"/>
      <c r="AA1631" s="24">
        <v>101.51267</v>
      </c>
      <c r="AB1631" s="24"/>
      <c r="AC1631" s="25"/>
      <c r="AD1631" s="26"/>
      <c r="AE1631" s="26"/>
      <c r="AF1631" s="26"/>
      <c r="AG1631" s="24"/>
      <c r="AH1631" s="24"/>
      <c r="AI1631" s="26"/>
      <c r="AJ1631" s="27"/>
      <c r="AK1631" s="27"/>
      <c r="AL1631" s="26"/>
      <c r="AM1631" s="26"/>
      <c r="AN1631" s="24"/>
      <c r="AO1631" s="24" t="str">
        <f t="shared" si="129"/>
        <v>Arista</v>
      </c>
      <c r="AP1631" s="1" t="s">
        <v>6514</v>
      </c>
      <c r="BF1631" s="1" t="s">
        <v>68</v>
      </c>
      <c r="BG1631" s="28" t="s">
        <v>69</v>
      </c>
    </row>
    <row r="1632" spans="1:59" ht="12.75" customHeight="1" x14ac:dyDescent="0.2">
      <c r="A1632" s="1" t="s">
        <v>6635</v>
      </c>
      <c r="B1632" s="1" t="s">
        <v>6636</v>
      </c>
      <c r="C1632" s="1" t="s">
        <v>62</v>
      </c>
      <c r="D1632" s="1" t="s">
        <v>63</v>
      </c>
      <c r="E1632" s="1" t="s">
        <v>6637</v>
      </c>
      <c r="F1632" s="1" t="s">
        <v>6638</v>
      </c>
      <c r="G1632" s="1">
        <v>75</v>
      </c>
      <c r="H1632" s="1">
        <v>200</v>
      </c>
      <c r="I1632" s="2" t="s">
        <v>66</v>
      </c>
      <c r="J1632" s="1" t="s">
        <v>6639</v>
      </c>
      <c r="K1632" s="1">
        <f>IFERROR(VLOOKUP(B1632,'[1]Pivot HorizontalMRP'!$A$4:$B$2531,2,0),0)</f>
        <v>0</v>
      </c>
      <c r="L1632" s="1">
        <f>IFERROR(VLOOKUP(B1632,'[1]Pivot HorizontalMRP'!$A$4:$C$2531,3,0),0)</f>
        <v>836</v>
      </c>
      <c r="M1632" s="1">
        <f>IFERROR(VLOOKUP(B1632,'[1]Pivot HorizontalMRP'!$A$4:$D$2531,4,0),0)</f>
        <v>0</v>
      </c>
      <c r="N1632" s="1">
        <f>IFERROR(VLOOKUP(B1632,'[1]Pivot HorizontalMRP'!$A$4:$E$2531,5,0),0)</f>
        <v>0</v>
      </c>
      <c r="O1632" s="1">
        <f t="shared" si="126"/>
        <v>836</v>
      </c>
      <c r="P1632" s="1">
        <f t="shared" si="127"/>
        <v>836</v>
      </c>
      <c r="Q1632" s="1">
        <f>IFERROR(VLOOKUP(B1632,'[1]Pivot HorizontalMRP'!$A$4:$F$2529,6,0),0)</f>
        <v>185</v>
      </c>
      <c r="R1632" s="1">
        <f>IFERROR(VLOOKUP(B1632,'[1]Pivot HorizontalMRP'!$A$4:$G$2529,7,0),0)</f>
        <v>124</v>
      </c>
      <c r="S1632" s="1">
        <f>IFERROR(VLOOKUP(B1632,'[1]Pivot HorizontalMRP'!$A$4:$H$2529,8,0),0)</f>
        <v>140</v>
      </c>
      <c r="T1632" s="1">
        <f>IFERROR(VLOOKUP(B1632,'[1]Pivot HorizontalMRP'!$A$4:$I$2529,9,0),0)</f>
        <v>100</v>
      </c>
      <c r="U1632" s="1">
        <f t="shared" si="125"/>
        <v>527</v>
      </c>
      <c r="V1632" s="24">
        <v>0.92</v>
      </c>
      <c r="W1632" s="24"/>
      <c r="X1632" s="24">
        <f t="shared" si="128"/>
        <v>-0.92</v>
      </c>
      <c r="Y1632" s="24"/>
      <c r="Z1632" s="24"/>
      <c r="AA1632" s="24">
        <v>0.90249999999999997</v>
      </c>
      <c r="AB1632" s="24"/>
      <c r="AC1632" s="25"/>
      <c r="AD1632" s="26"/>
      <c r="AE1632" s="26"/>
      <c r="AF1632" s="26"/>
      <c r="AG1632" s="24"/>
      <c r="AH1632" s="24"/>
      <c r="AI1632" s="26"/>
      <c r="AJ1632" s="27"/>
      <c r="AK1632" s="27"/>
      <c r="AL1632" s="26"/>
      <c r="AM1632" s="26"/>
      <c r="AN1632" s="24"/>
      <c r="AO1632" s="24" t="str">
        <f t="shared" si="129"/>
        <v>Arista</v>
      </c>
      <c r="AP1632" s="1" t="s">
        <v>6514</v>
      </c>
      <c r="BF1632" s="1" t="s">
        <v>68</v>
      </c>
      <c r="BG1632" s="28" t="s">
        <v>69</v>
      </c>
    </row>
    <row r="1633" spans="1:59" ht="12.75" customHeight="1" x14ac:dyDescent="0.2">
      <c r="A1633" s="1" t="s">
        <v>6640</v>
      </c>
      <c r="B1633" s="1" t="s">
        <v>6641</v>
      </c>
      <c r="C1633" s="1" t="s">
        <v>62</v>
      </c>
      <c r="D1633" s="1" t="s">
        <v>1108</v>
      </c>
      <c r="E1633" s="1" t="s">
        <v>6642</v>
      </c>
      <c r="F1633" s="1" t="s">
        <v>6643</v>
      </c>
      <c r="G1633" s="1">
        <v>66</v>
      </c>
      <c r="H1633" s="1">
        <v>2000</v>
      </c>
      <c r="I1633" s="2" t="s">
        <v>66</v>
      </c>
      <c r="K1633" s="1">
        <f>IFERROR(VLOOKUP(B1633,'[1]Pivot HorizontalMRP'!$A$4:$B$2531,2,0),0)</f>
        <v>0</v>
      </c>
      <c r="L1633" s="1">
        <f>IFERROR(VLOOKUP(B1633,'[1]Pivot HorizontalMRP'!$A$4:$C$2531,3,0),0)</f>
        <v>2166</v>
      </c>
      <c r="M1633" s="1">
        <f>IFERROR(VLOOKUP(B1633,'[1]Pivot HorizontalMRP'!$A$4:$D$2531,4,0),0)</f>
        <v>0</v>
      </c>
      <c r="N1633" s="1">
        <f>IFERROR(VLOOKUP(B1633,'[1]Pivot HorizontalMRP'!$A$4:$E$2531,5,0),0)</f>
        <v>0</v>
      </c>
      <c r="O1633" s="1">
        <f t="shared" si="126"/>
        <v>2166</v>
      </c>
      <c r="P1633" s="1">
        <f t="shared" si="127"/>
        <v>2166</v>
      </c>
      <c r="Q1633" s="1">
        <f>IFERROR(VLOOKUP(B1633,'[1]Pivot HorizontalMRP'!$A$4:$F$2529,6,0),0)</f>
        <v>1153</v>
      </c>
      <c r="R1633" s="1">
        <f>IFERROR(VLOOKUP(B1633,'[1]Pivot HorizontalMRP'!$A$4:$G$2529,7,0),0)</f>
        <v>869</v>
      </c>
      <c r="S1633" s="1">
        <f>IFERROR(VLOOKUP(B1633,'[1]Pivot HorizontalMRP'!$A$4:$H$2529,8,0),0)</f>
        <v>1225</v>
      </c>
      <c r="T1633" s="1">
        <f>IFERROR(VLOOKUP(B1633,'[1]Pivot HorizontalMRP'!$A$4:$I$2529,9,0),0)</f>
        <v>792</v>
      </c>
      <c r="U1633" s="1">
        <f t="shared" si="125"/>
        <v>144</v>
      </c>
      <c r="V1633" s="24">
        <v>0.33500000000000002</v>
      </c>
      <c r="W1633" s="24"/>
      <c r="X1633" s="24">
        <f t="shared" si="128"/>
        <v>-0.33500000000000002</v>
      </c>
      <c r="Y1633" s="24"/>
      <c r="Z1633" s="24"/>
      <c r="AA1633" s="24"/>
      <c r="AB1633" s="24"/>
      <c r="AC1633" s="25"/>
      <c r="AD1633" s="26"/>
      <c r="AE1633" s="26"/>
      <c r="AF1633" s="26"/>
      <c r="AG1633" s="24"/>
      <c r="AH1633" s="24"/>
      <c r="AI1633" s="26"/>
      <c r="AJ1633" s="27"/>
      <c r="AK1633" s="27"/>
      <c r="AL1633" s="26"/>
      <c r="AM1633" s="26"/>
      <c r="AN1633" s="24"/>
      <c r="AO1633" s="24" t="str">
        <f t="shared" si="129"/>
        <v>Sanmina</v>
      </c>
      <c r="AP1633" s="1" t="s">
        <v>4037</v>
      </c>
      <c r="BF1633" s="1" t="s">
        <v>68</v>
      </c>
      <c r="BG1633" s="28" t="s">
        <v>69</v>
      </c>
    </row>
    <row r="1634" spans="1:59" ht="12.75" customHeight="1" x14ac:dyDescent="0.2">
      <c r="A1634" s="1" t="s">
        <v>6644</v>
      </c>
      <c r="B1634" s="1" t="s">
        <v>6645</v>
      </c>
      <c r="C1634" s="1" t="s">
        <v>62</v>
      </c>
      <c r="D1634" s="1" t="s">
        <v>1108</v>
      </c>
      <c r="E1634" s="1" t="s">
        <v>6646</v>
      </c>
      <c r="F1634" s="1" t="s">
        <v>6647</v>
      </c>
      <c r="G1634" s="1">
        <v>101</v>
      </c>
      <c r="H1634" s="1">
        <v>92</v>
      </c>
      <c r="I1634" s="2" t="s">
        <v>66</v>
      </c>
      <c r="K1634" s="1">
        <f>IFERROR(VLOOKUP(B1634,'[1]Pivot HorizontalMRP'!$A$4:$B$2531,2,0),0)</f>
        <v>0</v>
      </c>
      <c r="L1634" s="1">
        <f>IFERROR(VLOOKUP(B1634,'[1]Pivot HorizontalMRP'!$A$4:$C$2531,3,0),0)</f>
        <v>36317</v>
      </c>
      <c r="M1634" s="1">
        <f>IFERROR(VLOOKUP(B1634,'[1]Pivot HorizontalMRP'!$A$4:$D$2531,4,0),0)</f>
        <v>0</v>
      </c>
      <c r="N1634" s="1">
        <f>IFERROR(VLOOKUP(B1634,'[1]Pivot HorizontalMRP'!$A$4:$E$2531,5,0),0)</f>
        <v>0</v>
      </c>
      <c r="O1634" s="1">
        <f t="shared" si="126"/>
        <v>36317</v>
      </c>
      <c r="P1634" s="1">
        <f t="shared" si="127"/>
        <v>36317</v>
      </c>
      <c r="Q1634" s="1">
        <f>IFERROR(VLOOKUP(B1634,'[1]Pivot HorizontalMRP'!$A$4:$F$2529,6,0),0)</f>
        <v>15560</v>
      </c>
      <c r="R1634" s="1">
        <f>IFERROR(VLOOKUP(B1634,'[1]Pivot HorizontalMRP'!$A$4:$G$2529,7,0),0)</f>
        <v>7470</v>
      </c>
      <c r="S1634" s="1">
        <f>IFERROR(VLOOKUP(B1634,'[1]Pivot HorizontalMRP'!$A$4:$H$2529,8,0),0)</f>
        <v>7465</v>
      </c>
      <c r="T1634" s="1">
        <f>IFERROR(VLOOKUP(B1634,'[1]Pivot HorizontalMRP'!$A$4:$I$2529,9,0),0)</f>
        <v>5588</v>
      </c>
      <c r="U1634" s="1">
        <f t="shared" si="125"/>
        <v>13287</v>
      </c>
      <c r="V1634" s="24">
        <v>0.30499999999999999</v>
      </c>
      <c r="W1634" s="24"/>
      <c r="X1634" s="24">
        <f t="shared" si="128"/>
        <v>-0.30499999999999999</v>
      </c>
      <c r="Y1634" s="24"/>
      <c r="Z1634" s="24"/>
      <c r="AA1634" s="24"/>
      <c r="AB1634" s="24"/>
      <c r="AC1634" s="25"/>
      <c r="AD1634" s="26"/>
      <c r="AE1634" s="26"/>
      <c r="AF1634" s="26"/>
      <c r="AG1634" s="24"/>
      <c r="AH1634" s="24"/>
      <c r="AI1634" s="26"/>
      <c r="AJ1634" s="27"/>
      <c r="AK1634" s="27"/>
      <c r="AL1634" s="26"/>
      <c r="AM1634" s="26"/>
      <c r="AN1634" s="24"/>
      <c r="AO1634" s="24" t="str">
        <f t="shared" si="129"/>
        <v>Sanmina</v>
      </c>
      <c r="AP1634" s="1" t="s">
        <v>4037</v>
      </c>
      <c r="BF1634" s="1" t="s">
        <v>68</v>
      </c>
      <c r="BG1634" s="28" t="s">
        <v>69</v>
      </c>
    </row>
    <row r="1635" spans="1:59" ht="12.75" customHeight="1" x14ac:dyDescent="0.2">
      <c r="A1635" s="1" t="s">
        <v>6648</v>
      </c>
      <c r="B1635" s="1" t="s">
        <v>6649</v>
      </c>
      <c r="C1635" s="1" t="s">
        <v>62</v>
      </c>
      <c r="D1635" s="1" t="s">
        <v>63</v>
      </c>
      <c r="E1635" s="1" t="s">
        <v>6650</v>
      </c>
      <c r="F1635" s="1" t="s">
        <v>6651</v>
      </c>
      <c r="G1635" s="1">
        <v>65</v>
      </c>
      <c r="H1635" s="1">
        <v>100</v>
      </c>
      <c r="I1635" s="2" t="s">
        <v>66</v>
      </c>
      <c r="J1635" s="1" t="s">
        <v>6652</v>
      </c>
      <c r="K1635" s="1">
        <f>IFERROR(VLOOKUP(B1635,'[1]Pivot HorizontalMRP'!$A$4:$B$2531,2,0),0)</f>
        <v>0</v>
      </c>
      <c r="L1635" s="1">
        <f>IFERROR(VLOOKUP(B1635,'[1]Pivot HorizontalMRP'!$A$4:$C$2531,3,0),0)</f>
        <v>639</v>
      </c>
      <c r="M1635" s="1">
        <f>IFERROR(VLOOKUP(B1635,'[1]Pivot HorizontalMRP'!$A$4:$D$2531,4,0),0)</f>
        <v>200</v>
      </c>
      <c r="N1635" s="1">
        <f>IFERROR(VLOOKUP(B1635,'[1]Pivot HorizontalMRP'!$A$4:$E$2531,5,0),0)</f>
        <v>0</v>
      </c>
      <c r="O1635" s="1">
        <f t="shared" si="126"/>
        <v>839</v>
      </c>
      <c r="P1635" s="1">
        <f t="shared" si="127"/>
        <v>839</v>
      </c>
      <c r="Q1635" s="1">
        <f>IFERROR(VLOOKUP(B1635,'[1]Pivot HorizontalMRP'!$A$4:$F$2529,6,0),0)</f>
        <v>629</v>
      </c>
      <c r="R1635" s="1">
        <f>IFERROR(VLOOKUP(B1635,'[1]Pivot HorizontalMRP'!$A$4:$G$2529,7,0),0)</f>
        <v>350</v>
      </c>
      <c r="S1635" s="1">
        <f>IFERROR(VLOOKUP(B1635,'[1]Pivot HorizontalMRP'!$A$4:$H$2529,8,0),0)</f>
        <v>480</v>
      </c>
      <c r="T1635" s="1">
        <f>IFERROR(VLOOKUP(B1635,'[1]Pivot HorizontalMRP'!$A$4:$I$2529,9,0),0)</f>
        <v>264</v>
      </c>
      <c r="U1635" s="1">
        <f t="shared" si="125"/>
        <v>-140</v>
      </c>
      <c r="V1635" s="24">
        <v>35.112499999999997</v>
      </c>
      <c r="W1635" s="24"/>
      <c r="X1635" s="24">
        <f t="shared" si="128"/>
        <v>-35.112499999999997</v>
      </c>
      <c r="Y1635" s="24"/>
      <c r="Z1635" s="24"/>
      <c r="AA1635" s="24">
        <v>33.909999999999997</v>
      </c>
      <c r="AB1635" s="24"/>
      <c r="AC1635" s="25"/>
      <c r="AD1635" s="26"/>
      <c r="AE1635" s="26"/>
      <c r="AF1635" s="26"/>
      <c r="AG1635" s="24"/>
      <c r="AH1635" s="24"/>
      <c r="AI1635" s="26"/>
      <c r="AJ1635" s="27"/>
      <c r="AK1635" s="27"/>
      <c r="AL1635" s="26"/>
      <c r="AM1635" s="26"/>
      <c r="AN1635" s="24"/>
      <c r="AO1635" s="24" t="str">
        <f t="shared" si="129"/>
        <v>Arista</v>
      </c>
      <c r="AP1635" s="1" t="s">
        <v>6514</v>
      </c>
      <c r="BF1635" s="1" t="s">
        <v>68</v>
      </c>
      <c r="BG1635" s="28" t="s">
        <v>69</v>
      </c>
    </row>
    <row r="1636" spans="1:59" ht="12.75" customHeight="1" x14ac:dyDescent="0.2">
      <c r="A1636" s="1" t="s">
        <v>6653</v>
      </c>
      <c r="B1636" s="1" t="s">
        <v>6654</v>
      </c>
      <c r="C1636" s="1" t="s">
        <v>62</v>
      </c>
      <c r="D1636" s="1" t="s">
        <v>63</v>
      </c>
      <c r="E1636" s="1" t="s">
        <v>6655</v>
      </c>
      <c r="F1636" s="1" t="s">
        <v>6656</v>
      </c>
      <c r="G1636" s="1">
        <v>55</v>
      </c>
      <c r="H1636" s="1">
        <v>1</v>
      </c>
      <c r="I1636" s="2" t="s">
        <v>1123</v>
      </c>
      <c r="J1636" s="1" t="s">
        <v>6657</v>
      </c>
      <c r="K1636" s="1">
        <f>IFERROR(VLOOKUP(B1636,'[1]Pivot HorizontalMRP'!$A$4:$B$2531,2,0),0)</f>
        <v>0</v>
      </c>
      <c r="L1636" s="1">
        <f>IFERROR(VLOOKUP(B1636,'[1]Pivot HorizontalMRP'!$A$4:$C$2531,3,0),0)</f>
        <v>13992</v>
      </c>
      <c r="M1636" s="1">
        <f>IFERROR(VLOOKUP(B1636,'[1]Pivot HorizontalMRP'!$A$4:$D$2531,4,0),0)</f>
        <v>0</v>
      </c>
      <c r="N1636" s="1">
        <f>IFERROR(VLOOKUP(B1636,'[1]Pivot HorizontalMRP'!$A$4:$E$2531,5,0),0)</f>
        <v>4000</v>
      </c>
      <c r="O1636" s="1">
        <f t="shared" si="126"/>
        <v>13992</v>
      </c>
      <c r="P1636" s="1">
        <f t="shared" si="127"/>
        <v>17992</v>
      </c>
      <c r="Q1636" s="1">
        <f>IFERROR(VLOOKUP(B1636,'[1]Pivot HorizontalMRP'!$A$4:$F$2529,6,0),0)</f>
        <v>7000</v>
      </c>
      <c r="R1636" s="1">
        <f>IFERROR(VLOOKUP(B1636,'[1]Pivot HorizontalMRP'!$A$4:$G$2529,7,0),0)</f>
        <v>8509</v>
      </c>
      <c r="S1636" s="1">
        <f>IFERROR(VLOOKUP(B1636,'[1]Pivot HorizontalMRP'!$A$4:$H$2529,8,0),0)</f>
        <v>10525</v>
      </c>
      <c r="T1636" s="1">
        <f>IFERROR(VLOOKUP(B1636,'[1]Pivot HorizontalMRP'!$A$4:$I$2529,9,0),0)</f>
        <v>9465</v>
      </c>
      <c r="U1636" s="1">
        <f t="shared" si="125"/>
        <v>-1517</v>
      </c>
      <c r="V1636" s="24">
        <v>1.4</v>
      </c>
      <c r="W1636" s="24"/>
      <c r="X1636" s="24">
        <f t="shared" si="128"/>
        <v>-1.4</v>
      </c>
      <c r="Y1636" s="24"/>
      <c r="Z1636" s="24"/>
      <c r="AA1636" s="24">
        <v>1.4</v>
      </c>
      <c r="AB1636" s="24"/>
      <c r="AC1636" s="25"/>
      <c r="AD1636" s="26"/>
      <c r="AE1636" s="26"/>
      <c r="AF1636" s="26"/>
      <c r="AG1636" s="24"/>
      <c r="AH1636" s="24"/>
      <c r="AI1636" s="26"/>
      <c r="AJ1636" s="27"/>
      <c r="AK1636" s="27"/>
      <c r="AL1636" s="26"/>
      <c r="AM1636" s="26"/>
      <c r="AN1636" s="24"/>
      <c r="AO1636" s="24" t="str">
        <f t="shared" si="129"/>
        <v>Arista</v>
      </c>
      <c r="AP1636" s="1" t="s">
        <v>6514</v>
      </c>
      <c r="BF1636" s="1" t="s">
        <v>68</v>
      </c>
      <c r="BG1636" s="28" t="s">
        <v>69</v>
      </c>
    </row>
    <row r="1637" spans="1:59" ht="12.75" customHeight="1" x14ac:dyDescent="0.2">
      <c r="A1637" s="1" t="s">
        <v>6658</v>
      </c>
      <c r="B1637" s="1" t="s">
        <v>6659</v>
      </c>
      <c r="C1637" s="1" t="s">
        <v>62</v>
      </c>
      <c r="D1637" s="1" t="s">
        <v>63</v>
      </c>
      <c r="E1637" s="1" t="s">
        <v>6660</v>
      </c>
      <c r="F1637" s="1" t="s">
        <v>6661</v>
      </c>
      <c r="G1637" s="1">
        <v>65</v>
      </c>
      <c r="H1637" s="1">
        <v>100</v>
      </c>
      <c r="I1637" s="2" t="s">
        <v>66</v>
      </c>
      <c r="J1637" s="1" t="s">
        <v>6662</v>
      </c>
      <c r="K1637" s="1">
        <f>IFERROR(VLOOKUP(B1637,'[1]Pivot HorizontalMRP'!$A$4:$B$2531,2,0),0)</f>
        <v>0</v>
      </c>
      <c r="L1637" s="1">
        <f>IFERROR(VLOOKUP(B1637,'[1]Pivot HorizontalMRP'!$A$4:$C$2531,3,0),0)</f>
        <v>863</v>
      </c>
      <c r="M1637" s="1">
        <f>IFERROR(VLOOKUP(B1637,'[1]Pivot HorizontalMRP'!$A$4:$D$2531,4,0),0)</f>
        <v>0</v>
      </c>
      <c r="N1637" s="1">
        <f>IFERROR(VLOOKUP(B1637,'[1]Pivot HorizontalMRP'!$A$4:$E$2531,5,0),0)</f>
        <v>0</v>
      </c>
      <c r="O1637" s="1">
        <f t="shared" si="126"/>
        <v>863</v>
      </c>
      <c r="P1637" s="1">
        <f t="shared" si="127"/>
        <v>863</v>
      </c>
      <c r="Q1637" s="1">
        <f>IFERROR(VLOOKUP(B1637,'[1]Pivot HorizontalMRP'!$A$4:$F$2529,6,0),0)</f>
        <v>285</v>
      </c>
      <c r="R1637" s="1">
        <f>IFERROR(VLOOKUP(B1637,'[1]Pivot HorizontalMRP'!$A$4:$G$2529,7,0),0)</f>
        <v>263</v>
      </c>
      <c r="S1637" s="1">
        <f>IFERROR(VLOOKUP(B1637,'[1]Pivot HorizontalMRP'!$A$4:$H$2529,8,0),0)</f>
        <v>409.75</v>
      </c>
      <c r="T1637" s="1">
        <f>IFERROR(VLOOKUP(B1637,'[1]Pivot HorizontalMRP'!$A$4:$I$2529,9,0),0)</f>
        <v>498</v>
      </c>
      <c r="U1637" s="1">
        <f t="shared" si="125"/>
        <v>315</v>
      </c>
      <c r="V1637" s="24">
        <v>116.62</v>
      </c>
      <c r="W1637" s="24"/>
      <c r="X1637" s="24">
        <f t="shared" si="128"/>
        <v>-116.62</v>
      </c>
      <c r="Y1637" s="24"/>
      <c r="Z1637" s="24"/>
      <c r="AA1637" s="24"/>
      <c r="AB1637" s="24"/>
      <c r="AC1637" s="25"/>
      <c r="AD1637" s="26"/>
      <c r="AE1637" s="26"/>
      <c r="AF1637" s="26"/>
      <c r="AG1637" s="24"/>
      <c r="AH1637" s="24"/>
      <c r="AI1637" s="26"/>
      <c r="AJ1637" s="27"/>
      <c r="AK1637" s="27"/>
      <c r="AL1637" s="26"/>
      <c r="AM1637" s="26"/>
      <c r="AN1637" s="24"/>
      <c r="AO1637" s="24" t="str">
        <f t="shared" si="129"/>
        <v>Arista</v>
      </c>
      <c r="AP1637" s="1" t="s">
        <v>6514</v>
      </c>
      <c r="BF1637" s="1" t="s">
        <v>68</v>
      </c>
      <c r="BG1637" s="28" t="s">
        <v>69</v>
      </c>
    </row>
    <row r="1638" spans="1:59" ht="12.75" customHeight="1" x14ac:dyDescent="0.2">
      <c r="A1638" s="1" t="s">
        <v>6663</v>
      </c>
      <c r="B1638" s="1" t="s">
        <v>6664</v>
      </c>
      <c r="C1638" s="1" t="s">
        <v>62</v>
      </c>
      <c r="D1638" s="1" t="s">
        <v>63</v>
      </c>
      <c r="E1638" s="1" t="s">
        <v>6665</v>
      </c>
      <c r="F1638" s="1" t="s">
        <v>6666</v>
      </c>
      <c r="G1638" s="1">
        <v>75</v>
      </c>
      <c r="H1638" s="1">
        <v>50</v>
      </c>
      <c r="I1638" s="2" t="s">
        <v>1123</v>
      </c>
      <c r="J1638" s="1" t="s">
        <v>6667</v>
      </c>
      <c r="K1638" s="1">
        <f>IFERROR(VLOOKUP(B1638,'[1]Pivot HorizontalMRP'!$A$4:$B$2531,2,0),0)</f>
        <v>0</v>
      </c>
      <c r="L1638" s="1">
        <f>IFERROR(VLOOKUP(B1638,'[1]Pivot HorizontalMRP'!$A$4:$C$2531,3,0),0)</f>
        <v>241</v>
      </c>
      <c r="M1638" s="1">
        <f>IFERROR(VLOOKUP(B1638,'[1]Pivot HorizontalMRP'!$A$4:$D$2531,4,0),0)</f>
        <v>1100</v>
      </c>
      <c r="N1638" s="1">
        <f>IFERROR(VLOOKUP(B1638,'[1]Pivot HorizontalMRP'!$A$4:$E$2531,5,0),0)</f>
        <v>100</v>
      </c>
      <c r="O1638" s="1">
        <f t="shared" si="126"/>
        <v>1341</v>
      </c>
      <c r="P1638" s="1">
        <f t="shared" si="127"/>
        <v>1441</v>
      </c>
      <c r="Q1638" s="1">
        <f>IFERROR(VLOOKUP(B1638,'[1]Pivot HorizontalMRP'!$A$4:$F$2529,6,0),0)</f>
        <v>1256</v>
      </c>
      <c r="R1638" s="1">
        <f>IFERROR(VLOOKUP(B1638,'[1]Pivot HorizontalMRP'!$A$4:$G$2529,7,0),0)</f>
        <v>466</v>
      </c>
      <c r="S1638" s="1">
        <f>IFERROR(VLOOKUP(B1638,'[1]Pivot HorizontalMRP'!$A$4:$H$2529,8,0),0)</f>
        <v>840</v>
      </c>
      <c r="T1638" s="1">
        <f>IFERROR(VLOOKUP(B1638,'[1]Pivot HorizontalMRP'!$A$4:$I$2529,9,0),0)</f>
        <v>480</v>
      </c>
      <c r="U1638" s="1">
        <f t="shared" si="125"/>
        <v>-381</v>
      </c>
      <c r="V1638" s="24">
        <v>104.22499999999999</v>
      </c>
      <c r="W1638" s="24"/>
      <c r="X1638" s="24">
        <f t="shared" si="128"/>
        <v>-104.22499999999999</v>
      </c>
      <c r="Y1638" s="24"/>
      <c r="Z1638" s="24"/>
      <c r="AA1638" s="24">
        <v>158.125</v>
      </c>
      <c r="AB1638" s="24"/>
      <c r="AC1638" s="25"/>
      <c r="AD1638" s="26"/>
      <c r="AE1638" s="26"/>
      <c r="AF1638" s="26"/>
      <c r="AG1638" s="24"/>
      <c r="AH1638" s="24"/>
      <c r="AI1638" s="26"/>
      <c r="AJ1638" s="27"/>
      <c r="AK1638" s="27"/>
      <c r="AL1638" s="26"/>
      <c r="AM1638" s="26"/>
      <c r="AN1638" s="24"/>
      <c r="AO1638" s="24" t="str">
        <f t="shared" si="129"/>
        <v>Arista</v>
      </c>
      <c r="AP1638" s="1" t="s">
        <v>6514</v>
      </c>
      <c r="BF1638" s="1" t="s">
        <v>68</v>
      </c>
      <c r="BG1638" s="28" t="s">
        <v>69</v>
      </c>
    </row>
    <row r="1639" spans="1:59" ht="12.75" customHeight="1" x14ac:dyDescent="0.2">
      <c r="A1639" s="1" t="s">
        <v>6668</v>
      </c>
      <c r="B1639" s="1" t="s">
        <v>6669</v>
      </c>
      <c r="C1639" s="1" t="s">
        <v>62</v>
      </c>
      <c r="D1639" s="1" t="s">
        <v>63</v>
      </c>
      <c r="E1639" s="1" t="s">
        <v>6670</v>
      </c>
      <c r="F1639" s="1" t="s">
        <v>6671</v>
      </c>
      <c r="G1639" s="1">
        <v>95</v>
      </c>
      <c r="H1639" s="1">
        <v>100</v>
      </c>
      <c r="I1639" s="2" t="s">
        <v>66</v>
      </c>
      <c r="J1639" s="1" t="s">
        <v>6672</v>
      </c>
      <c r="K1639" s="1">
        <f>IFERROR(VLOOKUP(B1639,'[1]Pivot HorizontalMRP'!$A$4:$B$2531,2,0),0)</f>
        <v>0</v>
      </c>
      <c r="L1639" s="1">
        <f>IFERROR(VLOOKUP(B1639,'[1]Pivot HorizontalMRP'!$A$4:$C$2531,3,0),0)</f>
        <v>1873</v>
      </c>
      <c r="M1639" s="1">
        <f>IFERROR(VLOOKUP(B1639,'[1]Pivot HorizontalMRP'!$A$4:$D$2531,4,0),0)</f>
        <v>2160</v>
      </c>
      <c r="N1639" s="1">
        <f>IFERROR(VLOOKUP(B1639,'[1]Pivot HorizontalMRP'!$A$4:$E$2531,5,0),0)</f>
        <v>1200</v>
      </c>
      <c r="O1639" s="1">
        <f t="shared" si="126"/>
        <v>4033</v>
      </c>
      <c r="P1639" s="1">
        <f t="shared" si="127"/>
        <v>5233</v>
      </c>
      <c r="Q1639" s="1">
        <f>IFERROR(VLOOKUP(B1639,'[1]Pivot HorizontalMRP'!$A$4:$F$2529,6,0),0)</f>
        <v>4281</v>
      </c>
      <c r="R1639" s="1">
        <f>IFERROR(VLOOKUP(B1639,'[1]Pivot HorizontalMRP'!$A$4:$G$2529,7,0),0)</f>
        <v>1782</v>
      </c>
      <c r="S1639" s="1">
        <f>IFERROR(VLOOKUP(B1639,'[1]Pivot HorizontalMRP'!$A$4:$H$2529,8,0),0)</f>
        <v>1866</v>
      </c>
      <c r="T1639" s="1">
        <f>IFERROR(VLOOKUP(B1639,'[1]Pivot HorizontalMRP'!$A$4:$I$2529,9,0),0)</f>
        <v>1720</v>
      </c>
      <c r="U1639" s="1">
        <f t="shared" si="125"/>
        <v>-830</v>
      </c>
      <c r="V1639" s="24">
        <v>61.948</v>
      </c>
      <c r="W1639" s="24"/>
      <c r="X1639" s="24">
        <f t="shared" si="128"/>
        <v>-61.948</v>
      </c>
      <c r="Y1639" s="24"/>
      <c r="Z1639" s="24"/>
      <c r="AA1639" s="24">
        <v>68.540000000000006</v>
      </c>
      <c r="AB1639" s="24"/>
      <c r="AC1639" s="25"/>
      <c r="AD1639" s="26"/>
      <c r="AE1639" s="26"/>
      <c r="AF1639" s="26"/>
      <c r="AG1639" s="24"/>
      <c r="AH1639" s="24"/>
      <c r="AI1639" s="26"/>
      <c r="AJ1639" s="27"/>
      <c r="AK1639" s="27"/>
      <c r="AL1639" s="26"/>
      <c r="AM1639" s="26"/>
      <c r="AN1639" s="24"/>
      <c r="AO1639" s="24" t="str">
        <f t="shared" si="129"/>
        <v>Arista</v>
      </c>
      <c r="AP1639" s="1" t="s">
        <v>6514</v>
      </c>
      <c r="BF1639" s="1" t="s">
        <v>68</v>
      </c>
      <c r="BG1639" s="28" t="s">
        <v>69</v>
      </c>
    </row>
    <row r="1640" spans="1:59" ht="12.75" customHeight="1" x14ac:dyDescent="0.2">
      <c r="A1640" s="1" t="s">
        <v>6673</v>
      </c>
      <c r="B1640" s="1" t="s">
        <v>6674</v>
      </c>
      <c r="C1640" s="1" t="s">
        <v>62</v>
      </c>
      <c r="D1640" s="1" t="s">
        <v>63</v>
      </c>
      <c r="E1640" s="1" t="s">
        <v>6675</v>
      </c>
      <c r="F1640" s="1" t="s">
        <v>6676</v>
      </c>
      <c r="G1640" s="1">
        <v>95</v>
      </c>
      <c r="H1640" s="1">
        <v>1280</v>
      </c>
      <c r="I1640" s="2" t="s">
        <v>66</v>
      </c>
      <c r="J1640" s="1" t="s">
        <v>6677</v>
      </c>
      <c r="K1640" s="1">
        <f>IFERROR(VLOOKUP(B1640,'[1]Pivot HorizontalMRP'!$A$4:$B$2531,2,0),0)</f>
        <v>0</v>
      </c>
      <c r="L1640" s="1">
        <f>IFERROR(VLOOKUP(B1640,'[1]Pivot HorizontalMRP'!$A$4:$C$2531,3,0),0)</f>
        <v>189</v>
      </c>
      <c r="M1640" s="1">
        <f>IFERROR(VLOOKUP(B1640,'[1]Pivot HorizontalMRP'!$A$4:$D$2531,4,0),0)</f>
        <v>0</v>
      </c>
      <c r="N1640" s="1">
        <f>IFERROR(VLOOKUP(B1640,'[1]Pivot HorizontalMRP'!$A$4:$E$2531,5,0),0)</f>
        <v>0</v>
      </c>
      <c r="O1640" s="1">
        <f t="shared" si="126"/>
        <v>189</v>
      </c>
      <c r="P1640" s="1">
        <f t="shared" si="127"/>
        <v>189</v>
      </c>
      <c r="Q1640" s="1">
        <f>IFERROR(VLOOKUP(B1640,'[1]Pivot HorizontalMRP'!$A$4:$F$2529,6,0),0)</f>
        <v>846</v>
      </c>
      <c r="R1640" s="1">
        <f>IFERROR(VLOOKUP(B1640,'[1]Pivot HorizontalMRP'!$A$4:$G$2529,7,0),0)</f>
        <v>420</v>
      </c>
      <c r="S1640" s="1">
        <f>IFERROR(VLOOKUP(B1640,'[1]Pivot HorizontalMRP'!$A$4:$H$2529,8,0),0)</f>
        <v>240</v>
      </c>
      <c r="T1640" s="1">
        <f>IFERROR(VLOOKUP(B1640,'[1]Pivot HorizontalMRP'!$A$4:$I$2529,9,0),0)</f>
        <v>0</v>
      </c>
      <c r="U1640" s="1">
        <f t="shared" si="125"/>
        <v>-1077</v>
      </c>
      <c r="V1640" s="24">
        <v>4.3</v>
      </c>
      <c r="W1640" s="24"/>
      <c r="X1640" s="24">
        <f t="shared" si="128"/>
        <v>-4.3</v>
      </c>
      <c r="Y1640" s="24"/>
      <c r="Z1640" s="24"/>
      <c r="AA1640" s="24"/>
      <c r="AB1640" s="24"/>
      <c r="AC1640" s="25"/>
      <c r="AD1640" s="26"/>
      <c r="AE1640" s="26"/>
      <c r="AF1640" s="26"/>
      <c r="AG1640" s="24"/>
      <c r="AH1640" s="24"/>
      <c r="AI1640" s="26"/>
      <c r="AJ1640" s="27"/>
      <c r="AK1640" s="27"/>
      <c r="AL1640" s="26"/>
      <c r="AM1640" s="26"/>
      <c r="AN1640" s="24"/>
      <c r="AO1640" s="24" t="str">
        <f t="shared" si="129"/>
        <v>Arista</v>
      </c>
      <c r="AP1640" s="1" t="s">
        <v>6514</v>
      </c>
      <c r="BF1640" s="1" t="s">
        <v>68</v>
      </c>
      <c r="BG1640" s="28" t="s">
        <v>69</v>
      </c>
    </row>
    <row r="1641" spans="1:59" ht="12.75" customHeight="1" x14ac:dyDescent="0.2">
      <c r="A1641" s="1" t="s">
        <v>6678</v>
      </c>
      <c r="B1641" s="1" t="s">
        <v>6679</v>
      </c>
      <c r="C1641" s="1" t="s">
        <v>62</v>
      </c>
      <c r="D1641" s="1" t="s">
        <v>63</v>
      </c>
      <c r="E1641" s="1" t="s">
        <v>6680</v>
      </c>
      <c r="F1641" s="1" t="s">
        <v>6681</v>
      </c>
      <c r="G1641" s="1">
        <v>85</v>
      </c>
      <c r="H1641" s="1">
        <v>2500</v>
      </c>
      <c r="I1641" s="2" t="s">
        <v>1123</v>
      </c>
      <c r="J1641" s="1" t="s">
        <v>6682</v>
      </c>
      <c r="K1641" s="1">
        <f>IFERROR(VLOOKUP(B1641,'[1]Pivot HorizontalMRP'!$A$4:$B$2531,2,0),0)</f>
        <v>0</v>
      </c>
      <c r="L1641" s="1">
        <f>IFERROR(VLOOKUP(B1641,'[1]Pivot HorizontalMRP'!$A$4:$C$2531,3,0),0)</f>
        <v>330</v>
      </c>
      <c r="M1641" s="1">
        <f>IFERROR(VLOOKUP(B1641,'[1]Pivot HorizontalMRP'!$A$4:$D$2531,4,0),0)</f>
        <v>1182</v>
      </c>
      <c r="N1641" s="1">
        <f>IFERROR(VLOOKUP(B1641,'[1]Pivot HorizontalMRP'!$A$4:$E$2531,5,0),0)</f>
        <v>0</v>
      </c>
      <c r="O1641" s="1">
        <f t="shared" si="126"/>
        <v>1512</v>
      </c>
      <c r="P1641" s="1">
        <f t="shared" si="127"/>
        <v>1512</v>
      </c>
      <c r="Q1641" s="1">
        <f>IFERROR(VLOOKUP(B1641,'[1]Pivot HorizontalMRP'!$A$4:$F$2529,6,0),0)</f>
        <v>846</v>
      </c>
      <c r="R1641" s="1">
        <f>IFERROR(VLOOKUP(B1641,'[1]Pivot HorizontalMRP'!$A$4:$G$2529,7,0),0)</f>
        <v>420</v>
      </c>
      <c r="S1641" s="1">
        <f>IFERROR(VLOOKUP(B1641,'[1]Pivot HorizontalMRP'!$A$4:$H$2529,8,0),0)</f>
        <v>240</v>
      </c>
      <c r="T1641" s="1">
        <f>IFERROR(VLOOKUP(B1641,'[1]Pivot HorizontalMRP'!$A$4:$I$2529,9,0),0)</f>
        <v>0</v>
      </c>
      <c r="U1641" s="1">
        <f t="shared" si="125"/>
        <v>246</v>
      </c>
      <c r="V1641" s="24">
        <v>3.9039999999999999</v>
      </c>
      <c r="W1641" s="24"/>
      <c r="X1641" s="24">
        <f t="shared" si="128"/>
        <v>-3.9039999999999999</v>
      </c>
      <c r="Y1641" s="24"/>
      <c r="Z1641" s="24"/>
      <c r="AA1641" s="24">
        <v>3.8260000000000001</v>
      </c>
      <c r="AB1641" s="24"/>
      <c r="AC1641" s="25"/>
      <c r="AD1641" s="26"/>
      <c r="AE1641" s="26"/>
      <c r="AF1641" s="26"/>
      <c r="AG1641" s="24"/>
      <c r="AH1641" s="24"/>
      <c r="AI1641" s="26"/>
      <c r="AJ1641" s="27"/>
      <c r="AK1641" s="27"/>
      <c r="AL1641" s="26"/>
      <c r="AM1641" s="26"/>
      <c r="AN1641" s="24"/>
      <c r="AO1641" s="24" t="str">
        <f t="shared" si="129"/>
        <v>Arista</v>
      </c>
      <c r="AP1641" s="1" t="s">
        <v>6514</v>
      </c>
      <c r="BF1641" s="1" t="s">
        <v>68</v>
      </c>
      <c r="BG1641" s="28" t="s">
        <v>69</v>
      </c>
    </row>
    <row r="1642" spans="1:59" ht="12.75" customHeight="1" x14ac:dyDescent="0.2">
      <c r="A1642" s="1" t="s">
        <v>6683</v>
      </c>
      <c r="B1642" s="1" t="s">
        <v>6684</v>
      </c>
      <c r="C1642" s="1" t="s">
        <v>62</v>
      </c>
      <c r="D1642" s="1" t="s">
        <v>63</v>
      </c>
      <c r="E1642" s="1" t="s">
        <v>6685</v>
      </c>
      <c r="F1642" s="1" t="s">
        <v>6686</v>
      </c>
      <c r="G1642" s="1">
        <v>95</v>
      </c>
      <c r="H1642" s="1">
        <v>760</v>
      </c>
      <c r="I1642" s="2" t="s">
        <v>1123</v>
      </c>
      <c r="J1642" s="1" t="s">
        <v>6687</v>
      </c>
      <c r="K1642" s="1">
        <f>IFERROR(VLOOKUP(B1642,'[1]Pivot HorizontalMRP'!$A$4:$B$2531,2,0),0)</f>
        <v>0</v>
      </c>
      <c r="L1642" s="1">
        <f>IFERROR(VLOOKUP(B1642,'[1]Pivot HorizontalMRP'!$A$4:$C$2531,3,0),0)</f>
        <v>3862</v>
      </c>
      <c r="M1642" s="1">
        <f>IFERROR(VLOOKUP(B1642,'[1]Pivot HorizontalMRP'!$A$4:$D$2531,4,0),0)</f>
        <v>1760</v>
      </c>
      <c r="N1642" s="1">
        <f>IFERROR(VLOOKUP(B1642,'[1]Pivot HorizontalMRP'!$A$4:$E$2531,5,0),0)</f>
        <v>2010</v>
      </c>
      <c r="O1642" s="1">
        <f t="shared" si="126"/>
        <v>5622</v>
      </c>
      <c r="P1642" s="1">
        <f t="shared" si="127"/>
        <v>7632</v>
      </c>
      <c r="Q1642" s="1">
        <f>IFERROR(VLOOKUP(B1642,'[1]Pivot HorizontalMRP'!$A$4:$F$2529,6,0),0)</f>
        <v>5278</v>
      </c>
      <c r="R1642" s="1">
        <f>IFERROR(VLOOKUP(B1642,'[1]Pivot HorizontalMRP'!$A$4:$G$2529,7,0),0)</f>
        <v>2515</v>
      </c>
      <c r="S1642" s="1">
        <f>IFERROR(VLOOKUP(B1642,'[1]Pivot HorizontalMRP'!$A$4:$H$2529,8,0),0)</f>
        <v>2787</v>
      </c>
      <c r="T1642" s="1">
        <f>IFERROR(VLOOKUP(B1642,'[1]Pivot HorizontalMRP'!$A$4:$I$2529,9,0),0)</f>
        <v>2250</v>
      </c>
      <c r="U1642" s="1">
        <f t="shared" si="125"/>
        <v>-2171</v>
      </c>
      <c r="V1642" s="24">
        <v>6.37</v>
      </c>
      <c r="W1642" s="24"/>
      <c r="X1642" s="24">
        <f t="shared" si="128"/>
        <v>-6.37</v>
      </c>
      <c r="Y1642" s="24"/>
      <c r="Z1642" s="24"/>
      <c r="AA1642" s="24">
        <v>5.4</v>
      </c>
      <c r="AB1642" s="24"/>
      <c r="AC1642" s="25"/>
      <c r="AD1642" s="26"/>
      <c r="AE1642" s="26"/>
      <c r="AF1642" s="26"/>
      <c r="AG1642" s="24"/>
      <c r="AH1642" s="24"/>
      <c r="AI1642" s="26"/>
      <c r="AJ1642" s="27"/>
      <c r="AK1642" s="27"/>
      <c r="AL1642" s="26"/>
      <c r="AM1642" s="26"/>
      <c r="AN1642" s="24"/>
      <c r="AO1642" s="24" t="str">
        <f t="shared" si="129"/>
        <v>Arista</v>
      </c>
      <c r="AP1642" s="1" t="s">
        <v>6514</v>
      </c>
      <c r="BF1642" s="1" t="s">
        <v>68</v>
      </c>
      <c r="BG1642" s="28" t="s">
        <v>69</v>
      </c>
    </row>
    <row r="1643" spans="1:59" ht="12.75" customHeight="1" x14ac:dyDescent="0.2">
      <c r="A1643" s="1" t="s">
        <v>6688</v>
      </c>
      <c r="B1643" s="1" t="s">
        <v>6689</v>
      </c>
      <c r="C1643" s="1" t="s">
        <v>62</v>
      </c>
      <c r="D1643" s="1" t="s">
        <v>1108</v>
      </c>
      <c r="E1643" s="1" t="s">
        <v>6690</v>
      </c>
      <c r="F1643" s="1" t="s">
        <v>6691</v>
      </c>
      <c r="G1643" s="1">
        <v>57</v>
      </c>
      <c r="H1643" s="1">
        <v>4000</v>
      </c>
      <c r="I1643" s="2" t="s">
        <v>1123</v>
      </c>
      <c r="K1643" s="1">
        <f>IFERROR(VLOOKUP(B1643,'[1]Pivot HorizontalMRP'!$A$4:$B$2531,2,0),0)</f>
        <v>0</v>
      </c>
      <c r="L1643" s="1">
        <f>IFERROR(VLOOKUP(B1643,'[1]Pivot HorizontalMRP'!$A$4:$C$2531,3,0),0)</f>
        <v>0</v>
      </c>
      <c r="M1643" s="1">
        <f>IFERROR(VLOOKUP(B1643,'[1]Pivot HorizontalMRP'!$A$4:$D$2531,4,0),0)</f>
        <v>0</v>
      </c>
      <c r="N1643" s="1">
        <f>IFERROR(VLOOKUP(B1643,'[1]Pivot HorizontalMRP'!$A$4:$E$2531,5,0),0)</f>
        <v>0</v>
      </c>
      <c r="O1643" s="1">
        <f t="shared" si="126"/>
        <v>0</v>
      </c>
      <c r="P1643" s="1">
        <f t="shared" si="127"/>
        <v>0</v>
      </c>
      <c r="Q1643" s="1">
        <f>IFERROR(VLOOKUP(B1643,'[1]Pivot HorizontalMRP'!$A$4:$F$2529,6,0),0)</f>
        <v>1008</v>
      </c>
      <c r="R1643" s="1">
        <f>IFERROR(VLOOKUP(B1643,'[1]Pivot HorizontalMRP'!$A$4:$G$2529,7,0),0)</f>
        <v>5220</v>
      </c>
      <c r="S1643" s="1">
        <f>IFERROR(VLOOKUP(B1643,'[1]Pivot HorizontalMRP'!$A$4:$H$2529,8,0),0)</f>
        <v>2736</v>
      </c>
      <c r="T1643" s="1">
        <f>IFERROR(VLOOKUP(B1643,'[1]Pivot HorizontalMRP'!$A$4:$I$2529,9,0),0)</f>
        <v>1944</v>
      </c>
      <c r="U1643" s="1">
        <f t="shared" si="125"/>
        <v>-6228</v>
      </c>
      <c r="V1643" s="24">
        <v>0.17799999999999999</v>
      </c>
      <c r="W1643" s="24"/>
      <c r="X1643" s="24">
        <f t="shared" si="128"/>
        <v>-0.17799999999999999</v>
      </c>
      <c r="Y1643" s="24"/>
      <c r="Z1643" s="24"/>
      <c r="AA1643" s="24"/>
      <c r="AB1643" s="24"/>
      <c r="AC1643" s="25"/>
      <c r="AD1643" s="26"/>
      <c r="AE1643" s="26"/>
      <c r="AF1643" s="26"/>
      <c r="AG1643" s="24"/>
      <c r="AH1643" s="24"/>
      <c r="AI1643" s="26"/>
      <c r="AJ1643" s="27"/>
      <c r="AK1643" s="27"/>
      <c r="AL1643" s="26"/>
      <c r="AM1643" s="26"/>
      <c r="AN1643" s="24"/>
      <c r="AO1643" s="24" t="str">
        <f t="shared" si="129"/>
        <v>Sanmina</v>
      </c>
      <c r="AP1643" s="1" t="s">
        <v>4037</v>
      </c>
      <c r="BF1643" s="1" t="s">
        <v>68</v>
      </c>
      <c r="BG1643" s="28" t="s">
        <v>69</v>
      </c>
    </row>
    <row r="1644" spans="1:59" ht="12.75" customHeight="1" x14ac:dyDescent="0.2">
      <c r="A1644" s="1" t="s">
        <v>6692</v>
      </c>
      <c r="B1644" s="1" t="s">
        <v>6693</v>
      </c>
      <c r="C1644" s="1" t="s">
        <v>62</v>
      </c>
      <c r="D1644" s="1" t="s">
        <v>1108</v>
      </c>
      <c r="E1644" s="1" t="s">
        <v>6694</v>
      </c>
      <c r="F1644" s="1" t="s">
        <v>6695</v>
      </c>
      <c r="G1644" s="1">
        <v>55</v>
      </c>
      <c r="H1644" s="1">
        <v>1</v>
      </c>
      <c r="I1644" s="2" t="s">
        <v>66</v>
      </c>
      <c r="K1644" s="1">
        <f>IFERROR(VLOOKUP(B1644,'[1]Pivot HorizontalMRP'!$A$4:$B$2531,2,0),0)</f>
        <v>0</v>
      </c>
      <c r="L1644" s="1">
        <f>IFERROR(VLOOKUP(B1644,'[1]Pivot HorizontalMRP'!$A$4:$C$2531,3,0),0)</f>
        <v>1991</v>
      </c>
      <c r="M1644" s="1">
        <f>IFERROR(VLOOKUP(B1644,'[1]Pivot HorizontalMRP'!$A$4:$D$2531,4,0),0)</f>
        <v>2000</v>
      </c>
      <c r="N1644" s="1">
        <f>IFERROR(VLOOKUP(B1644,'[1]Pivot HorizontalMRP'!$A$4:$E$2531,5,0),0)</f>
        <v>0</v>
      </c>
      <c r="O1644" s="1">
        <f t="shared" si="126"/>
        <v>3991</v>
      </c>
      <c r="P1644" s="1">
        <f t="shared" si="127"/>
        <v>3991</v>
      </c>
      <c r="Q1644" s="1">
        <f>IFERROR(VLOOKUP(B1644,'[1]Pivot HorizontalMRP'!$A$4:$F$2529,6,0),0)</f>
        <v>1351</v>
      </c>
      <c r="R1644" s="1">
        <f>IFERROR(VLOOKUP(B1644,'[1]Pivot HorizontalMRP'!$A$4:$G$2529,7,0),0)</f>
        <v>1148</v>
      </c>
      <c r="S1644" s="1">
        <f>IFERROR(VLOOKUP(B1644,'[1]Pivot HorizontalMRP'!$A$4:$H$2529,8,0),0)</f>
        <v>1128</v>
      </c>
      <c r="T1644" s="1">
        <f>IFERROR(VLOOKUP(B1644,'[1]Pivot HorizontalMRP'!$A$4:$I$2529,9,0),0)</f>
        <v>1164</v>
      </c>
      <c r="U1644" s="1">
        <f t="shared" si="125"/>
        <v>1492</v>
      </c>
      <c r="V1644" s="24">
        <v>0.28899999999999998</v>
      </c>
      <c r="W1644" s="24"/>
      <c r="X1644" s="24">
        <f t="shared" si="128"/>
        <v>-0.28899999999999998</v>
      </c>
      <c r="Y1644" s="24"/>
      <c r="Z1644" s="24"/>
      <c r="AA1644" s="24"/>
      <c r="AB1644" s="24"/>
      <c r="AC1644" s="25"/>
      <c r="AD1644" s="26"/>
      <c r="AE1644" s="26"/>
      <c r="AF1644" s="26"/>
      <c r="AG1644" s="24"/>
      <c r="AH1644" s="24"/>
      <c r="AI1644" s="26"/>
      <c r="AJ1644" s="27"/>
      <c r="AK1644" s="27"/>
      <c r="AL1644" s="26"/>
      <c r="AM1644" s="26"/>
      <c r="AN1644" s="24"/>
      <c r="AO1644" s="24" t="str">
        <f t="shared" si="129"/>
        <v>Sanmina</v>
      </c>
      <c r="AP1644" s="1" t="s">
        <v>4037</v>
      </c>
      <c r="BF1644" s="1" t="s">
        <v>68</v>
      </c>
      <c r="BG1644" s="28" t="s">
        <v>69</v>
      </c>
    </row>
    <row r="1645" spans="1:59" ht="12.75" customHeight="1" x14ac:dyDescent="0.2">
      <c r="A1645" s="1" t="s">
        <v>6696</v>
      </c>
      <c r="B1645" s="1" t="s">
        <v>6697</v>
      </c>
      <c r="C1645" s="1" t="s">
        <v>62</v>
      </c>
      <c r="D1645" s="1" t="s">
        <v>63</v>
      </c>
      <c r="E1645" s="1" t="s">
        <v>6698</v>
      </c>
      <c r="F1645" s="1" t="s">
        <v>6699</v>
      </c>
      <c r="G1645" s="1">
        <v>104</v>
      </c>
      <c r="H1645" s="1">
        <v>440</v>
      </c>
      <c r="I1645" s="2" t="s">
        <v>66</v>
      </c>
      <c r="J1645" s="1" t="s">
        <v>6700</v>
      </c>
      <c r="K1645" s="1">
        <f>IFERROR(VLOOKUP(B1645,'[1]Pivot HorizontalMRP'!$A$4:$B$2531,2,0),0)</f>
        <v>0</v>
      </c>
      <c r="L1645" s="1">
        <f>IFERROR(VLOOKUP(B1645,'[1]Pivot HorizontalMRP'!$A$4:$C$2531,3,0),0)</f>
        <v>2176</v>
      </c>
      <c r="M1645" s="1">
        <f>IFERROR(VLOOKUP(B1645,'[1]Pivot HorizontalMRP'!$A$4:$D$2531,4,0),0)</f>
        <v>17000</v>
      </c>
      <c r="N1645" s="1">
        <f>IFERROR(VLOOKUP(B1645,'[1]Pivot HorizontalMRP'!$A$4:$E$2531,5,0),0)</f>
        <v>2000</v>
      </c>
      <c r="O1645" s="1">
        <f t="shared" si="126"/>
        <v>19176</v>
      </c>
      <c r="P1645" s="1">
        <f t="shared" si="127"/>
        <v>21176</v>
      </c>
      <c r="Q1645" s="1">
        <f>IFERROR(VLOOKUP(B1645,'[1]Pivot HorizontalMRP'!$A$4:$F$2529,6,0),0)</f>
        <v>12898</v>
      </c>
      <c r="R1645" s="1">
        <f>IFERROR(VLOOKUP(B1645,'[1]Pivot HorizontalMRP'!$A$4:$G$2529,7,0),0)</f>
        <v>4278</v>
      </c>
      <c r="S1645" s="1">
        <f>IFERROR(VLOOKUP(B1645,'[1]Pivot HorizontalMRP'!$A$4:$H$2529,8,0),0)</f>
        <v>2951</v>
      </c>
      <c r="T1645" s="1">
        <f>IFERROR(VLOOKUP(B1645,'[1]Pivot HorizontalMRP'!$A$4:$I$2529,9,0),0)</f>
        <v>1903</v>
      </c>
      <c r="U1645" s="1">
        <f t="shared" si="125"/>
        <v>4000</v>
      </c>
      <c r="V1645" s="24">
        <v>0.67469999999999997</v>
      </c>
      <c r="W1645" s="24"/>
      <c r="X1645" s="24">
        <f t="shared" si="128"/>
        <v>-0.67469999999999997</v>
      </c>
      <c r="Y1645" s="24"/>
      <c r="Z1645" s="24"/>
      <c r="AA1645" s="24"/>
      <c r="AB1645" s="24"/>
      <c r="AC1645" s="25"/>
      <c r="AD1645" s="26"/>
      <c r="AE1645" s="26"/>
      <c r="AF1645" s="26"/>
      <c r="AG1645" s="24"/>
      <c r="AH1645" s="24"/>
      <c r="AI1645" s="26"/>
      <c r="AJ1645" s="27"/>
      <c r="AK1645" s="27"/>
      <c r="AL1645" s="26"/>
      <c r="AM1645" s="26"/>
      <c r="AN1645" s="24"/>
      <c r="AO1645" s="24" t="str">
        <f t="shared" si="129"/>
        <v>Arista</v>
      </c>
      <c r="AP1645" s="1" t="s">
        <v>6514</v>
      </c>
      <c r="BF1645" s="1" t="s">
        <v>68</v>
      </c>
      <c r="BG1645" s="28" t="s">
        <v>69</v>
      </c>
    </row>
    <row r="1646" spans="1:59" ht="12.75" customHeight="1" x14ac:dyDescent="0.2">
      <c r="A1646" s="1" t="s">
        <v>6701</v>
      </c>
      <c r="B1646" s="1" t="s">
        <v>6702</v>
      </c>
      <c r="C1646" s="1" t="s">
        <v>62</v>
      </c>
      <c r="D1646" s="1" t="s">
        <v>63</v>
      </c>
      <c r="E1646" s="1" t="s">
        <v>6703</v>
      </c>
      <c r="F1646" s="1" t="s">
        <v>6704</v>
      </c>
      <c r="G1646" s="1">
        <v>55</v>
      </c>
      <c r="H1646" s="1">
        <v>4000</v>
      </c>
      <c r="I1646" s="2" t="s">
        <v>1123</v>
      </c>
      <c r="J1646" s="1" t="s">
        <v>6657</v>
      </c>
      <c r="K1646" s="1">
        <f>IFERROR(VLOOKUP(B1646,'[1]Pivot HorizontalMRP'!$A$4:$B$2531,2,0),0)</f>
        <v>0</v>
      </c>
      <c r="L1646" s="1">
        <f>IFERROR(VLOOKUP(B1646,'[1]Pivot HorizontalMRP'!$A$4:$C$2531,3,0),0)</f>
        <v>4169</v>
      </c>
      <c r="M1646" s="1">
        <f>IFERROR(VLOOKUP(B1646,'[1]Pivot HorizontalMRP'!$A$4:$D$2531,4,0),0)</f>
        <v>0</v>
      </c>
      <c r="N1646" s="1">
        <f>IFERROR(VLOOKUP(B1646,'[1]Pivot HorizontalMRP'!$A$4:$E$2531,5,0),0)</f>
        <v>0</v>
      </c>
      <c r="O1646" s="1">
        <f t="shared" si="126"/>
        <v>4169</v>
      </c>
      <c r="P1646" s="1">
        <f t="shared" si="127"/>
        <v>4169</v>
      </c>
      <c r="Q1646" s="1">
        <f>IFERROR(VLOOKUP(B1646,'[1]Pivot HorizontalMRP'!$A$4:$F$2529,6,0),0)</f>
        <v>1306</v>
      </c>
      <c r="R1646" s="1">
        <f>IFERROR(VLOOKUP(B1646,'[1]Pivot HorizontalMRP'!$A$4:$G$2529,7,0),0)</f>
        <v>482</v>
      </c>
      <c r="S1646" s="1">
        <f>IFERROR(VLOOKUP(B1646,'[1]Pivot HorizontalMRP'!$A$4:$H$2529,8,0),0)</f>
        <v>432</v>
      </c>
      <c r="T1646" s="1">
        <f>IFERROR(VLOOKUP(B1646,'[1]Pivot HorizontalMRP'!$A$4:$I$2529,9,0),0)</f>
        <v>1248</v>
      </c>
      <c r="U1646" s="1">
        <f t="shared" si="125"/>
        <v>2381</v>
      </c>
      <c r="V1646" s="24">
        <v>1.78</v>
      </c>
      <c r="W1646" s="24"/>
      <c r="X1646" s="24">
        <f t="shared" si="128"/>
        <v>-1.78</v>
      </c>
      <c r="Y1646" s="24"/>
      <c r="Z1646" s="24"/>
      <c r="AA1646" s="24">
        <v>1.4</v>
      </c>
      <c r="AB1646" s="24"/>
      <c r="AC1646" s="25"/>
      <c r="AD1646" s="26"/>
      <c r="AE1646" s="26"/>
      <c r="AF1646" s="26"/>
      <c r="AG1646" s="24"/>
      <c r="AH1646" s="24"/>
      <c r="AI1646" s="26"/>
      <c r="AJ1646" s="27"/>
      <c r="AK1646" s="27"/>
      <c r="AL1646" s="26"/>
      <c r="AM1646" s="26"/>
      <c r="AN1646" s="24"/>
      <c r="AO1646" s="24" t="str">
        <f t="shared" si="129"/>
        <v>Arista</v>
      </c>
      <c r="AP1646" s="1" t="s">
        <v>6514</v>
      </c>
      <c r="BF1646" s="1" t="s">
        <v>68</v>
      </c>
      <c r="BG1646" s="28" t="s">
        <v>69</v>
      </c>
    </row>
    <row r="1647" spans="1:59" ht="12.75" customHeight="1" x14ac:dyDescent="0.2">
      <c r="A1647" s="1" t="s">
        <v>6705</v>
      </c>
      <c r="B1647" s="1" t="s">
        <v>6706</v>
      </c>
      <c r="C1647" s="1" t="s">
        <v>62</v>
      </c>
      <c r="D1647" s="1" t="s">
        <v>63</v>
      </c>
      <c r="E1647" s="1" t="s">
        <v>6707</v>
      </c>
      <c r="F1647" s="1" t="s">
        <v>6708</v>
      </c>
      <c r="G1647" s="1">
        <v>55</v>
      </c>
      <c r="H1647" s="1">
        <v>1</v>
      </c>
      <c r="I1647" s="2" t="s">
        <v>1123</v>
      </c>
      <c r="J1647" s="1" t="s">
        <v>6709</v>
      </c>
      <c r="K1647" s="1">
        <f>IFERROR(VLOOKUP(B1647,'[1]Pivot HorizontalMRP'!$A$4:$B$2531,2,0),0)</f>
        <v>0</v>
      </c>
      <c r="L1647" s="1">
        <f>IFERROR(VLOOKUP(B1647,'[1]Pivot HorizontalMRP'!$A$4:$C$2531,3,0),0)</f>
        <v>0</v>
      </c>
      <c r="M1647" s="1">
        <f>IFERROR(VLOOKUP(B1647,'[1]Pivot HorizontalMRP'!$A$4:$D$2531,4,0),0)</f>
        <v>0</v>
      </c>
      <c r="N1647" s="1">
        <f>IFERROR(VLOOKUP(B1647,'[1]Pivot HorizontalMRP'!$A$4:$E$2531,5,0),0)</f>
        <v>0</v>
      </c>
      <c r="O1647" s="1">
        <f t="shared" si="126"/>
        <v>0</v>
      </c>
      <c r="P1647" s="1">
        <f t="shared" si="127"/>
        <v>0</v>
      </c>
      <c r="Q1647" s="1">
        <f>IFERROR(VLOOKUP(B1647,'[1]Pivot HorizontalMRP'!$A$4:$F$2529,6,0),0)</f>
        <v>0</v>
      </c>
      <c r="R1647" s="1">
        <f>IFERROR(VLOOKUP(B1647,'[1]Pivot HorizontalMRP'!$A$4:$G$2529,7,0),0)</f>
        <v>0</v>
      </c>
      <c r="S1647" s="1">
        <f>IFERROR(VLOOKUP(B1647,'[1]Pivot HorizontalMRP'!$A$4:$H$2529,8,0),0)</f>
        <v>72</v>
      </c>
      <c r="T1647" s="1">
        <f>IFERROR(VLOOKUP(B1647,'[1]Pivot HorizontalMRP'!$A$4:$I$2529,9,0),0)</f>
        <v>0</v>
      </c>
      <c r="U1647" s="1">
        <f t="shared" si="125"/>
        <v>0</v>
      </c>
      <c r="V1647" s="24">
        <v>1.79</v>
      </c>
      <c r="W1647" s="24"/>
      <c r="X1647" s="24">
        <f t="shared" si="128"/>
        <v>-1.79</v>
      </c>
      <c r="Y1647" s="24"/>
      <c r="Z1647" s="24"/>
      <c r="AA1647" s="24"/>
      <c r="AB1647" s="24"/>
      <c r="AC1647" s="25"/>
      <c r="AD1647" s="26"/>
      <c r="AE1647" s="26"/>
      <c r="AF1647" s="26"/>
      <c r="AG1647" s="24"/>
      <c r="AH1647" s="24"/>
      <c r="AI1647" s="26"/>
      <c r="AJ1647" s="27"/>
      <c r="AK1647" s="27"/>
      <c r="AL1647" s="26"/>
      <c r="AM1647" s="26"/>
      <c r="AN1647" s="24"/>
      <c r="AO1647" s="24" t="str">
        <f t="shared" si="129"/>
        <v>Arista</v>
      </c>
      <c r="AP1647" s="1" t="s">
        <v>6514</v>
      </c>
      <c r="BF1647" s="1" t="s">
        <v>961</v>
      </c>
      <c r="BG1647" s="28" t="s">
        <v>69</v>
      </c>
    </row>
    <row r="1648" spans="1:59" ht="12.75" customHeight="1" x14ac:dyDescent="0.2">
      <c r="A1648" s="1" t="s">
        <v>6710</v>
      </c>
      <c r="B1648" s="1" t="s">
        <v>6711</v>
      </c>
      <c r="C1648" s="1" t="s">
        <v>62</v>
      </c>
      <c r="D1648" s="1" t="s">
        <v>63</v>
      </c>
      <c r="E1648" s="1" t="s">
        <v>6712</v>
      </c>
      <c r="F1648" s="1" t="s">
        <v>6713</v>
      </c>
      <c r="G1648" s="1">
        <v>85</v>
      </c>
      <c r="H1648" s="1">
        <v>1</v>
      </c>
      <c r="I1648" s="2" t="s">
        <v>1123</v>
      </c>
      <c r="J1648" s="1" t="s">
        <v>6714</v>
      </c>
      <c r="K1648" s="1">
        <f>IFERROR(VLOOKUP(B1648,'[1]Pivot HorizontalMRP'!$A$4:$B$2531,2,0),0)</f>
        <v>0</v>
      </c>
      <c r="L1648" s="1">
        <f>IFERROR(VLOOKUP(B1648,'[1]Pivot HorizontalMRP'!$A$4:$C$2531,3,0),0)</f>
        <v>390</v>
      </c>
      <c r="M1648" s="1">
        <f>IFERROR(VLOOKUP(B1648,'[1]Pivot HorizontalMRP'!$A$4:$D$2531,4,0),0)</f>
        <v>1062</v>
      </c>
      <c r="N1648" s="1">
        <f>IFERROR(VLOOKUP(B1648,'[1]Pivot HorizontalMRP'!$A$4:$E$2531,5,0),0)</f>
        <v>1100</v>
      </c>
      <c r="O1648" s="1">
        <f t="shared" si="126"/>
        <v>1452</v>
      </c>
      <c r="P1648" s="1">
        <f t="shared" si="127"/>
        <v>2552</v>
      </c>
      <c r="Q1648" s="1">
        <f>IFERROR(VLOOKUP(B1648,'[1]Pivot HorizontalMRP'!$A$4:$F$2529,6,0),0)</f>
        <v>1628</v>
      </c>
      <c r="R1648" s="1">
        <f>IFERROR(VLOOKUP(B1648,'[1]Pivot HorizontalMRP'!$A$4:$G$2529,7,0),0)</f>
        <v>890</v>
      </c>
      <c r="S1648" s="1">
        <f>IFERROR(VLOOKUP(B1648,'[1]Pivot HorizontalMRP'!$A$4:$H$2529,8,0),0)</f>
        <v>1770</v>
      </c>
      <c r="T1648" s="1">
        <f>IFERROR(VLOOKUP(B1648,'[1]Pivot HorizontalMRP'!$A$4:$I$2529,9,0),0)</f>
        <v>1340</v>
      </c>
      <c r="U1648" s="1">
        <f t="shared" si="125"/>
        <v>-1066</v>
      </c>
      <c r="V1648" s="24">
        <v>138.78</v>
      </c>
      <c r="W1648" s="24"/>
      <c r="X1648" s="24">
        <f t="shared" si="128"/>
        <v>-138.78</v>
      </c>
      <c r="Y1648" s="24"/>
      <c r="Z1648" s="24"/>
      <c r="AA1648" s="24">
        <v>114.17003</v>
      </c>
      <c r="AB1648" s="24"/>
      <c r="AC1648" s="25"/>
      <c r="AD1648" s="26"/>
      <c r="AE1648" s="26"/>
      <c r="AF1648" s="26"/>
      <c r="AG1648" s="24"/>
      <c r="AH1648" s="24"/>
      <c r="AI1648" s="26"/>
      <c r="AJ1648" s="27"/>
      <c r="AK1648" s="27"/>
      <c r="AL1648" s="26"/>
      <c r="AM1648" s="26"/>
      <c r="AN1648" s="24"/>
      <c r="AO1648" s="24" t="str">
        <f t="shared" si="129"/>
        <v>Arista</v>
      </c>
      <c r="AP1648" s="1" t="s">
        <v>6514</v>
      </c>
      <c r="BF1648" s="1" t="s">
        <v>68</v>
      </c>
      <c r="BG1648" s="28" t="s">
        <v>69</v>
      </c>
    </row>
    <row r="1649" spans="1:59" ht="12.75" customHeight="1" x14ac:dyDescent="0.2">
      <c r="A1649" s="1" t="s">
        <v>6715</v>
      </c>
      <c r="B1649" s="1" t="s">
        <v>6716</v>
      </c>
      <c r="C1649" s="1" t="s">
        <v>62</v>
      </c>
      <c r="D1649" s="1" t="s">
        <v>63</v>
      </c>
      <c r="E1649" s="1" t="s">
        <v>6717</v>
      </c>
      <c r="F1649" s="1" t="s">
        <v>6718</v>
      </c>
      <c r="G1649" s="1">
        <v>55</v>
      </c>
      <c r="H1649" s="1">
        <v>1</v>
      </c>
      <c r="I1649" s="2" t="s">
        <v>66</v>
      </c>
      <c r="J1649" s="1" t="s">
        <v>6719</v>
      </c>
      <c r="K1649" s="1">
        <f>IFERROR(VLOOKUP(B1649,'[1]Pivot HorizontalMRP'!$A$4:$B$2531,2,0),0)</f>
        <v>0</v>
      </c>
      <c r="L1649" s="1">
        <f>IFERROR(VLOOKUP(B1649,'[1]Pivot HorizontalMRP'!$A$4:$C$2531,3,0),0)</f>
        <v>0</v>
      </c>
      <c r="M1649" s="1">
        <f>IFERROR(VLOOKUP(B1649,'[1]Pivot HorizontalMRP'!$A$4:$D$2531,4,0),0)</f>
        <v>1520</v>
      </c>
      <c r="N1649" s="1">
        <f>IFERROR(VLOOKUP(B1649,'[1]Pivot HorizontalMRP'!$A$4:$E$2531,5,0),0)</f>
        <v>0</v>
      </c>
      <c r="O1649" s="1">
        <f t="shared" si="126"/>
        <v>1520</v>
      </c>
      <c r="P1649" s="1">
        <f t="shared" si="127"/>
        <v>1520</v>
      </c>
      <c r="Q1649" s="1">
        <f>IFERROR(VLOOKUP(B1649,'[1]Pivot HorizontalMRP'!$A$4:$F$2529,6,0),0)</f>
        <v>740</v>
      </c>
      <c r="R1649" s="1">
        <f>IFERROR(VLOOKUP(B1649,'[1]Pivot HorizontalMRP'!$A$4:$G$2529,7,0),0)</f>
        <v>682</v>
      </c>
      <c r="S1649" s="1">
        <f>IFERROR(VLOOKUP(B1649,'[1]Pivot HorizontalMRP'!$A$4:$H$2529,8,0),0)</f>
        <v>732</v>
      </c>
      <c r="T1649" s="1">
        <f>IFERROR(VLOOKUP(B1649,'[1]Pivot HorizontalMRP'!$A$4:$I$2529,9,0),0)</f>
        <v>632</v>
      </c>
      <c r="U1649" s="1">
        <f t="shared" si="125"/>
        <v>98</v>
      </c>
      <c r="V1649" s="24">
        <v>5.3559999999999999</v>
      </c>
      <c r="W1649" s="24"/>
      <c r="X1649" s="24">
        <f t="shared" si="128"/>
        <v>-5.3559999999999999</v>
      </c>
      <c r="Y1649" s="24"/>
      <c r="Z1649" s="24"/>
      <c r="AA1649" s="24"/>
      <c r="AB1649" s="24"/>
      <c r="AC1649" s="25"/>
      <c r="AD1649" s="26"/>
      <c r="AE1649" s="26"/>
      <c r="AF1649" s="26"/>
      <c r="AG1649" s="24"/>
      <c r="AH1649" s="24"/>
      <c r="AI1649" s="26"/>
      <c r="AJ1649" s="27"/>
      <c r="AK1649" s="27"/>
      <c r="AL1649" s="26"/>
      <c r="AM1649" s="26"/>
      <c r="AN1649" s="24"/>
      <c r="AO1649" s="24" t="str">
        <f t="shared" si="129"/>
        <v>Arista</v>
      </c>
      <c r="AP1649" s="1" t="s">
        <v>6514</v>
      </c>
      <c r="BF1649" s="1" t="s">
        <v>68</v>
      </c>
      <c r="BG1649" s="28" t="s">
        <v>69</v>
      </c>
    </row>
    <row r="1650" spans="1:59" ht="12.75" customHeight="1" x14ac:dyDescent="0.2">
      <c r="A1650" s="1" t="s">
        <v>6720</v>
      </c>
      <c r="B1650" s="1" t="s">
        <v>6721</v>
      </c>
      <c r="C1650" s="1" t="s">
        <v>62</v>
      </c>
      <c r="D1650" s="1" t="s">
        <v>63</v>
      </c>
      <c r="E1650" s="1" t="s">
        <v>6722</v>
      </c>
      <c r="F1650" s="1" t="s">
        <v>6723</v>
      </c>
      <c r="G1650" s="1">
        <v>97</v>
      </c>
      <c r="H1650" s="1">
        <v>250</v>
      </c>
      <c r="I1650" s="2" t="s">
        <v>66</v>
      </c>
      <c r="K1650" s="1">
        <f>IFERROR(VLOOKUP(B1650,'[1]Pivot HorizontalMRP'!$A$4:$B$2531,2,0),0)</f>
        <v>0</v>
      </c>
      <c r="L1650" s="1">
        <f>IFERROR(VLOOKUP(B1650,'[1]Pivot HorizontalMRP'!$A$4:$C$2531,3,0),0)</f>
        <v>1344</v>
      </c>
      <c r="M1650" s="1">
        <f>IFERROR(VLOOKUP(B1650,'[1]Pivot HorizontalMRP'!$A$4:$D$2531,4,0),0)</f>
        <v>0</v>
      </c>
      <c r="N1650" s="1">
        <f>IFERROR(VLOOKUP(B1650,'[1]Pivot HorizontalMRP'!$A$4:$E$2531,5,0),0)</f>
        <v>1000</v>
      </c>
      <c r="O1650" s="1">
        <f t="shared" si="126"/>
        <v>1344</v>
      </c>
      <c r="P1650" s="1">
        <f t="shared" si="127"/>
        <v>2344</v>
      </c>
      <c r="Q1650" s="1">
        <f>IFERROR(VLOOKUP(B1650,'[1]Pivot HorizontalMRP'!$A$4:$F$2529,6,0),0)</f>
        <v>1033</v>
      </c>
      <c r="R1650" s="1">
        <f>IFERROR(VLOOKUP(B1650,'[1]Pivot HorizontalMRP'!$A$4:$G$2529,7,0),0)</f>
        <v>1024</v>
      </c>
      <c r="S1650" s="1">
        <f>IFERROR(VLOOKUP(B1650,'[1]Pivot HorizontalMRP'!$A$4:$H$2529,8,0),0)</f>
        <v>1152</v>
      </c>
      <c r="T1650" s="1">
        <f>IFERROR(VLOOKUP(B1650,'[1]Pivot HorizontalMRP'!$A$4:$I$2529,9,0),0)</f>
        <v>928</v>
      </c>
      <c r="U1650" s="1">
        <f t="shared" si="125"/>
        <v>287</v>
      </c>
      <c r="V1650" s="24">
        <v>2.74</v>
      </c>
      <c r="W1650" s="24"/>
      <c r="X1650" s="24">
        <f t="shared" si="128"/>
        <v>-2.74</v>
      </c>
      <c r="Y1650" s="24"/>
      <c r="Z1650" s="24"/>
      <c r="AA1650" s="24">
        <v>2.74</v>
      </c>
      <c r="AB1650" s="24"/>
      <c r="AC1650" s="25"/>
      <c r="AD1650" s="26"/>
      <c r="AE1650" s="26"/>
      <c r="AF1650" s="26"/>
      <c r="AG1650" s="24"/>
      <c r="AH1650" s="24"/>
      <c r="AI1650" s="26"/>
      <c r="AJ1650" s="27"/>
      <c r="AK1650" s="27"/>
      <c r="AL1650" s="26"/>
      <c r="AM1650" s="26"/>
      <c r="AN1650" s="24"/>
      <c r="AO1650" s="24" t="str">
        <f t="shared" si="129"/>
        <v>Arista</v>
      </c>
      <c r="AP1650" s="1" t="s">
        <v>83</v>
      </c>
      <c r="BF1650" s="1" t="s">
        <v>68</v>
      </c>
      <c r="BG1650" s="28" t="s">
        <v>69</v>
      </c>
    </row>
    <row r="1651" spans="1:59" ht="12.75" customHeight="1" x14ac:dyDescent="0.2">
      <c r="A1651" s="1" t="s">
        <v>6724</v>
      </c>
      <c r="B1651" s="1" t="s">
        <v>6725</v>
      </c>
      <c r="C1651" s="1" t="s">
        <v>62</v>
      </c>
      <c r="D1651" s="1" t="s">
        <v>63</v>
      </c>
      <c r="E1651" s="1" t="s">
        <v>6726</v>
      </c>
      <c r="F1651" s="1" t="s">
        <v>6727</v>
      </c>
      <c r="G1651" s="1">
        <v>97</v>
      </c>
      <c r="H1651" s="1">
        <v>500</v>
      </c>
      <c r="I1651" s="2" t="s">
        <v>66</v>
      </c>
      <c r="K1651" s="1">
        <f>IFERROR(VLOOKUP(B1651,'[1]Pivot HorizontalMRP'!$A$4:$B$2531,2,0),0)</f>
        <v>275</v>
      </c>
      <c r="L1651" s="1">
        <f>IFERROR(VLOOKUP(B1651,'[1]Pivot HorizontalMRP'!$A$4:$C$2531,3,0),0)</f>
        <v>147</v>
      </c>
      <c r="M1651" s="1">
        <f>IFERROR(VLOOKUP(B1651,'[1]Pivot HorizontalMRP'!$A$4:$D$2531,4,0),0)</f>
        <v>0</v>
      </c>
      <c r="N1651" s="1">
        <f>IFERROR(VLOOKUP(B1651,'[1]Pivot HorizontalMRP'!$A$4:$E$2531,5,0),0)</f>
        <v>0</v>
      </c>
      <c r="O1651" s="1">
        <f t="shared" si="126"/>
        <v>422</v>
      </c>
      <c r="P1651" s="1">
        <f t="shared" si="127"/>
        <v>422</v>
      </c>
      <c r="Q1651" s="1">
        <f>IFERROR(VLOOKUP(B1651,'[1]Pivot HorizontalMRP'!$A$4:$F$2529,6,0),0)</f>
        <v>28</v>
      </c>
      <c r="R1651" s="1">
        <f>IFERROR(VLOOKUP(B1651,'[1]Pivot HorizontalMRP'!$A$4:$G$2529,7,0),0)</f>
        <v>6</v>
      </c>
      <c r="S1651" s="1">
        <f>IFERROR(VLOOKUP(B1651,'[1]Pivot HorizontalMRP'!$A$4:$H$2529,8,0),0)</f>
        <v>72</v>
      </c>
      <c r="T1651" s="1">
        <f>IFERROR(VLOOKUP(B1651,'[1]Pivot HorizontalMRP'!$A$4:$I$2529,9,0),0)</f>
        <v>72</v>
      </c>
      <c r="U1651" s="1">
        <f t="shared" si="125"/>
        <v>388</v>
      </c>
      <c r="V1651" s="24">
        <v>3.6053000000000002</v>
      </c>
      <c r="W1651" s="24"/>
      <c r="X1651" s="24">
        <f t="shared" si="128"/>
        <v>-3.6053000000000002</v>
      </c>
      <c r="Y1651" s="24"/>
      <c r="Z1651" s="24"/>
      <c r="AA1651" s="24"/>
      <c r="AB1651" s="24"/>
      <c r="AC1651" s="25"/>
      <c r="AD1651" s="26"/>
      <c r="AE1651" s="26"/>
      <c r="AF1651" s="26"/>
      <c r="AG1651" s="24"/>
      <c r="AH1651" s="24"/>
      <c r="AI1651" s="26"/>
      <c r="AJ1651" s="27"/>
      <c r="AK1651" s="27"/>
      <c r="AL1651" s="26"/>
      <c r="AM1651" s="26"/>
      <c r="AN1651" s="24"/>
      <c r="AO1651" s="24" t="str">
        <f t="shared" si="129"/>
        <v>Arista</v>
      </c>
      <c r="AP1651" s="1" t="s">
        <v>67</v>
      </c>
      <c r="BF1651" s="1" t="s">
        <v>68</v>
      </c>
      <c r="BG1651" s="28" t="s">
        <v>69</v>
      </c>
    </row>
    <row r="1652" spans="1:59" ht="12.75" customHeight="1" x14ac:dyDescent="0.2">
      <c r="A1652" s="1" t="s">
        <v>6728</v>
      </c>
      <c r="B1652" s="1" t="s">
        <v>6729</v>
      </c>
      <c r="C1652" s="1" t="s">
        <v>62</v>
      </c>
      <c r="D1652" s="1" t="s">
        <v>63</v>
      </c>
      <c r="E1652" s="1" t="s">
        <v>6730</v>
      </c>
      <c r="F1652" s="1" t="s">
        <v>6731</v>
      </c>
      <c r="G1652" s="1">
        <v>97</v>
      </c>
      <c r="H1652" s="1">
        <v>1000</v>
      </c>
      <c r="I1652" s="2" t="s">
        <v>66</v>
      </c>
      <c r="K1652" s="1">
        <f>IFERROR(VLOOKUP(B1652,'[1]Pivot HorizontalMRP'!$A$4:$B$2531,2,0),0)</f>
        <v>0</v>
      </c>
      <c r="L1652" s="1">
        <f>IFERROR(VLOOKUP(B1652,'[1]Pivot HorizontalMRP'!$A$4:$C$2531,3,0),0)</f>
        <v>3620</v>
      </c>
      <c r="M1652" s="1">
        <f>IFERROR(VLOOKUP(B1652,'[1]Pivot HorizontalMRP'!$A$4:$D$2531,4,0),0)</f>
        <v>19500</v>
      </c>
      <c r="N1652" s="1">
        <f>IFERROR(VLOOKUP(B1652,'[1]Pivot HorizontalMRP'!$A$4:$E$2531,5,0),0)</f>
        <v>0</v>
      </c>
      <c r="O1652" s="1">
        <f t="shared" si="126"/>
        <v>23120</v>
      </c>
      <c r="P1652" s="1">
        <f t="shared" si="127"/>
        <v>23120</v>
      </c>
      <c r="Q1652" s="1">
        <f>IFERROR(VLOOKUP(B1652,'[1]Pivot HorizontalMRP'!$A$4:$F$2529,6,0),0)</f>
        <v>11396</v>
      </c>
      <c r="R1652" s="1">
        <f>IFERROR(VLOOKUP(B1652,'[1]Pivot HorizontalMRP'!$A$4:$G$2529,7,0),0)</f>
        <v>5492</v>
      </c>
      <c r="S1652" s="1">
        <f>IFERROR(VLOOKUP(B1652,'[1]Pivot HorizontalMRP'!$A$4:$H$2529,8,0),0)</f>
        <v>5672</v>
      </c>
      <c r="T1652" s="1">
        <f>IFERROR(VLOOKUP(B1652,'[1]Pivot HorizontalMRP'!$A$4:$I$2529,9,0),0)</f>
        <v>4256</v>
      </c>
      <c r="U1652" s="1">
        <f t="shared" si="125"/>
        <v>6232</v>
      </c>
      <c r="V1652" s="24">
        <v>0.44700000000000001</v>
      </c>
      <c r="W1652" s="24"/>
      <c r="X1652" s="24">
        <f t="shared" si="128"/>
        <v>-0.44700000000000001</v>
      </c>
      <c r="Y1652" s="24"/>
      <c r="Z1652" s="24"/>
      <c r="AA1652" s="24">
        <v>0.44700000000000001</v>
      </c>
      <c r="AB1652" s="24"/>
      <c r="AC1652" s="25"/>
      <c r="AD1652" s="26"/>
      <c r="AE1652" s="26"/>
      <c r="AF1652" s="26"/>
      <c r="AG1652" s="24"/>
      <c r="AH1652" s="24"/>
      <c r="AI1652" s="26"/>
      <c r="AJ1652" s="27"/>
      <c r="AK1652" s="27"/>
      <c r="AL1652" s="26"/>
      <c r="AM1652" s="26"/>
      <c r="AN1652" s="24"/>
      <c r="AO1652" s="24" t="str">
        <f t="shared" si="129"/>
        <v>Arista</v>
      </c>
      <c r="AP1652" s="1" t="s">
        <v>83</v>
      </c>
      <c r="BF1652" s="1" t="s">
        <v>68</v>
      </c>
      <c r="BG1652" s="28" t="s">
        <v>69</v>
      </c>
    </row>
    <row r="1653" spans="1:59" ht="12.75" customHeight="1" x14ac:dyDescent="0.2">
      <c r="A1653" s="1" t="s">
        <v>6732</v>
      </c>
      <c r="B1653" s="1" t="s">
        <v>6733</v>
      </c>
      <c r="C1653" s="1" t="s">
        <v>62</v>
      </c>
      <c r="D1653" s="1" t="s">
        <v>63</v>
      </c>
      <c r="E1653" s="1" t="s">
        <v>6734</v>
      </c>
      <c r="F1653" s="1" t="s">
        <v>6735</v>
      </c>
      <c r="G1653" s="1">
        <v>97</v>
      </c>
      <c r="H1653" s="1">
        <v>500</v>
      </c>
      <c r="I1653" s="2" t="s">
        <v>66</v>
      </c>
      <c r="K1653" s="1">
        <f>IFERROR(VLOOKUP(B1653,'[1]Pivot HorizontalMRP'!$A$4:$B$2531,2,0),0)</f>
        <v>3501</v>
      </c>
      <c r="L1653" s="1">
        <f>IFERROR(VLOOKUP(B1653,'[1]Pivot HorizontalMRP'!$A$4:$C$2531,3,0),0)</f>
        <v>462</v>
      </c>
      <c r="M1653" s="1">
        <f>IFERROR(VLOOKUP(B1653,'[1]Pivot HorizontalMRP'!$A$4:$D$2531,4,0),0)</f>
        <v>0</v>
      </c>
      <c r="N1653" s="1">
        <f>IFERROR(VLOOKUP(B1653,'[1]Pivot HorizontalMRP'!$A$4:$E$2531,5,0),0)</f>
        <v>0</v>
      </c>
      <c r="O1653" s="1">
        <f t="shared" si="126"/>
        <v>3963</v>
      </c>
      <c r="P1653" s="1">
        <f t="shared" si="127"/>
        <v>3963</v>
      </c>
      <c r="Q1653" s="1">
        <f>IFERROR(VLOOKUP(B1653,'[1]Pivot HorizontalMRP'!$A$4:$F$2529,6,0),0)</f>
        <v>44</v>
      </c>
      <c r="R1653" s="1">
        <f>IFERROR(VLOOKUP(B1653,'[1]Pivot HorizontalMRP'!$A$4:$G$2529,7,0),0)</f>
        <v>6</v>
      </c>
      <c r="S1653" s="1">
        <f>IFERROR(VLOOKUP(B1653,'[1]Pivot HorizontalMRP'!$A$4:$H$2529,8,0),0)</f>
        <v>72</v>
      </c>
      <c r="T1653" s="1">
        <f>IFERROR(VLOOKUP(B1653,'[1]Pivot HorizontalMRP'!$A$4:$I$2529,9,0),0)</f>
        <v>102</v>
      </c>
      <c r="U1653" s="1">
        <f t="shared" si="125"/>
        <v>3913</v>
      </c>
      <c r="V1653" s="24">
        <v>0.8175</v>
      </c>
      <c r="W1653" s="24"/>
      <c r="X1653" s="24">
        <f t="shared" si="128"/>
        <v>-0.8175</v>
      </c>
      <c r="Y1653" s="24"/>
      <c r="Z1653" s="24"/>
      <c r="AA1653" s="24"/>
      <c r="AB1653" s="24"/>
      <c r="AC1653" s="25"/>
      <c r="AD1653" s="26"/>
      <c r="AE1653" s="26"/>
      <c r="AF1653" s="26"/>
      <c r="AG1653" s="24"/>
      <c r="AH1653" s="24"/>
      <c r="AI1653" s="26"/>
      <c r="AJ1653" s="27"/>
      <c r="AK1653" s="27"/>
      <c r="AL1653" s="26"/>
      <c r="AM1653" s="26"/>
      <c r="AN1653" s="24"/>
      <c r="AO1653" s="24" t="str">
        <f t="shared" si="129"/>
        <v>Arista</v>
      </c>
      <c r="AP1653" s="1" t="s">
        <v>67</v>
      </c>
      <c r="BF1653" s="1" t="s">
        <v>68</v>
      </c>
      <c r="BG1653" s="28" t="s">
        <v>69</v>
      </c>
    </row>
    <row r="1654" spans="1:59" ht="12.75" customHeight="1" x14ac:dyDescent="0.2">
      <c r="A1654" s="1" t="s">
        <v>6736</v>
      </c>
      <c r="B1654" s="1" t="s">
        <v>6737</v>
      </c>
      <c r="C1654" s="1" t="s">
        <v>62</v>
      </c>
      <c r="D1654" s="1" t="s">
        <v>63</v>
      </c>
      <c r="E1654" s="1" t="s">
        <v>6738</v>
      </c>
      <c r="F1654" s="1" t="s">
        <v>6739</v>
      </c>
      <c r="G1654" s="1">
        <v>181</v>
      </c>
      <c r="H1654" s="1">
        <v>1000</v>
      </c>
      <c r="I1654" s="2" t="s">
        <v>66</v>
      </c>
      <c r="K1654" s="1">
        <f>IFERROR(VLOOKUP(B1654,'[1]Pivot HorizontalMRP'!$A$4:$B$2531,2,0),0)</f>
        <v>0</v>
      </c>
      <c r="L1654" s="1">
        <f>IFERROR(VLOOKUP(B1654,'[1]Pivot HorizontalMRP'!$A$4:$C$2531,3,0),0)</f>
        <v>519</v>
      </c>
      <c r="M1654" s="1">
        <f>IFERROR(VLOOKUP(B1654,'[1]Pivot HorizontalMRP'!$A$4:$D$2531,4,0),0)</f>
        <v>8026</v>
      </c>
      <c r="N1654" s="1">
        <f>IFERROR(VLOOKUP(B1654,'[1]Pivot HorizontalMRP'!$A$4:$E$2531,5,0),0)</f>
        <v>0</v>
      </c>
      <c r="O1654" s="1">
        <f t="shared" si="126"/>
        <v>8545</v>
      </c>
      <c r="P1654" s="1">
        <f t="shared" si="127"/>
        <v>8545</v>
      </c>
      <c r="Q1654" s="1">
        <f>IFERROR(VLOOKUP(B1654,'[1]Pivot HorizontalMRP'!$A$4:$F$2529,6,0),0)</f>
        <v>4477</v>
      </c>
      <c r="R1654" s="1">
        <f>IFERROR(VLOOKUP(B1654,'[1]Pivot HorizontalMRP'!$A$4:$G$2529,7,0),0)</f>
        <v>2028</v>
      </c>
      <c r="S1654" s="1">
        <f>IFERROR(VLOOKUP(B1654,'[1]Pivot HorizontalMRP'!$A$4:$H$2529,8,0),0)</f>
        <v>2068</v>
      </c>
      <c r="T1654" s="1">
        <f>IFERROR(VLOOKUP(B1654,'[1]Pivot HorizontalMRP'!$A$4:$I$2529,9,0),0)</f>
        <v>1434</v>
      </c>
      <c r="U1654" s="1">
        <f t="shared" si="125"/>
        <v>2040</v>
      </c>
      <c r="V1654" s="24">
        <v>7.3063000000000002</v>
      </c>
      <c r="W1654" s="24"/>
      <c r="X1654" s="24">
        <f t="shared" si="128"/>
        <v>-7.3063000000000002</v>
      </c>
      <c r="Y1654" s="24"/>
      <c r="Z1654" s="24"/>
      <c r="AA1654" s="24">
        <v>5.9414999999999996</v>
      </c>
      <c r="AB1654" s="24"/>
      <c r="AC1654" s="25"/>
      <c r="AD1654" s="26"/>
      <c r="AE1654" s="26"/>
      <c r="AF1654" s="26"/>
      <c r="AG1654" s="24"/>
      <c r="AH1654" s="24"/>
      <c r="AI1654" s="26"/>
      <c r="AJ1654" s="27"/>
      <c r="AK1654" s="27"/>
      <c r="AL1654" s="26"/>
      <c r="AM1654" s="26"/>
      <c r="AN1654" s="24"/>
      <c r="AO1654" s="24" t="str">
        <f t="shared" si="129"/>
        <v>Arista</v>
      </c>
      <c r="AP1654" s="1" t="s">
        <v>83</v>
      </c>
      <c r="BF1654" s="1" t="s">
        <v>68</v>
      </c>
      <c r="BG1654" s="28" t="s">
        <v>69</v>
      </c>
    </row>
    <row r="1655" spans="1:59" ht="12.75" customHeight="1" x14ac:dyDescent="0.2">
      <c r="A1655" s="1" t="s">
        <v>6740</v>
      </c>
      <c r="B1655" s="1" t="s">
        <v>6741</v>
      </c>
      <c r="C1655" s="1" t="s">
        <v>62</v>
      </c>
      <c r="D1655" s="1" t="s">
        <v>63</v>
      </c>
      <c r="E1655" s="1" t="s">
        <v>6742</v>
      </c>
      <c r="F1655" s="1" t="s">
        <v>6743</v>
      </c>
      <c r="G1655" s="1">
        <v>97</v>
      </c>
      <c r="H1655" s="1">
        <v>100</v>
      </c>
      <c r="I1655" s="2" t="s">
        <v>66</v>
      </c>
      <c r="K1655" s="1">
        <f>IFERROR(VLOOKUP(B1655,'[1]Pivot HorizontalMRP'!$A$4:$B$2531,2,0),0)</f>
        <v>0</v>
      </c>
      <c r="L1655" s="1">
        <f>IFERROR(VLOOKUP(B1655,'[1]Pivot HorizontalMRP'!$A$4:$C$2531,3,0),0)</f>
        <v>160</v>
      </c>
      <c r="M1655" s="1">
        <f>IFERROR(VLOOKUP(B1655,'[1]Pivot HorizontalMRP'!$A$4:$D$2531,4,0),0)</f>
        <v>309</v>
      </c>
      <c r="N1655" s="1">
        <f>IFERROR(VLOOKUP(B1655,'[1]Pivot HorizontalMRP'!$A$4:$E$2531,5,0),0)</f>
        <v>0</v>
      </c>
      <c r="O1655" s="1">
        <f t="shared" si="126"/>
        <v>469</v>
      </c>
      <c r="P1655" s="1">
        <f t="shared" si="127"/>
        <v>469</v>
      </c>
      <c r="Q1655" s="1">
        <f>IFERROR(VLOOKUP(B1655,'[1]Pivot HorizontalMRP'!$A$4:$F$2529,6,0),0)</f>
        <v>385</v>
      </c>
      <c r="R1655" s="1">
        <f>IFERROR(VLOOKUP(B1655,'[1]Pivot HorizontalMRP'!$A$4:$G$2529,7,0),0)</f>
        <v>36</v>
      </c>
      <c r="S1655" s="1">
        <f>IFERROR(VLOOKUP(B1655,'[1]Pivot HorizontalMRP'!$A$4:$H$2529,8,0),0)</f>
        <v>36</v>
      </c>
      <c r="T1655" s="1">
        <f>IFERROR(VLOOKUP(B1655,'[1]Pivot HorizontalMRP'!$A$4:$I$2529,9,0),0)</f>
        <v>12</v>
      </c>
      <c r="U1655" s="1">
        <f t="shared" si="125"/>
        <v>48</v>
      </c>
      <c r="V1655" s="24">
        <v>6.8202999999999996</v>
      </c>
      <c r="W1655" s="24"/>
      <c r="X1655" s="24">
        <f t="shared" si="128"/>
        <v>-6.8202999999999996</v>
      </c>
      <c r="Y1655" s="24"/>
      <c r="Z1655" s="24"/>
      <c r="AA1655" s="24">
        <v>6.8202999999999996</v>
      </c>
      <c r="AB1655" s="24"/>
      <c r="AC1655" s="25"/>
      <c r="AD1655" s="26"/>
      <c r="AE1655" s="26"/>
      <c r="AF1655" s="26"/>
      <c r="AG1655" s="24"/>
      <c r="AH1655" s="24"/>
      <c r="AI1655" s="26"/>
      <c r="AJ1655" s="27"/>
      <c r="AK1655" s="27"/>
      <c r="AL1655" s="26"/>
      <c r="AM1655" s="26"/>
      <c r="AN1655" s="24"/>
      <c r="AO1655" s="24" t="str">
        <f t="shared" si="129"/>
        <v>Arista</v>
      </c>
      <c r="AP1655" s="1" t="s">
        <v>83</v>
      </c>
      <c r="BF1655" s="1" t="s">
        <v>68</v>
      </c>
      <c r="BG1655" s="28" t="s">
        <v>69</v>
      </c>
    </row>
    <row r="1656" spans="1:59" ht="12.75" customHeight="1" x14ac:dyDescent="0.2">
      <c r="A1656" s="1" t="s">
        <v>6744</v>
      </c>
      <c r="B1656" s="1" t="s">
        <v>6745</v>
      </c>
      <c r="C1656" s="1" t="s">
        <v>62</v>
      </c>
      <c r="D1656" s="1" t="s">
        <v>63</v>
      </c>
      <c r="E1656" s="1" t="s">
        <v>6746</v>
      </c>
      <c r="F1656" s="1" t="s">
        <v>6747</v>
      </c>
      <c r="G1656" s="1">
        <v>97</v>
      </c>
      <c r="H1656" s="1">
        <v>500</v>
      </c>
      <c r="I1656" s="2" t="s">
        <v>66</v>
      </c>
      <c r="K1656" s="1">
        <f>IFERROR(VLOOKUP(B1656,'[1]Pivot HorizontalMRP'!$A$4:$B$2531,2,0),0)</f>
        <v>73</v>
      </c>
      <c r="L1656" s="1">
        <f>IFERROR(VLOOKUP(B1656,'[1]Pivot HorizontalMRP'!$A$4:$C$2531,3,0),0)</f>
        <v>48</v>
      </c>
      <c r="M1656" s="1">
        <f>IFERROR(VLOOKUP(B1656,'[1]Pivot HorizontalMRP'!$A$4:$D$2531,4,0),0)</f>
        <v>0</v>
      </c>
      <c r="N1656" s="1">
        <f>IFERROR(VLOOKUP(B1656,'[1]Pivot HorizontalMRP'!$A$4:$E$2531,5,0),0)</f>
        <v>0</v>
      </c>
      <c r="O1656" s="1">
        <f t="shared" si="126"/>
        <v>121</v>
      </c>
      <c r="P1656" s="1">
        <f t="shared" si="127"/>
        <v>121</v>
      </c>
      <c r="Q1656" s="1">
        <f>IFERROR(VLOOKUP(B1656,'[1]Pivot HorizontalMRP'!$A$4:$F$2529,6,0),0)</f>
        <v>11</v>
      </c>
      <c r="R1656" s="1">
        <f>IFERROR(VLOOKUP(B1656,'[1]Pivot HorizontalMRP'!$A$4:$G$2529,7,0),0)</f>
        <v>0</v>
      </c>
      <c r="S1656" s="1">
        <f>IFERROR(VLOOKUP(B1656,'[1]Pivot HorizontalMRP'!$A$4:$H$2529,8,0),0)</f>
        <v>0</v>
      </c>
      <c r="T1656" s="1">
        <f>IFERROR(VLOOKUP(B1656,'[1]Pivot HorizontalMRP'!$A$4:$I$2529,9,0),0)</f>
        <v>30</v>
      </c>
      <c r="U1656" s="1">
        <f t="shared" si="125"/>
        <v>110</v>
      </c>
      <c r="V1656" s="24">
        <v>5.8148</v>
      </c>
      <c r="W1656" s="24"/>
      <c r="X1656" s="24">
        <f t="shared" si="128"/>
        <v>-5.8148</v>
      </c>
      <c r="Y1656" s="24"/>
      <c r="Z1656" s="24"/>
      <c r="AA1656" s="24"/>
      <c r="AB1656" s="24"/>
      <c r="AC1656" s="25"/>
      <c r="AD1656" s="26"/>
      <c r="AE1656" s="26"/>
      <c r="AF1656" s="26"/>
      <c r="AG1656" s="24"/>
      <c r="AH1656" s="24"/>
      <c r="AI1656" s="26"/>
      <c r="AJ1656" s="27"/>
      <c r="AK1656" s="27"/>
      <c r="AL1656" s="26"/>
      <c r="AM1656" s="26"/>
      <c r="AN1656" s="24"/>
      <c r="AO1656" s="24" t="str">
        <f t="shared" si="129"/>
        <v>Arista</v>
      </c>
      <c r="AP1656" s="1" t="s">
        <v>67</v>
      </c>
      <c r="BF1656" s="1" t="s">
        <v>68</v>
      </c>
      <c r="BG1656" s="28" t="s">
        <v>69</v>
      </c>
    </row>
    <row r="1657" spans="1:59" ht="12.75" customHeight="1" x14ac:dyDescent="0.2">
      <c r="A1657" s="1" t="s">
        <v>6748</v>
      </c>
      <c r="B1657" s="1" t="s">
        <v>6749</v>
      </c>
      <c r="C1657" s="1" t="s">
        <v>62</v>
      </c>
      <c r="D1657" s="1" t="s">
        <v>63</v>
      </c>
      <c r="E1657" s="1" t="s">
        <v>6750</v>
      </c>
      <c r="F1657" s="1" t="s">
        <v>6751</v>
      </c>
      <c r="G1657" s="1">
        <v>55</v>
      </c>
      <c r="H1657" s="1">
        <v>1</v>
      </c>
      <c r="I1657" s="2" t="s">
        <v>66</v>
      </c>
      <c r="K1657" s="1">
        <f>IFERROR(VLOOKUP(B1657,'[1]Pivot HorizontalMRP'!$A$4:$B$2531,2,0),0)</f>
        <v>0</v>
      </c>
      <c r="L1657" s="1">
        <f>IFERROR(VLOOKUP(B1657,'[1]Pivot HorizontalMRP'!$A$4:$C$2531,3,0),0)</f>
        <v>0</v>
      </c>
      <c r="M1657" s="1">
        <f>IFERROR(VLOOKUP(B1657,'[1]Pivot HorizontalMRP'!$A$4:$D$2531,4,0),0)</f>
        <v>0</v>
      </c>
      <c r="N1657" s="1">
        <f>IFERROR(VLOOKUP(B1657,'[1]Pivot HorizontalMRP'!$A$4:$E$2531,5,0),0)</f>
        <v>0</v>
      </c>
      <c r="O1657" s="1">
        <f t="shared" si="126"/>
        <v>0</v>
      </c>
      <c r="P1657" s="1">
        <f t="shared" si="127"/>
        <v>0</v>
      </c>
      <c r="Q1657" s="1">
        <f>IFERROR(VLOOKUP(B1657,'[1]Pivot HorizontalMRP'!$A$4:$F$2529,6,0),0)</f>
        <v>0</v>
      </c>
      <c r="R1657" s="1">
        <f>IFERROR(VLOOKUP(B1657,'[1]Pivot HorizontalMRP'!$A$4:$G$2529,7,0),0)</f>
        <v>0</v>
      </c>
      <c r="S1657" s="1">
        <f>IFERROR(VLOOKUP(B1657,'[1]Pivot HorizontalMRP'!$A$4:$H$2529,8,0),0)</f>
        <v>0</v>
      </c>
      <c r="T1657" s="1">
        <f>IFERROR(VLOOKUP(B1657,'[1]Pivot HorizontalMRP'!$A$4:$I$2529,9,0),0)</f>
        <v>0</v>
      </c>
      <c r="U1657" s="1">
        <f t="shared" si="125"/>
        <v>0</v>
      </c>
      <c r="V1657" s="24">
        <v>34.299999999999997</v>
      </c>
      <c r="W1657" s="24"/>
      <c r="X1657" s="24">
        <f t="shared" si="128"/>
        <v>-34.299999999999997</v>
      </c>
      <c r="Y1657" s="24"/>
      <c r="Z1657" s="24"/>
      <c r="AA1657" s="24"/>
      <c r="AB1657" s="24"/>
      <c r="AC1657" s="25"/>
      <c r="AD1657" s="26"/>
      <c r="AE1657" s="26"/>
      <c r="AF1657" s="26"/>
      <c r="AG1657" s="24"/>
      <c r="AH1657" s="24"/>
      <c r="AI1657" s="26"/>
      <c r="AJ1657" s="27"/>
      <c r="AK1657" s="27"/>
      <c r="AL1657" s="26"/>
      <c r="AM1657" s="26"/>
      <c r="AN1657" s="24"/>
      <c r="AO1657" s="24" t="str">
        <f t="shared" si="129"/>
        <v>Arista</v>
      </c>
      <c r="AP1657" s="1" t="s">
        <v>83</v>
      </c>
      <c r="BF1657" s="1" t="s">
        <v>68</v>
      </c>
      <c r="BG1657" s="28" t="s">
        <v>69</v>
      </c>
    </row>
    <row r="1658" spans="1:59" ht="12.75" customHeight="1" x14ac:dyDescent="0.2">
      <c r="A1658" s="1" t="s">
        <v>6752</v>
      </c>
      <c r="B1658" s="1" t="s">
        <v>6753</v>
      </c>
      <c r="C1658" s="1" t="s">
        <v>62</v>
      </c>
      <c r="D1658" s="1" t="s">
        <v>63</v>
      </c>
      <c r="E1658" s="1" t="s">
        <v>6754</v>
      </c>
      <c r="F1658" s="1" t="s">
        <v>6755</v>
      </c>
      <c r="G1658" s="1">
        <v>7</v>
      </c>
      <c r="H1658" s="1">
        <v>1</v>
      </c>
      <c r="I1658" s="2" t="s">
        <v>66</v>
      </c>
      <c r="K1658" s="1">
        <f>IFERROR(VLOOKUP(B1658,'[1]Pivot HorizontalMRP'!$A$4:$B$2531,2,0),0)</f>
        <v>0</v>
      </c>
      <c r="L1658" s="1">
        <f>IFERROR(VLOOKUP(B1658,'[1]Pivot HorizontalMRP'!$A$4:$C$2531,3,0),0)</f>
        <v>0</v>
      </c>
      <c r="M1658" s="1">
        <f>IFERROR(VLOOKUP(B1658,'[1]Pivot HorizontalMRP'!$A$4:$D$2531,4,0),0)</f>
        <v>0</v>
      </c>
      <c r="N1658" s="1">
        <f>IFERROR(VLOOKUP(B1658,'[1]Pivot HorizontalMRP'!$A$4:$E$2531,5,0),0)</f>
        <v>0</v>
      </c>
      <c r="O1658" s="1">
        <f t="shared" si="126"/>
        <v>0</v>
      </c>
      <c r="P1658" s="1">
        <f t="shared" si="127"/>
        <v>0</v>
      </c>
      <c r="Q1658" s="1">
        <f>IFERROR(VLOOKUP(B1658,'[1]Pivot HorizontalMRP'!$A$4:$F$2529,6,0),0)</f>
        <v>0</v>
      </c>
      <c r="R1658" s="1">
        <f>IFERROR(VLOOKUP(B1658,'[1]Pivot HorizontalMRP'!$A$4:$G$2529,7,0),0)</f>
        <v>0</v>
      </c>
      <c r="S1658" s="1">
        <f>IFERROR(VLOOKUP(B1658,'[1]Pivot HorizontalMRP'!$A$4:$H$2529,8,0),0)</f>
        <v>0</v>
      </c>
      <c r="T1658" s="1">
        <f>IFERROR(VLOOKUP(B1658,'[1]Pivot HorizontalMRP'!$A$4:$I$2529,9,0),0)</f>
        <v>0</v>
      </c>
      <c r="U1658" s="1">
        <f t="shared" si="125"/>
        <v>0</v>
      </c>
      <c r="V1658" s="24">
        <v>2.3199999999999998</v>
      </c>
      <c r="W1658" s="24"/>
      <c r="X1658" s="24">
        <f t="shared" si="128"/>
        <v>-2.3199999999999998</v>
      </c>
      <c r="Y1658" s="24"/>
      <c r="Z1658" s="24"/>
      <c r="AA1658" s="24"/>
      <c r="AB1658" s="24"/>
      <c r="AC1658" s="25"/>
      <c r="AD1658" s="26"/>
      <c r="AE1658" s="26"/>
      <c r="AF1658" s="26"/>
      <c r="AG1658" s="24"/>
      <c r="AH1658" s="24"/>
      <c r="AI1658" s="26"/>
      <c r="AJ1658" s="27"/>
      <c r="AK1658" s="27"/>
      <c r="AL1658" s="26"/>
      <c r="AM1658" s="26"/>
      <c r="AN1658" s="24"/>
      <c r="AO1658" s="24" t="str">
        <f t="shared" si="129"/>
        <v>Arista</v>
      </c>
      <c r="AP1658" s="1" t="s">
        <v>148</v>
      </c>
      <c r="BF1658" s="1" t="s">
        <v>961</v>
      </c>
      <c r="BG1658" s="28" t="s">
        <v>69</v>
      </c>
    </row>
    <row r="1659" spans="1:59" ht="12.75" customHeight="1" x14ac:dyDescent="0.2">
      <c r="A1659" s="1" t="s">
        <v>6756</v>
      </c>
      <c r="B1659" s="1" t="s">
        <v>6757</v>
      </c>
      <c r="C1659" s="1" t="s">
        <v>62</v>
      </c>
      <c r="D1659" s="1" t="s">
        <v>63</v>
      </c>
      <c r="E1659" s="1" t="s">
        <v>6758</v>
      </c>
      <c r="F1659" s="1" t="s">
        <v>6759</v>
      </c>
      <c r="G1659" s="1">
        <v>81</v>
      </c>
      <c r="H1659" s="1">
        <v>1000</v>
      </c>
      <c r="I1659" s="2" t="s">
        <v>1123</v>
      </c>
      <c r="K1659" s="1">
        <f>IFERROR(VLOOKUP(B1659,'[1]Pivot HorizontalMRP'!$A$4:$B$2531,2,0),0)</f>
        <v>0</v>
      </c>
      <c r="L1659" s="1">
        <f>IFERROR(VLOOKUP(B1659,'[1]Pivot HorizontalMRP'!$A$4:$C$2531,3,0),0)</f>
        <v>11216</v>
      </c>
      <c r="M1659" s="1">
        <f>IFERROR(VLOOKUP(B1659,'[1]Pivot HorizontalMRP'!$A$4:$D$2531,4,0),0)</f>
        <v>13000</v>
      </c>
      <c r="N1659" s="1">
        <f>IFERROR(VLOOKUP(B1659,'[1]Pivot HorizontalMRP'!$A$4:$E$2531,5,0),0)</f>
        <v>0</v>
      </c>
      <c r="O1659" s="1">
        <f t="shared" si="126"/>
        <v>24216</v>
      </c>
      <c r="P1659" s="1">
        <f t="shared" si="127"/>
        <v>24216</v>
      </c>
      <c r="Q1659" s="1">
        <f>IFERROR(VLOOKUP(B1659,'[1]Pivot HorizontalMRP'!$A$4:$F$2529,6,0),0)</f>
        <v>14249</v>
      </c>
      <c r="R1659" s="1">
        <f>IFERROR(VLOOKUP(B1659,'[1]Pivot HorizontalMRP'!$A$4:$G$2529,7,0),0)</f>
        <v>5146</v>
      </c>
      <c r="S1659" s="1">
        <f>IFERROR(VLOOKUP(B1659,'[1]Pivot HorizontalMRP'!$A$4:$H$2529,8,0),0)</f>
        <v>3940</v>
      </c>
      <c r="T1659" s="1">
        <f>IFERROR(VLOOKUP(B1659,'[1]Pivot HorizontalMRP'!$A$4:$I$2529,9,0),0)</f>
        <v>2619</v>
      </c>
      <c r="U1659" s="1">
        <f t="shared" si="125"/>
        <v>4821</v>
      </c>
      <c r="V1659" s="24">
        <v>0.57699999999999996</v>
      </c>
      <c r="W1659" s="24"/>
      <c r="X1659" s="24">
        <f t="shared" si="128"/>
        <v>-0.57699999999999996</v>
      </c>
      <c r="Y1659" s="24"/>
      <c r="Z1659" s="24"/>
      <c r="AA1659" s="24">
        <v>0.46</v>
      </c>
      <c r="AB1659" s="24"/>
      <c r="AC1659" s="25"/>
      <c r="AD1659" s="26"/>
      <c r="AE1659" s="26"/>
      <c r="AF1659" s="26"/>
      <c r="AG1659" s="24"/>
      <c r="AH1659" s="24"/>
      <c r="AI1659" s="26"/>
      <c r="AJ1659" s="27"/>
      <c r="AK1659" s="27"/>
      <c r="AL1659" s="26"/>
      <c r="AM1659" s="26"/>
      <c r="AN1659" s="24"/>
      <c r="AO1659" s="24" t="str">
        <f t="shared" si="129"/>
        <v>Arista</v>
      </c>
      <c r="AP1659" s="1" t="s">
        <v>4086</v>
      </c>
      <c r="BF1659" s="1" t="s">
        <v>68</v>
      </c>
      <c r="BG1659" s="28" t="s">
        <v>69</v>
      </c>
    </row>
    <row r="1660" spans="1:59" ht="12.75" customHeight="1" x14ac:dyDescent="0.2">
      <c r="A1660" s="1" t="s">
        <v>6760</v>
      </c>
      <c r="B1660" s="1" t="s">
        <v>6761</v>
      </c>
      <c r="C1660" s="1" t="s">
        <v>62</v>
      </c>
      <c r="D1660" s="1" t="s">
        <v>63</v>
      </c>
      <c r="E1660" s="1" t="s">
        <v>6762</v>
      </c>
      <c r="F1660" s="1" t="s">
        <v>6763</v>
      </c>
      <c r="G1660" s="1">
        <v>73</v>
      </c>
      <c r="H1660" s="1">
        <v>5000</v>
      </c>
      <c r="I1660" s="2" t="s">
        <v>1123</v>
      </c>
      <c r="K1660" s="1">
        <f>IFERROR(VLOOKUP(B1660,'[1]Pivot HorizontalMRP'!$A$4:$B$2531,2,0),0)</f>
        <v>0</v>
      </c>
      <c r="L1660" s="1">
        <f>IFERROR(VLOOKUP(B1660,'[1]Pivot HorizontalMRP'!$A$4:$C$2531,3,0),0)</f>
        <v>13370</v>
      </c>
      <c r="M1660" s="1">
        <f>IFERROR(VLOOKUP(B1660,'[1]Pivot HorizontalMRP'!$A$4:$D$2531,4,0),0)</f>
        <v>11000</v>
      </c>
      <c r="N1660" s="1">
        <f>IFERROR(VLOOKUP(B1660,'[1]Pivot HorizontalMRP'!$A$4:$E$2531,5,0),0)</f>
        <v>0</v>
      </c>
      <c r="O1660" s="1">
        <f t="shared" si="126"/>
        <v>24370</v>
      </c>
      <c r="P1660" s="1">
        <f t="shared" si="127"/>
        <v>24370</v>
      </c>
      <c r="Q1660" s="1">
        <f>IFERROR(VLOOKUP(B1660,'[1]Pivot HorizontalMRP'!$A$4:$F$2529,6,0),0)</f>
        <v>16515</v>
      </c>
      <c r="R1660" s="1">
        <f>IFERROR(VLOOKUP(B1660,'[1]Pivot HorizontalMRP'!$A$4:$G$2529,7,0),0)</f>
        <v>8336</v>
      </c>
      <c r="S1660" s="1">
        <f>IFERROR(VLOOKUP(B1660,'[1]Pivot HorizontalMRP'!$A$4:$H$2529,8,0),0)</f>
        <v>8762</v>
      </c>
      <c r="T1660" s="1">
        <f>IFERROR(VLOOKUP(B1660,'[1]Pivot HorizontalMRP'!$A$4:$I$2529,9,0),0)</f>
        <v>5939</v>
      </c>
      <c r="U1660" s="1">
        <f t="shared" si="125"/>
        <v>-481</v>
      </c>
      <c r="V1660" s="24">
        <v>0.4395</v>
      </c>
      <c r="W1660" s="24"/>
      <c r="X1660" s="24">
        <f t="shared" si="128"/>
        <v>-0.4395</v>
      </c>
      <c r="Y1660" s="24"/>
      <c r="Z1660" s="24"/>
      <c r="AA1660" s="24">
        <v>0.44323000000000001</v>
      </c>
      <c r="AB1660" s="24"/>
      <c r="AC1660" s="25"/>
      <c r="AD1660" s="26"/>
      <c r="AE1660" s="26"/>
      <c r="AF1660" s="26"/>
      <c r="AG1660" s="24"/>
      <c r="AH1660" s="24"/>
      <c r="AI1660" s="26"/>
      <c r="AJ1660" s="27"/>
      <c r="AK1660" s="27"/>
      <c r="AL1660" s="26"/>
      <c r="AM1660" s="26"/>
      <c r="AN1660" s="24"/>
      <c r="AO1660" s="24" t="str">
        <f t="shared" si="129"/>
        <v>Arista</v>
      </c>
      <c r="AP1660" s="1" t="s">
        <v>4086</v>
      </c>
      <c r="BF1660" s="1" t="s">
        <v>68</v>
      </c>
      <c r="BG1660" s="28" t="s">
        <v>69</v>
      </c>
    </row>
    <row r="1661" spans="1:59" ht="12.75" customHeight="1" x14ac:dyDescent="0.2">
      <c r="A1661" s="1" t="s">
        <v>6764</v>
      </c>
      <c r="B1661" s="1" t="s">
        <v>6765</v>
      </c>
      <c r="C1661" s="1" t="s">
        <v>62</v>
      </c>
      <c r="D1661" s="1" t="s">
        <v>63</v>
      </c>
      <c r="E1661" s="1" t="s">
        <v>6766</v>
      </c>
      <c r="F1661" s="1" t="s">
        <v>6767</v>
      </c>
      <c r="G1661" s="1">
        <v>51</v>
      </c>
      <c r="H1661" s="1">
        <v>1000</v>
      </c>
      <c r="I1661" s="2" t="s">
        <v>1123</v>
      </c>
      <c r="K1661" s="1">
        <f>IFERROR(VLOOKUP(B1661,'[1]Pivot HorizontalMRP'!$A$4:$B$2531,2,0),0)</f>
        <v>0</v>
      </c>
      <c r="L1661" s="1">
        <f>IFERROR(VLOOKUP(B1661,'[1]Pivot HorizontalMRP'!$A$4:$C$2531,3,0),0)</f>
        <v>647</v>
      </c>
      <c r="M1661" s="1">
        <f>IFERROR(VLOOKUP(B1661,'[1]Pivot HorizontalMRP'!$A$4:$D$2531,4,0),0)</f>
        <v>0</v>
      </c>
      <c r="N1661" s="1">
        <f>IFERROR(VLOOKUP(B1661,'[1]Pivot HorizontalMRP'!$A$4:$E$2531,5,0),0)</f>
        <v>0</v>
      </c>
      <c r="O1661" s="1">
        <f t="shared" si="126"/>
        <v>647</v>
      </c>
      <c r="P1661" s="1">
        <f t="shared" si="127"/>
        <v>647</v>
      </c>
      <c r="Q1661" s="1">
        <f>IFERROR(VLOOKUP(B1661,'[1]Pivot HorizontalMRP'!$A$4:$F$2529,6,0),0)</f>
        <v>4</v>
      </c>
      <c r="R1661" s="1">
        <f>IFERROR(VLOOKUP(B1661,'[1]Pivot HorizontalMRP'!$A$4:$G$2529,7,0),0)</f>
        <v>0</v>
      </c>
      <c r="S1661" s="1">
        <f>IFERROR(VLOOKUP(B1661,'[1]Pivot HorizontalMRP'!$A$4:$H$2529,8,0),0)</f>
        <v>0</v>
      </c>
      <c r="T1661" s="1">
        <f>IFERROR(VLOOKUP(B1661,'[1]Pivot HorizontalMRP'!$A$4:$I$2529,9,0),0)</f>
        <v>0</v>
      </c>
      <c r="U1661" s="1">
        <f t="shared" si="125"/>
        <v>643</v>
      </c>
      <c r="V1661" s="24">
        <v>3.5</v>
      </c>
      <c r="W1661" s="24"/>
      <c r="X1661" s="24">
        <f t="shared" si="128"/>
        <v>-3.5</v>
      </c>
      <c r="Y1661" s="24"/>
      <c r="Z1661" s="24"/>
      <c r="AA1661" s="24"/>
      <c r="AB1661" s="24"/>
      <c r="AC1661" s="25"/>
      <c r="AD1661" s="26"/>
      <c r="AE1661" s="26"/>
      <c r="AF1661" s="26"/>
      <c r="AG1661" s="24"/>
      <c r="AH1661" s="24"/>
      <c r="AI1661" s="26"/>
      <c r="AJ1661" s="27"/>
      <c r="AK1661" s="27"/>
      <c r="AL1661" s="26"/>
      <c r="AM1661" s="26"/>
      <c r="AN1661" s="24"/>
      <c r="AO1661" s="24" t="str">
        <f t="shared" si="129"/>
        <v>Arista</v>
      </c>
      <c r="AP1661" s="1" t="s">
        <v>4086</v>
      </c>
      <c r="BF1661" s="1" t="s">
        <v>68</v>
      </c>
      <c r="BG1661" s="28" t="s">
        <v>69</v>
      </c>
    </row>
    <row r="1662" spans="1:59" ht="12.75" customHeight="1" x14ac:dyDescent="0.2">
      <c r="A1662" s="1" t="s">
        <v>6768</v>
      </c>
      <c r="B1662" s="1" t="s">
        <v>6769</v>
      </c>
      <c r="C1662" s="1" t="s">
        <v>62</v>
      </c>
      <c r="D1662" s="1" t="s">
        <v>63</v>
      </c>
      <c r="E1662" s="1" t="s">
        <v>6770</v>
      </c>
      <c r="F1662" s="1" t="s">
        <v>6771</v>
      </c>
      <c r="G1662" s="1">
        <v>51</v>
      </c>
      <c r="H1662" s="1">
        <v>1000</v>
      </c>
      <c r="I1662" s="2" t="s">
        <v>1123</v>
      </c>
      <c r="K1662" s="1">
        <f>IFERROR(VLOOKUP(B1662,'[1]Pivot HorizontalMRP'!$A$4:$B$2531,2,0),0)</f>
        <v>0</v>
      </c>
      <c r="L1662" s="1">
        <f>IFERROR(VLOOKUP(B1662,'[1]Pivot HorizontalMRP'!$A$4:$C$2531,3,0),0)</f>
        <v>764</v>
      </c>
      <c r="M1662" s="1">
        <f>IFERROR(VLOOKUP(B1662,'[1]Pivot HorizontalMRP'!$A$4:$D$2531,4,0),0)</f>
        <v>0</v>
      </c>
      <c r="N1662" s="1">
        <f>IFERROR(VLOOKUP(B1662,'[1]Pivot HorizontalMRP'!$A$4:$E$2531,5,0),0)</f>
        <v>0</v>
      </c>
      <c r="O1662" s="1">
        <f t="shared" si="126"/>
        <v>764</v>
      </c>
      <c r="P1662" s="1">
        <f t="shared" si="127"/>
        <v>764</v>
      </c>
      <c r="Q1662" s="1">
        <f>IFERROR(VLOOKUP(B1662,'[1]Pivot HorizontalMRP'!$A$4:$F$2529,6,0),0)</f>
        <v>4</v>
      </c>
      <c r="R1662" s="1">
        <f>IFERROR(VLOOKUP(B1662,'[1]Pivot HorizontalMRP'!$A$4:$G$2529,7,0),0)</f>
        <v>0</v>
      </c>
      <c r="S1662" s="1">
        <f>IFERROR(VLOOKUP(B1662,'[1]Pivot HorizontalMRP'!$A$4:$H$2529,8,0),0)</f>
        <v>0</v>
      </c>
      <c r="T1662" s="1">
        <f>IFERROR(VLOOKUP(B1662,'[1]Pivot HorizontalMRP'!$A$4:$I$2529,9,0),0)</f>
        <v>0</v>
      </c>
      <c r="U1662" s="1">
        <f t="shared" si="125"/>
        <v>760</v>
      </c>
      <c r="V1662" s="24">
        <v>1.1000000000000001</v>
      </c>
      <c r="W1662" s="24"/>
      <c r="X1662" s="24">
        <f t="shared" si="128"/>
        <v>-1.1000000000000001</v>
      </c>
      <c r="Y1662" s="24"/>
      <c r="Z1662" s="24"/>
      <c r="AA1662" s="24"/>
      <c r="AB1662" s="24"/>
      <c r="AC1662" s="25"/>
      <c r="AD1662" s="26"/>
      <c r="AE1662" s="26"/>
      <c r="AF1662" s="26"/>
      <c r="AG1662" s="24"/>
      <c r="AH1662" s="24"/>
      <c r="AI1662" s="26"/>
      <c r="AJ1662" s="27"/>
      <c r="AK1662" s="27"/>
      <c r="AL1662" s="26"/>
      <c r="AM1662" s="26"/>
      <c r="AN1662" s="24"/>
      <c r="AO1662" s="24" t="str">
        <f t="shared" si="129"/>
        <v>Arista</v>
      </c>
      <c r="AP1662" s="1" t="s">
        <v>4086</v>
      </c>
      <c r="BF1662" s="1" t="s">
        <v>68</v>
      </c>
      <c r="BG1662" s="28" t="s">
        <v>69</v>
      </c>
    </row>
    <row r="1663" spans="1:59" ht="12.75" customHeight="1" x14ac:dyDescent="0.2">
      <c r="A1663" s="1" t="s">
        <v>6772</v>
      </c>
      <c r="B1663" s="1" t="s">
        <v>6773</v>
      </c>
      <c r="C1663" s="1" t="s">
        <v>62</v>
      </c>
      <c r="D1663" s="1" t="s">
        <v>63</v>
      </c>
      <c r="E1663" s="1" t="s">
        <v>6774</v>
      </c>
      <c r="F1663" s="1" t="s">
        <v>6775</v>
      </c>
      <c r="G1663" s="1">
        <v>51</v>
      </c>
      <c r="H1663" s="1">
        <v>1000</v>
      </c>
      <c r="I1663" s="2" t="s">
        <v>1123</v>
      </c>
      <c r="K1663" s="1">
        <f>IFERROR(VLOOKUP(B1663,'[1]Pivot HorizontalMRP'!$A$4:$B$2531,2,0),0)</f>
        <v>0</v>
      </c>
      <c r="L1663" s="1">
        <f>IFERROR(VLOOKUP(B1663,'[1]Pivot HorizontalMRP'!$A$4:$C$2531,3,0),0)</f>
        <v>366</v>
      </c>
      <c r="M1663" s="1">
        <f>IFERROR(VLOOKUP(B1663,'[1]Pivot HorizontalMRP'!$A$4:$D$2531,4,0),0)</f>
        <v>0</v>
      </c>
      <c r="N1663" s="1">
        <f>IFERROR(VLOOKUP(B1663,'[1]Pivot HorizontalMRP'!$A$4:$E$2531,5,0),0)</f>
        <v>0</v>
      </c>
      <c r="O1663" s="1">
        <f t="shared" si="126"/>
        <v>366</v>
      </c>
      <c r="P1663" s="1">
        <f t="shared" si="127"/>
        <v>366</v>
      </c>
      <c r="Q1663" s="1">
        <f>IFERROR(VLOOKUP(B1663,'[1]Pivot HorizontalMRP'!$A$4:$F$2529,6,0),0)</f>
        <v>4</v>
      </c>
      <c r="R1663" s="1">
        <f>IFERROR(VLOOKUP(B1663,'[1]Pivot HorizontalMRP'!$A$4:$G$2529,7,0),0)</f>
        <v>0</v>
      </c>
      <c r="S1663" s="1">
        <f>IFERROR(VLOOKUP(B1663,'[1]Pivot HorizontalMRP'!$A$4:$H$2529,8,0),0)</f>
        <v>0</v>
      </c>
      <c r="T1663" s="1">
        <f>IFERROR(VLOOKUP(B1663,'[1]Pivot HorizontalMRP'!$A$4:$I$2529,9,0),0)</f>
        <v>0</v>
      </c>
      <c r="U1663" s="1">
        <f t="shared" si="125"/>
        <v>362</v>
      </c>
      <c r="V1663" s="24">
        <v>1.85</v>
      </c>
      <c r="W1663" s="24"/>
      <c r="X1663" s="24">
        <f t="shared" si="128"/>
        <v>-1.85</v>
      </c>
      <c r="Y1663" s="24"/>
      <c r="Z1663" s="24"/>
      <c r="AA1663" s="24"/>
      <c r="AB1663" s="24"/>
      <c r="AC1663" s="25"/>
      <c r="AD1663" s="26"/>
      <c r="AE1663" s="26"/>
      <c r="AF1663" s="26"/>
      <c r="AG1663" s="24"/>
      <c r="AH1663" s="24"/>
      <c r="AI1663" s="26"/>
      <c r="AJ1663" s="27"/>
      <c r="AK1663" s="27"/>
      <c r="AL1663" s="26"/>
      <c r="AM1663" s="26"/>
      <c r="AN1663" s="24"/>
      <c r="AO1663" s="24" t="str">
        <f t="shared" si="129"/>
        <v>Arista</v>
      </c>
      <c r="AP1663" s="1" t="s">
        <v>4086</v>
      </c>
      <c r="BF1663" s="1" t="s">
        <v>68</v>
      </c>
      <c r="BG1663" s="28" t="s">
        <v>69</v>
      </c>
    </row>
    <row r="1664" spans="1:59" ht="12.75" customHeight="1" x14ac:dyDescent="0.2">
      <c r="A1664" s="1" t="s">
        <v>6776</v>
      </c>
      <c r="B1664" s="1" t="s">
        <v>6777</v>
      </c>
      <c r="C1664" s="1" t="s">
        <v>62</v>
      </c>
      <c r="D1664" s="1" t="s">
        <v>63</v>
      </c>
      <c r="E1664" s="1" t="s">
        <v>6778</v>
      </c>
      <c r="F1664" s="1" t="s">
        <v>6779</v>
      </c>
      <c r="G1664" s="1">
        <v>71</v>
      </c>
      <c r="H1664" s="1">
        <v>500</v>
      </c>
      <c r="I1664" s="2" t="s">
        <v>1123</v>
      </c>
      <c r="K1664" s="1">
        <f>IFERROR(VLOOKUP(B1664,'[1]Pivot HorizontalMRP'!$A$4:$B$2531,2,0),0)</f>
        <v>0</v>
      </c>
      <c r="L1664" s="1">
        <f>IFERROR(VLOOKUP(B1664,'[1]Pivot HorizontalMRP'!$A$4:$C$2531,3,0),0)</f>
        <v>2618</v>
      </c>
      <c r="M1664" s="1">
        <f>IFERROR(VLOOKUP(B1664,'[1]Pivot HorizontalMRP'!$A$4:$D$2531,4,0),0)</f>
        <v>1000</v>
      </c>
      <c r="N1664" s="1">
        <f>IFERROR(VLOOKUP(B1664,'[1]Pivot HorizontalMRP'!$A$4:$E$2531,5,0),0)</f>
        <v>0</v>
      </c>
      <c r="O1664" s="1">
        <f t="shared" si="126"/>
        <v>3618</v>
      </c>
      <c r="P1664" s="1">
        <f t="shared" si="127"/>
        <v>3618</v>
      </c>
      <c r="Q1664" s="1">
        <f>IFERROR(VLOOKUP(B1664,'[1]Pivot HorizontalMRP'!$A$4:$F$2529,6,0),0)</f>
        <v>4297</v>
      </c>
      <c r="R1664" s="1">
        <f>IFERROR(VLOOKUP(B1664,'[1]Pivot HorizontalMRP'!$A$4:$G$2529,7,0),0)</f>
        <v>2708</v>
      </c>
      <c r="S1664" s="1">
        <f>IFERROR(VLOOKUP(B1664,'[1]Pivot HorizontalMRP'!$A$4:$H$2529,8,0),0)</f>
        <v>2684</v>
      </c>
      <c r="T1664" s="1">
        <f>IFERROR(VLOOKUP(B1664,'[1]Pivot HorizontalMRP'!$A$4:$I$2529,9,0),0)</f>
        <v>1028</v>
      </c>
      <c r="U1664" s="1">
        <f t="shared" si="125"/>
        <v>-3387</v>
      </c>
      <c r="V1664" s="24">
        <v>2.0299999999999998</v>
      </c>
      <c r="W1664" s="24"/>
      <c r="X1664" s="24">
        <f t="shared" si="128"/>
        <v>-2.0299999999999998</v>
      </c>
      <c r="Y1664" s="24"/>
      <c r="Z1664" s="24"/>
      <c r="AA1664" s="24">
        <v>2.04</v>
      </c>
      <c r="AB1664" s="24"/>
      <c r="AC1664" s="25"/>
      <c r="AD1664" s="26"/>
      <c r="AE1664" s="26"/>
      <c r="AF1664" s="26"/>
      <c r="AG1664" s="24"/>
      <c r="AH1664" s="24"/>
      <c r="AI1664" s="26"/>
      <c r="AJ1664" s="27"/>
      <c r="AK1664" s="27"/>
      <c r="AL1664" s="26"/>
      <c r="AM1664" s="26"/>
      <c r="AN1664" s="24"/>
      <c r="AO1664" s="24" t="str">
        <f t="shared" si="129"/>
        <v>Arista</v>
      </c>
      <c r="AP1664" s="1" t="s">
        <v>4086</v>
      </c>
      <c r="BF1664" s="1" t="s">
        <v>68</v>
      </c>
      <c r="BG1664" s="28" t="s">
        <v>69</v>
      </c>
    </row>
    <row r="1665" spans="1:59" ht="12.75" customHeight="1" x14ac:dyDescent="0.2">
      <c r="A1665" s="1" t="s">
        <v>6780</v>
      </c>
      <c r="B1665" s="1" t="s">
        <v>6781</v>
      </c>
      <c r="C1665" s="1" t="s">
        <v>62</v>
      </c>
      <c r="D1665" s="1" t="s">
        <v>63</v>
      </c>
      <c r="E1665" s="1" t="s">
        <v>6782</v>
      </c>
      <c r="F1665" s="1" t="s">
        <v>6783</v>
      </c>
      <c r="G1665" s="1">
        <v>76</v>
      </c>
      <c r="H1665" s="1">
        <v>1000</v>
      </c>
      <c r="I1665" s="2" t="s">
        <v>1123</v>
      </c>
      <c r="K1665" s="1">
        <f>IFERROR(VLOOKUP(B1665,'[1]Pivot HorizontalMRP'!$A$4:$B$2531,2,0),0)</f>
        <v>0</v>
      </c>
      <c r="L1665" s="1">
        <f>IFERROR(VLOOKUP(B1665,'[1]Pivot HorizontalMRP'!$A$4:$C$2531,3,0),0)</f>
        <v>1592</v>
      </c>
      <c r="M1665" s="1">
        <f>IFERROR(VLOOKUP(B1665,'[1]Pivot HorizontalMRP'!$A$4:$D$2531,4,0),0)</f>
        <v>0</v>
      </c>
      <c r="N1665" s="1">
        <f>IFERROR(VLOOKUP(B1665,'[1]Pivot HorizontalMRP'!$A$4:$E$2531,5,0),0)</f>
        <v>0</v>
      </c>
      <c r="O1665" s="1">
        <f t="shared" si="126"/>
        <v>1592</v>
      </c>
      <c r="P1665" s="1">
        <f t="shared" si="127"/>
        <v>1592</v>
      </c>
      <c r="Q1665" s="1">
        <f>IFERROR(VLOOKUP(B1665,'[1]Pivot HorizontalMRP'!$A$4:$F$2529,6,0),0)</f>
        <v>410</v>
      </c>
      <c r="R1665" s="1">
        <f>IFERROR(VLOOKUP(B1665,'[1]Pivot HorizontalMRP'!$A$4:$G$2529,7,0),0)</f>
        <v>623</v>
      </c>
      <c r="S1665" s="1">
        <f>IFERROR(VLOOKUP(B1665,'[1]Pivot HorizontalMRP'!$A$4:$H$2529,8,0),0)</f>
        <v>738</v>
      </c>
      <c r="T1665" s="1">
        <f>IFERROR(VLOOKUP(B1665,'[1]Pivot HorizontalMRP'!$A$4:$I$2529,9,0),0)</f>
        <v>479</v>
      </c>
      <c r="U1665" s="1">
        <f t="shared" si="125"/>
        <v>559</v>
      </c>
      <c r="V1665" s="24">
        <v>2.88</v>
      </c>
      <c r="W1665" s="24"/>
      <c r="X1665" s="24">
        <f t="shared" si="128"/>
        <v>-2.88</v>
      </c>
      <c r="Y1665" s="24"/>
      <c r="Z1665" s="24"/>
      <c r="AA1665" s="24">
        <v>2.9</v>
      </c>
      <c r="AB1665" s="24"/>
      <c r="AC1665" s="25"/>
      <c r="AD1665" s="26"/>
      <c r="AE1665" s="26"/>
      <c r="AF1665" s="26"/>
      <c r="AG1665" s="24"/>
      <c r="AH1665" s="24"/>
      <c r="AI1665" s="26"/>
      <c r="AJ1665" s="27"/>
      <c r="AK1665" s="27"/>
      <c r="AL1665" s="26"/>
      <c r="AM1665" s="26"/>
      <c r="AN1665" s="24"/>
      <c r="AO1665" s="24" t="str">
        <f t="shared" si="129"/>
        <v>Arista</v>
      </c>
      <c r="AP1665" s="1" t="s">
        <v>4086</v>
      </c>
      <c r="BF1665" s="1" t="s">
        <v>68</v>
      </c>
      <c r="BG1665" s="28" t="s">
        <v>69</v>
      </c>
    </row>
    <row r="1666" spans="1:59" ht="12.75" customHeight="1" x14ac:dyDescent="0.2">
      <c r="A1666" s="1" t="s">
        <v>6784</v>
      </c>
      <c r="B1666" s="1" t="s">
        <v>6785</v>
      </c>
      <c r="C1666" s="1" t="s">
        <v>62</v>
      </c>
      <c r="D1666" s="1" t="s">
        <v>63</v>
      </c>
      <c r="E1666" s="1" t="s">
        <v>6786</v>
      </c>
      <c r="F1666" s="1" t="s">
        <v>6787</v>
      </c>
      <c r="G1666" s="1">
        <v>91</v>
      </c>
      <c r="H1666" s="1">
        <v>128</v>
      </c>
      <c r="I1666" s="2" t="s">
        <v>1123</v>
      </c>
      <c r="K1666" s="1">
        <f>IFERROR(VLOOKUP(B1666,'[1]Pivot HorizontalMRP'!$A$4:$B$2531,2,0),0)</f>
        <v>0</v>
      </c>
      <c r="L1666" s="1">
        <f>IFERROR(VLOOKUP(B1666,'[1]Pivot HorizontalMRP'!$A$4:$C$2531,3,0),0)</f>
        <v>2253</v>
      </c>
      <c r="M1666" s="1">
        <f>IFERROR(VLOOKUP(B1666,'[1]Pivot HorizontalMRP'!$A$4:$D$2531,4,0),0)</f>
        <v>0</v>
      </c>
      <c r="N1666" s="1">
        <f>IFERROR(VLOOKUP(B1666,'[1]Pivot HorizontalMRP'!$A$4:$E$2531,5,0),0)</f>
        <v>0</v>
      </c>
      <c r="O1666" s="1">
        <f t="shared" si="126"/>
        <v>2253</v>
      </c>
      <c r="P1666" s="1">
        <f t="shared" si="127"/>
        <v>2253</v>
      </c>
      <c r="Q1666" s="1">
        <f>IFERROR(VLOOKUP(B1666,'[1]Pivot HorizontalMRP'!$A$4:$F$2529,6,0),0)</f>
        <v>1006</v>
      </c>
      <c r="R1666" s="1">
        <f>IFERROR(VLOOKUP(B1666,'[1]Pivot HorizontalMRP'!$A$4:$G$2529,7,0),0)</f>
        <v>1125</v>
      </c>
      <c r="S1666" s="1">
        <f>IFERROR(VLOOKUP(B1666,'[1]Pivot HorizontalMRP'!$A$4:$H$2529,8,0),0)</f>
        <v>1286</v>
      </c>
      <c r="T1666" s="1">
        <f>IFERROR(VLOOKUP(B1666,'[1]Pivot HorizontalMRP'!$A$4:$I$2529,9,0),0)</f>
        <v>870</v>
      </c>
      <c r="U1666" s="1">
        <f t="shared" ref="U1666:U1729" si="130">IF(I1666="delivery",O1666-SUM(Q1666+R1666),IF(I1666="PO",P1666-SUM(Q1666:R1666)))</f>
        <v>122</v>
      </c>
      <c r="V1666" s="24">
        <v>25.97</v>
      </c>
      <c r="W1666" s="24"/>
      <c r="X1666" s="24">
        <f t="shared" si="128"/>
        <v>-25.97</v>
      </c>
      <c r="Y1666" s="24"/>
      <c r="Z1666" s="24"/>
      <c r="AA1666" s="24">
        <v>26</v>
      </c>
      <c r="AB1666" s="24"/>
      <c r="AC1666" s="25"/>
      <c r="AD1666" s="26"/>
      <c r="AE1666" s="26"/>
      <c r="AF1666" s="26"/>
      <c r="AG1666" s="24"/>
      <c r="AH1666" s="24"/>
      <c r="AI1666" s="26"/>
      <c r="AJ1666" s="27"/>
      <c r="AK1666" s="27"/>
      <c r="AL1666" s="26"/>
      <c r="AM1666" s="26"/>
      <c r="AN1666" s="24"/>
      <c r="AO1666" s="24" t="str">
        <f t="shared" si="129"/>
        <v>Arista</v>
      </c>
      <c r="AP1666" s="1" t="s">
        <v>4086</v>
      </c>
      <c r="BF1666" s="1" t="s">
        <v>68</v>
      </c>
      <c r="BG1666" s="28" t="s">
        <v>69</v>
      </c>
    </row>
    <row r="1667" spans="1:59" ht="12.75" customHeight="1" x14ac:dyDescent="0.2">
      <c r="A1667" s="1" t="s">
        <v>6788</v>
      </c>
      <c r="B1667" s="1" t="s">
        <v>6789</v>
      </c>
      <c r="C1667" s="1" t="s">
        <v>62</v>
      </c>
      <c r="D1667" s="1" t="s">
        <v>63</v>
      </c>
      <c r="E1667" s="1" t="s">
        <v>6790</v>
      </c>
      <c r="F1667" s="1" t="s">
        <v>6791</v>
      </c>
      <c r="G1667" s="1">
        <v>53</v>
      </c>
      <c r="H1667" s="1">
        <v>1000</v>
      </c>
      <c r="I1667" s="2" t="s">
        <v>1123</v>
      </c>
      <c r="K1667" s="1">
        <f>IFERROR(VLOOKUP(B1667,'[1]Pivot HorizontalMRP'!$A$4:$B$2531,2,0),0)</f>
        <v>0</v>
      </c>
      <c r="L1667" s="1">
        <f>IFERROR(VLOOKUP(B1667,'[1]Pivot HorizontalMRP'!$A$4:$C$2531,3,0),0)</f>
        <v>5765</v>
      </c>
      <c r="M1667" s="1">
        <f>IFERROR(VLOOKUP(B1667,'[1]Pivot HorizontalMRP'!$A$4:$D$2531,4,0),0)</f>
        <v>3000</v>
      </c>
      <c r="N1667" s="1">
        <f>IFERROR(VLOOKUP(B1667,'[1]Pivot HorizontalMRP'!$A$4:$E$2531,5,0),0)</f>
        <v>0</v>
      </c>
      <c r="O1667" s="1">
        <f t="shared" ref="O1667:O1730" si="131">K1667+L1667+M1667</f>
        <v>8765</v>
      </c>
      <c r="P1667" s="1">
        <f t="shared" ref="P1667:P1730" si="132">K1667+L1667+M1667+N1667</f>
        <v>8765</v>
      </c>
      <c r="Q1667" s="1">
        <f>IFERROR(VLOOKUP(B1667,'[1]Pivot HorizontalMRP'!$A$4:$F$2529,6,0),0)</f>
        <v>8370</v>
      </c>
      <c r="R1667" s="1">
        <f>IFERROR(VLOOKUP(B1667,'[1]Pivot HorizontalMRP'!$A$4:$G$2529,7,0),0)</f>
        <v>4247</v>
      </c>
      <c r="S1667" s="1">
        <f>IFERROR(VLOOKUP(B1667,'[1]Pivot HorizontalMRP'!$A$4:$H$2529,8,0),0)</f>
        <v>3792</v>
      </c>
      <c r="T1667" s="1">
        <f>IFERROR(VLOOKUP(B1667,'[1]Pivot HorizontalMRP'!$A$4:$I$2529,9,0),0)</f>
        <v>2349</v>
      </c>
      <c r="U1667" s="1">
        <f t="shared" si="130"/>
        <v>-3852</v>
      </c>
      <c r="V1667" s="24">
        <v>0.995</v>
      </c>
      <c r="W1667" s="24"/>
      <c r="X1667" s="24">
        <f t="shared" ref="X1667:X1730" si="133">W1667-V1667</f>
        <v>-0.995</v>
      </c>
      <c r="Y1667" s="24"/>
      <c r="Z1667" s="24"/>
      <c r="AA1667" s="24">
        <v>1</v>
      </c>
      <c r="AB1667" s="24"/>
      <c r="AC1667" s="25"/>
      <c r="AD1667" s="26"/>
      <c r="AE1667" s="26"/>
      <c r="AF1667" s="26"/>
      <c r="AG1667" s="24"/>
      <c r="AH1667" s="24"/>
      <c r="AI1667" s="26"/>
      <c r="AJ1667" s="27"/>
      <c r="AK1667" s="27"/>
      <c r="AL1667" s="26"/>
      <c r="AM1667" s="26"/>
      <c r="AN1667" s="24"/>
      <c r="AO1667" s="24" t="str">
        <f t="shared" ref="AO1667:AO1730" si="134">D1667</f>
        <v>Arista</v>
      </c>
      <c r="AP1667" s="1" t="s">
        <v>4086</v>
      </c>
      <c r="BF1667" s="1" t="s">
        <v>68</v>
      </c>
      <c r="BG1667" s="28" t="s">
        <v>69</v>
      </c>
    </row>
    <row r="1668" spans="1:59" ht="12.75" customHeight="1" x14ac:dyDescent="0.2">
      <c r="A1668" s="1" t="s">
        <v>6792</v>
      </c>
      <c r="B1668" s="1" t="s">
        <v>6793</v>
      </c>
      <c r="C1668" s="1" t="s">
        <v>62</v>
      </c>
      <c r="D1668" s="1" t="s">
        <v>63</v>
      </c>
      <c r="E1668" s="1" t="s">
        <v>6794</v>
      </c>
      <c r="F1668" s="1" t="s">
        <v>6795</v>
      </c>
      <c r="G1668" s="1">
        <v>73</v>
      </c>
      <c r="H1668" s="1">
        <v>1000</v>
      </c>
      <c r="I1668" s="2" t="s">
        <v>1123</v>
      </c>
      <c r="K1668" s="1">
        <f>IFERROR(VLOOKUP(B1668,'[1]Pivot HorizontalMRP'!$A$4:$B$2531,2,0),0)</f>
        <v>0</v>
      </c>
      <c r="L1668" s="1">
        <f>IFERROR(VLOOKUP(B1668,'[1]Pivot HorizontalMRP'!$A$4:$C$2531,3,0),0)</f>
        <v>6097</v>
      </c>
      <c r="M1668" s="1">
        <f>IFERROR(VLOOKUP(B1668,'[1]Pivot HorizontalMRP'!$A$4:$D$2531,4,0),0)</f>
        <v>9000</v>
      </c>
      <c r="N1668" s="1">
        <f>IFERROR(VLOOKUP(B1668,'[1]Pivot HorizontalMRP'!$A$4:$E$2531,5,0),0)</f>
        <v>2000</v>
      </c>
      <c r="O1668" s="1">
        <f t="shared" si="131"/>
        <v>15097</v>
      </c>
      <c r="P1668" s="1">
        <f t="shared" si="132"/>
        <v>17097</v>
      </c>
      <c r="Q1668" s="1">
        <f>IFERROR(VLOOKUP(B1668,'[1]Pivot HorizontalMRP'!$A$4:$F$2529,6,0),0)</f>
        <v>13942</v>
      </c>
      <c r="R1668" s="1">
        <f>IFERROR(VLOOKUP(B1668,'[1]Pivot HorizontalMRP'!$A$4:$G$2529,7,0),0)</f>
        <v>6591</v>
      </c>
      <c r="S1668" s="1">
        <f>IFERROR(VLOOKUP(B1668,'[1]Pivot HorizontalMRP'!$A$4:$H$2529,8,0),0)</f>
        <v>5296</v>
      </c>
      <c r="T1668" s="1">
        <f>IFERROR(VLOOKUP(B1668,'[1]Pivot HorizontalMRP'!$A$4:$I$2529,9,0),0)</f>
        <v>2988</v>
      </c>
      <c r="U1668" s="1">
        <f t="shared" si="130"/>
        <v>-5436</v>
      </c>
      <c r="V1668" s="24">
        <v>1.4019999999999999</v>
      </c>
      <c r="W1668" s="24"/>
      <c r="X1668" s="24">
        <f t="shared" si="133"/>
        <v>-1.4019999999999999</v>
      </c>
      <c r="Y1668" s="24"/>
      <c r="Z1668" s="24"/>
      <c r="AA1668" s="24">
        <v>1.675</v>
      </c>
      <c r="AB1668" s="24"/>
      <c r="AC1668" s="25"/>
      <c r="AD1668" s="26"/>
      <c r="AE1668" s="26"/>
      <c r="AF1668" s="26"/>
      <c r="AG1668" s="24"/>
      <c r="AH1668" s="24"/>
      <c r="AI1668" s="26"/>
      <c r="AJ1668" s="27"/>
      <c r="AK1668" s="27"/>
      <c r="AL1668" s="26"/>
      <c r="AM1668" s="26"/>
      <c r="AN1668" s="24"/>
      <c r="AO1668" s="24" t="str">
        <f t="shared" si="134"/>
        <v>Arista</v>
      </c>
      <c r="AP1668" s="1" t="s">
        <v>4086</v>
      </c>
      <c r="BF1668" s="1" t="s">
        <v>68</v>
      </c>
      <c r="BG1668" s="28" t="s">
        <v>69</v>
      </c>
    </row>
    <row r="1669" spans="1:59" ht="12.75" customHeight="1" x14ac:dyDescent="0.2">
      <c r="A1669" s="1" t="s">
        <v>6796</v>
      </c>
      <c r="B1669" s="1" t="s">
        <v>6797</v>
      </c>
      <c r="C1669" s="1" t="s">
        <v>62</v>
      </c>
      <c r="D1669" s="1" t="s">
        <v>63</v>
      </c>
      <c r="E1669" s="1" t="s">
        <v>6798</v>
      </c>
      <c r="F1669" s="1" t="s">
        <v>6799</v>
      </c>
      <c r="G1669" s="1">
        <v>73</v>
      </c>
      <c r="H1669" s="1">
        <v>3000</v>
      </c>
      <c r="I1669" s="2" t="s">
        <v>1123</v>
      </c>
      <c r="K1669" s="1">
        <f>IFERROR(VLOOKUP(B1669,'[1]Pivot HorizontalMRP'!$A$4:$B$2531,2,0),0)</f>
        <v>0</v>
      </c>
      <c r="L1669" s="1">
        <f>IFERROR(VLOOKUP(B1669,'[1]Pivot HorizontalMRP'!$A$4:$C$2531,3,0),0)</f>
        <v>6060</v>
      </c>
      <c r="M1669" s="1">
        <f>IFERROR(VLOOKUP(B1669,'[1]Pivot HorizontalMRP'!$A$4:$D$2531,4,0),0)</f>
        <v>4000</v>
      </c>
      <c r="N1669" s="1">
        <f>IFERROR(VLOOKUP(B1669,'[1]Pivot HorizontalMRP'!$A$4:$E$2531,5,0),0)</f>
        <v>0</v>
      </c>
      <c r="O1669" s="1">
        <f t="shared" si="131"/>
        <v>10060</v>
      </c>
      <c r="P1669" s="1">
        <f t="shared" si="132"/>
        <v>10060</v>
      </c>
      <c r="Q1669" s="1">
        <f>IFERROR(VLOOKUP(B1669,'[1]Pivot HorizontalMRP'!$A$4:$F$2529,6,0),0)</f>
        <v>8736</v>
      </c>
      <c r="R1669" s="1">
        <f>IFERROR(VLOOKUP(B1669,'[1]Pivot HorizontalMRP'!$A$4:$G$2529,7,0),0)</f>
        <v>5206</v>
      </c>
      <c r="S1669" s="1">
        <f>IFERROR(VLOOKUP(B1669,'[1]Pivot HorizontalMRP'!$A$4:$H$2529,8,0),0)</f>
        <v>5012</v>
      </c>
      <c r="T1669" s="1">
        <f>IFERROR(VLOOKUP(B1669,'[1]Pivot HorizontalMRP'!$A$4:$I$2529,9,0),0)</f>
        <v>1968</v>
      </c>
      <c r="U1669" s="1">
        <f t="shared" si="130"/>
        <v>-3882</v>
      </c>
      <c r="V1669" s="24">
        <v>1.534</v>
      </c>
      <c r="W1669" s="24"/>
      <c r="X1669" s="24">
        <f t="shared" si="133"/>
        <v>-1.534</v>
      </c>
      <c r="Y1669" s="24"/>
      <c r="Z1669" s="24"/>
      <c r="AA1669" s="24">
        <v>1.83334</v>
      </c>
      <c r="AB1669" s="24"/>
      <c r="AC1669" s="25"/>
      <c r="AD1669" s="26"/>
      <c r="AE1669" s="26"/>
      <c r="AF1669" s="26"/>
      <c r="AG1669" s="24"/>
      <c r="AH1669" s="24"/>
      <c r="AI1669" s="26"/>
      <c r="AJ1669" s="27"/>
      <c r="AK1669" s="27"/>
      <c r="AL1669" s="26"/>
      <c r="AM1669" s="26"/>
      <c r="AN1669" s="24"/>
      <c r="AO1669" s="24" t="str">
        <f t="shared" si="134"/>
        <v>Arista</v>
      </c>
      <c r="AP1669" s="1" t="s">
        <v>4086</v>
      </c>
      <c r="BF1669" s="1" t="s">
        <v>68</v>
      </c>
      <c r="BG1669" s="28" t="s">
        <v>69</v>
      </c>
    </row>
    <row r="1670" spans="1:59" ht="12.75" customHeight="1" x14ac:dyDescent="0.2">
      <c r="A1670" s="1" t="s">
        <v>6800</v>
      </c>
      <c r="B1670" s="1" t="s">
        <v>6801</v>
      </c>
      <c r="C1670" s="1" t="s">
        <v>62</v>
      </c>
      <c r="D1670" s="1" t="s">
        <v>63</v>
      </c>
      <c r="E1670" s="1" t="s">
        <v>6802</v>
      </c>
      <c r="F1670" s="1" t="s">
        <v>6803</v>
      </c>
      <c r="G1670" s="1">
        <v>98</v>
      </c>
      <c r="H1670" s="1">
        <v>500</v>
      </c>
      <c r="I1670" s="2" t="s">
        <v>1123</v>
      </c>
      <c r="K1670" s="1">
        <f>IFERROR(VLOOKUP(B1670,'[1]Pivot HorizontalMRP'!$A$4:$B$2531,2,0),0)</f>
        <v>0</v>
      </c>
      <c r="L1670" s="1">
        <f>IFERROR(VLOOKUP(B1670,'[1]Pivot HorizontalMRP'!$A$4:$C$2531,3,0),0)</f>
        <v>706</v>
      </c>
      <c r="M1670" s="1">
        <f>IFERROR(VLOOKUP(B1670,'[1]Pivot HorizontalMRP'!$A$4:$D$2531,4,0),0)</f>
        <v>500</v>
      </c>
      <c r="N1670" s="1">
        <f>IFERROR(VLOOKUP(B1670,'[1]Pivot HorizontalMRP'!$A$4:$E$2531,5,0),0)</f>
        <v>0</v>
      </c>
      <c r="O1670" s="1">
        <f t="shared" si="131"/>
        <v>1206</v>
      </c>
      <c r="P1670" s="1">
        <f t="shared" si="132"/>
        <v>1206</v>
      </c>
      <c r="Q1670" s="1">
        <f>IFERROR(VLOOKUP(B1670,'[1]Pivot HorizontalMRP'!$A$4:$F$2529,6,0),0)</f>
        <v>986</v>
      </c>
      <c r="R1670" s="1">
        <f>IFERROR(VLOOKUP(B1670,'[1]Pivot HorizontalMRP'!$A$4:$G$2529,7,0),0)</f>
        <v>356</v>
      </c>
      <c r="S1670" s="1">
        <f>IFERROR(VLOOKUP(B1670,'[1]Pivot HorizontalMRP'!$A$4:$H$2529,8,0),0)</f>
        <v>398</v>
      </c>
      <c r="T1670" s="1">
        <f>IFERROR(VLOOKUP(B1670,'[1]Pivot HorizontalMRP'!$A$4:$I$2529,9,0),0)</f>
        <v>312</v>
      </c>
      <c r="U1670" s="1">
        <f t="shared" si="130"/>
        <v>-136</v>
      </c>
      <c r="V1670" s="24">
        <v>4.0179999999999998</v>
      </c>
      <c r="W1670" s="24"/>
      <c r="X1670" s="24">
        <f t="shared" si="133"/>
        <v>-4.0179999999999998</v>
      </c>
      <c r="Y1670" s="24"/>
      <c r="Z1670" s="24"/>
      <c r="AA1670" s="24"/>
      <c r="AB1670" s="24"/>
      <c r="AC1670" s="25"/>
      <c r="AD1670" s="26"/>
      <c r="AE1670" s="26"/>
      <c r="AF1670" s="26"/>
      <c r="AG1670" s="24"/>
      <c r="AH1670" s="24"/>
      <c r="AI1670" s="26"/>
      <c r="AJ1670" s="27"/>
      <c r="AK1670" s="27"/>
      <c r="AL1670" s="26"/>
      <c r="AM1670" s="26"/>
      <c r="AN1670" s="24"/>
      <c r="AO1670" s="24" t="str">
        <f t="shared" si="134"/>
        <v>Arista</v>
      </c>
      <c r="AP1670" s="1" t="s">
        <v>4086</v>
      </c>
      <c r="BF1670" s="1" t="s">
        <v>68</v>
      </c>
      <c r="BG1670" s="28" t="s">
        <v>69</v>
      </c>
    </row>
    <row r="1671" spans="1:59" ht="12.75" customHeight="1" x14ac:dyDescent="0.2">
      <c r="A1671" s="1" t="s">
        <v>6804</v>
      </c>
      <c r="B1671" s="1" t="s">
        <v>6805</v>
      </c>
      <c r="C1671" s="1" t="s">
        <v>62</v>
      </c>
      <c r="D1671" s="1" t="s">
        <v>63</v>
      </c>
      <c r="E1671" s="1" t="s">
        <v>6806</v>
      </c>
      <c r="F1671" s="1" t="s">
        <v>6807</v>
      </c>
      <c r="G1671" s="1">
        <v>71</v>
      </c>
      <c r="H1671" s="1">
        <v>1000</v>
      </c>
      <c r="I1671" s="2" t="s">
        <v>1123</v>
      </c>
      <c r="K1671" s="1">
        <f>IFERROR(VLOOKUP(B1671,'[1]Pivot HorizontalMRP'!$A$4:$B$2531,2,0),0)</f>
        <v>0</v>
      </c>
      <c r="L1671" s="1">
        <f>IFERROR(VLOOKUP(B1671,'[1]Pivot HorizontalMRP'!$A$4:$C$2531,3,0),0)</f>
        <v>46978</v>
      </c>
      <c r="M1671" s="1">
        <f>IFERROR(VLOOKUP(B1671,'[1]Pivot HorizontalMRP'!$A$4:$D$2531,4,0),0)</f>
        <v>18000</v>
      </c>
      <c r="N1671" s="1">
        <f>IFERROR(VLOOKUP(B1671,'[1]Pivot HorizontalMRP'!$A$4:$E$2531,5,0),0)</f>
        <v>4000</v>
      </c>
      <c r="O1671" s="1">
        <f t="shared" si="131"/>
        <v>64978</v>
      </c>
      <c r="P1671" s="1">
        <f t="shared" si="132"/>
        <v>68978</v>
      </c>
      <c r="Q1671" s="1">
        <f>IFERROR(VLOOKUP(B1671,'[1]Pivot HorizontalMRP'!$A$4:$F$2529,6,0),0)</f>
        <v>64612</v>
      </c>
      <c r="R1671" s="1">
        <f>IFERROR(VLOOKUP(B1671,'[1]Pivot HorizontalMRP'!$A$4:$G$2529,7,0),0)</f>
        <v>21390</v>
      </c>
      <c r="S1671" s="1">
        <f>IFERROR(VLOOKUP(B1671,'[1]Pivot HorizontalMRP'!$A$4:$H$2529,8,0),0)</f>
        <v>14755</v>
      </c>
      <c r="T1671" s="1">
        <f>IFERROR(VLOOKUP(B1671,'[1]Pivot HorizontalMRP'!$A$4:$I$2529,9,0),0)</f>
        <v>9515</v>
      </c>
      <c r="U1671" s="1">
        <f t="shared" si="130"/>
        <v>-21024</v>
      </c>
      <c r="V1671" s="24">
        <v>3.032</v>
      </c>
      <c r="W1671" s="24"/>
      <c r="X1671" s="24">
        <f t="shared" si="133"/>
        <v>-3.032</v>
      </c>
      <c r="Y1671" s="24"/>
      <c r="Z1671" s="24"/>
      <c r="AA1671" s="24">
        <v>3.03667</v>
      </c>
      <c r="AB1671" s="24"/>
      <c r="AC1671" s="25"/>
      <c r="AD1671" s="26"/>
      <c r="AE1671" s="26"/>
      <c r="AF1671" s="26"/>
      <c r="AG1671" s="24"/>
      <c r="AH1671" s="24"/>
      <c r="AI1671" s="26"/>
      <c r="AJ1671" s="27"/>
      <c r="AK1671" s="27"/>
      <c r="AL1671" s="26"/>
      <c r="AM1671" s="26"/>
      <c r="AN1671" s="24"/>
      <c r="AO1671" s="24" t="str">
        <f t="shared" si="134"/>
        <v>Arista</v>
      </c>
      <c r="AP1671" s="1" t="s">
        <v>4086</v>
      </c>
      <c r="BF1671" s="1" t="s">
        <v>68</v>
      </c>
      <c r="BG1671" s="28" t="s">
        <v>69</v>
      </c>
    </row>
    <row r="1672" spans="1:59" ht="12.75" customHeight="1" x14ac:dyDescent="0.2">
      <c r="A1672" s="1" t="s">
        <v>6808</v>
      </c>
      <c r="B1672" s="1" t="s">
        <v>6809</v>
      </c>
      <c r="C1672" s="1" t="s">
        <v>62</v>
      </c>
      <c r="D1672" s="1" t="s">
        <v>63</v>
      </c>
      <c r="E1672" s="1" t="s">
        <v>6810</v>
      </c>
      <c r="F1672" s="1" t="s">
        <v>6811</v>
      </c>
      <c r="G1672" s="1">
        <v>81</v>
      </c>
      <c r="H1672" s="1">
        <v>1000</v>
      </c>
      <c r="I1672" s="2" t="s">
        <v>1123</v>
      </c>
      <c r="K1672" s="1">
        <f>IFERROR(VLOOKUP(B1672,'[1]Pivot HorizontalMRP'!$A$4:$B$2531,2,0),0)</f>
        <v>0</v>
      </c>
      <c r="L1672" s="1">
        <f>IFERROR(VLOOKUP(B1672,'[1]Pivot HorizontalMRP'!$A$4:$C$2531,3,0),0)</f>
        <v>736</v>
      </c>
      <c r="M1672" s="1">
        <f>IFERROR(VLOOKUP(B1672,'[1]Pivot HorizontalMRP'!$A$4:$D$2531,4,0),0)</f>
        <v>0</v>
      </c>
      <c r="N1672" s="1">
        <f>IFERROR(VLOOKUP(B1672,'[1]Pivot HorizontalMRP'!$A$4:$E$2531,5,0),0)</f>
        <v>0</v>
      </c>
      <c r="O1672" s="1">
        <f t="shared" si="131"/>
        <v>736</v>
      </c>
      <c r="P1672" s="1">
        <f t="shared" si="132"/>
        <v>736</v>
      </c>
      <c r="Q1672" s="1">
        <f>IFERROR(VLOOKUP(B1672,'[1]Pivot HorizontalMRP'!$A$4:$F$2529,6,0),0)</f>
        <v>0</v>
      </c>
      <c r="R1672" s="1">
        <f>IFERROR(VLOOKUP(B1672,'[1]Pivot HorizontalMRP'!$A$4:$G$2529,7,0),0)</f>
        <v>0</v>
      </c>
      <c r="S1672" s="1">
        <f>IFERROR(VLOOKUP(B1672,'[1]Pivot HorizontalMRP'!$A$4:$H$2529,8,0),0)</f>
        <v>95</v>
      </c>
      <c r="T1672" s="1">
        <f>IFERROR(VLOOKUP(B1672,'[1]Pivot HorizontalMRP'!$A$4:$I$2529,9,0),0)</f>
        <v>78</v>
      </c>
      <c r="U1672" s="1">
        <f t="shared" si="130"/>
        <v>736</v>
      </c>
      <c r="V1672" s="24">
        <v>8.7799999999999994</v>
      </c>
      <c r="W1672" s="24"/>
      <c r="X1672" s="24">
        <f t="shared" si="133"/>
        <v>-8.7799999999999994</v>
      </c>
      <c r="Y1672" s="24"/>
      <c r="Z1672" s="24"/>
      <c r="AA1672" s="24"/>
      <c r="AB1672" s="24"/>
      <c r="AC1672" s="25"/>
      <c r="AD1672" s="26"/>
      <c r="AE1672" s="26"/>
      <c r="AF1672" s="26"/>
      <c r="AG1672" s="24"/>
      <c r="AH1672" s="24"/>
      <c r="AI1672" s="26"/>
      <c r="AJ1672" s="27"/>
      <c r="AK1672" s="27"/>
      <c r="AL1672" s="26"/>
      <c r="AM1672" s="26"/>
      <c r="AN1672" s="24"/>
      <c r="AO1672" s="24" t="str">
        <f t="shared" si="134"/>
        <v>Arista</v>
      </c>
      <c r="AP1672" s="1" t="s">
        <v>4086</v>
      </c>
      <c r="BF1672" s="1" t="s">
        <v>68</v>
      </c>
      <c r="BG1672" s="28" t="s">
        <v>69</v>
      </c>
    </row>
    <row r="1673" spans="1:59" ht="12.75" customHeight="1" x14ac:dyDescent="0.2">
      <c r="A1673" s="1" t="s">
        <v>6812</v>
      </c>
      <c r="B1673" s="1" t="s">
        <v>6813</v>
      </c>
      <c r="C1673" s="1" t="s">
        <v>62</v>
      </c>
      <c r="D1673" s="1" t="s">
        <v>63</v>
      </c>
      <c r="E1673" s="1" t="s">
        <v>6814</v>
      </c>
      <c r="F1673" s="1" t="s">
        <v>6815</v>
      </c>
      <c r="G1673" s="1">
        <v>71</v>
      </c>
      <c r="H1673" s="1">
        <v>1000</v>
      </c>
      <c r="I1673" s="2" t="s">
        <v>1123</v>
      </c>
      <c r="K1673" s="1">
        <f>IFERROR(VLOOKUP(B1673,'[1]Pivot HorizontalMRP'!$A$4:$B$2531,2,0),0)</f>
        <v>0</v>
      </c>
      <c r="L1673" s="1">
        <f>IFERROR(VLOOKUP(B1673,'[1]Pivot HorizontalMRP'!$A$4:$C$2531,3,0),0)</f>
        <v>2288</v>
      </c>
      <c r="M1673" s="1">
        <f>IFERROR(VLOOKUP(B1673,'[1]Pivot HorizontalMRP'!$A$4:$D$2531,4,0),0)</f>
        <v>3250</v>
      </c>
      <c r="N1673" s="1">
        <f>IFERROR(VLOOKUP(B1673,'[1]Pivot HorizontalMRP'!$A$4:$E$2531,5,0),0)</f>
        <v>0</v>
      </c>
      <c r="O1673" s="1">
        <f t="shared" si="131"/>
        <v>5538</v>
      </c>
      <c r="P1673" s="1">
        <f t="shared" si="132"/>
        <v>5538</v>
      </c>
      <c r="Q1673" s="1">
        <f>IFERROR(VLOOKUP(B1673,'[1]Pivot HorizontalMRP'!$A$4:$F$2529,6,0),0)</f>
        <v>4979</v>
      </c>
      <c r="R1673" s="1">
        <f>IFERROR(VLOOKUP(B1673,'[1]Pivot HorizontalMRP'!$A$4:$G$2529,7,0),0)</f>
        <v>2302</v>
      </c>
      <c r="S1673" s="1">
        <f>IFERROR(VLOOKUP(B1673,'[1]Pivot HorizontalMRP'!$A$4:$H$2529,8,0),0)</f>
        <v>1887</v>
      </c>
      <c r="T1673" s="1">
        <f>IFERROR(VLOOKUP(B1673,'[1]Pivot HorizontalMRP'!$A$4:$I$2529,9,0),0)</f>
        <v>1281</v>
      </c>
      <c r="U1673" s="1">
        <f t="shared" si="130"/>
        <v>-1743</v>
      </c>
      <c r="V1673" s="24">
        <v>1.97</v>
      </c>
      <c r="W1673" s="24"/>
      <c r="X1673" s="24">
        <f t="shared" si="133"/>
        <v>-1.97</v>
      </c>
      <c r="Y1673" s="24"/>
      <c r="Z1673" s="24"/>
      <c r="AA1673" s="24">
        <v>1.9666700000000001</v>
      </c>
      <c r="AB1673" s="24"/>
      <c r="AC1673" s="25"/>
      <c r="AD1673" s="26"/>
      <c r="AE1673" s="26"/>
      <c r="AF1673" s="26"/>
      <c r="AG1673" s="24"/>
      <c r="AH1673" s="24"/>
      <c r="AI1673" s="26"/>
      <c r="AJ1673" s="27"/>
      <c r="AK1673" s="27"/>
      <c r="AL1673" s="26"/>
      <c r="AM1673" s="26"/>
      <c r="AN1673" s="24"/>
      <c r="AO1673" s="24" t="str">
        <f t="shared" si="134"/>
        <v>Arista</v>
      </c>
      <c r="AP1673" s="1" t="s">
        <v>4086</v>
      </c>
      <c r="BF1673" s="1" t="s">
        <v>68</v>
      </c>
      <c r="BG1673" s="28" t="s">
        <v>69</v>
      </c>
    </row>
    <row r="1674" spans="1:59" ht="12.75" customHeight="1" x14ac:dyDescent="0.2">
      <c r="A1674" s="1" t="s">
        <v>6816</v>
      </c>
      <c r="B1674" s="1" t="s">
        <v>6817</v>
      </c>
      <c r="C1674" s="1" t="s">
        <v>62</v>
      </c>
      <c r="D1674" s="1" t="s">
        <v>63</v>
      </c>
      <c r="E1674" s="1" t="s">
        <v>6818</v>
      </c>
      <c r="F1674" s="1" t="s">
        <v>6819</v>
      </c>
      <c r="G1674" s="1">
        <v>55</v>
      </c>
      <c r="H1674" s="1">
        <v>1000</v>
      </c>
      <c r="I1674" s="2" t="s">
        <v>1123</v>
      </c>
      <c r="K1674" s="1">
        <f>IFERROR(VLOOKUP(B1674,'[1]Pivot HorizontalMRP'!$A$4:$B$2531,2,0),0)</f>
        <v>0</v>
      </c>
      <c r="L1674" s="1">
        <f>IFERROR(VLOOKUP(B1674,'[1]Pivot HorizontalMRP'!$A$4:$C$2531,3,0),0)</f>
        <v>4096</v>
      </c>
      <c r="M1674" s="1">
        <f>IFERROR(VLOOKUP(B1674,'[1]Pivot HorizontalMRP'!$A$4:$D$2531,4,0),0)</f>
        <v>1000</v>
      </c>
      <c r="N1674" s="1">
        <f>IFERROR(VLOOKUP(B1674,'[1]Pivot HorizontalMRP'!$A$4:$E$2531,5,0),0)</f>
        <v>0</v>
      </c>
      <c r="O1674" s="1">
        <f t="shared" si="131"/>
        <v>5096</v>
      </c>
      <c r="P1674" s="1">
        <f t="shared" si="132"/>
        <v>5096</v>
      </c>
      <c r="Q1674" s="1">
        <f>IFERROR(VLOOKUP(B1674,'[1]Pivot HorizontalMRP'!$A$4:$F$2529,6,0),0)</f>
        <v>4926</v>
      </c>
      <c r="R1674" s="1">
        <f>IFERROR(VLOOKUP(B1674,'[1]Pivot HorizontalMRP'!$A$4:$G$2529,7,0),0)</f>
        <v>2254</v>
      </c>
      <c r="S1674" s="1">
        <f>IFERROR(VLOOKUP(B1674,'[1]Pivot HorizontalMRP'!$A$4:$H$2529,8,0),0)</f>
        <v>1839</v>
      </c>
      <c r="T1674" s="1">
        <f>IFERROR(VLOOKUP(B1674,'[1]Pivot HorizontalMRP'!$A$4:$I$2529,9,0),0)</f>
        <v>1281</v>
      </c>
      <c r="U1674" s="1">
        <f t="shared" si="130"/>
        <v>-2084</v>
      </c>
      <c r="V1674" s="24">
        <v>1.452</v>
      </c>
      <c r="W1674" s="24"/>
      <c r="X1674" s="24">
        <f t="shared" si="133"/>
        <v>-1.452</v>
      </c>
      <c r="Y1674" s="24"/>
      <c r="Z1674" s="24"/>
      <c r="AA1674" s="24">
        <v>1.46</v>
      </c>
      <c r="AB1674" s="24"/>
      <c r="AC1674" s="25"/>
      <c r="AD1674" s="26"/>
      <c r="AE1674" s="26"/>
      <c r="AF1674" s="26"/>
      <c r="AG1674" s="24"/>
      <c r="AH1674" s="24"/>
      <c r="AI1674" s="26"/>
      <c r="AJ1674" s="27"/>
      <c r="AK1674" s="27"/>
      <c r="AL1674" s="26"/>
      <c r="AM1674" s="26"/>
      <c r="AN1674" s="24"/>
      <c r="AO1674" s="24" t="str">
        <f t="shared" si="134"/>
        <v>Arista</v>
      </c>
      <c r="AP1674" s="1" t="s">
        <v>4086</v>
      </c>
      <c r="BF1674" s="1" t="s">
        <v>68</v>
      </c>
      <c r="BG1674" s="28" t="s">
        <v>69</v>
      </c>
    </row>
    <row r="1675" spans="1:59" ht="12.75" customHeight="1" x14ac:dyDescent="0.2">
      <c r="A1675" s="1" t="s">
        <v>6820</v>
      </c>
      <c r="B1675" s="1" t="s">
        <v>6821</v>
      </c>
      <c r="C1675" s="1" t="s">
        <v>62</v>
      </c>
      <c r="D1675" s="1" t="s">
        <v>63</v>
      </c>
      <c r="E1675" s="1" t="s">
        <v>6822</v>
      </c>
      <c r="F1675" s="1" t="s">
        <v>6823</v>
      </c>
      <c r="G1675" s="1">
        <v>71</v>
      </c>
      <c r="H1675" s="1">
        <v>2000</v>
      </c>
      <c r="I1675" s="2" t="s">
        <v>1123</v>
      </c>
      <c r="K1675" s="1">
        <f>IFERROR(VLOOKUP(B1675,'[1]Pivot HorizontalMRP'!$A$4:$B$2531,2,0),0)</f>
        <v>0</v>
      </c>
      <c r="L1675" s="1">
        <f>IFERROR(VLOOKUP(B1675,'[1]Pivot HorizontalMRP'!$A$4:$C$2531,3,0),0)</f>
        <v>8046</v>
      </c>
      <c r="M1675" s="1">
        <f>IFERROR(VLOOKUP(B1675,'[1]Pivot HorizontalMRP'!$A$4:$D$2531,4,0),0)</f>
        <v>10000</v>
      </c>
      <c r="N1675" s="1">
        <f>IFERROR(VLOOKUP(B1675,'[1]Pivot HorizontalMRP'!$A$4:$E$2531,5,0),0)</f>
        <v>0</v>
      </c>
      <c r="O1675" s="1">
        <f t="shared" si="131"/>
        <v>18046</v>
      </c>
      <c r="P1675" s="1">
        <f t="shared" si="132"/>
        <v>18046</v>
      </c>
      <c r="Q1675" s="1">
        <f>IFERROR(VLOOKUP(B1675,'[1]Pivot HorizontalMRP'!$A$4:$F$2529,6,0),0)</f>
        <v>17251</v>
      </c>
      <c r="R1675" s="1">
        <f>IFERROR(VLOOKUP(B1675,'[1]Pivot HorizontalMRP'!$A$4:$G$2529,7,0),0)</f>
        <v>6078</v>
      </c>
      <c r="S1675" s="1">
        <f>IFERROR(VLOOKUP(B1675,'[1]Pivot HorizontalMRP'!$A$4:$H$2529,8,0),0)</f>
        <v>4700</v>
      </c>
      <c r="T1675" s="1">
        <f>IFERROR(VLOOKUP(B1675,'[1]Pivot HorizontalMRP'!$A$4:$I$2529,9,0),0)</f>
        <v>3489</v>
      </c>
      <c r="U1675" s="1">
        <f t="shared" si="130"/>
        <v>-5283</v>
      </c>
      <c r="V1675" s="24">
        <v>1.79</v>
      </c>
      <c r="W1675" s="24"/>
      <c r="X1675" s="24">
        <f t="shared" si="133"/>
        <v>-1.79</v>
      </c>
      <c r="Y1675" s="24"/>
      <c r="Z1675" s="24"/>
      <c r="AA1675" s="24">
        <v>1.7375</v>
      </c>
      <c r="AB1675" s="24"/>
      <c r="AC1675" s="25"/>
      <c r="AD1675" s="26"/>
      <c r="AE1675" s="26"/>
      <c r="AF1675" s="26"/>
      <c r="AG1675" s="24"/>
      <c r="AH1675" s="24"/>
      <c r="AI1675" s="26"/>
      <c r="AJ1675" s="27"/>
      <c r="AK1675" s="27"/>
      <c r="AL1675" s="26"/>
      <c r="AM1675" s="26"/>
      <c r="AN1675" s="24"/>
      <c r="AO1675" s="24" t="str">
        <f t="shared" si="134"/>
        <v>Arista</v>
      </c>
      <c r="AP1675" s="1" t="s">
        <v>4086</v>
      </c>
      <c r="BF1675" s="1" t="s">
        <v>68</v>
      </c>
      <c r="BG1675" s="28" t="s">
        <v>69</v>
      </c>
    </row>
    <row r="1676" spans="1:59" ht="12.75" customHeight="1" x14ac:dyDescent="0.2">
      <c r="A1676" s="1" t="s">
        <v>6824</v>
      </c>
      <c r="B1676" s="1" t="s">
        <v>6825</v>
      </c>
      <c r="C1676" s="1" t="s">
        <v>62</v>
      </c>
      <c r="D1676" s="1" t="s">
        <v>63</v>
      </c>
      <c r="E1676" s="1" t="s">
        <v>6826</v>
      </c>
      <c r="F1676" s="1" t="s">
        <v>6827</v>
      </c>
      <c r="G1676" s="1">
        <v>55</v>
      </c>
      <c r="H1676" s="1">
        <v>1000</v>
      </c>
      <c r="I1676" s="2" t="s">
        <v>1123</v>
      </c>
      <c r="K1676" s="1">
        <f>IFERROR(VLOOKUP(B1676,'[1]Pivot HorizontalMRP'!$A$4:$B$2531,2,0),0)</f>
        <v>0</v>
      </c>
      <c r="L1676" s="1">
        <f>IFERROR(VLOOKUP(B1676,'[1]Pivot HorizontalMRP'!$A$4:$C$2531,3,0),0)</f>
        <v>1054</v>
      </c>
      <c r="M1676" s="1">
        <f>IFERROR(VLOOKUP(B1676,'[1]Pivot HorizontalMRP'!$A$4:$D$2531,4,0),0)</f>
        <v>1000</v>
      </c>
      <c r="N1676" s="1">
        <f>IFERROR(VLOOKUP(B1676,'[1]Pivot HorizontalMRP'!$A$4:$E$2531,5,0),0)</f>
        <v>0</v>
      </c>
      <c r="O1676" s="1">
        <f t="shared" si="131"/>
        <v>2054</v>
      </c>
      <c r="P1676" s="1">
        <f t="shared" si="132"/>
        <v>2054</v>
      </c>
      <c r="Q1676" s="1">
        <f>IFERROR(VLOOKUP(B1676,'[1]Pivot HorizontalMRP'!$A$4:$F$2529,6,0),0)</f>
        <v>2211</v>
      </c>
      <c r="R1676" s="1">
        <f>IFERROR(VLOOKUP(B1676,'[1]Pivot HorizontalMRP'!$A$4:$G$2529,7,0),0)</f>
        <v>679</v>
      </c>
      <c r="S1676" s="1">
        <f>IFERROR(VLOOKUP(B1676,'[1]Pivot HorizontalMRP'!$A$4:$H$2529,8,0),0)</f>
        <v>765</v>
      </c>
      <c r="T1676" s="1">
        <f>IFERROR(VLOOKUP(B1676,'[1]Pivot HorizontalMRP'!$A$4:$I$2529,9,0),0)</f>
        <v>405</v>
      </c>
      <c r="U1676" s="1">
        <f t="shared" si="130"/>
        <v>-836</v>
      </c>
      <c r="V1676" s="24">
        <v>1.458</v>
      </c>
      <c r="W1676" s="24"/>
      <c r="X1676" s="24">
        <f t="shared" si="133"/>
        <v>-1.458</v>
      </c>
      <c r="Y1676" s="24"/>
      <c r="Z1676" s="24"/>
      <c r="AA1676" s="24"/>
      <c r="AB1676" s="24"/>
      <c r="AC1676" s="25"/>
      <c r="AD1676" s="26"/>
      <c r="AE1676" s="26"/>
      <c r="AF1676" s="26"/>
      <c r="AG1676" s="24"/>
      <c r="AH1676" s="24"/>
      <c r="AI1676" s="26"/>
      <c r="AJ1676" s="27"/>
      <c r="AK1676" s="27"/>
      <c r="AL1676" s="26"/>
      <c r="AM1676" s="26"/>
      <c r="AN1676" s="24"/>
      <c r="AO1676" s="24" t="str">
        <f t="shared" si="134"/>
        <v>Arista</v>
      </c>
      <c r="AP1676" s="1" t="s">
        <v>4086</v>
      </c>
      <c r="BF1676" s="1" t="s">
        <v>68</v>
      </c>
      <c r="BG1676" s="28" t="s">
        <v>69</v>
      </c>
    </row>
    <row r="1677" spans="1:59" ht="12.75" customHeight="1" x14ac:dyDescent="0.2">
      <c r="A1677" s="1" t="s">
        <v>6828</v>
      </c>
      <c r="B1677" s="1" t="s">
        <v>6829</v>
      </c>
      <c r="C1677" s="1" t="s">
        <v>62</v>
      </c>
      <c r="D1677" s="1" t="s">
        <v>63</v>
      </c>
      <c r="E1677" s="1" t="s">
        <v>6830</v>
      </c>
      <c r="F1677" s="1" t="s">
        <v>6831</v>
      </c>
      <c r="G1677" s="1">
        <v>90</v>
      </c>
      <c r="H1677" s="1">
        <v>1000</v>
      </c>
      <c r="I1677" s="2" t="s">
        <v>1123</v>
      </c>
      <c r="K1677" s="1">
        <f>IFERROR(VLOOKUP(B1677,'[1]Pivot HorizontalMRP'!$A$4:$B$2531,2,0),0)</f>
        <v>0</v>
      </c>
      <c r="L1677" s="1">
        <f>IFERROR(VLOOKUP(B1677,'[1]Pivot HorizontalMRP'!$A$4:$C$2531,3,0),0)</f>
        <v>5902</v>
      </c>
      <c r="M1677" s="1">
        <f>IFERROR(VLOOKUP(B1677,'[1]Pivot HorizontalMRP'!$A$4:$D$2531,4,0),0)</f>
        <v>2000</v>
      </c>
      <c r="N1677" s="1">
        <f>IFERROR(VLOOKUP(B1677,'[1]Pivot HorizontalMRP'!$A$4:$E$2531,5,0),0)</f>
        <v>0</v>
      </c>
      <c r="O1677" s="1">
        <f t="shared" si="131"/>
        <v>7902</v>
      </c>
      <c r="P1677" s="1">
        <f t="shared" si="132"/>
        <v>7902</v>
      </c>
      <c r="Q1677" s="1">
        <f>IFERROR(VLOOKUP(B1677,'[1]Pivot HorizontalMRP'!$A$4:$F$2529,6,0),0)</f>
        <v>3553</v>
      </c>
      <c r="R1677" s="1">
        <f>IFERROR(VLOOKUP(B1677,'[1]Pivot HorizontalMRP'!$A$4:$G$2529,7,0),0)</f>
        <v>1903</v>
      </c>
      <c r="S1677" s="1">
        <f>IFERROR(VLOOKUP(B1677,'[1]Pivot HorizontalMRP'!$A$4:$H$2529,8,0),0)</f>
        <v>939</v>
      </c>
      <c r="T1677" s="1">
        <f>IFERROR(VLOOKUP(B1677,'[1]Pivot HorizontalMRP'!$A$4:$I$2529,9,0),0)</f>
        <v>762</v>
      </c>
      <c r="U1677" s="1">
        <f t="shared" si="130"/>
        <v>2446</v>
      </c>
      <c r="V1677" s="24">
        <v>1.786</v>
      </c>
      <c r="W1677" s="24"/>
      <c r="X1677" s="24">
        <f t="shared" si="133"/>
        <v>-1.786</v>
      </c>
      <c r="Y1677" s="24"/>
      <c r="Z1677" s="24"/>
      <c r="AA1677" s="24">
        <v>1.78667</v>
      </c>
      <c r="AB1677" s="24"/>
      <c r="AC1677" s="25"/>
      <c r="AD1677" s="26"/>
      <c r="AE1677" s="26"/>
      <c r="AF1677" s="26"/>
      <c r="AG1677" s="24"/>
      <c r="AH1677" s="24"/>
      <c r="AI1677" s="26"/>
      <c r="AJ1677" s="27"/>
      <c r="AK1677" s="27"/>
      <c r="AL1677" s="26"/>
      <c r="AM1677" s="26"/>
      <c r="AN1677" s="24"/>
      <c r="AO1677" s="24" t="str">
        <f t="shared" si="134"/>
        <v>Arista</v>
      </c>
      <c r="AP1677" s="1" t="s">
        <v>4086</v>
      </c>
      <c r="BF1677" s="1" t="s">
        <v>68</v>
      </c>
      <c r="BG1677" s="28" t="s">
        <v>69</v>
      </c>
    </row>
    <row r="1678" spans="1:59" ht="12.75" customHeight="1" x14ac:dyDescent="0.2">
      <c r="A1678" s="1" t="s">
        <v>6832</v>
      </c>
      <c r="B1678" s="1" t="s">
        <v>6833</v>
      </c>
      <c r="C1678" s="1" t="s">
        <v>62</v>
      </c>
      <c r="D1678" s="1" t="s">
        <v>63</v>
      </c>
      <c r="E1678" s="1" t="s">
        <v>6834</v>
      </c>
      <c r="F1678" s="1" t="s">
        <v>6835</v>
      </c>
      <c r="G1678" s="1">
        <v>93</v>
      </c>
      <c r="H1678" s="1">
        <v>500</v>
      </c>
      <c r="I1678" s="2" t="s">
        <v>1123</v>
      </c>
      <c r="K1678" s="1">
        <f>IFERROR(VLOOKUP(B1678,'[1]Pivot HorizontalMRP'!$A$4:$B$2531,2,0),0)</f>
        <v>0</v>
      </c>
      <c r="L1678" s="1">
        <f>IFERROR(VLOOKUP(B1678,'[1]Pivot HorizontalMRP'!$A$4:$C$2531,3,0),0)</f>
        <v>4353</v>
      </c>
      <c r="M1678" s="1">
        <f>IFERROR(VLOOKUP(B1678,'[1]Pivot HorizontalMRP'!$A$4:$D$2531,4,0),0)</f>
        <v>2500</v>
      </c>
      <c r="N1678" s="1">
        <f>IFERROR(VLOOKUP(B1678,'[1]Pivot HorizontalMRP'!$A$4:$E$2531,5,0),0)</f>
        <v>0</v>
      </c>
      <c r="O1678" s="1">
        <f t="shared" si="131"/>
        <v>6853</v>
      </c>
      <c r="P1678" s="1">
        <f t="shared" si="132"/>
        <v>6853</v>
      </c>
      <c r="Q1678" s="1">
        <f>IFERROR(VLOOKUP(B1678,'[1]Pivot HorizontalMRP'!$A$4:$F$2529,6,0),0)</f>
        <v>4391</v>
      </c>
      <c r="R1678" s="1">
        <f>IFERROR(VLOOKUP(B1678,'[1]Pivot HorizontalMRP'!$A$4:$G$2529,7,0),0)</f>
        <v>1928</v>
      </c>
      <c r="S1678" s="1">
        <f>IFERROR(VLOOKUP(B1678,'[1]Pivot HorizontalMRP'!$A$4:$H$2529,8,0),0)</f>
        <v>1720</v>
      </c>
      <c r="T1678" s="1">
        <f>IFERROR(VLOOKUP(B1678,'[1]Pivot HorizontalMRP'!$A$4:$I$2529,9,0),0)</f>
        <v>1574</v>
      </c>
      <c r="U1678" s="1">
        <f t="shared" si="130"/>
        <v>534</v>
      </c>
      <c r="V1678" s="24">
        <v>1.8029999999999999</v>
      </c>
      <c r="W1678" s="24"/>
      <c r="X1678" s="24">
        <f t="shared" si="133"/>
        <v>-1.8029999999999999</v>
      </c>
      <c r="Y1678" s="24"/>
      <c r="Z1678" s="24"/>
      <c r="AA1678" s="24">
        <v>2.0633400000000002</v>
      </c>
      <c r="AB1678" s="24"/>
      <c r="AC1678" s="25"/>
      <c r="AD1678" s="26"/>
      <c r="AE1678" s="26"/>
      <c r="AF1678" s="26"/>
      <c r="AG1678" s="24"/>
      <c r="AH1678" s="24"/>
      <c r="AI1678" s="26"/>
      <c r="AJ1678" s="27"/>
      <c r="AK1678" s="27"/>
      <c r="AL1678" s="26"/>
      <c r="AM1678" s="26"/>
      <c r="AN1678" s="24"/>
      <c r="AO1678" s="24" t="str">
        <f t="shared" si="134"/>
        <v>Arista</v>
      </c>
      <c r="AP1678" s="1" t="s">
        <v>4086</v>
      </c>
      <c r="BF1678" s="1" t="s">
        <v>68</v>
      </c>
      <c r="BG1678" s="28" t="s">
        <v>69</v>
      </c>
    </row>
    <row r="1679" spans="1:59" ht="12.75" customHeight="1" x14ac:dyDescent="0.2">
      <c r="A1679" s="1" t="s">
        <v>6836</v>
      </c>
      <c r="B1679" s="1" t="s">
        <v>6837</v>
      </c>
      <c r="C1679" s="1" t="s">
        <v>62</v>
      </c>
      <c r="D1679" s="1" t="s">
        <v>63</v>
      </c>
      <c r="E1679" s="1" t="s">
        <v>6838</v>
      </c>
      <c r="F1679" s="1" t="s">
        <v>6839</v>
      </c>
      <c r="G1679" s="1">
        <v>71</v>
      </c>
      <c r="H1679" s="1">
        <v>250</v>
      </c>
      <c r="I1679" s="2" t="s">
        <v>1123</v>
      </c>
      <c r="K1679" s="1">
        <f>IFERROR(VLOOKUP(B1679,'[1]Pivot HorizontalMRP'!$A$4:$B$2531,2,0),0)</f>
        <v>0</v>
      </c>
      <c r="L1679" s="1">
        <f>IFERROR(VLOOKUP(B1679,'[1]Pivot HorizontalMRP'!$A$4:$C$2531,3,0),0)</f>
        <v>798</v>
      </c>
      <c r="M1679" s="1">
        <f>IFERROR(VLOOKUP(B1679,'[1]Pivot HorizontalMRP'!$A$4:$D$2531,4,0),0)</f>
        <v>0</v>
      </c>
      <c r="N1679" s="1">
        <f>IFERROR(VLOOKUP(B1679,'[1]Pivot HorizontalMRP'!$A$4:$E$2531,5,0),0)</f>
        <v>0</v>
      </c>
      <c r="O1679" s="1">
        <f t="shared" si="131"/>
        <v>798</v>
      </c>
      <c r="P1679" s="1">
        <f t="shared" si="132"/>
        <v>798</v>
      </c>
      <c r="Q1679" s="1">
        <f>IFERROR(VLOOKUP(B1679,'[1]Pivot HorizontalMRP'!$A$4:$F$2529,6,0),0)</f>
        <v>16</v>
      </c>
      <c r="R1679" s="1">
        <f>IFERROR(VLOOKUP(B1679,'[1]Pivot HorizontalMRP'!$A$4:$G$2529,7,0),0)</f>
        <v>0</v>
      </c>
      <c r="S1679" s="1">
        <f>IFERROR(VLOOKUP(B1679,'[1]Pivot HorizontalMRP'!$A$4:$H$2529,8,0),0)</f>
        <v>0</v>
      </c>
      <c r="T1679" s="1">
        <f>IFERROR(VLOOKUP(B1679,'[1]Pivot HorizontalMRP'!$A$4:$I$2529,9,0),0)</f>
        <v>0</v>
      </c>
      <c r="U1679" s="1">
        <f t="shared" si="130"/>
        <v>782</v>
      </c>
      <c r="V1679" s="24">
        <v>17.260000000000002</v>
      </c>
      <c r="W1679" s="24"/>
      <c r="X1679" s="24">
        <f t="shared" si="133"/>
        <v>-17.260000000000002</v>
      </c>
      <c r="Y1679" s="24"/>
      <c r="Z1679" s="24"/>
      <c r="AA1679" s="24"/>
      <c r="AB1679" s="24"/>
      <c r="AC1679" s="25"/>
      <c r="AD1679" s="26"/>
      <c r="AE1679" s="26"/>
      <c r="AF1679" s="26"/>
      <c r="AG1679" s="24"/>
      <c r="AH1679" s="24"/>
      <c r="AI1679" s="26"/>
      <c r="AJ1679" s="27"/>
      <c r="AK1679" s="27"/>
      <c r="AL1679" s="26"/>
      <c r="AM1679" s="26"/>
      <c r="AN1679" s="24"/>
      <c r="AO1679" s="24" t="str">
        <f t="shared" si="134"/>
        <v>Arista</v>
      </c>
      <c r="AP1679" s="1" t="s">
        <v>4086</v>
      </c>
      <c r="BF1679" s="1" t="s">
        <v>68</v>
      </c>
      <c r="BG1679" s="28" t="s">
        <v>69</v>
      </c>
    </row>
    <row r="1680" spans="1:59" ht="12.75" customHeight="1" x14ac:dyDescent="0.2">
      <c r="A1680" s="1" t="s">
        <v>6840</v>
      </c>
      <c r="B1680" s="1" t="s">
        <v>6841</v>
      </c>
      <c r="C1680" s="1" t="s">
        <v>62</v>
      </c>
      <c r="D1680" s="1" t="s">
        <v>63</v>
      </c>
      <c r="E1680" s="1" t="s">
        <v>6842</v>
      </c>
      <c r="F1680" s="1" t="s">
        <v>6843</v>
      </c>
      <c r="G1680" s="1">
        <v>91</v>
      </c>
      <c r="H1680" s="1">
        <v>1000</v>
      </c>
      <c r="I1680" s="2" t="s">
        <v>1123</v>
      </c>
      <c r="K1680" s="1">
        <f>IFERROR(VLOOKUP(B1680,'[1]Pivot HorizontalMRP'!$A$4:$B$2531,2,0),0)</f>
        <v>0</v>
      </c>
      <c r="L1680" s="1">
        <f>IFERROR(VLOOKUP(B1680,'[1]Pivot HorizontalMRP'!$A$4:$C$2531,3,0),0)</f>
        <v>10779</v>
      </c>
      <c r="M1680" s="1">
        <f>IFERROR(VLOOKUP(B1680,'[1]Pivot HorizontalMRP'!$A$4:$D$2531,4,0),0)</f>
        <v>9000</v>
      </c>
      <c r="N1680" s="1">
        <f>IFERROR(VLOOKUP(B1680,'[1]Pivot HorizontalMRP'!$A$4:$E$2531,5,0),0)</f>
        <v>1000</v>
      </c>
      <c r="O1680" s="1">
        <f t="shared" si="131"/>
        <v>19779</v>
      </c>
      <c r="P1680" s="1">
        <f t="shared" si="132"/>
        <v>20779</v>
      </c>
      <c r="Q1680" s="1">
        <f>IFERROR(VLOOKUP(B1680,'[1]Pivot HorizontalMRP'!$A$4:$F$2529,6,0),0)</f>
        <v>14447</v>
      </c>
      <c r="R1680" s="1">
        <f>IFERROR(VLOOKUP(B1680,'[1]Pivot HorizontalMRP'!$A$4:$G$2529,7,0),0)</f>
        <v>6460</v>
      </c>
      <c r="S1680" s="1">
        <f>IFERROR(VLOOKUP(B1680,'[1]Pivot HorizontalMRP'!$A$4:$H$2529,8,0),0)</f>
        <v>6304</v>
      </c>
      <c r="T1680" s="1">
        <f>IFERROR(VLOOKUP(B1680,'[1]Pivot HorizontalMRP'!$A$4:$I$2529,9,0),0)</f>
        <v>3852</v>
      </c>
      <c r="U1680" s="1">
        <f t="shared" si="130"/>
        <v>-1128</v>
      </c>
      <c r="V1680" s="24">
        <v>2.8359999999999999</v>
      </c>
      <c r="W1680" s="24"/>
      <c r="X1680" s="24">
        <f t="shared" si="133"/>
        <v>-2.8359999999999999</v>
      </c>
      <c r="Y1680" s="24"/>
      <c r="Z1680" s="24"/>
      <c r="AA1680" s="24"/>
      <c r="AB1680" s="24"/>
      <c r="AC1680" s="25"/>
      <c r="AD1680" s="26"/>
      <c r="AE1680" s="26"/>
      <c r="AF1680" s="26"/>
      <c r="AG1680" s="24"/>
      <c r="AH1680" s="24"/>
      <c r="AI1680" s="26"/>
      <c r="AJ1680" s="27"/>
      <c r="AK1680" s="27"/>
      <c r="AL1680" s="26"/>
      <c r="AM1680" s="26"/>
      <c r="AN1680" s="24"/>
      <c r="AO1680" s="24" t="str">
        <f t="shared" si="134"/>
        <v>Arista</v>
      </c>
      <c r="AP1680" s="1" t="s">
        <v>4086</v>
      </c>
      <c r="BF1680" s="1" t="s">
        <v>68</v>
      </c>
      <c r="BG1680" s="28" t="s">
        <v>69</v>
      </c>
    </row>
    <row r="1681" spans="1:59" ht="12.75" customHeight="1" x14ac:dyDescent="0.2">
      <c r="A1681" s="1" t="s">
        <v>6844</v>
      </c>
      <c r="B1681" s="1" t="s">
        <v>6845</v>
      </c>
      <c r="C1681" s="1" t="s">
        <v>62</v>
      </c>
      <c r="D1681" s="1" t="s">
        <v>63</v>
      </c>
      <c r="E1681" s="1" t="s">
        <v>6846</v>
      </c>
      <c r="F1681" s="1" t="s">
        <v>6847</v>
      </c>
      <c r="G1681" s="1">
        <v>83</v>
      </c>
      <c r="H1681" s="1">
        <v>1000</v>
      </c>
      <c r="I1681" s="2" t="s">
        <v>1123</v>
      </c>
      <c r="K1681" s="1">
        <f>IFERROR(VLOOKUP(B1681,'[1]Pivot HorizontalMRP'!$A$4:$B$2531,2,0),0)</f>
        <v>0</v>
      </c>
      <c r="L1681" s="1">
        <f>IFERROR(VLOOKUP(B1681,'[1]Pivot HorizontalMRP'!$A$4:$C$2531,3,0),0)</f>
        <v>3773</v>
      </c>
      <c r="M1681" s="1">
        <f>IFERROR(VLOOKUP(B1681,'[1]Pivot HorizontalMRP'!$A$4:$D$2531,4,0),0)</f>
        <v>0</v>
      </c>
      <c r="N1681" s="1">
        <f>IFERROR(VLOOKUP(B1681,'[1]Pivot HorizontalMRP'!$A$4:$E$2531,5,0),0)</f>
        <v>0</v>
      </c>
      <c r="O1681" s="1">
        <f t="shared" si="131"/>
        <v>3773</v>
      </c>
      <c r="P1681" s="1">
        <f t="shared" si="132"/>
        <v>3773</v>
      </c>
      <c r="Q1681" s="1">
        <f>IFERROR(VLOOKUP(B1681,'[1]Pivot HorizontalMRP'!$A$4:$F$2529,6,0),0)</f>
        <v>817</v>
      </c>
      <c r="R1681" s="1">
        <f>IFERROR(VLOOKUP(B1681,'[1]Pivot HorizontalMRP'!$A$4:$G$2529,7,0),0)</f>
        <v>408</v>
      </c>
      <c r="S1681" s="1">
        <f>IFERROR(VLOOKUP(B1681,'[1]Pivot HorizontalMRP'!$A$4:$H$2529,8,0),0)</f>
        <v>396</v>
      </c>
      <c r="T1681" s="1">
        <f>IFERROR(VLOOKUP(B1681,'[1]Pivot HorizontalMRP'!$A$4:$I$2529,9,0),0)</f>
        <v>216</v>
      </c>
      <c r="U1681" s="1">
        <f t="shared" si="130"/>
        <v>2548</v>
      </c>
      <c r="V1681" s="24">
        <v>1.627</v>
      </c>
      <c r="W1681" s="24"/>
      <c r="X1681" s="24">
        <f t="shared" si="133"/>
        <v>-1.627</v>
      </c>
      <c r="Y1681" s="24"/>
      <c r="Z1681" s="24"/>
      <c r="AA1681" s="24"/>
      <c r="AB1681" s="24"/>
      <c r="AC1681" s="25"/>
      <c r="AD1681" s="26"/>
      <c r="AE1681" s="26"/>
      <c r="AF1681" s="26"/>
      <c r="AG1681" s="24"/>
      <c r="AH1681" s="24"/>
      <c r="AI1681" s="26"/>
      <c r="AJ1681" s="27"/>
      <c r="AK1681" s="27"/>
      <c r="AL1681" s="26"/>
      <c r="AM1681" s="26"/>
      <c r="AN1681" s="24"/>
      <c r="AO1681" s="24" t="str">
        <f t="shared" si="134"/>
        <v>Arista</v>
      </c>
      <c r="AP1681" s="1" t="s">
        <v>4086</v>
      </c>
      <c r="BF1681" s="1" t="s">
        <v>68</v>
      </c>
      <c r="BG1681" s="28" t="s">
        <v>69</v>
      </c>
    </row>
    <row r="1682" spans="1:59" ht="12.75" customHeight="1" x14ac:dyDescent="0.2">
      <c r="A1682" s="1" t="s">
        <v>6848</v>
      </c>
      <c r="B1682" s="1" t="s">
        <v>6849</v>
      </c>
      <c r="C1682" s="1" t="s">
        <v>62</v>
      </c>
      <c r="D1682" s="1" t="s">
        <v>63</v>
      </c>
      <c r="E1682" s="1" t="s">
        <v>6850</v>
      </c>
      <c r="F1682" s="1" t="s">
        <v>6851</v>
      </c>
      <c r="G1682" s="1">
        <v>93</v>
      </c>
      <c r="H1682" s="1">
        <v>3000</v>
      </c>
      <c r="I1682" s="2" t="s">
        <v>1123</v>
      </c>
      <c r="K1682" s="1">
        <f>IFERROR(VLOOKUP(B1682,'[1]Pivot HorizontalMRP'!$A$4:$B$2531,2,0),0)</f>
        <v>0</v>
      </c>
      <c r="L1682" s="1">
        <f>IFERROR(VLOOKUP(B1682,'[1]Pivot HorizontalMRP'!$A$4:$C$2531,3,0),0)</f>
        <v>22923</v>
      </c>
      <c r="M1682" s="1">
        <f>IFERROR(VLOOKUP(B1682,'[1]Pivot HorizontalMRP'!$A$4:$D$2531,4,0),0)</f>
        <v>0</v>
      </c>
      <c r="N1682" s="1">
        <f>IFERROR(VLOOKUP(B1682,'[1]Pivot HorizontalMRP'!$A$4:$E$2531,5,0),0)</f>
        <v>0</v>
      </c>
      <c r="O1682" s="1">
        <f t="shared" si="131"/>
        <v>22923</v>
      </c>
      <c r="P1682" s="1">
        <f t="shared" si="132"/>
        <v>22923</v>
      </c>
      <c r="Q1682" s="1">
        <f>IFERROR(VLOOKUP(B1682,'[1]Pivot HorizontalMRP'!$A$4:$F$2529,6,0),0)</f>
        <v>8876</v>
      </c>
      <c r="R1682" s="1">
        <f>IFERROR(VLOOKUP(B1682,'[1]Pivot HorizontalMRP'!$A$4:$G$2529,7,0),0)</f>
        <v>10177</v>
      </c>
      <c r="S1682" s="1">
        <f>IFERROR(VLOOKUP(B1682,'[1]Pivot HorizontalMRP'!$A$4:$H$2529,8,0),0)</f>
        <v>11473</v>
      </c>
      <c r="T1682" s="1">
        <f>IFERROR(VLOOKUP(B1682,'[1]Pivot HorizontalMRP'!$A$4:$I$2529,9,0),0)</f>
        <v>10879</v>
      </c>
      <c r="U1682" s="1">
        <f t="shared" si="130"/>
        <v>3870</v>
      </c>
      <c r="V1682" s="24">
        <v>0.40799999999999997</v>
      </c>
      <c r="W1682" s="24"/>
      <c r="X1682" s="24">
        <f t="shared" si="133"/>
        <v>-0.40799999999999997</v>
      </c>
      <c r="Y1682" s="24"/>
      <c r="Z1682" s="24"/>
      <c r="AA1682" s="24">
        <v>0.38</v>
      </c>
      <c r="AB1682" s="24"/>
      <c r="AC1682" s="25"/>
      <c r="AD1682" s="26"/>
      <c r="AE1682" s="26"/>
      <c r="AF1682" s="26"/>
      <c r="AG1682" s="24"/>
      <c r="AH1682" s="24"/>
      <c r="AI1682" s="26"/>
      <c r="AJ1682" s="27"/>
      <c r="AK1682" s="27"/>
      <c r="AL1682" s="26"/>
      <c r="AM1682" s="26"/>
      <c r="AN1682" s="24"/>
      <c r="AO1682" s="24" t="str">
        <f t="shared" si="134"/>
        <v>Arista</v>
      </c>
      <c r="AP1682" s="1" t="s">
        <v>4086</v>
      </c>
      <c r="BF1682" s="1" t="s">
        <v>68</v>
      </c>
      <c r="BG1682" s="28" t="s">
        <v>69</v>
      </c>
    </row>
    <row r="1683" spans="1:59" ht="12.75" customHeight="1" x14ac:dyDescent="0.2">
      <c r="A1683" s="1" t="s">
        <v>6852</v>
      </c>
      <c r="B1683" s="1" t="s">
        <v>6853</v>
      </c>
      <c r="C1683" s="1" t="s">
        <v>62</v>
      </c>
      <c r="D1683" s="1" t="s">
        <v>63</v>
      </c>
      <c r="E1683" s="1" t="s">
        <v>6854</v>
      </c>
      <c r="F1683" s="1" t="s">
        <v>6855</v>
      </c>
      <c r="G1683" s="1">
        <v>81</v>
      </c>
      <c r="H1683" s="1">
        <v>2000</v>
      </c>
      <c r="I1683" s="2" t="s">
        <v>1123</v>
      </c>
      <c r="K1683" s="1">
        <f>IFERROR(VLOOKUP(B1683,'[1]Pivot HorizontalMRP'!$A$4:$B$2531,2,0),0)</f>
        <v>0</v>
      </c>
      <c r="L1683" s="1">
        <f>IFERROR(VLOOKUP(B1683,'[1]Pivot HorizontalMRP'!$A$4:$C$2531,3,0),0)</f>
        <v>94</v>
      </c>
      <c r="M1683" s="1">
        <f>IFERROR(VLOOKUP(B1683,'[1]Pivot HorizontalMRP'!$A$4:$D$2531,4,0),0)</f>
        <v>2000</v>
      </c>
      <c r="N1683" s="1">
        <f>IFERROR(VLOOKUP(B1683,'[1]Pivot HorizontalMRP'!$A$4:$E$2531,5,0),0)</f>
        <v>0</v>
      </c>
      <c r="O1683" s="1">
        <f t="shared" si="131"/>
        <v>2094</v>
      </c>
      <c r="P1683" s="1">
        <f t="shared" si="132"/>
        <v>2094</v>
      </c>
      <c r="Q1683" s="1">
        <f>IFERROR(VLOOKUP(B1683,'[1]Pivot HorizontalMRP'!$A$4:$F$2529,6,0),0)</f>
        <v>846</v>
      </c>
      <c r="R1683" s="1">
        <f>IFERROR(VLOOKUP(B1683,'[1]Pivot HorizontalMRP'!$A$4:$G$2529,7,0),0)</f>
        <v>420</v>
      </c>
      <c r="S1683" s="1">
        <f>IFERROR(VLOOKUP(B1683,'[1]Pivot HorizontalMRP'!$A$4:$H$2529,8,0),0)</f>
        <v>240</v>
      </c>
      <c r="T1683" s="1">
        <f>IFERROR(VLOOKUP(B1683,'[1]Pivot HorizontalMRP'!$A$4:$I$2529,9,0),0)</f>
        <v>0</v>
      </c>
      <c r="U1683" s="1">
        <f t="shared" si="130"/>
        <v>828</v>
      </c>
      <c r="V1683" s="24">
        <v>0.54400000000000004</v>
      </c>
      <c r="W1683" s="24"/>
      <c r="X1683" s="24">
        <f t="shared" si="133"/>
        <v>-0.54400000000000004</v>
      </c>
      <c r="Y1683" s="24"/>
      <c r="Z1683" s="24"/>
      <c r="AA1683" s="24"/>
      <c r="AB1683" s="24"/>
      <c r="AC1683" s="25"/>
      <c r="AD1683" s="26"/>
      <c r="AE1683" s="26"/>
      <c r="AF1683" s="26"/>
      <c r="AG1683" s="24"/>
      <c r="AH1683" s="24"/>
      <c r="AI1683" s="26"/>
      <c r="AJ1683" s="27"/>
      <c r="AK1683" s="27"/>
      <c r="AL1683" s="26"/>
      <c r="AM1683" s="26"/>
      <c r="AN1683" s="24"/>
      <c r="AO1683" s="24" t="str">
        <f t="shared" si="134"/>
        <v>Arista</v>
      </c>
      <c r="AP1683" s="1" t="s">
        <v>4086</v>
      </c>
      <c r="BF1683" s="1" t="s">
        <v>68</v>
      </c>
      <c r="BG1683" s="28" t="s">
        <v>69</v>
      </c>
    </row>
    <row r="1684" spans="1:59" ht="12.75" customHeight="1" x14ac:dyDescent="0.2">
      <c r="A1684" s="1" t="s">
        <v>6856</v>
      </c>
      <c r="B1684" s="1" t="s">
        <v>6857</v>
      </c>
      <c r="C1684" s="1" t="s">
        <v>62</v>
      </c>
      <c r="D1684" s="1" t="s">
        <v>63</v>
      </c>
      <c r="E1684" s="1" t="s">
        <v>6858</v>
      </c>
      <c r="F1684" s="1" t="s">
        <v>6859</v>
      </c>
      <c r="G1684" s="1">
        <v>91</v>
      </c>
      <c r="H1684" s="1">
        <v>1000</v>
      </c>
      <c r="I1684" s="2" t="s">
        <v>1123</v>
      </c>
      <c r="K1684" s="1">
        <f>IFERROR(VLOOKUP(B1684,'[1]Pivot HorizontalMRP'!$A$4:$B$2531,2,0),0)</f>
        <v>0</v>
      </c>
      <c r="L1684" s="1">
        <f>IFERROR(VLOOKUP(B1684,'[1]Pivot HorizontalMRP'!$A$4:$C$2531,3,0),0)</f>
        <v>3027</v>
      </c>
      <c r="M1684" s="1">
        <f>IFERROR(VLOOKUP(B1684,'[1]Pivot HorizontalMRP'!$A$4:$D$2531,4,0),0)</f>
        <v>13000</v>
      </c>
      <c r="N1684" s="1">
        <f>IFERROR(VLOOKUP(B1684,'[1]Pivot HorizontalMRP'!$A$4:$E$2531,5,0),0)</f>
        <v>1000</v>
      </c>
      <c r="O1684" s="1">
        <f t="shared" si="131"/>
        <v>16027</v>
      </c>
      <c r="P1684" s="1">
        <f t="shared" si="132"/>
        <v>17027</v>
      </c>
      <c r="Q1684" s="1">
        <f>IFERROR(VLOOKUP(B1684,'[1]Pivot HorizontalMRP'!$A$4:$F$2529,6,0),0)</f>
        <v>8096</v>
      </c>
      <c r="R1684" s="1">
        <f>IFERROR(VLOOKUP(B1684,'[1]Pivot HorizontalMRP'!$A$4:$G$2529,7,0),0)</f>
        <v>2964</v>
      </c>
      <c r="S1684" s="1">
        <f>IFERROR(VLOOKUP(B1684,'[1]Pivot HorizontalMRP'!$A$4:$H$2529,8,0),0)</f>
        <v>1800</v>
      </c>
      <c r="T1684" s="1">
        <f>IFERROR(VLOOKUP(B1684,'[1]Pivot HorizontalMRP'!$A$4:$I$2529,9,0),0)</f>
        <v>1596</v>
      </c>
      <c r="U1684" s="1">
        <f t="shared" si="130"/>
        <v>4967</v>
      </c>
      <c r="V1684" s="24">
        <v>2.7519999999999998</v>
      </c>
      <c r="W1684" s="24"/>
      <c r="X1684" s="24">
        <f t="shared" si="133"/>
        <v>-2.7519999999999998</v>
      </c>
      <c r="Y1684" s="24"/>
      <c r="Z1684" s="24"/>
      <c r="AA1684" s="24">
        <v>2.86</v>
      </c>
      <c r="AB1684" s="24"/>
      <c r="AC1684" s="25"/>
      <c r="AD1684" s="26"/>
      <c r="AE1684" s="26"/>
      <c r="AF1684" s="26"/>
      <c r="AG1684" s="24"/>
      <c r="AH1684" s="24"/>
      <c r="AI1684" s="26"/>
      <c r="AJ1684" s="27"/>
      <c r="AK1684" s="27"/>
      <c r="AL1684" s="26"/>
      <c r="AM1684" s="26"/>
      <c r="AN1684" s="24"/>
      <c r="AO1684" s="24" t="str">
        <f t="shared" si="134"/>
        <v>Arista</v>
      </c>
      <c r="AP1684" s="1" t="s">
        <v>4086</v>
      </c>
      <c r="BF1684" s="1" t="s">
        <v>68</v>
      </c>
      <c r="BG1684" s="28" t="s">
        <v>69</v>
      </c>
    </row>
    <row r="1685" spans="1:59" ht="12.75" customHeight="1" x14ac:dyDescent="0.2">
      <c r="A1685" s="1" t="s">
        <v>6860</v>
      </c>
      <c r="B1685" s="1" t="s">
        <v>6861</v>
      </c>
      <c r="C1685" s="1" t="s">
        <v>62</v>
      </c>
      <c r="D1685" s="1" t="s">
        <v>63</v>
      </c>
      <c r="E1685" s="1" t="s">
        <v>6862</v>
      </c>
      <c r="F1685" s="1" t="s">
        <v>6863</v>
      </c>
      <c r="G1685" s="1">
        <v>75</v>
      </c>
      <c r="H1685" s="1">
        <v>500</v>
      </c>
      <c r="I1685" s="2" t="s">
        <v>66</v>
      </c>
      <c r="K1685" s="1">
        <f>IFERROR(VLOOKUP(B1685,'[1]Pivot HorizontalMRP'!$A$4:$B$2531,2,0),0)</f>
        <v>0</v>
      </c>
      <c r="L1685" s="1">
        <f>IFERROR(VLOOKUP(B1685,'[1]Pivot HorizontalMRP'!$A$4:$C$2531,3,0),0)</f>
        <v>155</v>
      </c>
      <c r="M1685" s="1">
        <f>IFERROR(VLOOKUP(B1685,'[1]Pivot HorizontalMRP'!$A$4:$D$2531,4,0),0)</f>
        <v>0</v>
      </c>
      <c r="N1685" s="1">
        <f>IFERROR(VLOOKUP(B1685,'[1]Pivot HorizontalMRP'!$A$4:$E$2531,5,0),0)</f>
        <v>0</v>
      </c>
      <c r="O1685" s="1">
        <f t="shared" si="131"/>
        <v>155</v>
      </c>
      <c r="P1685" s="1">
        <f t="shared" si="132"/>
        <v>155</v>
      </c>
      <c r="Q1685" s="1">
        <f>IFERROR(VLOOKUP(B1685,'[1]Pivot HorizontalMRP'!$A$4:$F$2529,6,0),0)</f>
        <v>99</v>
      </c>
      <c r="R1685" s="1">
        <f>IFERROR(VLOOKUP(B1685,'[1]Pivot HorizontalMRP'!$A$4:$G$2529,7,0),0)</f>
        <v>5</v>
      </c>
      <c r="S1685" s="1">
        <f>IFERROR(VLOOKUP(B1685,'[1]Pivot HorizontalMRP'!$A$4:$H$2529,8,0),0)</f>
        <v>20</v>
      </c>
      <c r="T1685" s="1">
        <f>IFERROR(VLOOKUP(B1685,'[1]Pivot HorizontalMRP'!$A$4:$I$2529,9,0),0)</f>
        <v>12</v>
      </c>
      <c r="U1685" s="1">
        <f t="shared" si="130"/>
        <v>51</v>
      </c>
      <c r="V1685" s="24">
        <v>32.75</v>
      </c>
      <c r="W1685" s="24"/>
      <c r="X1685" s="24">
        <f t="shared" si="133"/>
        <v>-32.75</v>
      </c>
      <c r="Y1685" s="24"/>
      <c r="Z1685" s="24"/>
      <c r="AA1685" s="24"/>
      <c r="AB1685" s="24"/>
      <c r="AC1685" s="25"/>
      <c r="AD1685" s="26"/>
      <c r="AE1685" s="26"/>
      <c r="AF1685" s="26"/>
      <c r="AG1685" s="24"/>
      <c r="AH1685" s="24"/>
      <c r="AI1685" s="26"/>
      <c r="AJ1685" s="27"/>
      <c r="AK1685" s="27"/>
      <c r="AL1685" s="26"/>
      <c r="AM1685" s="26"/>
      <c r="AN1685" s="24"/>
      <c r="AO1685" s="24" t="str">
        <f t="shared" si="134"/>
        <v>Arista</v>
      </c>
      <c r="AP1685" s="1" t="s">
        <v>4086</v>
      </c>
      <c r="BF1685" s="1" t="s">
        <v>68</v>
      </c>
      <c r="BG1685" s="28" t="s">
        <v>69</v>
      </c>
    </row>
    <row r="1686" spans="1:59" ht="12.75" customHeight="1" x14ac:dyDescent="0.2">
      <c r="A1686" s="1" t="s">
        <v>6864</v>
      </c>
      <c r="B1686" s="1" t="s">
        <v>6865</v>
      </c>
      <c r="C1686" s="1" t="s">
        <v>62</v>
      </c>
      <c r="D1686" s="1" t="s">
        <v>63</v>
      </c>
      <c r="E1686" s="1" t="s">
        <v>6866</v>
      </c>
      <c r="F1686" s="1" t="s">
        <v>6867</v>
      </c>
      <c r="G1686" s="1">
        <v>83</v>
      </c>
      <c r="H1686" s="1">
        <v>500</v>
      </c>
      <c r="I1686" s="2" t="s">
        <v>1123</v>
      </c>
      <c r="K1686" s="1">
        <f>IFERROR(VLOOKUP(B1686,'[1]Pivot HorizontalMRP'!$A$4:$B$2531,2,0),0)</f>
        <v>0</v>
      </c>
      <c r="L1686" s="1">
        <f>IFERROR(VLOOKUP(B1686,'[1]Pivot HorizontalMRP'!$A$4:$C$2531,3,0),0)</f>
        <v>445</v>
      </c>
      <c r="M1686" s="1">
        <f>IFERROR(VLOOKUP(B1686,'[1]Pivot HorizontalMRP'!$A$4:$D$2531,4,0),0)</f>
        <v>500</v>
      </c>
      <c r="N1686" s="1">
        <f>IFERROR(VLOOKUP(B1686,'[1]Pivot HorizontalMRP'!$A$4:$E$2531,5,0),0)</f>
        <v>0</v>
      </c>
      <c r="O1686" s="1">
        <f t="shared" si="131"/>
        <v>945</v>
      </c>
      <c r="P1686" s="1">
        <f t="shared" si="132"/>
        <v>945</v>
      </c>
      <c r="Q1686" s="1">
        <f>IFERROR(VLOOKUP(B1686,'[1]Pivot HorizontalMRP'!$A$4:$F$2529,6,0),0)</f>
        <v>738</v>
      </c>
      <c r="R1686" s="1">
        <f>IFERROR(VLOOKUP(B1686,'[1]Pivot HorizontalMRP'!$A$4:$G$2529,7,0),0)</f>
        <v>240</v>
      </c>
      <c r="S1686" s="1">
        <f>IFERROR(VLOOKUP(B1686,'[1]Pivot HorizontalMRP'!$A$4:$H$2529,8,0),0)</f>
        <v>240</v>
      </c>
      <c r="T1686" s="1">
        <f>IFERROR(VLOOKUP(B1686,'[1]Pivot HorizontalMRP'!$A$4:$I$2529,9,0),0)</f>
        <v>204</v>
      </c>
      <c r="U1686" s="1">
        <f t="shared" si="130"/>
        <v>-33</v>
      </c>
      <c r="V1686" s="24">
        <v>2.98</v>
      </c>
      <c r="W1686" s="24"/>
      <c r="X1686" s="24">
        <f t="shared" si="133"/>
        <v>-2.98</v>
      </c>
      <c r="Y1686" s="24"/>
      <c r="Z1686" s="24"/>
      <c r="AA1686" s="24"/>
      <c r="AB1686" s="24"/>
      <c r="AC1686" s="25"/>
      <c r="AD1686" s="26"/>
      <c r="AE1686" s="26"/>
      <c r="AF1686" s="26"/>
      <c r="AG1686" s="24"/>
      <c r="AH1686" s="24"/>
      <c r="AI1686" s="26"/>
      <c r="AJ1686" s="27"/>
      <c r="AK1686" s="27"/>
      <c r="AL1686" s="26"/>
      <c r="AM1686" s="26"/>
      <c r="AN1686" s="24"/>
      <c r="AO1686" s="24" t="str">
        <f t="shared" si="134"/>
        <v>Arista</v>
      </c>
      <c r="AP1686" s="1" t="s">
        <v>4086</v>
      </c>
      <c r="BF1686" s="1" t="s">
        <v>68</v>
      </c>
      <c r="BG1686" s="28" t="s">
        <v>69</v>
      </c>
    </row>
    <row r="1687" spans="1:59" ht="12.75" customHeight="1" x14ac:dyDescent="0.2">
      <c r="A1687" s="1" t="s">
        <v>6868</v>
      </c>
      <c r="B1687" s="1" t="s">
        <v>6869</v>
      </c>
      <c r="C1687" s="1" t="s">
        <v>62</v>
      </c>
      <c r="D1687" s="1" t="s">
        <v>63</v>
      </c>
      <c r="E1687" s="1" t="s">
        <v>6870</v>
      </c>
      <c r="F1687" s="1" t="s">
        <v>6871</v>
      </c>
      <c r="G1687" s="1">
        <v>61</v>
      </c>
      <c r="H1687" s="1">
        <v>1000</v>
      </c>
      <c r="I1687" s="2" t="s">
        <v>1123</v>
      </c>
      <c r="K1687" s="1">
        <f>IFERROR(VLOOKUP(B1687,'[1]Pivot HorizontalMRP'!$A$4:$B$2531,2,0),0)</f>
        <v>0</v>
      </c>
      <c r="L1687" s="1">
        <f>IFERROR(VLOOKUP(B1687,'[1]Pivot HorizontalMRP'!$A$4:$C$2531,3,0),0)</f>
        <v>953</v>
      </c>
      <c r="M1687" s="1">
        <f>IFERROR(VLOOKUP(B1687,'[1]Pivot HorizontalMRP'!$A$4:$D$2531,4,0),0)</f>
        <v>0</v>
      </c>
      <c r="N1687" s="1">
        <f>IFERROR(VLOOKUP(B1687,'[1]Pivot HorizontalMRP'!$A$4:$E$2531,5,0),0)</f>
        <v>0</v>
      </c>
      <c r="O1687" s="1">
        <f t="shared" si="131"/>
        <v>953</v>
      </c>
      <c r="P1687" s="1">
        <f t="shared" si="132"/>
        <v>953</v>
      </c>
      <c r="Q1687" s="1">
        <f>IFERROR(VLOOKUP(B1687,'[1]Pivot HorizontalMRP'!$A$4:$F$2529,6,0),0)</f>
        <v>818</v>
      </c>
      <c r="R1687" s="1">
        <f>IFERROR(VLOOKUP(B1687,'[1]Pivot HorizontalMRP'!$A$4:$G$2529,7,0),0)</f>
        <v>435</v>
      </c>
      <c r="S1687" s="1">
        <f>IFERROR(VLOOKUP(B1687,'[1]Pivot HorizontalMRP'!$A$4:$H$2529,8,0),0)</f>
        <v>885</v>
      </c>
      <c r="T1687" s="1">
        <f>IFERROR(VLOOKUP(B1687,'[1]Pivot HorizontalMRP'!$A$4:$I$2529,9,0),0)</f>
        <v>636</v>
      </c>
      <c r="U1687" s="1">
        <f t="shared" si="130"/>
        <v>-300</v>
      </c>
      <c r="V1687" s="24">
        <v>0.95</v>
      </c>
      <c r="W1687" s="24"/>
      <c r="X1687" s="24">
        <f t="shared" si="133"/>
        <v>-0.95</v>
      </c>
      <c r="Y1687" s="24"/>
      <c r="Z1687" s="24"/>
      <c r="AA1687" s="24">
        <v>0.96</v>
      </c>
      <c r="AB1687" s="24"/>
      <c r="AC1687" s="25"/>
      <c r="AD1687" s="26"/>
      <c r="AE1687" s="26"/>
      <c r="AF1687" s="26"/>
      <c r="AG1687" s="24"/>
      <c r="AH1687" s="24"/>
      <c r="AI1687" s="26"/>
      <c r="AJ1687" s="27"/>
      <c r="AK1687" s="27"/>
      <c r="AL1687" s="26"/>
      <c r="AM1687" s="26"/>
      <c r="AN1687" s="24"/>
      <c r="AO1687" s="24" t="str">
        <f t="shared" si="134"/>
        <v>Arista</v>
      </c>
      <c r="AP1687" s="1" t="s">
        <v>4086</v>
      </c>
      <c r="BF1687" s="1" t="s">
        <v>68</v>
      </c>
      <c r="BG1687" s="28" t="s">
        <v>69</v>
      </c>
    </row>
    <row r="1688" spans="1:59" ht="12.75" customHeight="1" x14ac:dyDescent="0.2">
      <c r="A1688" s="1" t="s">
        <v>6872</v>
      </c>
      <c r="B1688" s="1" t="s">
        <v>6873</v>
      </c>
      <c r="C1688" s="1" t="s">
        <v>62</v>
      </c>
      <c r="D1688" s="1" t="s">
        <v>1108</v>
      </c>
      <c r="E1688" s="1" t="s">
        <v>6874</v>
      </c>
      <c r="F1688" s="1" t="s">
        <v>6875</v>
      </c>
      <c r="G1688" s="1">
        <v>18</v>
      </c>
      <c r="H1688" s="1">
        <v>5000</v>
      </c>
      <c r="I1688" s="2" t="s">
        <v>66</v>
      </c>
      <c r="K1688" s="1">
        <f>IFERROR(VLOOKUP(B1688,'[1]Pivot HorizontalMRP'!$A$4:$B$2531,2,0),0)</f>
        <v>0</v>
      </c>
      <c r="L1688" s="1">
        <f>IFERROR(VLOOKUP(B1688,'[1]Pivot HorizontalMRP'!$A$4:$C$2531,3,0),0)</f>
        <v>8547</v>
      </c>
      <c r="M1688" s="1">
        <f>IFERROR(VLOOKUP(B1688,'[1]Pivot HorizontalMRP'!$A$4:$D$2531,4,0),0)</f>
        <v>8700</v>
      </c>
      <c r="N1688" s="1">
        <f>IFERROR(VLOOKUP(B1688,'[1]Pivot HorizontalMRP'!$A$4:$E$2531,5,0),0)</f>
        <v>0</v>
      </c>
      <c r="O1688" s="1">
        <f t="shared" si="131"/>
        <v>17247</v>
      </c>
      <c r="P1688" s="1">
        <f t="shared" si="132"/>
        <v>17247</v>
      </c>
      <c r="Q1688" s="1">
        <f>IFERROR(VLOOKUP(B1688,'[1]Pivot HorizontalMRP'!$A$4:$F$2529,6,0),0)</f>
        <v>13718</v>
      </c>
      <c r="R1688" s="1">
        <f>IFERROR(VLOOKUP(B1688,'[1]Pivot HorizontalMRP'!$A$4:$G$2529,7,0),0)</f>
        <v>0</v>
      </c>
      <c r="S1688" s="1">
        <f>IFERROR(VLOOKUP(B1688,'[1]Pivot HorizontalMRP'!$A$4:$H$2529,8,0),0)</f>
        <v>0</v>
      </c>
      <c r="T1688" s="1">
        <f>IFERROR(VLOOKUP(B1688,'[1]Pivot HorizontalMRP'!$A$4:$I$2529,9,0),0)</f>
        <v>0</v>
      </c>
      <c r="U1688" s="1">
        <f t="shared" si="130"/>
        <v>3529</v>
      </c>
      <c r="V1688" s="24">
        <v>0.33400000000000002</v>
      </c>
      <c r="W1688" s="24"/>
      <c r="X1688" s="24">
        <f t="shared" si="133"/>
        <v>-0.33400000000000002</v>
      </c>
      <c r="Y1688" s="24"/>
      <c r="Z1688" s="24"/>
      <c r="AA1688" s="24">
        <v>0.33400000000000002</v>
      </c>
      <c r="AB1688" s="24"/>
      <c r="AC1688" s="25"/>
      <c r="AD1688" s="26"/>
      <c r="AE1688" s="26"/>
      <c r="AF1688" s="26"/>
      <c r="AG1688" s="24"/>
      <c r="AH1688" s="24"/>
      <c r="AI1688" s="26"/>
      <c r="AJ1688" s="27"/>
      <c r="AK1688" s="27"/>
      <c r="AL1688" s="26"/>
      <c r="AM1688" s="26"/>
      <c r="AN1688" s="24"/>
      <c r="AO1688" s="24" t="str">
        <f t="shared" si="134"/>
        <v>Sanmina</v>
      </c>
      <c r="AP1688" s="1" t="s">
        <v>1110</v>
      </c>
      <c r="BF1688" s="1" t="s">
        <v>68</v>
      </c>
      <c r="BG1688" s="28" t="s">
        <v>69</v>
      </c>
    </row>
    <row r="1689" spans="1:59" ht="12.75" customHeight="1" x14ac:dyDescent="0.2">
      <c r="A1689" s="1" t="s">
        <v>6876</v>
      </c>
      <c r="B1689" s="1" t="s">
        <v>6877</v>
      </c>
      <c r="C1689" s="1" t="s">
        <v>62</v>
      </c>
      <c r="D1689" s="1" t="s">
        <v>1108</v>
      </c>
      <c r="E1689" s="1" t="s">
        <v>6878</v>
      </c>
      <c r="F1689" s="1" t="s">
        <v>6879</v>
      </c>
      <c r="G1689" s="1">
        <v>34</v>
      </c>
      <c r="H1689" s="1">
        <v>5000</v>
      </c>
      <c r="I1689" s="2" t="s">
        <v>66</v>
      </c>
      <c r="K1689" s="1">
        <f>IFERROR(VLOOKUP(B1689,'[1]Pivot HorizontalMRP'!$A$4:$B$2531,2,0),0)</f>
        <v>0</v>
      </c>
      <c r="L1689" s="1">
        <f>IFERROR(VLOOKUP(B1689,'[1]Pivot HorizontalMRP'!$A$4:$C$2531,3,0),0)</f>
        <v>22424</v>
      </c>
      <c r="M1689" s="1">
        <f>IFERROR(VLOOKUP(B1689,'[1]Pivot HorizontalMRP'!$A$4:$D$2531,4,0),0)</f>
        <v>20000</v>
      </c>
      <c r="N1689" s="1">
        <f>IFERROR(VLOOKUP(B1689,'[1]Pivot HorizontalMRP'!$A$4:$E$2531,5,0),0)</f>
        <v>0</v>
      </c>
      <c r="O1689" s="1">
        <f t="shared" si="131"/>
        <v>42424</v>
      </c>
      <c r="P1689" s="1">
        <f t="shared" si="132"/>
        <v>42424</v>
      </c>
      <c r="Q1689" s="1">
        <f>IFERROR(VLOOKUP(B1689,'[1]Pivot HorizontalMRP'!$A$4:$F$2529,6,0),0)</f>
        <v>31213</v>
      </c>
      <c r="R1689" s="1">
        <f>IFERROR(VLOOKUP(B1689,'[1]Pivot HorizontalMRP'!$A$4:$G$2529,7,0),0)</f>
        <v>12267</v>
      </c>
      <c r="S1689" s="1">
        <f>IFERROR(VLOOKUP(B1689,'[1]Pivot HorizontalMRP'!$A$4:$H$2529,8,0),0)</f>
        <v>11188</v>
      </c>
      <c r="T1689" s="1">
        <f>IFERROR(VLOOKUP(B1689,'[1]Pivot HorizontalMRP'!$A$4:$I$2529,9,0),0)</f>
        <v>7378</v>
      </c>
      <c r="U1689" s="1">
        <f t="shared" si="130"/>
        <v>-1056</v>
      </c>
      <c r="V1689" s="24">
        <v>0.04</v>
      </c>
      <c r="W1689" s="24"/>
      <c r="X1689" s="24">
        <f t="shared" si="133"/>
        <v>-0.04</v>
      </c>
      <c r="Y1689" s="24"/>
      <c r="Z1689" s="24"/>
      <c r="AA1689" s="24">
        <v>3.3500000000000002E-2</v>
      </c>
      <c r="AB1689" s="24"/>
      <c r="AC1689" s="25"/>
      <c r="AD1689" s="26"/>
      <c r="AE1689" s="26"/>
      <c r="AF1689" s="26"/>
      <c r="AG1689" s="24"/>
      <c r="AH1689" s="24"/>
      <c r="AI1689" s="26"/>
      <c r="AJ1689" s="27"/>
      <c r="AK1689" s="27"/>
      <c r="AL1689" s="26"/>
      <c r="AM1689" s="26"/>
      <c r="AN1689" s="24"/>
      <c r="AO1689" s="24" t="str">
        <f t="shared" si="134"/>
        <v>Sanmina</v>
      </c>
      <c r="AP1689" s="1" t="s">
        <v>1110</v>
      </c>
      <c r="BF1689" s="1" t="s">
        <v>68</v>
      </c>
      <c r="BG1689" s="28" t="s">
        <v>69</v>
      </c>
    </row>
    <row r="1690" spans="1:59" ht="12.75" customHeight="1" x14ac:dyDescent="0.2">
      <c r="A1690" s="1" t="s">
        <v>6880</v>
      </c>
      <c r="B1690" s="1" t="s">
        <v>6881</v>
      </c>
      <c r="C1690" s="1" t="s">
        <v>62</v>
      </c>
      <c r="D1690" s="1" t="s">
        <v>1108</v>
      </c>
      <c r="E1690" s="1" t="s">
        <v>6882</v>
      </c>
      <c r="F1690" s="1" t="s">
        <v>6883</v>
      </c>
      <c r="G1690" s="1">
        <v>33</v>
      </c>
      <c r="H1690" s="1">
        <v>2000</v>
      </c>
      <c r="I1690" s="2" t="s">
        <v>66</v>
      </c>
      <c r="K1690" s="1">
        <f>IFERROR(VLOOKUP(B1690,'[1]Pivot HorizontalMRP'!$A$4:$B$2531,2,0),0)</f>
        <v>1540</v>
      </c>
      <c r="L1690" s="1">
        <f>IFERROR(VLOOKUP(B1690,'[1]Pivot HorizontalMRP'!$A$4:$C$2531,3,0),0)</f>
        <v>460</v>
      </c>
      <c r="M1690" s="1">
        <f>IFERROR(VLOOKUP(B1690,'[1]Pivot HorizontalMRP'!$A$4:$D$2531,4,0),0)</f>
        <v>0</v>
      </c>
      <c r="N1690" s="1">
        <f>IFERROR(VLOOKUP(B1690,'[1]Pivot HorizontalMRP'!$A$4:$E$2531,5,0),0)</f>
        <v>0</v>
      </c>
      <c r="O1690" s="1">
        <f t="shared" si="131"/>
        <v>2000</v>
      </c>
      <c r="P1690" s="1">
        <f t="shared" si="132"/>
        <v>2000</v>
      </c>
      <c r="Q1690" s="1">
        <f>IFERROR(VLOOKUP(B1690,'[1]Pivot HorizontalMRP'!$A$4:$F$2529,6,0),0)</f>
        <v>0</v>
      </c>
      <c r="R1690" s="1">
        <f>IFERROR(VLOOKUP(B1690,'[1]Pivot HorizontalMRP'!$A$4:$G$2529,7,0),0)</f>
        <v>0</v>
      </c>
      <c r="S1690" s="1">
        <f>IFERROR(VLOOKUP(B1690,'[1]Pivot HorizontalMRP'!$A$4:$H$2529,8,0),0)</f>
        <v>0</v>
      </c>
      <c r="T1690" s="1">
        <f>IFERROR(VLOOKUP(B1690,'[1]Pivot HorizontalMRP'!$A$4:$I$2529,9,0),0)</f>
        <v>0</v>
      </c>
      <c r="U1690" s="1">
        <f t="shared" si="130"/>
        <v>2000</v>
      </c>
      <c r="V1690" s="24">
        <v>3.7400000000000003E-2</v>
      </c>
      <c r="W1690" s="24"/>
      <c r="X1690" s="24">
        <f t="shared" si="133"/>
        <v>-3.7400000000000003E-2</v>
      </c>
      <c r="Y1690" s="24"/>
      <c r="Z1690" s="24"/>
      <c r="AA1690" s="24"/>
      <c r="AB1690" s="24"/>
      <c r="AC1690" s="25"/>
      <c r="AD1690" s="26"/>
      <c r="AE1690" s="26"/>
      <c r="AF1690" s="26"/>
      <c r="AG1690" s="24"/>
      <c r="AH1690" s="24"/>
      <c r="AI1690" s="26"/>
      <c r="AJ1690" s="27"/>
      <c r="AK1690" s="27"/>
      <c r="AL1690" s="26"/>
      <c r="AM1690" s="26"/>
      <c r="AN1690" s="24"/>
      <c r="AO1690" s="24" t="str">
        <f t="shared" si="134"/>
        <v>Sanmina</v>
      </c>
      <c r="AP1690" s="1" t="s">
        <v>1110</v>
      </c>
      <c r="BF1690" s="1" t="s">
        <v>68</v>
      </c>
      <c r="BG1690" s="28" t="s">
        <v>69</v>
      </c>
    </row>
    <row r="1691" spans="1:59" ht="12.75" customHeight="1" x14ac:dyDescent="0.2">
      <c r="A1691" s="1" t="s">
        <v>6884</v>
      </c>
      <c r="B1691" s="1" t="s">
        <v>6885</v>
      </c>
      <c r="C1691" s="1" t="s">
        <v>62</v>
      </c>
      <c r="D1691" s="1" t="s">
        <v>63</v>
      </c>
      <c r="E1691" s="1" t="s">
        <v>6886</v>
      </c>
      <c r="F1691" s="1" t="s">
        <v>6887</v>
      </c>
      <c r="G1691" s="1">
        <v>31</v>
      </c>
      <c r="H1691" s="1">
        <v>1000</v>
      </c>
      <c r="I1691" s="2" t="s">
        <v>1123</v>
      </c>
      <c r="K1691" s="1">
        <f>IFERROR(VLOOKUP(B1691,'[1]Pivot HorizontalMRP'!$A$4:$B$2531,2,0),0)</f>
        <v>0</v>
      </c>
      <c r="L1691" s="1">
        <f>IFERROR(VLOOKUP(B1691,'[1]Pivot HorizontalMRP'!$A$4:$C$2531,3,0),0)</f>
        <v>5855</v>
      </c>
      <c r="M1691" s="1">
        <f>IFERROR(VLOOKUP(B1691,'[1]Pivot HorizontalMRP'!$A$4:$D$2531,4,0),0)</f>
        <v>9000</v>
      </c>
      <c r="N1691" s="1">
        <f>IFERROR(VLOOKUP(B1691,'[1]Pivot HorizontalMRP'!$A$4:$E$2531,5,0),0)</f>
        <v>0</v>
      </c>
      <c r="O1691" s="1">
        <f t="shared" si="131"/>
        <v>14855</v>
      </c>
      <c r="P1691" s="1">
        <f t="shared" si="132"/>
        <v>14855</v>
      </c>
      <c r="Q1691" s="1">
        <f>IFERROR(VLOOKUP(B1691,'[1]Pivot HorizontalMRP'!$A$4:$F$2529,6,0),0)</f>
        <v>13888</v>
      </c>
      <c r="R1691" s="1">
        <f>IFERROR(VLOOKUP(B1691,'[1]Pivot HorizontalMRP'!$A$4:$G$2529,7,0),0)</f>
        <v>6346</v>
      </c>
      <c r="S1691" s="1">
        <f>IFERROR(VLOOKUP(B1691,'[1]Pivot HorizontalMRP'!$A$4:$H$2529,8,0),0)</f>
        <v>6668</v>
      </c>
      <c r="T1691" s="1">
        <f>IFERROR(VLOOKUP(B1691,'[1]Pivot HorizontalMRP'!$A$4:$I$2529,9,0),0)</f>
        <v>4966</v>
      </c>
      <c r="U1691" s="1">
        <f t="shared" si="130"/>
        <v>-5379</v>
      </c>
      <c r="V1691" s="24">
        <v>1.4E-2</v>
      </c>
      <c r="W1691" s="24"/>
      <c r="X1691" s="24">
        <f t="shared" si="133"/>
        <v>-1.4E-2</v>
      </c>
      <c r="Y1691" s="24"/>
      <c r="Z1691" s="24"/>
      <c r="AA1691" s="24">
        <v>1.4E-2</v>
      </c>
      <c r="AB1691" s="24"/>
      <c r="AC1691" s="25"/>
      <c r="AD1691" s="26"/>
      <c r="AE1691" s="26"/>
      <c r="AF1691" s="26"/>
      <c r="AG1691" s="24"/>
      <c r="AH1691" s="24"/>
      <c r="AI1691" s="26"/>
      <c r="AJ1691" s="27"/>
      <c r="AK1691" s="27"/>
      <c r="AL1691" s="26"/>
      <c r="AM1691" s="26"/>
      <c r="AN1691" s="24"/>
      <c r="AO1691" s="24" t="str">
        <f t="shared" si="134"/>
        <v>Arista</v>
      </c>
      <c r="AP1691" s="1" t="s">
        <v>83</v>
      </c>
      <c r="BF1691" s="1" t="s">
        <v>68</v>
      </c>
      <c r="BG1691" s="28" t="s">
        <v>69</v>
      </c>
    </row>
    <row r="1692" spans="1:59" ht="12.75" customHeight="1" x14ac:dyDescent="0.2">
      <c r="A1692" s="1" t="s">
        <v>6888</v>
      </c>
      <c r="B1692" s="1" t="s">
        <v>6889</v>
      </c>
      <c r="C1692" s="1" t="s">
        <v>62</v>
      </c>
      <c r="D1692" s="1" t="s">
        <v>63</v>
      </c>
      <c r="E1692" s="1" t="s">
        <v>6890</v>
      </c>
      <c r="F1692" s="1" t="s">
        <v>6891</v>
      </c>
      <c r="G1692" s="1">
        <v>31</v>
      </c>
      <c r="H1692" s="1">
        <v>20000</v>
      </c>
      <c r="I1692" s="2" t="s">
        <v>1123</v>
      </c>
      <c r="K1692" s="1">
        <f>IFERROR(VLOOKUP(B1692,'[1]Pivot HorizontalMRP'!$A$4:$B$2531,2,0),0)</f>
        <v>0</v>
      </c>
      <c r="L1692" s="1">
        <f>IFERROR(VLOOKUP(B1692,'[1]Pivot HorizontalMRP'!$A$4:$C$2531,3,0),0)</f>
        <v>1320</v>
      </c>
      <c r="M1692" s="1">
        <f>IFERROR(VLOOKUP(B1692,'[1]Pivot HorizontalMRP'!$A$4:$D$2531,4,0),0)</f>
        <v>33000</v>
      </c>
      <c r="N1692" s="1">
        <f>IFERROR(VLOOKUP(B1692,'[1]Pivot HorizontalMRP'!$A$4:$E$2531,5,0),0)</f>
        <v>0</v>
      </c>
      <c r="O1692" s="1">
        <f t="shared" si="131"/>
        <v>34320</v>
      </c>
      <c r="P1692" s="1">
        <f t="shared" si="132"/>
        <v>34320</v>
      </c>
      <c r="Q1692" s="1">
        <f>IFERROR(VLOOKUP(B1692,'[1]Pivot HorizontalMRP'!$A$4:$F$2529,6,0),0)</f>
        <v>43807</v>
      </c>
      <c r="R1692" s="1">
        <f>IFERROR(VLOOKUP(B1692,'[1]Pivot HorizontalMRP'!$A$4:$G$2529,7,0),0)</f>
        <v>16484</v>
      </c>
      <c r="S1692" s="1">
        <f>IFERROR(VLOOKUP(B1692,'[1]Pivot HorizontalMRP'!$A$4:$H$2529,8,0),0)</f>
        <v>15372</v>
      </c>
      <c r="T1692" s="1">
        <f>IFERROR(VLOOKUP(B1692,'[1]Pivot HorizontalMRP'!$A$4:$I$2529,9,0),0)</f>
        <v>12024</v>
      </c>
      <c r="U1692" s="1">
        <f t="shared" si="130"/>
        <v>-25971</v>
      </c>
      <c r="V1692" s="24">
        <v>2.42</v>
      </c>
      <c r="W1692" s="24"/>
      <c r="X1692" s="24">
        <f t="shared" si="133"/>
        <v>-2.42</v>
      </c>
      <c r="Y1692" s="24"/>
      <c r="Z1692" s="24"/>
      <c r="AA1692" s="24">
        <v>2.59</v>
      </c>
      <c r="AB1692" s="24"/>
      <c r="AC1692" s="25"/>
      <c r="AD1692" s="26"/>
      <c r="AE1692" s="26"/>
      <c r="AF1692" s="26"/>
      <c r="AG1692" s="24"/>
      <c r="AH1692" s="24"/>
      <c r="AI1692" s="26"/>
      <c r="AJ1692" s="27"/>
      <c r="AK1692" s="27"/>
      <c r="AL1692" s="26"/>
      <c r="AM1692" s="26"/>
      <c r="AN1692" s="24"/>
      <c r="AO1692" s="24" t="str">
        <f t="shared" si="134"/>
        <v>Arista</v>
      </c>
      <c r="AP1692" s="1" t="s">
        <v>83</v>
      </c>
      <c r="BF1692" s="1" t="s">
        <v>68</v>
      </c>
      <c r="BG1692" s="28" t="s">
        <v>69</v>
      </c>
    </row>
    <row r="1693" spans="1:59" ht="12.75" customHeight="1" x14ac:dyDescent="0.2">
      <c r="A1693" s="1" t="s">
        <v>6892</v>
      </c>
      <c r="B1693" s="1" t="s">
        <v>6893</v>
      </c>
      <c r="C1693" s="1" t="s">
        <v>62</v>
      </c>
      <c r="D1693" s="1" t="s">
        <v>63</v>
      </c>
      <c r="E1693" s="1" t="s">
        <v>6894</v>
      </c>
      <c r="F1693" s="1" t="s">
        <v>6895</v>
      </c>
      <c r="G1693" s="1">
        <v>34</v>
      </c>
      <c r="H1693" s="1">
        <v>10000</v>
      </c>
      <c r="I1693" s="2" t="s">
        <v>1123</v>
      </c>
      <c r="K1693" s="1">
        <f>IFERROR(VLOOKUP(B1693,'[1]Pivot HorizontalMRP'!$A$4:$B$2531,2,0),0)</f>
        <v>0</v>
      </c>
      <c r="L1693" s="1">
        <f>IFERROR(VLOOKUP(B1693,'[1]Pivot HorizontalMRP'!$A$4:$C$2531,3,0),0)</f>
        <v>4500</v>
      </c>
      <c r="M1693" s="1">
        <f>IFERROR(VLOOKUP(B1693,'[1]Pivot HorizontalMRP'!$A$4:$D$2531,4,0),0)</f>
        <v>30000</v>
      </c>
      <c r="N1693" s="1">
        <f>IFERROR(VLOOKUP(B1693,'[1]Pivot HorizontalMRP'!$A$4:$E$2531,5,0),0)</f>
        <v>0</v>
      </c>
      <c r="O1693" s="1">
        <f t="shared" si="131"/>
        <v>34500</v>
      </c>
      <c r="P1693" s="1">
        <f t="shared" si="132"/>
        <v>34500</v>
      </c>
      <c r="Q1693" s="1">
        <f>IFERROR(VLOOKUP(B1693,'[1]Pivot HorizontalMRP'!$A$4:$F$2529,6,0),0)</f>
        <v>35844.2664</v>
      </c>
      <c r="R1693" s="1">
        <f>IFERROR(VLOOKUP(B1693,'[1]Pivot HorizontalMRP'!$A$4:$G$2529,7,0),0)</f>
        <v>16001.3</v>
      </c>
      <c r="S1693" s="1">
        <f>IFERROR(VLOOKUP(B1693,'[1]Pivot HorizontalMRP'!$A$4:$H$2529,8,0),0)</f>
        <v>16505.493600000002</v>
      </c>
      <c r="T1693" s="1">
        <f>IFERROR(VLOOKUP(B1693,'[1]Pivot HorizontalMRP'!$A$4:$I$2529,9,0),0)</f>
        <v>13441.493200000001</v>
      </c>
      <c r="U1693" s="1">
        <f t="shared" si="130"/>
        <v>-17345.566399999996</v>
      </c>
      <c r="V1693" s="24">
        <v>0.56999999999999995</v>
      </c>
      <c r="W1693" s="24"/>
      <c r="X1693" s="24">
        <f t="shared" si="133"/>
        <v>-0.56999999999999995</v>
      </c>
      <c r="Y1693" s="24"/>
      <c r="Z1693" s="24"/>
      <c r="AA1693" s="24">
        <v>0.38</v>
      </c>
      <c r="AB1693" s="24"/>
      <c r="AC1693" s="25"/>
      <c r="AD1693" s="26"/>
      <c r="AE1693" s="26"/>
      <c r="AF1693" s="26"/>
      <c r="AG1693" s="24"/>
      <c r="AH1693" s="24"/>
      <c r="AI1693" s="26"/>
      <c r="AJ1693" s="27"/>
      <c r="AK1693" s="27"/>
      <c r="AL1693" s="26"/>
      <c r="AM1693" s="26"/>
      <c r="AN1693" s="24"/>
      <c r="AO1693" s="24" t="str">
        <f t="shared" si="134"/>
        <v>Arista</v>
      </c>
      <c r="AP1693" s="1" t="s">
        <v>83</v>
      </c>
      <c r="BF1693" s="1" t="s">
        <v>68</v>
      </c>
      <c r="BG1693" s="28" t="s">
        <v>69</v>
      </c>
    </row>
    <row r="1694" spans="1:59" ht="12.75" customHeight="1" x14ac:dyDescent="0.2">
      <c r="A1694" s="1" t="s">
        <v>6896</v>
      </c>
      <c r="B1694" s="1" t="s">
        <v>6897</v>
      </c>
      <c r="C1694" s="1" t="s">
        <v>62</v>
      </c>
      <c r="D1694" s="1" t="s">
        <v>63</v>
      </c>
      <c r="E1694" s="1" t="s">
        <v>6898</v>
      </c>
      <c r="F1694" s="1" t="s">
        <v>6899</v>
      </c>
      <c r="G1694" s="1">
        <v>31</v>
      </c>
      <c r="H1694" s="1">
        <v>10000</v>
      </c>
      <c r="I1694" s="2" t="s">
        <v>1123</v>
      </c>
      <c r="K1694" s="1">
        <f>IFERROR(VLOOKUP(B1694,'[1]Pivot HorizontalMRP'!$A$4:$B$2531,2,0),0)</f>
        <v>0</v>
      </c>
      <c r="L1694" s="1">
        <f>IFERROR(VLOOKUP(B1694,'[1]Pivot HorizontalMRP'!$A$4:$C$2531,3,0),0)</f>
        <v>9315</v>
      </c>
      <c r="M1694" s="1">
        <f>IFERROR(VLOOKUP(B1694,'[1]Pivot HorizontalMRP'!$A$4:$D$2531,4,0),0)</f>
        <v>10000</v>
      </c>
      <c r="N1694" s="1">
        <f>IFERROR(VLOOKUP(B1694,'[1]Pivot HorizontalMRP'!$A$4:$E$2531,5,0),0)</f>
        <v>0</v>
      </c>
      <c r="O1694" s="1">
        <f t="shared" si="131"/>
        <v>19315</v>
      </c>
      <c r="P1694" s="1">
        <f t="shared" si="132"/>
        <v>19315</v>
      </c>
      <c r="Q1694" s="1">
        <f>IFERROR(VLOOKUP(B1694,'[1]Pivot HorizontalMRP'!$A$4:$F$2529,6,0),0)</f>
        <v>18173</v>
      </c>
      <c r="R1694" s="1">
        <f>IFERROR(VLOOKUP(B1694,'[1]Pivot HorizontalMRP'!$A$4:$G$2529,7,0),0)</f>
        <v>6472</v>
      </c>
      <c r="S1694" s="1">
        <f>IFERROR(VLOOKUP(B1694,'[1]Pivot HorizontalMRP'!$A$4:$H$2529,8,0),0)</f>
        <v>5838</v>
      </c>
      <c r="T1694" s="1">
        <f>IFERROR(VLOOKUP(B1694,'[1]Pivot HorizontalMRP'!$A$4:$I$2529,9,0),0)</f>
        <v>4346</v>
      </c>
      <c r="U1694" s="1">
        <f t="shared" si="130"/>
        <v>-5330</v>
      </c>
      <c r="V1694" s="24">
        <v>0.34100000000000003</v>
      </c>
      <c r="W1694" s="24"/>
      <c r="X1694" s="24">
        <f t="shared" si="133"/>
        <v>-0.34100000000000003</v>
      </c>
      <c r="Y1694" s="24"/>
      <c r="Z1694" s="24"/>
      <c r="AA1694" s="24">
        <v>1.18</v>
      </c>
      <c r="AB1694" s="24"/>
      <c r="AC1694" s="25"/>
      <c r="AD1694" s="26"/>
      <c r="AE1694" s="26"/>
      <c r="AF1694" s="26"/>
      <c r="AG1694" s="24"/>
      <c r="AH1694" s="24"/>
      <c r="AI1694" s="26"/>
      <c r="AJ1694" s="27"/>
      <c r="AK1694" s="27"/>
      <c r="AL1694" s="26"/>
      <c r="AM1694" s="26"/>
      <c r="AN1694" s="24"/>
      <c r="AO1694" s="24" t="str">
        <f t="shared" si="134"/>
        <v>Arista</v>
      </c>
      <c r="AP1694" s="1" t="s">
        <v>83</v>
      </c>
      <c r="BF1694" s="1" t="s">
        <v>68</v>
      </c>
      <c r="BG1694" s="28" t="s">
        <v>69</v>
      </c>
    </row>
    <row r="1695" spans="1:59" ht="12.75" customHeight="1" x14ac:dyDescent="0.2">
      <c r="A1695" s="1" t="s">
        <v>6900</v>
      </c>
      <c r="B1695" s="1" t="s">
        <v>6901</v>
      </c>
      <c r="C1695" s="1" t="s">
        <v>62</v>
      </c>
      <c r="D1695" s="1" t="s">
        <v>63</v>
      </c>
      <c r="E1695" s="1" t="s">
        <v>6902</v>
      </c>
      <c r="F1695" s="1" t="s">
        <v>6903</v>
      </c>
      <c r="G1695" s="1">
        <v>31</v>
      </c>
      <c r="H1695" s="1">
        <v>250</v>
      </c>
      <c r="I1695" s="2" t="s">
        <v>1123</v>
      </c>
      <c r="K1695" s="1">
        <f>IFERROR(VLOOKUP(B1695,'[1]Pivot HorizontalMRP'!$A$4:$B$2531,2,0),0)</f>
        <v>0</v>
      </c>
      <c r="L1695" s="1">
        <f>IFERROR(VLOOKUP(B1695,'[1]Pivot HorizontalMRP'!$A$4:$C$2531,3,0),0)</f>
        <v>649</v>
      </c>
      <c r="M1695" s="1">
        <f>IFERROR(VLOOKUP(B1695,'[1]Pivot HorizontalMRP'!$A$4:$D$2531,4,0),0)</f>
        <v>332</v>
      </c>
      <c r="N1695" s="1">
        <f>IFERROR(VLOOKUP(B1695,'[1]Pivot HorizontalMRP'!$A$4:$E$2531,5,0),0)</f>
        <v>0</v>
      </c>
      <c r="O1695" s="1">
        <f t="shared" si="131"/>
        <v>981</v>
      </c>
      <c r="P1695" s="1">
        <f t="shared" si="132"/>
        <v>981</v>
      </c>
      <c r="Q1695" s="1">
        <f>IFERROR(VLOOKUP(B1695,'[1]Pivot HorizontalMRP'!$A$4:$F$2529,6,0),0)</f>
        <v>978.80000000000007</v>
      </c>
      <c r="R1695" s="1">
        <f>IFERROR(VLOOKUP(B1695,'[1]Pivot HorizontalMRP'!$A$4:$G$2529,7,0),0)</f>
        <v>355.2</v>
      </c>
      <c r="S1695" s="1">
        <f>IFERROR(VLOOKUP(B1695,'[1]Pivot HorizontalMRP'!$A$4:$H$2529,8,0),0)</f>
        <v>384</v>
      </c>
      <c r="T1695" s="1">
        <f>IFERROR(VLOOKUP(B1695,'[1]Pivot HorizontalMRP'!$A$4:$I$2529,9,0),0)</f>
        <v>353.6</v>
      </c>
      <c r="U1695" s="1">
        <f t="shared" si="130"/>
        <v>-353</v>
      </c>
      <c r="V1695" s="24">
        <v>4.8</v>
      </c>
      <c r="W1695" s="24"/>
      <c r="X1695" s="24">
        <f t="shared" si="133"/>
        <v>-4.8</v>
      </c>
      <c r="Y1695" s="24"/>
      <c r="Z1695" s="24"/>
      <c r="AA1695" s="24"/>
      <c r="AB1695" s="24"/>
      <c r="AC1695" s="25"/>
      <c r="AD1695" s="26"/>
      <c r="AE1695" s="26"/>
      <c r="AF1695" s="26"/>
      <c r="AG1695" s="24"/>
      <c r="AH1695" s="24"/>
      <c r="AI1695" s="26"/>
      <c r="AJ1695" s="27"/>
      <c r="AK1695" s="27"/>
      <c r="AL1695" s="26"/>
      <c r="AM1695" s="26"/>
      <c r="AN1695" s="24"/>
      <c r="AO1695" s="24" t="str">
        <f t="shared" si="134"/>
        <v>Arista</v>
      </c>
      <c r="AP1695" s="1" t="s">
        <v>83</v>
      </c>
      <c r="BF1695" s="1" t="s">
        <v>68</v>
      </c>
      <c r="BG1695" s="28" t="s">
        <v>69</v>
      </c>
    </row>
    <row r="1696" spans="1:59" ht="12.75" customHeight="1" x14ac:dyDescent="0.2">
      <c r="A1696" s="1" t="s">
        <v>6904</v>
      </c>
      <c r="B1696" s="1" t="s">
        <v>6905</v>
      </c>
      <c r="C1696" s="1" t="s">
        <v>62</v>
      </c>
      <c r="D1696" s="1" t="s">
        <v>63</v>
      </c>
      <c r="E1696" s="1" t="s">
        <v>6906</v>
      </c>
      <c r="F1696" s="1" t="s">
        <v>6907</v>
      </c>
      <c r="G1696" s="1">
        <v>31</v>
      </c>
      <c r="H1696" s="1">
        <v>250</v>
      </c>
      <c r="I1696" s="2" t="s">
        <v>1123</v>
      </c>
      <c r="K1696" s="1">
        <f>IFERROR(VLOOKUP(B1696,'[1]Pivot HorizontalMRP'!$A$4:$B$2531,2,0),0)</f>
        <v>0</v>
      </c>
      <c r="L1696" s="1">
        <f>IFERROR(VLOOKUP(B1696,'[1]Pivot HorizontalMRP'!$A$4:$C$2531,3,0),0)</f>
        <v>654</v>
      </c>
      <c r="M1696" s="1">
        <f>IFERROR(VLOOKUP(B1696,'[1]Pivot HorizontalMRP'!$A$4:$D$2531,4,0),0)</f>
        <v>0</v>
      </c>
      <c r="N1696" s="1">
        <f>IFERROR(VLOOKUP(B1696,'[1]Pivot HorizontalMRP'!$A$4:$E$2531,5,0),0)</f>
        <v>12</v>
      </c>
      <c r="O1696" s="1">
        <f t="shared" si="131"/>
        <v>654</v>
      </c>
      <c r="P1696" s="1">
        <f t="shared" si="132"/>
        <v>666</v>
      </c>
      <c r="Q1696" s="1">
        <f>IFERROR(VLOOKUP(B1696,'[1]Pivot HorizontalMRP'!$A$4:$F$2529,6,0),0)</f>
        <v>470.09999999999997</v>
      </c>
      <c r="R1696" s="1">
        <f>IFERROR(VLOOKUP(B1696,'[1]Pivot HorizontalMRP'!$A$4:$G$2529,7,0),0)</f>
        <v>177.6</v>
      </c>
      <c r="S1696" s="1">
        <f>IFERROR(VLOOKUP(B1696,'[1]Pivot HorizontalMRP'!$A$4:$H$2529,8,0),0)</f>
        <v>192</v>
      </c>
      <c r="T1696" s="1">
        <f>IFERROR(VLOOKUP(B1696,'[1]Pivot HorizontalMRP'!$A$4:$I$2529,9,0),0)</f>
        <v>176.8</v>
      </c>
      <c r="U1696" s="1">
        <f t="shared" si="130"/>
        <v>6.3000000000000682</v>
      </c>
      <c r="V1696" s="24">
        <v>13.6</v>
      </c>
      <c r="W1696" s="24"/>
      <c r="X1696" s="24">
        <f t="shared" si="133"/>
        <v>-13.6</v>
      </c>
      <c r="Y1696" s="24"/>
      <c r="Z1696" s="24"/>
      <c r="AA1696" s="24">
        <v>13.6</v>
      </c>
      <c r="AB1696" s="24"/>
      <c r="AC1696" s="25"/>
      <c r="AD1696" s="26"/>
      <c r="AE1696" s="26"/>
      <c r="AF1696" s="26"/>
      <c r="AG1696" s="24"/>
      <c r="AH1696" s="24"/>
      <c r="AI1696" s="26"/>
      <c r="AJ1696" s="27"/>
      <c r="AK1696" s="27"/>
      <c r="AL1696" s="26"/>
      <c r="AM1696" s="26"/>
      <c r="AN1696" s="24"/>
      <c r="AO1696" s="24" t="str">
        <f t="shared" si="134"/>
        <v>Arista</v>
      </c>
      <c r="AP1696" s="1" t="s">
        <v>83</v>
      </c>
      <c r="BF1696" s="1" t="s">
        <v>68</v>
      </c>
      <c r="BG1696" s="28" t="s">
        <v>69</v>
      </c>
    </row>
    <row r="1697" spans="1:59" ht="12.75" customHeight="1" x14ac:dyDescent="0.2">
      <c r="A1697" s="1" t="s">
        <v>6908</v>
      </c>
      <c r="B1697" s="1" t="s">
        <v>6909</v>
      </c>
      <c r="C1697" s="1" t="s">
        <v>62</v>
      </c>
      <c r="D1697" s="1" t="s">
        <v>63</v>
      </c>
      <c r="E1697" s="1" t="s">
        <v>6910</v>
      </c>
      <c r="F1697" s="1" t="s">
        <v>6911</v>
      </c>
      <c r="G1697" s="1">
        <v>31</v>
      </c>
      <c r="H1697" s="1">
        <v>100</v>
      </c>
      <c r="I1697" s="2" t="s">
        <v>1123</v>
      </c>
      <c r="K1697" s="1">
        <f>IFERROR(VLOOKUP(B1697,'[1]Pivot HorizontalMRP'!$A$4:$B$2531,2,0),0)</f>
        <v>0</v>
      </c>
      <c r="L1697" s="1">
        <f>IFERROR(VLOOKUP(B1697,'[1]Pivot HorizontalMRP'!$A$4:$C$2531,3,0),0)</f>
        <v>21</v>
      </c>
      <c r="M1697" s="1">
        <f>IFERROR(VLOOKUP(B1697,'[1]Pivot HorizontalMRP'!$A$4:$D$2531,4,0),0)</f>
        <v>431</v>
      </c>
      <c r="N1697" s="1">
        <f>IFERROR(VLOOKUP(B1697,'[1]Pivot HorizontalMRP'!$A$4:$E$2531,5,0),0)</f>
        <v>0</v>
      </c>
      <c r="O1697" s="1">
        <f t="shared" si="131"/>
        <v>452</v>
      </c>
      <c r="P1697" s="1">
        <f t="shared" si="132"/>
        <v>452</v>
      </c>
      <c r="Q1697" s="1">
        <f>IFERROR(VLOOKUP(B1697,'[1]Pivot HorizontalMRP'!$A$4:$F$2529,6,0),0)</f>
        <v>474.40000000000003</v>
      </c>
      <c r="R1697" s="1">
        <f>IFERROR(VLOOKUP(B1697,'[1]Pivot HorizontalMRP'!$A$4:$G$2529,7,0),0)</f>
        <v>177.6</v>
      </c>
      <c r="S1697" s="1">
        <f>IFERROR(VLOOKUP(B1697,'[1]Pivot HorizontalMRP'!$A$4:$H$2529,8,0),0)</f>
        <v>192</v>
      </c>
      <c r="T1697" s="1">
        <f>IFERROR(VLOOKUP(B1697,'[1]Pivot HorizontalMRP'!$A$4:$I$2529,9,0),0)</f>
        <v>176.8</v>
      </c>
      <c r="U1697" s="1">
        <f t="shared" si="130"/>
        <v>-200</v>
      </c>
      <c r="V1697" s="24">
        <v>19.71</v>
      </c>
      <c r="W1697" s="24"/>
      <c r="X1697" s="24">
        <f t="shared" si="133"/>
        <v>-19.71</v>
      </c>
      <c r="Y1697" s="24"/>
      <c r="Z1697" s="24"/>
      <c r="AA1697" s="24">
        <v>19.71</v>
      </c>
      <c r="AB1697" s="24"/>
      <c r="AC1697" s="25"/>
      <c r="AD1697" s="26"/>
      <c r="AE1697" s="26"/>
      <c r="AF1697" s="26"/>
      <c r="AG1697" s="24"/>
      <c r="AH1697" s="24"/>
      <c r="AI1697" s="26"/>
      <c r="AJ1697" s="27"/>
      <c r="AK1697" s="27"/>
      <c r="AL1697" s="26"/>
      <c r="AM1697" s="26"/>
      <c r="AN1697" s="24"/>
      <c r="AO1697" s="24" t="str">
        <f t="shared" si="134"/>
        <v>Arista</v>
      </c>
      <c r="AP1697" s="1" t="s">
        <v>83</v>
      </c>
      <c r="BF1697" s="1" t="s">
        <v>68</v>
      </c>
      <c r="BG1697" s="28" t="s">
        <v>69</v>
      </c>
    </row>
    <row r="1698" spans="1:59" ht="12.75" customHeight="1" x14ac:dyDescent="0.2">
      <c r="A1698" s="1" t="s">
        <v>6912</v>
      </c>
      <c r="B1698" s="1" t="s">
        <v>6913</v>
      </c>
      <c r="C1698" s="1" t="s">
        <v>62</v>
      </c>
      <c r="D1698" s="1" t="s">
        <v>63</v>
      </c>
      <c r="E1698" s="1" t="s">
        <v>6914</v>
      </c>
      <c r="F1698" s="1" t="s">
        <v>6915</v>
      </c>
      <c r="G1698" s="1">
        <v>41</v>
      </c>
      <c r="H1698" s="1">
        <v>1</v>
      </c>
      <c r="I1698" s="2" t="s">
        <v>1123</v>
      </c>
      <c r="K1698" s="1">
        <f>IFERROR(VLOOKUP(B1698,'[1]Pivot HorizontalMRP'!$A$4:$B$2531,2,0),0)</f>
        <v>0</v>
      </c>
      <c r="L1698" s="1">
        <f>IFERROR(VLOOKUP(B1698,'[1]Pivot HorizontalMRP'!$A$4:$C$2531,3,0),0)</f>
        <v>0</v>
      </c>
      <c r="M1698" s="1">
        <f>IFERROR(VLOOKUP(B1698,'[1]Pivot HorizontalMRP'!$A$4:$D$2531,4,0),0)</f>
        <v>0</v>
      </c>
      <c r="N1698" s="1">
        <f>IFERROR(VLOOKUP(B1698,'[1]Pivot HorizontalMRP'!$A$4:$E$2531,5,0),0)</f>
        <v>0</v>
      </c>
      <c r="O1698" s="1">
        <f t="shared" si="131"/>
        <v>0</v>
      </c>
      <c r="P1698" s="1">
        <f t="shared" si="132"/>
        <v>0</v>
      </c>
      <c r="Q1698" s="1">
        <f>IFERROR(VLOOKUP(B1698,'[1]Pivot HorizontalMRP'!$A$4:$F$2529,6,0),0)</f>
        <v>0</v>
      </c>
      <c r="R1698" s="1">
        <f>IFERROR(VLOOKUP(B1698,'[1]Pivot HorizontalMRP'!$A$4:$G$2529,7,0),0)</f>
        <v>0</v>
      </c>
      <c r="S1698" s="1">
        <f>IFERROR(VLOOKUP(B1698,'[1]Pivot HorizontalMRP'!$A$4:$H$2529,8,0),0)</f>
        <v>0</v>
      </c>
      <c r="T1698" s="1">
        <f>IFERROR(VLOOKUP(B1698,'[1]Pivot HorizontalMRP'!$A$4:$I$2529,9,0),0)</f>
        <v>0</v>
      </c>
      <c r="U1698" s="1">
        <f t="shared" si="130"/>
        <v>0</v>
      </c>
      <c r="V1698" s="24">
        <v>16.73</v>
      </c>
      <c r="W1698" s="24"/>
      <c r="X1698" s="24">
        <f t="shared" si="133"/>
        <v>-16.73</v>
      </c>
      <c r="Y1698" s="24"/>
      <c r="Z1698" s="24"/>
      <c r="AA1698" s="24"/>
      <c r="AB1698" s="24"/>
      <c r="AC1698" s="25"/>
      <c r="AD1698" s="26"/>
      <c r="AE1698" s="26"/>
      <c r="AF1698" s="26"/>
      <c r="AG1698" s="24"/>
      <c r="AH1698" s="24"/>
      <c r="AI1698" s="26"/>
      <c r="AJ1698" s="27"/>
      <c r="AK1698" s="27"/>
      <c r="AL1698" s="26"/>
      <c r="AM1698" s="26"/>
      <c r="AN1698" s="24"/>
      <c r="AO1698" s="24" t="str">
        <f t="shared" si="134"/>
        <v>Arista</v>
      </c>
      <c r="AP1698" s="1" t="s">
        <v>83</v>
      </c>
      <c r="BF1698" s="1" t="s">
        <v>68</v>
      </c>
      <c r="BG1698" s="28" t="s">
        <v>69</v>
      </c>
    </row>
    <row r="1699" spans="1:59" ht="12.75" customHeight="1" x14ac:dyDescent="0.2">
      <c r="A1699" s="1" t="s">
        <v>6916</v>
      </c>
      <c r="B1699" s="1" t="s">
        <v>6917</v>
      </c>
      <c r="C1699" s="1" t="s">
        <v>62</v>
      </c>
      <c r="D1699" s="1" t="s">
        <v>63</v>
      </c>
      <c r="E1699" s="1" t="s">
        <v>6918</v>
      </c>
      <c r="F1699" s="1" t="s">
        <v>6919</v>
      </c>
      <c r="G1699" s="1">
        <v>31</v>
      </c>
      <c r="H1699" s="1">
        <v>100</v>
      </c>
      <c r="I1699" s="2" t="s">
        <v>1123</v>
      </c>
      <c r="K1699" s="1">
        <f>IFERROR(VLOOKUP(B1699,'[1]Pivot HorizontalMRP'!$A$4:$B$2531,2,0),0)</f>
        <v>0</v>
      </c>
      <c r="L1699" s="1">
        <f>IFERROR(VLOOKUP(B1699,'[1]Pivot HorizontalMRP'!$A$4:$C$2531,3,0),0)</f>
        <v>0</v>
      </c>
      <c r="M1699" s="1">
        <f>IFERROR(VLOOKUP(B1699,'[1]Pivot HorizontalMRP'!$A$4:$D$2531,4,0),0)</f>
        <v>0</v>
      </c>
      <c r="N1699" s="1">
        <f>IFERROR(VLOOKUP(B1699,'[1]Pivot HorizontalMRP'!$A$4:$E$2531,5,0),0)</f>
        <v>0</v>
      </c>
      <c r="O1699" s="1">
        <f t="shared" si="131"/>
        <v>0</v>
      </c>
      <c r="P1699" s="1">
        <f t="shared" si="132"/>
        <v>0</v>
      </c>
      <c r="Q1699" s="1">
        <f>IFERROR(VLOOKUP(B1699,'[1]Pivot HorizontalMRP'!$A$4:$F$2529,6,0),0)</f>
        <v>0</v>
      </c>
      <c r="R1699" s="1">
        <f>IFERROR(VLOOKUP(B1699,'[1]Pivot HorizontalMRP'!$A$4:$G$2529,7,0),0)</f>
        <v>0</v>
      </c>
      <c r="S1699" s="1">
        <f>IFERROR(VLOOKUP(B1699,'[1]Pivot HorizontalMRP'!$A$4:$H$2529,8,0),0)</f>
        <v>0</v>
      </c>
      <c r="T1699" s="1">
        <f>IFERROR(VLOOKUP(B1699,'[1]Pivot HorizontalMRP'!$A$4:$I$2529,9,0),0)</f>
        <v>0</v>
      </c>
      <c r="U1699" s="1">
        <f t="shared" si="130"/>
        <v>0</v>
      </c>
      <c r="V1699" s="24">
        <v>14.04</v>
      </c>
      <c r="W1699" s="24"/>
      <c r="X1699" s="24">
        <f t="shared" si="133"/>
        <v>-14.04</v>
      </c>
      <c r="Y1699" s="24"/>
      <c r="Z1699" s="24"/>
      <c r="AA1699" s="24"/>
      <c r="AB1699" s="24"/>
      <c r="AC1699" s="25"/>
      <c r="AD1699" s="26"/>
      <c r="AE1699" s="26"/>
      <c r="AF1699" s="26"/>
      <c r="AG1699" s="24"/>
      <c r="AH1699" s="24"/>
      <c r="AI1699" s="26"/>
      <c r="AJ1699" s="27"/>
      <c r="AK1699" s="27"/>
      <c r="AL1699" s="26"/>
      <c r="AM1699" s="26"/>
      <c r="AN1699" s="24"/>
      <c r="AO1699" s="24" t="str">
        <f t="shared" si="134"/>
        <v>Arista</v>
      </c>
      <c r="AP1699" s="1" t="s">
        <v>83</v>
      </c>
      <c r="BF1699" s="1" t="s">
        <v>68</v>
      </c>
      <c r="BG1699" s="28" t="s">
        <v>69</v>
      </c>
    </row>
    <row r="1700" spans="1:59" ht="12.75" customHeight="1" x14ac:dyDescent="0.2">
      <c r="A1700" s="1" t="s">
        <v>6920</v>
      </c>
      <c r="B1700" s="1" t="s">
        <v>6921</v>
      </c>
      <c r="C1700" s="1" t="s">
        <v>62</v>
      </c>
      <c r="D1700" s="1" t="s">
        <v>63</v>
      </c>
      <c r="E1700" s="1" t="s">
        <v>6922</v>
      </c>
      <c r="F1700" s="1" t="s">
        <v>6923</v>
      </c>
      <c r="G1700" s="1">
        <v>41</v>
      </c>
      <c r="H1700" s="1">
        <v>1000</v>
      </c>
      <c r="I1700" s="2" t="s">
        <v>1123</v>
      </c>
      <c r="K1700" s="1">
        <f>IFERROR(VLOOKUP(B1700,'[1]Pivot HorizontalMRP'!$A$4:$B$2531,2,0),0)</f>
        <v>0</v>
      </c>
      <c r="L1700" s="1">
        <f>IFERROR(VLOOKUP(B1700,'[1]Pivot HorizontalMRP'!$A$4:$C$2531,3,0),0)</f>
        <v>0</v>
      </c>
      <c r="M1700" s="1">
        <f>IFERROR(VLOOKUP(B1700,'[1]Pivot HorizontalMRP'!$A$4:$D$2531,4,0),0)</f>
        <v>0</v>
      </c>
      <c r="N1700" s="1">
        <f>IFERROR(VLOOKUP(B1700,'[1]Pivot HorizontalMRP'!$A$4:$E$2531,5,0),0)</f>
        <v>0</v>
      </c>
      <c r="O1700" s="1">
        <f t="shared" si="131"/>
        <v>0</v>
      </c>
      <c r="P1700" s="1">
        <f t="shared" si="132"/>
        <v>0</v>
      </c>
      <c r="Q1700" s="1">
        <f>IFERROR(VLOOKUP(B1700,'[1]Pivot HorizontalMRP'!$A$4:$F$2529,6,0),0)</f>
        <v>0</v>
      </c>
      <c r="R1700" s="1">
        <f>IFERROR(VLOOKUP(B1700,'[1]Pivot HorizontalMRP'!$A$4:$G$2529,7,0),0)</f>
        <v>0</v>
      </c>
      <c r="S1700" s="1">
        <f>IFERROR(VLOOKUP(B1700,'[1]Pivot HorizontalMRP'!$A$4:$H$2529,8,0),0)</f>
        <v>0</v>
      </c>
      <c r="T1700" s="1">
        <f>IFERROR(VLOOKUP(B1700,'[1]Pivot HorizontalMRP'!$A$4:$I$2529,9,0),0)</f>
        <v>0</v>
      </c>
      <c r="U1700" s="1">
        <f t="shared" si="130"/>
        <v>0</v>
      </c>
      <c r="V1700" s="24">
        <v>3.13</v>
      </c>
      <c r="W1700" s="24"/>
      <c r="X1700" s="24">
        <f t="shared" si="133"/>
        <v>-3.13</v>
      </c>
      <c r="Y1700" s="24"/>
      <c r="Z1700" s="24"/>
      <c r="AA1700" s="24"/>
      <c r="AB1700" s="24"/>
      <c r="AC1700" s="25"/>
      <c r="AD1700" s="26"/>
      <c r="AE1700" s="26"/>
      <c r="AF1700" s="26"/>
      <c r="AG1700" s="24"/>
      <c r="AH1700" s="24"/>
      <c r="AI1700" s="26"/>
      <c r="AJ1700" s="27"/>
      <c r="AK1700" s="27"/>
      <c r="AL1700" s="26"/>
      <c r="AM1700" s="26"/>
      <c r="AN1700" s="24"/>
      <c r="AO1700" s="24" t="str">
        <f t="shared" si="134"/>
        <v>Arista</v>
      </c>
      <c r="AP1700" s="1" t="s">
        <v>83</v>
      </c>
      <c r="BF1700" s="1" t="s">
        <v>68</v>
      </c>
      <c r="BG1700" s="28" t="s">
        <v>69</v>
      </c>
    </row>
    <row r="1701" spans="1:59" ht="12.75" customHeight="1" x14ac:dyDescent="0.2">
      <c r="A1701" s="1" t="s">
        <v>6924</v>
      </c>
      <c r="B1701" s="1" t="s">
        <v>6925</v>
      </c>
      <c r="C1701" s="1" t="s">
        <v>62</v>
      </c>
      <c r="D1701" s="1" t="s">
        <v>63</v>
      </c>
      <c r="E1701" s="1" t="s">
        <v>6926</v>
      </c>
      <c r="F1701" s="1" t="s">
        <v>6927</v>
      </c>
      <c r="G1701" s="1">
        <v>34</v>
      </c>
      <c r="H1701" s="1">
        <v>15000</v>
      </c>
      <c r="I1701" s="2" t="s">
        <v>1123</v>
      </c>
      <c r="K1701" s="1">
        <f>IFERROR(VLOOKUP(B1701,'[1]Pivot HorizontalMRP'!$A$4:$B$2531,2,0),0)</f>
        <v>0</v>
      </c>
      <c r="L1701" s="1">
        <f>IFERROR(VLOOKUP(B1701,'[1]Pivot HorizontalMRP'!$A$4:$C$2531,3,0),0)</f>
        <v>1130</v>
      </c>
      <c r="M1701" s="1">
        <f>IFERROR(VLOOKUP(B1701,'[1]Pivot HorizontalMRP'!$A$4:$D$2531,4,0),0)</f>
        <v>17310</v>
      </c>
      <c r="N1701" s="1">
        <f>IFERROR(VLOOKUP(B1701,'[1]Pivot HorizontalMRP'!$A$4:$E$2531,5,0),0)</f>
        <v>0</v>
      </c>
      <c r="O1701" s="1">
        <f t="shared" si="131"/>
        <v>18440</v>
      </c>
      <c r="P1701" s="1">
        <f t="shared" si="132"/>
        <v>18440</v>
      </c>
      <c r="Q1701" s="1">
        <f>IFERROR(VLOOKUP(B1701,'[1]Pivot HorizontalMRP'!$A$4:$F$2529,6,0),0)</f>
        <v>17565</v>
      </c>
      <c r="R1701" s="1">
        <f>IFERROR(VLOOKUP(B1701,'[1]Pivot HorizontalMRP'!$A$4:$G$2529,7,0),0)</f>
        <v>5784</v>
      </c>
      <c r="S1701" s="1">
        <f>IFERROR(VLOOKUP(B1701,'[1]Pivot HorizontalMRP'!$A$4:$H$2529,8,0),0)</f>
        <v>5034</v>
      </c>
      <c r="T1701" s="1">
        <f>IFERROR(VLOOKUP(B1701,'[1]Pivot HorizontalMRP'!$A$4:$I$2529,9,0),0)</f>
        <v>3562</v>
      </c>
      <c r="U1701" s="1">
        <f t="shared" si="130"/>
        <v>-4909</v>
      </c>
      <c r="V1701" s="24">
        <v>3</v>
      </c>
      <c r="W1701" s="24"/>
      <c r="X1701" s="24">
        <f t="shared" si="133"/>
        <v>-3</v>
      </c>
      <c r="Y1701" s="24"/>
      <c r="Z1701" s="24"/>
      <c r="AA1701" s="24">
        <v>2.6219999999999999</v>
      </c>
      <c r="AB1701" s="24"/>
      <c r="AC1701" s="25"/>
      <c r="AD1701" s="26"/>
      <c r="AE1701" s="26"/>
      <c r="AF1701" s="26"/>
      <c r="AG1701" s="24"/>
      <c r="AH1701" s="24"/>
      <c r="AI1701" s="26"/>
      <c r="AJ1701" s="27"/>
      <c r="AK1701" s="27"/>
      <c r="AL1701" s="26"/>
      <c r="AM1701" s="26"/>
      <c r="AN1701" s="24"/>
      <c r="AO1701" s="24" t="str">
        <f t="shared" si="134"/>
        <v>Arista</v>
      </c>
      <c r="AP1701" s="1" t="s">
        <v>83</v>
      </c>
      <c r="BF1701" s="1" t="s">
        <v>68</v>
      </c>
      <c r="BG1701" s="28" t="s">
        <v>69</v>
      </c>
    </row>
    <row r="1702" spans="1:59" ht="12.75" customHeight="1" x14ac:dyDescent="0.2">
      <c r="A1702" s="1" t="s">
        <v>6928</v>
      </c>
      <c r="B1702" s="1" t="s">
        <v>6929</v>
      </c>
      <c r="C1702" s="1" t="s">
        <v>62</v>
      </c>
      <c r="D1702" s="1" t="s">
        <v>63</v>
      </c>
      <c r="E1702" s="1" t="s">
        <v>6930</v>
      </c>
      <c r="F1702" s="1" t="s">
        <v>6931</v>
      </c>
      <c r="G1702" s="1">
        <v>31</v>
      </c>
      <c r="H1702" s="1">
        <v>184</v>
      </c>
      <c r="I1702" s="2" t="s">
        <v>1123</v>
      </c>
      <c r="K1702" s="1">
        <f>IFERROR(VLOOKUP(B1702,'[1]Pivot HorizontalMRP'!$A$4:$B$2531,2,0),0)</f>
        <v>0</v>
      </c>
      <c r="L1702" s="1">
        <f>IFERROR(VLOOKUP(B1702,'[1]Pivot HorizontalMRP'!$A$4:$C$2531,3,0),0)</f>
        <v>99.872510000000005</v>
      </c>
      <c r="M1702" s="1">
        <f>IFERROR(VLOOKUP(B1702,'[1]Pivot HorizontalMRP'!$A$4:$D$2531,4,0),0)</f>
        <v>354</v>
      </c>
      <c r="N1702" s="1">
        <f>IFERROR(VLOOKUP(B1702,'[1]Pivot HorizontalMRP'!$A$4:$E$2531,5,0),0)</f>
        <v>0</v>
      </c>
      <c r="O1702" s="1">
        <f t="shared" si="131"/>
        <v>453.87251000000003</v>
      </c>
      <c r="P1702" s="1">
        <f t="shared" si="132"/>
        <v>453.87251000000003</v>
      </c>
      <c r="Q1702" s="1">
        <f>IFERROR(VLOOKUP(B1702,'[1]Pivot HorizontalMRP'!$A$4:$F$2529,6,0),0)</f>
        <v>511.31156899999996</v>
      </c>
      <c r="R1702" s="1">
        <f>IFERROR(VLOOKUP(B1702,'[1]Pivot HorizontalMRP'!$A$4:$G$2529,7,0),0)</f>
        <v>305.78014999999994</v>
      </c>
      <c r="S1702" s="1">
        <f>IFERROR(VLOOKUP(B1702,'[1]Pivot HorizontalMRP'!$A$4:$H$2529,8,0),0)</f>
        <v>371.87549999999987</v>
      </c>
      <c r="T1702" s="1">
        <f>IFERROR(VLOOKUP(B1702,'[1]Pivot HorizontalMRP'!$A$4:$I$2529,9,0),0)</f>
        <v>310.03671999999978</v>
      </c>
      <c r="U1702" s="1">
        <f t="shared" si="130"/>
        <v>-363.21920899999986</v>
      </c>
      <c r="V1702" s="24">
        <v>19.75</v>
      </c>
      <c r="W1702" s="24"/>
      <c r="X1702" s="24">
        <f t="shared" si="133"/>
        <v>-19.75</v>
      </c>
      <c r="Y1702" s="24"/>
      <c r="Z1702" s="24"/>
      <c r="AA1702" s="24">
        <v>19.75</v>
      </c>
      <c r="AB1702" s="24"/>
      <c r="AC1702" s="25"/>
      <c r="AD1702" s="26"/>
      <c r="AE1702" s="26"/>
      <c r="AF1702" s="26"/>
      <c r="AG1702" s="24"/>
      <c r="AH1702" s="24"/>
      <c r="AI1702" s="26"/>
      <c r="AJ1702" s="27"/>
      <c r="AK1702" s="27"/>
      <c r="AL1702" s="26"/>
      <c r="AM1702" s="26"/>
      <c r="AN1702" s="24"/>
      <c r="AO1702" s="24" t="str">
        <f t="shared" si="134"/>
        <v>Arista</v>
      </c>
      <c r="AP1702" s="1" t="s">
        <v>83</v>
      </c>
      <c r="BF1702" s="1" t="s">
        <v>68</v>
      </c>
      <c r="BG1702" s="28" t="s">
        <v>69</v>
      </c>
    </row>
    <row r="1703" spans="1:59" ht="12.75" customHeight="1" x14ac:dyDescent="0.2">
      <c r="A1703" s="1" t="s">
        <v>6932</v>
      </c>
      <c r="B1703" s="1" t="s">
        <v>6933</v>
      </c>
      <c r="C1703" s="1" t="s">
        <v>62</v>
      </c>
      <c r="D1703" s="1" t="s">
        <v>63</v>
      </c>
      <c r="E1703" s="1" t="s">
        <v>6934</v>
      </c>
      <c r="F1703" s="1" t="s">
        <v>6935</v>
      </c>
      <c r="G1703" s="1">
        <v>34</v>
      </c>
      <c r="H1703" s="1">
        <v>1000</v>
      </c>
      <c r="I1703" s="2" t="s">
        <v>1123</v>
      </c>
      <c r="K1703" s="1">
        <f>IFERROR(VLOOKUP(B1703,'[1]Pivot HorizontalMRP'!$A$4:$B$2531,2,0),0)</f>
        <v>0</v>
      </c>
      <c r="L1703" s="1">
        <f>IFERROR(VLOOKUP(B1703,'[1]Pivot HorizontalMRP'!$A$4:$C$2531,3,0),0)</f>
        <v>336</v>
      </c>
      <c r="M1703" s="1">
        <f>IFERROR(VLOOKUP(B1703,'[1]Pivot HorizontalMRP'!$A$4:$D$2531,4,0),0)</f>
        <v>100</v>
      </c>
      <c r="N1703" s="1">
        <f>IFERROR(VLOOKUP(B1703,'[1]Pivot HorizontalMRP'!$A$4:$E$2531,5,0),0)</f>
        <v>0</v>
      </c>
      <c r="O1703" s="1">
        <f t="shared" si="131"/>
        <v>436</v>
      </c>
      <c r="P1703" s="1">
        <f t="shared" si="132"/>
        <v>436</v>
      </c>
      <c r="Q1703" s="1">
        <f>IFERROR(VLOOKUP(B1703,'[1]Pivot HorizontalMRP'!$A$4:$F$2529,6,0),0)</f>
        <v>556</v>
      </c>
      <c r="R1703" s="1">
        <f>IFERROR(VLOOKUP(B1703,'[1]Pivot HorizontalMRP'!$A$4:$G$2529,7,0),0)</f>
        <v>325</v>
      </c>
      <c r="S1703" s="1">
        <f>IFERROR(VLOOKUP(B1703,'[1]Pivot HorizontalMRP'!$A$4:$H$2529,8,0),0)</f>
        <v>372</v>
      </c>
      <c r="T1703" s="1">
        <f>IFERROR(VLOOKUP(B1703,'[1]Pivot HorizontalMRP'!$A$4:$I$2529,9,0),0)</f>
        <v>192</v>
      </c>
      <c r="U1703" s="1">
        <f t="shared" si="130"/>
        <v>-445</v>
      </c>
      <c r="V1703" s="24">
        <v>6.06</v>
      </c>
      <c r="W1703" s="24"/>
      <c r="X1703" s="24">
        <f t="shared" si="133"/>
        <v>-6.06</v>
      </c>
      <c r="Y1703" s="24"/>
      <c r="Z1703" s="24"/>
      <c r="AA1703" s="24">
        <v>3.14</v>
      </c>
      <c r="AB1703" s="24"/>
      <c r="AC1703" s="25"/>
      <c r="AD1703" s="26"/>
      <c r="AE1703" s="26"/>
      <c r="AF1703" s="26"/>
      <c r="AG1703" s="24"/>
      <c r="AH1703" s="24"/>
      <c r="AI1703" s="26"/>
      <c r="AJ1703" s="27"/>
      <c r="AK1703" s="27"/>
      <c r="AL1703" s="26"/>
      <c r="AM1703" s="26"/>
      <c r="AN1703" s="24"/>
      <c r="AO1703" s="24" t="str">
        <f t="shared" si="134"/>
        <v>Arista</v>
      </c>
      <c r="AP1703" s="1" t="s">
        <v>83</v>
      </c>
      <c r="BF1703" s="1" t="s">
        <v>68</v>
      </c>
      <c r="BG1703" s="28" t="s">
        <v>69</v>
      </c>
    </row>
    <row r="1704" spans="1:59" ht="12.75" customHeight="1" x14ac:dyDescent="0.2">
      <c r="A1704" s="1" t="s">
        <v>6936</v>
      </c>
      <c r="B1704" s="1" t="s">
        <v>6937</v>
      </c>
      <c r="C1704" s="1" t="s">
        <v>62</v>
      </c>
      <c r="D1704" s="1" t="s">
        <v>63</v>
      </c>
      <c r="E1704" s="1" t="s">
        <v>6938</v>
      </c>
      <c r="F1704" s="1" t="s">
        <v>6939</v>
      </c>
      <c r="G1704" s="1">
        <v>31</v>
      </c>
      <c r="H1704" s="1">
        <v>5000</v>
      </c>
      <c r="I1704" s="2" t="s">
        <v>1123</v>
      </c>
      <c r="K1704" s="1">
        <f>IFERROR(VLOOKUP(B1704,'[1]Pivot HorizontalMRP'!$A$4:$B$2531,2,0),0)</f>
        <v>0</v>
      </c>
      <c r="L1704" s="1">
        <f>IFERROR(VLOOKUP(B1704,'[1]Pivot HorizontalMRP'!$A$4:$C$2531,3,0),0)</f>
        <v>1422</v>
      </c>
      <c r="M1704" s="1">
        <f>IFERROR(VLOOKUP(B1704,'[1]Pivot HorizontalMRP'!$A$4:$D$2531,4,0),0)</f>
        <v>6240</v>
      </c>
      <c r="N1704" s="1">
        <f>IFERROR(VLOOKUP(B1704,'[1]Pivot HorizontalMRP'!$A$4:$E$2531,5,0),0)</f>
        <v>0</v>
      </c>
      <c r="O1704" s="1">
        <f t="shared" si="131"/>
        <v>7662</v>
      </c>
      <c r="P1704" s="1">
        <f t="shared" si="132"/>
        <v>7662</v>
      </c>
      <c r="Q1704" s="1">
        <f>IFERROR(VLOOKUP(B1704,'[1]Pivot HorizontalMRP'!$A$4:$F$2529,6,0),0)</f>
        <v>4330</v>
      </c>
      <c r="R1704" s="1">
        <f>IFERROR(VLOOKUP(B1704,'[1]Pivot HorizontalMRP'!$A$4:$G$2529,7,0),0)</f>
        <v>2823</v>
      </c>
      <c r="S1704" s="1">
        <f>IFERROR(VLOOKUP(B1704,'[1]Pivot HorizontalMRP'!$A$4:$H$2529,8,0),0)</f>
        <v>2014</v>
      </c>
      <c r="T1704" s="1">
        <f>IFERROR(VLOOKUP(B1704,'[1]Pivot HorizontalMRP'!$A$4:$I$2529,9,0),0)</f>
        <v>1761</v>
      </c>
      <c r="U1704" s="1">
        <f t="shared" si="130"/>
        <v>509</v>
      </c>
      <c r="V1704" s="24">
        <v>0.29499999999999998</v>
      </c>
      <c r="W1704" s="24"/>
      <c r="X1704" s="24">
        <f t="shared" si="133"/>
        <v>-0.29499999999999998</v>
      </c>
      <c r="Y1704" s="24"/>
      <c r="Z1704" s="24"/>
      <c r="AA1704" s="24">
        <v>0.34</v>
      </c>
      <c r="AB1704" s="24"/>
      <c r="AC1704" s="25"/>
      <c r="AD1704" s="26"/>
      <c r="AE1704" s="26"/>
      <c r="AF1704" s="26"/>
      <c r="AG1704" s="24"/>
      <c r="AH1704" s="24"/>
      <c r="AI1704" s="26"/>
      <c r="AJ1704" s="27"/>
      <c r="AK1704" s="27"/>
      <c r="AL1704" s="26"/>
      <c r="AM1704" s="26"/>
      <c r="AN1704" s="24"/>
      <c r="AO1704" s="24" t="str">
        <f t="shared" si="134"/>
        <v>Arista</v>
      </c>
      <c r="AP1704" s="1" t="s">
        <v>83</v>
      </c>
      <c r="BF1704" s="1" t="s">
        <v>68</v>
      </c>
      <c r="BG1704" s="28" t="s">
        <v>69</v>
      </c>
    </row>
    <row r="1705" spans="1:59" ht="12.75" customHeight="1" x14ac:dyDescent="0.2">
      <c r="A1705" s="1" t="s">
        <v>6940</v>
      </c>
      <c r="B1705" s="1" t="s">
        <v>6941</v>
      </c>
      <c r="C1705" s="1" t="s">
        <v>62</v>
      </c>
      <c r="D1705" s="1" t="s">
        <v>63</v>
      </c>
      <c r="E1705" s="1" t="s">
        <v>6942</v>
      </c>
      <c r="F1705" s="1" t="s">
        <v>6943</v>
      </c>
      <c r="G1705" s="1">
        <v>31</v>
      </c>
      <c r="H1705" s="1">
        <v>10000</v>
      </c>
      <c r="I1705" s="2" t="s">
        <v>1123</v>
      </c>
      <c r="K1705" s="1">
        <f>IFERROR(VLOOKUP(B1705,'[1]Pivot HorizontalMRP'!$A$4:$B$2531,2,0),0)</f>
        <v>0</v>
      </c>
      <c r="L1705" s="1">
        <f>IFERROR(VLOOKUP(B1705,'[1]Pivot HorizontalMRP'!$A$4:$C$2531,3,0),0)</f>
        <v>766</v>
      </c>
      <c r="M1705" s="1">
        <f>IFERROR(VLOOKUP(B1705,'[1]Pivot HorizontalMRP'!$A$4:$D$2531,4,0),0)</f>
        <v>0</v>
      </c>
      <c r="N1705" s="1">
        <f>IFERROR(VLOOKUP(B1705,'[1]Pivot HorizontalMRP'!$A$4:$E$2531,5,0),0)</f>
        <v>0</v>
      </c>
      <c r="O1705" s="1">
        <f t="shared" si="131"/>
        <v>766</v>
      </c>
      <c r="P1705" s="1">
        <f t="shared" si="132"/>
        <v>766</v>
      </c>
      <c r="Q1705" s="1">
        <f>IFERROR(VLOOKUP(B1705,'[1]Pivot HorizontalMRP'!$A$4:$F$2529,6,0),0)</f>
        <v>1317.4</v>
      </c>
      <c r="R1705" s="1">
        <f>IFERROR(VLOOKUP(B1705,'[1]Pivot HorizontalMRP'!$A$4:$G$2529,7,0),0)</f>
        <v>424</v>
      </c>
      <c r="S1705" s="1">
        <f>IFERROR(VLOOKUP(B1705,'[1]Pivot HorizontalMRP'!$A$4:$H$2529,8,0),0)</f>
        <v>227.99999999999994</v>
      </c>
      <c r="T1705" s="1">
        <f>IFERROR(VLOOKUP(B1705,'[1]Pivot HorizontalMRP'!$A$4:$I$2529,9,0),0)</f>
        <v>210.39999999999998</v>
      </c>
      <c r="U1705" s="1">
        <f t="shared" si="130"/>
        <v>-975.40000000000009</v>
      </c>
      <c r="V1705" s="24">
        <v>4.92</v>
      </c>
      <c r="W1705" s="24"/>
      <c r="X1705" s="24">
        <f t="shared" si="133"/>
        <v>-4.92</v>
      </c>
      <c r="Y1705" s="24"/>
      <c r="Z1705" s="24"/>
      <c r="AA1705" s="24">
        <v>5.08</v>
      </c>
      <c r="AB1705" s="24"/>
      <c r="AC1705" s="25"/>
      <c r="AD1705" s="26"/>
      <c r="AE1705" s="26"/>
      <c r="AF1705" s="26"/>
      <c r="AG1705" s="24"/>
      <c r="AH1705" s="24"/>
      <c r="AI1705" s="26"/>
      <c r="AJ1705" s="27"/>
      <c r="AK1705" s="27"/>
      <c r="AL1705" s="26"/>
      <c r="AM1705" s="26"/>
      <c r="AN1705" s="24"/>
      <c r="AO1705" s="24" t="str">
        <f t="shared" si="134"/>
        <v>Arista</v>
      </c>
      <c r="AP1705" s="1" t="s">
        <v>83</v>
      </c>
      <c r="BF1705" s="1" t="s">
        <v>68</v>
      </c>
      <c r="BG1705" s="28" t="s">
        <v>69</v>
      </c>
    </row>
    <row r="1706" spans="1:59" ht="12.75" customHeight="1" x14ac:dyDescent="0.2">
      <c r="A1706" s="1" t="s">
        <v>6944</v>
      </c>
      <c r="B1706" s="1" t="s">
        <v>6945</v>
      </c>
      <c r="C1706" s="1" t="s">
        <v>62</v>
      </c>
      <c r="D1706" s="1" t="s">
        <v>63</v>
      </c>
      <c r="E1706" s="1" t="s">
        <v>6946</v>
      </c>
      <c r="F1706" s="1" t="s">
        <v>6947</v>
      </c>
      <c r="G1706" s="1">
        <v>31</v>
      </c>
      <c r="H1706" s="1">
        <v>5000</v>
      </c>
      <c r="I1706" s="2" t="s">
        <v>1123</v>
      </c>
      <c r="K1706" s="1">
        <f>IFERROR(VLOOKUP(B1706,'[1]Pivot HorizontalMRP'!$A$4:$B$2531,2,0),0)</f>
        <v>0</v>
      </c>
      <c r="L1706" s="1">
        <f>IFERROR(VLOOKUP(B1706,'[1]Pivot HorizontalMRP'!$A$4:$C$2531,3,0),0)</f>
        <v>857</v>
      </c>
      <c r="M1706" s="1">
        <f>IFERROR(VLOOKUP(B1706,'[1]Pivot HorizontalMRP'!$A$4:$D$2531,4,0),0)</f>
        <v>1321</v>
      </c>
      <c r="N1706" s="1">
        <f>IFERROR(VLOOKUP(B1706,'[1]Pivot HorizontalMRP'!$A$4:$E$2531,5,0),0)</f>
        <v>0</v>
      </c>
      <c r="O1706" s="1">
        <f t="shared" si="131"/>
        <v>2178</v>
      </c>
      <c r="P1706" s="1">
        <f t="shared" si="132"/>
        <v>2178</v>
      </c>
      <c r="Q1706" s="1">
        <f>IFERROR(VLOOKUP(B1706,'[1]Pivot HorizontalMRP'!$A$4:$F$2529,6,0),0)</f>
        <v>2423</v>
      </c>
      <c r="R1706" s="1">
        <f>IFERROR(VLOOKUP(B1706,'[1]Pivot HorizontalMRP'!$A$4:$G$2529,7,0),0)</f>
        <v>852.8</v>
      </c>
      <c r="S1706" s="1">
        <f>IFERROR(VLOOKUP(B1706,'[1]Pivot HorizontalMRP'!$A$4:$H$2529,8,0),0)</f>
        <v>513.6</v>
      </c>
      <c r="T1706" s="1">
        <f>IFERROR(VLOOKUP(B1706,'[1]Pivot HorizontalMRP'!$A$4:$I$2529,9,0),0)</f>
        <v>502.40000000000003</v>
      </c>
      <c r="U1706" s="1">
        <f t="shared" si="130"/>
        <v>-1097.8000000000002</v>
      </c>
      <c r="V1706" s="24">
        <v>3.98</v>
      </c>
      <c r="W1706" s="24"/>
      <c r="X1706" s="24">
        <f t="shared" si="133"/>
        <v>-3.98</v>
      </c>
      <c r="Y1706" s="24"/>
      <c r="Z1706" s="24"/>
      <c r="AA1706" s="24">
        <v>5.19</v>
      </c>
      <c r="AB1706" s="24"/>
      <c r="AC1706" s="25"/>
      <c r="AD1706" s="26"/>
      <c r="AE1706" s="26"/>
      <c r="AF1706" s="26"/>
      <c r="AG1706" s="24"/>
      <c r="AH1706" s="24"/>
      <c r="AI1706" s="26"/>
      <c r="AJ1706" s="27"/>
      <c r="AK1706" s="27"/>
      <c r="AL1706" s="26"/>
      <c r="AM1706" s="26"/>
      <c r="AN1706" s="24"/>
      <c r="AO1706" s="24" t="str">
        <f t="shared" si="134"/>
        <v>Arista</v>
      </c>
      <c r="AP1706" s="1" t="s">
        <v>83</v>
      </c>
      <c r="BF1706" s="1" t="s">
        <v>68</v>
      </c>
      <c r="BG1706" s="28" t="s">
        <v>69</v>
      </c>
    </row>
    <row r="1707" spans="1:59" ht="12.75" customHeight="1" x14ac:dyDescent="0.2">
      <c r="A1707" s="1" t="s">
        <v>6948</v>
      </c>
      <c r="B1707" s="1" t="s">
        <v>6949</v>
      </c>
      <c r="C1707" s="1" t="s">
        <v>62</v>
      </c>
      <c r="D1707" s="1" t="s">
        <v>63</v>
      </c>
      <c r="E1707" s="1" t="s">
        <v>6950</v>
      </c>
      <c r="F1707" s="1" t="s">
        <v>6951</v>
      </c>
      <c r="G1707" s="1">
        <v>31</v>
      </c>
      <c r="H1707" s="1">
        <v>4890</v>
      </c>
      <c r="I1707" s="2" t="s">
        <v>1123</v>
      </c>
      <c r="K1707" s="1">
        <f>IFERROR(VLOOKUP(B1707,'[1]Pivot HorizontalMRP'!$A$4:$B$2531,2,0),0)</f>
        <v>0</v>
      </c>
      <c r="L1707" s="1">
        <f>IFERROR(VLOOKUP(B1707,'[1]Pivot HorizontalMRP'!$A$4:$C$2531,3,0),0)</f>
        <v>585</v>
      </c>
      <c r="M1707" s="1">
        <f>IFERROR(VLOOKUP(B1707,'[1]Pivot HorizontalMRP'!$A$4:$D$2531,4,0),0)</f>
        <v>0</v>
      </c>
      <c r="N1707" s="1">
        <f>IFERROR(VLOOKUP(B1707,'[1]Pivot HorizontalMRP'!$A$4:$E$2531,5,0),0)</f>
        <v>0</v>
      </c>
      <c r="O1707" s="1">
        <f t="shared" si="131"/>
        <v>585</v>
      </c>
      <c r="P1707" s="1">
        <f t="shared" si="132"/>
        <v>585</v>
      </c>
      <c r="Q1707" s="1">
        <f>IFERROR(VLOOKUP(B1707,'[1]Pivot HorizontalMRP'!$A$4:$F$2529,6,0),0)</f>
        <v>542</v>
      </c>
      <c r="R1707" s="1">
        <f>IFERROR(VLOOKUP(B1707,'[1]Pivot HorizontalMRP'!$A$4:$G$2529,7,0),0)</f>
        <v>325</v>
      </c>
      <c r="S1707" s="1">
        <f>IFERROR(VLOOKUP(B1707,'[1]Pivot HorizontalMRP'!$A$4:$H$2529,8,0),0)</f>
        <v>372</v>
      </c>
      <c r="T1707" s="1">
        <f>IFERROR(VLOOKUP(B1707,'[1]Pivot HorizontalMRP'!$A$4:$I$2529,9,0),0)</f>
        <v>192</v>
      </c>
      <c r="U1707" s="1">
        <f t="shared" si="130"/>
        <v>-282</v>
      </c>
      <c r="V1707" s="24">
        <v>0.28000000000000003</v>
      </c>
      <c r="W1707" s="24"/>
      <c r="X1707" s="24">
        <f t="shared" si="133"/>
        <v>-0.28000000000000003</v>
      </c>
      <c r="Y1707" s="24"/>
      <c r="Z1707" s="24"/>
      <c r="AA1707" s="24"/>
      <c r="AB1707" s="24"/>
      <c r="AC1707" s="25"/>
      <c r="AD1707" s="26"/>
      <c r="AE1707" s="26"/>
      <c r="AF1707" s="26"/>
      <c r="AG1707" s="24"/>
      <c r="AH1707" s="24"/>
      <c r="AI1707" s="26"/>
      <c r="AJ1707" s="27"/>
      <c r="AK1707" s="27"/>
      <c r="AL1707" s="26"/>
      <c r="AM1707" s="26"/>
      <c r="AN1707" s="24"/>
      <c r="AO1707" s="24" t="str">
        <f t="shared" si="134"/>
        <v>Arista</v>
      </c>
      <c r="AP1707" s="1" t="s">
        <v>83</v>
      </c>
      <c r="BF1707" s="1" t="s">
        <v>68</v>
      </c>
      <c r="BG1707" s="28" t="s">
        <v>69</v>
      </c>
    </row>
    <row r="1708" spans="1:59" ht="12.75" customHeight="1" x14ac:dyDescent="0.2">
      <c r="A1708" s="1" t="s">
        <v>6952</v>
      </c>
      <c r="B1708" s="1" t="s">
        <v>6953</v>
      </c>
      <c r="C1708" s="1" t="s">
        <v>62</v>
      </c>
      <c r="D1708" s="1" t="s">
        <v>63</v>
      </c>
      <c r="E1708" s="1" t="s">
        <v>6954</v>
      </c>
      <c r="F1708" s="1" t="s">
        <v>6955</v>
      </c>
      <c r="G1708" s="1">
        <v>31</v>
      </c>
      <c r="H1708" s="1">
        <v>10000</v>
      </c>
      <c r="I1708" s="2" t="s">
        <v>1123</v>
      </c>
      <c r="K1708" s="1">
        <f>IFERROR(VLOOKUP(B1708,'[1]Pivot HorizontalMRP'!$A$4:$B$2531,2,0),0)</f>
        <v>0</v>
      </c>
      <c r="L1708" s="1">
        <f>IFERROR(VLOOKUP(B1708,'[1]Pivot HorizontalMRP'!$A$4:$C$2531,3,0),0)</f>
        <v>1128.2511999999999</v>
      </c>
      <c r="M1708" s="1">
        <f>IFERROR(VLOOKUP(B1708,'[1]Pivot HorizontalMRP'!$A$4:$D$2531,4,0),0)</f>
        <v>6850</v>
      </c>
      <c r="N1708" s="1">
        <f>IFERROR(VLOOKUP(B1708,'[1]Pivot HorizontalMRP'!$A$4:$E$2531,5,0),0)</f>
        <v>0</v>
      </c>
      <c r="O1708" s="1">
        <f t="shared" si="131"/>
        <v>7978.2511999999997</v>
      </c>
      <c r="P1708" s="1">
        <f t="shared" si="132"/>
        <v>7978.2511999999997</v>
      </c>
      <c r="Q1708" s="1">
        <f>IFERROR(VLOOKUP(B1708,'[1]Pivot HorizontalMRP'!$A$4:$F$2529,6,0),0)</f>
        <v>4652.0190000000002</v>
      </c>
      <c r="R1708" s="1">
        <f>IFERROR(VLOOKUP(B1708,'[1]Pivot HorizontalMRP'!$A$4:$G$2529,7,0),0)</f>
        <v>2940.0248000000001</v>
      </c>
      <c r="S1708" s="1">
        <f>IFERROR(VLOOKUP(B1708,'[1]Pivot HorizontalMRP'!$A$4:$H$2529,8,0),0)</f>
        <v>3292.5436000000004</v>
      </c>
      <c r="T1708" s="1">
        <f>IFERROR(VLOOKUP(B1708,'[1]Pivot HorizontalMRP'!$A$4:$I$2529,9,0),0)</f>
        <v>1685.2595999999999</v>
      </c>
      <c r="U1708" s="1">
        <f t="shared" si="130"/>
        <v>386.20739999999932</v>
      </c>
      <c r="V1708" s="24">
        <v>0.25</v>
      </c>
      <c r="W1708" s="24"/>
      <c r="X1708" s="24">
        <f t="shared" si="133"/>
        <v>-0.25</v>
      </c>
      <c r="Y1708" s="24"/>
      <c r="Z1708" s="24"/>
      <c r="AA1708" s="24">
        <v>0.24334</v>
      </c>
      <c r="AB1708" s="24"/>
      <c r="AC1708" s="25"/>
      <c r="AD1708" s="26"/>
      <c r="AE1708" s="26"/>
      <c r="AF1708" s="26"/>
      <c r="AG1708" s="24"/>
      <c r="AH1708" s="24"/>
      <c r="AI1708" s="26"/>
      <c r="AJ1708" s="27"/>
      <c r="AK1708" s="27"/>
      <c r="AL1708" s="26"/>
      <c r="AM1708" s="26"/>
      <c r="AN1708" s="24"/>
      <c r="AO1708" s="24" t="str">
        <f t="shared" si="134"/>
        <v>Arista</v>
      </c>
      <c r="AP1708" s="1" t="s">
        <v>83</v>
      </c>
      <c r="BF1708" s="1" t="s">
        <v>68</v>
      </c>
      <c r="BG1708" s="28" t="s">
        <v>69</v>
      </c>
    </row>
    <row r="1709" spans="1:59" ht="12.75" customHeight="1" x14ac:dyDescent="0.2">
      <c r="A1709" s="1" t="s">
        <v>6956</v>
      </c>
      <c r="B1709" s="1" t="s">
        <v>6957</v>
      </c>
      <c r="C1709" s="1" t="s">
        <v>62</v>
      </c>
      <c r="D1709" s="1" t="s">
        <v>63</v>
      </c>
      <c r="E1709" s="1" t="s">
        <v>6958</v>
      </c>
      <c r="F1709" s="1" t="s">
        <v>6959</v>
      </c>
      <c r="G1709" s="1">
        <v>34</v>
      </c>
      <c r="H1709" s="1">
        <v>2500</v>
      </c>
      <c r="I1709" s="2" t="s">
        <v>1123</v>
      </c>
      <c r="K1709" s="1">
        <f>IFERROR(VLOOKUP(B1709,'[1]Pivot HorizontalMRP'!$A$4:$B$2531,2,0),0)</f>
        <v>0</v>
      </c>
      <c r="L1709" s="1">
        <f>IFERROR(VLOOKUP(B1709,'[1]Pivot HorizontalMRP'!$A$4:$C$2531,3,0),0)</f>
        <v>728</v>
      </c>
      <c r="M1709" s="1">
        <f>IFERROR(VLOOKUP(B1709,'[1]Pivot HorizontalMRP'!$A$4:$D$2531,4,0),0)</f>
        <v>1140</v>
      </c>
      <c r="N1709" s="1">
        <f>IFERROR(VLOOKUP(B1709,'[1]Pivot HorizontalMRP'!$A$4:$E$2531,5,0),0)</f>
        <v>0</v>
      </c>
      <c r="O1709" s="1">
        <f t="shared" si="131"/>
        <v>1868</v>
      </c>
      <c r="P1709" s="1">
        <f t="shared" si="132"/>
        <v>1868</v>
      </c>
      <c r="Q1709" s="1">
        <f>IFERROR(VLOOKUP(B1709,'[1]Pivot HorizontalMRP'!$A$4:$F$2529,6,0),0)</f>
        <v>2949</v>
      </c>
      <c r="R1709" s="1">
        <f>IFERROR(VLOOKUP(B1709,'[1]Pivot HorizontalMRP'!$A$4:$G$2529,7,0),0)</f>
        <v>1060</v>
      </c>
      <c r="S1709" s="1">
        <f>IFERROR(VLOOKUP(B1709,'[1]Pivot HorizontalMRP'!$A$4:$H$2529,8,0),0)</f>
        <v>570</v>
      </c>
      <c r="T1709" s="1">
        <f>IFERROR(VLOOKUP(B1709,'[1]Pivot HorizontalMRP'!$A$4:$I$2529,9,0),0)</f>
        <v>526</v>
      </c>
      <c r="U1709" s="1">
        <f t="shared" si="130"/>
        <v>-2141</v>
      </c>
      <c r="V1709" s="24">
        <v>3.38</v>
      </c>
      <c r="W1709" s="24"/>
      <c r="X1709" s="24">
        <f t="shared" si="133"/>
        <v>-3.38</v>
      </c>
      <c r="Y1709" s="24"/>
      <c r="Z1709" s="24"/>
      <c r="AA1709" s="24">
        <v>3.29</v>
      </c>
      <c r="AB1709" s="24"/>
      <c r="AC1709" s="25"/>
      <c r="AD1709" s="26"/>
      <c r="AE1709" s="26"/>
      <c r="AF1709" s="26"/>
      <c r="AG1709" s="24"/>
      <c r="AH1709" s="24"/>
      <c r="AI1709" s="26"/>
      <c r="AJ1709" s="27"/>
      <c r="AK1709" s="27"/>
      <c r="AL1709" s="26"/>
      <c r="AM1709" s="26"/>
      <c r="AN1709" s="24"/>
      <c r="AO1709" s="24" t="str">
        <f t="shared" si="134"/>
        <v>Arista</v>
      </c>
      <c r="AP1709" s="1" t="s">
        <v>83</v>
      </c>
      <c r="BF1709" s="1" t="s">
        <v>68</v>
      </c>
      <c r="BG1709" s="28" t="s">
        <v>69</v>
      </c>
    </row>
    <row r="1710" spans="1:59" ht="12.75" customHeight="1" x14ac:dyDescent="0.2">
      <c r="A1710" s="1" t="s">
        <v>6960</v>
      </c>
      <c r="B1710" s="1" t="s">
        <v>6961</v>
      </c>
      <c r="C1710" s="1" t="s">
        <v>62</v>
      </c>
      <c r="D1710" s="1" t="s">
        <v>63</v>
      </c>
      <c r="E1710" s="1" t="s">
        <v>6962</v>
      </c>
      <c r="F1710" s="1" t="s">
        <v>6963</v>
      </c>
      <c r="G1710" s="1">
        <v>31</v>
      </c>
      <c r="H1710" s="1">
        <v>1000</v>
      </c>
      <c r="I1710" s="2" t="s">
        <v>1123</v>
      </c>
      <c r="K1710" s="1">
        <f>IFERROR(VLOOKUP(B1710,'[1]Pivot HorizontalMRP'!$A$4:$B$2531,2,0),0)</f>
        <v>0</v>
      </c>
      <c r="L1710" s="1">
        <f>IFERROR(VLOOKUP(B1710,'[1]Pivot HorizontalMRP'!$A$4:$C$2531,3,0),0)</f>
        <v>1741.2</v>
      </c>
      <c r="M1710" s="1">
        <f>IFERROR(VLOOKUP(B1710,'[1]Pivot HorizontalMRP'!$A$4:$D$2531,4,0),0)</f>
        <v>0</v>
      </c>
      <c r="N1710" s="1">
        <f>IFERROR(VLOOKUP(B1710,'[1]Pivot HorizontalMRP'!$A$4:$E$2531,5,0),0)</f>
        <v>0</v>
      </c>
      <c r="O1710" s="1">
        <f t="shared" si="131"/>
        <v>1741.2</v>
      </c>
      <c r="P1710" s="1">
        <f t="shared" si="132"/>
        <v>1741.2</v>
      </c>
      <c r="Q1710" s="1">
        <f>IFERROR(VLOOKUP(B1710,'[1]Pivot HorizontalMRP'!$A$4:$F$2529,6,0),0)</f>
        <v>566.40000000000009</v>
      </c>
      <c r="R1710" s="1">
        <f>IFERROR(VLOOKUP(B1710,'[1]Pivot HorizontalMRP'!$A$4:$G$2529,7,0),0)</f>
        <v>212</v>
      </c>
      <c r="S1710" s="1">
        <f>IFERROR(VLOOKUP(B1710,'[1]Pivot HorizontalMRP'!$A$4:$H$2529,8,0),0)</f>
        <v>113.99999999999997</v>
      </c>
      <c r="T1710" s="1">
        <f>IFERROR(VLOOKUP(B1710,'[1]Pivot HorizontalMRP'!$A$4:$I$2529,9,0),0)</f>
        <v>105.19999999999999</v>
      </c>
      <c r="U1710" s="1">
        <f t="shared" si="130"/>
        <v>962.8</v>
      </c>
      <c r="V1710" s="24">
        <v>5.58</v>
      </c>
      <c r="W1710" s="24"/>
      <c r="X1710" s="24">
        <f t="shared" si="133"/>
        <v>-5.58</v>
      </c>
      <c r="Y1710" s="24"/>
      <c r="Z1710" s="24"/>
      <c r="AA1710" s="24"/>
      <c r="AB1710" s="24"/>
      <c r="AC1710" s="25"/>
      <c r="AD1710" s="26"/>
      <c r="AE1710" s="26"/>
      <c r="AF1710" s="26"/>
      <c r="AG1710" s="24"/>
      <c r="AH1710" s="24"/>
      <c r="AI1710" s="26"/>
      <c r="AJ1710" s="27"/>
      <c r="AK1710" s="27"/>
      <c r="AL1710" s="26"/>
      <c r="AM1710" s="26"/>
      <c r="AN1710" s="24"/>
      <c r="AO1710" s="24" t="str">
        <f t="shared" si="134"/>
        <v>Arista</v>
      </c>
      <c r="AP1710" s="1" t="s">
        <v>83</v>
      </c>
      <c r="BF1710" s="1" t="s">
        <v>68</v>
      </c>
      <c r="BG1710" s="28" t="s">
        <v>69</v>
      </c>
    </row>
    <row r="1711" spans="1:59" ht="12.75" customHeight="1" x14ac:dyDescent="0.2">
      <c r="A1711" s="1" t="s">
        <v>6964</v>
      </c>
      <c r="B1711" s="1" t="s">
        <v>6965</v>
      </c>
      <c r="C1711" s="1" t="s">
        <v>62</v>
      </c>
      <c r="D1711" s="1" t="s">
        <v>63</v>
      </c>
      <c r="E1711" s="1" t="s">
        <v>6966</v>
      </c>
      <c r="F1711" s="1" t="s">
        <v>6967</v>
      </c>
      <c r="G1711" s="1">
        <v>31</v>
      </c>
      <c r="H1711" s="1">
        <v>10000</v>
      </c>
      <c r="I1711" s="2" t="s">
        <v>1123</v>
      </c>
      <c r="K1711" s="1">
        <f>IFERROR(VLOOKUP(B1711,'[1]Pivot HorizontalMRP'!$A$4:$B$2531,2,0),0)</f>
        <v>0</v>
      </c>
      <c r="L1711" s="1">
        <f>IFERROR(VLOOKUP(B1711,'[1]Pivot HorizontalMRP'!$A$4:$C$2531,3,0),0)</f>
        <v>14245</v>
      </c>
      <c r="M1711" s="1">
        <f>IFERROR(VLOOKUP(B1711,'[1]Pivot HorizontalMRP'!$A$4:$D$2531,4,0),0)</f>
        <v>1500</v>
      </c>
      <c r="N1711" s="1">
        <f>IFERROR(VLOOKUP(B1711,'[1]Pivot HorizontalMRP'!$A$4:$E$2531,5,0),0)</f>
        <v>0</v>
      </c>
      <c r="O1711" s="1">
        <f t="shared" si="131"/>
        <v>15745</v>
      </c>
      <c r="P1711" s="1">
        <f t="shared" si="132"/>
        <v>15745</v>
      </c>
      <c r="Q1711" s="1">
        <f>IFERROR(VLOOKUP(B1711,'[1]Pivot HorizontalMRP'!$A$4:$F$2529,6,0),0)</f>
        <v>18285</v>
      </c>
      <c r="R1711" s="1">
        <f>IFERROR(VLOOKUP(B1711,'[1]Pivot HorizontalMRP'!$A$4:$G$2529,7,0),0)</f>
        <v>6472</v>
      </c>
      <c r="S1711" s="1">
        <f>IFERROR(VLOOKUP(B1711,'[1]Pivot HorizontalMRP'!$A$4:$H$2529,8,0),0)</f>
        <v>5838</v>
      </c>
      <c r="T1711" s="1">
        <f>IFERROR(VLOOKUP(B1711,'[1]Pivot HorizontalMRP'!$A$4:$I$2529,9,0),0)</f>
        <v>4346</v>
      </c>
      <c r="U1711" s="1">
        <f t="shared" si="130"/>
        <v>-9012</v>
      </c>
      <c r="V1711" s="24">
        <v>0.23699999999999999</v>
      </c>
      <c r="W1711" s="24"/>
      <c r="X1711" s="24">
        <f t="shared" si="133"/>
        <v>-0.23699999999999999</v>
      </c>
      <c r="Y1711" s="24"/>
      <c r="Z1711" s="24"/>
      <c r="AA1711" s="24">
        <v>0.16700000000000001</v>
      </c>
      <c r="AB1711" s="24"/>
      <c r="AC1711" s="25"/>
      <c r="AD1711" s="26"/>
      <c r="AE1711" s="26"/>
      <c r="AF1711" s="26"/>
      <c r="AG1711" s="24"/>
      <c r="AH1711" s="24"/>
      <c r="AI1711" s="26"/>
      <c r="AJ1711" s="27"/>
      <c r="AK1711" s="27"/>
      <c r="AL1711" s="26"/>
      <c r="AM1711" s="26"/>
      <c r="AN1711" s="24"/>
      <c r="AO1711" s="24" t="str">
        <f t="shared" si="134"/>
        <v>Arista</v>
      </c>
      <c r="AP1711" s="1" t="s">
        <v>83</v>
      </c>
      <c r="BF1711" s="1" t="s">
        <v>68</v>
      </c>
      <c r="BG1711" s="28" t="s">
        <v>69</v>
      </c>
    </row>
    <row r="1712" spans="1:59" ht="12.75" customHeight="1" x14ac:dyDescent="0.2">
      <c r="A1712" s="1" t="s">
        <v>6968</v>
      </c>
      <c r="B1712" s="1" t="s">
        <v>6969</v>
      </c>
      <c r="C1712" s="1" t="s">
        <v>62</v>
      </c>
      <c r="D1712" s="1" t="s">
        <v>63</v>
      </c>
      <c r="E1712" s="1" t="s">
        <v>6970</v>
      </c>
      <c r="F1712" s="1" t="s">
        <v>6971</v>
      </c>
      <c r="G1712" s="1">
        <v>31</v>
      </c>
      <c r="H1712" s="1">
        <v>10000</v>
      </c>
      <c r="I1712" s="2" t="s">
        <v>1123</v>
      </c>
      <c r="K1712" s="1">
        <f>IFERROR(VLOOKUP(B1712,'[1]Pivot HorizontalMRP'!$A$4:$B$2531,2,0),0)</f>
        <v>0</v>
      </c>
      <c r="L1712" s="1">
        <f>IFERROR(VLOOKUP(B1712,'[1]Pivot HorizontalMRP'!$A$4:$C$2531,3,0),0)</f>
        <v>5910</v>
      </c>
      <c r="M1712" s="1">
        <f>IFERROR(VLOOKUP(B1712,'[1]Pivot HorizontalMRP'!$A$4:$D$2531,4,0),0)</f>
        <v>13520</v>
      </c>
      <c r="N1712" s="1">
        <f>IFERROR(VLOOKUP(B1712,'[1]Pivot HorizontalMRP'!$A$4:$E$2531,5,0),0)</f>
        <v>0</v>
      </c>
      <c r="O1712" s="1">
        <f t="shared" si="131"/>
        <v>19430</v>
      </c>
      <c r="P1712" s="1">
        <f t="shared" si="132"/>
        <v>19430</v>
      </c>
      <c r="Q1712" s="1">
        <f>IFERROR(VLOOKUP(B1712,'[1]Pivot HorizontalMRP'!$A$4:$F$2529,6,0),0)</f>
        <v>22891</v>
      </c>
      <c r="R1712" s="1">
        <f>IFERROR(VLOOKUP(B1712,'[1]Pivot HorizontalMRP'!$A$4:$G$2529,7,0),0)</f>
        <v>8120</v>
      </c>
      <c r="S1712" s="1">
        <f>IFERROR(VLOOKUP(B1712,'[1]Pivot HorizontalMRP'!$A$4:$H$2529,8,0),0)</f>
        <v>7566</v>
      </c>
      <c r="T1712" s="1">
        <f>IFERROR(VLOOKUP(B1712,'[1]Pivot HorizontalMRP'!$A$4:$I$2529,9,0),0)</f>
        <v>5898</v>
      </c>
      <c r="U1712" s="1">
        <f t="shared" si="130"/>
        <v>-11581</v>
      </c>
      <c r="V1712" s="24">
        <v>1.26</v>
      </c>
      <c r="W1712" s="24"/>
      <c r="X1712" s="24">
        <f t="shared" si="133"/>
        <v>-1.26</v>
      </c>
      <c r="Y1712" s="24"/>
      <c r="Z1712" s="24"/>
      <c r="AA1712" s="24">
        <v>1.3220000000000001</v>
      </c>
      <c r="AB1712" s="24"/>
      <c r="AC1712" s="25"/>
      <c r="AD1712" s="26"/>
      <c r="AE1712" s="26"/>
      <c r="AF1712" s="26"/>
      <c r="AG1712" s="24"/>
      <c r="AH1712" s="24"/>
      <c r="AI1712" s="26"/>
      <c r="AJ1712" s="27"/>
      <c r="AK1712" s="27"/>
      <c r="AL1712" s="26"/>
      <c r="AM1712" s="26"/>
      <c r="AN1712" s="24"/>
      <c r="AO1712" s="24" t="str">
        <f t="shared" si="134"/>
        <v>Arista</v>
      </c>
      <c r="AP1712" s="1" t="s">
        <v>83</v>
      </c>
      <c r="BF1712" s="1" t="s">
        <v>68</v>
      </c>
      <c r="BG1712" s="28" t="s">
        <v>69</v>
      </c>
    </row>
    <row r="1713" spans="1:59" ht="12.75" customHeight="1" x14ac:dyDescent="0.2">
      <c r="A1713" s="1" t="s">
        <v>6972</v>
      </c>
      <c r="B1713" s="1" t="s">
        <v>6973</v>
      </c>
      <c r="C1713" s="1" t="s">
        <v>62</v>
      </c>
      <c r="D1713" s="1" t="s">
        <v>63</v>
      </c>
      <c r="E1713" s="1" t="s">
        <v>6974</v>
      </c>
      <c r="F1713" s="1" t="s">
        <v>6975</v>
      </c>
      <c r="G1713" s="1">
        <v>31</v>
      </c>
      <c r="H1713" s="1">
        <v>2500</v>
      </c>
      <c r="I1713" s="2" t="s">
        <v>1123</v>
      </c>
      <c r="K1713" s="1">
        <f>IFERROR(VLOOKUP(B1713,'[1]Pivot HorizontalMRP'!$A$4:$B$2531,2,0),0)</f>
        <v>0</v>
      </c>
      <c r="L1713" s="1">
        <f>IFERROR(VLOOKUP(B1713,'[1]Pivot HorizontalMRP'!$A$4:$C$2531,3,0),0)</f>
        <v>2076</v>
      </c>
      <c r="M1713" s="1">
        <f>IFERROR(VLOOKUP(B1713,'[1]Pivot HorizontalMRP'!$A$4:$D$2531,4,0),0)</f>
        <v>0</v>
      </c>
      <c r="N1713" s="1">
        <f>IFERROR(VLOOKUP(B1713,'[1]Pivot HorizontalMRP'!$A$4:$E$2531,5,0),0)</f>
        <v>0</v>
      </c>
      <c r="O1713" s="1">
        <f t="shared" si="131"/>
        <v>2076</v>
      </c>
      <c r="P1713" s="1">
        <f t="shared" si="132"/>
        <v>2076</v>
      </c>
      <c r="Q1713" s="1">
        <f>IFERROR(VLOOKUP(B1713,'[1]Pivot HorizontalMRP'!$A$4:$F$2529,6,0),0)</f>
        <v>89</v>
      </c>
      <c r="R1713" s="1">
        <f>IFERROR(VLOOKUP(B1713,'[1]Pivot HorizontalMRP'!$A$4:$G$2529,7,0),0)</f>
        <v>6.0000000000000009</v>
      </c>
      <c r="S1713" s="1">
        <f>IFERROR(VLOOKUP(B1713,'[1]Pivot HorizontalMRP'!$A$4:$H$2529,8,0),0)</f>
        <v>72.000000000000014</v>
      </c>
      <c r="T1713" s="1">
        <f>IFERROR(VLOOKUP(B1713,'[1]Pivot HorizontalMRP'!$A$4:$I$2529,9,0),0)</f>
        <v>102</v>
      </c>
      <c r="U1713" s="1">
        <f t="shared" si="130"/>
        <v>1981</v>
      </c>
      <c r="V1713" s="24">
        <v>1.51</v>
      </c>
      <c r="W1713" s="24"/>
      <c r="X1713" s="24">
        <f t="shared" si="133"/>
        <v>-1.51</v>
      </c>
      <c r="Y1713" s="24"/>
      <c r="Z1713" s="24"/>
      <c r="AA1713" s="24"/>
      <c r="AB1713" s="24"/>
      <c r="AC1713" s="25"/>
      <c r="AD1713" s="26"/>
      <c r="AE1713" s="26"/>
      <c r="AF1713" s="26"/>
      <c r="AG1713" s="24"/>
      <c r="AH1713" s="24"/>
      <c r="AI1713" s="26"/>
      <c r="AJ1713" s="27"/>
      <c r="AK1713" s="27"/>
      <c r="AL1713" s="26"/>
      <c r="AM1713" s="26"/>
      <c r="AN1713" s="24"/>
      <c r="AO1713" s="24" t="str">
        <f t="shared" si="134"/>
        <v>Arista</v>
      </c>
      <c r="AP1713" s="1" t="s">
        <v>83</v>
      </c>
      <c r="BF1713" s="1" t="s">
        <v>68</v>
      </c>
      <c r="BG1713" s="28" t="s">
        <v>69</v>
      </c>
    </row>
    <row r="1714" spans="1:59" ht="12.75" customHeight="1" x14ac:dyDescent="0.2">
      <c r="A1714" s="1" t="s">
        <v>6976</v>
      </c>
      <c r="B1714" s="1" t="s">
        <v>6977</v>
      </c>
      <c r="C1714" s="1" t="s">
        <v>62</v>
      </c>
      <c r="D1714" s="1" t="s">
        <v>63</v>
      </c>
      <c r="E1714" s="1" t="s">
        <v>6978</v>
      </c>
      <c r="F1714" s="1" t="s">
        <v>6979</v>
      </c>
      <c r="G1714" s="1">
        <v>31</v>
      </c>
      <c r="H1714" s="1">
        <v>1000</v>
      </c>
      <c r="I1714" s="2" t="s">
        <v>1123</v>
      </c>
      <c r="K1714" s="1">
        <f>IFERROR(VLOOKUP(B1714,'[1]Pivot HorizontalMRP'!$A$4:$B$2531,2,0),0)</f>
        <v>0</v>
      </c>
      <c r="L1714" s="1">
        <f>IFERROR(VLOOKUP(B1714,'[1]Pivot HorizontalMRP'!$A$4:$C$2531,3,0),0)</f>
        <v>318.8</v>
      </c>
      <c r="M1714" s="1">
        <f>IFERROR(VLOOKUP(B1714,'[1]Pivot HorizontalMRP'!$A$4:$D$2531,4,0),0)</f>
        <v>0</v>
      </c>
      <c r="N1714" s="1">
        <f>IFERROR(VLOOKUP(B1714,'[1]Pivot HorizontalMRP'!$A$4:$E$2531,5,0),0)</f>
        <v>0</v>
      </c>
      <c r="O1714" s="1">
        <f t="shared" si="131"/>
        <v>318.8</v>
      </c>
      <c r="P1714" s="1">
        <f t="shared" si="132"/>
        <v>318.8</v>
      </c>
      <c r="Q1714" s="1">
        <f>IFERROR(VLOOKUP(B1714,'[1]Pivot HorizontalMRP'!$A$4:$F$2529,6,0),0)</f>
        <v>15.600000000000001</v>
      </c>
      <c r="R1714" s="1">
        <f>IFERROR(VLOOKUP(B1714,'[1]Pivot HorizontalMRP'!$A$4:$G$2529,7,0),0)</f>
        <v>1.2000000000000002</v>
      </c>
      <c r="S1714" s="1">
        <f>IFERROR(VLOOKUP(B1714,'[1]Pivot HorizontalMRP'!$A$4:$H$2529,8,0),0)</f>
        <v>14.400000000000002</v>
      </c>
      <c r="T1714" s="1">
        <f>IFERROR(VLOOKUP(B1714,'[1]Pivot HorizontalMRP'!$A$4:$I$2529,9,0),0)</f>
        <v>20.400000000000002</v>
      </c>
      <c r="U1714" s="1">
        <f t="shared" si="130"/>
        <v>302</v>
      </c>
      <c r="V1714" s="24">
        <v>3.76</v>
      </c>
      <c r="W1714" s="24"/>
      <c r="X1714" s="24">
        <f t="shared" si="133"/>
        <v>-3.76</v>
      </c>
      <c r="Y1714" s="24"/>
      <c r="Z1714" s="24"/>
      <c r="AA1714" s="24"/>
      <c r="AB1714" s="24"/>
      <c r="AC1714" s="25"/>
      <c r="AD1714" s="26"/>
      <c r="AE1714" s="26"/>
      <c r="AF1714" s="26"/>
      <c r="AG1714" s="24"/>
      <c r="AH1714" s="24"/>
      <c r="AI1714" s="26"/>
      <c r="AJ1714" s="27"/>
      <c r="AK1714" s="27"/>
      <c r="AL1714" s="26"/>
      <c r="AM1714" s="26"/>
      <c r="AN1714" s="24"/>
      <c r="AO1714" s="24" t="str">
        <f t="shared" si="134"/>
        <v>Arista</v>
      </c>
      <c r="AP1714" s="1" t="s">
        <v>83</v>
      </c>
      <c r="BF1714" s="1" t="s">
        <v>68</v>
      </c>
      <c r="BG1714" s="28" t="s">
        <v>69</v>
      </c>
    </row>
    <row r="1715" spans="1:59" ht="12.75" customHeight="1" x14ac:dyDescent="0.2">
      <c r="A1715" s="1" t="s">
        <v>6980</v>
      </c>
      <c r="B1715" s="1" t="s">
        <v>6981</v>
      </c>
      <c r="C1715" s="1" t="s">
        <v>62</v>
      </c>
      <c r="D1715" s="1" t="s">
        <v>63</v>
      </c>
      <c r="E1715" s="1" t="s">
        <v>6982</v>
      </c>
      <c r="F1715" s="1" t="s">
        <v>6983</v>
      </c>
      <c r="G1715" s="1">
        <v>31</v>
      </c>
      <c r="H1715" s="1">
        <v>2500</v>
      </c>
      <c r="I1715" s="2" t="s">
        <v>1123</v>
      </c>
      <c r="K1715" s="1">
        <f>IFERROR(VLOOKUP(B1715,'[1]Pivot HorizontalMRP'!$A$4:$B$2531,2,0),0)</f>
        <v>0</v>
      </c>
      <c r="L1715" s="1">
        <f>IFERROR(VLOOKUP(B1715,'[1]Pivot HorizontalMRP'!$A$4:$C$2531,3,0),0)</f>
        <v>178</v>
      </c>
      <c r="M1715" s="1">
        <f>IFERROR(VLOOKUP(B1715,'[1]Pivot HorizontalMRP'!$A$4:$D$2531,4,0),0)</f>
        <v>390</v>
      </c>
      <c r="N1715" s="1">
        <f>IFERROR(VLOOKUP(B1715,'[1]Pivot HorizontalMRP'!$A$4:$E$2531,5,0),0)</f>
        <v>0</v>
      </c>
      <c r="O1715" s="1">
        <f t="shared" si="131"/>
        <v>568</v>
      </c>
      <c r="P1715" s="1">
        <f t="shared" si="132"/>
        <v>568</v>
      </c>
      <c r="Q1715" s="1">
        <f>IFERROR(VLOOKUP(B1715,'[1]Pivot HorizontalMRP'!$A$4:$F$2529,6,0),0)</f>
        <v>506</v>
      </c>
      <c r="R1715" s="1">
        <f>IFERROR(VLOOKUP(B1715,'[1]Pivot HorizontalMRP'!$A$4:$G$2529,7,0),0)</f>
        <v>138</v>
      </c>
      <c r="S1715" s="1">
        <f>IFERROR(VLOOKUP(B1715,'[1]Pivot HorizontalMRP'!$A$4:$H$2529,8,0),0)</f>
        <v>150</v>
      </c>
      <c r="T1715" s="1">
        <f>IFERROR(VLOOKUP(B1715,'[1]Pivot HorizontalMRP'!$A$4:$I$2529,9,0),0)</f>
        <v>138</v>
      </c>
      <c r="U1715" s="1">
        <f t="shared" si="130"/>
        <v>-76</v>
      </c>
      <c r="V1715" s="24">
        <v>6.09</v>
      </c>
      <c r="W1715" s="24"/>
      <c r="X1715" s="24">
        <f t="shared" si="133"/>
        <v>-6.09</v>
      </c>
      <c r="Y1715" s="24"/>
      <c r="Z1715" s="24"/>
      <c r="AA1715" s="24">
        <v>5.57</v>
      </c>
      <c r="AB1715" s="24"/>
      <c r="AC1715" s="25"/>
      <c r="AD1715" s="26"/>
      <c r="AE1715" s="26"/>
      <c r="AF1715" s="26"/>
      <c r="AG1715" s="24"/>
      <c r="AH1715" s="24"/>
      <c r="AI1715" s="26"/>
      <c r="AJ1715" s="27"/>
      <c r="AK1715" s="27"/>
      <c r="AL1715" s="26"/>
      <c r="AM1715" s="26"/>
      <c r="AN1715" s="24"/>
      <c r="AO1715" s="24" t="str">
        <f t="shared" si="134"/>
        <v>Arista</v>
      </c>
      <c r="AP1715" s="1" t="s">
        <v>83</v>
      </c>
      <c r="BF1715" s="1" t="s">
        <v>68</v>
      </c>
      <c r="BG1715" s="28" t="s">
        <v>69</v>
      </c>
    </row>
    <row r="1716" spans="1:59" ht="12.75" customHeight="1" x14ac:dyDescent="0.2">
      <c r="A1716" s="1" t="s">
        <v>6984</v>
      </c>
      <c r="B1716" s="1" t="s">
        <v>6985</v>
      </c>
      <c r="C1716" s="1" t="s">
        <v>62</v>
      </c>
      <c r="D1716" s="1" t="s">
        <v>63</v>
      </c>
      <c r="E1716" s="1" t="s">
        <v>6986</v>
      </c>
      <c r="F1716" s="1" t="s">
        <v>6987</v>
      </c>
      <c r="G1716" s="1">
        <v>31</v>
      </c>
      <c r="H1716" s="1">
        <v>2000</v>
      </c>
      <c r="I1716" s="2" t="s">
        <v>1123</v>
      </c>
      <c r="K1716" s="1">
        <f>IFERROR(VLOOKUP(B1716,'[1]Pivot HorizontalMRP'!$A$4:$B$2531,2,0),0)</f>
        <v>0</v>
      </c>
      <c r="L1716" s="1">
        <f>IFERROR(VLOOKUP(B1716,'[1]Pivot HorizontalMRP'!$A$4:$C$2531,3,0),0)</f>
        <v>355</v>
      </c>
      <c r="M1716" s="1">
        <f>IFERROR(VLOOKUP(B1716,'[1]Pivot HorizontalMRP'!$A$4:$D$2531,4,0),0)</f>
        <v>0</v>
      </c>
      <c r="N1716" s="1">
        <f>IFERROR(VLOOKUP(B1716,'[1]Pivot HorizontalMRP'!$A$4:$E$2531,5,0),0)</f>
        <v>0</v>
      </c>
      <c r="O1716" s="1">
        <f t="shared" si="131"/>
        <v>355</v>
      </c>
      <c r="P1716" s="1">
        <f t="shared" si="132"/>
        <v>355</v>
      </c>
      <c r="Q1716" s="1">
        <f>IFERROR(VLOOKUP(B1716,'[1]Pivot HorizontalMRP'!$A$4:$F$2529,6,0),0)</f>
        <v>635</v>
      </c>
      <c r="R1716" s="1">
        <f>IFERROR(VLOOKUP(B1716,'[1]Pivot HorizontalMRP'!$A$4:$G$2529,7,0),0)</f>
        <v>0</v>
      </c>
      <c r="S1716" s="1">
        <f>IFERROR(VLOOKUP(B1716,'[1]Pivot HorizontalMRP'!$A$4:$H$2529,8,0),0)</f>
        <v>0</v>
      </c>
      <c r="T1716" s="1">
        <f>IFERROR(VLOOKUP(B1716,'[1]Pivot HorizontalMRP'!$A$4:$I$2529,9,0),0)</f>
        <v>0</v>
      </c>
      <c r="U1716" s="1">
        <f t="shared" si="130"/>
        <v>-280</v>
      </c>
      <c r="V1716" s="24">
        <v>2.1800000000000002</v>
      </c>
      <c r="W1716" s="24"/>
      <c r="X1716" s="24">
        <f t="shared" si="133"/>
        <v>-2.1800000000000002</v>
      </c>
      <c r="Y1716" s="24"/>
      <c r="Z1716" s="24"/>
      <c r="AA1716" s="24"/>
      <c r="AB1716" s="24"/>
      <c r="AC1716" s="25"/>
      <c r="AD1716" s="26"/>
      <c r="AE1716" s="26"/>
      <c r="AF1716" s="26"/>
      <c r="AG1716" s="24"/>
      <c r="AH1716" s="24"/>
      <c r="AI1716" s="26"/>
      <c r="AJ1716" s="27"/>
      <c r="AK1716" s="27"/>
      <c r="AL1716" s="26"/>
      <c r="AM1716" s="26"/>
      <c r="AN1716" s="24"/>
      <c r="AO1716" s="24" t="str">
        <f t="shared" si="134"/>
        <v>Arista</v>
      </c>
      <c r="AP1716" s="1" t="s">
        <v>83</v>
      </c>
      <c r="BF1716" s="1" t="s">
        <v>68</v>
      </c>
      <c r="BG1716" s="28" t="s">
        <v>69</v>
      </c>
    </row>
    <row r="1717" spans="1:59" ht="12.75" customHeight="1" x14ac:dyDescent="0.2">
      <c r="A1717" s="1" t="s">
        <v>6988</v>
      </c>
      <c r="B1717" s="1" t="s">
        <v>6989</v>
      </c>
      <c r="C1717" s="1" t="s">
        <v>62</v>
      </c>
      <c r="D1717" s="1" t="s">
        <v>63</v>
      </c>
      <c r="E1717" s="1" t="s">
        <v>6990</v>
      </c>
      <c r="F1717" s="1" t="s">
        <v>6991</v>
      </c>
      <c r="G1717" s="1">
        <v>31</v>
      </c>
      <c r="H1717" s="1">
        <v>2500</v>
      </c>
      <c r="I1717" s="2" t="s">
        <v>1123</v>
      </c>
      <c r="K1717" s="1">
        <f>IFERROR(VLOOKUP(B1717,'[1]Pivot HorizontalMRP'!$A$4:$B$2531,2,0),0)</f>
        <v>0</v>
      </c>
      <c r="L1717" s="1">
        <f>IFERROR(VLOOKUP(B1717,'[1]Pivot HorizontalMRP'!$A$4:$C$2531,3,0),0)</f>
        <v>3447</v>
      </c>
      <c r="M1717" s="1">
        <f>IFERROR(VLOOKUP(B1717,'[1]Pivot HorizontalMRP'!$A$4:$D$2531,4,0),0)</f>
        <v>500</v>
      </c>
      <c r="N1717" s="1">
        <f>IFERROR(VLOOKUP(B1717,'[1]Pivot HorizontalMRP'!$A$4:$E$2531,5,0),0)</f>
        <v>0</v>
      </c>
      <c r="O1717" s="1">
        <f t="shared" si="131"/>
        <v>3947</v>
      </c>
      <c r="P1717" s="1">
        <f t="shared" si="132"/>
        <v>3947</v>
      </c>
      <c r="Q1717" s="1">
        <f>IFERROR(VLOOKUP(B1717,'[1]Pivot HorizontalMRP'!$A$4:$F$2529,6,0),0)</f>
        <v>3870</v>
      </c>
      <c r="R1717" s="1">
        <f>IFERROR(VLOOKUP(B1717,'[1]Pivot HorizontalMRP'!$A$4:$G$2529,7,0),0)</f>
        <v>2951</v>
      </c>
      <c r="S1717" s="1">
        <f>IFERROR(VLOOKUP(B1717,'[1]Pivot HorizontalMRP'!$A$4:$H$2529,8,0),0)</f>
        <v>2080</v>
      </c>
      <c r="T1717" s="1">
        <f>IFERROR(VLOOKUP(B1717,'[1]Pivot HorizontalMRP'!$A$4:$I$2529,9,0),0)</f>
        <v>1827</v>
      </c>
      <c r="U1717" s="1">
        <f t="shared" si="130"/>
        <v>-2874</v>
      </c>
      <c r="V1717" s="24">
        <v>3.97</v>
      </c>
      <c r="W1717" s="24"/>
      <c r="X1717" s="24">
        <f t="shared" si="133"/>
        <v>-3.97</v>
      </c>
      <c r="Y1717" s="24"/>
      <c r="Z1717" s="24"/>
      <c r="AA1717" s="24">
        <v>2.27</v>
      </c>
      <c r="AB1717" s="24"/>
      <c r="AC1717" s="25"/>
      <c r="AD1717" s="26"/>
      <c r="AE1717" s="26"/>
      <c r="AF1717" s="26"/>
      <c r="AG1717" s="24"/>
      <c r="AH1717" s="24"/>
      <c r="AI1717" s="26"/>
      <c r="AJ1717" s="27"/>
      <c r="AK1717" s="27"/>
      <c r="AL1717" s="26"/>
      <c r="AM1717" s="26"/>
      <c r="AN1717" s="24"/>
      <c r="AO1717" s="24" t="str">
        <f t="shared" si="134"/>
        <v>Arista</v>
      </c>
      <c r="AP1717" s="1" t="s">
        <v>83</v>
      </c>
      <c r="BF1717" s="1" t="s">
        <v>68</v>
      </c>
      <c r="BG1717" s="28" t="s">
        <v>69</v>
      </c>
    </row>
    <row r="1718" spans="1:59" ht="12.75" customHeight="1" x14ac:dyDescent="0.2">
      <c r="A1718" s="1" t="s">
        <v>6992</v>
      </c>
      <c r="B1718" s="1" t="s">
        <v>6993</v>
      </c>
      <c r="C1718" s="1" t="s">
        <v>62</v>
      </c>
      <c r="D1718" s="1" t="s">
        <v>63</v>
      </c>
      <c r="E1718" s="1" t="s">
        <v>6994</v>
      </c>
      <c r="F1718" s="1" t="s">
        <v>6995</v>
      </c>
      <c r="G1718" s="1">
        <v>31</v>
      </c>
      <c r="H1718" s="1">
        <v>5000</v>
      </c>
      <c r="I1718" s="2" t="s">
        <v>1123</v>
      </c>
      <c r="K1718" s="1">
        <f>IFERROR(VLOOKUP(B1718,'[1]Pivot HorizontalMRP'!$A$4:$B$2531,2,0),0)</f>
        <v>0</v>
      </c>
      <c r="L1718" s="1">
        <f>IFERROR(VLOOKUP(B1718,'[1]Pivot HorizontalMRP'!$A$4:$C$2531,3,0),0)</f>
        <v>1074</v>
      </c>
      <c r="M1718" s="1">
        <f>IFERROR(VLOOKUP(B1718,'[1]Pivot HorizontalMRP'!$A$4:$D$2531,4,0),0)</f>
        <v>0</v>
      </c>
      <c r="N1718" s="1">
        <f>IFERROR(VLOOKUP(B1718,'[1]Pivot HorizontalMRP'!$A$4:$E$2531,5,0),0)</f>
        <v>0</v>
      </c>
      <c r="O1718" s="1">
        <f t="shared" si="131"/>
        <v>1074</v>
      </c>
      <c r="P1718" s="1">
        <f t="shared" si="132"/>
        <v>1074</v>
      </c>
      <c r="Q1718" s="1">
        <f>IFERROR(VLOOKUP(B1718,'[1]Pivot HorizontalMRP'!$A$4:$F$2529,6,0),0)</f>
        <v>117</v>
      </c>
      <c r="R1718" s="1">
        <f>IFERROR(VLOOKUP(B1718,'[1]Pivot HorizontalMRP'!$A$4:$G$2529,7,0),0)</f>
        <v>128</v>
      </c>
      <c r="S1718" s="1">
        <f>IFERROR(VLOOKUP(B1718,'[1]Pivot HorizontalMRP'!$A$4:$H$2529,8,0),0)</f>
        <v>66</v>
      </c>
      <c r="T1718" s="1">
        <f>IFERROR(VLOOKUP(B1718,'[1]Pivot HorizontalMRP'!$A$4:$I$2529,9,0),0)</f>
        <v>66</v>
      </c>
      <c r="U1718" s="1">
        <f t="shared" si="130"/>
        <v>829</v>
      </c>
      <c r="V1718" s="24">
        <v>0.44800000000000001</v>
      </c>
      <c r="W1718" s="24"/>
      <c r="X1718" s="24">
        <f t="shared" si="133"/>
        <v>-0.44800000000000001</v>
      </c>
      <c r="Y1718" s="24"/>
      <c r="Z1718" s="24"/>
      <c r="AA1718" s="24"/>
      <c r="AB1718" s="24"/>
      <c r="AC1718" s="25"/>
      <c r="AD1718" s="26"/>
      <c r="AE1718" s="26"/>
      <c r="AF1718" s="26"/>
      <c r="AG1718" s="24"/>
      <c r="AH1718" s="24"/>
      <c r="AI1718" s="26"/>
      <c r="AJ1718" s="27"/>
      <c r="AK1718" s="27"/>
      <c r="AL1718" s="26"/>
      <c r="AM1718" s="26"/>
      <c r="AN1718" s="24"/>
      <c r="AO1718" s="24" t="str">
        <f t="shared" si="134"/>
        <v>Arista</v>
      </c>
      <c r="AP1718" s="1" t="s">
        <v>83</v>
      </c>
      <c r="BF1718" s="1" t="s">
        <v>68</v>
      </c>
      <c r="BG1718" s="28" t="s">
        <v>69</v>
      </c>
    </row>
    <row r="1719" spans="1:59" ht="12.75" customHeight="1" x14ac:dyDescent="0.2">
      <c r="A1719" s="1" t="s">
        <v>6996</v>
      </c>
      <c r="B1719" s="1" t="s">
        <v>6997</v>
      </c>
      <c r="C1719" s="1" t="s">
        <v>62</v>
      </c>
      <c r="D1719" s="1" t="s">
        <v>63</v>
      </c>
      <c r="E1719" s="1" t="s">
        <v>6998</v>
      </c>
      <c r="F1719" s="1" t="s">
        <v>6999</v>
      </c>
      <c r="G1719" s="1">
        <v>31</v>
      </c>
      <c r="H1719" s="1">
        <v>15000</v>
      </c>
      <c r="I1719" s="2" t="s">
        <v>1123</v>
      </c>
      <c r="K1719" s="1">
        <f>IFERROR(VLOOKUP(B1719,'[1]Pivot HorizontalMRP'!$A$4:$B$2531,2,0),0)</f>
        <v>0</v>
      </c>
      <c r="L1719" s="1">
        <f>IFERROR(VLOOKUP(B1719,'[1]Pivot HorizontalMRP'!$A$4:$C$2531,3,0),0)</f>
        <v>3250</v>
      </c>
      <c r="M1719" s="1">
        <f>IFERROR(VLOOKUP(B1719,'[1]Pivot HorizontalMRP'!$A$4:$D$2531,4,0),0)</f>
        <v>0</v>
      </c>
      <c r="N1719" s="1">
        <f>IFERROR(VLOOKUP(B1719,'[1]Pivot HorizontalMRP'!$A$4:$E$2531,5,0),0)</f>
        <v>0</v>
      </c>
      <c r="O1719" s="1">
        <f t="shared" si="131"/>
        <v>3250</v>
      </c>
      <c r="P1719" s="1">
        <f t="shared" si="132"/>
        <v>3250</v>
      </c>
      <c r="Q1719" s="1">
        <f>IFERROR(VLOOKUP(B1719,'[1]Pivot HorizontalMRP'!$A$4:$F$2529,6,0),0)</f>
        <v>2317.0000199999999</v>
      </c>
      <c r="R1719" s="1">
        <f>IFERROR(VLOOKUP(B1719,'[1]Pivot HorizontalMRP'!$A$4:$G$2529,7,0),0)</f>
        <v>1064</v>
      </c>
      <c r="S1719" s="1">
        <f>IFERROR(VLOOKUP(B1719,'[1]Pivot HorizontalMRP'!$A$4:$H$2529,8,0),0)</f>
        <v>864</v>
      </c>
      <c r="T1719" s="1">
        <f>IFERROR(VLOOKUP(B1719,'[1]Pivot HorizontalMRP'!$A$4:$I$2529,9,0),0)</f>
        <v>816</v>
      </c>
      <c r="U1719" s="1">
        <f t="shared" si="130"/>
        <v>-131.00001999999995</v>
      </c>
      <c r="V1719" s="24">
        <v>2.95</v>
      </c>
      <c r="W1719" s="24"/>
      <c r="X1719" s="24">
        <f t="shared" si="133"/>
        <v>-2.95</v>
      </c>
      <c r="Y1719" s="24"/>
      <c r="Z1719" s="24"/>
      <c r="AA1719" s="24"/>
      <c r="AB1719" s="24"/>
      <c r="AC1719" s="25"/>
      <c r="AD1719" s="26"/>
      <c r="AE1719" s="26"/>
      <c r="AF1719" s="26"/>
      <c r="AG1719" s="24"/>
      <c r="AH1719" s="24"/>
      <c r="AI1719" s="26"/>
      <c r="AJ1719" s="27"/>
      <c r="AK1719" s="27"/>
      <c r="AL1719" s="26"/>
      <c r="AM1719" s="26"/>
      <c r="AN1719" s="24"/>
      <c r="AO1719" s="24" t="str">
        <f t="shared" si="134"/>
        <v>Arista</v>
      </c>
      <c r="AP1719" s="1" t="s">
        <v>83</v>
      </c>
      <c r="BF1719" s="1" t="s">
        <v>68</v>
      </c>
      <c r="BG1719" s="28" t="s">
        <v>69</v>
      </c>
    </row>
    <row r="1720" spans="1:59" ht="12.75" customHeight="1" x14ac:dyDescent="0.2">
      <c r="A1720" s="1" t="s">
        <v>7000</v>
      </c>
      <c r="B1720" s="1" t="s">
        <v>7001</v>
      </c>
      <c r="C1720" s="1" t="s">
        <v>62</v>
      </c>
      <c r="D1720" s="1" t="s">
        <v>63</v>
      </c>
      <c r="E1720" s="1" t="s">
        <v>7002</v>
      </c>
      <c r="F1720" s="1" t="s">
        <v>7003</v>
      </c>
      <c r="G1720" s="1">
        <v>55</v>
      </c>
      <c r="H1720" s="1">
        <v>1</v>
      </c>
      <c r="I1720" s="2" t="s">
        <v>1123</v>
      </c>
      <c r="K1720" s="1">
        <f>IFERROR(VLOOKUP(B1720,'[1]Pivot HorizontalMRP'!$A$4:$B$2531,2,0),0)</f>
        <v>0</v>
      </c>
      <c r="L1720" s="1">
        <f>IFERROR(VLOOKUP(B1720,'[1]Pivot HorizontalMRP'!$A$4:$C$2531,3,0),0)</f>
        <v>157</v>
      </c>
      <c r="M1720" s="1">
        <f>IFERROR(VLOOKUP(B1720,'[1]Pivot HorizontalMRP'!$A$4:$D$2531,4,0),0)</f>
        <v>1000</v>
      </c>
      <c r="N1720" s="1">
        <f>IFERROR(VLOOKUP(B1720,'[1]Pivot HorizontalMRP'!$A$4:$E$2531,5,0),0)</f>
        <v>0</v>
      </c>
      <c r="O1720" s="1">
        <f t="shared" si="131"/>
        <v>1157</v>
      </c>
      <c r="P1720" s="1">
        <f t="shared" si="132"/>
        <v>1157</v>
      </c>
      <c r="Q1720" s="1">
        <f>IFERROR(VLOOKUP(B1720,'[1]Pivot HorizontalMRP'!$A$4:$F$2529,6,0),0)</f>
        <v>949</v>
      </c>
      <c r="R1720" s="1">
        <f>IFERROR(VLOOKUP(B1720,'[1]Pivot HorizontalMRP'!$A$4:$G$2529,7,0),0)</f>
        <v>573</v>
      </c>
      <c r="S1720" s="1">
        <f>IFERROR(VLOOKUP(B1720,'[1]Pivot HorizontalMRP'!$A$4:$H$2529,8,0),0)</f>
        <v>1023</v>
      </c>
      <c r="T1720" s="1">
        <f>IFERROR(VLOOKUP(B1720,'[1]Pivot HorizontalMRP'!$A$4:$I$2529,9,0),0)</f>
        <v>736</v>
      </c>
      <c r="U1720" s="1">
        <f t="shared" si="130"/>
        <v>-365</v>
      </c>
      <c r="V1720" s="24">
        <v>4.25</v>
      </c>
      <c r="W1720" s="24"/>
      <c r="X1720" s="24">
        <f t="shared" si="133"/>
        <v>-4.25</v>
      </c>
      <c r="Y1720" s="24"/>
      <c r="Z1720" s="24"/>
      <c r="AA1720" s="24"/>
      <c r="AB1720" s="24"/>
      <c r="AC1720" s="25"/>
      <c r="AD1720" s="26"/>
      <c r="AE1720" s="26"/>
      <c r="AF1720" s="26"/>
      <c r="AG1720" s="24"/>
      <c r="AH1720" s="24"/>
      <c r="AI1720" s="26"/>
      <c r="AJ1720" s="27"/>
      <c r="AK1720" s="27"/>
      <c r="AL1720" s="26"/>
      <c r="AM1720" s="26"/>
      <c r="AN1720" s="24"/>
      <c r="AO1720" s="24" t="str">
        <f t="shared" si="134"/>
        <v>Arista</v>
      </c>
      <c r="AP1720" s="1" t="s">
        <v>83</v>
      </c>
      <c r="BF1720" s="1" t="s">
        <v>68</v>
      </c>
      <c r="BG1720" s="28" t="s">
        <v>69</v>
      </c>
    </row>
    <row r="1721" spans="1:59" ht="12.75" customHeight="1" x14ac:dyDescent="0.2">
      <c r="A1721" s="1" t="s">
        <v>7004</v>
      </c>
      <c r="B1721" s="1" t="s">
        <v>7005</v>
      </c>
      <c r="C1721" s="1" t="s">
        <v>62</v>
      </c>
      <c r="D1721" s="1" t="s">
        <v>63</v>
      </c>
      <c r="E1721" s="1" t="s">
        <v>7006</v>
      </c>
      <c r="F1721" s="1" t="s">
        <v>7007</v>
      </c>
      <c r="G1721" s="1">
        <v>31</v>
      </c>
      <c r="H1721" s="1">
        <v>1200</v>
      </c>
      <c r="I1721" s="2" t="s">
        <v>1123</v>
      </c>
      <c r="K1721" s="1">
        <f>IFERROR(VLOOKUP(B1721,'[1]Pivot HorizontalMRP'!$A$4:$B$2531,2,0),0)</f>
        <v>0</v>
      </c>
      <c r="L1721" s="1">
        <f>IFERROR(VLOOKUP(B1721,'[1]Pivot HorizontalMRP'!$A$4:$C$2531,3,0),0)</f>
        <v>1998</v>
      </c>
      <c r="M1721" s="1">
        <f>IFERROR(VLOOKUP(B1721,'[1]Pivot HorizontalMRP'!$A$4:$D$2531,4,0),0)</f>
        <v>0</v>
      </c>
      <c r="N1721" s="1">
        <f>IFERROR(VLOOKUP(B1721,'[1]Pivot HorizontalMRP'!$A$4:$E$2531,5,0),0)</f>
        <v>0</v>
      </c>
      <c r="O1721" s="1">
        <f t="shared" si="131"/>
        <v>1998</v>
      </c>
      <c r="P1721" s="1">
        <f t="shared" si="132"/>
        <v>1998</v>
      </c>
      <c r="Q1721" s="1">
        <f>IFERROR(VLOOKUP(B1721,'[1]Pivot HorizontalMRP'!$A$4:$F$2529,6,0),0)</f>
        <v>0</v>
      </c>
      <c r="R1721" s="1">
        <f>IFERROR(VLOOKUP(B1721,'[1]Pivot HorizontalMRP'!$A$4:$G$2529,7,0),0)</f>
        <v>0</v>
      </c>
      <c r="S1721" s="1">
        <f>IFERROR(VLOOKUP(B1721,'[1]Pivot HorizontalMRP'!$A$4:$H$2529,8,0),0)</f>
        <v>0</v>
      </c>
      <c r="T1721" s="1">
        <f>IFERROR(VLOOKUP(B1721,'[1]Pivot HorizontalMRP'!$A$4:$I$2529,9,0),0)</f>
        <v>0</v>
      </c>
      <c r="U1721" s="1">
        <f t="shared" si="130"/>
        <v>1998</v>
      </c>
      <c r="V1721" s="24">
        <v>1.7</v>
      </c>
      <c r="W1721" s="24"/>
      <c r="X1721" s="24">
        <f t="shared" si="133"/>
        <v>-1.7</v>
      </c>
      <c r="Y1721" s="24"/>
      <c r="Z1721" s="24"/>
      <c r="AA1721" s="24"/>
      <c r="AB1721" s="24"/>
      <c r="AC1721" s="25"/>
      <c r="AD1721" s="26"/>
      <c r="AE1721" s="26"/>
      <c r="AF1721" s="26"/>
      <c r="AG1721" s="24"/>
      <c r="AH1721" s="24"/>
      <c r="AI1721" s="26"/>
      <c r="AJ1721" s="27"/>
      <c r="AK1721" s="27"/>
      <c r="AL1721" s="26"/>
      <c r="AM1721" s="26"/>
      <c r="AN1721" s="24"/>
      <c r="AO1721" s="24" t="str">
        <f t="shared" si="134"/>
        <v>Arista</v>
      </c>
      <c r="AP1721" s="1" t="s">
        <v>83</v>
      </c>
      <c r="BF1721" s="1" t="s">
        <v>68</v>
      </c>
      <c r="BG1721" s="28" t="s">
        <v>69</v>
      </c>
    </row>
    <row r="1722" spans="1:59" ht="12.75" customHeight="1" x14ac:dyDescent="0.2">
      <c r="A1722" s="1" t="s">
        <v>7008</v>
      </c>
      <c r="B1722" s="1" t="s">
        <v>7009</v>
      </c>
      <c r="C1722" s="1" t="s">
        <v>62</v>
      </c>
      <c r="D1722" s="1" t="s">
        <v>63</v>
      </c>
      <c r="E1722" s="1" t="s">
        <v>7010</v>
      </c>
      <c r="F1722" s="1" t="s">
        <v>7011</v>
      </c>
      <c r="G1722" s="1">
        <v>31</v>
      </c>
      <c r="H1722" s="1">
        <v>1000</v>
      </c>
      <c r="I1722" s="2" t="s">
        <v>1123</v>
      </c>
      <c r="K1722" s="1">
        <f>IFERROR(VLOOKUP(B1722,'[1]Pivot HorizontalMRP'!$A$4:$B$2531,2,0),0)</f>
        <v>0</v>
      </c>
      <c r="L1722" s="1">
        <f>IFERROR(VLOOKUP(B1722,'[1]Pivot HorizontalMRP'!$A$4:$C$2531,3,0),0)</f>
        <v>512</v>
      </c>
      <c r="M1722" s="1">
        <f>IFERROR(VLOOKUP(B1722,'[1]Pivot HorizontalMRP'!$A$4:$D$2531,4,0),0)</f>
        <v>0</v>
      </c>
      <c r="N1722" s="1">
        <f>IFERROR(VLOOKUP(B1722,'[1]Pivot HorizontalMRP'!$A$4:$E$2531,5,0),0)</f>
        <v>0</v>
      </c>
      <c r="O1722" s="1">
        <f t="shared" si="131"/>
        <v>512</v>
      </c>
      <c r="P1722" s="1">
        <f t="shared" si="132"/>
        <v>512</v>
      </c>
      <c r="Q1722" s="1">
        <f>IFERROR(VLOOKUP(B1722,'[1]Pivot HorizontalMRP'!$A$4:$F$2529,6,0),0)</f>
        <v>258.8</v>
      </c>
      <c r="R1722" s="1">
        <f>IFERROR(VLOOKUP(B1722,'[1]Pivot HorizontalMRP'!$A$4:$G$2529,7,0),0)</f>
        <v>27.6</v>
      </c>
      <c r="S1722" s="1">
        <f>IFERROR(VLOOKUP(B1722,'[1]Pivot HorizontalMRP'!$A$4:$H$2529,8,0),0)</f>
        <v>30.000000000000004</v>
      </c>
      <c r="T1722" s="1">
        <f>IFERROR(VLOOKUP(B1722,'[1]Pivot HorizontalMRP'!$A$4:$I$2529,9,0),0)</f>
        <v>27.6</v>
      </c>
      <c r="U1722" s="1">
        <f t="shared" si="130"/>
        <v>225.59999999999997</v>
      </c>
      <c r="V1722" s="24">
        <v>2.93</v>
      </c>
      <c r="W1722" s="24"/>
      <c r="X1722" s="24">
        <f t="shared" si="133"/>
        <v>-2.93</v>
      </c>
      <c r="Y1722" s="24"/>
      <c r="Z1722" s="24"/>
      <c r="AA1722" s="24"/>
      <c r="AB1722" s="24"/>
      <c r="AC1722" s="25"/>
      <c r="AD1722" s="26"/>
      <c r="AE1722" s="26"/>
      <c r="AF1722" s="26"/>
      <c r="AG1722" s="24"/>
      <c r="AH1722" s="24"/>
      <c r="AI1722" s="26"/>
      <c r="AJ1722" s="27"/>
      <c r="AK1722" s="27"/>
      <c r="AL1722" s="26"/>
      <c r="AM1722" s="26"/>
      <c r="AN1722" s="24"/>
      <c r="AO1722" s="24" t="str">
        <f t="shared" si="134"/>
        <v>Arista</v>
      </c>
      <c r="AP1722" s="1" t="s">
        <v>83</v>
      </c>
      <c r="BF1722" s="1" t="s">
        <v>68</v>
      </c>
      <c r="BG1722" s="28" t="s">
        <v>69</v>
      </c>
    </row>
    <row r="1723" spans="1:59" ht="12.75" customHeight="1" x14ac:dyDescent="0.2">
      <c r="A1723" s="1" t="s">
        <v>7012</v>
      </c>
      <c r="B1723" s="1" t="s">
        <v>7013</v>
      </c>
      <c r="C1723" s="1" t="s">
        <v>62</v>
      </c>
      <c r="D1723" s="1" t="s">
        <v>63</v>
      </c>
      <c r="E1723" s="1" t="s">
        <v>7014</v>
      </c>
      <c r="F1723" s="1" t="s">
        <v>7015</v>
      </c>
      <c r="G1723" s="1">
        <v>31</v>
      </c>
      <c r="H1723" s="1">
        <v>500</v>
      </c>
      <c r="I1723" s="2" t="s">
        <v>1123</v>
      </c>
      <c r="K1723" s="1">
        <f>IFERROR(VLOOKUP(B1723,'[1]Pivot HorizontalMRP'!$A$4:$B$2531,2,0),0)</f>
        <v>0</v>
      </c>
      <c r="L1723" s="1">
        <f>IFERROR(VLOOKUP(B1723,'[1]Pivot HorizontalMRP'!$A$4:$C$2531,3,0),0)</f>
        <v>211</v>
      </c>
      <c r="M1723" s="1">
        <f>IFERROR(VLOOKUP(B1723,'[1]Pivot HorizontalMRP'!$A$4:$D$2531,4,0),0)</f>
        <v>0</v>
      </c>
      <c r="N1723" s="1">
        <f>IFERROR(VLOOKUP(B1723,'[1]Pivot HorizontalMRP'!$A$4:$E$2531,5,0),0)</f>
        <v>0</v>
      </c>
      <c r="O1723" s="1">
        <f t="shared" si="131"/>
        <v>211</v>
      </c>
      <c r="P1723" s="1">
        <f t="shared" si="132"/>
        <v>211</v>
      </c>
      <c r="Q1723" s="1">
        <f>IFERROR(VLOOKUP(B1723,'[1]Pivot HorizontalMRP'!$A$4:$F$2529,6,0),0)</f>
        <v>127.19999999999999</v>
      </c>
      <c r="R1723" s="1">
        <f>IFERROR(VLOOKUP(B1723,'[1]Pivot HorizontalMRP'!$A$4:$G$2529,7,0),0)</f>
        <v>13.8</v>
      </c>
      <c r="S1723" s="1">
        <f>IFERROR(VLOOKUP(B1723,'[1]Pivot HorizontalMRP'!$A$4:$H$2529,8,0),0)</f>
        <v>15.000000000000002</v>
      </c>
      <c r="T1723" s="1">
        <f>IFERROR(VLOOKUP(B1723,'[1]Pivot HorizontalMRP'!$A$4:$I$2529,9,0),0)</f>
        <v>13.8</v>
      </c>
      <c r="U1723" s="1">
        <f t="shared" si="130"/>
        <v>70</v>
      </c>
      <c r="V1723" s="24">
        <v>12.69</v>
      </c>
      <c r="W1723" s="24"/>
      <c r="X1723" s="24">
        <f t="shared" si="133"/>
        <v>-12.69</v>
      </c>
      <c r="Y1723" s="24"/>
      <c r="Z1723" s="24"/>
      <c r="AA1723" s="24"/>
      <c r="AB1723" s="24"/>
      <c r="AC1723" s="25"/>
      <c r="AD1723" s="26"/>
      <c r="AE1723" s="26"/>
      <c r="AF1723" s="26"/>
      <c r="AG1723" s="24"/>
      <c r="AH1723" s="24"/>
      <c r="AI1723" s="26"/>
      <c r="AJ1723" s="27"/>
      <c r="AK1723" s="27"/>
      <c r="AL1723" s="26"/>
      <c r="AM1723" s="26"/>
      <c r="AN1723" s="24"/>
      <c r="AO1723" s="24" t="str">
        <f t="shared" si="134"/>
        <v>Arista</v>
      </c>
      <c r="AP1723" s="1" t="s">
        <v>83</v>
      </c>
      <c r="BF1723" s="1" t="s">
        <v>68</v>
      </c>
      <c r="BG1723" s="28" t="s">
        <v>69</v>
      </c>
    </row>
    <row r="1724" spans="1:59" ht="12.75" customHeight="1" x14ac:dyDescent="0.2">
      <c r="A1724" s="1" t="s">
        <v>7016</v>
      </c>
      <c r="B1724" s="1" t="s">
        <v>7017</v>
      </c>
      <c r="C1724" s="1" t="s">
        <v>62</v>
      </c>
      <c r="D1724" s="1" t="s">
        <v>63</v>
      </c>
      <c r="E1724" s="1" t="s">
        <v>7018</v>
      </c>
      <c r="F1724" s="1" t="s">
        <v>7019</v>
      </c>
      <c r="G1724" s="1">
        <v>31</v>
      </c>
      <c r="H1724" s="1">
        <v>100</v>
      </c>
      <c r="I1724" s="2" t="s">
        <v>1123</v>
      </c>
      <c r="K1724" s="1">
        <f>IFERROR(VLOOKUP(B1724,'[1]Pivot HorizontalMRP'!$A$4:$B$2531,2,0),0)</f>
        <v>0</v>
      </c>
      <c r="L1724" s="1">
        <f>IFERROR(VLOOKUP(B1724,'[1]Pivot HorizontalMRP'!$A$4:$C$2531,3,0),0)</f>
        <v>105.8</v>
      </c>
      <c r="M1724" s="1">
        <f>IFERROR(VLOOKUP(B1724,'[1]Pivot HorizontalMRP'!$A$4:$D$2531,4,0),0)</f>
        <v>55</v>
      </c>
      <c r="N1724" s="1">
        <f>IFERROR(VLOOKUP(B1724,'[1]Pivot HorizontalMRP'!$A$4:$E$2531,5,0),0)</f>
        <v>0</v>
      </c>
      <c r="O1724" s="1">
        <f t="shared" si="131"/>
        <v>160.80000000000001</v>
      </c>
      <c r="P1724" s="1">
        <f t="shared" si="132"/>
        <v>160.80000000000001</v>
      </c>
      <c r="Q1724" s="1">
        <f>IFERROR(VLOOKUP(B1724,'[1]Pivot HorizontalMRP'!$A$4:$F$2529,6,0),0)</f>
        <v>40</v>
      </c>
      <c r="R1724" s="1">
        <f>IFERROR(VLOOKUP(B1724,'[1]Pivot HorizontalMRP'!$A$4:$G$2529,7,0),0)</f>
        <v>13.8</v>
      </c>
      <c r="S1724" s="1">
        <f>IFERROR(VLOOKUP(B1724,'[1]Pivot HorizontalMRP'!$A$4:$H$2529,8,0),0)</f>
        <v>15.000000000000002</v>
      </c>
      <c r="T1724" s="1">
        <f>IFERROR(VLOOKUP(B1724,'[1]Pivot HorizontalMRP'!$A$4:$I$2529,9,0),0)</f>
        <v>13.8</v>
      </c>
      <c r="U1724" s="1">
        <f t="shared" si="130"/>
        <v>107.00000000000001</v>
      </c>
      <c r="V1724" s="24">
        <v>17.5</v>
      </c>
      <c r="W1724" s="24"/>
      <c r="X1724" s="24">
        <f t="shared" si="133"/>
        <v>-17.5</v>
      </c>
      <c r="Y1724" s="24"/>
      <c r="Z1724" s="24"/>
      <c r="AA1724" s="24">
        <v>16.467500000000001</v>
      </c>
      <c r="AB1724" s="24"/>
      <c r="AC1724" s="25"/>
      <c r="AD1724" s="26"/>
      <c r="AE1724" s="26"/>
      <c r="AF1724" s="26"/>
      <c r="AG1724" s="24"/>
      <c r="AH1724" s="24"/>
      <c r="AI1724" s="26"/>
      <c r="AJ1724" s="27"/>
      <c r="AK1724" s="27"/>
      <c r="AL1724" s="26"/>
      <c r="AM1724" s="26"/>
      <c r="AN1724" s="24"/>
      <c r="AO1724" s="24" t="str">
        <f t="shared" si="134"/>
        <v>Arista</v>
      </c>
      <c r="AP1724" s="1" t="s">
        <v>83</v>
      </c>
      <c r="BF1724" s="1" t="s">
        <v>68</v>
      </c>
      <c r="BG1724" s="28" t="s">
        <v>69</v>
      </c>
    </row>
    <row r="1725" spans="1:59" ht="12.75" customHeight="1" x14ac:dyDescent="0.2">
      <c r="A1725" s="1" t="s">
        <v>7020</v>
      </c>
      <c r="B1725" s="1" t="s">
        <v>7021</v>
      </c>
      <c r="C1725" s="1" t="s">
        <v>62</v>
      </c>
      <c r="D1725" s="1" t="s">
        <v>63</v>
      </c>
      <c r="E1725" s="1" t="s">
        <v>7022</v>
      </c>
      <c r="F1725" s="1" t="s">
        <v>7023</v>
      </c>
      <c r="G1725" s="1">
        <v>31</v>
      </c>
      <c r="H1725" s="1">
        <v>50</v>
      </c>
      <c r="I1725" s="2" t="s">
        <v>1123</v>
      </c>
      <c r="K1725" s="1">
        <f>IFERROR(VLOOKUP(B1725,'[1]Pivot HorizontalMRP'!$A$4:$B$2531,2,0),0)</f>
        <v>0</v>
      </c>
      <c r="L1725" s="1">
        <f>IFERROR(VLOOKUP(B1725,'[1]Pivot HorizontalMRP'!$A$4:$C$2531,3,0),0)</f>
        <v>49</v>
      </c>
      <c r="M1725" s="1">
        <f>IFERROR(VLOOKUP(B1725,'[1]Pivot HorizontalMRP'!$A$4:$D$2531,4,0),0)</f>
        <v>0</v>
      </c>
      <c r="N1725" s="1">
        <f>IFERROR(VLOOKUP(B1725,'[1]Pivot HorizontalMRP'!$A$4:$E$2531,5,0),0)</f>
        <v>0</v>
      </c>
      <c r="O1725" s="1">
        <f t="shared" si="131"/>
        <v>49</v>
      </c>
      <c r="P1725" s="1">
        <f t="shared" si="132"/>
        <v>49</v>
      </c>
      <c r="Q1725" s="1">
        <f>IFERROR(VLOOKUP(B1725,'[1]Pivot HorizontalMRP'!$A$4:$F$2529,6,0),0)</f>
        <v>31.6</v>
      </c>
      <c r="R1725" s="1">
        <f>IFERROR(VLOOKUP(B1725,'[1]Pivot HorizontalMRP'!$A$4:$G$2529,7,0),0)</f>
        <v>12.8</v>
      </c>
      <c r="S1725" s="1">
        <f>IFERROR(VLOOKUP(B1725,'[1]Pivot HorizontalMRP'!$A$4:$H$2529,8,0),0)</f>
        <v>6.6000000000000005</v>
      </c>
      <c r="T1725" s="1">
        <f>IFERROR(VLOOKUP(B1725,'[1]Pivot HorizontalMRP'!$A$4:$I$2529,9,0),0)</f>
        <v>6.6000000000000005</v>
      </c>
      <c r="U1725" s="1">
        <f t="shared" si="130"/>
        <v>4.5999999999999943</v>
      </c>
      <c r="V1725" s="24">
        <v>5.57</v>
      </c>
      <c r="W1725" s="24"/>
      <c r="X1725" s="24">
        <f t="shared" si="133"/>
        <v>-5.57</v>
      </c>
      <c r="Y1725" s="24"/>
      <c r="Z1725" s="24"/>
      <c r="AA1725" s="24"/>
      <c r="AB1725" s="24"/>
      <c r="AC1725" s="25"/>
      <c r="AD1725" s="26"/>
      <c r="AE1725" s="26"/>
      <c r="AF1725" s="26"/>
      <c r="AG1725" s="24"/>
      <c r="AH1725" s="24"/>
      <c r="AI1725" s="26"/>
      <c r="AJ1725" s="27"/>
      <c r="AK1725" s="27"/>
      <c r="AL1725" s="26"/>
      <c r="AM1725" s="26"/>
      <c r="AN1725" s="24"/>
      <c r="AO1725" s="24" t="str">
        <f t="shared" si="134"/>
        <v>Arista</v>
      </c>
      <c r="AP1725" s="1" t="s">
        <v>83</v>
      </c>
      <c r="BF1725" s="1" t="s">
        <v>68</v>
      </c>
      <c r="BG1725" s="28" t="s">
        <v>69</v>
      </c>
    </row>
    <row r="1726" spans="1:59" ht="12.75" customHeight="1" x14ac:dyDescent="0.2">
      <c r="A1726" s="1" t="s">
        <v>7024</v>
      </c>
      <c r="B1726" s="1" t="s">
        <v>7025</v>
      </c>
      <c r="C1726" s="1" t="s">
        <v>62</v>
      </c>
      <c r="D1726" s="1" t="s">
        <v>63</v>
      </c>
      <c r="E1726" s="1" t="s">
        <v>7026</v>
      </c>
      <c r="F1726" s="1" t="s">
        <v>7027</v>
      </c>
      <c r="G1726" s="1">
        <v>31</v>
      </c>
      <c r="H1726" s="1">
        <v>50</v>
      </c>
      <c r="I1726" s="2" t="s">
        <v>1123</v>
      </c>
      <c r="K1726" s="1">
        <f>IFERROR(VLOOKUP(B1726,'[1]Pivot HorizontalMRP'!$A$4:$B$2531,2,0),0)</f>
        <v>0</v>
      </c>
      <c r="L1726" s="1">
        <f>IFERROR(VLOOKUP(B1726,'[1]Pivot HorizontalMRP'!$A$4:$C$2531,3,0),0)</f>
        <v>45</v>
      </c>
      <c r="M1726" s="1">
        <f>IFERROR(VLOOKUP(B1726,'[1]Pivot HorizontalMRP'!$A$4:$D$2531,4,0),0)</f>
        <v>0</v>
      </c>
      <c r="N1726" s="1">
        <f>IFERROR(VLOOKUP(B1726,'[1]Pivot HorizontalMRP'!$A$4:$E$2531,5,0),0)</f>
        <v>0</v>
      </c>
      <c r="O1726" s="1">
        <f t="shared" si="131"/>
        <v>45</v>
      </c>
      <c r="P1726" s="1">
        <f t="shared" si="132"/>
        <v>45</v>
      </c>
      <c r="Q1726" s="1">
        <f>IFERROR(VLOOKUP(B1726,'[1]Pivot HorizontalMRP'!$A$4:$F$2529,6,0),0)</f>
        <v>10.200000000000001</v>
      </c>
      <c r="R1726" s="1">
        <f>IFERROR(VLOOKUP(B1726,'[1]Pivot HorizontalMRP'!$A$4:$G$2529,7,0),0)</f>
        <v>0</v>
      </c>
      <c r="S1726" s="1">
        <f>IFERROR(VLOOKUP(B1726,'[1]Pivot HorizontalMRP'!$A$4:$H$2529,8,0),0)</f>
        <v>0</v>
      </c>
      <c r="T1726" s="1">
        <f>IFERROR(VLOOKUP(B1726,'[1]Pivot HorizontalMRP'!$A$4:$I$2529,9,0),0)</f>
        <v>0</v>
      </c>
      <c r="U1726" s="1">
        <f t="shared" si="130"/>
        <v>34.799999999999997</v>
      </c>
      <c r="V1726" s="24">
        <v>20.07</v>
      </c>
      <c r="W1726" s="24"/>
      <c r="X1726" s="24">
        <f t="shared" si="133"/>
        <v>-20.07</v>
      </c>
      <c r="Y1726" s="24"/>
      <c r="Z1726" s="24"/>
      <c r="AA1726" s="24"/>
      <c r="AB1726" s="24"/>
      <c r="AC1726" s="25"/>
      <c r="AD1726" s="26"/>
      <c r="AE1726" s="26"/>
      <c r="AF1726" s="26"/>
      <c r="AG1726" s="24"/>
      <c r="AH1726" s="24"/>
      <c r="AI1726" s="26"/>
      <c r="AJ1726" s="27"/>
      <c r="AK1726" s="27"/>
      <c r="AL1726" s="26"/>
      <c r="AM1726" s="26"/>
      <c r="AN1726" s="24"/>
      <c r="AO1726" s="24" t="str">
        <f t="shared" si="134"/>
        <v>Arista</v>
      </c>
      <c r="AP1726" s="1" t="s">
        <v>83</v>
      </c>
      <c r="BF1726" s="1" t="s">
        <v>68</v>
      </c>
      <c r="BG1726" s="28" t="s">
        <v>69</v>
      </c>
    </row>
    <row r="1727" spans="1:59" ht="12.75" customHeight="1" x14ac:dyDescent="0.2">
      <c r="A1727" s="1" t="s">
        <v>7028</v>
      </c>
      <c r="B1727" s="1" t="s">
        <v>7029</v>
      </c>
      <c r="C1727" s="1" t="s">
        <v>62</v>
      </c>
      <c r="D1727" s="1" t="s">
        <v>63</v>
      </c>
      <c r="E1727" s="1" t="s">
        <v>7030</v>
      </c>
      <c r="F1727" s="1" t="s">
        <v>7031</v>
      </c>
      <c r="G1727" s="1">
        <v>55</v>
      </c>
      <c r="H1727" s="1">
        <v>1</v>
      </c>
      <c r="I1727" s="2" t="s">
        <v>1123</v>
      </c>
      <c r="K1727" s="1">
        <f>IFERROR(VLOOKUP(B1727,'[1]Pivot HorizontalMRP'!$A$4:$B$2531,2,0),0)</f>
        <v>0</v>
      </c>
      <c r="L1727" s="1">
        <f>IFERROR(VLOOKUP(B1727,'[1]Pivot HorizontalMRP'!$A$4:$C$2531,3,0),0)</f>
        <v>49</v>
      </c>
      <c r="M1727" s="1">
        <f>IFERROR(VLOOKUP(B1727,'[1]Pivot HorizontalMRP'!$A$4:$D$2531,4,0),0)</f>
        <v>1</v>
      </c>
      <c r="N1727" s="1">
        <f>IFERROR(VLOOKUP(B1727,'[1]Pivot HorizontalMRP'!$A$4:$E$2531,5,0),0)</f>
        <v>0</v>
      </c>
      <c r="O1727" s="1">
        <f t="shared" si="131"/>
        <v>50</v>
      </c>
      <c r="P1727" s="1">
        <f t="shared" si="132"/>
        <v>50</v>
      </c>
      <c r="Q1727" s="1">
        <f>IFERROR(VLOOKUP(B1727,'[1]Pivot HorizontalMRP'!$A$4:$F$2529,6,0),0)</f>
        <v>8.1999999999999993</v>
      </c>
      <c r="R1727" s="1">
        <f>IFERROR(VLOOKUP(B1727,'[1]Pivot HorizontalMRP'!$A$4:$G$2529,7,0),0)</f>
        <v>12.8</v>
      </c>
      <c r="S1727" s="1">
        <f>IFERROR(VLOOKUP(B1727,'[1]Pivot HorizontalMRP'!$A$4:$H$2529,8,0),0)</f>
        <v>6.6000000000000005</v>
      </c>
      <c r="T1727" s="1">
        <f>IFERROR(VLOOKUP(B1727,'[1]Pivot HorizontalMRP'!$A$4:$I$2529,9,0),0)</f>
        <v>6.6000000000000005</v>
      </c>
      <c r="U1727" s="1">
        <f t="shared" si="130"/>
        <v>29</v>
      </c>
      <c r="V1727" s="24">
        <v>34.369999999999997</v>
      </c>
      <c r="W1727" s="24"/>
      <c r="X1727" s="24">
        <f t="shared" si="133"/>
        <v>-34.369999999999997</v>
      </c>
      <c r="Y1727" s="24"/>
      <c r="Z1727" s="24"/>
      <c r="AA1727" s="24">
        <v>34.369999999999997</v>
      </c>
      <c r="AB1727" s="24"/>
      <c r="AC1727" s="25"/>
      <c r="AD1727" s="26"/>
      <c r="AE1727" s="26"/>
      <c r="AF1727" s="26"/>
      <c r="AG1727" s="24"/>
      <c r="AH1727" s="24"/>
      <c r="AI1727" s="26"/>
      <c r="AJ1727" s="27"/>
      <c r="AK1727" s="27"/>
      <c r="AL1727" s="26"/>
      <c r="AM1727" s="26"/>
      <c r="AN1727" s="24"/>
      <c r="AO1727" s="24" t="str">
        <f t="shared" si="134"/>
        <v>Arista</v>
      </c>
      <c r="AP1727" s="1" t="s">
        <v>83</v>
      </c>
      <c r="BF1727" s="1" t="s">
        <v>68</v>
      </c>
      <c r="BG1727" s="28" t="s">
        <v>69</v>
      </c>
    </row>
    <row r="1728" spans="1:59" ht="12.75" customHeight="1" x14ac:dyDescent="0.2">
      <c r="A1728" s="1" t="s">
        <v>7032</v>
      </c>
      <c r="B1728" s="1" t="s">
        <v>7033</v>
      </c>
      <c r="C1728" s="1" t="s">
        <v>62</v>
      </c>
      <c r="D1728" s="1" t="s">
        <v>63</v>
      </c>
      <c r="E1728" s="1" t="s">
        <v>7034</v>
      </c>
      <c r="F1728" s="1" t="s">
        <v>7035</v>
      </c>
      <c r="G1728" s="1">
        <v>31</v>
      </c>
      <c r="H1728" s="1">
        <v>5210</v>
      </c>
      <c r="I1728" s="2" t="s">
        <v>1123</v>
      </c>
      <c r="K1728" s="1">
        <f>IFERROR(VLOOKUP(B1728,'[1]Pivot HorizontalMRP'!$A$4:$B$2531,2,0),0)</f>
        <v>0</v>
      </c>
      <c r="L1728" s="1">
        <f>IFERROR(VLOOKUP(B1728,'[1]Pivot HorizontalMRP'!$A$4:$C$2531,3,0),0)</f>
        <v>1983</v>
      </c>
      <c r="M1728" s="1">
        <f>IFERROR(VLOOKUP(B1728,'[1]Pivot HorizontalMRP'!$A$4:$D$2531,4,0),0)</f>
        <v>0</v>
      </c>
      <c r="N1728" s="1">
        <f>IFERROR(VLOOKUP(B1728,'[1]Pivot HorizontalMRP'!$A$4:$E$2531,5,0),0)</f>
        <v>0</v>
      </c>
      <c r="O1728" s="1">
        <f t="shared" si="131"/>
        <v>1983</v>
      </c>
      <c r="P1728" s="1">
        <f t="shared" si="132"/>
        <v>1983</v>
      </c>
      <c r="Q1728" s="1">
        <f>IFERROR(VLOOKUP(B1728,'[1]Pivot HorizontalMRP'!$A$4:$F$2529,6,0),0)</f>
        <v>72</v>
      </c>
      <c r="R1728" s="1">
        <f>IFERROR(VLOOKUP(B1728,'[1]Pivot HorizontalMRP'!$A$4:$G$2529,7,0),0)</f>
        <v>48</v>
      </c>
      <c r="S1728" s="1">
        <f>IFERROR(VLOOKUP(B1728,'[1]Pivot HorizontalMRP'!$A$4:$H$2529,8,0),0)</f>
        <v>48</v>
      </c>
      <c r="T1728" s="1">
        <f>IFERROR(VLOOKUP(B1728,'[1]Pivot HorizontalMRP'!$A$4:$I$2529,9,0),0)</f>
        <v>0</v>
      </c>
      <c r="U1728" s="1">
        <f t="shared" si="130"/>
        <v>1863</v>
      </c>
      <c r="V1728" s="24">
        <v>0.28000000000000003</v>
      </c>
      <c r="W1728" s="24"/>
      <c r="X1728" s="24">
        <f t="shared" si="133"/>
        <v>-0.28000000000000003</v>
      </c>
      <c r="Y1728" s="24"/>
      <c r="Z1728" s="24"/>
      <c r="AA1728" s="24"/>
      <c r="AB1728" s="24"/>
      <c r="AC1728" s="25"/>
      <c r="AD1728" s="26"/>
      <c r="AE1728" s="26"/>
      <c r="AF1728" s="26"/>
      <c r="AG1728" s="24"/>
      <c r="AH1728" s="24"/>
      <c r="AI1728" s="26"/>
      <c r="AJ1728" s="27"/>
      <c r="AK1728" s="27"/>
      <c r="AL1728" s="26"/>
      <c r="AM1728" s="26"/>
      <c r="AN1728" s="24"/>
      <c r="AO1728" s="24" t="str">
        <f t="shared" si="134"/>
        <v>Arista</v>
      </c>
      <c r="AP1728" s="1" t="s">
        <v>83</v>
      </c>
      <c r="BF1728" s="1" t="s">
        <v>68</v>
      </c>
      <c r="BG1728" s="28" t="s">
        <v>69</v>
      </c>
    </row>
    <row r="1729" spans="1:59" ht="12.75" customHeight="1" x14ac:dyDescent="0.2">
      <c r="A1729" s="1" t="s">
        <v>7036</v>
      </c>
      <c r="B1729" s="1" t="s">
        <v>7037</v>
      </c>
      <c r="C1729" s="1" t="s">
        <v>62</v>
      </c>
      <c r="D1729" s="1" t="s">
        <v>63</v>
      </c>
      <c r="E1729" s="1" t="s">
        <v>7038</v>
      </c>
      <c r="F1729" s="1" t="s">
        <v>7039</v>
      </c>
      <c r="G1729" s="1">
        <v>26</v>
      </c>
      <c r="H1729" s="1">
        <v>2700</v>
      </c>
      <c r="I1729" s="2" t="s">
        <v>1123</v>
      </c>
      <c r="K1729" s="1">
        <f>IFERROR(VLOOKUP(B1729,'[1]Pivot HorizontalMRP'!$A$4:$B$2531,2,0),0)</f>
        <v>0</v>
      </c>
      <c r="L1729" s="1">
        <f>IFERROR(VLOOKUP(B1729,'[1]Pivot HorizontalMRP'!$A$4:$C$2531,3,0),0)</f>
        <v>1796.9477999999999</v>
      </c>
      <c r="M1729" s="1">
        <f>IFERROR(VLOOKUP(B1729,'[1]Pivot HorizontalMRP'!$A$4:$D$2531,4,0),0)</f>
        <v>0</v>
      </c>
      <c r="N1729" s="1">
        <f>IFERROR(VLOOKUP(B1729,'[1]Pivot HorizontalMRP'!$A$4:$E$2531,5,0),0)</f>
        <v>0</v>
      </c>
      <c r="O1729" s="1">
        <f t="shared" si="131"/>
        <v>1796.9477999999999</v>
      </c>
      <c r="P1729" s="1">
        <f t="shared" si="132"/>
        <v>1796.9477999999999</v>
      </c>
      <c r="Q1729" s="1">
        <f>IFERROR(VLOOKUP(B1729,'[1]Pivot HorizontalMRP'!$A$4:$F$2529,6,0),0)</f>
        <v>1900.3799999999999</v>
      </c>
      <c r="R1729" s="1">
        <f>IFERROR(VLOOKUP(B1729,'[1]Pivot HorizontalMRP'!$A$4:$G$2529,7,0),0)</f>
        <v>1680.3359999999998</v>
      </c>
      <c r="S1729" s="1">
        <f>IFERROR(VLOOKUP(B1729,'[1]Pivot HorizontalMRP'!$A$4:$H$2529,8,0),0)</f>
        <v>2064.4128000000001</v>
      </c>
      <c r="T1729" s="1">
        <f>IFERROR(VLOOKUP(B1729,'[1]Pivot HorizontalMRP'!$A$4:$I$2529,9,0),0)</f>
        <v>2394.4787999999999</v>
      </c>
      <c r="U1729" s="1">
        <f t="shared" si="130"/>
        <v>-1783.7681999999995</v>
      </c>
      <c r="V1729" s="24">
        <v>0.379</v>
      </c>
      <c r="W1729" s="24"/>
      <c r="X1729" s="24">
        <f t="shared" si="133"/>
        <v>-0.379</v>
      </c>
      <c r="Y1729" s="24"/>
      <c r="Z1729" s="24"/>
      <c r="AA1729" s="24"/>
      <c r="AB1729" s="24"/>
      <c r="AC1729" s="25"/>
      <c r="AD1729" s="26"/>
      <c r="AE1729" s="26"/>
      <c r="AF1729" s="26"/>
      <c r="AG1729" s="24"/>
      <c r="AH1729" s="24"/>
      <c r="AI1729" s="26"/>
      <c r="AJ1729" s="27"/>
      <c r="AK1729" s="27"/>
      <c r="AL1729" s="26"/>
      <c r="AM1729" s="26"/>
      <c r="AN1729" s="24"/>
      <c r="AO1729" s="24" t="str">
        <f t="shared" si="134"/>
        <v>Arista</v>
      </c>
      <c r="AP1729" s="1" t="s">
        <v>83</v>
      </c>
      <c r="BF1729" s="1" t="s">
        <v>68</v>
      </c>
      <c r="BG1729" s="28" t="s">
        <v>69</v>
      </c>
    </row>
    <row r="1730" spans="1:59" ht="12.75" customHeight="1" x14ac:dyDescent="0.2">
      <c r="A1730" s="1" t="s">
        <v>7040</v>
      </c>
      <c r="B1730" s="1" t="s">
        <v>7041</v>
      </c>
      <c r="C1730" s="1" t="s">
        <v>62</v>
      </c>
      <c r="D1730" s="1" t="s">
        <v>63</v>
      </c>
      <c r="E1730" s="1" t="s">
        <v>7042</v>
      </c>
      <c r="F1730" s="1" t="s">
        <v>7043</v>
      </c>
      <c r="G1730" s="1">
        <v>31</v>
      </c>
      <c r="H1730" s="1">
        <v>100</v>
      </c>
      <c r="I1730" s="2" t="s">
        <v>1123</v>
      </c>
      <c r="K1730" s="1">
        <f>IFERROR(VLOOKUP(B1730,'[1]Pivot HorizontalMRP'!$A$4:$B$2531,2,0),0)</f>
        <v>0</v>
      </c>
      <c r="L1730" s="1">
        <f>IFERROR(VLOOKUP(B1730,'[1]Pivot HorizontalMRP'!$A$4:$C$2531,3,0),0)</f>
        <v>120.25</v>
      </c>
      <c r="M1730" s="1">
        <f>IFERROR(VLOOKUP(B1730,'[1]Pivot HorizontalMRP'!$A$4:$D$2531,4,0),0)</f>
        <v>0</v>
      </c>
      <c r="N1730" s="1">
        <f>IFERROR(VLOOKUP(B1730,'[1]Pivot HorizontalMRP'!$A$4:$E$2531,5,0),0)</f>
        <v>0</v>
      </c>
      <c r="O1730" s="1">
        <f t="shared" si="131"/>
        <v>120.25</v>
      </c>
      <c r="P1730" s="1">
        <f t="shared" si="132"/>
        <v>120.25</v>
      </c>
      <c r="Q1730" s="1">
        <f>IFERROR(VLOOKUP(B1730,'[1]Pivot HorizontalMRP'!$A$4:$F$2529,6,0),0)</f>
        <v>25</v>
      </c>
      <c r="R1730" s="1">
        <f>IFERROR(VLOOKUP(B1730,'[1]Pivot HorizontalMRP'!$A$4:$G$2529,7,0),0)</f>
        <v>0</v>
      </c>
      <c r="S1730" s="1">
        <f>IFERROR(VLOOKUP(B1730,'[1]Pivot HorizontalMRP'!$A$4:$H$2529,8,0),0)</f>
        <v>0</v>
      </c>
      <c r="T1730" s="1">
        <f>IFERROR(VLOOKUP(B1730,'[1]Pivot HorizontalMRP'!$A$4:$I$2529,9,0),0)</f>
        <v>0</v>
      </c>
      <c r="U1730" s="1">
        <f t="shared" ref="U1730:U1793" si="135">IF(I1730="delivery",O1730-SUM(Q1730+R1730),IF(I1730="PO",P1730-SUM(Q1730:R1730)))</f>
        <v>95.25</v>
      </c>
      <c r="V1730" s="24">
        <v>4.3099999999999996</v>
      </c>
      <c r="W1730" s="24"/>
      <c r="X1730" s="24">
        <f t="shared" si="133"/>
        <v>-4.3099999999999996</v>
      </c>
      <c r="Y1730" s="24"/>
      <c r="Z1730" s="24"/>
      <c r="AA1730" s="24"/>
      <c r="AB1730" s="24"/>
      <c r="AC1730" s="25"/>
      <c r="AD1730" s="26"/>
      <c r="AE1730" s="26"/>
      <c r="AF1730" s="26"/>
      <c r="AG1730" s="24"/>
      <c r="AH1730" s="24"/>
      <c r="AI1730" s="26"/>
      <c r="AJ1730" s="27"/>
      <c r="AK1730" s="27"/>
      <c r="AL1730" s="26"/>
      <c r="AM1730" s="26"/>
      <c r="AN1730" s="24"/>
      <c r="AO1730" s="24" t="str">
        <f t="shared" si="134"/>
        <v>Arista</v>
      </c>
      <c r="AP1730" s="1" t="s">
        <v>83</v>
      </c>
      <c r="BF1730" s="1" t="s">
        <v>68</v>
      </c>
      <c r="BG1730" s="28" t="s">
        <v>69</v>
      </c>
    </row>
    <row r="1731" spans="1:59" ht="12.75" customHeight="1" x14ac:dyDescent="0.2">
      <c r="A1731" s="1" t="s">
        <v>7044</v>
      </c>
      <c r="B1731" s="1" t="s">
        <v>7045</v>
      </c>
      <c r="C1731" s="1" t="s">
        <v>62</v>
      </c>
      <c r="D1731" s="1" t="s">
        <v>63</v>
      </c>
      <c r="E1731" s="1" t="s">
        <v>7046</v>
      </c>
      <c r="F1731" s="1" t="s">
        <v>7047</v>
      </c>
      <c r="G1731" s="1">
        <v>31</v>
      </c>
      <c r="H1731" s="1">
        <v>500</v>
      </c>
      <c r="I1731" s="2" t="s">
        <v>1123</v>
      </c>
      <c r="K1731" s="1">
        <f>IFERROR(VLOOKUP(B1731,'[1]Pivot HorizontalMRP'!$A$4:$B$2531,2,0),0)</f>
        <v>0</v>
      </c>
      <c r="L1731" s="1">
        <f>IFERROR(VLOOKUP(B1731,'[1]Pivot HorizontalMRP'!$A$4:$C$2531,3,0),0)</f>
        <v>198.99250000000001</v>
      </c>
      <c r="M1731" s="1">
        <f>IFERROR(VLOOKUP(B1731,'[1]Pivot HorizontalMRP'!$A$4:$D$2531,4,0),0)</f>
        <v>362</v>
      </c>
      <c r="N1731" s="1">
        <f>IFERROR(VLOOKUP(B1731,'[1]Pivot HorizontalMRP'!$A$4:$E$2531,5,0),0)</f>
        <v>0</v>
      </c>
      <c r="O1731" s="1">
        <f t="shared" ref="O1731:O1794" si="136">K1731+L1731+M1731</f>
        <v>560.99250000000006</v>
      </c>
      <c r="P1731" s="1">
        <f t="shared" ref="P1731:P1794" si="137">K1731+L1731+M1731+N1731</f>
        <v>560.99250000000006</v>
      </c>
      <c r="Q1731" s="1">
        <f>IFERROR(VLOOKUP(B1731,'[1]Pivot HorizontalMRP'!$A$4:$F$2529,6,0),0)</f>
        <v>556.11119999999994</v>
      </c>
      <c r="R1731" s="1">
        <f>IFERROR(VLOOKUP(B1731,'[1]Pivot HorizontalMRP'!$A$4:$G$2529,7,0),0)</f>
        <v>392.41179999999997</v>
      </c>
      <c r="S1731" s="1">
        <f>IFERROR(VLOOKUP(B1731,'[1]Pivot HorizontalMRP'!$A$4:$H$2529,8,0),0)</f>
        <v>408.08159999999998</v>
      </c>
      <c r="T1731" s="1">
        <f>IFERROR(VLOOKUP(B1731,'[1]Pivot HorizontalMRP'!$A$4:$I$2529,9,0),0)</f>
        <v>172.36779999999999</v>
      </c>
      <c r="U1731" s="1">
        <f t="shared" si="135"/>
        <v>-387.53049999999985</v>
      </c>
      <c r="V1731" s="24">
        <v>5.47</v>
      </c>
      <c r="W1731" s="24"/>
      <c r="X1731" s="24">
        <f t="shared" ref="X1731:X1794" si="138">W1731-V1731</f>
        <v>-5.47</v>
      </c>
      <c r="Y1731" s="24"/>
      <c r="Z1731" s="24"/>
      <c r="AA1731" s="24">
        <v>4.7</v>
      </c>
      <c r="AB1731" s="24"/>
      <c r="AC1731" s="25"/>
      <c r="AD1731" s="26"/>
      <c r="AE1731" s="26"/>
      <c r="AF1731" s="26"/>
      <c r="AG1731" s="24"/>
      <c r="AH1731" s="24"/>
      <c r="AI1731" s="26"/>
      <c r="AJ1731" s="27"/>
      <c r="AK1731" s="27"/>
      <c r="AL1731" s="26"/>
      <c r="AM1731" s="26"/>
      <c r="AN1731" s="24"/>
      <c r="AO1731" s="24" t="str">
        <f t="shared" ref="AO1731:AO1794" si="139">D1731</f>
        <v>Arista</v>
      </c>
      <c r="AP1731" s="1" t="s">
        <v>83</v>
      </c>
      <c r="BF1731" s="1" t="s">
        <v>68</v>
      </c>
      <c r="BG1731" s="28" t="s">
        <v>69</v>
      </c>
    </row>
    <row r="1732" spans="1:59" ht="12.75" customHeight="1" x14ac:dyDescent="0.2">
      <c r="A1732" s="1" t="s">
        <v>7048</v>
      </c>
      <c r="B1732" s="1" t="s">
        <v>7049</v>
      </c>
      <c r="C1732" s="1" t="s">
        <v>62</v>
      </c>
      <c r="D1732" s="1" t="s">
        <v>63</v>
      </c>
      <c r="E1732" s="1" t="s">
        <v>7050</v>
      </c>
      <c r="F1732" s="1" t="s">
        <v>7051</v>
      </c>
      <c r="G1732" s="1">
        <v>34</v>
      </c>
      <c r="H1732" s="1">
        <v>25</v>
      </c>
      <c r="I1732" s="2" t="s">
        <v>1123</v>
      </c>
      <c r="K1732" s="1">
        <f>IFERROR(VLOOKUP(B1732,'[1]Pivot HorizontalMRP'!$A$4:$B$2531,2,0),0)</f>
        <v>0</v>
      </c>
      <c r="L1732" s="1">
        <f>IFERROR(VLOOKUP(B1732,'[1]Pivot HorizontalMRP'!$A$4:$C$2531,3,0),0)</f>
        <v>5</v>
      </c>
      <c r="M1732" s="1">
        <f>IFERROR(VLOOKUP(B1732,'[1]Pivot HorizontalMRP'!$A$4:$D$2531,4,0),0)</f>
        <v>0</v>
      </c>
      <c r="N1732" s="1">
        <f>IFERROR(VLOOKUP(B1732,'[1]Pivot HorizontalMRP'!$A$4:$E$2531,5,0),0)</f>
        <v>0</v>
      </c>
      <c r="O1732" s="1">
        <f t="shared" si="136"/>
        <v>5</v>
      </c>
      <c r="P1732" s="1">
        <f t="shared" si="137"/>
        <v>5</v>
      </c>
      <c r="Q1732" s="1">
        <f>IFERROR(VLOOKUP(B1732,'[1]Pivot HorizontalMRP'!$A$4:$F$2529,6,0),0)</f>
        <v>1.4376499999999999</v>
      </c>
      <c r="R1732" s="1">
        <f>IFERROR(VLOOKUP(B1732,'[1]Pivot HorizontalMRP'!$A$4:$G$2529,7,0),0)</f>
        <v>0.66720000000000002</v>
      </c>
      <c r="S1732" s="1">
        <f>IFERROR(VLOOKUP(B1732,'[1]Pivot HorizontalMRP'!$A$4:$H$2529,8,0),0)</f>
        <v>0.66720000000000002</v>
      </c>
      <c r="T1732" s="1">
        <f>IFERROR(VLOOKUP(B1732,'[1]Pivot HorizontalMRP'!$A$4:$I$2529,9,0),0)</f>
        <v>0</v>
      </c>
      <c r="U1732" s="1">
        <f t="shared" si="135"/>
        <v>2.8951500000000001</v>
      </c>
      <c r="V1732" s="24">
        <v>24.78</v>
      </c>
      <c r="W1732" s="24"/>
      <c r="X1732" s="24">
        <f t="shared" si="138"/>
        <v>-24.78</v>
      </c>
      <c r="Y1732" s="24"/>
      <c r="Z1732" s="24"/>
      <c r="AA1732" s="24">
        <v>35.25</v>
      </c>
      <c r="AB1732" s="24"/>
      <c r="AC1732" s="25"/>
      <c r="AD1732" s="26"/>
      <c r="AE1732" s="26"/>
      <c r="AF1732" s="26"/>
      <c r="AG1732" s="24"/>
      <c r="AH1732" s="24"/>
      <c r="AI1732" s="26"/>
      <c r="AJ1732" s="27"/>
      <c r="AK1732" s="27"/>
      <c r="AL1732" s="26"/>
      <c r="AM1732" s="26"/>
      <c r="AN1732" s="24"/>
      <c r="AO1732" s="24" t="str">
        <f t="shared" si="139"/>
        <v>Arista</v>
      </c>
      <c r="AP1732" s="1" t="s">
        <v>83</v>
      </c>
      <c r="BF1732" s="1" t="s">
        <v>68</v>
      </c>
      <c r="BG1732" s="28" t="s">
        <v>69</v>
      </c>
    </row>
    <row r="1733" spans="1:59" ht="12.75" customHeight="1" x14ac:dyDescent="0.2">
      <c r="A1733" s="1" t="s">
        <v>7052</v>
      </c>
      <c r="B1733" s="1" t="s">
        <v>7053</v>
      </c>
      <c r="C1733" s="1" t="s">
        <v>62</v>
      </c>
      <c r="D1733" s="1" t="s">
        <v>63</v>
      </c>
      <c r="E1733" s="1" t="s">
        <v>7054</v>
      </c>
      <c r="F1733" s="1" t="s">
        <v>7055</v>
      </c>
      <c r="G1733" s="1">
        <v>41</v>
      </c>
      <c r="H1733" s="1">
        <v>2500</v>
      </c>
      <c r="I1733" s="2" t="s">
        <v>1123</v>
      </c>
      <c r="K1733" s="1">
        <f>IFERROR(VLOOKUP(B1733,'[1]Pivot HorizontalMRP'!$A$4:$B$2531,2,0),0)</f>
        <v>0</v>
      </c>
      <c r="L1733" s="1">
        <f>IFERROR(VLOOKUP(B1733,'[1]Pivot HorizontalMRP'!$A$4:$C$2531,3,0),0)</f>
        <v>3021</v>
      </c>
      <c r="M1733" s="1">
        <f>IFERROR(VLOOKUP(B1733,'[1]Pivot HorizontalMRP'!$A$4:$D$2531,4,0),0)</f>
        <v>0</v>
      </c>
      <c r="N1733" s="1">
        <f>IFERROR(VLOOKUP(B1733,'[1]Pivot HorizontalMRP'!$A$4:$E$2531,5,0),0)</f>
        <v>0</v>
      </c>
      <c r="O1733" s="1">
        <f t="shared" si="136"/>
        <v>3021</v>
      </c>
      <c r="P1733" s="1">
        <f t="shared" si="137"/>
        <v>3021</v>
      </c>
      <c r="Q1733" s="1">
        <f>IFERROR(VLOOKUP(B1733,'[1]Pivot HorizontalMRP'!$A$4:$F$2529,6,0),0)</f>
        <v>39</v>
      </c>
      <c r="R1733" s="1">
        <f>IFERROR(VLOOKUP(B1733,'[1]Pivot HorizontalMRP'!$A$4:$G$2529,7,0),0)</f>
        <v>24</v>
      </c>
      <c r="S1733" s="1">
        <f>IFERROR(VLOOKUP(B1733,'[1]Pivot HorizontalMRP'!$A$4:$H$2529,8,0),0)</f>
        <v>24</v>
      </c>
      <c r="T1733" s="1">
        <f>IFERROR(VLOOKUP(B1733,'[1]Pivot HorizontalMRP'!$A$4:$I$2529,9,0),0)</f>
        <v>0</v>
      </c>
      <c r="U1733" s="1">
        <f t="shared" si="135"/>
        <v>2958</v>
      </c>
      <c r="V1733" s="24">
        <v>3.44</v>
      </c>
      <c r="W1733" s="24"/>
      <c r="X1733" s="24">
        <f t="shared" si="138"/>
        <v>-3.44</v>
      </c>
      <c r="Y1733" s="24"/>
      <c r="Z1733" s="24"/>
      <c r="AA1733" s="24"/>
      <c r="AB1733" s="24"/>
      <c r="AC1733" s="25"/>
      <c r="AD1733" s="26"/>
      <c r="AE1733" s="26"/>
      <c r="AF1733" s="26"/>
      <c r="AG1733" s="24"/>
      <c r="AH1733" s="24"/>
      <c r="AI1733" s="26"/>
      <c r="AJ1733" s="27"/>
      <c r="AK1733" s="27"/>
      <c r="AL1733" s="26"/>
      <c r="AM1733" s="26"/>
      <c r="AN1733" s="24"/>
      <c r="AO1733" s="24" t="str">
        <f t="shared" si="139"/>
        <v>Arista</v>
      </c>
      <c r="AP1733" s="1" t="s">
        <v>83</v>
      </c>
      <c r="BF1733" s="1" t="s">
        <v>68</v>
      </c>
      <c r="BG1733" s="28" t="s">
        <v>69</v>
      </c>
    </row>
    <row r="1734" spans="1:59" ht="12.75" customHeight="1" x14ac:dyDescent="0.2">
      <c r="A1734" s="1" t="s">
        <v>7056</v>
      </c>
      <c r="B1734" s="1" t="s">
        <v>7057</v>
      </c>
      <c r="C1734" s="1" t="s">
        <v>62</v>
      </c>
      <c r="D1734" s="1" t="s">
        <v>63</v>
      </c>
      <c r="E1734" s="1" t="s">
        <v>7058</v>
      </c>
      <c r="F1734" s="1" t="s">
        <v>7059</v>
      </c>
      <c r="G1734" s="1">
        <v>31</v>
      </c>
      <c r="H1734" s="1">
        <v>50</v>
      </c>
      <c r="I1734" s="2" t="s">
        <v>1123</v>
      </c>
      <c r="K1734" s="1">
        <f>IFERROR(VLOOKUP(B1734,'[1]Pivot HorizontalMRP'!$A$4:$B$2531,2,0),0)</f>
        <v>0</v>
      </c>
      <c r="L1734" s="1">
        <f>IFERROR(VLOOKUP(B1734,'[1]Pivot HorizontalMRP'!$A$4:$C$2531,3,0),0)</f>
        <v>188.75</v>
      </c>
      <c r="M1734" s="1">
        <f>IFERROR(VLOOKUP(B1734,'[1]Pivot HorizontalMRP'!$A$4:$D$2531,4,0),0)</f>
        <v>0</v>
      </c>
      <c r="N1734" s="1">
        <f>IFERROR(VLOOKUP(B1734,'[1]Pivot HorizontalMRP'!$A$4:$E$2531,5,0),0)</f>
        <v>0</v>
      </c>
      <c r="O1734" s="1">
        <f t="shared" si="136"/>
        <v>188.75</v>
      </c>
      <c r="P1734" s="1">
        <f t="shared" si="137"/>
        <v>188.75</v>
      </c>
      <c r="Q1734" s="1">
        <f>IFERROR(VLOOKUP(B1734,'[1]Pivot HorizontalMRP'!$A$4:$F$2529,6,0),0)</f>
        <v>8.75</v>
      </c>
      <c r="R1734" s="1">
        <f>IFERROR(VLOOKUP(B1734,'[1]Pivot HorizontalMRP'!$A$4:$G$2529,7,0),0)</f>
        <v>12</v>
      </c>
      <c r="S1734" s="1">
        <f>IFERROR(VLOOKUP(B1734,'[1]Pivot HorizontalMRP'!$A$4:$H$2529,8,0),0)</f>
        <v>12</v>
      </c>
      <c r="T1734" s="1">
        <f>IFERROR(VLOOKUP(B1734,'[1]Pivot HorizontalMRP'!$A$4:$I$2529,9,0),0)</f>
        <v>0</v>
      </c>
      <c r="U1734" s="1">
        <f t="shared" si="135"/>
        <v>168</v>
      </c>
      <c r="V1734" s="24">
        <v>5.64</v>
      </c>
      <c r="W1734" s="24"/>
      <c r="X1734" s="24">
        <f t="shared" si="138"/>
        <v>-5.64</v>
      </c>
      <c r="Y1734" s="24"/>
      <c r="Z1734" s="24"/>
      <c r="AA1734" s="24"/>
      <c r="AB1734" s="24"/>
      <c r="AC1734" s="25"/>
      <c r="AD1734" s="26"/>
      <c r="AE1734" s="26"/>
      <c r="AF1734" s="26"/>
      <c r="AG1734" s="24"/>
      <c r="AH1734" s="24"/>
      <c r="AI1734" s="26"/>
      <c r="AJ1734" s="27"/>
      <c r="AK1734" s="27"/>
      <c r="AL1734" s="26"/>
      <c r="AM1734" s="26"/>
      <c r="AN1734" s="24"/>
      <c r="AO1734" s="24" t="str">
        <f t="shared" si="139"/>
        <v>Arista</v>
      </c>
      <c r="AP1734" s="1" t="s">
        <v>83</v>
      </c>
      <c r="BF1734" s="1" t="s">
        <v>68</v>
      </c>
      <c r="BG1734" s="28" t="s">
        <v>69</v>
      </c>
    </row>
    <row r="1735" spans="1:59" ht="12.75" customHeight="1" x14ac:dyDescent="0.2">
      <c r="A1735" s="1" t="s">
        <v>7060</v>
      </c>
      <c r="B1735" s="1" t="s">
        <v>7061</v>
      </c>
      <c r="C1735" s="1" t="s">
        <v>62</v>
      </c>
      <c r="D1735" s="1" t="s">
        <v>63</v>
      </c>
      <c r="E1735" s="1" t="s">
        <v>7062</v>
      </c>
      <c r="F1735" s="1" t="s">
        <v>7063</v>
      </c>
      <c r="G1735" s="1">
        <v>31</v>
      </c>
      <c r="H1735" s="1">
        <v>1000</v>
      </c>
      <c r="I1735" s="2" t="s">
        <v>1123</v>
      </c>
      <c r="K1735" s="1">
        <f>IFERROR(VLOOKUP(B1735,'[1]Pivot HorizontalMRP'!$A$4:$B$2531,2,0),0)</f>
        <v>0</v>
      </c>
      <c r="L1735" s="1">
        <f>IFERROR(VLOOKUP(B1735,'[1]Pivot HorizontalMRP'!$A$4:$C$2531,3,0),0)</f>
        <v>305.75</v>
      </c>
      <c r="M1735" s="1">
        <f>IFERROR(VLOOKUP(B1735,'[1]Pivot HorizontalMRP'!$A$4:$D$2531,4,0),0)</f>
        <v>0</v>
      </c>
      <c r="N1735" s="1">
        <f>IFERROR(VLOOKUP(B1735,'[1]Pivot HorizontalMRP'!$A$4:$E$2531,5,0),0)</f>
        <v>0</v>
      </c>
      <c r="O1735" s="1">
        <f t="shared" si="136"/>
        <v>305.75</v>
      </c>
      <c r="P1735" s="1">
        <f t="shared" si="137"/>
        <v>305.75</v>
      </c>
      <c r="Q1735" s="1">
        <f>IFERROR(VLOOKUP(B1735,'[1]Pivot HorizontalMRP'!$A$4:$F$2529,6,0),0)</f>
        <v>8.75</v>
      </c>
      <c r="R1735" s="1">
        <f>IFERROR(VLOOKUP(B1735,'[1]Pivot HorizontalMRP'!$A$4:$G$2529,7,0),0)</f>
        <v>0</v>
      </c>
      <c r="S1735" s="1">
        <f>IFERROR(VLOOKUP(B1735,'[1]Pivot HorizontalMRP'!$A$4:$H$2529,8,0),0)</f>
        <v>0</v>
      </c>
      <c r="T1735" s="1">
        <f>IFERROR(VLOOKUP(B1735,'[1]Pivot HorizontalMRP'!$A$4:$I$2529,9,0),0)</f>
        <v>0</v>
      </c>
      <c r="U1735" s="1">
        <f t="shared" si="135"/>
        <v>297</v>
      </c>
      <c r="V1735" s="24">
        <v>3.4</v>
      </c>
      <c r="W1735" s="24"/>
      <c r="X1735" s="24">
        <f t="shared" si="138"/>
        <v>-3.4</v>
      </c>
      <c r="Y1735" s="24"/>
      <c r="Z1735" s="24"/>
      <c r="AA1735" s="24"/>
      <c r="AB1735" s="24"/>
      <c r="AC1735" s="25"/>
      <c r="AD1735" s="26"/>
      <c r="AE1735" s="26"/>
      <c r="AF1735" s="26"/>
      <c r="AG1735" s="24"/>
      <c r="AH1735" s="24"/>
      <c r="AI1735" s="26"/>
      <c r="AJ1735" s="27"/>
      <c r="AK1735" s="27"/>
      <c r="AL1735" s="26"/>
      <c r="AM1735" s="26"/>
      <c r="AN1735" s="24"/>
      <c r="AO1735" s="24" t="str">
        <f t="shared" si="139"/>
        <v>Arista</v>
      </c>
      <c r="AP1735" s="1" t="s">
        <v>83</v>
      </c>
      <c r="BF1735" s="1" t="s">
        <v>68</v>
      </c>
      <c r="BG1735" s="28" t="s">
        <v>69</v>
      </c>
    </row>
    <row r="1736" spans="1:59" ht="12.75" customHeight="1" x14ac:dyDescent="0.2">
      <c r="A1736" s="1" t="s">
        <v>7064</v>
      </c>
      <c r="B1736" s="1" t="s">
        <v>7065</v>
      </c>
      <c r="C1736" s="1" t="s">
        <v>62</v>
      </c>
      <c r="D1736" s="1" t="s">
        <v>63</v>
      </c>
      <c r="E1736" s="1" t="s">
        <v>7066</v>
      </c>
      <c r="F1736" s="1" t="s">
        <v>7067</v>
      </c>
      <c r="G1736" s="1">
        <v>31</v>
      </c>
      <c r="H1736" s="1">
        <v>1000</v>
      </c>
      <c r="I1736" s="2" t="s">
        <v>1123</v>
      </c>
      <c r="K1736" s="1">
        <f>IFERROR(VLOOKUP(B1736,'[1]Pivot HorizontalMRP'!$A$4:$B$2531,2,0),0)</f>
        <v>0</v>
      </c>
      <c r="L1736" s="1">
        <f>IFERROR(VLOOKUP(B1736,'[1]Pivot HorizontalMRP'!$A$4:$C$2531,3,0),0)</f>
        <v>164.13249999999999</v>
      </c>
      <c r="M1736" s="1">
        <f>IFERROR(VLOOKUP(B1736,'[1]Pivot HorizontalMRP'!$A$4:$D$2531,4,0),0)</f>
        <v>0</v>
      </c>
      <c r="N1736" s="1">
        <f>IFERROR(VLOOKUP(B1736,'[1]Pivot HorizontalMRP'!$A$4:$E$2531,5,0),0)</f>
        <v>0</v>
      </c>
      <c r="O1736" s="1">
        <f t="shared" si="136"/>
        <v>164.13249999999999</v>
      </c>
      <c r="P1736" s="1">
        <f t="shared" si="137"/>
        <v>164.13249999999999</v>
      </c>
      <c r="Q1736" s="1">
        <f>IFERROR(VLOOKUP(B1736,'[1]Pivot HorizontalMRP'!$A$4:$F$2529,6,0),0)</f>
        <v>83.850099999999998</v>
      </c>
      <c r="R1736" s="1">
        <f>IFERROR(VLOOKUP(B1736,'[1]Pivot HorizontalMRP'!$A$4:$G$2529,7,0),0)</f>
        <v>45.009</v>
      </c>
      <c r="S1736" s="1">
        <f>IFERROR(VLOOKUP(B1736,'[1]Pivot HorizontalMRP'!$A$4:$H$2529,8,0),0)</f>
        <v>45.008999999999993</v>
      </c>
      <c r="T1736" s="1">
        <f>IFERROR(VLOOKUP(B1736,'[1]Pivot HorizontalMRP'!$A$4:$I$2529,9,0),0)</f>
        <v>44.008799999999994</v>
      </c>
      <c r="U1736" s="1">
        <f t="shared" si="135"/>
        <v>35.273399999999981</v>
      </c>
      <c r="V1736" s="24">
        <v>3.97</v>
      </c>
      <c r="W1736" s="24"/>
      <c r="X1736" s="24">
        <f t="shared" si="138"/>
        <v>-3.97</v>
      </c>
      <c r="Y1736" s="24"/>
      <c r="Z1736" s="24"/>
      <c r="AA1736" s="24"/>
      <c r="AB1736" s="24"/>
      <c r="AC1736" s="25"/>
      <c r="AD1736" s="26"/>
      <c r="AE1736" s="26"/>
      <c r="AF1736" s="26"/>
      <c r="AG1736" s="24"/>
      <c r="AH1736" s="24"/>
      <c r="AI1736" s="26"/>
      <c r="AJ1736" s="27"/>
      <c r="AK1736" s="27"/>
      <c r="AL1736" s="26"/>
      <c r="AM1736" s="26"/>
      <c r="AN1736" s="24"/>
      <c r="AO1736" s="24" t="str">
        <f t="shared" si="139"/>
        <v>Arista</v>
      </c>
      <c r="AP1736" s="1" t="s">
        <v>83</v>
      </c>
      <c r="BF1736" s="1" t="s">
        <v>68</v>
      </c>
      <c r="BG1736" s="28" t="s">
        <v>69</v>
      </c>
    </row>
    <row r="1737" spans="1:59" ht="12.75" customHeight="1" x14ac:dyDescent="0.2">
      <c r="A1737" s="1" t="s">
        <v>7068</v>
      </c>
      <c r="B1737" s="1" t="s">
        <v>7069</v>
      </c>
      <c r="C1737" s="1" t="s">
        <v>62</v>
      </c>
      <c r="D1737" s="1" t="s">
        <v>63</v>
      </c>
      <c r="E1737" s="1" t="s">
        <v>7070</v>
      </c>
      <c r="F1737" s="1" t="s">
        <v>7071</v>
      </c>
      <c r="G1737" s="1">
        <v>34</v>
      </c>
      <c r="H1737" s="1">
        <v>2000</v>
      </c>
      <c r="I1737" s="2" t="s">
        <v>1123</v>
      </c>
      <c r="K1737" s="1">
        <f>IFERROR(VLOOKUP(B1737,'[1]Pivot HorizontalMRP'!$A$4:$B$2531,2,0),0)</f>
        <v>0</v>
      </c>
      <c r="L1737" s="1">
        <f>IFERROR(VLOOKUP(B1737,'[1]Pivot HorizontalMRP'!$A$4:$C$2531,3,0),0)</f>
        <v>2372</v>
      </c>
      <c r="M1737" s="1">
        <f>IFERROR(VLOOKUP(B1737,'[1]Pivot HorizontalMRP'!$A$4:$D$2531,4,0),0)</f>
        <v>2000</v>
      </c>
      <c r="N1737" s="1">
        <f>IFERROR(VLOOKUP(B1737,'[1]Pivot HorizontalMRP'!$A$4:$E$2531,5,0),0)</f>
        <v>0</v>
      </c>
      <c r="O1737" s="1">
        <f t="shared" si="136"/>
        <v>4372</v>
      </c>
      <c r="P1737" s="1">
        <f t="shared" si="137"/>
        <v>4372</v>
      </c>
      <c r="Q1737" s="1">
        <f>IFERROR(VLOOKUP(B1737,'[1]Pivot HorizontalMRP'!$A$4:$F$2529,6,0),0)</f>
        <v>4612</v>
      </c>
      <c r="R1737" s="1">
        <f>IFERROR(VLOOKUP(B1737,'[1]Pivot HorizontalMRP'!$A$4:$G$2529,7,0),0)</f>
        <v>1776</v>
      </c>
      <c r="S1737" s="1">
        <f>IFERROR(VLOOKUP(B1737,'[1]Pivot HorizontalMRP'!$A$4:$H$2529,8,0),0)</f>
        <v>1920</v>
      </c>
      <c r="T1737" s="1">
        <f>IFERROR(VLOOKUP(B1737,'[1]Pivot HorizontalMRP'!$A$4:$I$2529,9,0),0)</f>
        <v>1768</v>
      </c>
      <c r="U1737" s="1">
        <f t="shared" si="135"/>
        <v>-2016</v>
      </c>
      <c r="V1737" s="24">
        <v>2.92</v>
      </c>
      <c r="W1737" s="24"/>
      <c r="X1737" s="24">
        <f t="shared" si="138"/>
        <v>-2.92</v>
      </c>
      <c r="Y1737" s="24"/>
      <c r="Z1737" s="24"/>
      <c r="AA1737" s="24">
        <v>2.92</v>
      </c>
      <c r="AB1737" s="24"/>
      <c r="AC1737" s="25"/>
      <c r="AD1737" s="26"/>
      <c r="AE1737" s="26"/>
      <c r="AF1737" s="26"/>
      <c r="AG1737" s="24"/>
      <c r="AH1737" s="24"/>
      <c r="AI1737" s="26"/>
      <c r="AJ1737" s="27"/>
      <c r="AK1737" s="27"/>
      <c r="AL1737" s="26"/>
      <c r="AM1737" s="26"/>
      <c r="AN1737" s="24"/>
      <c r="AO1737" s="24" t="str">
        <f t="shared" si="139"/>
        <v>Arista</v>
      </c>
      <c r="AP1737" s="1" t="s">
        <v>83</v>
      </c>
      <c r="BF1737" s="1" t="s">
        <v>68</v>
      </c>
      <c r="BG1737" s="28" t="s">
        <v>69</v>
      </c>
    </row>
    <row r="1738" spans="1:59" ht="12.75" customHeight="1" x14ac:dyDescent="0.2">
      <c r="A1738" s="1" t="s">
        <v>7072</v>
      </c>
      <c r="B1738" s="1" t="s">
        <v>7073</v>
      </c>
      <c r="C1738" s="1" t="s">
        <v>62</v>
      </c>
      <c r="D1738" s="1" t="s">
        <v>63</v>
      </c>
      <c r="E1738" s="1" t="s">
        <v>7074</v>
      </c>
      <c r="F1738" s="1" t="s">
        <v>7075</v>
      </c>
      <c r="G1738" s="1">
        <v>41</v>
      </c>
      <c r="H1738" s="1">
        <v>2500</v>
      </c>
      <c r="I1738" s="2" t="s">
        <v>1123</v>
      </c>
      <c r="K1738" s="1">
        <f>IFERROR(VLOOKUP(B1738,'[1]Pivot HorizontalMRP'!$A$4:$B$2531,2,0),0)</f>
        <v>0</v>
      </c>
      <c r="L1738" s="1">
        <f>IFERROR(VLOOKUP(B1738,'[1]Pivot HorizontalMRP'!$A$4:$C$2531,3,0),0)</f>
        <v>1710</v>
      </c>
      <c r="M1738" s="1">
        <f>IFERROR(VLOOKUP(B1738,'[1]Pivot HorizontalMRP'!$A$4:$D$2531,4,0),0)</f>
        <v>0</v>
      </c>
      <c r="N1738" s="1">
        <f>IFERROR(VLOOKUP(B1738,'[1]Pivot HorizontalMRP'!$A$4:$E$2531,5,0),0)</f>
        <v>0</v>
      </c>
      <c r="O1738" s="1">
        <f t="shared" si="136"/>
        <v>1710</v>
      </c>
      <c r="P1738" s="1">
        <f t="shared" si="137"/>
        <v>1710</v>
      </c>
      <c r="Q1738" s="1">
        <f>IFERROR(VLOOKUP(B1738,'[1]Pivot HorizontalMRP'!$A$4:$F$2529,6,0),0)</f>
        <v>39</v>
      </c>
      <c r="R1738" s="1">
        <f>IFERROR(VLOOKUP(B1738,'[1]Pivot HorizontalMRP'!$A$4:$G$2529,7,0),0)</f>
        <v>24</v>
      </c>
      <c r="S1738" s="1">
        <f>IFERROR(VLOOKUP(B1738,'[1]Pivot HorizontalMRP'!$A$4:$H$2529,8,0),0)</f>
        <v>24</v>
      </c>
      <c r="T1738" s="1">
        <f>IFERROR(VLOOKUP(B1738,'[1]Pivot HorizontalMRP'!$A$4:$I$2529,9,0),0)</f>
        <v>0</v>
      </c>
      <c r="U1738" s="1">
        <f t="shared" si="135"/>
        <v>1647</v>
      </c>
      <c r="V1738" s="24">
        <v>3.95</v>
      </c>
      <c r="W1738" s="24"/>
      <c r="X1738" s="24">
        <f t="shared" si="138"/>
        <v>-3.95</v>
      </c>
      <c r="Y1738" s="24"/>
      <c r="Z1738" s="24"/>
      <c r="AA1738" s="24"/>
      <c r="AB1738" s="24"/>
      <c r="AC1738" s="25"/>
      <c r="AD1738" s="26"/>
      <c r="AE1738" s="26"/>
      <c r="AF1738" s="26"/>
      <c r="AG1738" s="24"/>
      <c r="AH1738" s="24"/>
      <c r="AI1738" s="26"/>
      <c r="AJ1738" s="27"/>
      <c r="AK1738" s="27"/>
      <c r="AL1738" s="26"/>
      <c r="AM1738" s="26"/>
      <c r="AN1738" s="24"/>
      <c r="AO1738" s="24" t="str">
        <f t="shared" si="139"/>
        <v>Arista</v>
      </c>
      <c r="AP1738" s="1" t="s">
        <v>83</v>
      </c>
      <c r="BF1738" s="1" t="s">
        <v>68</v>
      </c>
      <c r="BG1738" s="28" t="s">
        <v>69</v>
      </c>
    </row>
    <row r="1739" spans="1:59" ht="12.75" customHeight="1" x14ac:dyDescent="0.2">
      <c r="A1739" s="1" t="s">
        <v>7076</v>
      </c>
      <c r="B1739" s="1" t="s">
        <v>7077</v>
      </c>
      <c r="C1739" s="1" t="s">
        <v>62</v>
      </c>
      <c r="D1739" s="1" t="s">
        <v>63</v>
      </c>
      <c r="E1739" s="1" t="s">
        <v>7078</v>
      </c>
      <c r="F1739" s="1" t="s">
        <v>7079</v>
      </c>
      <c r="G1739" s="1">
        <v>31</v>
      </c>
      <c r="H1739" s="1">
        <v>5000</v>
      </c>
      <c r="I1739" s="2" t="s">
        <v>1123</v>
      </c>
      <c r="K1739" s="1">
        <f>IFERROR(VLOOKUP(B1739,'[1]Pivot HorizontalMRP'!$A$4:$B$2531,2,0),0)</f>
        <v>0</v>
      </c>
      <c r="L1739" s="1">
        <f>IFERROR(VLOOKUP(B1739,'[1]Pivot HorizontalMRP'!$A$4:$C$2531,3,0),0)</f>
        <v>1895</v>
      </c>
      <c r="M1739" s="1">
        <f>IFERROR(VLOOKUP(B1739,'[1]Pivot HorizontalMRP'!$A$4:$D$2531,4,0),0)</f>
        <v>2000</v>
      </c>
      <c r="N1739" s="1">
        <f>IFERROR(VLOOKUP(B1739,'[1]Pivot HorizontalMRP'!$A$4:$E$2531,5,0),0)</f>
        <v>0</v>
      </c>
      <c r="O1739" s="1">
        <f t="shared" si="136"/>
        <v>3895</v>
      </c>
      <c r="P1739" s="1">
        <f t="shared" si="137"/>
        <v>3895</v>
      </c>
      <c r="Q1739" s="1">
        <f>IFERROR(VLOOKUP(B1739,'[1]Pivot HorizontalMRP'!$A$4:$F$2529,6,0),0)</f>
        <v>5297</v>
      </c>
      <c r="R1739" s="1">
        <f>IFERROR(VLOOKUP(B1739,'[1]Pivot HorizontalMRP'!$A$4:$G$2529,7,0),0)</f>
        <v>2710</v>
      </c>
      <c r="S1739" s="1">
        <f>IFERROR(VLOOKUP(B1739,'[1]Pivot HorizontalMRP'!$A$4:$H$2529,8,0),0)</f>
        <v>2800</v>
      </c>
      <c r="T1739" s="1">
        <f>IFERROR(VLOOKUP(B1739,'[1]Pivot HorizontalMRP'!$A$4:$I$2529,9,0),0)</f>
        <v>2116</v>
      </c>
      <c r="U1739" s="1">
        <f t="shared" si="135"/>
        <v>-4112</v>
      </c>
      <c r="V1739" s="24">
        <v>0.09</v>
      </c>
      <c r="W1739" s="24"/>
      <c r="X1739" s="24">
        <f t="shared" si="138"/>
        <v>-0.09</v>
      </c>
      <c r="Y1739" s="24"/>
      <c r="Z1739" s="24"/>
      <c r="AA1739" s="24">
        <v>4.9000000000000002E-2</v>
      </c>
      <c r="AB1739" s="24"/>
      <c r="AC1739" s="25"/>
      <c r="AD1739" s="26"/>
      <c r="AE1739" s="26"/>
      <c r="AF1739" s="26"/>
      <c r="AG1739" s="24"/>
      <c r="AH1739" s="24"/>
      <c r="AI1739" s="26"/>
      <c r="AJ1739" s="27"/>
      <c r="AK1739" s="27"/>
      <c r="AL1739" s="26"/>
      <c r="AM1739" s="26"/>
      <c r="AN1739" s="24"/>
      <c r="AO1739" s="24" t="str">
        <f t="shared" si="139"/>
        <v>Arista</v>
      </c>
      <c r="AP1739" s="1" t="s">
        <v>83</v>
      </c>
      <c r="BF1739" s="1" t="s">
        <v>68</v>
      </c>
      <c r="BG1739" s="28" t="s">
        <v>69</v>
      </c>
    </row>
    <row r="1740" spans="1:59" ht="12.75" customHeight="1" x14ac:dyDescent="0.2">
      <c r="A1740" s="1" t="s">
        <v>7080</v>
      </c>
      <c r="B1740" s="1" t="s">
        <v>7081</v>
      </c>
      <c r="C1740" s="1" t="s">
        <v>62</v>
      </c>
      <c r="D1740" s="1" t="s">
        <v>63</v>
      </c>
      <c r="E1740" s="1" t="s">
        <v>7082</v>
      </c>
      <c r="F1740" s="1" t="s">
        <v>7083</v>
      </c>
      <c r="G1740" s="1">
        <v>31</v>
      </c>
      <c r="H1740" s="1">
        <v>1000</v>
      </c>
      <c r="I1740" s="2" t="s">
        <v>1123</v>
      </c>
      <c r="K1740" s="1">
        <f>IFERROR(VLOOKUP(B1740,'[1]Pivot HorizontalMRP'!$A$4:$B$2531,2,0),0)</f>
        <v>0</v>
      </c>
      <c r="L1740" s="1">
        <f>IFERROR(VLOOKUP(B1740,'[1]Pivot HorizontalMRP'!$A$4:$C$2531,3,0),0)</f>
        <v>181</v>
      </c>
      <c r="M1740" s="1">
        <f>IFERROR(VLOOKUP(B1740,'[1]Pivot HorizontalMRP'!$A$4:$D$2531,4,0),0)</f>
        <v>0</v>
      </c>
      <c r="N1740" s="1">
        <f>IFERROR(VLOOKUP(B1740,'[1]Pivot HorizontalMRP'!$A$4:$E$2531,5,0),0)</f>
        <v>75</v>
      </c>
      <c r="O1740" s="1">
        <f t="shared" si="136"/>
        <v>181</v>
      </c>
      <c r="P1740" s="1">
        <f t="shared" si="137"/>
        <v>256</v>
      </c>
      <c r="Q1740" s="1">
        <f>IFERROR(VLOOKUP(B1740,'[1]Pivot HorizontalMRP'!$A$4:$F$2529,6,0),0)</f>
        <v>431</v>
      </c>
      <c r="R1740" s="1">
        <f>IFERROR(VLOOKUP(B1740,'[1]Pivot HorizontalMRP'!$A$4:$G$2529,7,0),0)</f>
        <v>122</v>
      </c>
      <c r="S1740" s="1">
        <f>IFERROR(VLOOKUP(B1740,'[1]Pivot HorizontalMRP'!$A$4:$H$2529,8,0),0)</f>
        <v>120</v>
      </c>
      <c r="T1740" s="1">
        <f>IFERROR(VLOOKUP(B1740,'[1]Pivot HorizontalMRP'!$A$4:$I$2529,9,0),0)</f>
        <v>114</v>
      </c>
      <c r="U1740" s="1">
        <f t="shared" si="135"/>
        <v>-372</v>
      </c>
      <c r="V1740" s="24">
        <v>8.69</v>
      </c>
      <c r="W1740" s="24"/>
      <c r="X1740" s="24">
        <f t="shared" si="138"/>
        <v>-8.69</v>
      </c>
      <c r="Y1740" s="24"/>
      <c r="Z1740" s="24"/>
      <c r="AA1740" s="24"/>
      <c r="AB1740" s="24"/>
      <c r="AC1740" s="25"/>
      <c r="AD1740" s="26"/>
      <c r="AE1740" s="26"/>
      <c r="AF1740" s="26"/>
      <c r="AG1740" s="24"/>
      <c r="AH1740" s="24"/>
      <c r="AI1740" s="26"/>
      <c r="AJ1740" s="27"/>
      <c r="AK1740" s="27"/>
      <c r="AL1740" s="26"/>
      <c r="AM1740" s="26"/>
      <c r="AN1740" s="24"/>
      <c r="AO1740" s="24" t="str">
        <f t="shared" si="139"/>
        <v>Arista</v>
      </c>
      <c r="AP1740" s="1" t="s">
        <v>83</v>
      </c>
      <c r="BF1740" s="1" t="s">
        <v>68</v>
      </c>
      <c r="BG1740" s="28" t="s">
        <v>69</v>
      </c>
    </row>
    <row r="1741" spans="1:59" ht="12.75" customHeight="1" x14ac:dyDescent="0.2">
      <c r="A1741" s="1" t="s">
        <v>7084</v>
      </c>
      <c r="B1741" s="1" t="s">
        <v>7085</v>
      </c>
      <c r="C1741" s="1" t="s">
        <v>62</v>
      </c>
      <c r="D1741" s="1" t="s">
        <v>63</v>
      </c>
      <c r="E1741" s="1" t="s">
        <v>7086</v>
      </c>
      <c r="F1741" s="1" t="s">
        <v>7087</v>
      </c>
      <c r="G1741" s="1">
        <v>31</v>
      </c>
      <c r="H1741" s="1">
        <v>2500</v>
      </c>
      <c r="I1741" s="2" t="s">
        <v>1123</v>
      </c>
      <c r="K1741" s="1">
        <f>IFERROR(VLOOKUP(B1741,'[1]Pivot HorizontalMRP'!$A$4:$B$2531,2,0),0)</f>
        <v>0</v>
      </c>
      <c r="L1741" s="1">
        <f>IFERROR(VLOOKUP(B1741,'[1]Pivot HorizontalMRP'!$A$4:$C$2531,3,0),0)</f>
        <v>129</v>
      </c>
      <c r="M1741" s="1">
        <f>IFERROR(VLOOKUP(B1741,'[1]Pivot HorizontalMRP'!$A$4:$D$2531,4,0),0)</f>
        <v>250</v>
      </c>
      <c r="N1741" s="1">
        <f>IFERROR(VLOOKUP(B1741,'[1]Pivot HorizontalMRP'!$A$4:$E$2531,5,0),0)</f>
        <v>0</v>
      </c>
      <c r="O1741" s="1">
        <f t="shared" si="136"/>
        <v>379</v>
      </c>
      <c r="P1741" s="1">
        <f t="shared" si="137"/>
        <v>379</v>
      </c>
      <c r="Q1741" s="1">
        <f>IFERROR(VLOOKUP(B1741,'[1]Pivot HorizontalMRP'!$A$4:$F$2529,6,0),0)</f>
        <v>383</v>
      </c>
      <c r="R1741" s="1">
        <f>IFERROR(VLOOKUP(B1741,'[1]Pivot HorizontalMRP'!$A$4:$G$2529,7,0),0)</f>
        <v>122</v>
      </c>
      <c r="S1741" s="1">
        <f>IFERROR(VLOOKUP(B1741,'[1]Pivot HorizontalMRP'!$A$4:$H$2529,8,0),0)</f>
        <v>120</v>
      </c>
      <c r="T1741" s="1">
        <f>IFERROR(VLOOKUP(B1741,'[1]Pivot HorizontalMRP'!$A$4:$I$2529,9,0),0)</f>
        <v>114</v>
      </c>
      <c r="U1741" s="1">
        <f t="shared" si="135"/>
        <v>-126</v>
      </c>
      <c r="V1741" s="24">
        <v>6.2</v>
      </c>
      <c r="W1741" s="24"/>
      <c r="X1741" s="24">
        <f t="shared" si="138"/>
        <v>-6.2</v>
      </c>
      <c r="Y1741" s="24"/>
      <c r="Z1741" s="24"/>
      <c r="AA1741" s="24"/>
      <c r="AB1741" s="24"/>
      <c r="AC1741" s="25"/>
      <c r="AD1741" s="26"/>
      <c r="AE1741" s="26"/>
      <c r="AF1741" s="26"/>
      <c r="AG1741" s="24"/>
      <c r="AH1741" s="24"/>
      <c r="AI1741" s="26"/>
      <c r="AJ1741" s="27"/>
      <c r="AK1741" s="27"/>
      <c r="AL1741" s="26"/>
      <c r="AM1741" s="26"/>
      <c r="AN1741" s="24"/>
      <c r="AO1741" s="24" t="str">
        <f t="shared" si="139"/>
        <v>Arista</v>
      </c>
      <c r="AP1741" s="1" t="s">
        <v>83</v>
      </c>
      <c r="BF1741" s="1" t="s">
        <v>68</v>
      </c>
      <c r="BG1741" s="28" t="s">
        <v>69</v>
      </c>
    </row>
    <row r="1742" spans="1:59" ht="12.75" customHeight="1" x14ac:dyDescent="0.2">
      <c r="A1742" s="1" t="s">
        <v>7088</v>
      </c>
      <c r="B1742" s="1" t="s">
        <v>7089</v>
      </c>
      <c r="C1742" s="1" t="s">
        <v>62</v>
      </c>
      <c r="D1742" s="1" t="s">
        <v>63</v>
      </c>
      <c r="E1742" s="1" t="s">
        <v>7090</v>
      </c>
      <c r="F1742" s="1" t="s">
        <v>7091</v>
      </c>
      <c r="G1742" s="1">
        <v>31</v>
      </c>
      <c r="H1742" s="1">
        <v>2500</v>
      </c>
      <c r="I1742" s="2" t="s">
        <v>1123</v>
      </c>
      <c r="K1742" s="1">
        <f>IFERROR(VLOOKUP(B1742,'[1]Pivot HorizontalMRP'!$A$4:$B$2531,2,0),0)</f>
        <v>0</v>
      </c>
      <c r="L1742" s="1">
        <f>IFERROR(VLOOKUP(B1742,'[1]Pivot HorizontalMRP'!$A$4:$C$2531,3,0),0)</f>
        <v>1947</v>
      </c>
      <c r="M1742" s="1">
        <f>IFERROR(VLOOKUP(B1742,'[1]Pivot HorizontalMRP'!$A$4:$D$2531,4,0),0)</f>
        <v>4000</v>
      </c>
      <c r="N1742" s="1">
        <f>IFERROR(VLOOKUP(B1742,'[1]Pivot HorizontalMRP'!$A$4:$E$2531,5,0),0)</f>
        <v>0</v>
      </c>
      <c r="O1742" s="1">
        <f t="shared" si="136"/>
        <v>5947</v>
      </c>
      <c r="P1742" s="1">
        <f t="shared" si="137"/>
        <v>5947</v>
      </c>
      <c r="Q1742" s="1">
        <f>IFERROR(VLOOKUP(B1742,'[1]Pivot HorizontalMRP'!$A$4:$F$2529,6,0),0)</f>
        <v>4614</v>
      </c>
      <c r="R1742" s="1">
        <f>IFERROR(VLOOKUP(B1742,'[1]Pivot HorizontalMRP'!$A$4:$G$2529,7,0),0)</f>
        <v>1776</v>
      </c>
      <c r="S1742" s="1">
        <f>IFERROR(VLOOKUP(B1742,'[1]Pivot HorizontalMRP'!$A$4:$H$2529,8,0),0)</f>
        <v>1920</v>
      </c>
      <c r="T1742" s="1">
        <f>IFERROR(VLOOKUP(B1742,'[1]Pivot HorizontalMRP'!$A$4:$I$2529,9,0),0)</f>
        <v>1768</v>
      </c>
      <c r="U1742" s="1">
        <f t="shared" si="135"/>
        <v>-443</v>
      </c>
      <c r="V1742" s="24">
        <v>0.28399999999999997</v>
      </c>
      <c r="W1742" s="24"/>
      <c r="X1742" s="24">
        <f t="shared" si="138"/>
        <v>-0.28399999999999997</v>
      </c>
      <c r="Y1742" s="24"/>
      <c r="Z1742" s="24"/>
      <c r="AA1742" s="24">
        <v>0.28999999999999998</v>
      </c>
      <c r="AB1742" s="24"/>
      <c r="AC1742" s="25"/>
      <c r="AD1742" s="26"/>
      <c r="AE1742" s="26"/>
      <c r="AF1742" s="26"/>
      <c r="AG1742" s="24"/>
      <c r="AH1742" s="24"/>
      <c r="AI1742" s="26"/>
      <c r="AJ1742" s="27"/>
      <c r="AK1742" s="27"/>
      <c r="AL1742" s="26"/>
      <c r="AM1742" s="26"/>
      <c r="AN1742" s="24"/>
      <c r="AO1742" s="24" t="str">
        <f t="shared" si="139"/>
        <v>Arista</v>
      </c>
      <c r="AP1742" s="1" t="s">
        <v>83</v>
      </c>
      <c r="BF1742" s="1" t="s">
        <v>68</v>
      </c>
      <c r="BG1742" s="28" t="s">
        <v>69</v>
      </c>
    </row>
    <row r="1743" spans="1:59" ht="12.75" customHeight="1" x14ac:dyDescent="0.2">
      <c r="A1743" s="1" t="s">
        <v>7092</v>
      </c>
      <c r="B1743" s="1" t="s">
        <v>7093</v>
      </c>
      <c r="C1743" s="1" t="s">
        <v>62</v>
      </c>
      <c r="D1743" s="1" t="s">
        <v>63</v>
      </c>
      <c r="E1743" s="1" t="s">
        <v>7094</v>
      </c>
      <c r="F1743" s="1" t="s">
        <v>7095</v>
      </c>
      <c r="G1743" s="1">
        <v>41</v>
      </c>
      <c r="H1743" s="1">
        <v>5000</v>
      </c>
      <c r="I1743" s="2" t="s">
        <v>1123</v>
      </c>
      <c r="K1743" s="1">
        <f>IFERROR(VLOOKUP(B1743,'[1]Pivot HorizontalMRP'!$A$4:$B$2531,2,0),0)</f>
        <v>0</v>
      </c>
      <c r="L1743" s="1">
        <f>IFERROR(VLOOKUP(B1743,'[1]Pivot HorizontalMRP'!$A$4:$C$2531,3,0),0)</f>
        <v>2130</v>
      </c>
      <c r="M1743" s="1">
        <f>IFERROR(VLOOKUP(B1743,'[1]Pivot HorizontalMRP'!$A$4:$D$2531,4,0),0)</f>
        <v>3400</v>
      </c>
      <c r="N1743" s="1">
        <f>IFERROR(VLOOKUP(B1743,'[1]Pivot HorizontalMRP'!$A$4:$E$2531,5,0),0)</f>
        <v>0</v>
      </c>
      <c r="O1743" s="1">
        <f t="shared" si="136"/>
        <v>5530</v>
      </c>
      <c r="P1743" s="1">
        <f t="shared" si="137"/>
        <v>5530</v>
      </c>
      <c r="Q1743" s="1">
        <f>IFERROR(VLOOKUP(B1743,'[1]Pivot HorizontalMRP'!$A$4:$F$2529,6,0),0)</f>
        <v>4909</v>
      </c>
      <c r="R1743" s="1">
        <f>IFERROR(VLOOKUP(B1743,'[1]Pivot HorizontalMRP'!$A$4:$G$2529,7,0),0)</f>
        <v>2064</v>
      </c>
      <c r="S1743" s="1">
        <f>IFERROR(VLOOKUP(B1743,'[1]Pivot HorizontalMRP'!$A$4:$H$2529,8,0),0)</f>
        <v>2104</v>
      </c>
      <c r="T1743" s="1">
        <f>IFERROR(VLOOKUP(B1743,'[1]Pivot HorizontalMRP'!$A$4:$I$2529,9,0),0)</f>
        <v>1446</v>
      </c>
      <c r="U1743" s="1">
        <f t="shared" si="135"/>
        <v>-1443</v>
      </c>
      <c r="V1743" s="24">
        <v>2.2200000000000002</v>
      </c>
      <c r="W1743" s="24"/>
      <c r="X1743" s="24">
        <f t="shared" si="138"/>
        <v>-2.2200000000000002</v>
      </c>
      <c r="Y1743" s="24"/>
      <c r="Z1743" s="24"/>
      <c r="AA1743" s="24">
        <v>2.2999999999999998</v>
      </c>
      <c r="AB1743" s="24"/>
      <c r="AC1743" s="25"/>
      <c r="AD1743" s="26"/>
      <c r="AE1743" s="26"/>
      <c r="AF1743" s="26"/>
      <c r="AG1743" s="24"/>
      <c r="AH1743" s="24"/>
      <c r="AI1743" s="26"/>
      <c r="AJ1743" s="27"/>
      <c r="AK1743" s="27"/>
      <c r="AL1743" s="26"/>
      <c r="AM1743" s="26"/>
      <c r="AN1743" s="24"/>
      <c r="AO1743" s="24" t="str">
        <f t="shared" si="139"/>
        <v>Arista</v>
      </c>
      <c r="AP1743" s="1" t="s">
        <v>83</v>
      </c>
      <c r="BF1743" s="1" t="s">
        <v>68</v>
      </c>
      <c r="BG1743" s="28" t="s">
        <v>69</v>
      </c>
    </row>
    <row r="1744" spans="1:59" ht="12.75" customHeight="1" x14ac:dyDescent="0.2">
      <c r="A1744" s="1" t="s">
        <v>7096</v>
      </c>
      <c r="B1744" s="1" t="s">
        <v>7097</v>
      </c>
      <c r="C1744" s="1" t="s">
        <v>62</v>
      </c>
      <c r="D1744" s="1" t="s">
        <v>63</v>
      </c>
      <c r="E1744" s="1" t="s">
        <v>7098</v>
      </c>
      <c r="F1744" s="1" t="s">
        <v>7099</v>
      </c>
      <c r="G1744" s="1">
        <v>31</v>
      </c>
      <c r="H1744" s="1">
        <v>500</v>
      </c>
      <c r="I1744" s="2" t="s">
        <v>1123</v>
      </c>
      <c r="K1744" s="1">
        <f>IFERROR(VLOOKUP(B1744,'[1]Pivot HorizontalMRP'!$A$4:$B$2531,2,0),0)</f>
        <v>0</v>
      </c>
      <c r="L1744" s="1">
        <f>IFERROR(VLOOKUP(B1744,'[1]Pivot HorizontalMRP'!$A$4:$C$2531,3,0),0)</f>
        <v>2052</v>
      </c>
      <c r="M1744" s="1">
        <f>IFERROR(VLOOKUP(B1744,'[1]Pivot HorizontalMRP'!$A$4:$D$2531,4,0),0)</f>
        <v>0</v>
      </c>
      <c r="N1744" s="1">
        <f>IFERROR(VLOOKUP(B1744,'[1]Pivot HorizontalMRP'!$A$4:$E$2531,5,0),0)</f>
        <v>0</v>
      </c>
      <c r="O1744" s="1">
        <f t="shared" si="136"/>
        <v>2052</v>
      </c>
      <c r="P1744" s="1">
        <f t="shared" si="137"/>
        <v>2052</v>
      </c>
      <c r="Q1744" s="1">
        <f>IFERROR(VLOOKUP(B1744,'[1]Pivot HorizontalMRP'!$A$4:$F$2529,6,0),0)</f>
        <v>1262.2900000000006</v>
      </c>
      <c r="R1744" s="1">
        <f>IFERROR(VLOOKUP(B1744,'[1]Pivot HorizontalMRP'!$A$4:$G$2529,7,0),0)</f>
        <v>317.84400000000005</v>
      </c>
      <c r="S1744" s="1">
        <f>IFERROR(VLOOKUP(B1744,'[1]Pivot HorizontalMRP'!$A$4:$H$2529,8,0),0)</f>
        <v>282.44399999999996</v>
      </c>
      <c r="T1744" s="1">
        <f>IFERROR(VLOOKUP(B1744,'[1]Pivot HorizontalMRP'!$A$4:$I$2529,9,0),0)</f>
        <v>206.74399999999997</v>
      </c>
      <c r="U1744" s="1">
        <f t="shared" si="135"/>
        <v>471.8659999999993</v>
      </c>
      <c r="V1744" s="24">
        <v>4.6399999999999997</v>
      </c>
      <c r="W1744" s="24"/>
      <c r="X1744" s="24">
        <f t="shared" si="138"/>
        <v>-4.6399999999999997</v>
      </c>
      <c r="Y1744" s="24"/>
      <c r="Z1744" s="24"/>
      <c r="AA1744" s="24"/>
      <c r="AB1744" s="24"/>
      <c r="AC1744" s="25"/>
      <c r="AD1744" s="26"/>
      <c r="AE1744" s="26"/>
      <c r="AF1744" s="26"/>
      <c r="AG1744" s="24"/>
      <c r="AH1744" s="24"/>
      <c r="AI1744" s="26"/>
      <c r="AJ1744" s="27"/>
      <c r="AK1744" s="27"/>
      <c r="AL1744" s="26"/>
      <c r="AM1744" s="26"/>
      <c r="AN1744" s="24"/>
      <c r="AO1744" s="24" t="str">
        <f t="shared" si="139"/>
        <v>Arista</v>
      </c>
      <c r="AP1744" s="1" t="s">
        <v>83</v>
      </c>
      <c r="BF1744" s="1" t="s">
        <v>68</v>
      </c>
      <c r="BG1744" s="28" t="s">
        <v>69</v>
      </c>
    </row>
    <row r="1745" spans="1:59" ht="12.75" customHeight="1" x14ac:dyDescent="0.2">
      <c r="A1745" s="1" t="s">
        <v>7100</v>
      </c>
      <c r="B1745" s="1" t="s">
        <v>7101</v>
      </c>
      <c r="C1745" s="1" t="s">
        <v>62</v>
      </c>
      <c r="D1745" s="1" t="s">
        <v>63</v>
      </c>
      <c r="E1745" s="1" t="s">
        <v>7102</v>
      </c>
      <c r="F1745" s="1" t="s">
        <v>7103</v>
      </c>
      <c r="G1745" s="1">
        <v>33</v>
      </c>
      <c r="H1745" s="1">
        <v>10000</v>
      </c>
      <c r="I1745" s="2" t="s">
        <v>1123</v>
      </c>
      <c r="K1745" s="1">
        <f>IFERROR(VLOOKUP(B1745,'[1]Pivot HorizontalMRP'!$A$4:$B$2531,2,0),0)</f>
        <v>0</v>
      </c>
      <c r="L1745" s="1">
        <f>IFERROR(VLOOKUP(B1745,'[1]Pivot HorizontalMRP'!$A$4:$C$2531,3,0),0)</f>
        <v>3435</v>
      </c>
      <c r="M1745" s="1">
        <f>IFERROR(VLOOKUP(B1745,'[1]Pivot HorizontalMRP'!$A$4:$D$2531,4,0),0)</f>
        <v>5000</v>
      </c>
      <c r="N1745" s="1">
        <f>IFERROR(VLOOKUP(B1745,'[1]Pivot HorizontalMRP'!$A$4:$E$2531,5,0),0)</f>
        <v>0</v>
      </c>
      <c r="O1745" s="1">
        <f t="shared" si="136"/>
        <v>8435</v>
      </c>
      <c r="P1745" s="1">
        <f t="shared" si="137"/>
        <v>8435</v>
      </c>
      <c r="Q1745" s="1">
        <f>IFERROR(VLOOKUP(B1745,'[1]Pivot HorizontalMRP'!$A$4:$F$2529,6,0),0)</f>
        <v>9792</v>
      </c>
      <c r="R1745" s="1">
        <f>IFERROR(VLOOKUP(B1745,'[1]Pivot HorizontalMRP'!$A$4:$G$2529,7,0),0)</f>
        <v>4128</v>
      </c>
      <c r="S1745" s="1">
        <f>IFERROR(VLOOKUP(B1745,'[1]Pivot HorizontalMRP'!$A$4:$H$2529,8,0),0)</f>
        <v>4208</v>
      </c>
      <c r="T1745" s="1">
        <f>IFERROR(VLOOKUP(B1745,'[1]Pivot HorizontalMRP'!$A$4:$I$2529,9,0),0)</f>
        <v>2892</v>
      </c>
      <c r="U1745" s="1">
        <f t="shared" si="135"/>
        <v>-5485</v>
      </c>
      <c r="V1745" s="24">
        <v>1.87</v>
      </c>
      <c r="W1745" s="24"/>
      <c r="X1745" s="24">
        <f t="shared" si="138"/>
        <v>-1.87</v>
      </c>
      <c r="Y1745" s="24"/>
      <c r="Z1745" s="24"/>
      <c r="AA1745" s="24">
        <v>2.0579999999999998</v>
      </c>
      <c r="AB1745" s="24"/>
      <c r="AC1745" s="25"/>
      <c r="AD1745" s="26"/>
      <c r="AE1745" s="26"/>
      <c r="AF1745" s="26"/>
      <c r="AG1745" s="24"/>
      <c r="AH1745" s="24"/>
      <c r="AI1745" s="26"/>
      <c r="AJ1745" s="27"/>
      <c r="AK1745" s="27"/>
      <c r="AL1745" s="26"/>
      <c r="AM1745" s="26"/>
      <c r="AN1745" s="24"/>
      <c r="AO1745" s="24" t="str">
        <f t="shared" si="139"/>
        <v>Arista</v>
      </c>
      <c r="AP1745" s="1" t="s">
        <v>83</v>
      </c>
      <c r="BF1745" s="1" t="s">
        <v>68</v>
      </c>
      <c r="BG1745" s="28" t="s">
        <v>69</v>
      </c>
    </row>
    <row r="1746" spans="1:59" ht="12.75" customHeight="1" x14ac:dyDescent="0.2">
      <c r="A1746" s="1" t="s">
        <v>7104</v>
      </c>
      <c r="B1746" s="1" t="s">
        <v>7105</v>
      </c>
      <c r="C1746" s="1" t="s">
        <v>62</v>
      </c>
      <c r="D1746" s="1" t="s">
        <v>63</v>
      </c>
      <c r="E1746" s="1" t="s">
        <v>7106</v>
      </c>
      <c r="F1746" s="1" t="s">
        <v>7107</v>
      </c>
      <c r="G1746" s="1">
        <v>41</v>
      </c>
      <c r="H1746" s="1">
        <v>7500</v>
      </c>
      <c r="I1746" s="2" t="s">
        <v>1123</v>
      </c>
      <c r="K1746" s="1">
        <f>IFERROR(VLOOKUP(B1746,'[1]Pivot HorizontalMRP'!$A$4:$B$2531,2,0),0)</f>
        <v>0</v>
      </c>
      <c r="L1746" s="1">
        <f>IFERROR(VLOOKUP(B1746,'[1]Pivot HorizontalMRP'!$A$4:$C$2531,3,0),0)</f>
        <v>1565</v>
      </c>
      <c r="M1746" s="1">
        <f>IFERROR(VLOOKUP(B1746,'[1]Pivot HorizontalMRP'!$A$4:$D$2531,4,0),0)</f>
        <v>2985</v>
      </c>
      <c r="N1746" s="1">
        <f>IFERROR(VLOOKUP(B1746,'[1]Pivot HorizontalMRP'!$A$4:$E$2531,5,0),0)</f>
        <v>0</v>
      </c>
      <c r="O1746" s="1">
        <f t="shared" si="136"/>
        <v>4550</v>
      </c>
      <c r="P1746" s="1">
        <f t="shared" si="137"/>
        <v>4550</v>
      </c>
      <c r="Q1746" s="1">
        <f>IFERROR(VLOOKUP(B1746,'[1]Pivot HorizontalMRP'!$A$4:$F$2529,6,0),0)</f>
        <v>5071</v>
      </c>
      <c r="R1746" s="1">
        <f>IFERROR(VLOOKUP(B1746,'[1]Pivot HorizontalMRP'!$A$4:$G$2529,7,0),0)</f>
        <v>2064</v>
      </c>
      <c r="S1746" s="1">
        <f>IFERROR(VLOOKUP(B1746,'[1]Pivot HorizontalMRP'!$A$4:$H$2529,8,0),0)</f>
        <v>2104</v>
      </c>
      <c r="T1746" s="1">
        <f>IFERROR(VLOOKUP(B1746,'[1]Pivot HorizontalMRP'!$A$4:$I$2529,9,0),0)</f>
        <v>1446</v>
      </c>
      <c r="U1746" s="1">
        <f t="shared" si="135"/>
        <v>-2585</v>
      </c>
      <c r="V1746" s="24">
        <v>0.41</v>
      </c>
      <c r="W1746" s="24"/>
      <c r="X1746" s="24">
        <f t="shared" si="138"/>
        <v>-0.41</v>
      </c>
      <c r="Y1746" s="24"/>
      <c r="Z1746" s="24"/>
      <c r="AA1746" s="24">
        <v>0.41</v>
      </c>
      <c r="AB1746" s="24"/>
      <c r="AC1746" s="25"/>
      <c r="AD1746" s="26"/>
      <c r="AE1746" s="26"/>
      <c r="AF1746" s="26"/>
      <c r="AG1746" s="24"/>
      <c r="AH1746" s="24"/>
      <c r="AI1746" s="26"/>
      <c r="AJ1746" s="27"/>
      <c r="AK1746" s="27"/>
      <c r="AL1746" s="26"/>
      <c r="AM1746" s="26"/>
      <c r="AN1746" s="24"/>
      <c r="AO1746" s="24" t="str">
        <f t="shared" si="139"/>
        <v>Arista</v>
      </c>
      <c r="AP1746" s="1" t="s">
        <v>83</v>
      </c>
      <c r="BF1746" s="1" t="s">
        <v>68</v>
      </c>
      <c r="BG1746" s="28" t="s">
        <v>69</v>
      </c>
    </row>
    <row r="1747" spans="1:59" ht="12.75" customHeight="1" x14ac:dyDescent="0.2">
      <c r="A1747" s="1" t="s">
        <v>7108</v>
      </c>
      <c r="B1747" s="1" t="s">
        <v>7109</v>
      </c>
      <c r="C1747" s="1" t="s">
        <v>62</v>
      </c>
      <c r="D1747" s="1" t="s">
        <v>63</v>
      </c>
      <c r="E1747" s="1" t="s">
        <v>7110</v>
      </c>
      <c r="F1747" s="1" t="s">
        <v>7111</v>
      </c>
      <c r="G1747" s="1">
        <v>41</v>
      </c>
      <c r="H1747" s="1">
        <v>7500</v>
      </c>
      <c r="I1747" s="2" t="s">
        <v>1123</v>
      </c>
      <c r="K1747" s="1">
        <f>IFERROR(VLOOKUP(B1747,'[1]Pivot HorizontalMRP'!$A$4:$B$2531,2,0),0)</f>
        <v>0</v>
      </c>
      <c r="L1747" s="1">
        <f>IFERROR(VLOOKUP(B1747,'[1]Pivot HorizontalMRP'!$A$4:$C$2531,3,0),0)</f>
        <v>639</v>
      </c>
      <c r="M1747" s="1">
        <f>IFERROR(VLOOKUP(B1747,'[1]Pivot HorizontalMRP'!$A$4:$D$2531,4,0),0)</f>
        <v>4360</v>
      </c>
      <c r="N1747" s="1">
        <f>IFERROR(VLOOKUP(B1747,'[1]Pivot HorizontalMRP'!$A$4:$E$2531,5,0),0)</f>
        <v>0</v>
      </c>
      <c r="O1747" s="1">
        <f t="shared" si="136"/>
        <v>4999</v>
      </c>
      <c r="P1747" s="1">
        <f t="shared" si="137"/>
        <v>4999</v>
      </c>
      <c r="Q1747" s="1">
        <f>IFERROR(VLOOKUP(B1747,'[1]Pivot HorizontalMRP'!$A$4:$F$2529,6,0),0)</f>
        <v>4868</v>
      </c>
      <c r="R1747" s="1">
        <f>IFERROR(VLOOKUP(B1747,'[1]Pivot HorizontalMRP'!$A$4:$G$2529,7,0),0)</f>
        <v>2064</v>
      </c>
      <c r="S1747" s="1">
        <f>IFERROR(VLOOKUP(B1747,'[1]Pivot HorizontalMRP'!$A$4:$H$2529,8,0),0)</f>
        <v>2104</v>
      </c>
      <c r="T1747" s="1">
        <f>IFERROR(VLOOKUP(B1747,'[1]Pivot HorizontalMRP'!$A$4:$I$2529,9,0),0)</f>
        <v>1446</v>
      </c>
      <c r="U1747" s="1">
        <f t="shared" si="135"/>
        <v>-1933</v>
      </c>
      <c r="V1747" s="24">
        <v>1.91</v>
      </c>
      <c r="W1747" s="24"/>
      <c r="X1747" s="24">
        <f t="shared" si="138"/>
        <v>-1.91</v>
      </c>
      <c r="Y1747" s="24"/>
      <c r="Z1747" s="24"/>
      <c r="AA1747" s="24">
        <v>2.8516699999999999</v>
      </c>
      <c r="AB1747" s="24"/>
      <c r="AC1747" s="25"/>
      <c r="AD1747" s="26"/>
      <c r="AE1747" s="26"/>
      <c r="AF1747" s="26"/>
      <c r="AG1747" s="24"/>
      <c r="AH1747" s="24"/>
      <c r="AI1747" s="26"/>
      <c r="AJ1747" s="27"/>
      <c r="AK1747" s="27"/>
      <c r="AL1747" s="26"/>
      <c r="AM1747" s="26"/>
      <c r="AN1747" s="24"/>
      <c r="AO1747" s="24" t="str">
        <f t="shared" si="139"/>
        <v>Arista</v>
      </c>
      <c r="AP1747" s="1" t="s">
        <v>83</v>
      </c>
      <c r="BF1747" s="1" t="s">
        <v>68</v>
      </c>
      <c r="BG1747" s="28" t="s">
        <v>69</v>
      </c>
    </row>
    <row r="1748" spans="1:59" ht="12.75" customHeight="1" x14ac:dyDescent="0.2">
      <c r="A1748" s="1" t="s">
        <v>7112</v>
      </c>
      <c r="B1748" s="1" t="s">
        <v>7113</v>
      </c>
      <c r="C1748" s="1" t="s">
        <v>62</v>
      </c>
      <c r="D1748" s="1" t="s">
        <v>63</v>
      </c>
      <c r="E1748" s="1" t="s">
        <v>7114</v>
      </c>
      <c r="F1748" s="1" t="s">
        <v>7115</v>
      </c>
      <c r="G1748" s="1">
        <v>41</v>
      </c>
      <c r="H1748" s="1">
        <v>15000</v>
      </c>
      <c r="I1748" s="2" t="s">
        <v>1123</v>
      </c>
      <c r="K1748" s="1">
        <f>IFERROR(VLOOKUP(B1748,'[1]Pivot HorizontalMRP'!$A$4:$B$2531,2,0),0)</f>
        <v>0</v>
      </c>
      <c r="L1748" s="1">
        <f>IFERROR(VLOOKUP(B1748,'[1]Pivot HorizontalMRP'!$A$4:$C$2531,3,0),0)</f>
        <v>2137</v>
      </c>
      <c r="M1748" s="1">
        <f>IFERROR(VLOOKUP(B1748,'[1]Pivot HorizontalMRP'!$A$4:$D$2531,4,0),0)</f>
        <v>18200</v>
      </c>
      <c r="N1748" s="1">
        <f>IFERROR(VLOOKUP(B1748,'[1]Pivot HorizontalMRP'!$A$4:$E$2531,5,0),0)</f>
        <v>0</v>
      </c>
      <c r="O1748" s="1">
        <f t="shared" si="136"/>
        <v>20337</v>
      </c>
      <c r="P1748" s="1">
        <f t="shared" si="137"/>
        <v>20337</v>
      </c>
      <c r="Q1748" s="1">
        <f>IFERROR(VLOOKUP(B1748,'[1]Pivot HorizontalMRP'!$A$4:$F$2529,6,0),0)</f>
        <v>22326</v>
      </c>
      <c r="R1748" s="1">
        <f>IFERROR(VLOOKUP(B1748,'[1]Pivot HorizontalMRP'!$A$4:$G$2529,7,0),0)</f>
        <v>7560</v>
      </c>
      <c r="S1748" s="1">
        <f>IFERROR(VLOOKUP(B1748,'[1]Pivot HorizontalMRP'!$A$4:$H$2529,8,0),0)</f>
        <v>6954</v>
      </c>
      <c r="T1748" s="1">
        <f>IFERROR(VLOOKUP(B1748,'[1]Pivot HorizontalMRP'!$A$4:$I$2529,9,0),0)</f>
        <v>5330</v>
      </c>
      <c r="U1748" s="1">
        <f t="shared" si="135"/>
        <v>-9549</v>
      </c>
      <c r="V1748" s="24">
        <v>0.7</v>
      </c>
      <c r="W1748" s="24"/>
      <c r="X1748" s="24">
        <f t="shared" si="138"/>
        <v>-0.7</v>
      </c>
      <c r="Y1748" s="24"/>
      <c r="Z1748" s="24"/>
      <c r="AA1748" s="24">
        <v>0.79</v>
      </c>
      <c r="AB1748" s="24"/>
      <c r="AC1748" s="25"/>
      <c r="AD1748" s="26"/>
      <c r="AE1748" s="26"/>
      <c r="AF1748" s="26"/>
      <c r="AG1748" s="24"/>
      <c r="AH1748" s="24"/>
      <c r="AI1748" s="26"/>
      <c r="AJ1748" s="27"/>
      <c r="AK1748" s="27"/>
      <c r="AL1748" s="26"/>
      <c r="AM1748" s="26"/>
      <c r="AN1748" s="24"/>
      <c r="AO1748" s="24" t="str">
        <f t="shared" si="139"/>
        <v>Arista</v>
      </c>
      <c r="AP1748" s="1" t="s">
        <v>83</v>
      </c>
      <c r="BF1748" s="1" t="s">
        <v>68</v>
      </c>
      <c r="BG1748" s="28" t="s">
        <v>69</v>
      </c>
    </row>
    <row r="1749" spans="1:59" ht="12.75" customHeight="1" x14ac:dyDescent="0.2">
      <c r="A1749" s="1" t="s">
        <v>7116</v>
      </c>
      <c r="B1749" s="1" t="s">
        <v>7117</v>
      </c>
      <c r="C1749" s="1" t="s">
        <v>62</v>
      </c>
      <c r="D1749" s="1" t="s">
        <v>63</v>
      </c>
      <c r="E1749" s="1" t="s">
        <v>7118</v>
      </c>
      <c r="F1749" s="1" t="s">
        <v>7119</v>
      </c>
      <c r="G1749" s="1">
        <v>41</v>
      </c>
      <c r="H1749" s="1">
        <v>2000</v>
      </c>
      <c r="I1749" s="2" t="s">
        <v>1123</v>
      </c>
      <c r="K1749" s="1">
        <f>IFERROR(VLOOKUP(B1749,'[1]Pivot HorizontalMRP'!$A$4:$B$2531,2,0),0)</f>
        <v>0</v>
      </c>
      <c r="L1749" s="1">
        <f>IFERROR(VLOOKUP(B1749,'[1]Pivot HorizontalMRP'!$A$4:$C$2531,3,0),0)</f>
        <v>373</v>
      </c>
      <c r="M1749" s="1">
        <f>IFERROR(VLOOKUP(B1749,'[1]Pivot HorizontalMRP'!$A$4:$D$2531,4,0),0)</f>
        <v>0</v>
      </c>
      <c r="N1749" s="1">
        <f>IFERROR(VLOOKUP(B1749,'[1]Pivot HorizontalMRP'!$A$4:$E$2531,5,0),0)</f>
        <v>0</v>
      </c>
      <c r="O1749" s="1">
        <f t="shared" si="136"/>
        <v>373</v>
      </c>
      <c r="P1749" s="1">
        <f t="shared" si="137"/>
        <v>373</v>
      </c>
      <c r="Q1749" s="1">
        <f>IFERROR(VLOOKUP(B1749,'[1]Pivot HorizontalMRP'!$A$4:$F$2529,6,0),0)</f>
        <v>408</v>
      </c>
      <c r="R1749" s="1">
        <f>IFERROR(VLOOKUP(B1749,'[1]Pivot HorizontalMRP'!$A$4:$G$2529,7,0),0)</f>
        <v>122</v>
      </c>
      <c r="S1749" s="1">
        <f>IFERROR(VLOOKUP(B1749,'[1]Pivot HorizontalMRP'!$A$4:$H$2529,8,0),0)</f>
        <v>120</v>
      </c>
      <c r="T1749" s="1">
        <f>IFERROR(VLOOKUP(B1749,'[1]Pivot HorizontalMRP'!$A$4:$I$2529,9,0),0)</f>
        <v>114</v>
      </c>
      <c r="U1749" s="1">
        <f t="shared" si="135"/>
        <v>-157</v>
      </c>
      <c r="V1749" s="24">
        <v>1.57</v>
      </c>
      <c r="W1749" s="24"/>
      <c r="X1749" s="24">
        <f t="shared" si="138"/>
        <v>-1.57</v>
      </c>
      <c r="Y1749" s="24"/>
      <c r="Z1749" s="24"/>
      <c r="AA1749" s="24"/>
      <c r="AB1749" s="24"/>
      <c r="AC1749" s="25"/>
      <c r="AD1749" s="26"/>
      <c r="AE1749" s="26"/>
      <c r="AF1749" s="26"/>
      <c r="AG1749" s="24"/>
      <c r="AH1749" s="24"/>
      <c r="AI1749" s="26"/>
      <c r="AJ1749" s="27"/>
      <c r="AK1749" s="27"/>
      <c r="AL1749" s="26"/>
      <c r="AM1749" s="26"/>
      <c r="AN1749" s="24"/>
      <c r="AO1749" s="24" t="str">
        <f t="shared" si="139"/>
        <v>Arista</v>
      </c>
      <c r="AP1749" s="1" t="s">
        <v>83</v>
      </c>
      <c r="BF1749" s="1" t="s">
        <v>68</v>
      </c>
      <c r="BG1749" s="28" t="s">
        <v>69</v>
      </c>
    </row>
    <row r="1750" spans="1:59" ht="12.75" customHeight="1" x14ac:dyDescent="0.2">
      <c r="A1750" s="1" t="s">
        <v>7120</v>
      </c>
      <c r="B1750" s="1" t="s">
        <v>7121</v>
      </c>
      <c r="C1750" s="1" t="s">
        <v>62</v>
      </c>
      <c r="D1750" s="1" t="s">
        <v>63</v>
      </c>
      <c r="E1750" s="1" t="s">
        <v>7122</v>
      </c>
      <c r="F1750" s="1" t="s">
        <v>7123</v>
      </c>
      <c r="G1750" s="1">
        <v>41</v>
      </c>
      <c r="H1750" s="1">
        <v>5000</v>
      </c>
      <c r="I1750" s="2" t="s">
        <v>1123</v>
      </c>
      <c r="K1750" s="1">
        <f>IFERROR(VLOOKUP(B1750,'[1]Pivot HorizontalMRP'!$A$4:$B$2531,2,0),0)</f>
        <v>0</v>
      </c>
      <c r="L1750" s="1">
        <f>IFERROR(VLOOKUP(B1750,'[1]Pivot HorizontalMRP'!$A$4:$C$2531,3,0),0)</f>
        <v>3338</v>
      </c>
      <c r="M1750" s="1">
        <f>IFERROR(VLOOKUP(B1750,'[1]Pivot HorizontalMRP'!$A$4:$D$2531,4,0),0)</f>
        <v>0</v>
      </c>
      <c r="N1750" s="1">
        <f>IFERROR(VLOOKUP(B1750,'[1]Pivot HorizontalMRP'!$A$4:$E$2531,5,0),0)</f>
        <v>0</v>
      </c>
      <c r="O1750" s="1">
        <f t="shared" si="136"/>
        <v>3338</v>
      </c>
      <c r="P1750" s="1">
        <f t="shared" si="137"/>
        <v>3338</v>
      </c>
      <c r="Q1750" s="1">
        <f>IFERROR(VLOOKUP(B1750,'[1]Pivot HorizontalMRP'!$A$4:$F$2529,6,0),0)</f>
        <v>473</v>
      </c>
      <c r="R1750" s="1">
        <f>IFERROR(VLOOKUP(B1750,'[1]Pivot HorizontalMRP'!$A$4:$G$2529,7,0),0)</f>
        <v>138</v>
      </c>
      <c r="S1750" s="1">
        <f>IFERROR(VLOOKUP(B1750,'[1]Pivot HorizontalMRP'!$A$4:$H$2529,8,0),0)</f>
        <v>150</v>
      </c>
      <c r="T1750" s="1">
        <f>IFERROR(VLOOKUP(B1750,'[1]Pivot HorizontalMRP'!$A$4:$I$2529,9,0),0)</f>
        <v>138</v>
      </c>
      <c r="U1750" s="1">
        <f t="shared" si="135"/>
        <v>2727</v>
      </c>
      <c r="V1750" s="24">
        <v>1.23</v>
      </c>
      <c r="W1750" s="24"/>
      <c r="X1750" s="24">
        <f t="shared" si="138"/>
        <v>-1.23</v>
      </c>
      <c r="Y1750" s="24"/>
      <c r="Z1750" s="24"/>
      <c r="AA1750" s="24"/>
      <c r="AB1750" s="24"/>
      <c r="AC1750" s="25"/>
      <c r="AD1750" s="26"/>
      <c r="AE1750" s="26"/>
      <c r="AF1750" s="26"/>
      <c r="AG1750" s="24"/>
      <c r="AH1750" s="24"/>
      <c r="AI1750" s="26"/>
      <c r="AJ1750" s="27"/>
      <c r="AK1750" s="27"/>
      <c r="AL1750" s="26"/>
      <c r="AM1750" s="26"/>
      <c r="AN1750" s="24"/>
      <c r="AO1750" s="24" t="str">
        <f t="shared" si="139"/>
        <v>Arista</v>
      </c>
      <c r="AP1750" s="1" t="s">
        <v>83</v>
      </c>
      <c r="BF1750" s="1" t="s">
        <v>68</v>
      </c>
      <c r="BG1750" s="28" t="s">
        <v>69</v>
      </c>
    </row>
    <row r="1751" spans="1:59" ht="12.75" customHeight="1" x14ac:dyDescent="0.2">
      <c r="A1751" s="1" t="s">
        <v>7124</v>
      </c>
      <c r="B1751" s="1" t="s">
        <v>7125</v>
      </c>
      <c r="C1751" s="1" t="s">
        <v>62</v>
      </c>
      <c r="D1751" s="1" t="s">
        <v>63</v>
      </c>
      <c r="E1751" s="1" t="s">
        <v>7126</v>
      </c>
      <c r="F1751" s="1" t="s">
        <v>7127</v>
      </c>
      <c r="G1751" s="1">
        <v>31</v>
      </c>
      <c r="H1751" s="1">
        <v>1000</v>
      </c>
      <c r="I1751" s="2" t="s">
        <v>1123</v>
      </c>
      <c r="K1751" s="1">
        <f>IFERROR(VLOOKUP(B1751,'[1]Pivot HorizontalMRP'!$A$4:$B$2531,2,0),0)</f>
        <v>0</v>
      </c>
      <c r="L1751" s="1">
        <f>IFERROR(VLOOKUP(B1751,'[1]Pivot HorizontalMRP'!$A$4:$C$2531,3,0),0)</f>
        <v>1937.548</v>
      </c>
      <c r="M1751" s="1">
        <f>IFERROR(VLOOKUP(B1751,'[1]Pivot HorizontalMRP'!$A$4:$D$2531,4,0),0)</f>
        <v>0</v>
      </c>
      <c r="N1751" s="1">
        <f>IFERROR(VLOOKUP(B1751,'[1]Pivot HorizontalMRP'!$A$4:$E$2531,5,0),0)</f>
        <v>0</v>
      </c>
      <c r="O1751" s="1">
        <f t="shared" si="136"/>
        <v>1937.548</v>
      </c>
      <c r="P1751" s="1">
        <f t="shared" si="137"/>
        <v>1937.548</v>
      </c>
      <c r="Q1751" s="1">
        <f>IFERROR(VLOOKUP(B1751,'[1]Pivot HorizontalMRP'!$A$4:$F$2529,6,0),0)</f>
        <v>1575.3149999999998</v>
      </c>
      <c r="R1751" s="1">
        <f>IFERROR(VLOOKUP(B1751,'[1]Pivot HorizontalMRP'!$A$4:$G$2529,7,0),0)</f>
        <v>938.85440000000017</v>
      </c>
      <c r="S1751" s="1">
        <f>IFERROR(VLOOKUP(B1751,'[1]Pivot HorizontalMRP'!$A$4:$H$2529,8,0),0)</f>
        <v>906.18119999999988</v>
      </c>
      <c r="T1751" s="1">
        <f>IFERROR(VLOOKUP(B1751,'[1]Pivot HorizontalMRP'!$A$4:$I$2529,9,0),0)</f>
        <v>432.75319999999999</v>
      </c>
      <c r="U1751" s="1">
        <f t="shared" si="135"/>
        <v>-576.62139999999977</v>
      </c>
      <c r="V1751" s="24">
        <v>4.96</v>
      </c>
      <c r="W1751" s="24"/>
      <c r="X1751" s="24">
        <f t="shared" si="138"/>
        <v>-4.96</v>
      </c>
      <c r="Y1751" s="24"/>
      <c r="Z1751" s="24"/>
      <c r="AA1751" s="24"/>
      <c r="AB1751" s="24"/>
      <c r="AC1751" s="25"/>
      <c r="AD1751" s="26"/>
      <c r="AE1751" s="26"/>
      <c r="AF1751" s="26"/>
      <c r="AG1751" s="24"/>
      <c r="AH1751" s="24"/>
      <c r="AI1751" s="26"/>
      <c r="AJ1751" s="27"/>
      <c r="AK1751" s="27"/>
      <c r="AL1751" s="26"/>
      <c r="AM1751" s="26"/>
      <c r="AN1751" s="24"/>
      <c r="AO1751" s="24" t="str">
        <f t="shared" si="139"/>
        <v>Arista</v>
      </c>
      <c r="AP1751" s="1" t="s">
        <v>83</v>
      </c>
      <c r="BF1751" s="1" t="s">
        <v>68</v>
      </c>
      <c r="BG1751" s="28" t="s">
        <v>69</v>
      </c>
    </row>
    <row r="1752" spans="1:59" ht="12.75" customHeight="1" x14ac:dyDescent="0.2">
      <c r="A1752" s="1" t="s">
        <v>7128</v>
      </c>
      <c r="B1752" s="1" t="s">
        <v>7129</v>
      </c>
      <c r="C1752" s="1" t="s">
        <v>62</v>
      </c>
      <c r="D1752" s="1" t="s">
        <v>63</v>
      </c>
      <c r="E1752" s="1" t="s">
        <v>7130</v>
      </c>
      <c r="F1752" s="1" t="s">
        <v>7131</v>
      </c>
      <c r="G1752" s="1">
        <v>41</v>
      </c>
      <c r="H1752" s="1">
        <v>2500</v>
      </c>
      <c r="I1752" s="2" t="s">
        <v>1123</v>
      </c>
      <c r="K1752" s="1">
        <f>IFERROR(VLOOKUP(B1752,'[1]Pivot HorizontalMRP'!$A$4:$B$2531,2,0),0)</f>
        <v>0</v>
      </c>
      <c r="L1752" s="1">
        <f>IFERROR(VLOOKUP(B1752,'[1]Pivot HorizontalMRP'!$A$4:$C$2531,3,0),0)</f>
        <v>1781</v>
      </c>
      <c r="M1752" s="1">
        <f>IFERROR(VLOOKUP(B1752,'[1]Pivot HorizontalMRP'!$A$4:$D$2531,4,0),0)</f>
        <v>0</v>
      </c>
      <c r="N1752" s="1">
        <f>IFERROR(VLOOKUP(B1752,'[1]Pivot HorizontalMRP'!$A$4:$E$2531,5,0),0)</f>
        <v>0</v>
      </c>
      <c r="O1752" s="1">
        <f t="shared" si="136"/>
        <v>1781</v>
      </c>
      <c r="P1752" s="1">
        <f t="shared" si="137"/>
        <v>1781</v>
      </c>
      <c r="Q1752" s="1">
        <f>IFERROR(VLOOKUP(B1752,'[1]Pivot HorizontalMRP'!$A$4:$F$2529,6,0),0)</f>
        <v>1305.6725999999999</v>
      </c>
      <c r="R1752" s="1">
        <f>IFERROR(VLOOKUP(B1752,'[1]Pivot HorizontalMRP'!$A$4:$G$2529,7,0),0)</f>
        <v>874.84159999999997</v>
      </c>
      <c r="S1752" s="1">
        <f>IFERROR(VLOOKUP(B1752,'[1]Pivot HorizontalMRP'!$A$4:$H$2529,8,0),0)</f>
        <v>906.18119999999988</v>
      </c>
      <c r="T1752" s="1">
        <f>IFERROR(VLOOKUP(B1752,'[1]Pivot HorizontalMRP'!$A$4:$I$2529,9,0),0)</f>
        <v>432.75319999999999</v>
      </c>
      <c r="U1752" s="1">
        <f t="shared" si="135"/>
        <v>-399.51419999999962</v>
      </c>
      <c r="V1752" s="24">
        <v>4.0599999999999996</v>
      </c>
      <c r="W1752" s="24"/>
      <c r="X1752" s="24">
        <f t="shared" si="138"/>
        <v>-4.0599999999999996</v>
      </c>
      <c r="Y1752" s="24"/>
      <c r="Z1752" s="24"/>
      <c r="AA1752" s="24"/>
      <c r="AB1752" s="24"/>
      <c r="AC1752" s="25"/>
      <c r="AD1752" s="26"/>
      <c r="AE1752" s="26"/>
      <c r="AF1752" s="26"/>
      <c r="AG1752" s="24"/>
      <c r="AH1752" s="24"/>
      <c r="AI1752" s="26"/>
      <c r="AJ1752" s="27"/>
      <c r="AK1752" s="27"/>
      <c r="AL1752" s="26"/>
      <c r="AM1752" s="26"/>
      <c r="AN1752" s="24"/>
      <c r="AO1752" s="24" t="str">
        <f t="shared" si="139"/>
        <v>Arista</v>
      </c>
      <c r="AP1752" s="1" t="s">
        <v>83</v>
      </c>
      <c r="BF1752" s="1" t="s">
        <v>68</v>
      </c>
      <c r="BG1752" s="28" t="s">
        <v>69</v>
      </c>
    </row>
    <row r="1753" spans="1:59" ht="12.75" customHeight="1" x14ac:dyDescent="0.2">
      <c r="A1753" s="1" t="s">
        <v>7132</v>
      </c>
      <c r="B1753" s="1" t="s">
        <v>7133</v>
      </c>
      <c r="C1753" s="1" t="s">
        <v>62</v>
      </c>
      <c r="D1753" s="1" t="s">
        <v>63</v>
      </c>
      <c r="E1753" s="1" t="s">
        <v>7134</v>
      </c>
      <c r="F1753" s="1" t="s">
        <v>7135</v>
      </c>
      <c r="G1753" s="1">
        <v>41</v>
      </c>
      <c r="H1753" s="1">
        <v>1500</v>
      </c>
      <c r="I1753" s="2" t="s">
        <v>1123</v>
      </c>
      <c r="K1753" s="1">
        <f>IFERROR(VLOOKUP(B1753,'[1]Pivot HorizontalMRP'!$A$4:$B$2531,2,0),0)</f>
        <v>0</v>
      </c>
      <c r="L1753" s="1">
        <f>IFERROR(VLOOKUP(B1753,'[1]Pivot HorizontalMRP'!$A$4:$C$2531,3,0),0)</f>
        <v>0</v>
      </c>
      <c r="M1753" s="1">
        <f>IFERROR(VLOOKUP(B1753,'[1]Pivot HorizontalMRP'!$A$4:$D$2531,4,0),0)</f>
        <v>0</v>
      </c>
      <c r="N1753" s="1">
        <f>IFERROR(VLOOKUP(B1753,'[1]Pivot HorizontalMRP'!$A$4:$E$2531,5,0),0)</f>
        <v>0</v>
      </c>
      <c r="O1753" s="1">
        <f t="shared" si="136"/>
        <v>0</v>
      </c>
      <c r="P1753" s="1">
        <f t="shared" si="137"/>
        <v>0</v>
      </c>
      <c r="Q1753" s="1">
        <f>IFERROR(VLOOKUP(B1753,'[1]Pivot HorizontalMRP'!$A$4:$F$2529,6,0),0)</f>
        <v>0</v>
      </c>
      <c r="R1753" s="1">
        <f>IFERROR(VLOOKUP(B1753,'[1]Pivot HorizontalMRP'!$A$4:$G$2529,7,0),0)</f>
        <v>0</v>
      </c>
      <c r="S1753" s="1">
        <f>IFERROR(VLOOKUP(B1753,'[1]Pivot HorizontalMRP'!$A$4:$H$2529,8,0),0)</f>
        <v>0</v>
      </c>
      <c r="T1753" s="1">
        <f>IFERROR(VLOOKUP(B1753,'[1]Pivot HorizontalMRP'!$A$4:$I$2529,9,0),0)</f>
        <v>0</v>
      </c>
      <c r="U1753" s="1">
        <f t="shared" si="135"/>
        <v>0</v>
      </c>
      <c r="V1753" s="24">
        <v>3.8</v>
      </c>
      <c r="W1753" s="24"/>
      <c r="X1753" s="24">
        <f t="shared" si="138"/>
        <v>-3.8</v>
      </c>
      <c r="Y1753" s="24"/>
      <c r="Z1753" s="24"/>
      <c r="AA1753" s="24"/>
      <c r="AB1753" s="24"/>
      <c r="AC1753" s="25"/>
      <c r="AD1753" s="26"/>
      <c r="AE1753" s="26"/>
      <c r="AF1753" s="26"/>
      <c r="AG1753" s="24"/>
      <c r="AH1753" s="24"/>
      <c r="AI1753" s="26"/>
      <c r="AJ1753" s="27"/>
      <c r="AK1753" s="27"/>
      <c r="AL1753" s="26"/>
      <c r="AM1753" s="26"/>
      <c r="AN1753" s="24"/>
      <c r="AO1753" s="24" t="str">
        <f t="shared" si="139"/>
        <v>Arista</v>
      </c>
      <c r="AP1753" s="1" t="s">
        <v>83</v>
      </c>
      <c r="BF1753" s="1" t="s">
        <v>68</v>
      </c>
      <c r="BG1753" s="28" t="s">
        <v>69</v>
      </c>
    </row>
    <row r="1754" spans="1:59" ht="12.75" customHeight="1" x14ac:dyDescent="0.2">
      <c r="A1754" s="1" t="s">
        <v>7136</v>
      </c>
      <c r="B1754" s="1" t="s">
        <v>7137</v>
      </c>
      <c r="C1754" s="1" t="s">
        <v>62</v>
      </c>
      <c r="D1754" s="1" t="s">
        <v>63</v>
      </c>
      <c r="E1754" s="1" t="s">
        <v>7138</v>
      </c>
      <c r="F1754" s="1" t="s">
        <v>7139</v>
      </c>
      <c r="G1754" s="1">
        <v>31</v>
      </c>
      <c r="H1754" s="1">
        <v>250</v>
      </c>
      <c r="I1754" s="2" t="s">
        <v>1123</v>
      </c>
      <c r="K1754" s="1">
        <f>IFERROR(VLOOKUP(B1754,'[1]Pivot HorizontalMRP'!$A$4:$B$2531,2,0),0)</f>
        <v>0</v>
      </c>
      <c r="L1754" s="1">
        <f>IFERROR(VLOOKUP(B1754,'[1]Pivot HorizontalMRP'!$A$4:$C$2531,3,0),0)</f>
        <v>142.5</v>
      </c>
      <c r="M1754" s="1">
        <f>IFERROR(VLOOKUP(B1754,'[1]Pivot HorizontalMRP'!$A$4:$D$2531,4,0),0)</f>
        <v>0</v>
      </c>
      <c r="N1754" s="1">
        <f>IFERROR(VLOOKUP(B1754,'[1]Pivot HorizontalMRP'!$A$4:$E$2531,5,0),0)</f>
        <v>100</v>
      </c>
      <c r="O1754" s="1">
        <f t="shared" si="136"/>
        <v>142.5</v>
      </c>
      <c r="P1754" s="1">
        <f t="shared" si="137"/>
        <v>242.5</v>
      </c>
      <c r="Q1754" s="1">
        <f>IFERROR(VLOOKUP(B1754,'[1]Pivot HorizontalMRP'!$A$4:$F$2529,6,0),0)</f>
        <v>138.25</v>
      </c>
      <c r="R1754" s="1">
        <f>IFERROR(VLOOKUP(B1754,'[1]Pivot HorizontalMRP'!$A$4:$G$2529,7,0),0)</f>
        <v>81.25</v>
      </c>
      <c r="S1754" s="1">
        <f>IFERROR(VLOOKUP(B1754,'[1]Pivot HorizontalMRP'!$A$4:$H$2529,8,0),0)</f>
        <v>93</v>
      </c>
      <c r="T1754" s="1">
        <f>IFERROR(VLOOKUP(B1754,'[1]Pivot HorizontalMRP'!$A$4:$I$2529,9,0),0)</f>
        <v>48</v>
      </c>
      <c r="U1754" s="1">
        <f t="shared" si="135"/>
        <v>-77</v>
      </c>
      <c r="V1754" s="24">
        <v>8.11</v>
      </c>
      <c r="W1754" s="24"/>
      <c r="X1754" s="24">
        <f t="shared" si="138"/>
        <v>-8.11</v>
      </c>
      <c r="Y1754" s="24"/>
      <c r="Z1754" s="24"/>
      <c r="AA1754" s="24">
        <v>5.01</v>
      </c>
      <c r="AB1754" s="24"/>
      <c r="AC1754" s="25"/>
      <c r="AD1754" s="26"/>
      <c r="AE1754" s="26"/>
      <c r="AF1754" s="26"/>
      <c r="AG1754" s="24"/>
      <c r="AH1754" s="24"/>
      <c r="AI1754" s="26"/>
      <c r="AJ1754" s="27"/>
      <c r="AK1754" s="27"/>
      <c r="AL1754" s="26"/>
      <c r="AM1754" s="26"/>
      <c r="AN1754" s="24"/>
      <c r="AO1754" s="24" t="str">
        <f t="shared" si="139"/>
        <v>Arista</v>
      </c>
      <c r="AP1754" s="1" t="s">
        <v>83</v>
      </c>
      <c r="BF1754" s="1" t="s">
        <v>68</v>
      </c>
      <c r="BG1754" s="28" t="s">
        <v>69</v>
      </c>
    </row>
    <row r="1755" spans="1:59" ht="12.75" customHeight="1" x14ac:dyDescent="0.2">
      <c r="A1755" s="1" t="s">
        <v>7140</v>
      </c>
      <c r="B1755" s="1" t="s">
        <v>7141</v>
      </c>
      <c r="C1755" s="1" t="s">
        <v>62</v>
      </c>
      <c r="D1755" s="1" t="s">
        <v>63</v>
      </c>
      <c r="E1755" s="1" t="s">
        <v>7142</v>
      </c>
      <c r="F1755" s="1" t="s">
        <v>7143</v>
      </c>
      <c r="G1755" s="1">
        <v>41</v>
      </c>
      <c r="H1755" s="1">
        <v>2500</v>
      </c>
      <c r="I1755" s="2" t="s">
        <v>1123</v>
      </c>
      <c r="K1755" s="1">
        <f>IFERROR(VLOOKUP(B1755,'[1]Pivot HorizontalMRP'!$A$4:$B$2531,2,0),0)</f>
        <v>0</v>
      </c>
      <c r="L1755" s="1">
        <f>IFERROR(VLOOKUP(B1755,'[1]Pivot HorizontalMRP'!$A$4:$C$2531,3,0),0)</f>
        <v>946</v>
      </c>
      <c r="M1755" s="1">
        <f>IFERROR(VLOOKUP(B1755,'[1]Pivot HorizontalMRP'!$A$4:$D$2531,4,0),0)</f>
        <v>0</v>
      </c>
      <c r="N1755" s="1">
        <f>IFERROR(VLOOKUP(B1755,'[1]Pivot HorizontalMRP'!$A$4:$E$2531,5,0),0)</f>
        <v>0</v>
      </c>
      <c r="O1755" s="1">
        <f t="shared" si="136"/>
        <v>946</v>
      </c>
      <c r="P1755" s="1">
        <f t="shared" si="137"/>
        <v>946</v>
      </c>
      <c r="Q1755" s="1">
        <f>IFERROR(VLOOKUP(B1755,'[1]Pivot HorizontalMRP'!$A$4:$F$2529,6,0),0)</f>
        <v>656</v>
      </c>
      <c r="R1755" s="1">
        <f>IFERROR(VLOOKUP(B1755,'[1]Pivot HorizontalMRP'!$A$4:$G$2529,7,0),0)</f>
        <v>325</v>
      </c>
      <c r="S1755" s="1">
        <f>IFERROR(VLOOKUP(B1755,'[1]Pivot HorizontalMRP'!$A$4:$H$2529,8,0),0)</f>
        <v>372</v>
      </c>
      <c r="T1755" s="1">
        <f>IFERROR(VLOOKUP(B1755,'[1]Pivot HorizontalMRP'!$A$4:$I$2529,9,0),0)</f>
        <v>192</v>
      </c>
      <c r="U1755" s="1">
        <f t="shared" si="135"/>
        <v>-35</v>
      </c>
      <c r="V1755" s="24">
        <v>2.87</v>
      </c>
      <c r="W1755" s="24"/>
      <c r="X1755" s="24">
        <f t="shared" si="138"/>
        <v>-2.87</v>
      </c>
      <c r="Y1755" s="24"/>
      <c r="Z1755" s="24"/>
      <c r="AA1755" s="24"/>
      <c r="AB1755" s="24"/>
      <c r="AC1755" s="25"/>
      <c r="AD1755" s="26"/>
      <c r="AE1755" s="26"/>
      <c r="AF1755" s="26"/>
      <c r="AG1755" s="24"/>
      <c r="AH1755" s="24"/>
      <c r="AI1755" s="26"/>
      <c r="AJ1755" s="27"/>
      <c r="AK1755" s="27"/>
      <c r="AL1755" s="26"/>
      <c r="AM1755" s="26"/>
      <c r="AN1755" s="24"/>
      <c r="AO1755" s="24" t="str">
        <f t="shared" si="139"/>
        <v>Arista</v>
      </c>
      <c r="AP1755" s="1" t="s">
        <v>83</v>
      </c>
      <c r="BF1755" s="1" t="s">
        <v>68</v>
      </c>
      <c r="BG1755" s="28" t="s">
        <v>69</v>
      </c>
    </row>
    <row r="1756" spans="1:59" ht="12.75" customHeight="1" x14ac:dyDescent="0.2">
      <c r="A1756" s="1" t="s">
        <v>7144</v>
      </c>
      <c r="B1756" s="1" t="s">
        <v>7145</v>
      </c>
      <c r="C1756" s="1" t="s">
        <v>62</v>
      </c>
      <c r="D1756" s="1" t="s">
        <v>63</v>
      </c>
      <c r="E1756" s="1" t="s">
        <v>7146</v>
      </c>
      <c r="F1756" s="1" t="s">
        <v>7147</v>
      </c>
      <c r="G1756" s="1">
        <v>31</v>
      </c>
      <c r="H1756" s="1">
        <v>50</v>
      </c>
      <c r="I1756" s="2" t="s">
        <v>1123</v>
      </c>
      <c r="K1756" s="1">
        <f>IFERROR(VLOOKUP(B1756,'[1]Pivot HorizontalMRP'!$A$4:$B$2531,2,0),0)</f>
        <v>0</v>
      </c>
      <c r="L1756" s="1">
        <f>IFERROR(VLOOKUP(B1756,'[1]Pivot HorizontalMRP'!$A$4:$C$2531,3,0),0)</f>
        <v>70.484520000000003</v>
      </c>
      <c r="M1756" s="1">
        <f>IFERROR(VLOOKUP(B1756,'[1]Pivot HorizontalMRP'!$A$4:$D$2531,4,0),0)</f>
        <v>100</v>
      </c>
      <c r="N1756" s="1">
        <f>IFERROR(VLOOKUP(B1756,'[1]Pivot HorizontalMRP'!$A$4:$E$2531,5,0),0)</f>
        <v>0</v>
      </c>
      <c r="O1756" s="1">
        <f t="shared" si="136"/>
        <v>170.48452</v>
      </c>
      <c r="P1756" s="1">
        <f t="shared" si="137"/>
        <v>170.48452</v>
      </c>
      <c r="Q1756" s="1">
        <f>IFERROR(VLOOKUP(B1756,'[1]Pivot HorizontalMRP'!$A$4:$F$2529,6,0),0)</f>
        <v>117.72297231</v>
      </c>
      <c r="R1756" s="1">
        <f>IFERROR(VLOOKUP(B1756,'[1]Pivot HorizontalMRP'!$A$4:$G$2529,7,0),0)</f>
        <v>76.005764769999985</v>
      </c>
      <c r="S1756" s="1">
        <f>IFERROR(VLOOKUP(B1756,'[1]Pivot HorizontalMRP'!$A$4:$H$2529,8,0),0)</f>
        <v>74.843348730000002</v>
      </c>
      <c r="T1756" s="1">
        <f>IFERROR(VLOOKUP(B1756,'[1]Pivot HorizontalMRP'!$A$4:$I$2529,9,0),0)</f>
        <v>39.381817669999997</v>
      </c>
      <c r="U1756" s="1">
        <f t="shared" si="135"/>
        <v>-23.24421707999997</v>
      </c>
      <c r="V1756" s="24">
        <v>17.190000000000001</v>
      </c>
      <c r="W1756" s="24"/>
      <c r="X1756" s="24">
        <f t="shared" si="138"/>
        <v>-17.190000000000001</v>
      </c>
      <c r="Y1756" s="24"/>
      <c r="Z1756" s="24"/>
      <c r="AA1756" s="24">
        <v>17.003339999999998</v>
      </c>
      <c r="AB1756" s="24"/>
      <c r="AC1756" s="25"/>
      <c r="AD1756" s="26"/>
      <c r="AE1756" s="26"/>
      <c r="AF1756" s="26"/>
      <c r="AG1756" s="24"/>
      <c r="AH1756" s="24"/>
      <c r="AI1756" s="26"/>
      <c r="AJ1756" s="27"/>
      <c r="AK1756" s="27"/>
      <c r="AL1756" s="26"/>
      <c r="AM1756" s="26"/>
      <c r="AN1756" s="24"/>
      <c r="AO1756" s="24" t="str">
        <f t="shared" si="139"/>
        <v>Arista</v>
      </c>
      <c r="AP1756" s="1" t="s">
        <v>83</v>
      </c>
      <c r="BF1756" s="1" t="s">
        <v>68</v>
      </c>
      <c r="BG1756" s="28" t="s">
        <v>69</v>
      </c>
    </row>
    <row r="1757" spans="1:59" ht="12.75" customHeight="1" x14ac:dyDescent="0.2">
      <c r="A1757" s="1" t="s">
        <v>7148</v>
      </c>
      <c r="B1757" s="1" t="s">
        <v>7149</v>
      </c>
      <c r="C1757" s="1" t="s">
        <v>62</v>
      </c>
      <c r="D1757" s="1" t="s">
        <v>63</v>
      </c>
      <c r="E1757" s="1" t="s">
        <v>7150</v>
      </c>
      <c r="F1757" s="1" t="s">
        <v>7151</v>
      </c>
      <c r="G1757" s="1">
        <v>41</v>
      </c>
      <c r="H1757" s="1">
        <v>5000</v>
      </c>
      <c r="I1757" s="2" t="s">
        <v>1123</v>
      </c>
      <c r="K1757" s="1">
        <f>IFERROR(VLOOKUP(B1757,'[1]Pivot HorizontalMRP'!$A$4:$B$2531,2,0),0)</f>
        <v>0</v>
      </c>
      <c r="L1757" s="1">
        <f>IFERROR(VLOOKUP(B1757,'[1]Pivot HorizontalMRP'!$A$4:$C$2531,3,0),0)</f>
        <v>1079</v>
      </c>
      <c r="M1757" s="1">
        <f>IFERROR(VLOOKUP(B1757,'[1]Pivot HorizontalMRP'!$A$4:$D$2531,4,0),0)</f>
        <v>0</v>
      </c>
      <c r="N1757" s="1">
        <f>IFERROR(VLOOKUP(B1757,'[1]Pivot HorizontalMRP'!$A$4:$E$2531,5,0),0)</f>
        <v>0</v>
      </c>
      <c r="O1757" s="1">
        <f t="shared" si="136"/>
        <v>1079</v>
      </c>
      <c r="P1757" s="1">
        <f t="shared" si="137"/>
        <v>1079</v>
      </c>
      <c r="Q1757" s="1">
        <f>IFERROR(VLOOKUP(B1757,'[1]Pivot HorizontalMRP'!$A$4:$F$2529,6,0),0)</f>
        <v>517</v>
      </c>
      <c r="R1757" s="1">
        <f>IFERROR(VLOOKUP(B1757,'[1]Pivot HorizontalMRP'!$A$4:$G$2529,7,0),0)</f>
        <v>138</v>
      </c>
      <c r="S1757" s="1">
        <f>IFERROR(VLOOKUP(B1757,'[1]Pivot HorizontalMRP'!$A$4:$H$2529,8,0),0)</f>
        <v>150</v>
      </c>
      <c r="T1757" s="1">
        <f>IFERROR(VLOOKUP(B1757,'[1]Pivot HorizontalMRP'!$A$4:$I$2529,9,0),0)</f>
        <v>138</v>
      </c>
      <c r="U1757" s="1">
        <f t="shared" si="135"/>
        <v>424</v>
      </c>
      <c r="V1757" s="24">
        <v>2.35</v>
      </c>
      <c r="W1757" s="24"/>
      <c r="X1757" s="24">
        <f t="shared" si="138"/>
        <v>-2.35</v>
      </c>
      <c r="Y1757" s="24"/>
      <c r="Z1757" s="24"/>
      <c r="AA1757" s="24"/>
      <c r="AB1757" s="24"/>
      <c r="AC1757" s="25"/>
      <c r="AD1757" s="26"/>
      <c r="AE1757" s="26"/>
      <c r="AF1757" s="26"/>
      <c r="AG1757" s="24"/>
      <c r="AH1757" s="24"/>
      <c r="AI1757" s="26"/>
      <c r="AJ1757" s="27"/>
      <c r="AK1757" s="27"/>
      <c r="AL1757" s="26"/>
      <c r="AM1757" s="26"/>
      <c r="AN1757" s="24"/>
      <c r="AO1757" s="24" t="str">
        <f t="shared" si="139"/>
        <v>Arista</v>
      </c>
      <c r="AP1757" s="1" t="s">
        <v>83</v>
      </c>
      <c r="BF1757" s="1" t="s">
        <v>68</v>
      </c>
      <c r="BG1757" s="28" t="s">
        <v>69</v>
      </c>
    </row>
    <row r="1758" spans="1:59" ht="12.75" customHeight="1" x14ac:dyDescent="0.2">
      <c r="A1758" s="1" t="s">
        <v>7152</v>
      </c>
      <c r="B1758" s="1" t="s">
        <v>7153</v>
      </c>
      <c r="C1758" s="1" t="s">
        <v>62</v>
      </c>
      <c r="D1758" s="1" t="s">
        <v>63</v>
      </c>
      <c r="E1758" s="1" t="s">
        <v>7154</v>
      </c>
      <c r="F1758" s="1" t="s">
        <v>7155</v>
      </c>
      <c r="G1758" s="1">
        <v>31</v>
      </c>
      <c r="H1758" s="1">
        <v>250</v>
      </c>
      <c r="I1758" s="2" t="s">
        <v>1123</v>
      </c>
      <c r="K1758" s="1">
        <f>IFERROR(VLOOKUP(B1758,'[1]Pivot HorizontalMRP'!$A$4:$B$2531,2,0),0)</f>
        <v>0</v>
      </c>
      <c r="L1758" s="1">
        <f>IFERROR(VLOOKUP(B1758,'[1]Pivot HorizontalMRP'!$A$4:$C$2531,3,0),0)</f>
        <v>36</v>
      </c>
      <c r="M1758" s="1">
        <f>IFERROR(VLOOKUP(B1758,'[1]Pivot HorizontalMRP'!$A$4:$D$2531,4,0),0)</f>
        <v>180</v>
      </c>
      <c r="N1758" s="1">
        <f>IFERROR(VLOOKUP(B1758,'[1]Pivot HorizontalMRP'!$A$4:$E$2531,5,0),0)</f>
        <v>0</v>
      </c>
      <c r="O1758" s="1">
        <f t="shared" si="136"/>
        <v>216</v>
      </c>
      <c r="P1758" s="1">
        <f t="shared" si="137"/>
        <v>216</v>
      </c>
      <c r="Q1758" s="1">
        <f>IFERROR(VLOOKUP(B1758,'[1]Pivot HorizontalMRP'!$A$4:$F$2529,6,0),0)</f>
        <v>47</v>
      </c>
      <c r="R1758" s="1">
        <f>IFERROR(VLOOKUP(B1758,'[1]Pivot HorizontalMRP'!$A$4:$G$2529,7,0),0)</f>
        <v>0</v>
      </c>
      <c r="S1758" s="1">
        <f>IFERROR(VLOOKUP(B1758,'[1]Pivot HorizontalMRP'!$A$4:$H$2529,8,0),0)</f>
        <v>0</v>
      </c>
      <c r="T1758" s="1">
        <f>IFERROR(VLOOKUP(B1758,'[1]Pivot HorizontalMRP'!$A$4:$I$2529,9,0),0)</f>
        <v>0</v>
      </c>
      <c r="U1758" s="1">
        <f t="shared" si="135"/>
        <v>169</v>
      </c>
      <c r="V1758" s="24">
        <v>6.79</v>
      </c>
      <c r="W1758" s="24"/>
      <c r="X1758" s="24">
        <f t="shared" si="138"/>
        <v>-6.79</v>
      </c>
      <c r="Y1758" s="24"/>
      <c r="Z1758" s="24"/>
      <c r="AA1758" s="24">
        <v>3.9533399999999999</v>
      </c>
      <c r="AB1758" s="24"/>
      <c r="AC1758" s="25"/>
      <c r="AD1758" s="26"/>
      <c r="AE1758" s="26"/>
      <c r="AF1758" s="26"/>
      <c r="AG1758" s="24"/>
      <c r="AH1758" s="24"/>
      <c r="AI1758" s="26"/>
      <c r="AJ1758" s="27"/>
      <c r="AK1758" s="27"/>
      <c r="AL1758" s="26"/>
      <c r="AM1758" s="26"/>
      <c r="AN1758" s="24"/>
      <c r="AO1758" s="24" t="str">
        <f t="shared" si="139"/>
        <v>Arista</v>
      </c>
      <c r="AP1758" s="1" t="s">
        <v>83</v>
      </c>
      <c r="BF1758" s="1" t="s">
        <v>68</v>
      </c>
      <c r="BG1758" s="28" t="s">
        <v>69</v>
      </c>
    </row>
    <row r="1759" spans="1:59" ht="12.75" customHeight="1" x14ac:dyDescent="0.2">
      <c r="A1759" s="1" t="s">
        <v>7156</v>
      </c>
      <c r="B1759" s="1" t="s">
        <v>7157</v>
      </c>
      <c r="C1759" s="1" t="s">
        <v>62</v>
      </c>
      <c r="D1759" s="1" t="s">
        <v>63</v>
      </c>
      <c r="E1759" s="1" t="s">
        <v>7158</v>
      </c>
      <c r="F1759" s="1" t="s">
        <v>7159</v>
      </c>
      <c r="G1759" s="1">
        <v>31</v>
      </c>
      <c r="H1759" s="1">
        <v>1</v>
      </c>
      <c r="I1759" s="2" t="s">
        <v>1123</v>
      </c>
      <c r="K1759" s="1">
        <f>IFERROR(VLOOKUP(B1759,'[1]Pivot HorizontalMRP'!$A$4:$B$2531,2,0),0)</f>
        <v>0</v>
      </c>
      <c r="L1759" s="1">
        <f>IFERROR(VLOOKUP(B1759,'[1]Pivot HorizontalMRP'!$A$4:$C$2531,3,0),0)</f>
        <v>68</v>
      </c>
      <c r="M1759" s="1">
        <f>IFERROR(VLOOKUP(B1759,'[1]Pivot HorizontalMRP'!$A$4:$D$2531,4,0),0)</f>
        <v>0</v>
      </c>
      <c r="N1759" s="1">
        <f>IFERROR(VLOOKUP(B1759,'[1]Pivot HorizontalMRP'!$A$4:$E$2531,5,0),0)</f>
        <v>0</v>
      </c>
      <c r="O1759" s="1">
        <f t="shared" si="136"/>
        <v>68</v>
      </c>
      <c r="P1759" s="1">
        <f t="shared" si="137"/>
        <v>68</v>
      </c>
      <c r="Q1759" s="1">
        <f>IFERROR(VLOOKUP(B1759,'[1]Pivot HorizontalMRP'!$A$4:$F$2529,6,0),0)</f>
        <v>47</v>
      </c>
      <c r="R1759" s="1">
        <f>IFERROR(VLOOKUP(B1759,'[1]Pivot HorizontalMRP'!$A$4:$G$2529,7,0),0)</f>
        <v>0</v>
      </c>
      <c r="S1759" s="1">
        <f>IFERROR(VLOOKUP(B1759,'[1]Pivot HorizontalMRP'!$A$4:$H$2529,8,0),0)</f>
        <v>0</v>
      </c>
      <c r="T1759" s="1">
        <f>IFERROR(VLOOKUP(B1759,'[1]Pivot HorizontalMRP'!$A$4:$I$2529,9,0),0)</f>
        <v>0</v>
      </c>
      <c r="U1759" s="1">
        <f t="shared" si="135"/>
        <v>21</v>
      </c>
      <c r="V1759" s="24">
        <v>4</v>
      </c>
      <c r="W1759" s="24"/>
      <c r="X1759" s="24">
        <f t="shared" si="138"/>
        <v>-4</v>
      </c>
      <c r="Y1759" s="24"/>
      <c r="Z1759" s="24"/>
      <c r="AA1759" s="24">
        <v>2.76</v>
      </c>
      <c r="AB1759" s="24"/>
      <c r="AC1759" s="25"/>
      <c r="AD1759" s="26"/>
      <c r="AE1759" s="26"/>
      <c r="AF1759" s="26"/>
      <c r="AG1759" s="24"/>
      <c r="AH1759" s="24"/>
      <c r="AI1759" s="26"/>
      <c r="AJ1759" s="27"/>
      <c r="AK1759" s="27"/>
      <c r="AL1759" s="26"/>
      <c r="AM1759" s="26"/>
      <c r="AN1759" s="24"/>
      <c r="AO1759" s="24" t="str">
        <f t="shared" si="139"/>
        <v>Arista</v>
      </c>
      <c r="AP1759" s="1" t="s">
        <v>83</v>
      </c>
      <c r="BF1759" s="1" t="s">
        <v>68</v>
      </c>
      <c r="BG1759" s="28" t="s">
        <v>69</v>
      </c>
    </row>
    <row r="1760" spans="1:59" ht="12.75" customHeight="1" x14ac:dyDescent="0.2">
      <c r="A1760" s="1" t="s">
        <v>7160</v>
      </c>
      <c r="B1760" s="1" t="s">
        <v>7161</v>
      </c>
      <c r="C1760" s="1" t="s">
        <v>62</v>
      </c>
      <c r="D1760" s="1" t="s">
        <v>63</v>
      </c>
      <c r="E1760" s="1" t="s">
        <v>7162</v>
      </c>
      <c r="F1760" s="1" t="s">
        <v>7163</v>
      </c>
      <c r="G1760" s="1">
        <v>31</v>
      </c>
      <c r="H1760" s="1">
        <v>500</v>
      </c>
      <c r="I1760" s="2" t="s">
        <v>1123</v>
      </c>
      <c r="K1760" s="1">
        <f>IFERROR(VLOOKUP(B1760,'[1]Pivot HorizontalMRP'!$A$4:$B$2531,2,0),0)</f>
        <v>0</v>
      </c>
      <c r="L1760" s="1">
        <f>IFERROR(VLOOKUP(B1760,'[1]Pivot HorizontalMRP'!$A$4:$C$2531,3,0),0)</f>
        <v>386</v>
      </c>
      <c r="M1760" s="1">
        <f>IFERROR(VLOOKUP(B1760,'[1]Pivot HorizontalMRP'!$A$4:$D$2531,4,0),0)</f>
        <v>0</v>
      </c>
      <c r="N1760" s="1">
        <f>IFERROR(VLOOKUP(B1760,'[1]Pivot HorizontalMRP'!$A$4:$E$2531,5,0),0)</f>
        <v>0</v>
      </c>
      <c r="O1760" s="1">
        <f t="shared" si="136"/>
        <v>386</v>
      </c>
      <c r="P1760" s="1">
        <f t="shared" si="137"/>
        <v>386</v>
      </c>
      <c r="Q1760" s="1">
        <f>IFERROR(VLOOKUP(B1760,'[1]Pivot HorizontalMRP'!$A$4:$F$2529,6,0),0)</f>
        <v>31</v>
      </c>
      <c r="R1760" s="1">
        <f>IFERROR(VLOOKUP(B1760,'[1]Pivot HorizontalMRP'!$A$4:$G$2529,7,0),0)</f>
        <v>0</v>
      </c>
      <c r="S1760" s="1">
        <f>IFERROR(VLOOKUP(B1760,'[1]Pivot HorizontalMRP'!$A$4:$H$2529,8,0),0)</f>
        <v>0</v>
      </c>
      <c r="T1760" s="1">
        <f>IFERROR(VLOOKUP(B1760,'[1]Pivot HorizontalMRP'!$A$4:$I$2529,9,0),0)</f>
        <v>0</v>
      </c>
      <c r="U1760" s="1">
        <f t="shared" si="135"/>
        <v>355</v>
      </c>
      <c r="V1760" s="24">
        <v>5.42</v>
      </c>
      <c r="W1760" s="24"/>
      <c r="X1760" s="24">
        <f t="shared" si="138"/>
        <v>-5.42</v>
      </c>
      <c r="Y1760" s="24"/>
      <c r="Z1760" s="24"/>
      <c r="AA1760" s="24">
        <v>5.42</v>
      </c>
      <c r="AB1760" s="24"/>
      <c r="AC1760" s="25"/>
      <c r="AD1760" s="26"/>
      <c r="AE1760" s="26"/>
      <c r="AF1760" s="26"/>
      <c r="AG1760" s="24"/>
      <c r="AH1760" s="24"/>
      <c r="AI1760" s="26"/>
      <c r="AJ1760" s="27"/>
      <c r="AK1760" s="27"/>
      <c r="AL1760" s="26"/>
      <c r="AM1760" s="26"/>
      <c r="AN1760" s="24"/>
      <c r="AO1760" s="24" t="str">
        <f t="shared" si="139"/>
        <v>Arista</v>
      </c>
      <c r="AP1760" s="1" t="s">
        <v>83</v>
      </c>
      <c r="BF1760" s="1" t="s">
        <v>68</v>
      </c>
      <c r="BG1760" s="28" t="s">
        <v>69</v>
      </c>
    </row>
    <row r="1761" spans="1:59" ht="12.75" customHeight="1" x14ac:dyDescent="0.2">
      <c r="A1761" s="1" t="s">
        <v>7164</v>
      </c>
      <c r="B1761" s="1" t="s">
        <v>7165</v>
      </c>
      <c r="C1761" s="1" t="s">
        <v>62</v>
      </c>
      <c r="D1761" s="1" t="s">
        <v>63</v>
      </c>
      <c r="E1761" s="1" t="s">
        <v>7166</v>
      </c>
      <c r="F1761" s="1" t="s">
        <v>7167</v>
      </c>
      <c r="G1761" s="1">
        <v>31</v>
      </c>
      <c r="H1761" s="1">
        <v>1000</v>
      </c>
      <c r="I1761" s="2" t="s">
        <v>1123</v>
      </c>
      <c r="K1761" s="1">
        <f>IFERROR(VLOOKUP(B1761,'[1]Pivot HorizontalMRP'!$A$4:$B$2531,2,0),0)</f>
        <v>0</v>
      </c>
      <c r="L1761" s="1">
        <f>IFERROR(VLOOKUP(B1761,'[1]Pivot HorizontalMRP'!$A$4:$C$2531,3,0),0)</f>
        <v>363</v>
      </c>
      <c r="M1761" s="1">
        <f>IFERROR(VLOOKUP(B1761,'[1]Pivot HorizontalMRP'!$A$4:$D$2531,4,0),0)</f>
        <v>0</v>
      </c>
      <c r="N1761" s="1">
        <f>IFERROR(VLOOKUP(B1761,'[1]Pivot HorizontalMRP'!$A$4:$E$2531,5,0),0)</f>
        <v>0</v>
      </c>
      <c r="O1761" s="1">
        <f t="shared" si="136"/>
        <v>363</v>
      </c>
      <c r="P1761" s="1">
        <f t="shared" si="137"/>
        <v>363</v>
      </c>
      <c r="Q1761" s="1">
        <f>IFERROR(VLOOKUP(B1761,'[1]Pivot HorizontalMRP'!$A$4:$F$2529,6,0),0)</f>
        <v>64</v>
      </c>
      <c r="R1761" s="1">
        <f>IFERROR(VLOOKUP(B1761,'[1]Pivot HorizontalMRP'!$A$4:$G$2529,7,0),0)</f>
        <v>0</v>
      </c>
      <c r="S1761" s="1">
        <f>IFERROR(VLOOKUP(B1761,'[1]Pivot HorizontalMRP'!$A$4:$H$2529,8,0),0)</f>
        <v>0</v>
      </c>
      <c r="T1761" s="1">
        <f>IFERROR(VLOOKUP(B1761,'[1]Pivot HorizontalMRP'!$A$4:$I$2529,9,0),0)</f>
        <v>0</v>
      </c>
      <c r="U1761" s="1">
        <f t="shared" si="135"/>
        <v>299</v>
      </c>
      <c r="V1761" s="24">
        <v>7.03</v>
      </c>
      <c r="W1761" s="24"/>
      <c r="X1761" s="24">
        <f t="shared" si="138"/>
        <v>-7.03</v>
      </c>
      <c r="Y1761" s="24"/>
      <c r="Z1761" s="24"/>
      <c r="AA1761" s="24">
        <v>6.99</v>
      </c>
      <c r="AB1761" s="24"/>
      <c r="AC1761" s="25"/>
      <c r="AD1761" s="26"/>
      <c r="AE1761" s="26"/>
      <c r="AF1761" s="26"/>
      <c r="AG1761" s="24"/>
      <c r="AH1761" s="24"/>
      <c r="AI1761" s="26"/>
      <c r="AJ1761" s="27"/>
      <c r="AK1761" s="27"/>
      <c r="AL1761" s="26"/>
      <c r="AM1761" s="26"/>
      <c r="AN1761" s="24"/>
      <c r="AO1761" s="24" t="str">
        <f t="shared" si="139"/>
        <v>Arista</v>
      </c>
      <c r="AP1761" s="1" t="s">
        <v>83</v>
      </c>
      <c r="BF1761" s="1" t="s">
        <v>68</v>
      </c>
      <c r="BG1761" s="28" t="s">
        <v>69</v>
      </c>
    </row>
    <row r="1762" spans="1:59" ht="12.75" customHeight="1" x14ac:dyDescent="0.2">
      <c r="A1762" s="1" t="s">
        <v>7168</v>
      </c>
      <c r="B1762" s="1" t="s">
        <v>7169</v>
      </c>
      <c r="C1762" s="1" t="s">
        <v>62</v>
      </c>
      <c r="D1762" s="1" t="s">
        <v>63</v>
      </c>
      <c r="E1762" s="1" t="s">
        <v>7170</v>
      </c>
      <c r="F1762" s="1" t="s">
        <v>7171</v>
      </c>
      <c r="G1762" s="1">
        <v>31</v>
      </c>
      <c r="H1762" s="1">
        <v>250</v>
      </c>
      <c r="I1762" s="2" t="s">
        <v>1123</v>
      </c>
      <c r="K1762" s="1">
        <f>IFERROR(VLOOKUP(B1762,'[1]Pivot HorizontalMRP'!$A$4:$B$2531,2,0),0)</f>
        <v>0</v>
      </c>
      <c r="L1762" s="1">
        <f>IFERROR(VLOOKUP(B1762,'[1]Pivot HorizontalMRP'!$A$4:$C$2531,3,0),0)</f>
        <v>596</v>
      </c>
      <c r="M1762" s="1">
        <f>IFERROR(VLOOKUP(B1762,'[1]Pivot HorizontalMRP'!$A$4:$D$2531,4,0),0)</f>
        <v>0</v>
      </c>
      <c r="N1762" s="1">
        <f>IFERROR(VLOOKUP(B1762,'[1]Pivot HorizontalMRP'!$A$4:$E$2531,5,0),0)</f>
        <v>0</v>
      </c>
      <c r="O1762" s="1">
        <f t="shared" si="136"/>
        <v>596</v>
      </c>
      <c r="P1762" s="1">
        <f t="shared" si="137"/>
        <v>596</v>
      </c>
      <c r="Q1762" s="1">
        <f>IFERROR(VLOOKUP(B1762,'[1]Pivot HorizontalMRP'!$A$4:$F$2529,6,0),0)</f>
        <v>32</v>
      </c>
      <c r="R1762" s="1">
        <f>IFERROR(VLOOKUP(B1762,'[1]Pivot HorizontalMRP'!$A$4:$G$2529,7,0),0)</f>
        <v>0</v>
      </c>
      <c r="S1762" s="1">
        <f>IFERROR(VLOOKUP(B1762,'[1]Pivot HorizontalMRP'!$A$4:$H$2529,8,0),0)</f>
        <v>0</v>
      </c>
      <c r="T1762" s="1">
        <f>IFERROR(VLOOKUP(B1762,'[1]Pivot HorizontalMRP'!$A$4:$I$2529,9,0),0)</f>
        <v>0</v>
      </c>
      <c r="U1762" s="1">
        <f t="shared" si="135"/>
        <v>564</v>
      </c>
      <c r="V1762" s="24">
        <v>4.3899999999999997</v>
      </c>
      <c r="W1762" s="24"/>
      <c r="X1762" s="24">
        <f t="shared" si="138"/>
        <v>-4.3899999999999997</v>
      </c>
      <c r="Y1762" s="24"/>
      <c r="Z1762" s="24"/>
      <c r="AA1762" s="24"/>
      <c r="AB1762" s="24"/>
      <c r="AC1762" s="25"/>
      <c r="AD1762" s="26"/>
      <c r="AE1762" s="26"/>
      <c r="AF1762" s="26"/>
      <c r="AG1762" s="24"/>
      <c r="AH1762" s="24"/>
      <c r="AI1762" s="26"/>
      <c r="AJ1762" s="27"/>
      <c r="AK1762" s="27"/>
      <c r="AL1762" s="26"/>
      <c r="AM1762" s="26"/>
      <c r="AN1762" s="24"/>
      <c r="AO1762" s="24" t="str">
        <f t="shared" si="139"/>
        <v>Arista</v>
      </c>
      <c r="AP1762" s="1" t="s">
        <v>83</v>
      </c>
      <c r="BF1762" s="1" t="s">
        <v>68</v>
      </c>
      <c r="BG1762" s="28" t="s">
        <v>69</v>
      </c>
    </row>
    <row r="1763" spans="1:59" ht="12.75" customHeight="1" x14ac:dyDescent="0.2">
      <c r="A1763" s="1" t="s">
        <v>7172</v>
      </c>
      <c r="B1763" s="1" t="s">
        <v>7173</v>
      </c>
      <c r="C1763" s="1" t="s">
        <v>62</v>
      </c>
      <c r="D1763" s="1" t="s">
        <v>63</v>
      </c>
      <c r="E1763" s="1" t="s">
        <v>7174</v>
      </c>
      <c r="F1763" s="1" t="s">
        <v>7175</v>
      </c>
      <c r="G1763" s="1">
        <v>31</v>
      </c>
      <c r="H1763" s="1">
        <v>3750</v>
      </c>
      <c r="I1763" s="2" t="s">
        <v>1123</v>
      </c>
      <c r="K1763" s="1">
        <f>IFERROR(VLOOKUP(B1763,'[1]Pivot HorizontalMRP'!$A$4:$B$2531,2,0),0)</f>
        <v>0</v>
      </c>
      <c r="L1763" s="1">
        <f>IFERROR(VLOOKUP(B1763,'[1]Pivot HorizontalMRP'!$A$4:$C$2531,3,0),0)</f>
        <v>1707</v>
      </c>
      <c r="M1763" s="1">
        <f>IFERROR(VLOOKUP(B1763,'[1]Pivot HorizontalMRP'!$A$4:$D$2531,4,0),0)</f>
        <v>0</v>
      </c>
      <c r="N1763" s="1">
        <f>IFERROR(VLOOKUP(B1763,'[1]Pivot HorizontalMRP'!$A$4:$E$2531,5,0),0)</f>
        <v>0</v>
      </c>
      <c r="O1763" s="1">
        <f t="shared" si="136"/>
        <v>1707</v>
      </c>
      <c r="P1763" s="1">
        <f t="shared" si="137"/>
        <v>1707</v>
      </c>
      <c r="Q1763" s="1">
        <f>IFERROR(VLOOKUP(B1763,'[1]Pivot HorizontalMRP'!$A$4:$F$2529,6,0),0)</f>
        <v>31</v>
      </c>
      <c r="R1763" s="1">
        <f>IFERROR(VLOOKUP(B1763,'[1]Pivot HorizontalMRP'!$A$4:$G$2529,7,0),0)</f>
        <v>0</v>
      </c>
      <c r="S1763" s="1">
        <f>IFERROR(VLOOKUP(B1763,'[1]Pivot HorizontalMRP'!$A$4:$H$2529,8,0),0)</f>
        <v>620.12400000000002</v>
      </c>
      <c r="T1763" s="1">
        <f>IFERROR(VLOOKUP(B1763,'[1]Pivot HorizontalMRP'!$A$4:$I$2529,9,0),0)</f>
        <v>288.05759999999998</v>
      </c>
      <c r="U1763" s="1">
        <f t="shared" si="135"/>
        <v>1676</v>
      </c>
      <c r="V1763" s="24">
        <v>0.41299999999999998</v>
      </c>
      <c r="W1763" s="24"/>
      <c r="X1763" s="24">
        <f t="shared" si="138"/>
        <v>-0.41299999999999998</v>
      </c>
      <c r="Y1763" s="24"/>
      <c r="Z1763" s="24"/>
      <c r="AA1763" s="24"/>
      <c r="AB1763" s="24"/>
      <c r="AC1763" s="25"/>
      <c r="AD1763" s="26"/>
      <c r="AE1763" s="26"/>
      <c r="AF1763" s="26"/>
      <c r="AG1763" s="24"/>
      <c r="AH1763" s="24"/>
      <c r="AI1763" s="26"/>
      <c r="AJ1763" s="27"/>
      <c r="AK1763" s="27"/>
      <c r="AL1763" s="26"/>
      <c r="AM1763" s="26"/>
      <c r="AN1763" s="24"/>
      <c r="AO1763" s="24" t="str">
        <f t="shared" si="139"/>
        <v>Arista</v>
      </c>
      <c r="AP1763" s="1" t="s">
        <v>83</v>
      </c>
      <c r="BF1763" s="1" t="s">
        <v>68</v>
      </c>
      <c r="BG1763" s="28" t="s">
        <v>69</v>
      </c>
    </row>
    <row r="1764" spans="1:59" ht="12.75" customHeight="1" x14ac:dyDescent="0.2">
      <c r="A1764" s="1" t="s">
        <v>7176</v>
      </c>
      <c r="B1764" s="1" t="s">
        <v>7177</v>
      </c>
      <c r="C1764" s="1" t="s">
        <v>62</v>
      </c>
      <c r="D1764" s="1" t="s">
        <v>63</v>
      </c>
      <c r="E1764" s="1" t="s">
        <v>7178</v>
      </c>
      <c r="F1764" s="1" t="s">
        <v>7179</v>
      </c>
      <c r="G1764" s="1">
        <v>31</v>
      </c>
      <c r="H1764" s="1">
        <v>1000</v>
      </c>
      <c r="I1764" s="2" t="s">
        <v>1123</v>
      </c>
      <c r="K1764" s="1">
        <f>IFERROR(VLOOKUP(B1764,'[1]Pivot HorizontalMRP'!$A$4:$B$2531,2,0),0)</f>
        <v>0</v>
      </c>
      <c r="L1764" s="1">
        <f>IFERROR(VLOOKUP(B1764,'[1]Pivot HorizontalMRP'!$A$4:$C$2531,3,0),0)</f>
        <v>867.00003000000004</v>
      </c>
      <c r="M1764" s="1">
        <f>IFERROR(VLOOKUP(B1764,'[1]Pivot HorizontalMRP'!$A$4:$D$2531,4,0),0)</f>
        <v>2600</v>
      </c>
      <c r="N1764" s="1">
        <f>IFERROR(VLOOKUP(B1764,'[1]Pivot HorizontalMRP'!$A$4:$E$2531,5,0),0)</f>
        <v>0</v>
      </c>
      <c r="O1764" s="1">
        <f t="shared" si="136"/>
        <v>3467.0000300000002</v>
      </c>
      <c r="P1764" s="1">
        <f t="shared" si="137"/>
        <v>3467.0000300000002</v>
      </c>
      <c r="Q1764" s="1">
        <f>IFERROR(VLOOKUP(B1764,'[1]Pivot HorizontalMRP'!$A$4:$F$2529,6,0),0)</f>
        <v>3444.0000089999999</v>
      </c>
      <c r="R1764" s="1">
        <f>IFERROR(VLOOKUP(B1764,'[1]Pivot HorizontalMRP'!$A$4:$G$2529,7,0),0)</f>
        <v>1780</v>
      </c>
      <c r="S1764" s="1">
        <f>IFERROR(VLOOKUP(B1764,'[1]Pivot HorizontalMRP'!$A$4:$H$2529,8,0),0)</f>
        <v>3828</v>
      </c>
      <c r="T1764" s="1">
        <f>IFERROR(VLOOKUP(B1764,'[1]Pivot HorizontalMRP'!$A$4:$I$2529,9,0),0)</f>
        <v>2680</v>
      </c>
      <c r="U1764" s="1">
        <f t="shared" si="135"/>
        <v>-1756.9999789999993</v>
      </c>
      <c r="V1764" s="24">
        <v>3.83</v>
      </c>
      <c r="W1764" s="24"/>
      <c r="X1764" s="24">
        <f t="shared" si="138"/>
        <v>-3.83</v>
      </c>
      <c r="Y1764" s="24"/>
      <c r="Z1764" s="24"/>
      <c r="AA1764" s="24">
        <v>4.8133399999999993</v>
      </c>
      <c r="AB1764" s="24"/>
      <c r="AC1764" s="25"/>
      <c r="AD1764" s="26"/>
      <c r="AE1764" s="26"/>
      <c r="AF1764" s="26"/>
      <c r="AG1764" s="24"/>
      <c r="AH1764" s="24"/>
      <c r="AI1764" s="26"/>
      <c r="AJ1764" s="27"/>
      <c r="AK1764" s="27"/>
      <c r="AL1764" s="26"/>
      <c r="AM1764" s="26"/>
      <c r="AN1764" s="24"/>
      <c r="AO1764" s="24" t="str">
        <f t="shared" si="139"/>
        <v>Arista</v>
      </c>
      <c r="AP1764" s="1" t="s">
        <v>83</v>
      </c>
      <c r="BF1764" s="1" t="s">
        <v>68</v>
      </c>
      <c r="BG1764" s="28" t="s">
        <v>69</v>
      </c>
    </row>
    <row r="1765" spans="1:59" ht="12.75" customHeight="1" x14ac:dyDescent="0.2">
      <c r="A1765" s="1" t="s">
        <v>7180</v>
      </c>
      <c r="B1765" s="1" t="s">
        <v>7181</v>
      </c>
      <c r="C1765" s="1" t="s">
        <v>62</v>
      </c>
      <c r="D1765" s="1" t="s">
        <v>63</v>
      </c>
      <c r="E1765" s="1" t="s">
        <v>7182</v>
      </c>
      <c r="F1765" s="1" t="s">
        <v>7183</v>
      </c>
      <c r="G1765" s="1">
        <v>26</v>
      </c>
      <c r="H1765" s="1">
        <v>500</v>
      </c>
      <c r="I1765" s="2" t="s">
        <v>1123</v>
      </c>
      <c r="K1765" s="1">
        <f>IFERROR(VLOOKUP(B1765,'[1]Pivot HorizontalMRP'!$A$4:$B$2531,2,0),0)</f>
        <v>0</v>
      </c>
      <c r="L1765" s="1">
        <f>IFERROR(VLOOKUP(B1765,'[1]Pivot HorizontalMRP'!$A$4:$C$2531,3,0),0)</f>
        <v>426</v>
      </c>
      <c r="M1765" s="1">
        <f>IFERROR(VLOOKUP(B1765,'[1]Pivot HorizontalMRP'!$A$4:$D$2531,4,0),0)</f>
        <v>960</v>
      </c>
      <c r="N1765" s="1">
        <f>IFERROR(VLOOKUP(B1765,'[1]Pivot HorizontalMRP'!$A$4:$E$2531,5,0),0)</f>
        <v>0</v>
      </c>
      <c r="O1765" s="1">
        <f t="shared" si="136"/>
        <v>1386</v>
      </c>
      <c r="P1765" s="1">
        <f t="shared" si="137"/>
        <v>1386</v>
      </c>
      <c r="Q1765" s="1">
        <f>IFERROR(VLOOKUP(B1765,'[1]Pivot HorizontalMRP'!$A$4:$F$2529,6,0),0)</f>
        <v>1628</v>
      </c>
      <c r="R1765" s="1">
        <f>IFERROR(VLOOKUP(B1765,'[1]Pivot HorizontalMRP'!$A$4:$G$2529,7,0),0)</f>
        <v>890</v>
      </c>
      <c r="S1765" s="1">
        <f>IFERROR(VLOOKUP(B1765,'[1]Pivot HorizontalMRP'!$A$4:$H$2529,8,0),0)</f>
        <v>1914</v>
      </c>
      <c r="T1765" s="1">
        <f>IFERROR(VLOOKUP(B1765,'[1]Pivot HorizontalMRP'!$A$4:$I$2529,9,0),0)</f>
        <v>1340</v>
      </c>
      <c r="U1765" s="1">
        <f t="shared" si="135"/>
        <v>-1132</v>
      </c>
      <c r="V1765" s="24">
        <v>4.8099999999999996</v>
      </c>
      <c r="W1765" s="24"/>
      <c r="X1765" s="24">
        <f t="shared" si="138"/>
        <v>-4.8099999999999996</v>
      </c>
      <c r="Y1765" s="24"/>
      <c r="Z1765" s="24"/>
      <c r="AA1765" s="24">
        <v>4.7699999999999996</v>
      </c>
      <c r="AB1765" s="24"/>
      <c r="AC1765" s="25"/>
      <c r="AD1765" s="26"/>
      <c r="AE1765" s="26"/>
      <c r="AF1765" s="26"/>
      <c r="AG1765" s="24"/>
      <c r="AH1765" s="24"/>
      <c r="AI1765" s="26"/>
      <c r="AJ1765" s="27"/>
      <c r="AK1765" s="27"/>
      <c r="AL1765" s="26"/>
      <c r="AM1765" s="26"/>
      <c r="AN1765" s="24"/>
      <c r="AO1765" s="24" t="str">
        <f t="shared" si="139"/>
        <v>Arista</v>
      </c>
      <c r="AP1765" s="1" t="s">
        <v>83</v>
      </c>
      <c r="BF1765" s="1" t="s">
        <v>68</v>
      </c>
      <c r="BG1765" s="28" t="s">
        <v>69</v>
      </c>
    </row>
    <row r="1766" spans="1:59" ht="12.75" customHeight="1" x14ac:dyDescent="0.2">
      <c r="A1766" s="1" t="s">
        <v>7184</v>
      </c>
      <c r="B1766" s="1" t="s">
        <v>7185</v>
      </c>
      <c r="C1766" s="1" t="s">
        <v>62</v>
      </c>
      <c r="D1766" s="1" t="s">
        <v>63</v>
      </c>
      <c r="E1766" s="1" t="s">
        <v>7186</v>
      </c>
      <c r="F1766" s="1" t="s">
        <v>7187</v>
      </c>
      <c r="G1766" s="1">
        <v>26</v>
      </c>
      <c r="H1766" s="1">
        <v>25</v>
      </c>
      <c r="I1766" s="2" t="s">
        <v>1123</v>
      </c>
      <c r="K1766" s="1">
        <f>IFERROR(VLOOKUP(B1766,'[1]Pivot HorizontalMRP'!$A$4:$B$2531,2,0),0)</f>
        <v>0</v>
      </c>
      <c r="L1766" s="1">
        <f>IFERROR(VLOOKUP(B1766,'[1]Pivot HorizontalMRP'!$A$4:$C$2531,3,0),0)</f>
        <v>47.3</v>
      </c>
      <c r="M1766" s="1">
        <f>IFERROR(VLOOKUP(B1766,'[1]Pivot HorizontalMRP'!$A$4:$D$2531,4,0),0)</f>
        <v>90</v>
      </c>
      <c r="N1766" s="1">
        <f>IFERROR(VLOOKUP(B1766,'[1]Pivot HorizontalMRP'!$A$4:$E$2531,5,0),0)</f>
        <v>0</v>
      </c>
      <c r="O1766" s="1">
        <f t="shared" si="136"/>
        <v>137.30000000000001</v>
      </c>
      <c r="P1766" s="1">
        <f t="shared" si="137"/>
        <v>137.30000000000001</v>
      </c>
      <c r="Q1766" s="1">
        <f>IFERROR(VLOOKUP(B1766,'[1]Pivot HorizontalMRP'!$A$4:$F$2529,6,0),0)</f>
        <v>81.400000000000006</v>
      </c>
      <c r="R1766" s="1">
        <f>IFERROR(VLOOKUP(B1766,'[1]Pivot HorizontalMRP'!$A$4:$G$2529,7,0),0)</f>
        <v>44.5</v>
      </c>
      <c r="S1766" s="1">
        <f>IFERROR(VLOOKUP(B1766,'[1]Pivot HorizontalMRP'!$A$4:$H$2529,8,0),0)</f>
        <v>95.700000000000017</v>
      </c>
      <c r="T1766" s="1">
        <f>IFERROR(VLOOKUP(B1766,'[1]Pivot HorizontalMRP'!$A$4:$I$2529,9,0),0)</f>
        <v>67</v>
      </c>
      <c r="U1766" s="1">
        <f t="shared" si="135"/>
        <v>11.400000000000006</v>
      </c>
      <c r="V1766" s="24">
        <v>6.26</v>
      </c>
      <c r="W1766" s="24"/>
      <c r="X1766" s="24">
        <f t="shared" si="138"/>
        <v>-6.26</v>
      </c>
      <c r="Y1766" s="24"/>
      <c r="Z1766" s="24"/>
      <c r="AA1766" s="24">
        <v>6.26</v>
      </c>
      <c r="AB1766" s="24"/>
      <c r="AC1766" s="25"/>
      <c r="AD1766" s="26"/>
      <c r="AE1766" s="26"/>
      <c r="AF1766" s="26"/>
      <c r="AG1766" s="24"/>
      <c r="AH1766" s="24"/>
      <c r="AI1766" s="26"/>
      <c r="AJ1766" s="27"/>
      <c r="AK1766" s="27"/>
      <c r="AL1766" s="26"/>
      <c r="AM1766" s="26"/>
      <c r="AN1766" s="24"/>
      <c r="AO1766" s="24" t="str">
        <f t="shared" si="139"/>
        <v>Arista</v>
      </c>
      <c r="AP1766" s="1" t="s">
        <v>83</v>
      </c>
      <c r="BF1766" s="1" t="s">
        <v>68</v>
      </c>
      <c r="BG1766" s="28" t="s">
        <v>69</v>
      </c>
    </row>
    <row r="1767" spans="1:59" ht="12.75" customHeight="1" x14ac:dyDescent="0.2">
      <c r="A1767" s="1" t="s">
        <v>7188</v>
      </c>
      <c r="B1767" s="1" t="s">
        <v>7189</v>
      </c>
      <c r="C1767" s="1" t="s">
        <v>62</v>
      </c>
      <c r="D1767" s="1" t="s">
        <v>63</v>
      </c>
      <c r="E1767" s="1" t="s">
        <v>7190</v>
      </c>
      <c r="F1767" s="1" t="s">
        <v>7191</v>
      </c>
      <c r="G1767" s="1">
        <v>31</v>
      </c>
      <c r="H1767" s="1">
        <v>2500</v>
      </c>
      <c r="I1767" s="2" t="s">
        <v>1123</v>
      </c>
      <c r="K1767" s="1">
        <f>IFERROR(VLOOKUP(B1767,'[1]Pivot HorizontalMRP'!$A$4:$B$2531,2,0),0)</f>
        <v>0</v>
      </c>
      <c r="L1767" s="1">
        <f>IFERROR(VLOOKUP(B1767,'[1]Pivot HorizontalMRP'!$A$4:$C$2531,3,0),0)</f>
        <v>562.06164000000001</v>
      </c>
      <c r="M1767" s="1">
        <f>IFERROR(VLOOKUP(B1767,'[1]Pivot HorizontalMRP'!$A$4:$D$2531,4,0),0)</f>
        <v>3500</v>
      </c>
      <c r="N1767" s="1">
        <f>IFERROR(VLOOKUP(B1767,'[1]Pivot HorizontalMRP'!$A$4:$E$2531,5,0),0)</f>
        <v>0</v>
      </c>
      <c r="O1767" s="1">
        <f t="shared" si="136"/>
        <v>4062.0616399999999</v>
      </c>
      <c r="P1767" s="1">
        <f t="shared" si="137"/>
        <v>4062.0616399999999</v>
      </c>
      <c r="Q1767" s="1">
        <f>IFERROR(VLOOKUP(B1767,'[1]Pivot HorizontalMRP'!$A$4:$F$2529,6,0),0)</f>
        <v>5808.9419100000005</v>
      </c>
      <c r="R1767" s="1">
        <f>IFERROR(VLOOKUP(B1767,'[1]Pivot HorizontalMRP'!$A$4:$G$2529,7,0),0)</f>
        <v>2508.9749099999999</v>
      </c>
      <c r="S1767" s="1">
        <f>IFERROR(VLOOKUP(B1767,'[1]Pivot HorizontalMRP'!$A$4:$H$2529,8,0),0)</f>
        <v>2834.97165</v>
      </c>
      <c r="T1767" s="1">
        <f>IFERROR(VLOOKUP(B1767,'[1]Pivot HorizontalMRP'!$A$4:$I$2529,9,0),0)</f>
        <v>1388.9861100000001</v>
      </c>
      <c r="U1767" s="1">
        <f t="shared" si="135"/>
        <v>-4255.8551800000005</v>
      </c>
      <c r="V1767" s="24">
        <v>0.36</v>
      </c>
      <c r="W1767" s="24"/>
      <c r="X1767" s="24">
        <f t="shared" si="138"/>
        <v>-0.36</v>
      </c>
      <c r="Y1767" s="24"/>
      <c r="Z1767" s="24"/>
      <c r="AA1767" s="24"/>
      <c r="AB1767" s="24"/>
      <c r="AC1767" s="25"/>
      <c r="AD1767" s="26"/>
      <c r="AE1767" s="26"/>
      <c r="AF1767" s="26"/>
      <c r="AG1767" s="24"/>
      <c r="AH1767" s="24"/>
      <c r="AI1767" s="26"/>
      <c r="AJ1767" s="27"/>
      <c r="AK1767" s="27"/>
      <c r="AL1767" s="26"/>
      <c r="AM1767" s="26"/>
      <c r="AN1767" s="24"/>
      <c r="AO1767" s="24" t="str">
        <f t="shared" si="139"/>
        <v>Arista</v>
      </c>
      <c r="AP1767" s="1" t="s">
        <v>83</v>
      </c>
      <c r="BF1767" s="1" t="s">
        <v>68</v>
      </c>
      <c r="BG1767" s="28" t="s">
        <v>69</v>
      </c>
    </row>
    <row r="1768" spans="1:59" ht="12.75" customHeight="1" x14ac:dyDescent="0.2">
      <c r="A1768" s="1" t="s">
        <v>7192</v>
      </c>
      <c r="B1768" s="1" t="s">
        <v>7193</v>
      </c>
      <c r="C1768" s="1" t="s">
        <v>62</v>
      </c>
      <c r="D1768" s="1" t="s">
        <v>63</v>
      </c>
      <c r="E1768" s="1" t="s">
        <v>7194</v>
      </c>
      <c r="F1768" s="1" t="s">
        <v>7195</v>
      </c>
      <c r="G1768" s="1">
        <v>31</v>
      </c>
      <c r="H1768" s="1">
        <v>2000</v>
      </c>
      <c r="I1768" s="2" t="s">
        <v>1123</v>
      </c>
      <c r="K1768" s="1">
        <f>IFERROR(VLOOKUP(B1768,'[1]Pivot HorizontalMRP'!$A$4:$B$2531,2,0),0)</f>
        <v>0</v>
      </c>
      <c r="L1768" s="1">
        <f>IFERROR(VLOOKUP(B1768,'[1]Pivot HorizontalMRP'!$A$4:$C$2531,3,0),0)</f>
        <v>34.158299999999997</v>
      </c>
      <c r="M1768" s="1">
        <f>IFERROR(VLOOKUP(B1768,'[1]Pivot HorizontalMRP'!$A$4:$D$2531,4,0),0)</f>
        <v>50</v>
      </c>
      <c r="N1768" s="1">
        <f>IFERROR(VLOOKUP(B1768,'[1]Pivot HorizontalMRP'!$A$4:$E$2531,5,0),0)</f>
        <v>0</v>
      </c>
      <c r="O1768" s="1">
        <f t="shared" si="136"/>
        <v>84.158299999999997</v>
      </c>
      <c r="P1768" s="1">
        <f t="shared" si="137"/>
        <v>84.158299999999997</v>
      </c>
      <c r="Q1768" s="1">
        <f>IFERROR(VLOOKUP(B1768,'[1]Pivot HorizontalMRP'!$A$4:$F$2529,6,0),0)</f>
        <v>76.181899999999999</v>
      </c>
      <c r="R1768" s="1">
        <f>IFERROR(VLOOKUP(B1768,'[1]Pivot HorizontalMRP'!$A$4:$G$2529,7,0),0)</f>
        <v>16.0032</v>
      </c>
      <c r="S1768" s="1">
        <f>IFERROR(VLOOKUP(B1768,'[1]Pivot HorizontalMRP'!$A$4:$H$2529,8,0),0)</f>
        <v>0</v>
      </c>
      <c r="T1768" s="1">
        <f>IFERROR(VLOOKUP(B1768,'[1]Pivot HorizontalMRP'!$A$4:$I$2529,9,0),0)</f>
        <v>0</v>
      </c>
      <c r="U1768" s="1">
        <f t="shared" si="135"/>
        <v>-8.0268000000000086</v>
      </c>
      <c r="V1768" s="24">
        <v>11</v>
      </c>
      <c r="W1768" s="24"/>
      <c r="X1768" s="24">
        <f t="shared" si="138"/>
        <v>-11</v>
      </c>
      <c r="Y1768" s="24"/>
      <c r="Z1768" s="24"/>
      <c r="AA1768" s="24"/>
      <c r="AB1768" s="24"/>
      <c r="AC1768" s="25"/>
      <c r="AD1768" s="26"/>
      <c r="AE1768" s="26"/>
      <c r="AF1768" s="26"/>
      <c r="AG1768" s="24"/>
      <c r="AH1768" s="24"/>
      <c r="AI1768" s="26"/>
      <c r="AJ1768" s="27"/>
      <c r="AK1768" s="27"/>
      <c r="AL1768" s="26"/>
      <c r="AM1768" s="26"/>
      <c r="AN1768" s="24"/>
      <c r="AO1768" s="24" t="str">
        <f t="shared" si="139"/>
        <v>Arista</v>
      </c>
      <c r="AP1768" s="1" t="s">
        <v>83</v>
      </c>
      <c r="BF1768" s="1" t="s">
        <v>68</v>
      </c>
      <c r="BG1768" s="28" t="s">
        <v>69</v>
      </c>
    </row>
    <row r="1769" spans="1:59" ht="12.75" customHeight="1" x14ac:dyDescent="0.2">
      <c r="A1769" s="1" t="s">
        <v>7196</v>
      </c>
      <c r="B1769" s="1" t="s">
        <v>7197</v>
      </c>
      <c r="C1769" s="1" t="s">
        <v>62</v>
      </c>
      <c r="D1769" s="1" t="s">
        <v>63</v>
      </c>
      <c r="E1769" s="1" t="s">
        <v>7198</v>
      </c>
      <c r="F1769" s="1" t="s">
        <v>7199</v>
      </c>
      <c r="G1769" s="1">
        <v>31</v>
      </c>
      <c r="H1769" s="1">
        <v>2500</v>
      </c>
      <c r="I1769" s="2" t="s">
        <v>1123</v>
      </c>
      <c r="K1769" s="1">
        <f>IFERROR(VLOOKUP(B1769,'[1]Pivot HorizontalMRP'!$A$4:$B$2531,2,0),0)</f>
        <v>0</v>
      </c>
      <c r="L1769" s="1">
        <f>IFERROR(VLOOKUP(B1769,'[1]Pivot HorizontalMRP'!$A$4:$C$2531,3,0),0)</f>
        <v>121</v>
      </c>
      <c r="M1769" s="1">
        <f>IFERROR(VLOOKUP(B1769,'[1]Pivot HorizontalMRP'!$A$4:$D$2531,4,0),0)</f>
        <v>200</v>
      </c>
      <c r="N1769" s="1">
        <f>IFERROR(VLOOKUP(B1769,'[1]Pivot HorizontalMRP'!$A$4:$E$2531,5,0),0)</f>
        <v>250</v>
      </c>
      <c r="O1769" s="1">
        <f t="shared" si="136"/>
        <v>321</v>
      </c>
      <c r="P1769" s="1">
        <f t="shared" si="137"/>
        <v>571</v>
      </c>
      <c r="Q1769" s="1">
        <f>IFERROR(VLOOKUP(B1769,'[1]Pivot HorizontalMRP'!$A$4:$F$2529,6,0),0)</f>
        <v>465.14159999999998</v>
      </c>
      <c r="R1769" s="1">
        <f>IFERROR(VLOOKUP(B1769,'[1]Pivot HorizontalMRP'!$A$4:$G$2529,7,0),0)</f>
        <v>96.019199999999998</v>
      </c>
      <c r="S1769" s="1">
        <f>IFERROR(VLOOKUP(B1769,'[1]Pivot HorizontalMRP'!$A$4:$H$2529,8,0),0)</f>
        <v>0</v>
      </c>
      <c r="T1769" s="1">
        <f>IFERROR(VLOOKUP(B1769,'[1]Pivot HorizontalMRP'!$A$4:$I$2529,9,0),0)</f>
        <v>0</v>
      </c>
      <c r="U1769" s="1">
        <f t="shared" si="135"/>
        <v>-240.16079999999999</v>
      </c>
      <c r="V1769" s="24">
        <v>4</v>
      </c>
      <c r="W1769" s="24"/>
      <c r="X1769" s="24">
        <f t="shared" si="138"/>
        <v>-4</v>
      </c>
      <c r="Y1769" s="24"/>
      <c r="Z1769" s="24"/>
      <c r="AA1769" s="24">
        <v>3.75</v>
      </c>
      <c r="AB1769" s="24"/>
      <c r="AC1769" s="25"/>
      <c r="AD1769" s="26"/>
      <c r="AE1769" s="26"/>
      <c r="AF1769" s="26"/>
      <c r="AG1769" s="24"/>
      <c r="AH1769" s="24"/>
      <c r="AI1769" s="26"/>
      <c r="AJ1769" s="27"/>
      <c r="AK1769" s="27"/>
      <c r="AL1769" s="26"/>
      <c r="AM1769" s="26"/>
      <c r="AN1769" s="24"/>
      <c r="AO1769" s="24" t="str">
        <f t="shared" si="139"/>
        <v>Arista</v>
      </c>
      <c r="AP1769" s="1" t="s">
        <v>83</v>
      </c>
      <c r="BF1769" s="1" t="s">
        <v>68</v>
      </c>
      <c r="BG1769" s="28" t="s">
        <v>69</v>
      </c>
    </row>
    <row r="1770" spans="1:59" ht="12.75" customHeight="1" x14ac:dyDescent="0.2">
      <c r="A1770" s="1" t="s">
        <v>7200</v>
      </c>
      <c r="B1770" s="1" t="s">
        <v>7201</v>
      </c>
      <c r="C1770" s="1" t="s">
        <v>62</v>
      </c>
      <c r="D1770" s="1" t="s">
        <v>63</v>
      </c>
      <c r="E1770" s="1" t="s">
        <v>7202</v>
      </c>
      <c r="F1770" s="1" t="s">
        <v>7203</v>
      </c>
      <c r="G1770" s="1">
        <v>31</v>
      </c>
      <c r="H1770" s="1">
        <v>2000</v>
      </c>
      <c r="I1770" s="2" t="s">
        <v>1123</v>
      </c>
      <c r="K1770" s="1">
        <f>IFERROR(VLOOKUP(B1770,'[1]Pivot HorizontalMRP'!$A$4:$B$2531,2,0),0)</f>
        <v>0</v>
      </c>
      <c r="L1770" s="1">
        <f>IFERROR(VLOOKUP(B1770,'[1]Pivot HorizontalMRP'!$A$4:$C$2531,3,0),0)</f>
        <v>138.65799999999999</v>
      </c>
      <c r="M1770" s="1">
        <f>IFERROR(VLOOKUP(B1770,'[1]Pivot HorizontalMRP'!$A$4:$D$2531,4,0),0)</f>
        <v>0</v>
      </c>
      <c r="N1770" s="1">
        <f>IFERROR(VLOOKUP(B1770,'[1]Pivot HorizontalMRP'!$A$4:$E$2531,5,0),0)</f>
        <v>0</v>
      </c>
      <c r="O1770" s="1">
        <f t="shared" si="136"/>
        <v>138.65799999999999</v>
      </c>
      <c r="P1770" s="1">
        <f t="shared" si="137"/>
        <v>138.65799999999999</v>
      </c>
      <c r="Q1770" s="1">
        <f>IFERROR(VLOOKUP(B1770,'[1]Pivot HorizontalMRP'!$A$4:$F$2529,6,0),0)</f>
        <v>74.681600000000003</v>
      </c>
      <c r="R1770" s="1">
        <f>IFERROR(VLOOKUP(B1770,'[1]Pivot HorizontalMRP'!$A$4:$G$2529,7,0),0)</f>
        <v>16.0032</v>
      </c>
      <c r="S1770" s="1">
        <f>IFERROR(VLOOKUP(B1770,'[1]Pivot HorizontalMRP'!$A$4:$H$2529,8,0),0)</f>
        <v>0</v>
      </c>
      <c r="T1770" s="1">
        <f>IFERROR(VLOOKUP(B1770,'[1]Pivot HorizontalMRP'!$A$4:$I$2529,9,0),0)</f>
        <v>0</v>
      </c>
      <c r="U1770" s="1">
        <f t="shared" si="135"/>
        <v>47.973199999999991</v>
      </c>
      <c r="V1770" s="24">
        <v>11.73</v>
      </c>
      <c r="W1770" s="24"/>
      <c r="X1770" s="24">
        <f t="shared" si="138"/>
        <v>-11.73</v>
      </c>
      <c r="Y1770" s="24"/>
      <c r="Z1770" s="24"/>
      <c r="AA1770" s="24"/>
      <c r="AB1770" s="24"/>
      <c r="AC1770" s="25"/>
      <c r="AD1770" s="26"/>
      <c r="AE1770" s="26"/>
      <c r="AF1770" s="26"/>
      <c r="AG1770" s="24"/>
      <c r="AH1770" s="24"/>
      <c r="AI1770" s="26"/>
      <c r="AJ1770" s="27"/>
      <c r="AK1770" s="27"/>
      <c r="AL1770" s="26"/>
      <c r="AM1770" s="26"/>
      <c r="AN1770" s="24"/>
      <c r="AO1770" s="24" t="str">
        <f t="shared" si="139"/>
        <v>Arista</v>
      </c>
      <c r="AP1770" s="1" t="s">
        <v>83</v>
      </c>
      <c r="BF1770" s="1" t="s">
        <v>68</v>
      </c>
      <c r="BG1770" s="28" t="s">
        <v>69</v>
      </c>
    </row>
    <row r="1771" spans="1:59" ht="12.75" customHeight="1" x14ac:dyDescent="0.2">
      <c r="A1771" s="1" t="s">
        <v>7204</v>
      </c>
      <c r="B1771" s="1" t="s">
        <v>7205</v>
      </c>
      <c r="C1771" s="1" t="s">
        <v>62</v>
      </c>
      <c r="D1771" s="1" t="s">
        <v>63</v>
      </c>
      <c r="E1771" s="1" t="s">
        <v>7206</v>
      </c>
      <c r="F1771" s="1" t="s">
        <v>7207</v>
      </c>
      <c r="G1771" s="1">
        <v>31</v>
      </c>
      <c r="H1771" s="1">
        <v>25</v>
      </c>
      <c r="I1771" s="2" t="s">
        <v>1123</v>
      </c>
      <c r="K1771" s="1">
        <f>IFERROR(VLOOKUP(B1771,'[1]Pivot HorizontalMRP'!$A$4:$B$2531,2,0),0)</f>
        <v>0</v>
      </c>
      <c r="L1771" s="1">
        <f>IFERROR(VLOOKUP(B1771,'[1]Pivot HorizontalMRP'!$A$4:$C$2531,3,0),0)</f>
        <v>54.158100000000005</v>
      </c>
      <c r="M1771" s="1">
        <f>IFERROR(VLOOKUP(B1771,'[1]Pivot HorizontalMRP'!$A$4:$D$2531,4,0),0)</f>
        <v>165</v>
      </c>
      <c r="N1771" s="1">
        <f>IFERROR(VLOOKUP(B1771,'[1]Pivot HorizontalMRP'!$A$4:$E$2531,5,0),0)</f>
        <v>0</v>
      </c>
      <c r="O1771" s="1">
        <f t="shared" si="136"/>
        <v>219.15809999999999</v>
      </c>
      <c r="P1771" s="1">
        <f t="shared" si="137"/>
        <v>219.15809999999999</v>
      </c>
      <c r="Q1771" s="1">
        <f>IFERROR(VLOOKUP(B1771,'[1]Pivot HorizontalMRP'!$A$4:$F$2529,6,0),0)</f>
        <v>317.39679999999998</v>
      </c>
      <c r="R1771" s="1">
        <f>IFERROR(VLOOKUP(B1771,'[1]Pivot HorizontalMRP'!$A$4:$G$2529,7,0),0)</f>
        <v>280.05600000000004</v>
      </c>
      <c r="S1771" s="1">
        <f>IFERROR(VLOOKUP(B1771,'[1]Pivot HorizontalMRP'!$A$4:$H$2529,8,0),0)</f>
        <v>447.42279999999994</v>
      </c>
      <c r="T1771" s="1">
        <f>IFERROR(VLOOKUP(B1771,'[1]Pivot HorizontalMRP'!$A$4:$I$2529,9,0),0)</f>
        <v>447.08939999999996</v>
      </c>
      <c r="U1771" s="1">
        <f t="shared" si="135"/>
        <v>-378.29470000000003</v>
      </c>
      <c r="V1771" s="24">
        <v>16.8</v>
      </c>
      <c r="W1771" s="24"/>
      <c r="X1771" s="24">
        <f t="shared" si="138"/>
        <v>-16.8</v>
      </c>
      <c r="Y1771" s="24"/>
      <c r="Z1771" s="24"/>
      <c r="AA1771" s="24">
        <v>17.579999999999998</v>
      </c>
      <c r="AB1771" s="24"/>
      <c r="AC1771" s="25"/>
      <c r="AD1771" s="26"/>
      <c r="AE1771" s="26"/>
      <c r="AF1771" s="26"/>
      <c r="AG1771" s="24"/>
      <c r="AH1771" s="24"/>
      <c r="AI1771" s="26"/>
      <c r="AJ1771" s="27"/>
      <c r="AK1771" s="27"/>
      <c r="AL1771" s="26"/>
      <c r="AM1771" s="26"/>
      <c r="AN1771" s="24"/>
      <c r="AO1771" s="24" t="str">
        <f t="shared" si="139"/>
        <v>Arista</v>
      </c>
      <c r="AP1771" s="1" t="s">
        <v>83</v>
      </c>
      <c r="BF1771" s="1" t="s">
        <v>68</v>
      </c>
      <c r="BG1771" s="28" t="s">
        <v>69</v>
      </c>
    </row>
    <row r="1772" spans="1:59" ht="12.75" customHeight="1" x14ac:dyDescent="0.2">
      <c r="A1772" s="1" t="s">
        <v>7208</v>
      </c>
      <c r="B1772" s="1" t="s">
        <v>7209</v>
      </c>
      <c r="C1772" s="1" t="s">
        <v>62</v>
      </c>
      <c r="D1772" s="1" t="s">
        <v>63</v>
      </c>
      <c r="E1772" s="1" t="s">
        <v>7210</v>
      </c>
      <c r="F1772" s="1" t="s">
        <v>7211</v>
      </c>
      <c r="G1772" s="1">
        <v>31</v>
      </c>
      <c r="H1772" s="1">
        <v>500</v>
      </c>
      <c r="I1772" s="2" t="s">
        <v>1123</v>
      </c>
      <c r="K1772" s="1">
        <f>IFERROR(VLOOKUP(B1772,'[1]Pivot HorizontalMRP'!$A$4:$B$2531,2,0),0)</f>
        <v>0</v>
      </c>
      <c r="L1772" s="1">
        <f>IFERROR(VLOOKUP(B1772,'[1]Pivot HorizontalMRP'!$A$4:$C$2531,3,0),0)</f>
        <v>1684</v>
      </c>
      <c r="M1772" s="1">
        <f>IFERROR(VLOOKUP(B1772,'[1]Pivot HorizontalMRP'!$A$4:$D$2531,4,0),0)</f>
        <v>2780</v>
      </c>
      <c r="N1772" s="1">
        <f>IFERROR(VLOOKUP(B1772,'[1]Pivot HorizontalMRP'!$A$4:$E$2531,5,0),0)</f>
        <v>0</v>
      </c>
      <c r="O1772" s="1">
        <f t="shared" si="136"/>
        <v>4464</v>
      </c>
      <c r="P1772" s="1">
        <f t="shared" si="137"/>
        <v>4464</v>
      </c>
      <c r="Q1772" s="1">
        <f>IFERROR(VLOOKUP(B1772,'[1]Pivot HorizontalMRP'!$A$4:$F$2529,6,0),0)</f>
        <v>5512</v>
      </c>
      <c r="R1772" s="1">
        <f>IFERROR(VLOOKUP(B1772,'[1]Pivot HorizontalMRP'!$A$4:$G$2529,7,0),0)</f>
        <v>0</v>
      </c>
      <c r="S1772" s="1">
        <f>IFERROR(VLOOKUP(B1772,'[1]Pivot HorizontalMRP'!$A$4:$H$2529,8,0),0)</f>
        <v>0</v>
      </c>
      <c r="T1772" s="1">
        <f>IFERROR(VLOOKUP(B1772,'[1]Pivot HorizontalMRP'!$A$4:$I$2529,9,0),0)</f>
        <v>0</v>
      </c>
      <c r="U1772" s="1">
        <f t="shared" si="135"/>
        <v>-1048</v>
      </c>
      <c r="V1772" s="24">
        <v>3.17</v>
      </c>
      <c r="W1772" s="24"/>
      <c r="X1772" s="24">
        <f t="shared" si="138"/>
        <v>-3.17</v>
      </c>
      <c r="Y1772" s="24"/>
      <c r="Z1772" s="24"/>
      <c r="AA1772" s="24"/>
      <c r="AB1772" s="24"/>
      <c r="AC1772" s="25"/>
      <c r="AD1772" s="26"/>
      <c r="AE1772" s="26"/>
      <c r="AF1772" s="26"/>
      <c r="AG1772" s="24"/>
      <c r="AH1772" s="24"/>
      <c r="AI1772" s="26"/>
      <c r="AJ1772" s="27"/>
      <c r="AK1772" s="27"/>
      <c r="AL1772" s="26"/>
      <c r="AM1772" s="26"/>
      <c r="AN1772" s="24"/>
      <c r="AO1772" s="24" t="str">
        <f t="shared" si="139"/>
        <v>Arista</v>
      </c>
      <c r="AP1772" s="1" t="s">
        <v>83</v>
      </c>
      <c r="BF1772" s="1" t="s">
        <v>68</v>
      </c>
      <c r="BG1772" s="28" t="s">
        <v>69</v>
      </c>
    </row>
    <row r="1773" spans="1:59" ht="12.75" customHeight="1" x14ac:dyDescent="0.2">
      <c r="A1773" s="1" t="s">
        <v>7212</v>
      </c>
      <c r="B1773" s="1" t="s">
        <v>7213</v>
      </c>
      <c r="C1773" s="1" t="s">
        <v>62</v>
      </c>
      <c r="D1773" s="1" t="s">
        <v>63</v>
      </c>
      <c r="E1773" s="1" t="s">
        <v>7214</v>
      </c>
      <c r="F1773" s="1" t="s">
        <v>7215</v>
      </c>
      <c r="G1773" s="1">
        <v>51</v>
      </c>
      <c r="H1773" s="1">
        <v>5000</v>
      </c>
      <c r="I1773" s="2" t="s">
        <v>1123</v>
      </c>
      <c r="K1773" s="1">
        <f>IFERROR(VLOOKUP(B1773,'[1]Pivot HorizontalMRP'!$A$4:$B$2531,2,0),0)</f>
        <v>0</v>
      </c>
      <c r="L1773" s="1">
        <f>IFERROR(VLOOKUP(B1773,'[1]Pivot HorizontalMRP'!$A$4:$C$2531,3,0),0)</f>
        <v>3631</v>
      </c>
      <c r="M1773" s="1">
        <f>IFERROR(VLOOKUP(B1773,'[1]Pivot HorizontalMRP'!$A$4:$D$2531,4,0),0)</f>
        <v>0</v>
      </c>
      <c r="N1773" s="1">
        <f>IFERROR(VLOOKUP(B1773,'[1]Pivot HorizontalMRP'!$A$4:$E$2531,5,0),0)</f>
        <v>0</v>
      </c>
      <c r="O1773" s="1">
        <f t="shared" si="136"/>
        <v>3631</v>
      </c>
      <c r="P1773" s="1">
        <f t="shared" si="137"/>
        <v>3631</v>
      </c>
      <c r="Q1773" s="1">
        <f>IFERROR(VLOOKUP(B1773,'[1]Pivot HorizontalMRP'!$A$4:$F$2529,6,0),0)</f>
        <v>461</v>
      </c>
      <c r="R1773" s="1">
        <f>IFERROR(VLOOKUP(B1773,'[1]Pivot HorizontalMRP'!$A$4:$G$2529,7,0),0)</f>
        <v>138</v>
      </c>
      <c r="S1773" s="1">
        <f>IFERROR(VLOOKUP(B1773,'[1]Pivot HorizontalMRP'!$A$4:$H$2529,8,0),0)</f>
        <v>150</v>
      </c>
      <c r="T1773" s="1">
        <f>IFERROR(VLOOKUP(B1773,'[1]Pivot HorizontalMRP'!$A$4:$I$2529,9,0),0)</f>
        <v>138</v>
      </c>
      <c r="U1773" s="1">
        <f t="shared" si="135"/>
        <v>3032</v>
      </c>
      <c r="V1773" s="24">
        <v>2.35</v>
      </c>
      <c r="W1773" s="24"/>
      <c r="X1773" s="24">
        <f t="shared" si="138"/>
        <v>-2.35</v>
      </c>
      <c r="Y1773" s="24"/>
      <c r="Z1773" s="24"/>
      <c r="AA1773" s="24">
        <v>2.35</v>
      </c>
      <c r="AB1773" s="24"/>
      <c r="AC1773" s="25"/>
      <c r="AD1773" s="26"/>
      <c r="AE1773" s="26"/>
      <c r="AF1773" s="26"/>
      <c r="AG1773" s="24"/>
      <c r="AH1773" s="24"/>
      <c r="AI1773" s="26"/>
      <c r="AJ1773" s="27"/>
      <c r="AK1773" s="27"/>
      <c r="AL1773" s="26"/>
      <c r="AM1773" s="26"/>
      <c r="AN1773" s="24"/>
      <c r="AO1773" s="24" t="str">
        <f t="shared" si="139"/>
        <v>Arista</v>
      </c>
      <c r="AP1773" s="1" t="s">
        <v>83</v>
      </c>
      <c r="BF1773" s="1" t="s">
        <v>68</v>
      </c>
      <c r="BG1773" s="28" t="s">
        <v>69</v>
      </c>
    </row>
    <row r="1774" spans="1:59" ht="12.75" customHeight="1" x14ac:dyDescent="0.2">
      <c r="A1774" s="1" t="s">
        <v>7216</v>
      </c>
      <c r="B1774" s="1" t="s">
        <v>7217</v>
      </c>
      <c r="C1774" s="1" t="s">
        <v>62</v>
      </c>
      <c r="D1774" s="1" t="s">
        <v>63</v>
      </c>
      <c r="E1774" s="1" t="s">
        <v>7218</v>
      </c>
      <c r="F1774" s="1" t="s">
        <v>7219</v>
      </c>
      <c r="G1774" s="1">
        <v>31</v>
      </c>
      <c r="H1774" s="1">
        <v>100</v>
      </c>
      <c r="I1774" s="2" t="s">
        <v>1123</v>
      </c>
      <c r="K1774" s="1">
        <f>IFERROR(VLOOKUP(B1774,'[1]Pivot HorizontalMRP'!$A$4:$B$2531,2,0),0)</f>
        <v>0</v>
      </c>
      <c r="L1774" s="1">
        <f>IFERROR(VLOOKUP(B1774,'[1]Pivot HorizontalMRP'!$A$4:$C$2531,3,0),0)</f>
        <v>92.75</v>
      </c>
      <c r="M1774" s="1">
        <f>IFERROR(VLOOKUP(B1774,'[1]Pivot HorizontalMRP'!$A$4:$D$2531,4,0),0)</f>
        <v>760</v>
      </c>
      <c r="N1774" s="1">
        <f>IFERROR(VLOOKUP(B1774,'[1]Pivot HorizontalMRP'!$A$4:$E$2531,5,0),0)</f>
        <v>0</v>
      </c>
      <c r="O1774" s="1">
        <f t="shared" si="136"/>
        <v>852.75</v>
      </c>
      <c r="P1774" s="1">
        <f t="shared" si="137"/>
        <v>852.75</v>
      </c>
      <c r="Q1774" s="1">
        <f>IFERROR(VLOOKUP(B1774,'[1]Pivot HorizontalMRP'!$A$4:$F$2529,6,0),0)</f>
        <v>920.59000000000026</v>
      </c>
      <c r="R1774" s="1">
        <f>IFERROR(VLOOKUP(B1774,'[1]Pivot HorizontalMRP'!$A$4:$G$2529,7,0),0)</f>
        <v>331.59400000000005</v>
      </c>
      <c r="S1774" s="1">
        <f>IFERROR(VLOOKUP(B1774,'[1]Pivot HorizontalMRP'!$A$4:$H$2529,8,0),0)</f>
        <v>300.44399999999996</v>
      </c>
      <c r="T1774" s="1">
        <f>IFERROR(VLOOKUP(B1774,'[1]Pivot HorizontalMRP'!$A$4:$I$2529,9,0),0)</f>
        <v>215.74399999999997</v>
      </c>
      <c r="U1774" s="1">
        <f t="shared" si="135"/>
        <v>-399.4340000000002</v>
      </c>
      <c r="V1774" s="24">
        <v>23.94</v>
      </c>
      <c r="W1774" s="24"/>
      <c r="X1774" s="24">
        <f t="shared" si="138"/>
        <v>-23.94</v>
      </c>
      <c r="Y1774" s="24"/>
      <c r="Z1774" s="24"/>
      <c r="AA1774" s="24">
        <v>22.316089999999999</v>
      </c>
      <c r="AB1774" s="24"/>
      <c r="AC1774" s="25"/>
      <c r="AD1774" s="26"/>
      <c r="AE1774" s="26"/>
      <c r="AF1774" s="26"/>
      <c r="AG1774" s="24"/>
      <c r="AH1774" s="24"/>
      <c r="AI1774" s="26"/>
      <c r="AJ1774" s="27"/>
      <c r="AK1774" s="27"/>
      <c r="AL1774" s="26"/>
      <c r="AM1774" s="26"/>
      <c r="AN1774" s="24"/>
      <c r="AO1774" s="24" t="str">
        <f t="shared" si="139"/>
        <v>Arista</v>
      </c>
      <c r="AP1774" s="1" t="s">
        <v>83</v>
      </c>
      <c r="BF1774" s="1" t="s">
        <v>68</v>
      </c>
      <c r="BG1774" s="28" t="s">
        <v>69</v>
      </c>
    </row>
    <row r="1775" spans="1:59" ht="12.75" customHeight="1" x14ac:dyDescent="0.2">
      <c r="A1775" s="1" t="s">
        <v>7220</v>
      </c>
      <c r="B1775" s="1" t="s">
        <v>7221</v>
      </c>
      <c r="C1775" s="1" t="s">
        <v>62</v>
      </c>
      <c r="D1775" s="1" t="s">
        <v>63</v>
      </c>
      <c r="E1775" s="1" t="s">
        <v>7222</v>
      </c>
      <c r="F1775" s="1" t="s">
        <v>7223</v>
      </c>
      <c r="G1775" s="1">
        <v>31</v>
      </c>
      <c r="H1775" s="1">
        <v>500</v>
      </c>
      <c r="I1775" s="2" t="s">
        <v>1123</v>
      </c>
      <c r="K1775" s="1">
        <f>IFERROR(VLOOKUP(B1775,'[1]Pivot HorizontalMRP'!$A$4:$B$2531,2,0),0)</f>
        <v>0</v>
      </c>
      <c r="L1775" s="1">
        <f>IFERROR(VLOOKUP(B1775,'[1]Pivot HorizontalMRP'!$A$4:$C$2531,3,0),0)</f>
        <v>1135</v>
      </c>
      <c r="M1775" s="1">
        <f>IFERROR(VLOOKUP(B1775,'[1]Pivot HorizontalMRP'!$A$4:$D$2531,4,0),0)</f>
        <v>516</v>
      </c>
      <c r="N1775" s="1">
        <f>IFERROR(VLOOKUP(B1775,'[1]Pivot HorizontalMRP'!$A$4:$E$2531,5,0),0)</f>
        <v>0</v>
      </c>
      <c r="O1775" s="1">
        <f t="shared" si="136"/>
        <v>1651</v>
      </c>
      <c r="P1775" s="1">
        <f t="shared" si="137"/>
        <v>1651</v>
      </c>
      <c r="Q1775" s="1">
        <f>IFERROR(VLOOKUP(B1775,'[1]Pivot HorizontalMRP'!$A$4:$F$2529,6,0),0)</f>
        <v>1899.0400000000004</v>
      </c>
      <c r="R1775" s="1">
        <f>IFERROR(VLOOKUP(B1775,'[1]Pivot HorizontalMRP'!$A$4:$G$2529,7,0),0)</f>
        <v>317.84400000000005</v>
      </c>
      <c r="S1775" s="1">
        <f>IFERROR(VLOOKUP(B1775,'[1]Pivot HorizontalMRP'!$A$4:$H$2529,8,0),0)</f>
        <v>282.44399999999996</v>
      </c>
      <c r="T1775" s="1">
        <f>IFERROR(VLOOKUP(B1775,'[1]Pivot HorizontalMRP'!$A$4:$I$2529,9,0),0)</f>
        <v>206.74399999999997</v>
      </c>
      <c r="U1775" s="1">
        <f t="shared" si="135"/>
        <v>-565.88400000000047</v>
      </c>
      <c r="V1775" s="24">
        <v>12.94</v>
      </c>
      <c r="W1775" s="24"/>
      <c r="X1775" s="24">
        <f t="shared" si="138"/>
        <v>-12.94</v>
      </c>
      <c r="Y1775" s="24"/>
      <c r="Z1775" s="24"/>
      <c r="AA1775" s="24">
        <v>13.5</v>
      </c>
      <c r="AB1775" s="24"/>
      <c r="AC1775" s="25"/>
      <c r="AD1775" s="26"/>
      <c r="AE1775" s="26"/>
      <c r="AF1775" s="26"/>
      <c r="AG1775" s="24"/>
      <c r="AH1775" s="24"/>
      <c r="AI1775" s="26"/>
      <c r="AJ1775" s="27"/>
      <c r="AK1775" s="27"/>
      <c r="AL1775" s="26"/>
      <c r="AM1775" s="26"/>
      <c r="AN1775" s="24"/>
      <c r="AO1775" s="24" t="str">
        <f t="shared" si="139"/>
        <v>Arista</v>
      </c>
      <c r="AP1775" s="1" t="s">
        <v>83</v>
      </c>
      <c r="BF1775" s="1" t="s">
        <v>68</v>
      </c>
      <c r="BG1775" s="28" t="s">
        <v>69</v>
      </c>
    </row>
    <row r="1776" spans="1:59" ht="12.75" customHeight="1" x14ac:dyDescent="0.2">
      <c r="A1776" s="1" t="s">
        <v>7224</v>
      </c>
      <c r="B1776" s="1" t="s">
        <v>7225</v>
      </c>
      <c r="C1776" s="1" t="s">
        <v>62</v>
      </c>
      <c r="D1776" s="1" t="s">
        <v>63</v>
      </c>
      <c r="E1776" s="1" t="s">
        <v>7226</v>
      </c>
      <c r="F1776" s="1" t="s">
        <v>7227</v>
      </c>
      <c r="G1776" s="1">
        <v>31</v>
      </c>
      <c r="H1776" s="1">
        <v>5000</v>
      </c>
      <c r="I1776" s="2" t="s">
        <v>1123</v>
      </c>
      <c r="K1776" s="1">
        <f>IFERROR(VLOOKUP(B1776,'[1]Pivot HorizontalMRP'!$A$4:$B$2531,2,0),0)</f>
        <v>0</v>
      </c>
      <c r="L1776" s="1">
        <f>IFERROR(VLOOKUP(B1776,'[1]Pivot HorizontalMRP'!$A$4:$C$2531,3,0),0)</f>
        <v>2850</v>
      </c>
      <c r="M1776" s="1">
        <f>IFERROR(VLOOKUP(B1776,'[1]Pivot HorizontalMRP'!$A$4:$D$2531,4,0),0)</f>
        <v>18000</v>
      </c>
      <c r="N1776" s="1">
        <f>IFERROR(VLOOKUP(B1776,'[1]Pivot HorizontalMRP'!$A$4:$E$2531,5,0),0)</f>
        <v>0</v>
      </c>
      <c r="O1776" s="1">
        <f t="shared" si="136"/>
        <v>20850</v>
      </c>
      <c r="P1776" s="1">
        <f t="shared" si="137"/>
        <v>20850</v>
      </c>
      <c r="Q1776" s="1">
        <f>IFERROR(VLOOKUP(B1776,'[1]Pivot HorizontalMRP'!$A$4:$F$2529,6,0),0)</f>
        <v>22497</v>
      </c>
      <c r="R1776" s="1">
        <f>IFERROR(VLOOKUP(B1776,'[1]Pivot HorizontalMRP'!$A$4:$G$2529,7,0),0)</f>
        <v>7560</v>
      </c>
      <c r="S1776" s="1">
        <f>IFERROR(VLOOKUP(B1776,'[1]Pivot HorizontalMRP'!$A$4:$H$2529,8,0),0)</f>
        <v>6954</v>
      </c>
      <c r="T1776" s="1">
        <f>IFERROR(VLOOKUP(B1776,'[1]Pivot HorizontalMRP'!$A$4:$I$2529,9,0),0)</f>
        <v>5330</v>
      </c>
      <c r="U1776" s="1">
        <f t="shared" si="135"/>
        <v>-9207</v>
      </c>
      <c r="V1776" s="24">
        <v>1.58</v>
      </c>
      <c r="W1776" s="24"/>
      <c r="X1776" s="24">
        <f t="shared" si="138"/>
        <v>-1.58</v>
      </c>
      <c r="Y1776" s="24"/>
      <c r="Z1776" s="24"/>
      <c r="AA1776" s="24">
        <v>1.796</v>
      </c>
      <c r="AB1776" s="24"/>
      <c r="AC1776" s="25"/>
      <c r="AD1776" s="26"/>
      <c r="AE1776" s="26"/>
      <c r="AF1776" s="26"/>
      <c r="AG1776" s="24"/>
      <c r="AH1776" s="24"/>
      <c r="AI1776" s="26"/>
      <c r="AJ1776" s="27"/>
      <c r="AK1776" s="27"/>
      <c r="AL1776" s="26"/>
      <c r="AM1776" s="26"/>
      <c r="AN1776" s="24"/>
      <c r="AO1776" s="24" t="str">
        <f t="shared" si="139"/>
        <v>Arista</v>
      </c>
      <c r="AP1776" s="1" t="s">
        <v>83</v>
      </c>
      <c r="BF1776" s="1" t="s">
        <v>68</v>
      </c>
      <c r="BG1776" s="28" t="s">
        <v>69</v>
      </c>
    </row>
    <row r="1777" spans="1:59" ht="12.75" customHeight="1" x14ac:dyDescent="0.2">
      <c r="A1777" s="1" t="s">
        <v>7228</v>
      </c>
      <c r="B1777" s="1" t="s">
        <v>7229</v>
      </c>
      <c r="C1777" s="1" t="s">
        <v>62</v>
      </c>
      <c r="D1777" s="1" t="s">
        <v>63</v>
      </c>
      <c r="E1777" s="1" t="s">
        <v>7230</v>
      </c>
      <c r="F1777" s="1" t="s">
        <v>7231</v>
      </c>
      <c r="G1777" s="1">
        <v>31</v>
      </c>
      <c r="H1777" s="1">
        <v>500</v>
      </c>
      <c r="I1777" s="2" t="s">
        <v>1123</v>
      </c>
      <c r="K1777" s="1">
        <f>IFERROR(VLOOKUP(B1777,'[1]Pivot HorizontalMRP'!$A$4:$B$2531,2,0),0)</f>
        <v>0</v>
      </c>
      <c r="L1777" s="1">
        <f>IFERROR(VLOOKUP(B1777,'[1]Pivot HorizontalMRP'!$A$4:$C$2531,3,0),0)</f>
        <v>487</v>
      </c>
      <c r="M1777" s="1">
        <f>IFERROR(VLOOKUP(B1777,'[1]Pivot HorizontalMRP'!$A$4:$D$2531,4,0),0)</f>
        <v>4000</v>
      </c>
      <c r="N1777" s="1">
        <f>IFERROR(VLOOKUP(B1777,'[1]Pivot HorizontalMRP'!$A$4:$E$2531,5,0),0)</f>
        <v>0</v>
      </c>
      <c r="O1777" s="1">
        <f t="shared" si="136"/>
        <v>4487</v>
      </c>
      <c r="P1777" s="1">
        <f t="shared" si="137"/>
        <v>4487</v>
      </c>
      <c r="Q1777" s="1">
        <f>IFERROR(VLOOKUP(B1777,'[1]Pivot HorizontalMRP'!$A$4:$F$2529,6,0),0)</f>
        <v>16</v>
      </c>
      <c r="R1777" s="1">
        <f>IFERROR(VLOOKUP(B1777,'[1]Pivot HorizontalMRP'!$A$4:$G$2529,7,0),0)</f>
        <v>0</v>
      </c>
      <c r="S1777" s="1">
        <f>IFERROR(VLOOKUP(B1777,'[1]Pivot HorizontalMRP'!$A$4:$H$2529,8,0),0)</f>
        <v>0</v>
      </c>
      <c r="T1777" s="1">
        <f>IFERROR(VLOOKUP(B1777,'[1]Pivot HorizontalMRP'!$A$4:$I$2529,9,0),0)</f>
        <v>0</v>
      </c>
      <c r="U1777" s="1">
        <f t="shared" si="135"/>
        <v>4471</v>
      </c>
      <c r="V1777" s="24">
        <v>1.46</v>
      </c>
      <c r="W1777" s="24"/>
      <c r="X1777" s="24">
        <f t="shared" si="138"/>
        <v>-1.46</v>
      </c>
      <c r="Y1777" s="24"/>
      <c r="Z1777" s="24"/>
      <c r="AA1777" s="24"/>
      <c r="AB1777" s="24"/>
      <c r="AC1777" s="25"/>
      <c r="AD1777" s="26"/>
      <c r="AE1777" s="26"/>
      <c r="AF1777" s="26"/>
      <c r="AG1777" s="24"/>
      <c r="AH1777" s="24"/>
      <c r="AI1777" s="26"/>
      <c r="AJ1777" s="27"/>
      <c r="AK1777" s="27"/>
      <c r="AL1777" s="26"/>
      <c r="AM1777" s="26"/>
      <c r="AN1777" s="24"/>
      <c r="AO1777" s="24" t="str">
        <f t="shared" si="139"/>
        <v>Arista</v>
      </c>
      <c r="AP1777" s="1" t="s">
        <v>83</v>
      </c>
      <c r="BF1777" s="1" t="s">
        <v>68</v>
      </c>
      <c r="BG1777" s="28" t="s">
        <v>69</v>
      </c>
    </row>
    <row r="1778" spans="1:59" ht="12.75" customHeight="1" x14ac:dyDescent="0.2">
      <c r="A1778" s="1" t="s">
        <v>7232</v>
      </c>
      <c r="B1778" s="1" t="s">
        <v>7233</v>
      </c>
      <c r="C1778" s="1" t="s">
        <v>62</v>
      </c>
      <c r="D1778" s="1" t="s">
        <v>63</v>
      </c>
      <c r="E1778" s="1" t="s">
        <v>7234</v>
      </c>
      <c r="F1778" s="1" t="s">
        <v>7235</v>
      </c>
      <c r="G1778" s="1">
        <v>51</v>
      </c>
      <c r="H1778" s="1">
        <v>5000</v>
      </c>
      <c r="I1778" s="2" t="s">
        <v>1123</v>
      </c>
      <c r="K1778" s="1">
        <f>IFERROR(VLOOKUP(B1778,'[1]Pivot HorizontalMRP'!$A$4:$B$2531,2,0),0)</f>
        <v>0</v>
      </c>
      <c r="L1778" s="1">
        <f>IFERROR(VLOOKUP(B1778,'[1]Pivot HorizontalMRP'!$A$4:$C$2531,3,0),0)</f>
        <v>828</v>
      </c>
      <c r="M1778" s="1">
        <f>IFERROR(VLOOKUP(B1778,'[1]Pivot HorizontalMRP'!$A$4:$D$2531,4,0),0)</f>
        <v>0</v>
      </c>
      <c r="N1778" s="1">
        <f>IFERROR(VLOOKUP(B1778,'[1]Pivot HorizontalMRP'!$A$4:$E$2531,5,0),0)</f>
        <v>0</v>
      </c>
      <c r="O1778" s="1">
        <f t="shared" si="136"/>
        <v>828</v>
      </c>
      <c r="P1778" s="1">
        <f t="shared" si="137"/>
        <v>828</v>
      </c>
      <c r="Q1778" s="1">
        <f>IFERROR(VLOOKUP(B1778,'[1]Pivot HorizontalMRP'!$A$4:$F$2529,6,0),0)</f>
        <v>465</v>
      </c>
      <c r="R1778" s="1">
        <f>IFERROR(VLOOKUP(B1778,'[1]Pivot HorizontalMRP'!$A$4:$G$2529,7,0),0)</f>
        <v>138</v>
      </c>
      <c r="S1778" s="1">
        <f>IFERROR(VLOOKUP(B1778,'[1]Pivot HorizontalMRP'!$A$4:$H$2529,8,0),0)</f>
        <v>150</v>
      </c>
      <c r="T1778" s="1">
        <f>IFERROR(VLOOKUP(B1778,'[1]Pivot HorizontalMRP'!$A$4:$I$2529,9,0),0)</f>
        <v>138</v>
      </c>
      <c r="U1778" s="1">
        <f t="shared" si="135"/>
        <v>225</v>
      </c>
      <c r="V1778" s="24">
        <v>3.38</v>
      </c>
      <c r="W1778" s="24"/>
      <c r="X1778" s="24">
        <f t="shared" si="138"/>
        <v>-3.38</v>
      </c>
      <c r="Y1778" s="24"/>
      <c r="Z1778" s="24"/>
      <c r="AA1778" s="24"/>
      <c r="AB1778" s="24"/>
      <c r="AC1778" s="25"/>
      <c r="AD1778" s="26"/>
      <c r="AE1778" s="26"/>
      <c r="AF1778" s="26"/>
      <c r="AG1778" s="24"/>
      <c r="AH1778" s="24"/>
      <c r="AI1778" s="26"/>
      <c r="AJ1778" s="27"/>
      <c r="AK1778" s="27"/>
      <c r="AL1778" s="26"/>
      <c r="AM1778" s="26"/>
      <c r="AN1778" s="24"/>
      <c r="AO1778" s="24" t="str">
        <f t="shared" si="139"/>
        <v>Arista</v>
      </c>
      <c r="AP1778" s="1" t="s">
        <v>83</v>
      </c>
      <c r="BF1778" s="1" t="s">
        <v>68</v>
      </c>
      <c r="BG1778" s="28" t="s">
        <v>69</v>
      </c>
    </row>
    <row r="1779" spans="1:59" ht="12.75" customHeight="1" x14ac:dyDescent="0.2">
      <c r="A1779" s="1" t="s">
        <v>7236</v>
      </c>
      <c r="B1779" s="1" t="s">
        <v>7237</v>
      </c>
      <c r="C1779" s="1" t="s">
        <v>62</v>
      </c>
      <c r="D1779" s="1" t="s">
        <v>63</v>
      </c>
      <c r="E1779" s="1" t="s">
        <v>7238</v>
      </c>
      <c r="F1779" s="1" t="s">
        <v>7239</v>
      </c>
      <c r="G1779" s="1">
        <v>51</v>
      </c>
      <c r="H1779" s="1">
        <v>5000</v>
      </c>
      <c r="I1779" s="2" t="s">
        <v>1123</v>
      </c>
      <c r="K1779" s="1">
        <f>IFERROR(VLOOKUP(B1779,'[1]Pivot HorizontalMRP'!$A$4:$B$2531,2,0),0)</f>
        <v>0</v>
      </c>
      <c r="L1779" s="1">
        <f>IFERROR(VLOOKUP(B1779,'[1]Pivot HorizontalMRP'!$A$4:$C$2531,3,0),0)</f>
        <v>906</v>
      </c>
      <c r="M1779" s="1">
        <f>IFERROR(VLOOKUP(B1779,'[1]Pivot HorizontalMRP'!$A$4:$D$2531,4,0),0)</f>
        <v>750</v>
      </c>
      <c r="N1779" s="1">
        <f>IFERROR(VLOOKUP(B1779,'[1]Pivot HorizontalMRP'!$A$4:$E$2531,5,0),0)</f>
        <v>0</v>
      </c>
      <c r="O1779" s="1">
        <f t="shared" si="136"/>
        <v>1656</v>
      </c>
      <c r="P1779" s="1">
        <f t="shared" si="137"/>
        <v>1656</v>
      </c>
      <c r="Q1779" s="1">
        <f>IFERROR(VLOOKUP(B1779,'[1]Pivot HorizontalMRP'!$A$4:$F$2529,6,0),0)</f>
        <v>1229</v>
      </c>
      <c r="R1779" s="1">
        <f>IFERROR(VLOOKUP(B1779,'[1]Pivot HorizontalMRP'!$A$4:$G$2529,7,0),0)</f>
        <v>413</v>
      </c>
      <c r="S1779" s="1">
        <f>IFERROR(VLOOKUP(B1779,'[1]Pivot HorizontalMRP'!$A$4:$H$2529,8,0),0)</f>
        <v>510</v>
      </c>
      <c r="T1779" s="1">
        <f>IFERROR(VLOOKUP(B1779,'[1]Pivot HorizontalMRP'!$A$4:$I$2529,9,0),0)</f>
        <v>318</v>
      </c>
      <c r="U1779" s="1">
        <f t="shared" si="135"/>
        <v>14</v>
      </c>
      <c r="V1779" s="24">
        <v>0.373</v>
      </c>
      <c r="W1779" s="24"/>
      <c r="X1779" s="24">
        <f t="shared" si="138"/>
        <v>-0.373</v>
      </c>
      <c r="Y1779" s="24"/>
      <c r="Z1779" s="24"/>
      <c r="AA1779" s="24">
        <v>0.38</v>
      </c>
      <c r="AB1779" s="24"/>
      <c r="AC1779" s="25"/>
      <c r="AD1779" s="26"/>
      <c r="AE1779" s="26"/>
      <c r="AF1779" s="26"/>
      <c r="AG1779" s="24"/>
      <c r="AH1779" s="24"/>
      <c r="AI1779" s="26"/>
      <c r="AJ1779" s="27"/>
      <c r="AK1779" s="27"/>
      <c r="AL1779" s="26"/>
      <c r="AM1779" s="26"/>
      <c r="AN1779" s="24"/>
      <c r="AO1779" s="24" t="str">
        <f t="shared" si="139"/>
        <v>Arista</v>
      </c>
      <c r="AP1779" s="1" t="s">
        <v>83</v>
      </c>
      <c r="BF1779" s="1" t="s">
        <v>68</v>
      </c>
      <c r="BG1779" s="28" t="s">
        <v>69</v>
      </c>
    </row>
    <row r="1780" spans="1:59" ht="12.75" customHeight="1" x14ac:dyDescent="0.2">
      <c r="A1780" s="1" t="s">
        <v>7240</v>
      </c>
      <c r="B1780" s="1" t="s">
        <v>7241</v>
      </c>
      <c r="C1780" s="1" t="s">
        <v>62</v>
      </c>
      <c r="D1780" s="1" t="s">
        <v>63</v>
      </c>
      <c r="E1780" s="1" t="s">
        <v>7242</v>
      </c>
      <c r="F1780" s="1" t="s">
        <v>7243</v>
      </c>
      <c r="G1780" s="1">
        <v>41</v>
      </c>
      <c r="H1780" s="1">
        <v>2500</v>
      </c>
      <c r="I1780" s="2" t="s">
        <v>1123</v>
      </c>
      <c r="K1780" s="1">
        <f>IFERROR(VLOOKUP(B1780,'[1]Pivot HorizontalMRP'!$A$4:$B$2531,2,0),0)</f>
        <v>0</v>
      </c>
      <c r="L1780" s="1">
        <f>IFERROR(VLOOKUP(B1780,'[1]Pivot HorizontalMRP'!$A$4:$C$2531,3,0),0)</f>
        <v>807.94659999999999</v>
      </c>
      <c r="M1780" s="1">
        <f>IFERROR(VLOOKUP(B1780,'[1]Pivot HorizontalMRP'!$A$4:$D$2531,4,0),0)</f>
        <v>0</v>
      </c>
      <c r="N1780" s="1">
        <f>IFERROR(VLOOKUP(B1780,'[1]Pivot HorizontalMRP'!$A$4:$E$2531,5,0),0)</f>
        <v>0</v>
      </c>
      <c r="O1780" s="1">
        <f t="shared" si="136"/>
        <v>807.94659999999999</v>
      </c>
      <c r="P1780" s="1">
        <f t="shared" si="137"/>
        <v>807.94659999999999</v>
      </c>
      <c r="Q1780" s="1">
        <f>IFERROR(VLOOKUP(B1780,'[1]Pivot HorizontalMRP'!$A$4:$F$2529,6,0),0)</f>
        <v>441.08820000000003</v>
      </c>
      <c r="R1780" s="1">
        <f>IFERROR(VLOOKUP(B1780,'[1]Pivot HorizontalMRP'!$A$4:$G$2529,7,0),0)</f>
        <v>96.019199999999998</v>
      </c>
      <c r="S1780" s="1">
        <f>IFERROR(VLOOKUP(B1780,'[1]Pivot HorizontalMRP'!$A$4:$H$2529,8,0),0)</f>
        <v>0</v>
      </c>
      <c r="T1780" s="1">
        <f>IFERROR(VLOOKUP(B1780,'[1]Pivot HorizontalMRP'!$A$4:$I$2529,9,0),0)</f>
        <v>0</v>
      </c>
      <c r="U1780" s="1">
        <f t="shared" si="135"/>
        <v>270.83920000000001</v>
      </c>
      <c r="V1780" s="24">
        <v>0.53800000000000003</v>
      </c>
      <c r="W1780" s="24"/>
      <c r="X1780" s="24">
        <f t="shared" si="138"/>
        <v>-0.53800000000000003</v>
      </c>
      <c r="Y1780" s="24"/>
      <c r="Z1780" s="24"/>
      <c r="AA1780" s="24"/>
      <c r="AB1780" s="24"/>
      <c r="AC1780" s="25"/>
      <c r="AD1780" s="26"/>
      <c r="AE1780" s="26"/>
      <c r="AF1780" s="26"/>
      <c r="AG1780" s="24"/>
      <c r="AH1780" s="24"/>
      <c r="AI1780" s="26"/>
      <c r="AJ1780" s="27"/>
      <c r="AK1780" s="27"/>
      <c r="AL1780" s="26"/>
      <c r="AM1780" s="26"/>
      <c r="AN1780" s="24"/>
      <c r="AO1780" s="24" t="str">
        <f t="shared" si="139"/>
        <v>Arista</v>
      </c>
      <c r="AP1780" s="1" t="s">
        <v>83</v>
      </c>
      <c r="BF1780" s="1" t="s">
        <v>68</v>
      </c>
      <c r="BG1780" s="28" t="s">
        <v>69</v>
      </c>
    </row>
    <row r="1781" spans="1:59" ht="12.75" customHeight="1" x14ac:dyDescent="0.2">
      <c r="A1781" s="1" t="s">
        <v>7244</v>
      </c>
      <c r="B1781" s="1" t="s">
        <v>7245</v>
      </c>
      <c r="C1781" s="1" t="s">
        <v>62</v>
      </c>
      <c r="D1781" s="1" t="s">
        <v>63</v>
      </c>
      <c r="E1781" s="1" t="s">
        <v>7246</v>
      </c>
      <c r="F1781" s="1" t="s">
        <v>7247</v>
      </c>
      <c r="G1781" s="1">
        <v>31</v>
      </c>
      <c r="H1781" s="1">
        <v>1000</v>
      </c>
      <c r="I1781" s="2" t="s">
        <v>1123</v>
      </c>
      <c r="K1781" s="1">
        <f>IFERROR(VLOOKUP(B1781,'[1]Pivot HorizontalMRP'!$A$4:$B$2531,2,0),0)</f>
        <v>0</v>
      </c>
      <c r="L1781" s="1">
        <f>IFERROR(VLOOKUP(B1781,'[1]Pivot HorizontalMRP'!$A$4:$C$2531,3,0),0)</f>
        <v>1522</v>
      </c>
      <c r="M1781" s="1">
        <f>IFERROR(VLOOKUP(B1781,'[1]Pivot HorizontalMRP'!$A$4:$D$2531,4,0),0)</f>
        <v>0</v>
      </c>
      <c r="N1781" s="1">
        <f>IFERROR(VLOOKUP(B1781,'[1]Pivot HorizontalMRP'!$A$4:$E$2531,5,0),0)</f>
        <v>0</v>
      </c>
      <c r="O1781" s="1">
        <f t="shared" si="136"/>
        <v>1522</v>
      </c>
      <c r="P1781" s="1">
        <f t="shared" si="137"/>
        <v>1522</v>
      </c>
      <c r="Q1781" s="1">
        <f>IFERROR(VLOOKUP(B1781,'[1]Pivot HorizontalMRP'!$A$4:$F$2529,6,0),0)</f>
        <v>0</v>
      </c>
      <c r="R1781" s="1">
        <f>IFERROR(VLOOKUP(B1781,'[1]Pivot HorizontalMRP'!$A$4:$G$2529,7,0),0)</f>
        <v>0</v>
      </c>
      <c r="S1781" s="1">
        <f>IFERROR(VLOOKUP(B1781,'[1]Pivot HorizontalMRP'!$A$4:$H$2529,8,0),0)</f>
        <v>0</v>
      </c>
      <c r="T1781" s="1">
        <f>IFERROR(VLOOKUP(B1781,'[1]Pivot HorizontalMRP'!$A$4:$I$2529,9,0),0)</f>
        <v>0</v>
      </c>
      <c r="U1781" s="1">
        <f t="shared" si="135"/>
        <v>1522</v>
      </c>
      <c r="V1781" s="24">
        <v>3.49</v>
      </c>
      <c r="W1781" s="24"/>
      <c r="X1781" s="24">
        <f t="shared" si="138"/>
        <v>-3.49</v>
      </c>
      <c r="Y1781" s="24"/>
      <c r="Z1781" s="24"/>
      <c r="AA1781" s="24"/>
      <c r="AB1781" s="24"/>
      <c r="AC1781" s="25"/>
      <c r="AD1781" s="26"/>
      <c r="AE1781" s="26"/>
      <c r="AF1781" s="26"/>
      <c r="AG1781" s="24"/>
      <c r="AH1781" s="24"/>
      <c r="AI1781" s="26"/>
      <c r="AJ1781" s="27"/>
      <c r="AK1781" s="27"/>
      <c r="AL1781" s="26"/>
      <c r="AM1781" s="26"/>
      <c r="AN1781" s="24"/>
      <c r="AO1781" s="24" t="str">
        <f t="shared" si="139"/>
        <v>Arista</v>
      </c>
      <c r="AP1781" s="1" t="s">
        <v>83</v>
      </c>
      <c r="BF1781" s="1" t="s">
        <v>68</v>
      </c>
      <c r="BG1781" s="28" t="s">
        <v>69</v>
      </c>
    </row>
    <row r="1782" spans="1:59" ht="12.75" customHeight="1" x14ac:dyDescent="0.2">
      <c r="A1782" s="1" t="s">
        <v>7248</v>
      </c>
      <c r="B1782" s="1" t="s">
        <v>7249</v>
      </c>
      <c r="C1782" s="1" t="s">
        <v>62</v>
      </c>
      <c r="D1782" s="1" t="s">
        <v>63</v>
      </c>
      <c r="E1782" s="1" t="s">
        <v>7250</v>
      </c>
      <c r="F1782" s="1" t="s">
        <v>7251</v>
      </c>
      <c r="G1782" s="1">
        <v>31</v>
      </c>
      <c r="H1782" s="1">
        <v>1000</v>
      </c>
      <c r="I1782" s="2" t="s">
        <v>1123</v>
      </c>
      <c r="K1782" s="1">
        <f>IFERROR(VLOOKUP(B1782,'[1]Pivot HorizontalMRP'!$A$4:$B$2531,2,0),0)</f>
        <v>0</v>
      </c>
      <c r="L1782" s="1">
        <f>IFERROR(VLOOKUP(B1782,'[1]Pivot HorizontalMRP'!$A$4:$C$2531,3,0),0)</f>
        <v>1480</v>
      </c>
      <c r="M1782" s="1">
        <f>IFERROR(VLOOKUP(B1782,'[1]Pivot HorizontalMRP'!$A$4:$D$2531,4,0),0)</f>
        <v>0</v>
      </c>
      <c r="N1782" s="1">
        <f>IFERROR(VLOOKUP(B1782,'[1]Pivot HorizontalMRP'!$A$4:$E$2531,5,0),0)</f>
        <v>0</v>
      </c>
      <c r="O1782" s="1">
        <f t="shared" si="136"/>
        <v>1480</v>
      </c>
      <c r="P1782" s="1">
        <f t="shared" si="137"/>
        <v>1480</v>
      </c>
      <c r="Q1782" s="1">
        <f>IFERROR(VLOOKUP(B1782,'[1]Pivot HorizontalMRP'!$A$4:$F$2529,6,0),0)</f>
        <v>0</v>
      </c>
      <c r="R1782" s="1">
        <f>IFERROR(VLOOKUP(B1782,'[1]Pivot HorizontalMRP'!$A$4:$G$2529,7,0),0)</f>
        <v>0</v>
      </c>
      <c r="S1782" s="1">
        <f>IFERROR(VLOOKUP(B1782,'[1]Pivot HorizontalMRP'!$A$4:$H$2529,8,0),0)</f>
        <v>0</v>
      </c>
      <c r="T1782" s="1">
        <f>IFERROR(VLOOKUP(B1782,'[1]Pivot HorizontalMRP'!$A$4:$I$2529,9,0),0)</f>
        <v>0</v>
      </c>
      <c r="U1782" s="1">
        <f t="shared" si="135"/>
        <v>1480</v>
      </c>
      <c r="V1782" s="24">
        <v>4.8</v>
      </c>
      <c r="W1782" s="24"/>
      <c r="X1782" s="24">
        <f t="shared" si="138"/>
        <v>-4.8</v>
      </c>
      <c r="Y1782" s="24"/>
      <c r="Z1782" s="24"/>
      <c r="AA1782" s="24"/>
      <c r="AB1782" s="24"/>
      <c r="AC1782" s="25"/>
      <c r="AD1782" s="26"/>
      <c r="AE1782" s="26"/>
      <c r="AF1782" s="26"/>
      <c r="AG1782" s="24"/>
      <c r="AH1782" s="24"/>
      <c r="AI1782" s="26"/>
      <c r="AJ1782" s="27"/>
      <c r="AK1782" s="27"/>
      <c r="AL1782" s="26"/>
      <c r="AM1782" s="26"/>
      <c r="AN1782" s="24"/>
      <c r="AO1782" s="24" t="str">
        <f t="shared" si="139"/>
        <v>Arista</v>
      </c>
      <c r="AP1782" s="1" t="s">
        <v>83</v>
      </c>
      <c r="BF1782" s="1" t="s">
        <v>68</v>
      </c>
      <c r="BG1782" s="28" t="s">
        <v>69</v>
      </c>
    </row>
    <row r="1783" spans="1:59" ht="12.75" customHeight="1" x14ac:dyDescent="0.2">
      <c r="A1783" s="1" t="s">
        <v>7252</v>
      </c>
      <c r="B1783" s="1" t="s">
        <v>7253</v>
      </c>
      <c r="C1783" s="1" t="s">
        <v>62</v>
      </c>
      <c r="D1783" s="1" t="s">
        <v>63</v>
      </c>
      <c r="E1783" s="1" t="s">
        <v>7254</v>
      </c>
      <c r="F1783" s="1" t="s">
        <v>7255</v>
      </c>
      <c r="G1783" s="1">
        <v>31</v>
      </c>
      <c r="H1783" s="1">
        <v>1000</v>
      </c>
      <c r="I1783" s="2" t="s">
        <v>1123</v>
      </c>
      <c r="K1783" s="1">
        <f>IFERROR(VLOOKUP(B1783,'[1]Pivot HorizontalMRP'!$A$4:$B$2531,2,0),0)</f>
        <v>0</v>
      </c>
      <c r="L1783" s="1">
        <f>IFERROR(VLOOKUP(B1783,'[1]Pivot HorizontalMRP'!$A$4:$C$2531,3,0),0)</f>
        <v>1508</v>
      </c>
      <c r="M1783" s="1">
        <f>IFERROR(VLOOKUP(B1783,'[1]Pivot HorizontalMRP'!$A$4:$D$2531,4,0),0)</f>
        <v>0</v>
      </c>
      <c r="N1783" s="1">
        <f>IFERROR(VLOOKUP(B1783,'[1]Pivot HorizontalMRP'!$A$4:$E$2531,5,0),0)</f>
        <v>0</v>
      </c>
      <c r="O1783" s="1">
        <f t="shared" si="136"/>
        <v>1508</v>
      </c>
      <c r="P1783" s="1">
        <f t="shared" si="137"/>
        <v>1508</v>
      </c>
      <c r="Q1783" s="1">
        <f>IFERROR(VLOOKUP(B1783,'[1]Pivot HorizontalMRP'!$A$4:$F$2529,6,0),0)</f>
        <v>0</v>
      </c>
      <c r="R1783" s="1">
        <f>IFERROR(VLOOKUP(B1783,'[1]Pivot HorizontalMRP'!$A$4:$G$2529,7,0),0)</f>
        <v>0</v>
      </c>
      <c r="S1783" s="1">
        <f>IFERROR(VLOOKUP(B1783,'[1]Pivot HorizontalMRP'!$A$4:$H$2529,8,0),0)</f>
        <v>0</v>
      </c>
      <c r="T1783" s="1">
        <f>IFERROR(VLOOKUP(B1783,'[1]Pivot HorizontalMRP'!$A$4:$I$2529,9,0),0)</f>
        <v>0</v>
      </c>
      <c r="U1783" s="1">
        <f t="shared" si="135"/>
        <v>1508</v>
      </c>
      <c r="V1783" s="24">
        <v>6.14</v>
      </c>
      <c r="W1783" s="24"/>
      <c r="X1783" s="24">
        <f t="shared" si="138"/>
        <v>-6.14</v>
      </c>
      <c r="Y1783" s="24"/>
      <c r="Z1783" s="24"/>
      <c r="AA1783" s="24"/>
      <c r="AB1783" s="24"/>
      <c r="AC1783" s="25"/>
      <c r="AD1783" s="26"/>
      <c r="AE1783" s="26"/>
      <c r="AF1783" s="26"/>
      <c r="AG1783" s="24"/>
      <c r="AH1783" s="24"/>
      <c r="AI1783" s="26"/>
      <c r="AJ1783" s="27"/>
      <c r="AK1783" s="27"/>
      <c r="AL1783" s="26"/>
      <c r="AM1783" s="26"/>
      <c r="AN1783" s="24"/>
      <c r="AO1783" s="24" t="str">
        <f t="shared" si="139"/>
        <v>Arista</v>
      </c>
      <c r="AP1783" s="1" t="s">
        <v>83</v>
      </c>
      <c r="BF1783" s="1" t="s">
        <v>68</v>
      </c>
      <c r="BG1783" s="28" t="s">
        <v>69</v>
      </c>
    </row>
    <row r="1784" spans="1:59" ht="12.75" customHeight="1" x14ac:dyDescent="0.2">
      <c r="A1784" s="1" t="s">
        <v>7256</v>
      </c>
      <c r="B1784" s="1" t="s">
        <v>7257</v>
      </c>
      <c r="C1784" s="1" t="s">
        <v>62</v>
      </c>
      <c r="D1784" s="1" t="s">
        <v>63</v>
      </c>
      <c r="E1784" s="1" t="s">
        <v>7258</v>
      </c>
      <c r="F1784" s="1" t="s">
        <v>7259</v>
      </c>
      <c r="G1784" s="1">
        <v>31</v>
      </c>
      <c r="H1784" s="1">
        <v>2500</v>
      </c>
      <c r="I1784" s="2" t="s">
        <v>1123</v>
      </c>
      <c r="K1784" s="1">
        <f>IFERROR(VLOOKUP(B1784,'[1]Pivot HorizontalMRP'!$A$4:$B$2531,2,0),0)</f>
        <v>0</v>
      </c>
      <c r="L1784" s="1">
        <f>IFERROR(VLOOKUP(B1784,'[1]Pivot HorizontalMRP'!$A$4:$C$2531,3,0),0)</f>
        <v>1498</v>
      </c>
      <c r="M1784" s="1">
        <f>IFERROR(VLOOKUP(B1784,'[1]Pivot HorizontalMRP'!$A$4:$D$2531,4,0),0)</f>
        <v>0</v>
      </c>
      <c r="N1784" s="1">
        <f>IFERROR(VLOOKUP(B1784,'[1]Pivot HorizontalMRP'!$A$4:$E$2531,5,0),0)</f>
        <v>0</v>
      </c>
      <c r="O1784" s="1">
        <f t="shared" si="136"/>
        <v>1498</v>
      </c>
      <c r="P1784" s="1">
        <f t="shared" si="137"/>
        <v>1498</v>
      </c>
      <c r="Q1784" s="1">
        <f>IFERROR(VLOOKUP(B1784,'[1]Pivot HorizontalMRP'!$A$4:$F$2529,6,0),0)</f>
        <v>0</v>
      </c>
      <c r="R1784" s="1">
        <f>IFERROR(VLOOKUP(B1784,'[1]Pivot HorizontalMRP'!$A$4:$G$2529,7,0),0)</f>
        <v>0</v>
      </c>
      <c r="S1784" s="1">
        <f>IFERROR(VLOOKUP(B1784,'[1]Pivot HorizontalMRP'!$A$4:$H$2529,8,0),0)</f>
        <v>0</v>
      </c>
      <c r="T1784" s="1">
        <f>IFERROR(VLOOKUP(B1784,'[1]Pivot HorizontalMRP'!$A$4:$I$2529,9,0),0)</f>
        <v>0</v>
      </c>
      <c r="U1784" s="1">
        <f t="shared" si="135"/>
        <v>1498</v>
      </c>
      <c r="V1784" s="24">
        <v>4.8099999999999996</v>
      </c>
      <c r="W1784" s="24"/>
      <c r="X1784" s="24">
        <f t="shared" si="138"/>
        <v>-4.8099999999999996</v>
      </c>
      <c r="Y1784" s="24"/>
      <c r="Z1784" s="24"/>
      <c r="AA1784" s="24"/>
      <c r="AB1784" s="24"/>
      <c r="AC1784" s="25"/>
      <c r="AD1784" s="26"/>
      <c r="AE1784" s="26"/>
      <c r="AF1784" s="26"/>
      <c r="AG1784" s="24"/>
      <c r="AH1784" s="24"/>
      <c r="AI1784" s="26"/>
      <c r="AJ1784" s="27"/>
      <c r="AK1784" s="27"/>
      <c r="AL1784" s="26"/>
      <c r="AM1784" s="26"/>
      <c r="AN1784" s="24"/>
      <c r="AO1784" s="24" t="str">
        <f t="shared" si="139"/>
        <v>Arista</v>
      </c>
      <c r="AP1784" s="1" t="s">
        <v>83</v>
      </c>
      <c r="BF1784" s="1" t="s">
        <v>68</v>
      </c>
      <c r="BG1784" s="28" t="s">
        <v>69</v>
      </c>
    </row>
    <row r="1785" spans="1:59" ht="12.75" customHeight="1" x14ac:dyDescent="0.2">
      <c r="A1785" s="1" t="s">
        <v>7260</v>
      </c>
      <c r="B1785" s="1" t="s">
        <v>7261</v>
      </c>
      <c r="C1785" s="1" t="s">
        <v>62</v>
      </c>
      <c r="D1785" s="1" t="s">
        <v>63</v>
      </c>
      <c r="E1785" s="1" t="s">
        <v>7262</v>
      </c>
      <c r="F1785" s="1" t="s">
        <v>7263</v>
      </c>
      <c r="G1785" s="1">
        <v>31</v>
      </c>
      <c r="H1785" s="1">
        <v>2000</v>
      </c>
      <c r="I1785" s="2" t="s">
        <v>1123</v>
      </c>
      <c r="K1785" s="1">
        <f>IFERROR(VLOOKUP(B1785,'[1]Pivot HorizontalMRP'!$A$4:$B$2531,2,0),0)</f>
        <v>0</v>
      </c>
      <c r="L1785" s="1">
        <f>IFERROR(VLOOKUP(B1785,'[1]Pivot HorizontalMRP'!$A$4:$C$2531,3,0),0)</f>
        <v>2282</v>
      </c>
      <c r="M1785" s="1">
        <f>IFERROR(VLOOKUP(B1785,'[1]Pivot HorizontalMRP'!$A$4:$D$2531,4,0),0)</f>
        <v>0</v>
      </c>
      <c r="N1785" s="1">
        <f>IFERROR(VLOOKUP(B1785,'[1]Pivot HorizontalMRP'!$A$4:$E$2531,5,0),0)</f>
        <v>0</v>
      </c>
      <c r="O1785" s="1">
        <f t="shared" si="136"/>
        <v>2282</v>
      </c>
      <c r="P1785" s="1">
        <f t="shared" si="137"/>
        <v>2282</v>
      </c>
      <c r="Q1785" s="1">
        <f>IFERROR(VLOOKUP(B1785,'[1]Pivot HorizontalMRP'!$A$4:$F$2529,6,0),0)</f>
        <v>0</v>
      </c>
      <c r="R1785" s="1">
        <f>IFERROR(VLOOKUP(B1785,'[1]Pivot HorizontalMRP'!$A$4:$G$2529,7,0),0)</f>
        <v>0</v>
      </c>
      <c r="S1785" s="1">
        <f>IFERROR(VLOOKUP(B1785,'[1]Pivot HorizontalMRP'!$A$4:$H$2529,8,0),0)</f>
        <v>0</v>
      </c>
      <c r="T1785" s="1">
        <f>IFERROR(VLOOKUP(B1785,'[1]Pivot HorizontalMRP'!$A$4:$I$2529,9,0),0)</f>
        <v>0</v>
      </c>
      <c r="U1785" s="1">
        <f t="shared" si="135"/>
        <v>2282</v>
      </c>
      <c r="V1785" s="24">
        <v>1.1399999999999999</v>
      </c>
      <c r="W1785" s="24"/>
      <c r="X1785" s="24">
        <f t="shared" si="138"/>
        <v>-1.1399999999999999</v>
      </c>
      <c r="Y1785" s="24"/>
      <c r="Z1785" s="24"/>
      <c r="AA1785" s="24"/>
      <c r="AB1785" s="24"/>
      <c r="AC1785" s="25"/>
      <c r="AD1785" s="26"/>
      <c r="AE1785" s="26"/>
      <c r="AF1785" s="26"/>
      <c r="AG1785" s="24"/>
      <c r="AH1785" s="24"/>
      <c r="AI1785" s="26"/>
      <c r="AJ1785" s="27"/>
      <c r="AK1785" s="27"/>
      <c r="AL1785" s="26"/>
      <c r="AM1785" s="26"/>
      <c r="AN1785" s="24"/>
      <c r="AO1785" s="24" t="str">
        <f t="shared" si="139"/>
        <v>Arista</v>
      </c>
      <c r="AP1785" s="1" t="s">
        <v>83</v>
      </c>
      <c r="BF1785" s="1" t="s">
        <v>68</v>
      </c>
      <c r="BG1785" s="28" t="s">
        <v>69</v>
      </c>
    </row>
    <row r="1786" spans="1:59" ht="12.75" customHeight="1" x14ac:dyDescent="0.2">
      <c r="A1786" s="1" t="s">
        <v>7264</v>
      </c>
      <c r="B1786" s="1" t="s">
        <v>7265</v>
      </c>
      <c r="C1786" s="1" t="s">
        <v>62</v>
      </c>
      <c r="D1786" s="1" t="s">
        <v>63</v>
      </c>
      <c r="E1786" s="1" t="s">
        <v>7266</v>
      </c>
      <c r="F1786" s="1" t="s">
        <v>7267</v>
      </c>
      <c r="G1786" s="1">
        <v>31</v>
      </c>
      <c r="H1786" s="1">
        <v>1000</v>
      </c>
      <c r="I1786" s="2" t="s">
        <v>1123</v>
      </c>
      <c r="K1786" s="1">
        <f>IFERROR(VLOOKUP(B1786,'[1]Pivot HorizontalMRP'!$A$4:$B$2531,2,0),0)</f>
        <v>0</v>
      </c>
      <c r="L1786" s="1">
        <f>IFERROR(VLOOKUP(B1786,'[1]Pivot HorizontalMRP'!$A$4:$C$2531,3,0),0)</f>
        <v>1547</v>
      </c>
      <c r="M1786" s="1">
        <f>IFERROR(VLOOKUP(B1786,'[1]Pivot HorizontalMRP'!$A$4:$D$2531,4,0),0)</f>
        <v>0</v>
      </c>
      <c r="N1786" s="1">
        <f>IFERROR(VLOOKUP(B1786,'[1]Pivot HorizontalMRP'!$A$4:$E$2531,5,0),0)</f>
        <v>0</v>
      </c>
      <c r="O1786" s="1">
        <f t="shared" si="136"/>
        <v>1547</v>
      </c>
      <c r="P1786" s="1">
        <f t="shared" si="137"/>
        <v>1547</v>
      </c>
      <c r="Q1786" s="1">
        <f>IFERROR(VLOOKUP(B1786,'[1]Pivot HorizontalMRP'!$A$4:$F$2529,6,0),0)</f>
        <v>0</v>
      </c>
      <c r="R1786" s="1">
        <f>IFERROR(VLOOKUP(B1786,'[1]Pivot HorizontalMRP'!$A$4:$G$2529,7,0),0)</f>
        <v>0</v>
      </c>
      <c r="S1786" s="1">
        <f>IFERROR(VLOOKUP(B1786,'[1]Pivot HorizontalMRP'!$A$4:$H$2529,8,0),0)</f>
        <v>0</v>
      </c>
      <c r="T1786" s="1">
        <f>IFERROR(VLOOKUP(B1786,'[1]Pivot HorizontalMRP'!$A$4:$I$2529,9,0),0)</f>
        <v>0</v>
      </c>
      <c r="U1786" s="1">
        <f t="shared" si="135"/>
        <v>1547</v>
      </c>
      <c r="V1786" s="24">
        <v>1.87</v>
      </c>
      <c r="W1786" s="24"/>
      <c r="X1786" s="24">
        <f t="shared" si="138"/>
        <v>-1.87</v>
      </c>
      <c r="Y1786" s="24"/>
      <c r="Z1786" s="24"/>
      <c r="AA1786" s="24"/>
      <c r="AB1786" s="24"/>
      <c r="AC1786" s="25"/>
      <c r="AD1786" s="26"/>
      <c r="AE1786" s="26"/>
      <c r="AF1786" s="26"/>
      <c r="AG1786" s="24"/>
      <c r="AH1786" s="24"/>
      <c r="AI1786" s="26"/>
      <c r="AJ1786" s="27"/>
      <c r="AK1786" s="27"/>
      <c r="AL1786" s="26"/>
      <c r="AM1786" s="26"/>
      <c r="AN1786" s="24"/>
      <c r="AO1786" s="24" t="str">
        <f t="shared" si="139"/>
        <v>Arista</v>
      </c>
      <c r="AP1786" s="1" t="s">
        <v>83</v>
      </c>
      <c r="BF1786" s="1" t="s">
        <v>68</v>
      </c>
      <c r="BG1786" s="28" t="s">
        <v>69</v>
      </c>
    </row>
    <row r="1787" spans="1:59" ht="12.75" customHeight="1" x14ac:dyDescent="0.2">
      <c r="A1787" s="1" t="s">
        <v>7268</v>
      </c>
      <c r="B1787" s="1" t="s">
        <v>7269</v>
      </c>
      <c r="C1787" s="1" t="s">
        <v>62</v>
      </c>
      <c r="D1787" s="1" t="s">
        <v>63</v>
      </c>
      <c r="E1787" s="1" t="s">
        <v>7270</v>
      </c>
      <c r="F1787" s="1" t="s">
        <v>7271</v>
      </c>
      <c r="G1787" s="1">
        <v>31</v>
      </c>
      <c r="H1787" s="1">
        <v>2000</v>
      </c>
      <c r="I1787" s="2" t="s">
        <v>1123</v>
      </c>
      <c r="K1787" s="1">
        <f>IFERROR(VLOOKUP(B1787,'[1]Pivot HorizontalMRP'!$A$4:$B$2531,2,0),0)</f>
        <v>0</v>
      </c>
      <c r="L1787" s="1">
        <f>IFERROR(VLOOKUP(B1787,'[1]Pivot HorizontalMRP'!$A$4:$C$2531,3,0),0)</f>
        <v>3098</v>
      </c>
      <c r="M1787" s="1">
        <f>IFERROR(VLOOKUP(B1787,'[1]Pivot HorizontalMRP'!$A$4:$D$2531,4,0),0)</f>
        <v>0</v>
      </c>
      <c r="N1787" s="1">
        <f>IFERROR(VLOOKUP(B1787,'[1]Pivot HorizontalMRP'!$A$4:$E$2531,5,0),0)</f>
        <v>0</v>
      </c>
      <c r="O1787" s="1">
        <f t="shared" si="136"/>
        <v>3098</v>
      </c>
      <c r="P1787" s="1">
        <f t="shared" si="137"/>
        <v>3098</v>
      </c>
      <c r="Q1787" s="1">
        <f>IFERROR(VLOOKUP(B1787,'[1]Pivot HorizontalMRP'!$A$4:$F$2529,6,0),0)</f>
        <v>0</v>
      </c>
      <c r="R1787" s="1">
        <f>IFERROR(VLOOKUP(B1787,'[1]Pivot HorizontalMRP'!$A$4:$G$2529,7,0),0)</f>
        <v>0</v>
      </c>
      <c r="S1787" s="1">
        <f>IFERROR(VLOOKUP(B1787,'[1]Pivot HorizontalMRP'!$A$4:$H$2529,8,0),0)</f>
        <v>0</v>
      </c>
      <c r="T1787" s="1">
        <f>IFERROR(VLOOKUP(B1787,'[1]Pivot HorizontalMRP'!$A$4:$I$2529,9,0),0)</f>
        <v>0</v>
      </c>
      <c r="U1787" s="1">
        <f t="shared" si="135"/>
        <v>3098</v>
      </c>
      <c r="V1787" s="24">
        <v>3.77</v>
      </c>
      <c r="W1787" s="24"/>
      <c r="X1787" s="24">
        <f t="shared" si="138"/>
        <v>-3.77</v>
      </c>
      <c r="Y1787" s="24"/>
      <c r="Z1787" s="24"/>
      <c r="AA1787" s="24"/>
      <c r="AB1787" s="24"/>
      <c r="AC1787" s="25"/>
      <c r="AD1787" s="26"/>
      <c r="AE1787" s="26"/>
      <c r="AF1787" s="26"/>
      <c r="AG1787" s="24"/>
      <c r="AH1787" s="24"/>
      <c r="AI1787" s="26"/>
      <c r="AJ1787" s="27"/>
      <c r="AK1787" s="27"/>
      <c r="AL1787" s="26"/>
      <c r="AM1787" s="26"/>
      <c r="AN1787" s="24"/>
      <c r="AO1787" s="24" t="str">
        <f t="shared" si="139"/>
        <v>Arista</v>
      </c>
      <c r="AP1787" s="1" t="s">
        <v>83</v>
      </c>
      <c r="BF1787" s="1" t="s">
        <v>68</v>
      </c>
      <c r="BG1787" s="28" t="s">
        <v>69</v>
      </c>
    </row>
    <row r="1788" spans="1:59" ht="12.75" customHeight="1" x14ac:dyDescent="0.2">
      <c r="A1788" s="1" t="s">
        <v>7272</v>
      </c>
      <c r="B1788" s="1" t="s">
        <v>7273</v>
      </c>
      <c r="C1788" s="1" t="s">
        <v>62</v>
      </c>
      <c r="D1788" s="1" t="s">
        <v>63</v>
      </c>
      <c r="E1788" s="1" t="s">
        <v>7274</v>
      </c>
      <c r="F1788" s="1" t="s">
        <v>7275</v>
      </c>
      <c r="G1788" s="1">
        <v>31</v>
      </c>
      <c r="H1788" s="1">
        <v>1000</v>
      </c>
      <c r="I1788" s="2" t="s">
        <v>1123</v>
      </c>
      <c r="K1788" s="1">
        <f>IFERROR(VLOOKUP(B1788,'[1]Pivot HorizontalMRP'!$A$4:$B$2531,2,0),0)</f>
        <v>0</v>
      </c>
      <c r="L1788" s="1">
        <f>IFERROR(VLOOKUP(B1788,'[1]Pivot HorizontalMRP'!$A$4:$C$2531,3,0),0)</f>
        <v>14</v>
      </c>
      <c r="M1788" s="1">
        <f>IFERROR(VLOOKUP(B1788,'[1]Pivot HorizontalMRP'!$A$4:$D$2531,4,0),0)</f>
        <v>0</v>
      </c>
      <c r="N1788" s="1">
        <f>IFERROR(VLOOKUP(B1788,'[1]Pivot HorizontalMRP'!$A$4:$E$2531,5,0),0)</f>
        <v>0</v>
      </c>
      <c r="O1788" s="1">
        <f t="shared" si="136"/>
        <v>14</v>
      </c>
      <c r="P1788" s="1">
        <f t="shared" si="137"/>
        <v>14</v>
      </c>
      <c r="Q1788" s="1">
        <f>IFERROR(VLOOKUP(B1788,'[1]Pivot HorizontalMRP'!$A$4:$F$2529,6,0),0)</f>
        <v>0</v>
      </c>
      <c r="R1788" s="1">
        <f>IFERROR(VLOOKUP(B1788,'[1]Pivot HorizontalMRP'!$A$4:$G$2529,7,0),0)</f>
        <v>0</v>
      </c>
      <c r="S1788" s="1">
        <f>IFERROR(VLOOKUP(B1788,'[1]Pivot HorizontalMRP'!$A$4:$H$2529,8,0),0)</f>
        <v>0</v>
      </c>
      <c r="T1788" s="1">
        <f>IFERROR(VLOOKUP(B1788,'[1]Pivot HorizontalMRP'!$A$4:$I$2529,9,0),0)</f>
        <v>0</v>
      </c>
      <c r="U1788" s="1">
        <f t="shared" si="135"/>
        <v>14</v>
      </c>
      <c r="V1788" s="24">
        <v>5.53</v>
      </c>
      <c r="W1788" s="24"/>
      <c r="X1788" s="24">
        <f t="shared" si="138"/>
        <v>-5.53</v>
      </c>
      <c r="Y1788" s="24"/>
      <c r="Z1788" s="24"/>
      <c r="AA1788" s="24"/>
      <c r="AB1788" s="24"/>
      <c r="AC1788" s="25"/>
      <c r="AD1788" s="26"/>
      <c r="AE1788" s="26"/>
      <c r="AF1788" s="26"/>
      <c r="AG1788" s="24"/>
      <c r="AH1788" s="24"/>
      <c r="AI1788" s="26"/>
      <c r="AJ1788" s="27"/>
      <c r="AK1788" s="27"/>
      <c r="AL1788" s="26"/>
      <c r="AM1788" s="26"/>
      <c r="AN1788" s="24"/>
      <c r="AO1788" s="24" t="str">
        <f t="shared" si="139"/>
        <v>Arista</v>
      </c>
      <c r="AP1788" s="1" t="s">
        <v>83</v>
      </c>
      <c r="BF1788" s="1" t="s">
        <v>68</v>
      </c>
      <c r="BG1788" s="28" t="s">
        <v>69</v>
      </c>
    </row>
    <row r="1789" spans="1:59" ht="12.75" customHeight="1" x14ac:dyDescent="0.2">
      <c r="A1789" s="1" t="s">
        <v>7276</v>
      </c>
      <c r="B1789" s="1" t="s">
        <v>7277</v>
      </c>
      <c r="C1789" s="1" t="s">
        <v>62</v>
      </c>
      <c r="D1789" s="1" t="s">
        <v>63</v>
      </c>
      <c r="E1789" s="1" t="s">
        <v>7278</v>
      </c>
      <c r="F1789" s="1" t="s">
        <v>7279</v>
      </c>
      <c r="G1789" s="1">
        <v>31</v>
      </c>
      <c r="H1789" s="1">
        <v>250</v>
      </c>
      <c r="I1789" s="2" t="s">
        <v>1123</v>
      </c>
      <c r="K1789" s="1">
        <f>IFERROR(VLOOKUP(B1789,'[1]Pivot HorizontalMRP'!$A$4:$B$2531,2,0),0)</f>
        <v>0</v>
      </c>
      <c r="L1789" s="1">
        <f>IFERROR(VLOOKUP(B1789,'[1]Pivot HorizontalMRP'!$A$4:$C$2531,3,0),0)</f>
        <v>275</v>
      </c>
      <c r="M1789" s="1">
        <f>IFERROR(VLOOKUP(B1789,'[1]Pivot HorizontalMRP'!$A$4:$D$2531,4,0),0)</f>
        <v>325</v>
      </c>
      <c r="N1789" s="1">
        <f>IFERROR(VLOOKUP(B1789,'[1]Pivot HorizontalMRP'!$A$4:$E$2531,5,0),0)</f>
        <v>0</v>
      </c>
      <c r="O1789" s="1">
        <f t="shared" si="136"/>
        <v>600</v>
      </c>
      <c r="P1789" s="1">
        <f t="shared" si="137"/>
        <v>600</v>
      </c>
      <c r="Q1789" s="1">
        <f>IFERROR(VLOOKUP(B1789,'[1]Pivot HorizontalMRP'!$A$4:$F$2529,6,0),0)</f>
        <v>667</v>
      </c>
      <c r="R1789" s="1">
        <f>IFERROR(VLOOKUP(B1789,'[1]Pivot HorizontalMRP'!$A$4:$G$2529,7,0),0)</f>
        <v>233</v>
      </c>
      <c r="S1789" s="1">
        <f>IFERROR(VLOOKUP(B1789,'[1]Pivot HorizontalMRP'!$A$4:$H$2529,8,0),0)</f>
        <v>420</v>
      </c>
      <c r="T1789" s="1">
        <f>IFERROR(VLOOKUP(B1789,'[1]Pivot HorizontalMRP'!$A$4:$I$2529,9,0),0)</f>
        <v>240</v>
      </c>
      <c r="U1789" s="1">
        <f t="shared" si="135"/>
        <v>-300</v>
      </c>
      <c r="V1789" s="24">
        <v>1.4</v>
      </c>
      <c r="W1789" s="24"/>
      <c r="X1789" s="24">
        <f t="shared" si="138"/>
        <v>-1.4</v>
      </c>
      <c r="Y1789" s="24"/>
      <c r="Z1789" s="24"/>
      <c r="AA1789" s="24">
        <v>2.69</v>
      </c>
      <c r="AB1789" s="24"/>
      <c r="AC1789" s="25"/>
      <c r="AD1789" s="26"/>
      <c r="AE1789" s="26"/>
      <c r="AF1789" s="26"/>
      <c r="AG1789" s="24"/>
      <c r="AH1789" s="24"/>
      <c r="AI1789" s="26"/>
      <c r="AJ1789" s="27"/>
      <c r="AK1789" s="27"/>
      <c r="AL1789" s="26"/>
      <c r="AM1789" s="26"/>
      <c r="AN1789" s="24"/>
      <c r="AO1789" s="24" t="str">
        <f t="shared" si="139"/>
        <v>Arista</v>
      </c>
      <c r="AP1789" s="1" t="s">
        <v>83</v>
      </c>
      <c r="BF1789" s="1" t="s">
        <v>68</v>
      </c>
      <c r="BG1789" s="28" t="s">
        <v>69</v>
      </c>
    </row>
    <row r="1790" spans="1:59" ht="12.75" customHeight="1" x14ac:dyDescent="0.2">
      <c r="A1790" s="1" t="s">
        <v>7280</v>
      </c>
      <c r="B1790" s="1" t="s">
        <v>7281</v>
      </c>
      <c r="C1790" s="1" t="s">
        <v>62</v>
      </c>
      <c r="D1790" s="1" t="s">
        <v>63</v>
      </c>
      <c r="E1790" s="1" t="s">
        <v>7282</v>
      </c>
      <c r="F1790" s="1" t="s">
        <v>7283</v>
      </c>
      <c r="G1790" s="1">
        <v>31</v>
      </c>
      <c r="H1790" s="1">
        <v>250</v>
      </c>
      <c r="I1790" s="2" t="s">
        <v>1123</v>
      </c>
      <c r="K1790" s="1">
        <f>IFERROR(VLOOKUP(B1790,'[1]Pivot HorizontalMRP'!$A$4:$B$2531,2,0),0)</f>
        <v>0</v>
      </c>
      <c r="L1790" s="1">
        <f>IFERROR(VLOOKUP(B1790,'[1]Pivot HorizontalMRP'!$A$4:$C$2531,3,0),0)</f>
        <v>330</v>
      </c>
      <c r="M1790" s="1">
        <f>IFERROR(VLOOKUP(B1790,'[1]Pivot HorizontalMRP'!$A$4:$D$2531,4,0),0)</f>
        <v>500</v>
      </c>
      <c r="N1790" s="1">
        <f>IFERROR(VLOOKUP(B1790,'[1]Pivot HorizontalMRP'!$A$4:$E$2531,5,0),0)</f>
        <v>0</v>
      </c>
      <c r="O1790" s="1">
        <f t="shared" si="136"/>
        <v>830</v>
      </c>
      <c r="P1790" s="1">
        <f t="shared" si="137"/>
        <v>830</v>
      </c>
      <c r="Q1790" s="1">
        <f>IFERROR(VLOOKUP(B1790,'[1]Pivot HorizontalMRP'!$A$4:$F$2529,6,0),0)</f>
        <v>682</v>
      </c>
      <c r="R1790" s="1">
        <f>IFERROR(VLOOKUP(B1790,'[1]Pivot HorizontalMRP'!$A$4:$G$2529,7,0),0)</f>
        <v>233</v>
      </c>
      <c r="S1790" s="1">
        <f>IFERROR(VLOOKUP(B1790,'[1]Pivot HorizontalMRP'!$A$4:$H$2529,8,0),0)</f>
        <v>420</v>
      </c>
      <c r="T1790" s="1">
        <f>IFERROR(VLOOKUP(B1790,'[1]Pivot HorizontalMRP'!$A$4:$I$2529,9,0),0)</f>
        <v>240</v>
      </c>
      <c r="U1790" s="1">
        <f t="shared" si="135"/>
        <v>-85</v>
      </c>
      <c r="V1790" s="24">
        <v>3.07</v>
      </c>
      <c r="W1790" s="24"/>
      <c r="X1790" s="24">
        <f t="shared" si="138"/>
        <v>-3.07</v>
      </c>
      <c r="Y1790" s="24"/>
      <c r="Z1790" s="24"/>
      <c r="AA1790" s="24"/>
      <c r="AB1790" s="24"/>
      <c r="AC1790" s="25"/>
      <c r="AD1790" s="26"/>
      <c r="AE1790" s="26"/>
      <c r="AF1790" s="26"/>
      <c r="AG1790" s="24"/>
      <c r="AH1790" s="24"/>
      <c r="AI1790" s="26"/>
      <c r="AJ1790" s="27"/>
      <c r="AK1790" s="27"/>
      <c r="AL1790" s="26"/>
      <c r="AM1790" s="26"/>
      <c r="AN1790" s="24"/>
      <c r="AO1790" s="24" t="str">
        <f t="shared" si="139"/>
        <v>Arista</v>
      </c>
      <c r="AP1790" s="1" t="s">
        <v>83</v>
      </c>
      <c r="BF1790" s="1" t="s">
        <v>68</v>
      </c>
      <c r="BG1790" s="28" t="s">
        <v>69</v>
      </c>
    </row>
    <row r="1791" spans="1:59" ht="12.75" customHeight="1" x14ac:dyDescent="0.2">
      <c r="A1791" s="1" t="s">
        <v>7284</v>
      </c>
      <c r="B1791" s="1" t="s">
        <v>7285</v>
      </c>
      <c r="C1791" s="1" t="s">
        <v>62</v>
      </c>
      <c r="D1791" s="1" t="s">
        <v>63</v>
      </c>
      <c r="E1791" s="1" t="s">
        <v>7286</v>
      </c>
      <c r="F1791" s="1" t="s">
        <v>7287</v>
      </c>
      <c r="G1791" s="1">
        <v>31</v>
      </c>
      <c r="H1791" s="1">
        <v>250</v>
      </c>
      <c r="I1791" s="2" t="s">
        <v>1123</v>
      </c>
      <c r="K1791" s="1">
        <f>IFERROR(VLOOKUP(B1791,'[1]Pivot HorizontalMRP'!$A$4:$B$2531,2,0),0)</f>
        <v>0</v>
      </c>
      <c r="L1791" s="1">
        <f>IFERROR(VLOOKUP(B1791,'[1]Pivot HorizontalMRP'!$A$4:$C$2531,3,0),0)</f>
        <v>76</v>
      </c>
      <c r="M1791" s="1">
        <f>IFERROR(VLOOKUP(B1791,'[1]Pivot HorizontalMRP'!$A$4:$D$2531,4,0),0)</f>
        <v>700</v>
      </c>
      <c r="N1791" s="1">
        <f>IFERROR(VLOOKUP(B1791,'[1]Pivot HorizontalMRP'!$A$4:$E$2531,5,0),0)</f>
        <v>0</v>
      </c>
      <c r="O1791" s="1">
        <f t="shared" si="136"/>
        <v>776</v>
      </c>
      <c r="P1791" s="1">
        <f t="shared" si="137"/>
        <v>776</v>
      </c>
      <c r="Q1791" s="1">
        <f>IFERROR(VLOOKUP(B1791,'[1]Pivot HorizontalMRP'!$A$4:$F$2529,6,0),0)</f>
        <v>676</v>
      </c>
      <c r="R1791" s="1">
        <f>IFERROR(VLOOKUP(B1791,'[1]Pivot HorizontalMRP'!$A$4:$G$2529,7,0),0)</f>
        <v>233</v>
      </c>
      <c r="S1791" s="1">
        <f>IFERROR(VLOOKUP(B1791,'[1]Pivot HorizontalMRP'!$A$4:$H$2529,8,0),0)</f>
        <v>420</v>
      </c>
      <c r="T1791" s="1">
        <f>IFERROR(VLOOKUP(B1791,'[1]Pivot HorizontalMRP'!$A$4:$I$2529,9,0),0)</f>
        <v>240</v>
      </c>
      <c r="U1791" s="1">
        <f t="shared" si="135"/>
        <v>-133</v>
      </c>
      <c r="V1791" s="24">
        <v>1.69</v>
      </c>
      <c r="W1791" s="24"/>
      <c r="X1791" s="24">
        <f t="shared" si="138"/>
        <v>-1.69</v>
      </c>
      <c r="Y1791" s="24"/>
      <c r="Z1791" s="24"/>
      <c r="AA1791" s="24">
        <v>1.23</v>
      </c>
      <c r="AB1791" s="24"/>
      <c r="AC1791" s="25"/>
      <c r="AD1791" s="26"/>
      <c r="AE1791" s="26"/>
      <c r="AF1791" s="26"/>
      <c r="AG1791" s="24"/>
      <c r="AH1791" s="24"/>
      <c r="AI1791" s="26"/>
      <c r="AJ1791" s="27"/>
      <c r="AK1791" s="27"/>
      <c r="AL1791" s="26"/>
      <c r="AM1791" s="26"/>
      <c r="AN1791" s="24"/>
      <c r="AO1791" s="24" t="str">
        <f t="shared" si="139"/>
        <v>Arista</v>
      </c>
      <c r="AP1791" s="1" t="s">
        <v>83</v>
      </c>
      <c r="BF1791" s="1" t="s">
        <v>68</v>
      </c>
      <c r="BG1791" s="28" t="s">
        <v>69</v>
      </c>
    </row>
    <row r="1792" spans="1:59" ht="12.75" customHeight="1" x14ac:dyDescent="0.2">
      <c r="A1792" s="1" t="s">
        <v>7288</v>
      </c>
      <c r="B1792" s="1" t="s">
        <v>7289</v>
      </c>
      <c r="C1792" s="1" t="s">
        <v>62</v>
      </c>
      <c r="D1792" s="1" t="s">
        <v>63</v>
      </c>
      <c r="E1792" s="1" t="s">
        <v>7290</v>
      </c>
      <c r="F1792" s="1" t="s">
        <v>7291</v>
      </c>
      <c r="G1792" s="1">
        <v>31</v>
      </c>
      <c r="H1792" s="1">
        <v>1000</v>
      </c>
      <c r="I1792" s="2" t="s">
        <v>1123</v>
      </c>
      <c r="K1792" s="1">
        <f>IFERROR(VLOOKUP(B1792,'[1]Pivot HorizontalMRP'!$A$4:$B$2531,2,0),0)</f>
        <v>0</v>
      </c>
      <c r="L1792" s="1">
        <f>IFERROR(VLOOKUP(B1792,'[1]Pivot HorizontalMRP'!$A$4:$C$2531,3,0),0)</f>
        <v>649.00491</v>
      </c>
      <c r="M1792" s="1">
        <f>IFERROR(VLOOKUP(B1792,'[1]Pivot HorizontalMRP'!$A$4:$D$2531,4,0),0)</f>
        <v>4067</v>
      </c>
      <c r="N1792" s="1">
        <f>IFERROR(VLOOKUP(B1792,'[1]Pivot HorizontalMRP'!$A$4:$E$2531,5,0),0)</f>
        <v>0</v>
      </c>
      <c r="O1792" s="1">
        <f t="shared" si="136"/>
        <v>4716.0049099999997</v>
      </c>
      <c r="P1792" s="1">
        <f t="shared" si="137"/>
        <v>4716.0049099999997</v>
      </c>
      <c r="Q1792" s="1">
        <f>IFERROR(VLOOKUP(B1792,'[1]Pivot HorizontalMRP'!$A$4:$F$2529,6,0),0)</f>
        <v>5859.8851800000002</v>
      </c>
      <c r="R1792" s="1">
        <f>IFERROR(VLOOKUP(B1792,'[1]Pivot HorizontalMRP'!$A$4:$G$2529,7,0),0)</f>
        <v>2508.9749099999999</v>
      </c>
      <c r="S1792" s="1">
        <f>IFERROR(VLOOKUP(B1792,'[1]Pivot HorizontalMRP'!$A$4:$H$2529,8,0),0)</f>
        <v>2834.97165</v>
      </c>
      <c r="T1792" s="1">
        <f>IFERROR(VLOOKUP(B1792,'[1]Pivot HorizontalMRP'!$A$4:$I$2529,9,0),0)</f>
        <v>1388.9861100000001</v>
      </c>
      <c r="U1792" s="1">
        <f t="shared" si="135"/>
        <v>-3652.8551800000005</v>
      </c>
      <c r="V1792" s="24">
        <v>2.4500000000000002</v>
      </c>
      <c r="W1792" s="24"/>
      <c r="X1792" s="24">
        <f t="shared" si="138"/>
        <v>-2.4500000000000002</v>
      </c>
      <c r="Y1792" s="24"/>
      <c r="Z1792" s="24"/>
      <c r="AA1792" s="24">
        <v>15.75</v>
      </c>
      <c r="AB1792" s="24"/>
      <c r="AC1792" s="25"/>
      <c r="AD1792" s="26"/>
      <c r="AE1792" s="26"/>
      <c r="AF1792" s="26"/>
      <c r="AG1792" s="24"/>
      <c r="AH1792" s="24"/>
      <c r="AI1792" s="26"/>
      <c r="AJ1792" s="27"/>
      <c r="AK1792" s="27"/>
      <c r="AL1792" s="26"/>
      <c r="AM1792" s="26"/>
      <c r="AN1792" s="24"/>
      <c r="AO1792" s="24" t="str">
        <f t="shared" si="139"/>
        <v>Arista</v>
      </c>
      <c r="AP1792" s="1" t="s">
        <v>83</v>
      </c>
      <c r="BF1792" s="1" t="s">
        <v>68</v>
      </c>
      <c r="BG1792" s="28" t="s">
        <v>69</v>
      </c>
    </row>
    <row r="1793" spans="1:59" ht="12.75" customHeight="1" x14ac:dyDescent="0.2">
      <c r="A1793" s="1" t="s">
        <v>7292</v>
      </c>
      <c r="B1793" s="1" t="s">
        <v>7293</v>
      </c>
      <c r="C1793" s="1" t="s">
        <v>62</v>
      </c>
      <c r="D1793" s="1" t="s">
        <v>63</v>
      </c>
      <c r="E1793" s="1" t="s">
        <v>7294</v>
      </c>
      <c r="F1793" s="1" t="s">
        <v>7295</v>
      </c>
      <c r="G1793" s="1">
        <v>31</v>
      </c>
      <c r="H1793" s="1">
        <v>500</v>
      </c>
      <c r="I1793" s="2" t="s">
        <v>1123</v>
      </c>
      <c r="K1793" s="1">
        <f>IFERROR(VLOOKUP(B1793,'[1]Pivot HorizontalMRP'!$A$4:$B$2531,2,0),0)</f>
        <v>0</v>
      </c>
      <c r="L1793" s="1">
        <f>IFERROR(VLOOKUP(B1793,'[1]Pivot HorizontalMRP'!$A$4:$C$2531,3,0),0)</f>
        <v>149</v>
      </c>
      <c r="M1793" s="1">
        <f>IFERROR(VLOOKUP(B1793,'[1]Pivot HorizontalMRP'!$A$4:$D$2531,4,0),0)</f>
        <v>509</v>
      </c>
      <c r="N1793" s="1">
        <f>IFERROR(VLOOKUP(B1793,'[1]Pivot HorizontalMRP'!$A$4:$E$2531,5,0),0)</f>
        <v>0</v>
      </c>
      <c r="O1793" s="1">
        <f t="shared" si="136"/>
        <v>658</v>
      </c>
      <c r="P1793" s="1">
        <f t="shared" si="137"/>
        <v>658</v>
      </c>
      <c r="Q1793" s="1">
        <f>IFERROR(VLOOKUP(B1793,'[1]Pivot HorizontalMRP'!$A$4:$F$2529,6,0),0)</f>
        <v>802</v>
      </c>
      <c r="R1793" s="1">
        <f>IFERROR(VLOOKUP(B1793,'[1]Pivot HorizontalMRP'!$A$4:$G$2529,7,0),0)</f>
        <v>275</v>
      </c>
      <c r="S1793" s="1">
        <f>IFERROR(VLOOKUP(B1793,'[1]Pivot HorizontalMRP'!$A$4:$H$2529,8,0),0)</f>
        <v>360</v>
      </c>
      <c r="T1793" s="1">
        <f>IFERROR(VLOOKUP(B1793,'[1]Pivot HorizontalMRP'!$A$4:$I$2529,9,0),0)</f>
        <v>180</v>
      </c>
      <c r="U1793" s="1">
        <f t="shared" si="135"/>
        <v>-419</v>
      </c>
      <c r="V1793" s="24">
        <v>5.37</v>
      </c>
      <c r="W1793" s="24"/>
      <c r="X1793" s="24">
        <f t="shared" si="138"/>
        <v>-5.37</v>
      </c>
      <c r="Y1793" s="24"/>
      <c r="Z1793" s="24"/>
      <c r="AA1793" s="24">
        <v>5.03</v>
      </c>
      <c r="AB1793" s="24"/>
      <c r="AC1793" s="25"/>
      <c r="AD1793" s="26"/>
      <c r="AE1793" s="26"/>
      <c r="AF1793" s="26"/>
      <c r="AG1793" s="24"/>
      <c r="AH1793" s="24"/>
      <c r="AI1793" s="26"/>
      <c r="AJ1793" s="27"/>
      <c r="AK1793" s="27"/>
      <c r="AL1793" s="26"/>
      <c r="AM1793" s="26"/>
      <c r="AN1793" s="24"/>
      <c r="AO1793" s="24" t="str">
        <f t="shared" si="139"/>
        <v>Arista</v>
      </c>
      <c r="AP1793" s="1" t="s">
        <v>83</v>
      </c>
      <c r="BF1793" s="1" t="s">
        <v>68</v>
      </c>
      <c r="BG1793" s="28" t="s">
        <v>69</v>
      </c>
    </row>
    <row r="1794" spans="1:59" ht="12.75" customHeight="1" x14ac:dyDescent="0.2">
      <c r="A1794" s="1" t="s">
        <v>7296</v>
      </c>
      <c r="B1794" s="1" t="s">
        <v>7297</v>
      </c>
      <c r="C1794" s="1" t="s">
        <v>62</v>
      </c>
      <c r="D1794" s="1" t="s">
        <v>63</v>
      </c>
      <c r="E1794" s="1" t="s">
        <v>7298</v>
      </c>
      <c r="F1794" s="1" t="s">
        <v>7299</v>
      </c>
      <c r="G1794" s="1">
        <v>31</v>
      </c>
      <c r="H1794" s="1">
        <v>500</v>
      </c>
      <c r="I1794" s="2" t="s">
        <v>1123</v>
      </c>
      <c r="K1794" s="1">
        <f>IFERROR(VLOOKUP(B1794,'[1]Pivot HorizontalMRP'!$A$4:$B$2531,2,0),0)</f>
        <v>0</v>
      </c>
      <c r="L1794" s="1">
        <f>IFERROR(VLOOKUP(B1794,'[1]Pivot HorizontalMRP'!$A$4:$C$2531,3,0),0)</f>
        <v>210</v>
      </c>
      <c r="M1794" s="1">
        <f>IFERROR(VLOOKUP(B1794,'[1]Pivot HorizontalMRP'!$A$4:$D$2531,4,0),0)</f>
        <v>550</v>
      </c>
      <c r="N1794" s="1">
        <f>IFERROR(VLOOKUP(B1794,'[1]Pivot HorizontalMRP'!$A$4:$E$2531,5,0),0)</f>
        <v>0</v>
      </c>
      <c r="O1794" s="1">
        <f t="shared" si="136"/>
        <v>760</v>
      </c>
      <c r="P1794" s="1">
        <f t="shared" si="137"/>
        <v>760</v>
      </c>
      <c r="Q1794" s="1">
        <f>IFERROR(VLOOKUP(B1794,'[1]Pivot HorizontalMRP'!$A$4:$F$2529,6,0),0)</f>
        <v>851</v>
      </c>
      <c r="R1794" s="1">
        <f>IFERROR(VLOOKUP(B1794,'[1]Pivot HorizontalMRP'!$A$4:$G$2529,7,0),0)</f>
        <v>275</v>
      </c>
      <c r="S1794" s="1">
        <f>IFERROR(VLOOKUP(B1794,'[1]Pivot HorizontalMRP'!$A$4:$H$2529,8,0),0)</f>
        <v>360</v>
      </c>
      <c r="T1794" s="1">
        <f>IFERROR(VLOOKUP(B1794,'[1]Pivot HorizontalMRP'!$A$4:$I$2529,9,0),0)</f>
        <v>180</v>
      </c>
      <c r="U1794" s="1">
        <f t="shared" ref="U1794:U1857" si="140">IF(I1794="delivery",O1794-SUM(Q1794+R1794),IF(I1794="PO",P1794-SUM(Q1794:R1794)))</f>
        <v>-366</v>
      </c>
      <c r="V1794" s="24">
        <v>5.2</v>
      </c>
      <c r="W1794" s="24"/>
      <c r="X1794" s="24">
        <f t="shared" si="138"/>
        <v>-5.2</v>
      </c>
      <c r="Y1794" s="24"/>
      <c r="Z1794" s="24"/>
      <c r="AA1794" s="24">
        <v>4.76</v>
      </c>
      <c r="AB1794" s="24"/>
      <c r="AC1794" s="25"/>
      <c r="AD1794" s="26"/>
      <c r="AE1794" s="26"/>
      <c r="AF1794" s="26"/>
      <c r="AG1794" s="24"/>
      <c r="AH1794" s="24"/>
      <c r="AI1794" s="26"/>
      <c r="AJ1794" s="27"/>
      <c r="AK1794" s="27"/>
      <c r="AL1794" s="26"/>
      <c r="AM1794" s="26"/>
      <c r="AN1794" s="24"/>
      <c r="AO1794" s="24" t="str">
        <f t="shared" si="139"/>
        <v>Arista</v>
      </c>
      <c r="AP1794" s="1" t="s">
        <v>83</v>
      </c>
      <c r="BF1794" s="1" t="s">
        <v>68</v>
      </c>
      <c r="BG1794" s="28" t="s">
        <v>69</v>
      </c>
    </row>
    <row r="1795" spans="1:59" ht="12.75" customHeight="1" x14ac:dyDescent="0.2">
      <c r="A1795" s="1" t="s">
        <v>7300</v>
      </c>
      <c r="B1795" s="1" t="s">
        <v>7301</v>
      </c>
      <c r="C1795" s="1" t="s">
        <v>62</v>
      </c>
      <c r="D1795" s="1" t="s">
        <v>63</v>
      </c>
      <c r="E1795" s="1" t="s">
        <v>7302</v>
      </c>
      <c r="F1795" s="1" t="s">
        <v>7303</v>
      </c>
      <c r="G1795" s="1">
        <v>31</v>
      </c>
      <c r="H1795" s="1">
        <v>500</v>
      </c>
      <c r="I1795" s="2" t="s">
        <v>1123</v>
      </c>
      <c r="K1795" s="1">
        <f>IFERROR(VLOOKUP(B1795,'[1]Pivot HorizontalMRP'!$A$4:$B$2531,2,0),0)</f>
        <v>0</v>
      </c>
      <c r="L1795" s="1">
        <f>IFERROR(VLOOKUP(B1795,'[1]Pivot HorizontalMRP'!$A$4:$C$2531,3,0),0)</f>
        <v>142</v>
      </c>
      <c r="M1795" s="1">
        <f>IFERROR(VLOOKUP(B1795,'[1]Pivot HorizontalMRP'!$A$4:$D$2531,4,0),0)</f>
        <v>950</v>
      </c>
      <c r="N1795" s="1">
        <f>IFERROR(VLOOKUP(B1795,'[1]Pivot HorizontalMRP'!$A$4:$E$2531,5,0),0)</f>
        <v>0</v>
      </c>
      <c r="O1795" s="1">
        <f t="shared" ref="O1795:O1858" si="141">K1795+L1795+M1795</f>
        <v>1092</v>
      </c>
      <c r="P1795" s="1">
        <f t="shared" ref="P1795:P1858" si="142">K1795+L1795+M1795+N1795</f>
        <v>1092</v>
      </c>
      <c r="Q1795" s="1">
        <f>IFERROR(VLOOKUP(B1795,'[1]Pivot HorizontalMRP'!$A$4:$F$2529,6,0),0)</f>
        <v>797</v>
      </c>
      <c r="R1795" s="1">
        <f>IFERROR(VLOOKUP(B1795,'[1]Pivot HorizontalMRP'!$A$4:$G$2529,7,0),0)</f>
        <v>275</v>
      </c>
      <c r="S1795" s="1">
        <f>IFERROR(VLOOKUP(B1795,'[1]Pivot HorizontalMRP'!$A$4:$H$2529,8,0),0)</f>
        <v>360</v>
      </c>
      <c r="T1795" s="1">
        <f>IFERROR(VLOOKUP(B1795,'[1]Pivot HorizontalMRP'!$A$4:$I$2529,9,0),0)</f>
        <v>180</v>
      </c>
      <c r="U1795" s="1">
        <f t="shared" si="140"/>
        <v>20</v>
      </c>
      <c r="V1795" s="24">
        <v>5.2</v>
      </c>
      <c r="W1795" s="24"/>
      <c r="X1795" s="24">
        <f t="shared" ref="X1795:X1858" si="143">W1795-V1795</f>
        <v>-5.2</v>
      </c>
      <c r="Y1795" s="24"/>
      <c r="Z1795" s="24"/>
      <c r="AA1795" s="24">
        <v>5.1825000000000001</v>
      </c>
      <c r="AB1795" s="24"/>
      <c r="AC1795" s="25"/>
      <c r="AD1795" s="26"/>
      <c r="AE1795" s="26"/>
      <c r="AF1795" s="26"/>
      <c r="AG1795" s="24"/>
      <c r="AH1795" s="24"/>
      <c r="AI1795" s="26"/>
      <c r="AJ1795" s="27"/>
      <c r="AK1795" s="27"/>
      <c r="AL1795" s="26"/>
      <c r="AM1795" s="26"/>
      <c r="AN1795" s="24"/>
      <c r="AO1795" s="24" t="str">
        <f t="shared" ref="AO1795:AO1858" si="144">D1795</f>
        <v>Arista</v>
      </c>
      <c r="AP1795" s="1" t="s">
        <v>83</v>
      </c>
      <c r="BF1795" s="1" t="s">
        <v>68</v>
      </c>
      <c r="BG1795" s="28" t="s">
        <v>69</v>
      </c>
    </row>
    <row r="1796" spans="1:59" ht="12.75" customHeight="1" x14ac:dyDescent="0.2">
      <c r="A1796" s="1" t="s">
        <v>7304</v>
      </c>
      <c r="B1796" s="1" t="s">
        <v>7305</v>
      </c>
      <c r="C1796" s="1" t="s">
        <v>62</v>
      </c>
      <c r="D1796" s="1" t="s">
        <v>63</v>
      </c>
      <c r="E1796" s="1" t="s">
        <v>7306</v>
      </c>
      <c r="F1796" s="1" t="s">
        <v>7307</v>
      </c>
      <c r="G1796" s="1">
        <v>31</v>
      </c>
      <c r="H1796" s="1">
        <v>1000</v>
      </c>
      <c r="I1796" s="2" t="s">
        <v>1123</v>
      </c>
      <c r="K1796" s="1">
        <f>IFERROR(VLOOKUP(B1796,'[1]Pivot HorizontalMRP'!$A$4:$B$2531,2,0),0)</f>
        <v>0</v>
      </c>
      <c r="L1796" s="1">
        <f>IFERROR(VLOOKUP(B1796,'[1]Pivot HorizontalMRP'!$A$4:$C$2531,3,0),0)</f>
        <v>1500</v>
      </c>
      <c r="M1796" s="1">
        <f>IFERROR(VLOOKUP(B1796,'[1]Pivot HorizontalMRP'!$A$4:$D$2531,4,0),0)</f>
        <v>0</v>
      </c>
      <c r="N1796" s="1">
        <f>IFERROR(VLOOKUP(B1796,'[1]Pivot HorizontalMRP'!$A$4:$E$2531,5,0),0)</f>
        <v>0</v>
      </c>
      <c r="O1796" s="1">
        <f t="shared" si="141"/>
        <v>1500</v>
      </c>
      <c r="P1796" s="1">
        <f t="shared" si="142"/>
        <v>1500</v>
      </c>
      <c r="Q1796" s="1">
        <f>IFERROR(VLOOKUP(B1796,'[1]Pivot HorizontalMRP'!$A$4:$F$2529,6,0),0)</f>
        <v>0</v>
      </c>
      <c r="R1796" s="1">
        <f>IFERROR(VLOOKUP(B1796,'[1]Pivot HorizontalMRP'!$A$4:$G$2529,7,0),0)</f>
        <v>0</v>
      </c>
      <c r="S1796" s="1">
        <f>IFERROR(VLOOKUP(B1796,'[1]Pivot HorizontalMRP'!$A$4:$H$2529,8,0),0)</f>
        <v>0</v>
      </c>
      <c r="T1796" s="1">
        <f>IFERROR(VLOOKUP(B1796,'[1]Pivot HorizontalMRP'!$A$4:$I$2529,9,0),0)</f>
        <v>0</v>
      </c>
      <c r="U1796" s="1">
        <f t="shared" si="140"/>
        <v>1500</v>
      </c>
      <c r="V1796" s="24">
        <v>1.54</v>
      </c>
      <c r="W1796" s="24"/>
      <c r="X1796" s="24">
        <f t="shared" si="143"/>
        <v>-1.54</v>
      </c>
      <c r="Y1796" s="24"/>
      <c r="Z1796" s="24"/>
      <c r="AA1796" s="24"/>
      <c r="AB1796" s="24"/>
      <c r="AC1796" s="25"/>
      <c r="AD1796" s="26"/>
      <c r="AE1796" s="26"/>
      <c r="AF1796" s="26"/>
      <c r="AG1796" s="24"/>
      <c r="AH1796" s="24"/>
      <c r="AI1796" s="26"/>
      <c r="AJ1796" s="27"/>
      <c r="AK1796" s="27"/>
      <c r="AL1796" s="26"/>
      <c r="AM1796" s="26"/>
      <c r="AN1796" s="24"/>
      <c r="AO1796" s="24" t="str">
        <f t="shared" si="144"/>
        <v>Arista</v>
      </c>
      <c r="AP1796" s="1" t="s">
        <v>83</v>
      </c>
      <c r="BF1796" s="1" t="s">
        <v>68</v>
      </c>
      <c r="BG1796" s="28" t="s">
        <v>69</v>
      </c>
    </row>
    <row r="1797" spans="1:59" ht="12.75" customHeight="1" x14ac:dyDescent="0.2">
      <c r="A1797" s="1" t="s">
        <v>7308</v>
      </c>
      <c r="B1797" s="1" t="s">
        <v>7309</v>
      </c>
      <c r="C1797" s="1" t="s">
        <v>62</v>
      </c>
      <c r="D1797" s="1" t="s">
        <v>63</v>
      </c>
      <c r="E1797" s="1" t="s">
        <v>7310</v>
      </c>
      <c r="F1797" s="1" t="s">
        <v>7311</v>
      </c>
      <c r="G1797" s="1">
        <v>31</v>
      </c>
      <c r="H1797" s="1">
        <v>500</v>
      </c>
      <c r="I1797" s="2" t="s">
        <v>1123</v>
      </c>
      <c r="K1797" s="1">
        <f>IFERROR(VLOOKUP(B1797,'[1]Pivot HorizontalMRP'!$A$4:$B$2531,2,0),0)</f>
        <v>0</v>
      </c>
      <c r="L1797" s="1">
        <f>IFERROR(VLOOKUP(B1797,'[1]Pivot HorizontalMRP'!$A$4:$C$2531,3,0),0)</f>
        <v>26</v>
      </c>
      <c r="M1797" s="1">
        <f>IFERROR(VLOOKUP(B1797,'[1]Pivot HorizontalMRP'!$A$4:$D$2531,4,0),0)</f>
        <v>650</v>
      </c>
      <c r="N1797" s="1">
        <f>IFERROR(VLOOKUP(B1797,'[1]Pivot HorizontalMRP'!$A$4:$E$2531,5,0),0)</f>
        <v>0</v>
      </c>
      <c r="O1797" s="1">
        <f t="shared" si="141"/>
        <v>676</v>
      </c>
      <c r="P1797" s="1">
        <f t="shared" si="142"/>
        <v>676</v>
      </c>
      <c r="Q1797" s="1">
        <f>IFERROR(VLOOKUP(B1797,'[1]Pivot HorizontalMRP'!$A$4:$F$2529,6,0),0)</f>
        <v>669</v>
      </c>
      <c r="R1797" s="1">
        <f>IFERROR(VLOOKUP(B1797,'[1]Pivot HorizontalMRP'!$A$4:$G$2529,7,0),0)</f>
        <v>233</v>
      </c>
      <c r="S1797" s="1">
        <f>IFERROR(VLOOKUP(B1797,'[1]Pivot HorizontalMRP'!$A$4:$H$2529,8,0),0)</f>
        <v>420</v>
      </c>
      <c r="T1797" s="1">
        <f>IFERROR(VLOOKUP(B1797,'[1]Pivot HorizontalMRP'!$A$4:$I$2529,9,0),0)</f>
        <v>240</v>
      </c>
      <c r="U1797" s="1">
        <f t="shared" si="140"/>
        <v>-226</v>
      </c>
      <c r="V1797" s="24">
        <v>1.75</v>
      </c>
      <c r="W1797" s="24"/>
      <c r="X1797" s="24">
        <f t="shared" si="143"/>
        <v>-1.75</v>
      </c>
      <c r="Y1797" s="24"/>
      <c r="Z1797" s="24"/>
      <c r="AA1797" s="24">
        <v>3</v>
      </c>
      <c r="AB1797" s="24"/>
      <c r="AC1797" s="25"/>
      <c r="AD1797" s="26"/>
      <c r="AE1797" s="26"/>
      <c r="AF1797" s="26"/>
      <c r="AG1797" s="24"/>
      <c r="AH1797" s="24"/>
      <c r="AI1797" s="26"/>
      <c r="AJ1797" s="27"/>
      <c r="AK1797" s="27"/>
      <c r="AL1797" s="26"/>
      <c r="AM1797" s="26"/>
      <c r="AN1797" s="24"/>
      <c r="AO1797" s="24" t="str">
        <f t="shared" si="144"/>
        <v>Arista</v>
      </c>
      <c r="AP1797" s="1" t="s">
        <v>83</v>
      </c>
      <c r="BF1797" s="1" t="s">
        <v>68</v>
      </c>
      <c r="BG1797" s="28" t="s">
        <v>69</v>
      </c>
    </row>
    <row r="1798" spans="1:59" ht="12.75" customHeight="1" x14ac:dyDescent="0.2">
      <c r="A1798" s="1" t="s">
        <v>7312</v>
      </c>
      <c r="B1798" s="1" t="s">
        <v>7313</v>
      </c>
      <c r="C1798" s="1" t="s">
        <v>62</v>
      </c>
      <c r="D1798" s="1" t="s">
        <v>63</v>
      </c>
      <c r="E1798" s="1" t="s">
        <v>7314</v>
      </c>
      <c r="F1798" s="1" t="s">
        <v>7315</v>
      </c>
      <c r="G1798" s="1">
        <v>31</v>
      </c>
      <c r="H1798" s="1">
        <v>2000</v>
      </c>
      <c r="I1798" s="2" t="s">
        <v>1123</v>
      </c>
      <c r="K1798" s="1">
        <f>IFERROR(VLOOKUP(B1798,'[1]Pivot HorizontalMRP'!$A$4:$B$2531,2,0),0)</f>
        <v>0</v>
      </c>
      <c r="L1798" s="1">
        <f>IFERROR(VLOOKUP(B1798,'[1]Pivot HorizontalMRP'!$A$4:$C$2531,3,0),0)</f>
        <v>190.88998000000001</v>
      </c>
      <c r="M1798" s="1">
        <f>IFERROR(VLOOKUP(B1798,'[1]Pivot HorizontalMRP'!$A$4:$D$2531,4,0),0)</f>
        <v>1120</v>
      </c>
      <c r="N1798" s="1">
        <f>IFERROR(VLOOKUP(B1798,'[1]Pivot HorizontalMRP'!$A$4:$E$2531,5,0),0)</f>
        <v>0</v>
      </c>
      <c r="O1798" s="1">
        <f t="shared" si="141"/>
        <v>1310.8899799999999</v>
      </c>
      <c r="P1798" s="1">
        <f t="shared" si="142"/>
        <v>1310.8899799999999</v>
      </c>
      <c r="Q1798" s="1">
        <f>IFERROR(VLOOKUP(B1798,'[1]Pivot HorizontalMRP'!$A$4:$F$2529,6,0),0)</f>
        <v>1289.5300399999999</v>
      </c>
      <c r="R1798" s="1">
        <f>IFERROR(VLOOKUP(B1798,'[1]Pivot HorizontalMRP'!$A$4:$G$2529,7,0),0)</f>
        <v>557.54998000000001</v>
      </c>
      <c r="S1798" s="1">
        <f>IFERROR(VLOOKUP(B1798,'[1]Pivot HorizontalMRP'!$A$4:$H$2529,8,0),0)</f>
        <v>629.99369999999999</v>
      </c>
      <c r="T1798" s="1">
        <f>IFERROR(VLOOKUP(B1798,'[1]Pivot HorizontalMRP'!$A$4:$I$2529,9,0),0)</f>
        <v>308.66358000000002</v>
      </c>
      <c r="U1798" s="1">
        <f t="shared" si="140"/>
        <v>-536.19003999999995</v>
      </c>
      <c r="V1798" s="24">
        <v>15.6</v>
      </c>
      <c r="W1798" s="24"/>
      <c r="X1798" s="24">
        <f t="shared" si="143"/>
        <v>-15.6</v>
      </c>
      <c r="Y1798" s="24"/>
      <c r="Z1798" s="24"/>
      <c r="AA1798" s="24">
        <v>11.2925</v>
      </c>
      <c r="AB1798" s="24"/>
      <c r="AC1798" s="25"/>
      <c r="AD1798" s="26"/>
      <c r="AE1798" s="26"/>
      <c r="AF1798" s="26"/>
      <c r="AG1798" s="24"/>
      <c r="AH1798" s="24"/>
      <c r="AI1798" s="26"/>
      <c r="AJ1798" s="27"/>
      <c r="AK1798" s="27"/>
      <c r="AL1798" s="26"/>
      <c r="AM1798" s="26"/>
      <c r="AN1798" s="24"/>
      <c r="AO1798" s="24" t="str">
        <f t="shared" si="144"/>
        <v>Arista</v>
      </c>
      <c r="AP1798" s="1" t="s">
        <v>83</v>
      </c>
      <c r="BF1798" s="1" t="s">
        <v>68</v>
      </c>
      <c r="BG1798" s="28" t="s">
        <v>69</v>
      </c>
    </row>
    <row r="1799" spans="1:59" ht="12.75" customHeight="1" x14ac:dyDescent="0.2">
      <c r="A1799" s="1" t="s">
        <v>7316</v>
      </c>
      <c r="B1799" s="1" t="s">
        <v>7317</v>
      </c>
      <c r="C1799" s="1" t="s">
        <v>62</v>
      </c>
      <c r="D1799" s="1" t="s">
        <v>63</v>
      </c>
      <c r="E1799" s="1" t="s">
        <v>7318</v>
      </c>
      <c r="F1799" s="1" t="s">
        <v>7319</v>
      </c>
      <c r="G1799" s="1">
        <v>31</v>
      </c>
      <c r="H1799" s="1">
        <v>1000</v>
      </c>
      <c r="I1799" s="2" t="s">
        <v>1123</v>
      </c>
      <c r="K1799" s="1">
        <f>IFERROR(VLOOKUP(B1799,'[1]Pivot HorizontalMRP'!$A$4:$B$2531,2,0),0)</f>
        <v>0</v>
      </c>
      <c r="L1799" s="1">
        <f>IFERROR(VLOOKUP(B1799,'[1]Pivot HorizontalMRP'!$A$4:$C$2531,3,0),0)</f>
        <v>150.56237999999999</v>
      </c>
      <c r="M1799" s="1">
        <f>IFERROR(VLOOKUP(B1799,'[1]Pivot HorizontalMRP'!$A$4:$D$2531,4,0),0)</f>
        <v>500</v>
      </c>
      <c r="N1799" s="1">
        <f>IFERROR(VLOOKUP(B1799,'[1]Pivot HorizontalMRP'!$A$4:$E$2531,5,0),0)</f>
        <v>0</v>
      </c>
      <c r="O1799" s="1">
        <f t="shared" si="141"/>
        <v>650.56237999999996</v>
      </c>
      <c r="P1799" s="1">
        <f t="shared" si="142"/>
        <v>650.56237999999996</v>
      </c>
      <c r="Q1799" s="1">
        <f>IFERROR(VLOOKUP(B1799,'[1]Pivot HorizontalMRP'!$A$4:$F$2529,6,0),0)</f>
        <v>647.88240999999994</v>
      </c>
      <c r="R1799" s="1">
        <f>IFERROR(VLOOKUP(B1799,'[1]Pivot HorizontalMRP'!$A$4:$G$2529,7,0),0)</f>
        <v>278.77499</v>
      </c>
      <c r="S1799" s="1">
        <f>IFERROR(VLOOKUP(B1799,'[1]Pivot HorizontalMRP'!$A$4:$H$2529,8,0),0)</f>
        <v>314.99684999999999</v>
      </c>
      <c r="T1799" s="1">
        <f>IFERROR(VLOOKUP(B1799,'[1]Pivot HorizontalMRP'!$A$4:$I$2529,9,0),0)</f>
        <v>154.33179000000001</v>
      </c>
      <c r="U1799" s="1">
        <f t="shared" si="140"/>
        <v>-276.09501999999998</v>
      </c>
      <c r="V1799" s="24">
        <v>4.55</v>
      </c>
      <c r="W1799" s="24"/>
      <c r="X1799" s="24">
        <f t="shared" si="143"/>
        <v>-4.55</v>
      </c>
      <c r="Y1799" s="24"/>
      <c r="Z1799" s="24"/>
      <c r="AA1799" s="24">
        <v>4.55</v>
      </c>
      <c r="AB1799" s="24"/>
      <c r="AC1799" s="25"/>
      <c r="AD1799" s="26"/>
      <c r="AE1799" s="26"/>
      <c r="AF1799" s="26"/>
      <c r="AG1799" s="24"/>
      <c r="AH1799" s="24"/>
      <c r="AI1799" s="26"/>
      <c r="AJ1799" s="27"/>
      <c r="AK1799" s="27"/>
      <c r="AL1799" s="26"/>
      <c r="AM1799" s="26"/>
      <c r="AN1799" s="24"/>
      <c r="AO1799" s="24" t="str">
        <f t="shared" si="144"/>
        <v>Arista</v>
      </c>
      <c r="AP1799" s="1" t="s">
        <v>83</v>
      </c>
      <c r="BF1799" s="1" t="s">
        <v>68</v>
      </c>
      <c r="BG1799" s="28" t="s">
        <v>69</v>
      </c>
    </row>
    <row r="1800" spans="1:59" ht="12.75" customHeight="1" x14ac:dyDescent="0.2">
      <c r="A1800" s="1" t="s">
        <v>7320</v>
      </c>
      <c r="B1800" s="1" t="s">
        <v>7321</v>
      </c>
      <c r="C1800" s="1" t="s">
        <v>62</v>
      </c>
      <c r="D1800" s="1" t="s">
        <v>63</v>
      </c>
      <c r="E1800" s="1" t="s">
        <v>7322</v>
      </c>
      <c r="F1800" s="1" t="s">
        <v>7323</v>
      </c>
      <c r="G1800" s="1">
        <v>31</v>
      </c>
      <c r="H1800" s="1">
        <v>50</v>
      </c>
      <c r="I1800" s="2" t="s">
        <v>1123</v>
      </c>
      <c r="K1800" s="1">
        <f>IFERROR(VLOOKUP(B1800,'[1]Pivot HorizontalMRP'!$A$4:$B$2531,2,0),0)</f>
        <v>0</v>
      </c>
      <c r="L1800" s="1">
        <f>IFERROR(VLOOKUP(B1800,'[1]Pivot HorizontalMRP'!$A$4:$C$2531,3,0),0)</f>
        <v>196</v>
      </c>
      <c r="M1800" s="1">
        <f>IFERROR(VLOOKUP(B1800,'[1]Pivot HorizontalMRP'!$A$4:$D$2531,4,0),0)</f>
        <v>800</v>
      </c>
      <c r="N1800" s="1">
        <f>IFERROR(VLOOKUP(B1800,'[1]Pivot HorizontalMRP'!$A$4:$E$2531,5,0),0)</f>
        <v>0</v>
      </c>
      <c r="O1800" s="1">
        <f t="shared" si="141"/>
        <v>996</v>
      </c>
      <c r="P1800" s="1">
        <f t="shared" si="142"/>
        <v>996</v>
      </c>
      <c r="Q1800" s="1">
        <f>IFERROR(VLOOKUP(B1800,'[1]Pivot HorizontalMRP'!$A$4:$F$2529,6,0),0)</f>
        <v>793</v>
      </c>
      <c r="R1800" s="1">
        <f>IFERROR(VLOOKUP(B1800,'[1]Pivot HorizontalMRP'!$A$4:$G$2529,7,0),0)</f>
        <v>275</v>
      </c>
      <c r="S1800" s="1">
        <f>IFERROR(VLOOKUP(B1800,'[1]Pivot HorizontalMRP'!$A$4:$H$2529,8,0),0)</f>
        <v>360</v>
      </c>
      <c r="T1800" s="1">
        <f>IFERROR(VLOOKUP(B1800,'[1]Pivot HorizontalMRP'!$A$4:$I$2529,9,0),0)</f>
        <v>180</v>
      </c>
      <c r="U1800" s="1">
        <f t="shared" si="140"/>
        <v>-72</v>
      </c>
      <c r="V1800" s="24">
        <v>1.28</v>
      </c>
      <c r="W1800" s="24"/>
      <c r="X1800" s="24">
        <f t="shared" si="143"/>
        <v>-1.28</v>
      </c>
      <c r="Y1800" s="24"/>
      <c r="Z1800" s="24"/>
      <c r="AA1800" s="24">
        <v>1.28</v>
      </c>
      <c r="AB1800" s="24"/>
      <c r="AC1800" s="25"/>
      <c r="AD1800" s="26"/>
      <c r="AE1800" s="26"/>
      <c r="AF1800" s="26"/>
      <c r="AG1800" s="24"/>
      <c r="AH1800" s="24"/>
      <c r="AI1800" s="26"/>
      <c r="AJ1800" s="27"/>
      <c r="AK1800" s="27"/>
      <c r="AL1800" s="26"/>
      <c r="AM1800" s="26"/>
      <c r="AN1800" s="24"/>
      <c r="AO1800" s="24" t="str">
        <f t="shared" si="144"/>
        <v>Arista</v>
      </c>
      <c r="AP1800" s="1" t="s">
        <v>83</v>
      </c>
      <c r="BF1800" s="1" t="s">
        <v>68</v>
      </c>
      <c r="BG1800" s="28" t="s">
        <v>69</v>
      </c>
    </row>
    <row r="1801" spans="1:59" ht="12.75" customHeight="1" x14ac:dyDescent="0.2">
      <c r="A1801" s="1" t="s">
        <v>7324</v>
      </c>
      <c r="B1801" s="1" t="s">
        <v>7325</v>
      </c>
      <c r="C1801" s="1" t="s">
        <v>62</v>
      </c>
      <c r="D1801" s="1" t="s">
        <v>63</v>
      </c>
      <c r="E1801" s="1" t="s">
        <v>7326</v>
      </c>
      <c r="F1801" s="1" t="s">
        <v>7327</v>
      </c>
      <c r="G1801" s="1">
        <v>31</v>
      </c>
      <c r="H1801" s="1">
        <v>500</v>
      </c>
      <c r="I1801" s="2" t="s">
        <v>1123</v>
      </c>
      <c r="K1801" s="1">
        <f>IFERROR(VLOOKUP(B1801,'[1]Pivot HorizontalMRP'!$A$4:$B$2531,2,0),0)</f>
        <v>0</v>
      </c>
      <c r="L1801" s="1">
        <f>IFERROR(VLOOKUP(B1801,'[1]Pivot HorizontalMRP'!$A$4:$C$2531,3,0),0)</f>
        <v>546</v>
      </c>
      <c r="M1801" s="1">
        <f>IFERROR(VLOOKUP(B1801,'[1]Pivot HorizontalMRP'!$A$4:$D$2531,4,0),0)</f>
        <v>600</v>
      </c>
      <c r="N1801" s="1">
        <f>IFERROR(VLOOKUP(B1801,'[1]Pivot HorizontalMRP'!$A$4:$E$2531,5,0),0)</f>
        <v>0</v>
      </c>
      <c r="O1801" s="1">
        <f t="shared" si="141"/>
        <v>1146</v>
      </c>
      <c r="P1801" s="1">
        <f t="shared" si="142"/>
        <v>1146</v>
      </c>
      <c r="Q1801" s="1">
        <f>IFERROR(VLOOKUP(B1801,'[1]Pivot HorizontalMRP'!$A$4:$F$2529,6,0),0)</f>
        <v>1123</v>
      </c>
      <c r="R1801" s="1">
        <f>IFERROR(VLOOKUP(B1801,'[1]Pivot HorizontalMRP'!$A$4:$G$2529,7,0),0)</f>
        <v>0</v>
      </c>
      <c r="S1801" s="1">
        <f>IFERROR(VLOOKUP(B1801,'[1]Pivot HorizontalMRP'!$A$4:$H$2529,8,0),0)</f>
        <v>0</v>
      </c>
      <c r="T1801" s="1">
        <f>IFERROR(VLOOKUP(B1801,'[1]Pivot HorizontalMRP'!$A$4:$I$2529,9,0),0)</f>
        <v>0</v>
      </c>
      <c r="U1801" s="1">
        <f t="shared" si="140"/>
        <v>23</v>
      </c>
      <c r="V1801" s="24">
        <v>6.82</v>
      </c>
      <c r="W1801" s="24"/>
      <c r="X1801" s="24">
        <f t="shared" si="143"/>
        <v>-6.82</v>
      </c>
      <c r="Y1801" s="24"/>
      <c r="Z1801" s="24"/>
      <c r="AA1801" s="24">
        <v>7.25</v>
      </c>
      <c r="AB1801" s="24"/>
      <c r="AC1801" s="25"/>
      <c r="AD1801" s="26"/>
      <c r="AE1801" s="26"/>
      <c r="AF1801" s="26"/>
      <c r="AG1801" s="24"/>
      <c r="AH1801" s="24"/>
      <c r="AI1801" s="26"/>
      <c r="AJ1801" s="27"/>
      <c r="AK1801" s="27"/>
      <c r="AL1801" s="26"/>
      <c r="AM1801" s="26"/>
      <c r="AN1801" s="24"/>
      <c r="AO1801" s="24" t="str">
        <f t="shared" si="144"/>
        <v>Arista</v>
      </c>
      <c r="AP1801" s="1" t="s">
        <v>83</v>
      </c>
      <c r="BF1801" s="1" t="s">
        <v>68</v>
      </c>
      <c r="BG1801" s="28" t="s">
        <v>69</v>
      </c>
    </row>
    <row r="1802" spans="1:59" ht="12.75" customHeight="1" x14ac:dyDescent="0.2">
      <c r="A1802" s="1" t="s">
        <v>7328</v>
      </c>
      <c r="B1802" s="1" t="s">
        <v>7329</v>
      </c>
      <c r="C1802" s="1" t="s">
        <v>62</v>
      </c>
      <c r="D1802" s="1" t="s">
        <v>63</v>
      </c>
      <c r="E1802" s="1" t="s">
        <v>7330</v>
      </c>
      <c r="F1802" s="1" t="s">
        <v>7331</v>
      </c>
      <c r="G1802" s="1">
        <v>31</v>
      </c>
      <c r="H1802" s="1">
        <v>1000</v>
      </c>
      <c r="I1802" s="2" t="s">
        <v>1123</v>
      </c>
      <c r="K1802" s="1">
        <f>IFERROR(VLOOKUP(B1802,'[1]Pivot HorizontalMRP'!$A$4:$B$2531,2,0),0)</f>
        <v>0</v>
      </c>
      <c r="L1802" s="1">
        <f>IFERROR(VLOOKUP(B1802,'[1]Pivot HorizontalMRP'!$A$4:$C$2531,3,0),0)</f>
        <v>872</v>
      </c>
      <c r="M1802" s="1">
        <f>IFERROR(VLOOKUP(B1802,'[1]Pivot HorizontalMRP'!$A$4:$D$2531,4,0),0)</f>
        <v>40</v>
      </c>
      <c r="N1802" s="1">
        <f>IFERROR(VLOOKUP(B1802,'[1]Pivot HorizontalMRP'!$A$4:$E$2531,5,0),0)</f>
        <v>0</v>
      </c>
      <c r="O1802" s="1">
        <f t="shared" si="141"/>
        <v>912</v>
      </c>
      <c r="P1802" s="1">
        <f t="shared" si="142"/>
        <v>912</v>
      </c>
      <c r="Q1802" s="1">
        <f>IFERROR(VLOOKUP(B1802,'[1]Pivot HorizontalMRP'!$A$4:$F$2529,6,0),0)</f>
        <v>1378</v>
      </c>
      <c r="R1802" s="1">
        <f>IFERROR(VLOOKUP(B1802,'[1]Pivot HorizontalMRP'!$A$4:$G$2529,7,0),0)</f>
        <v>0</v>
      </c>
      <c r="S1802" s="1">
        <f>IFERROR(VLOOKUP(B1802,'[1]Pivot HorizontalMRP'!$A$4:$H$2529,8,0),0)</f>
        <v>0</v>
      </c>
      <c r="T1802" s="1">
        <f>IFERROR(VLOOKUP(B1802,'[1]Pivot HorizontalMRP'!$A$4:$I$2529,9,0),0)</f>
        <v>0</v>
      </c>
      <c r="U1802" s="1">
        <f t="shared" si="140"/>
        <v>-466</v>
      </c>
      <c r="V1802" s="24">
        <v>5.0599999999999996</v>
      </c>
      <c r="W1802" s="24"/>
      <c r="X1802" s="24">
        <f t="shared" si="143"/>
        <v>-5.0599999999999996</v>
      </c>
      <c r="Y1802" s="24"/>
      <c r="Z1802" s="24"/>
      <c r="AA1802" s="24">
        <v>5.23</v>
      </c>
      <c r="AB1802" s="24"/>
      <c r="AC1802" s="25"/>
      <c r="AD1802" s="26"/>
      <c r="AE1802" s="26"/>
      <c r="AF1802" s="26"/>
      <c r="AG1802" s="24"/>
      <c r="AH1802" s="24"/>
      <c r="AI1802" s="26"/>
      <c r="AJ1802" s="27"/>
      <c r="AK1802" s="27"/>
      <c r="AL1802" s="26"/>
      <c r="AM1802" s="26"/>
      <c r="AN1802" s="24"/>
      <c r="AO1802" s="24" t="str">
        <f t="shared" si="144"/>
        <v>Arista</v>
      </c>
      <c r="AP1802" s="1" t="s">
        <v>83</v>
      </c>
      <c r="BF1802" s="1" t="s">
        <v>68</v>
      </c>
      <c r="BG1802" s="28" t="s">
        <v>69</v>
      </c>
    </row>
    <row r="1803" spans="1:59" ht="12.75" customHeight="1" x14ac:dyDescent="0.2">
      <c r="A1803" s="1" t="s">
        <v>7332</v>
      </c>
      <c r="B1803" s="1" t="s">
        <v>7333</v>
      </c>
      <c r="C1803" s="1" t="s">
        <v>62</v>
      </c>
      <c r="D1803" s="1" t="s">
        <v>63</v>
      </c>
      <c r="E1803" s="1" t="s">
        <v>7334</v>
      </c>
      <c r="F1803" s="1" t="s">
        <v>7335</v>
      </c>
      <c r="G1803" s="1">
        <v>36</v>
      </c>
      <c r="H1803" s="1">
        <v>2500</v>
      </c>
      <c r="I1803" s="2" t="s">
        <v>1123</v>
      </c>
      <c r="K1803" s="1">
        <f>IFERROR(VLOOKUP(B1803,'[1]Pivot HorizontalMRP'!$A$4:$B$2531,2,0),0)</f>
        <v>0</v>
      </c>
      <c r="L1803" s="1">
        <f>IFERROR(VLOOKUP(B1803,'[1]Pivot HorizontalMRP'!$A$4:$C$2531,3,0),0)</f>
        <v>0</v>
      </c>
      <c r="M1803" s="1">
        <f>IFERROR(VLOOKUP(B1803,'[1]Pivot HorizontalMRP'!$A$4:$D$2531,4,0),0)</f>
        <v>700</v>
      </c>
      <c r="N1803" s="1">
        <f>IFERROR(VLOOKUP(B1803,'[1]Pivot HorizontalMRP'!$A$4:$E$2531,5,0),0)</f>
        <v>0</v>
      </c>
      <c r="O1803" s="1">
        <f t="shared" si="141"/>
        <v>700</v>
      </c>
      <c r="P1803" s="1">
        <f t="shared" si="142"/>
        <v>700</v>
      </c>
      <c r="Q1803" s="1">
        <f>IFERROR(VLOOKUP(B1803,'[1]Pivot HorizontalMRP'!$A$4:$F$2529,6,0),0)</f>
        <v>820</v>
      </c>
      <c r="R1803" s="1">
        <f>IFERROR(VLOOKUP(B1803,'[1]Pivot HorizontalMRP'!$A$4:$G$2529,7,0),0)</f>
        <v>682</v>
      </c>
      <c r="S1803" s="1">
        <f>IFERROR(VLOOKUP(B1803,'[1]Pivot HorizontalMRP'!$A$4:$H$2529,8,0),0)</f>
        <v>732</v>
      </c>
      <c r="T1803" s="1">
        <f>IFERROR(VLOOKUP(B1803,'[1]Pivot HorizontalMRP'!$A$4:$I$2529,9,0),0)</f>
        <v>682</v>
      </c>
      <c r="U1803" s="1">
        <f t="shared" si="140"/>
        <v>-802</v>
      </c>
      <c r="V1803" s="24">
        <v>3.97</v>
      </c>
      <c r="W1803" s="24"/>
      <c r="X1803" s="24">
        <f t="shared" si="143"/>
        <v>-3.97</v>
      </c>
      <c r="Y1803" s="24"/>
      <c r="Z1803" s="24"/>
      <c r="AA1803" s="24"/>
      <c r="AB1803" s="24"/>
      <c r="AC1803" s="25"/>
      <c r="AD1803" s="26"/>
      <c r="AE1803" s="26"/>
      <c r="AF1803" s="26"/>
      <c r="AG1803" s="24"/>
      <c r="AH1803" s="24"/>
      <c r="AI1803" s="26"/>
      <c r="AJ1803" s="27"/>
      <c r="AK1803" s="27"/>
      <c r="AL1803" s="26"/>
      <c r="AM1803" s="26"/>
      <c r="AN1803" s="24"/>
      <c r="AO1803" s="24" t="str">
        <f t="shared" si="144"/>
        <v>Arista</v>
      </c>
      <c r="AP1803" s="1" t="s">
        <v>83</v>
      </c>
      <c r="BF1803" s="1" t="s">
        <v>68</v>
      </c>
      <c r="BG1803" s="28" t="s">
        <v>69</v>
      </c>
    </row>
    <row r="1804" spans="1:59" ht="12.75" customHeight="1" x14ac:dyDescent="0.2">
      <c r="A1804" s="1" t="s">
        <v>7336</v>
      </c>
      <c r="B1804" s="1" t="s">
        <v>7337</v>
      </c>
      <c r="C1804" s="1" t="s">
        <v>62</v>
      </c>
      <c r="D1804" s="1" t="s">
        <v>63</v>
      </c>
      <c r="E1804" s="1" t="s">
        <v>7338</v>
      </c>
      <c r="F1804" s="1" t="s">
        <v>7339</v>
      </c>
      <c r="G1804" s="1">
        <v>36</v>
      </c>
      <c r="H1804" s="1">
        <v>1000</v>
      </c>
      <c r="I1804" s="2" t="s">
        <v>1123</v>
      </c>
      <c r="K1804" s="1">
        <f>IFERROR(VLOOKUP(B1804,'[1]Pivot HorizontalMRP'!$A$4:$B$2531,2,0),0)</f>
        <v>0</v>
      </c>
      <c r="L1804" s="1">
        <f>IFERROR(VLOOKUP(B1804,'[1]Pivot HorizontalMRP'!$A$4:$C$2531,3,0),0)</f>
        <v>3200</v>
      </c>
      <c r="M1804" s="1">
        <f>IFERROR(VLOOKUP(B1804,'[1]Pivot HorizontalMRP'!$A$4:$D$2531,4,0),0)</f>
        <v>0</v>
      </c>
      <c r="N1804" s="1">
        <f>IFERROR(VLOOKUP(B1804,'[1]Pivot HorizontalMRP'!$A$4:$E$2531,5,0),0)</f>
        <v>0</v>
      </c>
      <c r="O1804" s="1">
        <f t="shared" si="141"/>
        <v>3200</v>
      </c>
      <c r="P1804" s="1">
        <f t="shared" si="142"/>
        <v>3200</v>
      </c>
      <c r="Q1804" s="1">
        <f>IFERROR(VLOOKUP(B1804,'[1]Pivot HorizontalMRP'!$A$4:$F$2529,6,0),0)</f>
        <v>0</v>
      </c>
      <c r="R1804" s="1">
        <f>IFERROR(VLOOKUP(B1804,'[1]Pivot HorizontalMRP'!$A$4:$G$2529,7,0),0)</f>
        <v>0</v>
      </c>
      <c r="S1804" s="1">
        <f>IFERROR(VLOOKUP(B1804,'[1]Pivot HorizontalMRP'!$A$4:$H$2529,8,0),0)</f>
        <v>0</v>
      </c>
      <c r="T1804" s="1">
        <f>IFERROR(VLOOKUP(B1804,'[1]Pivot HorizontalMRP'!$A$4:$I$2529,9,0),0)</f>
        <v>0</v>
      </c>
      <c r="U1804" s="1">
        <f t="shared" si="140"/>
        <v>3200</v>
      </c>
      <c r="V1804" s="24">
        <v>0.9</v>
      </c>
      <c r="W1804" s="24"/>
      <c r="X1804" s="24">
        <f t="shared" si="143"/>
        <v>-0.9</v>
      </c>
      <c r="Y1804" s="24"/>
      <c r="Z1804" s="24"/>
      <c r="AA1804" s="24">
        <v>0.9</v>
      </c>
      <c r="AB1804" s="24"/>
      <c r="AC1804" s="25"/>
      <c r="AD1804" s="26"/>
      <c r="AE1804" s="26"/>
      <c r="AF1804" s="26"/>
      <c r="AG1804" s="24"/>
      <c r="AH1804" s="24"/>
      <c r="AI1804" s="26"/>
      <c r="AJ1804" s="27"/>
      <c r="AK1804" s="27"/>
      <c r="AL1804" s="26"/>
      <c r="AM1804" s="26"/>
      <c r="AN1804" s="24"/>
      <c r="AO1804" s="24" t="str">
        <f t="shared" si="144"/>
        <v>Arista</v>
      </c>
      <c r="AP1804" s="1" t="s">
        <v>83</v>
      </c>
      <c r="BF1804" s="1" t="s">
        <v>68</v>
      </c>
      <c r="BG1804" s="28" t="s">
        <v>69</v>
      </c>
    </row>
    <row r="1805" spans="1:59" ht="12.75" customHeight="1" x14ac:dyDescent="0.2">
      <c r="A1805" s="1" t="s">
        <v>7340</v>
      </c>
      <c r="B1805" s="1" t="s">
        <v>7341</v>
      </c>
      <c r="C1805" s="1" t="s">
        <v>62</v>
      </c>
      <c r="D1805" s="1" t="s">
        <v>63</v>
      </c>
      <c r="E1805" s="1" t="s">
        <v>7342</v>
      </c>
      <c r="F1805" s="1" t="s">
        <v>7343</v>
      </c>
      <c r="G1805" s="1">
        <v>26</v>
      </c>
      <c r="H1805" s="1">
        <v>500</v>
      </c>
      <c r="I1805" s="2" t="s">
        <v>1123</v>
      </c>
      <c r="K1805" s="1">
        <f>IFERROR(VLOOKUP(B1805,'[1]Pivot HorizontalMRP'!$A$4:$B$2531,2,0),0)</f>
        <v>0</v>
      </c>
      <c r="L1805" s="1">
        <f>IFERROR(VLOOKUP(B1805,'[1]Pivot HorizontalMRP'!$A$4:$C$2531,3,0),0)</f>
        <v>549</v>
      </c>
      <c r="M1805" s="1">
        <f>IFERROR(VLOOKUP(B1805,'[1]Pivot HorizontalMRP'!$A$4:$D$2531,4,0),0)</f>
        <v>500</v>
      </c>
      <c r="N1805" s="1">
        <f>IFERROR(VLOOKUP(B1805,'[1]Pivot HorizontalMRP'!$A$4:$E$2531,5,0),0)</f>
        <v>0</v>
      </c>
      <c r="O1805" s="1">
        <f t="shared" si="141"/>
        <v>1049</v>
      </c>
      <c r="P1805" s="1">
        <f t="shared" si="142"/>
        <v>1049</v>
      </c>
      <c r="Q1805" s="1">
        <f>IFERROR(VLOOKUP(B1805,'[1]Pivot HorizontalMRP'!$A$4:$F$2529,6,0),0)</f>
        <v>1263.296</v>
      </c>
      <c r="R1805" s="1">
        <f>IFERROR(VLOOKUP(B1805,'[1]Pivot HorizontalMRP'!$A$4:$G$2529,7,0),0)</f>
        <v>1500.3</v>
      </c>
      <c r="S1805" s="1">
        <f>IFERROR(VLOOKUP(B1805,'[1]Pivot HorizontalMRP'!$A$4:$H$2529,8,0),0)</f>
        <v>1848.3696</v>
      </c>
      <c r="T1805" s="1">
        <f>IFERROR(VLOOKUP(B1805,'[1]Pivot HorizontalMRP'!$A$4:$I$2529,9,0),0)</f>
        <v>2178.4355999999998</v>
      </c>
      <c r="U1805" s="1">
        <f t="shared" si="140"/>
        <v>-1714.596</v>
      </c>
      <c r="V1805" s="24">
        <v>3.19</v>
      </c>
      <c r="W1805" s="24"/>
      <c r="X1805" s="24">
        <f t="shared" si="143"/>
        <v>-3.19</v>
      </c>
      <c r="Y1805" s="24"/>
      <c r="Z1805" s="24"/>
      <c r="AA1805" s="24">
        <v>3.34</v>
      </c>
      <c r="AB1805" s="24"/>
      <c r="AC1805" s="25"/>
      <c r="AD1805" s="26"/>
      <c r="AE1805" s="26"/>
      <c r="AF1805" s="26"/>
      <c r="AG1805" s="24"/>
      <c r="AH1805" s="24"/>
      <c r="AI1805" s="26"/>
      <c r="AJ1805" s="27"/>
      <c r="AK1805" s="27"/>
      <c r="AL1805" s="26"/>
      <c r="AM1805" s="26"/>
      <c r="AN1805" s="24"/>
      <c r="AO1805" s="24" t="str">
        <f t="shared" si="144"/>
        <v>Arista</v>
      </c>
      <c r="AP1805" s="1" t="s">
        <v>83</v>
      </c>
      <c r="BF1805" s="1" t="s">
        <v>68</v>
      </c>
      <c r="BG1805" s="28" t="s">
        <v>69</v>
      </c>
    </row>
    <row r="1806" spans="1:59" ht="12.75" customHeight="1" x14ac:dyDescent="0.2">
      <c r="A1806" s="1" t="s">
        <v>7344</v>
      </c>
      <c r="B1806" s="1" t="s">
        <v>7345</v>
      </c>
      <c r="C1806" s="1" t="s">
        <v>62</v>
      </c>
      <c r="D1806" s="1" t="s">
        <v>63</v>
      </c>
      <c r="E1806" s="1" t="s">
        <v>7346</v>
      </c>
      <c r="F1806" s="1" t="s">
        <v>7347</v>
      </c>
      <c r="G1806" s="1">
        <v>31</v>
      </c>
      <c r="H1806" s="1">
        <v>250</v>
      </c>
      <c r="I1806" s="2" t="s">
        <v>1123</v>
      </c>
      <c r="K1806" s="1">
        <f>IFERROR(VLOOKUP(B1806,'[1]Pivot HorizontalMRP'!$A$4:$B$2531,2,0),0)</f>
        <v>0</v>
      </c>
      <c r="L1806" s="1">
        <f>IFERROR(VLOOKUP(B1806,'[1]Pivot HorizontalMRP'!$A$4:$C$2531,3,0),0)</f>
        <v>278.25</v>
      </c>
      <c r="M1806" s="1">
        <f>IFERROR(VLOOKUP(B1806,'[1]Pivot HorizontalMRP'!$A$4:$D$2531,4,0),0)</f>
        <v>0</v>
      </c>
      <c r="N1806" s="1">
        <f>IFERROR(VLOOKUP(B1806,'[1]Pivot HorizontalMRP'!$A$4:$E$2531,5,0),0)</f>
        <v>0</v>
      </c>
      <c r="O1806" s="1">
        <f t="shared" si="141"/>
        <v>278.25</v>
      </c>
      <c r="P1806" s="1">
        <f t="shared" si="142"/>
        <v>278.25</v>
      </c>
      <c r="Q1806" s="1">
        <f>IFERROR(VLOOKUP(B1806,'[1]Pivot HorizontalMRP'!$A$4:$F$2529,6,0),0)</f>
        <v>45.75</v>
      </c>
      <c r="R1806" s="1">
        <f>IFERROR(VLOOKUP(B1806,'[1]Pivot HorizontalMRP'!$A$4:$G$2529,7,0),0)</f>
        <v>82.5</v>
      </c>
      <c r="S1806" s="1">
        <f>IFERROR(VLOOKUP(B1806,'[1]Pivot HorizontalMRP'!$A$4:$H$2529,8,0),0)</f>
        <v>154</v>
      </c>
      <c r="T1806" s="1">
        <f>IFERROR(VLOOKUP(B1806,'[1]Pivot HorizontalMRP'!$A$4:$I$2529,9,0),0)</f>
        <v>147</v>
      </c>
      <c r="U1806" s="1">
        <f t="shared" si="140"/>
        <v>150</v>
      </c>
      <c r="V1806" s="24">
        <v>4.93</v>
      </c>
      <c r="W1806" s="24"/>
      <c r="X1806" s="24">
        <f t="shared" si="143"/>
        <v>-4.93</v>
      </c>
      <c r="Y1806" s="24"/>
      <c r="Z1806" s="24"/>
      <c r="AA1806" s="24"/>
      <c r="AB1806" s="24"/>
      <c r="AC1806" s="25"/>
      <c r="AD1806" s="26"/>
      <c r="AE1806" s="26"/>
      <c r="AF1806" s="26"/>
      <c r="AG1806" s="24"/>
      <c r="AH1806" s="24"/>
      <c r="AI1806" s="26"/>
      <c r="AJ1806" s="27"/>
      <c r="AK1806" s="27"/>
      <c r="AL1806" s="26"/>
      <c r="AM1806" s="26"/>
      <c r="AN1806" s="24"/>
      <c r="AO1806" s="24" t="str">
        <f t="shared" si="144"/>
        <v>Arista</v>
      </c>
      <c r="AP1806" s="1" t="s">
        <v>83</v>
      </c>
      <c r="BF1806" s="1" t="s">
        <v>68</v>
      </c>
      <c r="BG1806" s="28" t="s">
        <v>69</v>
      </c>
    </row>
    <row r="1807" spans="1:59" ht="12.75" customHeight="1" x14ac:dyDescent="0.2">
      <c r="A1807" s="1" t="s">
        <v>7348</v>
      </c>
      <c r="B1807" s="1" t="s">
        <v>7349</v>
      </c>
      <c r="C1807" s="1" t="s">
        <v>62</v>
      </c>
      <c r="D1807" s="1" t="s">
        <v>63</v>
      </c>
      <c r="E1807" s="1" t="s">
        <v>7350</v>
      </c>
      <c r="F1807" s="1" t="s">
        <v>7351</v>
      </c>
      <c r="G1807" s="1">
        <v>26</v>
      </c>
      <c r="H1807" s="1">
        <v>500</v>
      </c>
      <c r="I1807" s="2" t="s">
        <v>1123</v>
      </c>
      <c r="K1807" s="1">
        <f>IFERROR(VLOOKUP(B1807,'[1]Pivot HorizontalMRP'!$A$4:$B$2531,2,0),0)</f>
        <v>0</v>
      </c>
      <c r="L1807" s="1">
        <f>IFERROR(VLOOKUP(B1807,'[1]Pivot HorizontalMRP'!$A$4:$C$2531,3,0),0)</f>
        <v>564</v>
      </c>
      <c r="M1807" s="1">
        <f>IFERROR(VLOOKUP(B1807,'[1]Pivot HorizontalMRP'!$A$4:$D$2531,4,0),0)</f>
        <v>2018</v>
      </c>
      <c r="N1807" s="1">
        <f>IFERROR(VLOOKUP(B1807,'[1]Pivot HorizontalMRP'!$A$4:$E$2531,5,0),0)</f>
        <v>0</v>
      </c>
      <c r="O1807" s="1">
        <f t="shared" si="141"/>
        <v>2582</v>
      </c>
      <c r="P1807" s="1">
        <f t="shared" si="142"/>
        <v>2582</v>
      </c>
      <c r="Q1807" s="1">
        <f>IFERROR(VLOOKUP(B1807,'[1]Pivot HorizontalMRP'!$A$4:$F$2529,6,0),0)</f>
        <v>1265.296</v>
      </c>
      <c r="R1807" s="1">
        <f>IFERROR(VLOOKUP(B1807,'[1]Pivot HorizontalMRP'!$A$4:$G$2529,7,0),0)</f>
        <v>1500.3</v>
      </c>
      <c r="S1807" s="1">
        <f>IFERROR(VLOOKUP(B1807,'[1]Pivot HorizontalMRP'!$A$4:$H$2529,8,0),0)</f>
        <v>2468.4935999999998</v>
      </c>
      <c r="T1807" s="1">
        <f>IFERROR(VLOOKUP(B1807,'[1]Pivot HorizontalMRP'!$A$4:$I$2529,9,0),0)</f>
        <v>2466.4931999999999</v>
      </c>
      <c r="U1807" s="1">
        <f t="shared" si="140"/>
        <v>-183.596</v>
      </c>
      <c r="V1807" s="24">
        <v>0.59</v>
      </c>
      <c r="W1807" s="24"/>
      <c r="X1807" s="24">
        <f t="shared" si="143"/>
        <v>-0.59</v>
      </c>
      <c r="Y1807" s="24"/>
      <c r="Z1807" s="24"/>
      <c r="AA1807" s="24">
        <v>0.59</v>
      </c>
      <c r="AB1807" s="24"/>
      <c r="AC1807" s="25"/>
      <c r="AD1807" s="26"/>
      <c r="AE1807" s="26"/>
      <c r="AF1807" s="26"/>
      <c r="AG1807" s="24"/>
      <c r="AH1807" s="24"/>
      <c r="AI1807" s="26"/>
      <c r="AJ1807" s="27"/>
      <c r="AK1807" s="27"/>
      <c r="AL1807" s="26"/>
      <c r="AM1807" s="26"/>
      <c r="AN1807" s="24"/>
      <c r="AO1807" s="24" t="str">
        <f t="shared" si="144"/>
        <v>Arista</v>
      </c>
      <c r="AP1807" s="1" t="s">
        <v>83</v>
      </c>
      <c r="BF1807" s="1" t="s">
        <v>68</v>
      </c>
      <c r="BG1807" s="28" t="s">
        <v>69</v>
      </c>
    </row>
    <row r="1808" spans="1:59" ht="12.75" customHeight="1" x14ac:dyDescent="0.2">
      <c r="A1808" s="1" t="s">
        <v>7352</v>
      </c>
      <c r="B1808" s="1" t="s">
        <v>7353</v>
      </c>
      <c r="C1808" s="1" t="s">
        <v>62</v>
      </c>
      <c r="D1808" s="1" t="s">
        <v>63</v>
      </c>
      <c r="E1808" s="1" t="s">
        <v>7354</v>
      </c>
      <c r="F1808" s="1" t="s">
        <v>7355</v>
      </c>
      <c r="G1808" s="1">
        <v>31</v>
      </c>
      <c r="H1808" s="1">
        <v>250</v>
      </c>
      <c r="I1808" s="2" t="s">
        <v>1123</v>
      </c>
      <c r="K1808" s="1">
        <f>IFERROR(VLOOKUP(B1808,'[1]Pivot HorizontalMRP'!$A$4:$B$2531,2,0),0)</f>
        <v>0</v>
      </c>
      <c r="L1808" s="1">
        <f>IFERROR(VLOOKUP(B1808,'[1]Pivot HorizontalMRP'!$A$4:$C$2531,3,0),0)</f>
        <v>359.5</v>
      </c>
      <c r="M1808" s="1">
        <f>IFERROR(VLOOKUP(B1808,'[1]Pivot HorizontalMRP'!$A$4:$D$2531,4,0),0)</f>
        <v>35</v>
      </c>
      <c r="N1808" s="1">
        <f>IFERROR(VLOOKUP(B1808,'[1]Pivot HorizontalMRP'!$A$4:$E$2531,5,0),0)</f>
        <v>0</v>
      </c>
      <c r="O1808" s="1">
        <f t="shared" si="141"/>
        <v>394.5</v>
      </c>
      <c r="P1808" s="1">
        <f t="shared" si="142"/>
        <v>394.5</v>
      </c>
      <c r="Q1808" s="1">
        <f>IFERROR(VLOOKUP(B1808,'[1]Pivot HorizontalMRP'!$A$4:$F$2529,6,0),0)</f>
        <v>361.75</v>
      </c>
      <c r="R1808" s="1">
        <f>IFERROR(VLOOKUP(B1808,'[1]Pivot HorizontalMRP'!$A$4:$G$2529,7,0),0)</f>
        <v>440.75</v>
      </c>
      <c r="S1808" s="1">
        <f>IFERROR(VLOOKUP(B1808,'[1]Pivot HorizontalMRP'!$A$4:$H$2529,8,0),0)</f>
        <v>361</v>
      </c>
      <c r="T1808" s="1">
        <f>IFERROR(VLOOKUP(B1808,'[1]Pivot HorizontalMRP'!$A$4:$I$2529,9,0),0)</f>
        <v>308.75</v>
      </c>
      <c r="U1808" s="1">
        <f t="shared" si="140"/>
        <v>-408</v>
      </c>
      <c r="V1808" s="24">
        <v>7.19</v>
      </c>
      <c r="W1808" s="24"/>
      <c r="X1808" s="24">
        <f t="shared" si="143"/>
        <v>-7.19</v>
      </c>
      <c r="Y1808" s="24"/>
      <c r="Z1808" s="24"/>
      <c r="AA1808" s="24">
        <v>7.19</v>
      </c>
      <c r="AB1808" s="24"/>
      <c r="AC1808" s="25"/>
      <c r="AD1808" s="26"/>
      <c r="AE1808" s="26"/>
      <c r="AF1808" s="26"/>
      <c r="AG1808" s="24"/>
      <c r="AH1808" s="24"/>
      <c r="AI1808" s="26"/>
      <c r="AJ1808" s="27"/>
      <c r="AK1808" s="27"/>
      <c r="AL1808" s="26"/>
      <c r="AM1808" s="26"/>
      <c r="AN1808" s="24"/>
      <c r="AO1808" s="24" t="str">
        <f t="shared" si="144"/>
        <v>Arista</v>
      </c>
      <c r="AP1808" s="1" t="s">
        <v>83</v>
      </c>
      <c r="BF1808" s="1" t="s">
        <v>68</v>
      </c>
      <c r="BG1808" s="28" t="s">
        <v>69</v>
      </c>
    </row>
    <row r="1809" spans="1:59" ht="12.75" customHeight="1" x14ac:dyDescent="0.2">
      <c r="A1809" s="1" t="s">
        <v>7356</v>
      </c>
      <c r="B1809" s="1" t="s">
        <v>7357</v>
      </c>
      <c r="C1809" s="1" t="s">
        <v>62</v>
      </c>
      <c r="D1809" s="1" t="s">
        <v>63</v>
      </c>
      <c r="E1809" s="1" t="s">
        <v>7358</v>
      </c>
      <c r="F1809" s="1" t="s">
        <v>7359</v>
      </c>
      <c r="G1809" s="1">
        <v>31</v>
      </c>
      <c r="H1809" s="1">
        <v>500</v>
      </c>
      <c r="I1809" s="2" t="s">
        <v>1123</v>
      </c>
      <c r="K1809" s="1">
        <f>IFERROR(VLOOKUP(B1809,'[1]Pivot HorizontalMRP'!$A$4:$B$2531,2,0),0)</f>
        <v>0</v>
      </c>
      <c r="L1809" s="1">
        <f>IFERROR(VLOOKUP(B1809,'[1]Pivot HorizontalMRP'!$A$4:$C$2531,3,0),0)</f>
        <v>731</v>
      </c>
      <c r="M1809" s="1">
        <f>IFERROR(VLOOKUP(B1809,'[1]Pivot HorizontalMRP'!$A$4:$D$2531,4,0),0)</f>
        <v>500</v>
      </c>
      <c r="N1809" s="1">
        <f>IFERROR(VLOOKUP(B1809,'[1]Pivot HorizontalMRP'!$A$4:$E$2531,5,0),0)</f>
        <v>0</v>
      </c>
      <c r="O1809" s="1">
        <f t="shared" si="141"/>
        <v>1231</v>
      </c>
      <c r="P1809" s="1">
        <f t="shared" si="142"/>
        <v>1231</v>
      </c>
      <c r="Q1809" s="1">
        <f>IFERROR(VLOOKUP(B1809,'[1]Pivot HorizontalMRP'!$A$4:$F$2529,6,0),0)</f>
        <v>1469</v>
      </c>
      <c r="R1809" s="1">
        <f>IFERROR(VLOOKUP(B1809,'[1]Pivot HorizontalMRP'!$A$4:$G$2529,7,0),0)</f>
        <v>1763</v>
      </c>
      <c r="S1809" s="1">
        <f>IFERROR(VLOOKUP(B1809,'[1]Pivot HorizontalMRP'!$A$4:$H$2529,8,0),0)</f>
        <v>1444</v>
      </c>
      <c r="T1809" s="1">
        <f>IFERROR(VLOOKUP(B1809,'[1]Pivot HorizontalMRP'!$A$4:$I$2529,9,0),0)</f>
        <v>1235</v>
      </c>
      <c r="U1809" s="1">
        <f t="shared" si="140"/>
        <v>-2001</v>
      </c>
      <c r="V1809" s="24">
        <v>4.1100000000000003</v>
      </c>
      <c r="W1809" s="24"/>
      <c r="X1809" s="24">
        <f t="shared" si="143"/>
        <v>-4.1100000000000003</v>
      </c>
      <c r="Y1809" s="24"/>
      <c r="Z1809" s="24"/>
      <c r="AA1809" s="24">
        <v>4.95</v>
      </c>
      <c r="AB1809" s="24"/>
      <c r="AC1809" s="25"/>
      <c r="AD1809" s="26"/>
      <c r="AE1809" s="26"/>
      <c r="AF1809" s="26"/>
      <c r="AG1809" s="24"/>
      <c r="AH1809" s="24"/>
      <c r="AI1809" s="26"/>
      <c r="AJ1809" s="27"/>
      <c r="AK1809" s="27"/>
      <c r="AL1809" s="26"/>
      <c r="AM1809" s="26"/>
      <c r="AN1809" s="24"/>
      <c r="AO1809" s="24" t="str">
        <f t="shared" si="144"/>
        <v>Arista</v>
      </c>
      <c r="AP1809" s="1" t="s">
        <v>83</v>
      </c>
      <c r="BF1809" s="1" t="s">
        <v>68</v>
      </c>
      <c r="BG1809" s="28" t="s">
        <v>69</v>
      </c>
    </row>
    <row r="1810" spans="1:59" ht="12.75" customHeight="1" x14ac:dyDescent="0.2">
      <c r="A1810" s="1" t="s">
        <v>7360</v>
      </c>
      <c r="B1810" s="1" t="s">
        <v>7361</v>
      </c>
      <c r="C1810" s="1" t="s">
        <v>62</v>
      </c>
      <c r="D1810" s="1" t="s">
        <v>63</v>
      </c>
      <c r="E1810" s="1" t="s">
        <v>7362</v>
      </c>
      <c r="F1810" s="1" t="s">
        <v>7363</v>
      </c>
      <c r="G1810" s="1">
        <v>55</v>
      </c>
      <c r="H1810" s="1">
        <v>1</v>
      </c>
      <c r="I1810" s="2" t="s">
        <v>1123</v>
      </c>
      <c r="K1810" s="1">
        <f>IFERROR(VLOOKUP(B1810,'[1]Pivot HorizontalMRP'!$A$4:$B$2531,2,0),0)</f>
        <v>0</v>
      </c>
      <c r="L1810" s="1">
        <f>IFERROR(VLOOKUP(B1810,'[1]Pivot HorizontalMRP'!$A$4:$C$2531,3,0),0)</f>
        <v>4246</v>
      </c>
      <c r="M1810" s="1">
        <f>IFERROR(VLOOKUP(B1810,'[1]Pivot HorizontalMRP'!$A$4:$D$2531,4,0),0)</f>
        <v>0</v>
      </c>
      <c r="N1810" s="1">
        <f>IFERROR(VLOOKUP(B1810,'[1]Pivot HorizontalMRP'!$A$4:$E$2531,5,0),0)</f>
        <v>0</v>
      </c>
      <c r="O1810" s="1">
        <f t="shared" si="141"/>
        <v>4246</v>
      </c>
      <c r="P1810" s="1">
        <f t="shared" si="142"/>
        <v>4246</v>
      </c>
      <c r="Q1810" s="1">
        <f>IFERROR(VLOOKUP(B1810,'[1]Pivot HorizontalMRP'!$A$4:$F$2529,6,0),0)</f>
        <v>804</v>
      </c>
      <c r="R1810" s="1">
        <f>IFERROR(VLOOKUP(B1810,'[1]Pivot HorizontalMRP'!$A$4:$G$2529,7,0),0)</f>
        <v>445</v>
      </c>
      <c r="S1810" s="1">
        <f>IFERROR(VLOOKUP(B1810,'[1]Pivot HorizontalMRP'!$A$4:$H$2529,8,0),0)</f>
        <v>957</v>
      </c>
      <c r="T1810" s="1">
        <f>IFERROR(VLOOKUP(B1810,'[1]Pivot HorizontalMRP'!$A$4:$I$2529,9,0),0)</f>
        <v>670</v>
      </c>
      <c r="U1810" s="1">
        <f t="shared" si="140"/>
        <v>2997</v>
      </c>
      <c r="V1810" s="24">
        <v>0.49</v>
      </c>
      <c r="W1810" s="24"/>
      <c r="X1810" s="24">
        <f t="shared" si="143"/>
        <v>-0.49</v>
      </c>
      <c r="Y1810" s="24"/>
      <c r="Z1810" s="24"/>
      <c r="AA1810" s="24">
        <v>0.49</v>
      </c>
      <c r="AB1810" s="24"/>
      <c r="AC1810" s="25"/>
      <c r="AD1810" s="26"/>
      <c r="AE1810" s="26"/>
      <c r="AF1810" s="26"/>
      <c r="AG1810" s="24"/>
      <c r="AH1810" s="24"/>
      <c r="AI1810" s="26"/>
      <c r="AJ1810" s="27"/>
      <c r="AK1810" s="27"/>
      <c r="AL1810" s="26"/>
      <c r="AM1810" s="26"/>
      <c r="AN1810" s="24"/>
      <c r="AO1810" s="24" t="str">
        <f t="shared" si="144"/>
        <v>Arista</v>
      </c>
      <c r="AP1810" s="1" t="s">
        <v>83</v>
      </c>
      <c r="BF1810" s="1" t="s">
        <v>68</v>
      </c>
      <c r="BG1810" s="28" t="s">
        <v>69</v>
      </c>
    </row>
    <row r="1811" spans="1:59" ht="12.75" customHeight="1" x14ac:dyDescent="0.2">
      <c r="A1811" s="1" t="s">
        <v>7364</v>
      </c>
      <c r="B1811" s="1" t="s">
        <v>7365</v>
      </c>
      <c r="C1811" s="1" t="s">
        <v>62</v>
      </c>
      <c r="D1811" s="1" t="s">
        <v>63</v>
      </c>
      <c r="E1811" s="1" t="s">
        <v>7366</v>
      </c>
      <c r="F1811" s="1" t="s">
        <v>7367</v>
      </c>
      <c r="G1811" s="1">
        <v>55</v>
      </c>
      <c r="H1811" s="1">
        <v>1</v>
      </c>
      <c r="I1811" s="2" t="s">
        <v>1123</v>
      </c>
      <c r="K1811" s="1">
        <f>IFERROR(VLOOKUP(B1811,'[1]Pivot HorizontalMRP'!$A$4:$B$2531,2,0),0)</f>
        <v>0</v>
      </c>
      <c r="L1811" s="1">
        <f>IFERROR(VLOOKUP(B1811,'[1]Pivot HorizontalMRP'!$A$4:$C$2531,3,0),0)</f>
        <v>1193</v>
      </c>
      <c r="M1811" s="1">
        <f>IFERROR(VLOOKUP(B1811,'[1]Pivot HorizontalMRP'!$A$4:$D$2531,4,0),0)</f>
        <v>0</v>
      </c>
      <c r="N1811" s="1">
        <f>IFERROR(VLOOKUP(B1811,'[1]Pivot HorizontalMRP'!$A$4:$E$2531,5,0),0)</f>
        <v>0</v>
      </c>
      <c r="O1811" s="1">
        <f t="shared" si="141"/>
        <v>1193</v>
      </c>
      <c r="P1811" s="1">
        <f t="shared" si="142"/>
        <v>1193</v>
      </c>
      <c r="Q1811" s="1">
        <f>IFERROR(VLOOKUP(B1811,'[1]Pivot HorizontalMRP'!$A$4:$F$2529,6,0),0)</f>
        <v>814</v>
      </c>
      <c r="R1811" s="1">
        <f>IFERROR(VLOOKUP(B1811,'[1]Pivot HorizontalMRP'!$A$4:$G$2529,7,0),0)</f>
        <v>445</v>
      </c>
      <c r="S1811" s="1">
        <f>IFERROR(VLOOKUP(B1811,'[1]Pivot HorizontalMRP'!$A$4:$H$2529,8,0),0)</f>
        <v>957</v>
      </c>
      <c r="T1811" s="1">
        <f>IFERROR(VLOOKUP(B1811,'[1]Pivot HorizontalMRP'!$A$4:$I$2529,9,0),0)</f>
        <v>670</v>
      </c>
      <c r="U1811" s="1">
        <f t="shared" si="140"/>
        <v>-66</v>
      </c>
      <c r="V1811" s="24">
        <v>6.62</v>
      </c>
      <c r="W1811" s="24"/>
      <c r="X1811" s="24">
        <f t="shared" si="143"/>
        <v>-6.62</v>
      </c>
      <c r="Y1811" s="24"/>
      <c r="Z1811" s="24"/>
      <c r="AA1811" s="24">
        <v>6.62</v>
      </c>
      <c r="AB1811" s="24"/>
      <c r="AC1811" s="25"/>
      <c r="AD1811" s="26"/>
      <c r="AE1811" s="26"/>
      <c r="AF1811" s="26"/>
      <c r="AG1811" s="24"/>
      <c r="AH1811" s="24"/>
      <c r="AI1811" s="26"/>
      <c r="AJ1811" s="27"/>
      <c r="AK1811" s="27"/>
      <c r="AL1811" s="26"/>
      <c r="AM1811" s="26"/>
      <c r="AN1811" s="24"/>
      <c r="AO1811" s="24" t="str">
        <f t="shared" si="144"/>
        <v>Arista</v>
      </c>
      <c r="AP1811" s="1" t="s">
        <v>83</v>
      </c>
      <c r="BF1811" s="1" t="s">
        <v>68</v>
      </c>
      <c r="BG1811" s="28" t="s">
        <v>69</v>
      </c>
    </row>
    <row r="1812" spans="1:59" ht="12.75" customHeight="1" x14ac:dyDescent="0.2">
      <c r="A1812" s="1" t="s">
        <v>7368</v>
      </c>
      <c r="B1812" s="1" t="s">
        <v>7369</v>
      </c>
      <c r="C1812" s="1" t="s">
        <v>62</v>
      </c>
      <c r="D1812" s="1" t="s">
        <v>63</v>
      </c>
      <c r="E1812" s="1" t="s">
        <v>7370</v>
      </c>
      <c r="F1812" s="1" t="s">
        <v>7371</v>
      </c>
      <c r="G1812" s="1">
        <v>26</v>
      </c>
      <c r="H1812" s="1">
        <v>1</v>
      </c>
      <c r="I1812" s="2" t="s">
        <v>1123</v>
      </c>
      <c r="K1812" s="1">
        <f>IFERROR(VLOOKUP(B1812,'[1]Pivot HorizontalMRP'!$A$4:$B$2531,2,0),0)</f>
        <v>0</v>
      </c>
      <c r="L1812" s="1">
        <f>IFERROR(VLOOKUP(B1812,'[1]Pivot HorizontalMRP'!$A$4:$C$2531,3,0),0)</f>
        <v>344</v>
      </c>
      <c r="M1812" s="1">
        <f>IFERROR(VLOOKUP(B1812,'[1]Pivot HorizontalMRP'!$A$4:$D$2531,4,0),0)</f>
        <v>500</v>
      </c>
      <c r="N1812" s="1">
        <f>IFERROR(VLOOKUP(B1812,'[1]Pivot HorizontalMRP'!$A$4:$E$2531,5,0),0)</f>
        <v>0</v>
      </c>
      <c r="O1812" s="1">
        <f t="shared" si="141"/>
        <v>844</v>
      </c>
      <c r="P1812" s="1">
        <f t="shared" si="142"/>
        <v>844</v>
      </c>
      <c r="Q1812" s="1">
        <f>IFERROR(VLOOKUP(B1812,'[1]Pivot HorizontalMRP'!$A$4:$F$2529,6,0),0)</f>
        <v>875</v>
      </c>
      <c r="R1812" s="1">
        <f>IFERROR(VLOOKUP(B1812,'[1]Pivot HorizontalMRP'!$A$4:$G$2529,7,0),0)</f>
        <v>573</v>
      </c>
      <c r="S1812" s="1">
        <f>IFERROR(VLOOKUP(B1812,'[1]Pivot HorizontalMRP'!$A$4:$H$2529,8,0),0)</f>
        <v>1023</v>
      </c>
      <c r="T1812" s="1">
        <f>IFERROR(VLOOKUP(B1812,'[1]Pivot HorizontalMRP'!$A$4:$I$2529,9,0),0)</f>
        <v>736</v>
      </c>
      <c r="U1812" s="1">
        <f t="shared" si="140"/>
        <v>-604</v>
      </c>
      <c r="V1812" s="24">
        <v>2.5</v>
      </c>
      <c r="W1812" s="24"/>
      <c r="X1812" s="24">
        <f t="shared" si="143"/>
        <v>-2.5</v>
      </c>
      <c r="Y1812" s="24"/>
      <c r="Z1812" s="24"/>
      <c r="AA1812" s="24">
        <v>2.5</v>
      </c>
      <c r="AB1812" s="24"/>
      <c r="AC1812" s="25"/>
      <c r="AD1812" s="26"/>
      <c r="AE1812" s="26"/>
      <c r="AF1812" s="26"/>
      <c r="AG1812" s="24"/>
      <c r="AH1812" s="24"/>
      <c r="AI1812" s="26"/>
      <c r="AJ1812" s="27"/>
      <c r="AK1812" s="27"/>
      <c r="AL1812" s="26"/>
      <c r="AM1812" s="26"/>
      <c r="AN1812" s="24"/>
      <c r="AO1812" s="24" t="str">
        <f t="shared" si="144"/>
        <v>Arista</v>
      </c>
      <c r="AP1812" s="1" t="s">
        <v>83</v>
      </c>
      <c r="BF1812" s="1" t="s">
        <v>68</v>
      </c>
      <c r="BG1812" s="28" t="s">
        <v>69</v>
      </c>
    </row>
    <row r="1813" spans="1:59" ht="12.75" customHeight="1" x14ac:dyDescent="0.2">
      <c r="A1813" s="1" t="s">
        <v>7372</v>
      </c>
      <c r="B1813" s="1" t="s">
        <v>7373</v>
      </c>
      <c r="C1813" s="1" t="s">
        <v>62</v>
      </c>
      <c r="D1813" s="1" t="s">
        <v>63</v>
      </c>
      <c r="E1813" s="1" t="s">
        <v>7374</v>
      </c>
      <c r="F1813" s="1" t="s">
        <v>7375</v>
      </c>
      <c r="G1813" s="1">
        <v>31</v>
      </c>
      <c r="H1813" s="1">
        <v>1000</v>
      </c>
      <c r="I1813" s="2" t="s">
        <v>1123</v>
      </c>
      <c r="K1813" s="1">
        <f>IFERROR(VLOOKUP(B1813,'[1]Pivot HorizontalMRP'!$A$4:$B$2531,2,0),0)</f>
        <v>0</v>
      </c>
      <c r="L1813" s="1">
        <f>IFERROR(VLOOKUP(B1813,'[1]Pivot HorizontalMRP'!$A$4:$C$2531,3,0),0)</f>
        <v>2475</v>
      </c>
      <c r="M1813" s="1">
        <f>IFERROR(VLOOKUP(B1813,'[1]Pivot HorizontalMRP'!$A$4:$D$2531,4,0),0)</f>
        <v>4878</v>
      </c>
      <c r="N1813" s="1">
        <f>IFERROR(VLOOKUP(B1813,'[1]Pivot HorizontalMRP'!$A$4:$E$2531,5,0),0)</f>
        <v>0</v>
      </c>
      <c r="O1813" s="1">
        <f t="shared" si="141"/>
        <v>7353</v>
      </c>
      <c r="P1813" s="1">
        <f t="shared" si="142"/>
        <v>7353</v>
      </c>
      <c r="Q1813" s="1">
        <f>IFERROR(VLOOKUP(B1813,'[1]Pivot HorizontalMRP'!$A$4:$F$2529,6,0),0)</f>
        <v>8451</v>
      </c>
      <c r="R1813" s="1">
        <f>IFERROR(VLOOKUP(B1813,'[1]Pivot HorizontalMRP'!$A$4:$G$2529,7,0),0)</f>
        <v>3308</v>
      </c>
      <c r="S1813" s="1">
        <f>IFERROR(VLOOKUP(B1813,'[1]Pivot HorizontalMRP'!$A$4:$H$2529,8,0),0)</f>
        <v>3600</v>
      </c>
      <c r="T1813" s="1">
        <f>IFERROR(VLOOKUP(B1813,'[1]Pivot HorizontalMRP'!$A$4:$I$2529,9,0),0)</f>
        <v>3308</v>
      </c>
      <c r="U1813" s="1">
        <f t="shared" si="140"/>
        <v>-4406</v>
      </c>
      <c r="V1813" s="24">
        <v>1.22</v>
      </c>
      <c r="W1813" s="24"/>
      <c r="X1813" s="24">
        <f t="shared" si="143"/>
        <v>-1.22</v>
      </c>
      <c r="Y1813" s="24"/>
      <c r="Z1813" s="24"/>
      <c r="AA1813" s="24">
        <v>1.26</v>
      </c>
      <c r="AB1813" s="24"/>
      <c r="AC1813" s="25"/>
      <c r="AD1813" s="26"/>
      <c r="AE1813" s="26"/>
      <c r="AF1813" s="26"/>
      <c r="AG1813" s="24"/>
      <c r="AH1813" s="24"/>
      <c r="AI1813" s="26"/>
      <c r="AJ1813" s="27"/>
      <c r="AK1813" s="27"/>
      <c r="AL1813" s="26"/>
      <c r="AM1813" s="26"/>
      <c r="AN1813" s="24"/>
      <c r="AO1813" s="24" t="str">
        <f t="shared" si="144"/>
        <v>Arista</v>
      </c>
      <c r="AP1813" s="1" t="s">
        <v>83</v>
      </c>
      <c r="BF1813" s="1" t="s">
        <v>68</v>
      </c>
      <c r="BG1813" s="28" t="s">
        <v>69</v>
      </c>
    </row>
    <row r="1814" spans="1:59" ht="12.75" customHeight="1" x14ac:dyDescent="0.2">
      <c r="A1814" s="1" t="s">
        <v>7376</v>
      </c>
      <c r="B1814" s="1" t="s">
        <v>7377</v>
      </c>
      <c r="C1814" s="1" t="s">
        <v>62</v>
      </c>
      <c r="D1814" s="1" t="s">
        <v>63</v>
      </c>
      <c r="E1814" s="1" t="s">
        <v>7378</v>
      </c>
      <c r="F1814" s="1" t="s">
        <v>7379</v>
      </c>
      <c r="G1814" s="1">
        <v>41</v>
      </c>
      <c r="H1814" s="1">
        <v>1000</v>
      </c>
      <c r="I1814" s="2" t="s">
        <v>1123</v>
      </c>
      <c r="K1814" s="1">
        <f>IFERROR(VLOOKUP(B1814,'[1]Pivot HorizontalMRP'!$A$4:$B$2531,2,0),0)</f>
        <v>0</v>
      </c>
      <c r="L1814" s="1">
        <f>IFERROR(VLOOKUP(B1814,'[1]Pivot HorizontalMRP'!$A$4:$C$2531,3,0),0)</f>
        <v>0</v>
      </c>
      <c r="M1814" s="1">
        <f>IFERROR(VLOOKUP(B1814,'[1]Pivot HorizontalMRP'!$A$4:$D$2531,4,0),0)</f>
        <v>1000</v>
      </c>
      <c r="N1814" s="1">
        <f>IFERROR(VLOOKUP(B1814,'[1]Pivot HorizontalMRP'!$A$4:$E$2531,5,0),0)</f>
        <v>0</v>
      </c>
      <c r="O1814" s="1">
        <f t="shared" si="141"/>
        <v>1000</v>
      </c>
      <c r="P1814" s="1">
        <f t="shared" si="142"/>
        <v>1000</v>
      </c>
      <c r="Q1814" s="1">
        <f>IFERROR(VLOOKUP(B1814,'[1]Pivot HorizontalMRP'!$A$4:$F$2529,6,0),0)</f>
        <v>820</v>
      </c>
      <c r="R1814" s="1">
        <f>IFERROR(VLOOKUP(B1814,'[1]Pivot HorizontalMRP'!$A$4:$G$2529,7,0),0)</f>
        <v>682</v>
      </c>
      <c r="S1814" s="1">
        <f>IFERROR(VLOOKUP(B1814,'[1]Pivot HorizontalMRP'!$A$4:$H$2529,8,0),0)</f>
        <v>732</v>
      </c>
      <c r="T1814" s="1">
        <f>IFERROR(VLOOKUP(B1814,'[1]Pivot HorizontalMRP'!$A$4:$I$2529,9,0),0)</f>
        <v>682</v>
      </c>
      <c r="U1814" s="1">
        <f t="shared" si="140"/>
        <v>-502</v>
      </c>
      <c r="V1814" s="24">
        <v>4.41</v>
      </c>
      <c r="W1814" s="24"/>
      <c r="X1814" s="24">
        <f t="shared" si="143"/>
        <v>-4.41</v>
      </c>
      <c r="Y1814" s="24"/>
      <c r="Z1814" s="24"/>
      <c r="AA1814" s="24"/>
      <c r="AB1814" s="24"/>
      <c r="AC1814" s="25"/>
      <c r="AD1814" s="26"/>
      <c r="AE1814" s="26"/>
      <c r="AF1814" s="26"/>
      <c r="AG1814" s="24"/>
      <c r="AH1814" s="24"/>
      <c r="AI1814" s="26"/>
      <c r="AJ1814" s="27"/>
      <c r="AK1814" s="27"/>
      <c r="AL1814" s="26"/>
      <c r="AM1814" s="26"/>
      <c r="AN1814" s="24"/>
      <c r="AO1814" s="24" t="str">
        <f t="shared" si="144"/>
        <v>Arista</v>
      </c>
      <c r="AP1814" s="1" t="s">
        <v>83</v>
      </c>
      <c r="BF1814" s="1" t="s">
        <v>68</v>
      </c>
      <c r="BG1814" s="28" t="s">
        <v>69</v>
      </c>
    </row>
    <row r="1815" spans="1:59" ht="12.75" customHeight="1" x14ac:dyDescent="0.2">
      <c r="A1815" s="1" t="s">
        <v>7380</v>
      </c>
      <c r="B1815" s="1" t="s">
        <v>7381</v>
      </c>
      <c r="C1815" s="1" t="s">
        <v>62</v>
      </c>
      <c r="D1815" s="1" t="s">
        <v>63</v>
      </c>
      <c r="E1815" s="1" t="s">
        <v>7382</v>
      </c>
      <c r="F1815" s="1" t="s">
        <v>7383</v>
      </c>
      <c r="G1815" s="1">
        <v>26</v>
      </c>
      <c r="H1815" s="1">
        <v>100</v>
      </c>
      <c r="I1815" s="2" t="s">
        <v>1123</v>
      </c>
      <c r="K1815" s="1">
        <f>IFERROR(VLOOKUP(B1815,'[1]Pivot HorizontalMRP'!$A$4:$B$2531,2,0),0)</f>
        <v>0</v>
      </c>
      <c r="L1815" s="1">
        <f>IFERROR(VLOOKUP(B1815,'[1]Pivot HorizontalMRP'!$A$4:$C$2531,3,0),0)</f>
        <v>74.658799999999999</v>
      </c>
      <c r="M1815" s="1">
        <f>IFERROR(VLOOKUP(B1815,'[1]Pivot HorizontalMRP'!$A$4:$D$2531,4,0),0)</f>
        <v>92</v>
      </c>
      <c r="N1815" s="1">
        <f>IFERROR(VLOOKUP(B1815,'[1]Pivot HorizontalMRP'!$A$4:$E$2531,5,0),0)</f>
        <v>0</v>
      </c>
      <c r="O1815" s="1">
        <f t="shared" si="141"/>
        <v>166.65879999999999</v>
      </c>
      <c r="P1815" s="1">
        <f t="shared" si="142"/>
        <v>166.65879999999999</v>
      </c>
      <c r="Q1815" s="1">
        <f>IFERROR(VLOOKUP(B1815,'[1]Pivot HorizontalMRP'!$A$4:$F$2529,6,0),0)</f>
        <v>207.37479999999999</v>
      </c>
      <c r="R1815" s="1">
        <f>IFERROR(VLOOKUP(B1815,'[1]Pivot HorizontalMRP'!$A$4:$G$2529,7,0),0)</f>
        <v>250.05</v>
      </c>
      <c r="S1815" s="1">
        <f>IFERROR(VLOOKUP(B1815,'[1]Pivot HorizontalMRP'!$A$4:$H$2529,8,0),0)</f>
        <v>411.41559999999998</v>
      </c>
      <c r="T1815" s="1">
        <f>IFERROR(VLOOKUP(B1815,'[1]Pivot HorizontalMRP'!$A$4:$I$2529,9,0),0)</f>
        <v>411.08220000000006</v>
      </c>
      <c r="U1815" s="1">
        <f t="shared" si="140"/>
        <v>-290.76600000000002</v>
      </c>
      <c r="V1815" s="24">
        <v>13.07</v>
      </c>
      <c r="W1815" s="24"/>
      <c r="X1815" s="24">
        <f t="shared" si="143"/>
        <v>-13.07</v>
      </c>
      <c r="Y1815" s="24"/>
      <c r="Z1815" s="24"/>
      <c r="AA1815" s="24">
        <v>14.51</v>
      </c>
      <c r="AB1815" s="24"/>
      <c r="AC1815" s="25"/>
      <c r="AD1815" s="26"/>
      <c r="AE1815" s="26"/>
      <c r="AF1815" s="26"/>
      <c r="AG1815" s="24"/>
      <c r="AH1815" s="24"/>
      <c r="AI1815" s="26"/>
      <c r="AJ1815" s="27"/>
      <c r="AK1815" s="27"/>
      <c r="AL1815" s="26"/>
      <c r="AM1815" s="26"/>
      <c r="AN1815" s="24"/>
      <c r="AO1815" s="24" t="str">
        <f t="shared" si="144"/>
        <v>Arista</v>
      </c>
      <c r="AP1815" s="1" t="s">
        <v>83</v>
      </c>
      <c r="BF1815" s="1" t="s">
        <v>68</v>
      </c>
      <c r="BG1815" s="28" t="s">
        <v>69</v>
      </c>
    </row>
    <row r="1816" spans="1:59" ht="12.75" customHeight="1" x14ac:dyDescent="0.2">
      <c r="A1816" s="1" t="s">
        <v>7384</v>
      </c>
      <c r="B1816" s="1" t="s">
        <v>7385</v>
      </c>
      <c r="C1816" s="1" t="s">
        <v>62</v>
      </c>
      <c r="D1816" s="1" t="s">
        <v>63</v>
      </c>
      <c r="E1816" s="1" t="s">
        <v>7386</v>
      </c>
      <c r="F1816" s="1" t="s">
        <v>7387</v>
      </c>
      <c r="G1816" s="1">
        <v>26</v>
      </c>
      <c r="H1816" s="1">
        <v>100</v>
      </c>
      <c r="I1816" s="2" t="s">
        <v>1123</v>
      </c>
      <c r="K1816" s="1">
        <f>IFERROR(VLOOKUP(B1816,'[1]Pivot HorizontalMRP'!$A$4:$B$2531,2,0),0)</f>
        <v>0</v>
      </c>
      <c r="L1816" s="1">
        <f>IFERROR(VLOOKUP(B1816,'[1]Pivot HorizontalMRP'!$A$4:$C$2531,3,0),0)</f>
        <v>70</v>
      </c>
      <c r="M1816" s="1">
        <f>IFERROR(VLOOKUP(B1816,'[1]Pivot HorizontalMRP'!$A$4:$D$2531,4,0),0)</f>
        <v>158</v>
      </c>
      <c r="N1816" s="1">
        <f>IFERROR(VLOOKUP(B1816,'[1]Pivot HorizontalMRP'!$A$4:$E$2531,5,0),0)</f>
        <v>0</v>
      </c>
      <c r="O1816" s="1">
        <f t="shared" si="141"/>
        <v>228</v>
      </c>
      <c r="P1816" s="1">
        <f t="shared" si="142"/>
        <v>228</v>
      </c>
      <c r="Q1816" s="1">
        <f>IFERROR(VLOOKUP(B1816,'[1]Pivot HorizontalMRP'!$A$4:$F$2529,6,0),0)</f>
        <v>209.04999999999995</v>
      </c>
      <c r="R1816" s="1">
        <f>IFERROR(VLOOKUP(B1816,'[1]Pivot HorizontalMRP'!$A$4:$G$2529,7,0),0)</f>
        <v>250.05</v>
      </c>
      <c r="S1816" s="1">
        <f>IFERROR(VLOOKUP(B1816,'[1]Pivot HorizontalMRP'!$A$4:$H$2529,8,0),0)</f>
        <v>411.41559999999998</v>
      </c>
      <c r="T1816" s="1">
        <f>IFERROR(VLOOKUP(B1816,'[1]Pivot HorizontalMRP'!$A$4:$I$2529,9,0),0)</f>
        <v>411.08220000000006</v>
      </c>
      <c r="U1816" s="1">
        <f t="shared" si="140"/>
        <v>-231.09999999999997</v>
      </c>
      <c r="V1816" s="24">
        <v>13.5</v>
      </c>
      <c r="W1816" s="24"/>
      <c r="X1816" s="24">
        <f t="shared" si="143"/>
        <v>-13.5</v>
      </c>
      <c r="Y1816" s="24"/>
      <c r="Z1816" s="24"/>
      <c r="AA1816" s="24">
        <v>15</v>
      </c>
      <c r="AB1816" s="24"/>
      <c r="AC1816" s="25"/>
      <c r="AD1816" s="26"/>
      <c r="AE1816" s="26"/>
      <c r="AF1816" s="26"/>
      <c r="AG1816" s="24"/>
      <c r="AH1816" s="24"/>
      <c r="AI1816" s="26"/>
      <c r="AJ1816" s="27"/>
      <c r="AK1816" s="27"/>
      <c r="AL1816" s="26"/>
      <c r="AM1816" s="26"/>
      <c r="AN1816" s="24"/>
      <c r="AO1816" s="24" t="str">
        <f t="shared" si="144"/>
        <v>Arista</v>
      </c>
      <c r="AP1816" s="1" t="s">
        <v>83</v>
      </c>
      <c r="BF1816" s="1" t="s">
        <v>68</v>
      </c>
      <c r="BG1816" s="28" t="s">
        <v>69</v>
      </c>
    </row>
    <row r="1817" spans="1:59" ht="12.75" customHeight="1" x14ac:dyDescent="0.2">
      <c r="A1817" s="1" t="s">
        <v>7388</v>
      </c>
      <c r="B1817" s="1" t="s">
        <v>7389</v>
      </c>
      <c r="C1817" s="1" t="s">
        <v>62</v>
      </c>
      <c r="D1817" s="1" t="s">
        <v>63</v>
      </c>
      <c r="E1817" s="1" t="s">
        <v>7390</v>
      </c>
      <c r="F1817" s="1" t="s">
        <v>7391</v>
      </c>
      <c r="G1817" s="1">
        <v>26</v>
      </c>
      <c r="H1817" s="1">
        <v>500</v>
      </c>
      <c r="I1817" s="2" t="s">
        <v>1123</v>
      </c>
      <c r="K1817" s="1">
        <f>IFERROR(VLOOKUP(B1817,'[1]Pivot HorizontalMRP'!$A$4:$B$2531,2,0),0)</f>
        <v>0</v>
      </c>
      <c r="L1817" s="1">
        <f>IFERROR(VLOOKUP(B1817,'[1]Pivot HorizontalMRP'!$A$4:$C$2531,3,0),0)</f>
        <v>474.63240000000002</v>
      </c>
      <c r="M1817" s="1">
        <f>IFERROR(VLOOKUP(B1817,'[1]Pivot HorizontalMRP'!$A$4:$D$2531,4,0),0)</f>
        <v>250</v>
      </c>
      <c r="N1817" s="1">
        <f>IFERROR(VLOOKUP(B1817,'[1]Pivot HorizontalMRP'!$A$4:$E$2531,5,0),0)</f>
        <v>0</v>
      </c>
      <c r="O1817" s="1">
        <f t="shared" si="141"/>
        <v>724.63239999999996</v>
      </c>
      <c r="P1817" s="1">
        <f t="shared" si="142"/>
        <v>724.63239999999996</v>
      </c>
      <c r="Q1817" s="1">
        <f>IFERROR(VLOOKUP(B1817,'[1]Pivot HorizontalMRP'!$A$4:$F$2529,6,0),0)</f>
        <v>1269.5871999999999</v>
      </c>
      <c r="R1817" s="1">
        <f>IFERROR(VLOOKUP(B1817,'[1]Pivot HorizontalMRP'!$A$4:$G$2529,7,0),0)</f>
        <v>1120.2240000000002</v>
      </c>
      <c r="S1817" s="1">
        <f>IFERROR(VLOOKUP(B1817,'[1]Pivot HorizontalMRP'!$A$4:$H$2529,8,0),0)</f>
        <v>1789.6911999999998</v>
      </c>
      <c r="T1817" s="1">
        <f>IFERROR(VLOOKUP(B1817,'[1]Pivot HorizontalMRP'!$A$4:$I$2529,9,0),0)</f>
        <v>1788.3575999999998</v>
      </c>
      <c r="U1817" s="1">
        <f t="shared" si="140"/>
        <v>-1665.1788000000001</v>
      </c>
      <c r="V1817" s="24">
        <v>4.96</v>
      </c>
      <c r="W1817" s="24"/>
      <c r="X1817" s="24">
        <f t="shared" si="143"/>
        <v>-4.96</v>
      </c>
      <c r="Y1817" s="24"/>
      <c r="Z1817" s="24"/>
      <c r="AA1817" s="24">
        <v>5.74</v>
      </c>
      <c r="AB1817" s="24"/>
      <c r="AC1817" s="25"/>
      <c r="AD1817" s="26"/>
      <c r="AE1817" s="26"/>
      <c r="AF1817" s="26"/>
      <c r="AG1817" s="24"/>
      <c r="AH1817" s="24"/>
      <c r="AI1817" s="26"/>
      <c r="AJ1817" s="27"/>
      <c r="AK1817" s="27"/>
      <c r="AL1817" s="26"/>
      <c r="AM1817" s="26"/>
      <c r="AN1817" s="24"/>
      <c r="AO1817" s="24" t="str">
        <f t="shared" si="144"/>
        <v>Arista</v>
      </c>
      <c r="AP1817" s="1" t="s">
        <v>83</v>
      </c>
      <c r="BF1817" s="1" t="s">
        <v>68</v>
      </c>
      <c r="BG1817" s="28" t="s">
        <v>69</v>
      </c>
    </row>
    <row r="1818" spans="1:59" ht="12.75" customHeight="1" x14ac:dyDescent="0.2">
      <c r="A1818" s="1" t="s">
        <v>7392</v>
      </c>
      <c r="B1818" s="1" t="s">
        <v>7393</v>
      </c>
      <c r="C1818" s="1" t="s">
        <v>62</v>
      </c>
      <c r="D1818" s="1" t="s">
        <v>63</v>
      </c>
      <c r="E1818" s="1" t="s">
        <v>7394</v>
      </c>
      <c r="F1818" s="1" t="s">
        <v>7395</v>
      </c>
      <c r="G1818" s="1">
        <v>31</v>
      </c>
      <c r="H1818" s="1">
        <v>100</v>
      </c>
      <c r="I1818" s="2" t="s">
        <v>1123</v>
      </c>
      <c r="K1818" s="1">
        <f>IFERROR(VLOOKUP(B1818,'[1]Pivot HorizontalMRP'!$A$4:$B$2531,2,0),0)</f>
        <v>0</v>
      </c>
      <c r="L1818" s="1">
        <f>IFERROR(VLOOKUP(B1818,'[1]Pivot HorizontalMRP'!$A$4:$C$2531,3,0),0)</f>
        <v>72.25</v>
      </c>
      <c r="M1818" s="1">
        <f>IFERROR(VLOOKUP(B1818,'[1]Pivot HorizontalMRP'!$A$4:$D$2531,4,0),0)</f>
        <v>0</v>
      </c>
      <c r="N1818" s="1">
        <f>IFERROR(VLOOKUP(B1818,'[1]Pivot HorizontalMRP'!$A$4:$E$2531,5,0),0)</f>
        <v>0</v>
      </c>
      <c r="O1818" s="1">
        <f t="shared" si="141"/>
        <v>72.25</v>
      </c>
      <c r="P1818" s="1">
        <f t="shared" si="142"/>
        <v>72.25</v>
      </c>
      <c r="Q1818" s="1">
        <f>IFERROR(VLOOKUP(B1818,'[1]Pivot HorizontalMRP'!$A$4:$F$2529,6,0),0)</f>
        <v>66.75</v>
      </c>
      <c r="R1818" s="1">
        <f>IFERROR(VLOOKUP(B1818,'[1]Pivot HorizontalMRP'!$A$4:$G$2529,7,0),0)</f>
        <v>82.5</v>
      </c>
      <c r="S1818" s="1">
        <f>IFERROR(VLOOKUP(B1818,'[1]Pivot HorizontalMRP'!$A$4:$H$2529,8,0),0)</f>
        <v>154</v>
      </c>
      <c r="T1818" s="1">
        <f>IFERROR(VLOOKUP(B1818,'[1]Pivot HorizontalMRP'!$A$4:$I$2529,9,0),0)</f>
        <v>147</v>
      </c>
      <c r="U1818" s="1">
        <f t="shared" si="140"/>
        <v>-77</v>
      </c>
      <c r="V1818" s="24">
        <v>12.36</v>
      </c>
      <c r="W1818" s="24"/>
      <c r="X1818" s="24">
        <f t="shared" si="143"/>
        <v>-12.36</v>
      </c>
      <c r="Y1818" s="24"/>
      <c r="Z1818" s="24"/>
      <c r="AA1818" s="24"/>
      <c r="AB1818" s="24"/>
      <c r="AC1818" s="25"/>
      <c r="AD1818" s="26"/>
      <c r="AE1818" s="26"/>
      <c r="AF1818" s="26"/>
      <c r="AG1818" s="24"/>
      <c r="AH1818" s="24"/>
      <c r="AI1818" s="26"/>
      <c r="AJ1818" s="27"/>
      <c r="AK1818" s="27"/>
      <c r="AL1818" s="26"/>
      <c r="AM1818" s="26"/>
      <c r="AN1818" s="24"/>
      <c r="AO1818" s="24" t="str">
        <f t="shared" si="144"/>
        <v>Arista</v>
      </c>
      <c r="AP1818" s="1" t="s">
        <v>83</v>
      </c>
      <c r="BF1818" s="1" t="s">
        <v>68</v>
      </c>
      <c r="BG1818" s="28" t="s">
        <v>69</v>
      </c>
    </row>
    <row r="1819" spans="1:59" ht="12.75" customHeight="1" x14ac:dyDescent="0.2">
      <c r="A1819" s="1" t="s">
        <v>7396</v>
      </c>
      <c r="B1819" s="1" t="s">
        <v>7397</v>
      </c>
      <c r="C1819" s="1" t="s">
        <v>62</v>
      </c>
      <c r="D1819" s="1" t="s">
        <v>63</v>
      </c>
      <c r="E1819" s="1" t="s">
        <v>7398</v>
      </c>
      <c r="F1819" s="1" t="s">
        <v>7399</v>
      </c>
      <c r="G1819" s="1">
        <v>31</v>
      </c>
      <c r="H1819" s="1">
        <v>500</v>
      </c>
      <c r="I1819" s="2" t="s">
        <v>1123</v>
      </c>
      <c r="K1819" s="1">
        <f>IFERROR(VLOOKUP(B1819,'[1]Pivot HorizontalMRP'!$A$4:$B$2531,2,0),0)</f>
        <v>0</v>
      </c>
      <c r="L1819" s="1">
        <f>IFERROR(VLOOKUP(B1819,'[1]Pivot HorizontalMRP'!$A$4:$C$2531,3,0),0)</f>
        <v>389</v>
      </c>
      <c r="M1819" s="1">
        <f>IFERROR(VLOOKUP(B1819,'[1]Pivot HorizontalMRP'!$A$4:$D$2531,4,0),0)</f>
        <v>0</v>
      </c>
      <c r="N1819" s="1">
        <f>IFERROR(VLOOKUP(B1819,'[1]Pivot HorizontalMRP'!$A$4:$E$2531,5,0),0)</f>
        <v>0</v>
      </c>
      <c r="O1819" s="1">
        <f t="shared" si="141"/>
        <v>389</v>
      </c>
      <c r="P1819" s="1">
        <f t="shared" si="142"/>
        <v>389</v>
      </c>
      <c r="Q1819" s="1">
        <f>IFERROR(VLOOKUP(B1819,'[1]Pivot HorizontalMRP'!$A$4:$F$2529,6,0),0)</f>
        <v>267</v>
      </c>
      <c r="R1819" s="1">
        <f>IFERROR(VLOOKUP(B1819,'[1]Pivot HorizontalMRP'!$A$4:$G$2529,7,0),0)</f>
        <v>330</v>
      </c>
      <c r="S1819" s="1">
        <f>IFERROR(VLOOKUP(B1819,'[1]Pivot HorizontalMRP'!$A$4:$H$2529,8,0),0)</f>
        <v>616</v>
      </c>
      <c r="T1819" s="1">
        <f>IFERROR(VLOOKUP(B1819,'[1]Pivot HorizontalMRP'!$A$4:$I$2529,9,0),0)</f>
        <v>588</v>
      </c>
      <c r="U1819" s="1">
        <f t="shared" si="140"/>
        <v>-208</v>
      </c>
      <c r="V1819" s="24">
        <v>3.8</v>
      </c>
      <c r="W1819" s="24"/>
      <c r="X1819" s="24">
        <f t="shared" si="143"/>
        <v>-3.8</v>
      </c>
      <c r="Y1819" s="24"/>
      <c r="Z1819" s="24"/>
      <c r="AA1819" s="24"/>
      <c r="AB1819" s="24"/>
      <c r="AC1819" s="25"/>
      <c r="AD1819" s="26"/>
      <c r="AE1819" s="26"/>
      <c r="AF1819" s="26"/>
      <c r="AG1819" s="24"/>
      <c r="AH1819" s="24"/>
      <c r="AI1819" s="26"/>
      <c r="AJ1819" s="27"/>
      <c r="AK1819" s="27"/>
      <c r="AL1819" s="26"/>
      <c r="AM1819" s="26"/>
      <c r="AN1819" s="24"/>
      <c r="AO1819" s="24" t="str">
        <f t="shared" si="144"/>
        <v>Arista</v>
      </c>
      <c r="AP1819" s="1" t="s">
        <v>83</v>
      </c>
      <c r="BF1819" s="1" t="s">
        <v>68</v>
      </c>
      <c r="BG1819" s="28" t="s">
        <v>69</v>
      </c>
    </row>
    <row r="1820" spans="1:59" ht="12.75" customHeight="1" x14ac:dyDescent="0.2">
      <c r="A1820" s="1" t="s">
        <v>7400</v>
      </c>
      <c r="B1820" s="1" t="s">
        <v>7401</v>
      </c>
      <c r="C1820" s="1" t="s">
        <v>62</v>
      </c>
      <c r="D1820" s="1" t="s">
        <v>63</v>
      </c>
      <c r="E1820" s="1" t="s">
        <v>7402</v>
      </c>
      <c r="F1820" s="1" t="s">
        <v>7403</v>
      </c>
      <c r="G1820" s="1">
        <v>27</v>
      </c>
      <c r="H1820" s="1">
        <v>500</v>
      </c>
      <c r="I1820" s="2" t="s">
        <v>1123</v>
      </c>
      <c r="K1820" s="1">
        <f>IFERROR(VLOOKUP(B1820,'[1]Pivot HorizontalMRP'!$A$4:$B$2531,2,0),0)</f>
        <v>0</v>
      </c>
      <c r="L1820" s="1">
        <f>IFERROR(VLOOKUP(B1820,'[1]Pivot HorizontalMRP'!$A$4:$C$2531,3,0),0)</f>
        <v>85.997199999999992</v>
      </c>
      <c r="M1820" s="1">
        <f>IFERROR(VLOOKUP(B1820,'[1]Pivot HorizontalMRP'!$A$4:$D$2531,4,0),0)</f>
        <v>900</v>
      </c>
      <c r="N1820" s="1">
        <f>IFERROR(VLOOKUP(B1820,'[1]Pivot HorizontalMRP'!$A$4:$E$2531,5,0),0)</f>
        <v>0</v>
      </c>
      <c r="O1820" s="1">
        <f t="shared" si="141"/>
        <v>985.99720000000002</v>
      </c>
      <c r="P1820" s="1">
        <f t="shared" si="142"/>
        <v>985.99720000000002</v>
      </c>
      <c r="Q1820" s="1">
        <f>IFERROR(VLOOKUP(B1820,'[1]Pivot HorizontalMRP'!$A$4:$F$2529,6,0),0)</f>
        <v>667.13340000000005</v>
      </c>
      <c r="R1820" s="1">
        <f>IFERROR(VLOOKUP(B1820,'[1]Pivot HorizontalMRP'!$A$4:$G$2529,7,0),0)</f>
        <v>180.036</v>
      </c>
      <c r="S1820" s="1">
        <f>IFERROR(VLOOKUP(B1820,'[1]Pivot HorizontalMRP'!$A$4:$H$2529,8,0),0)</f>
        <v>216.04319999999998</v>
      </c>
      <c r="T1820" s="1">
        <f>IFERROR(VLOOKUP(B1820,'[1]Pivot HorizontalMRP'!$A$4:$I$2529,9,0),0)</f>
        <v>216.04319999999998</v>
      </c>
      <c r="U1820" s="1">
        <f t="shared" si="140"/>
        <v>138.82780000000002</v>
      </c>
      <c r="V1820" s="24">
        <v>0.33</v>
      </c>
      <c r="W1820" s="24"/>
      <c r="X1820" s="24">
        <f t="shared" si="143"/>
        <v>-0.33</v>
      </c>
      <c r="Y1820" s="24"/>
      <c r="Z1820" s="24"/>
      <c r="AA1820" s="24">
        <v>0.86</v>
      </c>
      <c r="AB1820" s="24"/>
      <c r="AC1820" s="25"/>
      <c r="AD1820" s="26"/>
      <c r="AE1820" s="26"/>
      <c r="AF1820" s="26"/>
      <c r="AG1820" s="24"/>
      <c r="AH1820" s="24"/>
      <c r="AI1820" s="26"/>
      <c r="AJ1820" s="27"/>
      <c r="AK1820" s="27"/>
      <c r="AL1820" s="26"/>
      <c r="AM1820" s="26"/>
      <c r="AN1820" s="24"/>
      <c r="AO1820" s="24" t="str">
        <f t="shared" si="144"/>
        <v>Arista</v>
      </c>
      <c r="AP1820" s="1" t="s">
        <v>83</v>
      </c>
      <c r="BF1820" s="1" t="s">
        <v>68</v>
      </c>
      <c r="BG1820" s="28" t="s">
        <v>69</v>
      </c>
    </row>
    <row r="1821" spans="1:59" ht="12.75" customHeight="1" x14ac:dyDescent="0.2">
      <c r="A1821" s="1" t="s">
        <v>7404</v>
      </c>
      <c r="B1821" s="1" t="s">
        <v>7405</v>
      </c>
      <c r="C1821" s="1" t="s">
        <v>62</v>
      </c>
      <c r="D1821" s="1" t="s">
        <v>63</v>
      </c>
      <c r="E1821" s="1" t="s">
        <v>7406</v>
      </c>
      <c r="F1821" s="1" t="s">
        <v>7407</v>
      </c>
      <c r="G1821" s="1">
        <v>34</v>
      </c>
      <c r="H1821" s="1">
        <v>250</v>
      </c>
      <c r="I1821" s="2" t="s">
        <v>1123</v>
      </c>
      <c r="K1821" s="1">
        <f>IFERROR(VLOOKUP(B1821,'[1]Pivot HorizontalMRP'!$A$4:$B$2531,2,0),0)</f>
        <v>0</v>
      </c>
      <c r="L1821" s="1">
        <f>IFERROR(VLOOKUP(B1821,'[1]Pivot HorizontalMRP'!$A$4:$C$2531,3,0),0)</f>
        <v>85.997199999999992</v>
      </c>
      <c r="M1821" s="1">
        <f>IFERROR(VLOOKUP(B1821,'[1]Pivot HorizontalMRP'!$A$4:$D$2531,4,0),0)</f>
        <v>900</v>
      </c>
      <c r="N1821" s="1">
        <f>IFERROR(VLOOKUP(B1821,'[1]Pivot HorizontalMRP'!$A$4:$E$2531,5,0),0)</f>
        <v>0</v>
      </c>
      <c r="O1821" s="1">
        <f t="shared" si="141"/>
        <v>985.99720000000002</v>
      </c>
      <c r="P1821" s="1">
        <f t="shared" si="142"/>
        <v>985.99720000000002</v>
      </c>
      <c r="Q1821" s="1">
        <f>IFERROR(VLOOKUP(B1821,'[1]Pivot HorizontalMRP'!$A$4:$F$2529,6,0),0)</f>
        <v>667.13340000000005</v>
      </c>
      <c r="R1821" s="1">
        <f>IFERROR(VLOOKUP(B1821,'[1]Pivot HorizontalMRP'!$A$4:$G$2529,7,0),0)</f>
        <v>180.036</v>
      </c>
      <c r="S1821" s="1">
        <f>IFERROR(VLOOKUP(B1821,'[1]Pivot HorizontalMRP'!$A$4:$H$2529,8,0),0)</f>
        <v>216.04319999999998</v>
      </c>
      <c r="T1821" s="1">
        <f>IFERROR(VLOOKUP(B1821,'[1]Pivot HorizontalMRP'!$A$4:$I$2529,9,0),0)</f>
        <v>216.04319999999998</v>
      </c>
      <c r="U1821" s="1">
        <f t="shared" si="140"/>
        <v>138.82780000000002</v>
      </c>
      <c r="V1821" s="24">
        <v>2.94</v>
      </c>
      <c r="W1821" s="24"/>
      <c r="X1821" s="24">
        <f t="shared" si="143"/>
        <v>-2.94</v>
      </c>
      <c r="Y1821" s="24"/>
      <c r="Z1821" s="24"/>
      <c r="AA1821" s="24">
        <v>5.34</v>
      </c>
      <c r="AB1821" s="24"/>
      <c r="AC1821" s="25"/>
      <c r="AD1821" s="26"/>
      <c r="AE1821" s="26"/>
      <c r="AF1821" s="26"/>
      <c r="AG1821" s="24"/>
      <c r="AH1821" s="24"/>
      <c r="AI1821" s="26"/>
      <c r="AJ1821" s="27"/>
      <c r="AK1821" s="27"/>
      <c r="AL1821" s="26"/>
      <c r="AM1821" s="26"/>
      <c r="AN1821" s="24"/>
      <c r="AO1821" s="24" t="str">
        <f t="shared" si="144"/>
        <v>Arista</v>
      </c>
      <c r="AP1821" s="1" t="s">
        <v>83</v>
      </c>
      <c r="BF1821" s="1" t="s">
        <v>68</v>
      </c>
      <c r="BG1821" s="28" t="s">
        <v>69</v>
      </c>
    </row>
    <row r="1822" spans="1:59" ht="12.75" customHeight="1" x14ac:dyDescent="0.2">
      <c r="A1822" s="1" t="s">
        <v>7408</v>
      </c>
      <c r="B1822" s="1" t="s">
        <v>7409</v>
      </c>
      <c r="C1822" s="1" t="s">
        <v>62</v>
      </c>
      <c r="D1822" s="1" t="s">
        <v>63</v>
      </c>
      <c r="E1822" s="1" t="s">
        <v>7410</v>
      </c>
      <c r="F1822" s="1" t="s">
        <v>7411</v>
      </c>
      <c r="G1822" s="1">
        <v>55</v>
      </c>
      <c r="H1822" s="1">
        <v>1</v>
      </c>
      <c r="I1822" s="2" t="s">
        <v>1123</v>
      </c>
      <c r="K1822" s="1">
        <f>IFERROR(VLOOKUP(B1822,'[1]Pivot HorizontalMRP'!$A$4:$B$2531,2,0),0)</f>
        <v>0</v>
      </c>
      <c r="L1822" s="1">
        <f>IFERROR(VLOOKUP(B1822,'[1]Pivot HorizontalMRP'!$A$4:$C$2531,3,0),0)</f>
        <v>162</v>
      </c>
      <c r="M1822" s="1">
        <f>IFERROR(VLOOKUP(B1822,'[1]Pivot HorizontalMRP'!$A$4:$D$2531,4,0),0)</f>
        <v>1000</v>
      </c>
      <c r="N1822" s="1">
        <f>IFERROR(VLOOKUP(B1822,'[1]Pivot HorizontalMRP'!$A$4:$E$2531,5,0),0)</f>
        <v>0</v>
      </c>
      <c r="O1822" s="1">
        <f t="shared" si="141"/>
        <v>1162</v>
      </c>
      <c r="P1822" s="1">
        <f t="shared" si="142"/>
        <v>1162</v>
      </c>
      <c r="Q1822" s="1">
        <f>IFERROR(VLOOKUP(B1822,'[1]Pivot HorizontalMRP'!$A$4:$F$2529,6,0),0)</f>
        <v>881</v>
      </c>
      <c r="R1822" s="1">
        <f>IFERROR(VLOOKUP(B1822,'[1]Pivot HorizontalMRP'!$A$4:$G$2529,7,0),0)</f>
        <v>573</v>
      </c>
      <c r="S1822" s="1">
        <f>IFERROR(VLOOKUP(B1822,'[1]Pivot HorizontalMRP'!$A$4:$H$2529,8,0),0)</f>
        <v>1023</v>
      </c>
      <c r="T1822" s="1">
        <f>IFERROR(VLOOKUP(B1822,'[1]Pivot HorizontalMRP'!$A$4:$I$2529,9,0),0)</f>
        <v>736</v>
      </c>
      <c r="U1822" s="1">
        <f t="shared" si="140"/>
        <v>-292</v>
      </c>
      <c r="V1822" s="24">
        <v>4.22</v>
      </c>
      <c r="W1822" s="24"/>
      <c r="X1822" s="24">
        <f t="shared" si="143"/>
        <v>-4.22</v>
      </c>
      <c r="Y1822" s="24"/>
      <c r="Z1822" s="24"/>
      <c r="AA1822" s="24"/>
      <c r="AB1822" s="24"/>
      <c r="AC1822" s="25"/>
      <c r="AD1822" s="26"/>
      <c r="AE1822" s="26"/>
      <c r="AF1822" s="26"/>
      <c r="AG1822" s="24"/>
      <c r="AH1822" s="24"/>
      <c r="AI1822" s="26"/>
      <c r="AJ1822" s="27"/>
      <c r="AK1822" s="27"/>
      <c r="AL1822" s="26"/>
      <c r="AM1822" s="26"/>
      <c r="AN1822" s="24"/>
      <c r="AO1822" s="24" t="str">
        <f t="shared" si="144"/>
        <v>Arista</v>
      </c>
      <c r="AP1822" s="1" t="s">
        <v>83</v>
      </c>
      <c r="BF1822" s="1" t="s">
        <v>68</v>
      </c>
      <c r="BG1822" s="28" t="s">
        <v>69</v>
      </c>
    </row>
    <row r="1823" spans="1:59" ht="12.75" customHeight="1" x14ac:dyDescent="0.2">
      <c r="A1823" s="1" t="s">
        <v>7412</v>
      </c>
      <c r="B1823" s="1" t="s">
        <v>7413</v>
      </c>
      <c r="C1823" s="1" t="s">
        <v>62</v>
      </c>
      <c r="D1823" s="1" t="s">
        <v>63</v>
      </c>
      <c r="E1823" s="1" t="s">
        <v>7414</v>
      </c>
      <c r="F1823" s="1" t="s">
        <v>7415</v>
      </c>
      <c r="G1823" s="1">
        <v>55</v>
      </c>
      <c r="H1823" s="1">
        <v>1</v>
      </c>
      <c r="I1823" s="2" t="s">
        <v>1123</v>
      </c>
      <c r="K1823" s="1">
        <f>IFERROR(VLOOKUP(B1823,'[1]Pivot HorizontalMRP'!$A$4:$B$2531,2,0),0)</f>
        <v>0</v>
      </c>
      <c r="L1823" s="1">
        <f>IFERROR(VLOOKUP(B1823,'[1]Pivot HorizontalMRP'!$A$4:$C$2531,3,0),0)</f>
        <v>197</v>
      </c>
      <c r="M1823" s="1">
        <f>IFERROR(VLOOKUP(B1823,'[1]Pivot HorizontalMRP'!$A$4:$D$2531,4,0),0)</f>
        <v>900</v>
      </c>
      <c r="N1823" s="1">
        <f>IFERROR(VLOOKUP(B1823,'[1]Pivot HorizontalMRP'!$A$4:$E$2531,5,0),0)</f>
        <v>0</v>
      </c>
      <c r="O1823" s="1">
        <f t="shared" si="141"/>
        <v>1097</v>
      </c>
      <c r="P1823" s="1">
        <f t="shared" si="142"/>
        <v>1097</v>
      </c>
      <c r="Q1823" s="1">
        <f>IFERROR(VLOOKUP(B1823,'[1]Pivot HorizontalMRP'!$A$4:$F$2529,6,0),0)</f>
        <v>818</v>
      </c>
      <c r="R1823" s="1">
        <f>IFERROR(VLOOKUP(B1823,'[1]Pivot HorizontalMRP'!$A$4:$G$2529,7,0),0)</f>
        <v>445</v>
      </c>
      <c r="S1823" s="1">
        <f>IFERROR(VLOOKUP(B1823,'[1]Pivot HorizontalMRP'!$A$4:$H$2529,8,0),0)</f>
        <v>957</v>
      </c>
      <c r="T1823" s="1">
        <f>IFERROR(VLOOKUP(B1823,'[1]Pivot HorizontalMRP'!$A$4:$I$2529,9,0),0)</f>
        <v>670</v>
      </c>
      <c r="U1823" s="1">
        <f t="shared" si="140"/>
        <v>-166</v>
      </c>
      <c r="V1823" s="24">
        <v>2.13</v>
      </c>
      <c r="W1823" s="24"/>
      <c r="X1823" s="24">
        <f t="shared" si="143"/>
        <v>-2.13</v>
      </c>
      <c r="Y1823" s="24"/>
      <c r="Z1823" s="24"/>
      <c r="AA1823" s="24">
        <v>2.13</v>
      </c>
      <c r="AB1823" s="24"/>
      <c r="AC1823" s="25"/>
      <c r="AD1823" s="26"/>
      <c r="AE1823" s="26"/>
      <c r="AF1823" s="26"/>
      <c r="AG1823" s="24"/>
      <c r="AH1823" s="24"/>
      <c r="AI1823" s="26"/>
      <c r="AJ1823" s="27"/>
      <c r="AK1823" s="27"/>
      <c r="AL1823" s="26"/>
      <c r="AM1823" s="26"/>
      <c r="AN1823" s="24"/>
      <c r="AO1823" s="24" t="str">
        <f t="shared" si="144"/>
        <v>Arista</v>
      </c>
      <c r="AP1823" s="1" t="s">
        <v>83</v>
      </c>
      <c r="BF1823" s="1" t="s">
        <v>68</v>
      </c>
      <c r="BG1823" s="28" t="s">
        <v>69</v>
      </c>
    </row>
    <row r="1824" spans="1:59" ht="12.75" customHeight="1" x14ac:dyDescent="0.2">
      <c r="A1824" s="1" t="s">
        <v>7416</v>
      </c>
      <c r="B1824" s="1" t="s">
        <v>7417</v>
      </c>
      <c r="C1824" s="1" t="s">
        <v>62</v>
      </c>
      <c r="D1824" s="1" t="s">
        <v>63</v>
      </c>
      <c r="E1824" s="1" t="s">
        <v>7418</v>
      </c>
      <c r="F1824" s="1" t="s">
        <v>7419</v>
      </c>
      <c r="G1824" s="1">
        <v>40</v>
      </c>
      <c r="H1824" s="1">
        <v>1</v>
      </c>
      <c r="I1824" s="2" t="s">
        <v>1123</v>
      </c>
      <c r="K1824" s="1">
        <f>IFERROR(VLOOKUP(B1824,'[1]Pivot HorizontalMRP'!$A$4:$B$2531,2,0),0)</f>
        <v>0</v>
      </c>
      <c r="L1824" s="1">
        <f>IFERROR(VLOOKUP(B1824,'[1]Pivot HorizontalMRP'!$A$4:$C$2531,3,0),0)</f>
        <v>100</v>
      </c>
      <c r="M1824" s="1">
        <f>IFERROR(VLOOKUP(B1824,'[1]Pivot HorizontalMRP'!$A$4:$D$2531,4,0),0)</f>
        <v>1000</v>
      </c>
      <c r="N1824" s="1">
        <f>IFERROR(VLOOKUP(B1824,'[1]Pivot HorizontalMRP'!$A$4:$E$2531,5,0),0)</f>
        <v>0</v>
      </c>
      <c r="O1824" s="1">
        <f t="shared" si="141"/>
        <v>1100</v>
      </c>
      <c r="P1824" s="1">
        <f t="shared" si="142"/>
        <v>1100</v>
      </c>
      <c r="Q1824" s="1">
        <f>IFERROR(VLOOKUP(B1824,'[1]Pivot HorizontalMRP'!$A$4:$F$2529,6,0),0)</f>
        <v>821</v>
      </c>
      <c r="R1824" s="1">
        <f>IFERROR(VLOOKUP(B1824,'[1]Pivot HorizontalMRP'!$A$4:$G$2529,7,0),0)</f>
        <v>445</v>
      </c>
      <c r="S1824" s="1">
        <f>IFERROR(VLOOKUP(B1824,'[1]Pivot HorizontalMRP'!$A$4:$H$2529,8,0),0)</f>
        <v>957</v>
      </c>
      <c r="T1824" s="1">
        <f>IFERROR(VLOOKUP(B1824,'[1]Pivot HorizontalMRP'!$A$4:$I$2529,9,0),0)</f>
        <v>670</v>
      </c>
      <c r="U1824" s="1">
        <f t="shared" si="140"/>
        <v>-166</v>
      </c>
      <c r="V1824" s="24">
        <v>9.74</v>
      </c>
      <c r="W1824" s="24"/>
      <c r="X1824" s="24">
        <f t="shared" si="143"/>
        <v>-9.74</v>
      </c>
      <c r="Y1824" s="24"/>
      <c r="Z1824" s="24"/>
      <c r="AA1824" s="24"/>
      <c r="AB1824" s="24"/>
      <c r="AC1824" s="25"/>
      <c r="AD1824" s="26"/>
      <c r="AE1824" s="26"/>
      <c r="AF1824" s="26"/>
      <c r="AG1824" s="24"/>
      <c r="AH1824" s="24"/>
      <c r="AI1824" s="26"/>
      <c r="AJ1824" s="27"/>
      <c r="AK1824" s="27"/>
      <c r="AL1824" s="26"/>
      <c r="AM1824" s="26"/>
      <c r="AN1824" s="24"/>
      <c r="AO1824" s="24" t="str">
        <f t="shared" si="144"/>
        <v>Arista</v>
      </c>
      <c r="AP1824" s="1" t="s">
        <v>83</v>
      </c>
      <c r="BF1824" s="1" t="s">
        <v>68</v>
      </c>
      <c r="BG1824" s="28" t="s">
        <v>69</v>
      </c>
    </row>
    <row r="1825" spans="1:59" ht="12.75" customHeight="1" x14ac:dyDescent="0.2">
      <c r="A1825" s="1" t="s">
        <v>7420</v>
      </c>
      <c r="B1825" s="1" t="s">
        <v>7421</v>
      </c>
      <c r="C1825" s="1" t="s">
        <v>62</v>
      </c>
      <c r="D1825" s="1" t="s">
        <v>63</v>
      </c>
      <c r="E1825" s="1" t="s">
        <v>7422</v>
      </c>
      <c r="F1825" s="1" t="s">
        <v>7423</v>
      </c>
      <c r="G1825" s="1">
        <v>55</v>
      </c>
      <c r="H1825" s="1">
        <v>1</v>
      </c>
      <c r="I1825" s="2" t="s">
        <v>1123</v>
      </c>
      <c r="K1825" s="1">
        <f>IFERROR(VLOOKUP(B1825,'[1]Pivot HorizontalMRP'!$A$4:$B$2531,2,0),0)</f>
        <v>0</v>
      </c>
      <c r="L1825" s="1">
        <f>IFERROR(VLOOKUP(B1825,'[1]Pivot HorizontalMRP'!$A$4:$C$2531,3,0),0)</f>
        <v>100</v>
      </c>
      <c r="M1825" s="1">
        <f>IFERROR(VLOOKUP(B1825,'[1]Pivot HorizontalMRP'!$A$4:$D$2531,4,0),0)</f>
        <v>1600</v>
      </c>
      <c r="N1825" s="1">
        <f>IFERROR(VLOOKUP(B1825,'[1]Pivot HorizontalMRP'!$A$4:$E$2531,5,0),0)</f>
        <v>0</v>
      </c>
      <c r="O1825" s="1">
        <f t="shared" si="141"/>
        <v>1700</v>
      </c>
      <c r="P1825" s="1">
        <f t="shared" si="142"/>
        <v>1700</v>
      </c>
      <c r="Q1825" s="1">
        <f>IFERROR(VLOOKUP(B1825,'[1]Pivot HorizontalMRP'!$A$4:$F$2529,6,0),0)</f>
        <v>821</v>
      </c>
      <c r="R1825" s="1">
        <f>IFERROR(VLOOKUP(B1825,'[1]Pivot HorizontalMRP'!$A$4:$G$2529,7,0),0)</f>
        <v>445</v>
      </c>
      <c r="S1825" s="1">
        <f>IFERROR(VLOOKUP(B1825,'[1]Pivot HorizontalMRP'!$A$4:$H$2529,8,0),0)</f>
        <v>957</v>
      </c>
      <c r="T1825" s="1">
        <f>IFERROR(VLOOKUP(B1825,'[1]Pivot HorizontalMRP'!$A$4:$I$2529,9,0),0)</f>
        <v>670</v>
      </c>
      <c r="U1825" s="1">
        <f t="shared" si="140"/>
        <v>434</v>
      </c>
      <c r="V1825" s="24">
        <v>3.03</v>
      </c>
      <c r="W1825" s="24"/>
      <c r="X1825" s="24">
        <f t="shared" si="143"/>
        <v>-3.03</v>
      </c>
      <c r="Y1825" s="24"/>
      <c r="Z1825" s="24"/>
      <c r="AA1825" s="24"/>
      <c r="AB1825" s="24"/>
      <c r="AC1825" s="25"/>
      <c r="AD1825" s="26"/>
      <c r="AE1825" s="26"/>
      <c r="AF1825" s="26"/>
      <c r="AG1825" s="24"/>
      <c r="AH1825" s="24"/>
      <c r="AI1825" s="26"/>
      <c r="AJ1825" s="27"/>
      <c r="AK1825" s="27"/>
      <c r="AL1825" s="26"/>
      <c r="AM1825" s="26"/>
      <c r="AN1825" s="24"/>
      <c r="AO1825" s="24" t="str">
        <f t="shared" si="144"/>
        <v>Arista</v>
      </c>
      <c r="AP1825" s="1" t="s">
        <v>83</v>
      </c>
      <c r="BF1825" s="1" t="s">
        <v>68</v>
      </c>
      <c r="BG1825" s="28" t="s">
        <v>69</v>
      </c>
    </row>
    <row r="1826" spans="1:59" ht="12.75" customHeight="1" x14ac:dyDescent="0.2">
      <c r="A1826" s="1" t="s">
        <v>7424</v>
      </c>
      <c r="B1826" s="1" t="s">
        <v>7425</v>
      </c>
      <c r="C1826" s="1" t="s">
        <v>62</v>
      </c>
      <c r="D1826" s="1" t="s">
        <v>63</v>
      </c>
      <c r="E1826" s="1" t="s">
        <v>7426</v>
      </c>
      <c r="F1826" s="1" t="s">
        <v>7427</v>
      </c>
      <c r="G1826" s="1">
        <v>40</v>
      </c>
      <c r="H1826" s="1">
        <v>1</v>
      </c>
      <c r="I1826" s="2" t="s">
        <v>1123</v>
      </c>
      <c r="K1826" s="1">
        <f>IFERROR(VLOOKUP(B1826,'[1]Pivot HorizontalMRP'!$A$4:$B$2531,2,0),0)</f>
        <v>0</v>
      </c>
      <c r="L1826" s="1">
        <f>IFERROR(VLOOKUP(B1826,'[1]Pivot HorizontalMRP'!$A$4:$C$2531,3,0),0)</f>
        <v>380</v>
      </c>
      <c r="M1826" s="1">
        <f>IFERROR(VLOOKUP(B1826,'[1]Pivot HorizontalMRP'!$A$4:$D$2531,4,0),0)</f>
        <v>990</v>
      </c>
      <c r="N1826" s="1">
        <f>IFERROR(VLOOKUP(B1826,'[1]Pivot HorizontalMRP'!$A$4:$E$2531,5,0),0)</f>
        <v>0</v>
      </c>
      <c r="O1826" s="1">
        <f t="shared" si="141"/>
        <v>1370</v>
      </c>
      <c r="P1826" s="1">
        <f t="shared" si="142"/>
        <v>1370</v>
      </c>
      <c r="Q1826" s="1">
        <f>IFERROR(VLOOKUP(B1826,'[1]Pivot HorizontalMRP'!$A$4:$F$2529,6,0),0)</f>
        <v>1632</v>
      </c>
      <c r="R1826" s="1">
        <f>IFERROR(VLOOKUP(B1826,'[1]Pivot HorizontalMRP'!$A$4:$G$2529,7,0),0)</f>
        <v>890</v>
      </c>
      <c r="S1826" s="1">
        <f>IFERROR(VLOOKUP(B1826,'[1]Pivot HorizontalMRP'!$A$4:$H$2529,8,0),0)</f>
        <v>1914</v>
      </c>
      <c r="T1826" s="1">
        <f>IFERROR(VLOOKUP(B1826,'[1]Pivot HorizontalMRP'!$A$4:$I$2529,9,0),0)</f>
        <v>1340</v>
      </c>
      <c r="U1826" s="1">
        <f t="shared" si="140"/>
        <v>-1152</v>
      </c>
      <c r="V1826" s="24">
        <v>1.45</v>
      </c>
      <c r="W1826" s="24"/>
      <c r="X1826" s="24">
        <f t="shared" si="143"/>
        <v>-1.45</v>
      </c>
      <c r="Y1826" s="24"/>
      <c r="Z1826" s="24"/>
      <c r="AA1826" s="24"/>
      <c r="AB1826" s="24"/>
      <c r="AC1826" s="25"/>
      <c r="AD1826" s="26"/>
      <c r="AE1826" s="26"/>
      <c r="AF1826" s="26"/>
      <c r="AG1826" s="24"/>
      <c r="AH1826" s="24"/>
      <c r="AI1826" s="26"/>
      <c r="AJ1826" s="27"/>
      <c r="AK1826" s="27"/>
      <c r="AL1826" s="26"/>
      <c r="AM1826" s="26"/>
      <c r="AN1826" s="24"/>
      <c r="AO1826" s="24" t="str">
        <f t="shared" si="144"/>
        <v>Arista</v>
      </c>
      <c r="AP1826" s="1" t="s">
        <v>83</v>
      </c>
      <c r="BF1826" s="1" t="s">
        <v>68</v>
      </c>
      <c r="BG1826" s="28" t="s">
        <v>69</v>
      </c>
    </row>
    <row r="1827" spans="1:59" ht="12.75" customHeight="1" x14ac:dyDescent="0.2">
      <c r="A1827" s="1" t="s">
        <v>7428</v>
      </c>
      <c r="B1827" s="1" t="s">
        <v>7429</v>
      </c>
      <c r="C1827" s="1" t="s">
        <v>62</v>
      </c>
      <c r="D1827" s="1" t="s">
        <v>63</v>
      </c>
      <c r="E1827" s="1" t="s">
        <v>7430</v>
      </c>
      <c r="F1827" s="1" t="s">
        <v>7431</v>
      </c>
      <c r="G1827" s="1">
        <v>35</v>
      </c>
      <c r="H1827" s="1">
        <v>1</v>
      </c>
      <c r="I1827" s="2" t="s">
        <v>1123</v>
      </c>
      <c r="K1827" s="1">
        <f>IFERROR(VLOOKUP(B1827,'[1]Pivot HorizontalMRP'!$A$4:$B$2531,2,0),0)</f>
        <v>0</v>
      </c>
      <c r="L1827" s="1">
        <f>IFERROR(VLOOKUP(B1827,'[1]Pivot HorizontalMRP'!$A$4:$C$2531,3,0),0)</f>
        <v>12</v>
      </c>
      <c r="M1827" s="1">
        <f>IFERROR(VLOOKUP(B1827,'[1]Pivot HorizontalMRP'!$A$4:$D$2531,4,0),0)</f>
        <v>75</v>
      </c>
      <c r="N1827" s="1">
        <f>IFERROR(VLOOKUP(B1827,'[1]Pivot HorizontalMRP'!$A$4:$E$2531,5,0),0)</f>
        <v>0</v>
      </c>
      <c r="O1827" s="1">
        <f t="shared" si="141"/>
        <v>87</v>
      </c>
      <c r="P1827" s="1">
        <f t="shared" si="142"/>
        <v>87</v>
      </c>
      <c r="Q1827" s="1">
        <f>IFERROR(VLOOKUP(B1827,'[1]Pivot HorizontalMRP'!$A$4:$F$2529,6,0),0)</f>
        <v>82.100000000000009</v>
      </c>
      <c r="R1827" s="1">
        <f>IFERROR(VLOOKUP(B1827,'[1]Pivot HorizontalMRP'!$A$4:$G$2529,7,0),0)</f>
        <v>44.5</v>
      </c>
      <c r="S1827" s="1">
        <f>IFERROR(VLOOKUP(B1827,'[1]Pivot HorizontalMRP'!$A$4:$H$2529,8,0),0)</f>
        <v>95.700000000000017</v>
      </c>
      <c r="T1827" s="1">
        <f>IFERROR(VLOOKUP(B1827,'[1]Pivot HorizontalMRP'!$A$4:$I$2529,9,0),0)</f>
        <v>67</v>
      </c>
      <c r="U1827" s="1">
        <f t="shared" si="140"/>
        <v>-39.600000000000009</v>
      </c>
      <c r="V1827" s="24">
        <v>18.239999999999998</v>
      </c>
      <c r="W1827" s="24"/>
      <c r="X1827" s="24">
        <f t="shared" si="143"/>
        <v>-18.239999999999998</v>
      </c>
      <c r="Y1827" s="24"/>
      <c r="Z1827" s="24"/>
      <c r="AA1827" s="24"/>
      <c r="AB1827" s="24"/>
      <c r="AC1827" s="25"/>
      <c r="AD1827" s="26"/>
      <c r="AE1827" s="26"/>
      <c r="AF1827" s="26"/>
      <c r="AG1827" s="24"/>
      <c r="AH1827" s="24"/>
      <c r="AI1827" s="26"/>
      <c r="AJ1827" s="27"/>
      <c r="AK1827" s="27"/>
      <c r="AL1827" s="26"/>
      <c r="AM1827" s="26"/>
      <c r="AN1827" s="24"/>
      <c r="AO1827" s="24" t="str">
        <f t="shared" si="144"/>
        <v>Arista</v>
      </c>
      <c r="AP1827" s="1" t="s">
        <v>83</v>
      </c>
      <c r="BF1827" s="1" t="s">
        <v>68</v>
      </c>
      <c r="BG1827" s="28" t="s">
        <v>69</v>
      </c>
    </row>
    <row r="1828" spans="1:59" ht="12.75" customHeight="1" x14ac:dyDescent="0.2">
      <c r="A1828" s="1" t="s">
        <v>7432</v>
      </c>
      <c r="B1828" s="1" t="s">
        <v>7433</v>
      </c>
      <c r="C1828" s="1" t="s">
        <v>62</v>
      </c>
      <c r="D1828" s="1" t="s">
        <v>63</v>
      </c>
      <c r="E1828" s="1" t="s">
        <v>7434</v>
      </c>
      <c r="F1828" s="1" t="s">
        <v>7435</v>
      </c>
      <c r="G1828" s="1">
        <v>55</v>
      </c>
      <c r="H1828" s="1">
        <v>1</v>
      </c>
      <c r="I1828" s="2" t="s">
        <v>1123</v>
      </c>
      <c r="K1828" s="1">
        <f>IFERROR(VLOOKUP(B1828,'[1]Pivot HorizontalMRP'!$A$4:$B$2531,2,0),0)</f>
        <v>0</v>
      </c>
      <c r="L1828" s="1">
        <f>IFERROR(VLOOKUP(B1828,'[1]Pivot HorizontalMRP'!$A$4:$C$2531,3,0),0)</f>
        <v>50</v>
      </c>
      <c r="M1828" s="1">
        <f>IFERROR(VLOOKUP(B1828,'[1]Pivot HorizontalMRP'!$A$4:$D$2531,4,0),0)</f>
        <v>189</v>
      </c>
      <c r="N1828" s="1">
        <f>IFERROR(VLOOKUP(B1828,'[1]Pivot HorizontalMRP'!$A$4:$E$2531,5,0),0)</f>
        <v>0</v>
      </c>
      <c r="O1828" s="1">
        <f t="shared" si="141"/>
        <v>239</v>
      </c>
      <c r="P1828" s="1">
        <f t="shared" si="142"/>
        <v>239</v>
      </c>
      <c r="Q1828" s="1">
        <f>IFERROR(VLOOKUP(B1828,'[1]Pivot HorizontalMRP'!$A$4:$F$2529,6,0),0)</f>
        <v>60</v>
      </c>
      <c r="R1828" s="1">
        <f>IFERROR(VLOOKUP(B1828,'[1]Pivot HorizontalMRP'!$A$4:$G$2529,7,0),0)</f>
        <v>128</v>
      </c>
      <c r="S1828" s="1">
        <f>IFERROR(VLOOKUP(B1828,'[1]Pivot HorizontalMRP'!$A$4:$H$2529,8,0),0)</f>
        <v>66</v>
      </c>
      <c r="T1828" s="1">
        <f>IFERROR(VLOOKUP(B1828,'[1]Pivot HorizontalMRP'!$A$4:$I$2529,9,0),0)</f>
        <v>66</v>
      </c>
      <c r="U1828" s="1">
        <f t="shared" si="140"/>
        <v>51</v>
      </c>
      <c r="V1828" s="24">
        <v>16.649999999999999</v>
      </c>
      <c r="W1828" s="24"/>
      <c r="X1828" s="24">
        <f t="shared" si="143"/>
        <v>-16.649999999999999</v>
      </c>
      <c r="Y1828" s="24"/>
      <c r="Z1828" s="24"/>
      <c r="AA1828" s="24">
        <v>9.01</v>
      </c>
      <c r="AB1828" s="24"/>
      <c r="AC1828" s="25"/>
      <c r="AD1828" s="26"/>
      <c r="AE1828" s="26"/>
      <c r="AF1828" s="26"/>
      <c r="AG1828" s="24"/>
      <c r="AH1828" s="24"/>
      <c r="AI1828" s="26"/>
      <c r="AJ1828" s="27"/>
      <c r="AK1828" s="27"/>
      <c r="AL1828" s="26"/>
      <c r="AM1828" s="26"/>
      <c r="AN1828" s="24"/>
      <c r="AO1828" s="24" t="str">
        <f t="shared" si="144"/>
        <v>Arista</v>
      </c>
      <c r="AP1828" s="1" t="s">
        <v>83</v>
      </c>
      <c r="BF1828" s="1" t="s">
        <v>68</v>
      </c>
      <c r="BG1828" s="28" t="s">
        <v>69</v>
      </c>
    </row>
    <row r="1829" spans="1:59" ht="12.75" customHeight="1" x14ac:dyDescent="0.2">
      <c r="A1829" s="1" t="s">
        <v>7436</v>
      </c>
      <c r="B1829" s="1" t="s">
        <v>7437</v>
      </c>
      <c r="C1829" s="1" t="s">
        <v>62</v>
      </c>
      <c r="D1829" s="1" t="s">
        <v>63</v>
      </c>
      <c r="E1829" s="1" t="s">
        <v>7438</v>
      </c>
      <c r="F1829" s="1" t="s">
        <v>7439</v>
      </c>
      <c r="G1829" s="1">
        <v>55</v>
      </c>
      <c r="H1829" s="1">
        <v>1</v>
      </c>
      <c r="I1829" s="2" t="s">
        <v>1123</v>
      </c>
      <c r="K1829" s="1">
        <f>IFERROR(VLOOKUP(B1829,'[1]Pivot HorizontalMRP'!$A$4:$B$2531,2,0),0)</f>
        <v>0</v>
      </c>
      <c r="L1829" s="1">
        <f>IFERROR(VLOOKUP(B1829,'[1]Pivot HorizontalMRP'!$A$4:$C$2531,3,0),0)</f>
        <v>120</v>
      </c>
      <c r="M1829" s="1">
        <f>IFERROR(VLOOKUP(B1829,'[1]Pivot HorizontalMRP'!$A$4:$D$2531,4,0),0)</f>
        <v>100</v>
      </c>
      <c r="N1829" s="1">
        <f>IFERROR(VLOOKUP(B1829,'[1]Pivot HorizontalMRP'!$A$4:$E$2531,5,0),0)</f>
        <v>0</v>
      </c>
      <c r="O1829" s="1">
        <f t="shared" si="141"/>
        <v>220</v>
      </c>
      <c r="P1829" s="1">
        <f t="shared" si="142"/>
        <v>220</v>
      </c>
      <c r="Q1829" s="1">
        <f>IFERROR(VLOOKUP(B1829,'[1]Pivot HorizontalMRP'!$A$4:$F$2529,6,0),0)</f>
        <v>60</v>
      </c>
      <c r="R1829" s="1">
        <f>IFERROR(VLOOKUP(B1829,'[1]Pivot HorizontalMRP'!$A$4:$G$2529,7,0),0)</f>
        <v>128</v>
      </c>
      <c r="S1829" s="1">
        <f>IFERROR(VLOOKUP(B1829,'[1]Pivot HorizontalMRP'!$A$4:$H$2529,8,0),0)</f>
        <v>66</v>
      </c>
      <c r="T1829" s="1">
        <f>IFERROR(VLOOKUP(B1829,'[1]Pivot HorizontalMRP'!$A$4:$I$2529,9,0),0)</f>
        <v>66</v>
      </c>
      <c r="U1829" s="1">
        <f t="shared" si="140"/>
        <v>32</v>
      </c>
      <c r="V1829" s="24">
        <v>4.57</v>
      </c>
      <c r="W1829" s="24"/>
      <c r="X1829" s="24">
        <f t="shared" si="143"/>
        <v>-4.57</v>
      </c>
      <c r="Y1829" s="24"/>
      <c r="Z1829" s="24"/>
      <c r="AA1829" s="24">
        <v>4.57</v>
      </c>
      <c r="AB1829" s="24"/>
      <c r="AC1829" s="25"/>
      <c r="AD1829" s="26"/>
      <c r="AE1829" s="26"/>
      <c r="AF1829" s="26"/>
      <c r="AG1829" s="24"/>
      <c r="AH1829" s="24"/>
      <c r="AI1829" s="26"/>
      <c r="AJ1829" s="27"/>
      <c r="AK1829" s="27"/>
      <c r="AL1829" s="26"/>
      <c r="AM1829" s="26"/>
      <c r="AN1829" s="24"/>
      <c r="AO1829" s="24" t="str">
        <f t="shared" si="144"/>
        <v>Arista</v>
      </c>
      <c r="AP1829" s="1" t="s">
        <v>83</v>
      </c>
      <c r="BF1829" s="1" t="s">
        <v>68</v>
      </c>
      <c r="BG1829" s="28" t="s">
        <v>69</v>
      </c>
    </row>
    <row r="1830" spans="1:59" ht="12.75" customHeight="1" x14ac:dyDescent="0.2">
      <c r="A1830" s="1" t="s">
        <v>7440</v>
      </c>
      <c r="B1830" s="1" t="s">
        <v>7441</v>
      </c>
      <c r="C1830" s="1" t="s">
        <v>62</v>
      </c>
      <c r="D1830" s="1" t="s">
        <v>63</v>
      </c>
      <c r="E1830" s="1" t="s">
        <v>7442</v>
      </c>
      <c r="F1830" s="1" t="s">
        <v>7443</v>
      </c>
      <c r="G1830" s="1">
        <v>34</v>
      </c>
      <c r="H1830" s="1">
        <v>100</v>
      </c>
      <c r="I1830" s="2" t="s">
        <v>1123</v>
      </c>
      <c r="K1830" s="1">
        <f>IFERROR(VLOOKUP(B1830,'[1]Pivot HorizontalMRP'!$A$4:$B$2531,2,0),0)</f>
        <v>0</v>
      </c>
      <c r="L1830" s="1">
        <f>IFERROR(VLOOKUP(B1830,'[1]Pivot HorizontalMRP'!$A$4:$C$2531,3,0),0)</f>
        <v>22.6662</v>
      </c>
      <c r="M1830" s="1">
        <f>IFERROR(VLOOKUP(B1830,'[1]Pivot HorizontalMRP'!$A$4:$D$2531,4,0),0)</f>
        <v>170</v>
      </c>
      <c r="N1830" s="1">
        <f>IFERROR(VLOOKUP(B1830,'[1]Pivot HorizontalMRP'!$A$4:$E$2531,5,0),0)</f>
        <v>0</v>
      </c>
      <c r="O1830" s="1">
        <f t="shared" si="141"/>
        <v>192.6662</v>
      </c>
      <c r="P1830" s="1">
        <f t="shared" si="142"/>
        <v>192.6662</v>
      </c>
      <c r="Q1830" s="1">
        <f>IFERROR(VLOOKUP(B1830,'[1]Pivot HorizontalMRP'!$A$4:$F$2529,6,0),0)</f>
        <v>111.18889999999999</v>
      </c>
      <c r="R1830" s="1">
        <f>IFERROR(VLOOKUP(B1830,'[1]Pivot HorizontalMRP'!$A$4:$G$2529,7,0),0)</f>
        <v>30.006</v>
      </c>
      <c r="S1830" s="1">
        <f>IFERROR(VLOOKUP(B1830,'[1]Pivot HorizontalMRP'!$A$4:$H$2529,8,0),0)</f>
        <v>36.007199999999997</v>
      </c>
      <c r="T1830" s="1">
        <f>IFERROR(VLOOKUP(B1830,'[1]Pivot HorizontalMRP'!$A$4:$I$2529,9,0),0)</f>
        <v>36.007199999999997</v>
      </c>
      <c r="U1830" s="1">
        <f t="shared" si="140"/>
        <v>51.471300000000014</v>
      </c>
      <c r="V1830" s="24">
        <v>27.16</v>
      </c>
      <c r="W1830" s="24"/>
      <c r="X1830" s="24">
        <f t="shared" si="143"/>
        <v>-27.16</v>
      </c>
      <c r="Y1830" s="24"/>
      <c r="Z1830" s="24"/>
      <c r="AA1830" s="24"/>
      <c r="AB1830" s="24"/>
      <c r="AC1830" s="25"/>
      <c r="AD1830" s="26"/>
      <c r="AE1830" s="26"/>
      <c r="AF1830" s="26"/>
      <c r="AG1830" s="24"/>
      <c r="AH1830" s="24"/>
      <c r="AI1830" s="26"/>
      <c r="AJ1830" s="27"/>
      <c r="AK1830" s="27"/>
      <c r="AL1830" s="26"/>
      <c r="AM1830" s="26"/>
      <c r="AN1830" s="24"/>
      <c r="AO1830" s="24" t="str">
        <f t="shared" si="144"/>
        <v>Arista</v>
      </c>
      <c r="AP1830" s="1" t="s">
        <v>83</v>
      </c>
      <c r="BF1830" s="1" t="s">
        <v>68</v>
      </c>
      <c r="BG1830" s="28" t="s">
        <v>69</v>
      </c>
    </row>
    <row r="1831" spans="1:59" ht="12.75" customHeight="1" x14ac:dyDescent="0.2">
      <c r="A1831" s="1" t="s">
        <v>7444</v>
      </c>
      <c r="B1831" s="1" t="s">
        <v>7445</v>
      </c>
      <c r="C1831" s="1" t="s">
        <v>62</v>
      </c>
      <c r="D1831" s="1" t="s">
        <v>63</v>
      </c>
      <c r="E1831" s="1" t="s">
        <v>7446</v>
      </c>
      <c r="F1831" s="1" t="s">
        <v>7447</v>
      </c>
      <c r="G1831" s="1">
        <v>55</v>
      </c>
      <c r="H1831" s="1">
        <v>1</v>
      </c>
      <c r="I1831" s="2" t="s">
        <v>1123</v>
      </c>
      <c r="K1831" s="1">
        <f>IFERROR(VLOOKUP(B1831,'[1]Pivot HorizontalMRP'!$A$4:$B$2531,2,0),0)</f>
        <v>0</v>
      </c>
      <c r="L1831" s="1">
        <f>IFERROR(VLOOKUP(B1831,'[1]Pivot HorizontalMRP'!$A$4:$C$2531,3,0),0)</f>
        <v>0</v>
      </c>
      <c r="M1831" s="1">
        <f>IFERROR(VLOOKUP(B1831,'[1]Pivot HorizontalMRP'!$A$4:$D$2531,4,0),0)</f>
        <v>0</v>
      </c>
      <c r="N1831" s="1">
        <f>IFERROR(VLOOKUP(B1831,'[1]Pivot HorizontalMRP'!$A$4:$E$2531,5,0),0)</f>
        <v>0</v>
      </c>
      <c r="O1831" s="1">
        <f t="shared" si="141"/>
        <v>0</v>
      </c>
      <c r="P1831" s="1">
        <f t="shared" si="142"/>
        <v>0</v>
      </c>
      <c r="Q1831" s="1">
        <f>IFERROR(VLOOKUP(B1831,'[1]Pivot HorizontalMRP'!$A$4:$F$2529,6,0),0)</f>
        <v>0</v>
      </c>
      <c r="R1831" s="1">
        <f>IFERROR(VLOOKUP(B1831,'[1]Pivot HorizontalMRP'!$A$4:$G$2529,7,0),0)</f>
        <v>0</v>
      </c>
      <c r="S1831" s="1">
        <f>IFERROR(VLOOKUP(B1831,'[1]Pivot HorizontalMRP'!$A$4:$H$2529,8,0),0)</f>
        <v>620.12400000000002</v>
      </c>
      <c r="T1831" s="1">
        <f>IFERROR(VLOOKUP(B1831,'[1]Pivot HorizontalMRP'!$A$4:$I$2529,9,0),0)</f>
        <v>288.05759999999998</v>
      </c>
      <c r="U1831" s="1">
        <f t="shared" si="140"/>
        <v>0</v>
      </c>
      <c r="V1831" s="24">
        <v>4.16</v>
      </c>
      <c r="W1831" s="24"/>
      <c r="X1831" s="24">
        <f t="shared" si="143"/>
        <v>-4.16</v>
      </c>
      <c r="Y1831" s="24"/>
      <c r="Z1831" s="24"/>
      <c r="AA1831" s="24"/>
      <c r="AB1831" s="24"/>
      <c r="AC1831" s="25"/>
      <c r="AD1831" s="26"/>
      <c r="AE1831" s="26"/>
      <c r="AF1831" s="26"/>
      <c r="AG1831" s="24"/>
      <c r="AH1831" s="24"/>
      <c r="AI1831" s="26"/>
      <c r="AJ1831" s="27"/>
      <c r="AK1831" s="27"/>
      <c r="AL1831" s="26"/>
      <c r="AM1831" s="26"/>
      <c r="AN1831" s="24"/>
      <c r="AO1831" s="24" t="str">
        <f t="shared" si="144"/>
        <v>Arista</v>
      </c>
      <c r="AP1831" s="1" t="s">
        <v>83</v>
      </c>
      <c r="BF1831" s="1" t="s">
        <v>961</v>
      </c>
      <c r="BG1831" s="28" t="s">
        <v>69</v>
      </c>
    </row>
    <row r="1832" spans="1:59" ht="12.75" customHeight="1" x14ac:dyDescent="0.2">
      <c r="A1832" s="1" t="s">
        <v>7448</v>
      </c>
      <c r="B1832" s="1" t="s">
        <v>7449</v>
      </c>
      <c r="C1832" s="1" t="s">
        <v>62</v>
      </c>
      <c r="D1832" s="1" t="s">
        <v>63</v>
      </c>
      <c r="E1832" s="1" t="s">
        <v>7450</v>
      </c>
      <c r="F1832" s="1" t="s">
        <v>7451</v>
      </c>
      <c r="G1832" s="1">
        <v>55</v>
      </c>
      <c r="H1832" s="1">
        <v>1</v>
      </c>
      <c r="I1832" s="2" t="s">
        <v>1123</v>
      </c>
      <c r="K1832" s="1">
        <f>IFERROR(VLOOKUP(B1832,'[1]Pivot HorizontalMRP'!$A$4:$B$2531,2,0),0)</f>
        <v>0</v>
      </c>
      <c r="L1832" s="1">
        <f>IFERROR(VLOOKUP(B1832,'[1]Pivot HorizontalMRP'!$A$4:$C$2531,3,0),0)</f>
        <v>0</v>
      </c>
      <c r="M1832" s="1">
        <f>IFERROR(VLOOKUP(B1832,'[1]Pivot HorizontalMRP'!$A$4:$D$2531,4,0),0)</f>
        <v>0</v>
      </c>
      <c r="N1832" s="1">
        <f>IFERROR(VLOOKUP(B1832,'[1]Pivot HorizontalMRP'!$A$4:$E$2531,5,0),0)</f>
        <v>0</v>
      </c>
      <c r="O1832" s="1">
        <f t="shared" si="141"/>
        <v>0</v>
      </c>
      <c r="P1832" s="1">
        <f t="shared" si="142"/>
        <v>0</v>
      </c>
      <c r="Q1832" s="1">
        <f>IFERROR(VLOOKUP(B1832,'[1]Pivot HorizontalMRP'!$A$4:$F$2529,6,0),0)</f>
        <v>0</v>
      </c>
      <c r="R1832" s="1">
        <f>IFERROR(VLOOKUP(B1832,'[1]Pivot HorizontalMRP'!$A$4:$G$2529,7,0),0)</f>
        <v>0</v>
      </c>
      <c r="S1832" s="1">
        <f>IFERROR(VLOOKUP(B1832,'[1]Pivot HorizontalMRP'!$A$4:$H$2529,8,0),0)</f>
        <v>103.354</v>
      </c>
      <c r="T1832" s="1">
        <f>IFERROR(VLOOKUP(B1832,'[1]Pivot HorizontalMRP'!$A$4:$I$2529,9,0),0)</f>
        <v>48.009599999999999</v>
      </c>
      <c r="U1832" s="1">
        <f t="shared" si="140"/>
        <v>0</v>
      </c>
      <c r="V1832" s="24">
        <v>6.74</v>
      </c>
      <c r="W1832" s="24"/>
      <c r="X1832" s="24">
        <f t="shared" si="143"/>
        <v>-6.74</v>
      </c>
      <c r="Y1832" s="24"/>
      <c r="Z1832" s="24"/>
      <c r="AA1832" s="24"/>
      <c r="AB1832" s="24"/>
      <c r="AC1832" s="25"/>
      <c r="AD1832" s="26"/>
      <c r="AE1832" s="26"/>
      <c r="AF1832" s="26"/>
      <c r="AG1832" s="24"/>
      <c r="AH1832" s="24"/>
      <c r="AI1832" s="26"/>
      <c r="AJ1832" s="27"/>
      <c r="AK1832" s="27"/>
      <c r="AL1832" s="26"/>
      <c r="AM1832" s="26"/>
      <c r="AN1832" s="24"/>
      <c r="AO1832" s="24" t="str">
        <f t="shared" si="144"/>
        <v>Arista</v>
      </c>
      <c r="AP1832" s="1" t="s">
        <v>83</v>
      </c>
      <c r="BF1832" s="1" t="s">
        <v>961</v>
      </c>
      <c r="BG1832" s="28" t="s">
        <v>69</v>
      </c>
    </row>
    <row r="1833" spans="1:59" ht="12.75" customHeight="1" x14ac:dyDescent="0.2">
      <c r="A1833" s="1" t="s">
        <v>7452</v>
      </c>
      <c r="B1833" s="1" t="s">
        <v>7453</v>
      </c>
      <c r="C1833" s="1" t="s">
        <v>62</v>
      </c>
      <c r="D1833" s="1" t="s">
        <v>63</v>
      </c>
      <c r="E1833" s="1" t="s">
        <v>7454</v>
      </c>
      <c r="F1833" s="1" t="s">
        <v>7455</v>
      </c>
      <c r="G1833" s="1">
        <v>55</v>
      </c>
      <c r="H1833" s="1">
        <v>1</v>
      </c>
      <c r="I1833" s="2" t="s">
        <v>1123</v>
      </c>
      <c r="K1833" s="1">
        <f>IFERROR(VLOOKUP(B1833,'[1]Pivot HorizontalMRP'!$A$4:$B$2531,2,0),0)</f>
        <v>0</v>
      </c>
      <c r="L1833" s="1">
        <f>IFERROR(VLOOKUP(B1833,'[1]Pivot HorizontalMRP'!$A$4:$C$2531,3,0),0)</f>
        <v>0</v>
      </c>
      <c r="M1833" s="1">
        <f>IFERROR(VLOOKUP(B1833,'[1]Pivot HorizontalMRP'!$A$4:$D$2531,4,0),0)</f>
        <v>0</v>
      </c>
      <c r="N1833" s="1">
        <f>IFERROR(VLOOKUP(B1833,'[1]Pivot HorizontalMRP'!$A$4:$E$2531,5,0),0)</f>
        <v>0</v>
      </c>
      <c r="O1833" s="1">
        <f t="shared" si="141"/>
        <v>0</v>
      </c>
      <c r="P1833" s="1">
        <f t="shared" si="142"/>
        <v>0</v>
      </c>
      <c r="Q1833" s="1">
        <f>IFERROR(VLOOKUP(B1833,'[1]Pivot HorizontalMRP'!$A$4:$F$2529,6,0),0)</f>
        <v>88</v>
      </c>
      <c r="R1833" s="1">
        <f>IFERROR(VLOOKUP(B1833,'[1]Pivot HorizontalMRP'!$A$4:$G$2529,7,0),0)</f>
        <v>784</v>
      </c>
      <c r="S1833" s="1">
        <f>IFERROR(VLOOKUP(B1833,'[1]Pivot HorizontalMRP'!$A$4:$H$2529,8,0),0)</f>
        <v>376</v>
      </c>
      <c r="T1833" s="1">
        <f>IFERROR(VLOOKUP(B1833,'[1]Pivot HorizontalMRP'!$A$4:$I$2529,9,0),0)</f>
        <v>216</v>
      </c>
      <c r="U1833" s="1">
        <f t="shared" si="140"/>
        <v>-872</v>
      </c>
      <c r="V1833" s="24">
        <v>7.07</v>
      </c>
      <c r="W1833" s="24"/>
      <c r="X1833" s="24">
        <f t="shared" si="143"/>
        <v>-7.07</v>
      </c>
      <c r="Y1833" s="24"/>
      <c r="Z1833" s="24"/>
      <c r="AA1833" s="24"/>
      <c r="AB1833" s="24"/>
      <c r="AC1833" s="25"/>
      <c r="AD1833" s="26"/>
      <c r="AE1833" s="26"/>
      <c r="AF1833" s="26"/>
      <c r="AG1833" s="24"/>
      <c r="AH1833" s="24"/>
      <c r="AI1833" s="26"/>
      <c r="AJ1833" s="27"/>
      <c r="AK1833" s="27"/>
      <c r="AL1833" s="26"/>
      <c r="AM1833" s="26"/>
      <c r="AN1833" s="24"/>
      <c r="AO1833" s="24" t="str">
        <f t="shared" si="144"/>
        <v>Arista</v>
      </c>
      <c r="AP1833" s="1" t="s">
        <v>83</v>
      </c>
      <c r="BF1833" s="1" t="s">
        <v>68</v>
      </c>
      <c r="BG1833" s="28" t="s">
        <v>69</v>
      </c>
    </row>
    <row r="1834" spans="1:59" ht="12.75" customHeight="1" x14ac:dyDescent="0.2">
      <c r="A1834" s="1" t="s">
        <v>7456</v>
      </c>
      <c r="B1834" s="1" t="s">
        <v>7457</v>
      </c>
      <c r="C1834" s="1" t="s">
        <v>62</v>
      </c>
      <c r="D1834" s="1" t="s">
        <v>63</v>
      </c>
      <c r="E1834" s="1" t="s">
        <v>7458</v>
      </c>
      <c r="F1834" s="1" t="s">
        <v>7459</v>
      </c>
      <c r="G1834" s="1">
        <v>61</v>
      </c>
      <c r="H1834" s="1">
        <v>960</v>
      </c>
      <c r="I1834" s="2" t="s">
        <v>1123</v>
      </c>
      <c r="K1834" s="1">
        <f>IFERROR(VLOOKUP(B1834,'[1]Pivot HorizontalMRP'!$A$4:$B$2531,2,0),0)</f>
        <v>0</v>
      </c>
      <c r="L1834" s="1">
        <f>IFERROR(VLOOKUP(B1834,'[1]Pivot HorizontalMRP'!$A$4:$C$2531,3,0),0)</f>
        <v>306</v>
      </c>
      <c r="M1834" s="1">
        <f>IFERROR(VLOOKUP(B1834,'[1]Pivot HorizontalMRP'!$A$4:$D$2531,4,0),0)</f>
        <v>0</v>
      </c>
      <c r="N1834" s="1">
        <f>IFERROR(VLOOKUP(B1834,'[1]Pivot HorizontalMRP'!$A$4:$E$2531,5,0),0)</f>
        <v>960</v>
      </c>
      <c r="O1834" s="1">
        <f t="shared" si="141"/>
        <v>306</v>
      </c>
      <c r="P1834" s="1">
        <f t="shared" si="142"/>
        <v>1266</v>
      </c>
      <c r="Q1834" s="1">
        <f>IFERROR(VLOOKUP(B1834,'[1]Pivot HorizontalMRP'!$A$4:$F$2529,6,0),0)</f>
        <v>365</v>
      </c>
      <c r="R1834" s="1">
        <f>IFERROR(VLOOKUP(B1834,'[1]Pivot HorizontalMRP'!$A$4:$G$2529,7,0),0)</f>
        <v>512</v>
      </c>
      <c r="S1834" s="1">
        <f>IFERROR(VLOOKUP(B1834,'[1]Pivot HorizontalMRP'!$A$4:$H$2529,8,0),0)</f>
        <v>591</v>
      </c>
      <c r="T1834" s="1">
        <f>IFERROR(VLOOKUP(B1834,'[1]Pivot HorizontalMRP'!$A$4:$I$2529,9,0),0)</f>
        <v>404</v>
      </c>
      <c r="U1834" s="1">
        <f t="shared" si="140"/>
        <v>-571</v>
      </c>
      <c r="V1834" s="24">
        <v>1.23</v>
      </c>
      <c r="W1834" s="24"/>
      <c r="X1834" s="24">
        <f t="shared" si="143"/>
        <v>-1.23</v>
      </c>
      <c r="Y1834" s="24"/>
      <c r="Z1834" s="24"/>
      <c r="AA1834" s="24">
        <v>1.3</v>
      </c>
      <c r="AB1834" s="24"/>
      <c r="AC1834" s="25"/>
      <c r="AD1834" s="26"/>
      <c r="AE1834" s="26"/>
      <c r="AF1834" s="26"/>
      <c r="AG1834" s="24"/>
      <c r="AH1834" s="24"/>
      <c r="AI1834" s="26"/>
      <c r="AJ1834" s="27"/>
      <c r="AK1834" s="27"/>
      <c r="AL1834" s="26"/>
      <c r="AM1834" s="26"/>
      <c r="AN1834" s="24"/>
      <c r="AO1834" s="24" t="str">
        <f t="shared" si="144"/>
        <v>Arista</v>
      </c>
      <c r="AP1834" s="1" t="s">
        <v>6514</v>
      </c>
      <c r="BF1834" s="1" t="s">
        <v>68</v>
      </c>
      <c r="BG1834" s="28" t="s">
        <v>69</v>
      </c>
    </row>
    <row r="1835" spans="1:59" ht="12.75" customHeight="1" x14ac:dyDescent="0.2">
      <c r="A1835" s="1" t="s">
        <v>7460</v>
      </c>
      <c r="B1835" s="1" t="s">
        <v>7461</v>
      </c>
      <c r="C1835" s="1" t="s">
        <v>62</v>
      </c>
      <c r="D1835" s="1" t="s">
        <v>63</v>
      </c>
      <c r="E1835" s="1" t="s">
        <v>7462</v>
      </c>
      <c r="F1835" s="1" t="s">
        <v>7463</v>
      </c>
      <c r="G1835" s="1">
        <v>71</v>
      </c>
      <c r="H1835" s="1">
        <v>300</v>
      </c>
      <c r="I1835" s="2" t="s">
        <v>1123</v>
      </c>
      <c r="J1835" s="1" t="s">
        <v>7464</v>
      </c>
      <c r="K1835" s="1">
        <f>IFERROR(VLOOKUP(B1835,'[1]Pivot HorizontalMRP'!$A$4:$B$2531,2,0),0)</f>
        <v>0</v>
      </c>
      <c r="L1835" s="1">
        <f>IFERROR(VLOOKUP(B1835,'[1]Pivot HorizontalMRP'!$A$4:$C$2531,3,0),0)</f>
        <v>288</v>
      </c>
      <c r="M1835" s="1">
        <f>IFERROR(VLOOKUP(B1835,'[1]Pivot HorizontalMRP'!$A$4:$D$2531,4,0),0)</f>
        <v>0</v>
      </c>
      <c r="N1835" s="1">
        <f>IFERROR(VLOOKUP(B1835,'[1]Pivot HorizontalMRP'!$A$4:$E$2531,5,0),0)</f>
        <v>0</v>
      </c>
      <c r="O1835" s="1">
        <f t="shared" si="141"/>
        <v>288</v>
      </c>
      <c r="P1835" s="1">
        <f t="shared" si="142"/>
        <v>288</v>
      </c>
      <c r="Q1835" s="1">
        <f>IFERROR(VLOOKUP(B1835,'[1]Pivot HorizontalMRP'!$A$4:$F$2529,6,0),0)</f>
        <v>19</v>
      </c>
      <c r="R1835" s="1">
        <f>IFERROR(VLOOKUP(B1835,'[1]Pivot HorizontalMRP'!$A$4:$G$2529,7,0),0)</f>
        <v>158</v>
      </c>
      <c r="S1835" s="1">
        <f>IFERROR(VLOOKUP(B1835,'[1]Pivot HorizontalMRP'!$A$4:$H$2529,8,0),0)</f>
        <v>228</v>
      </c>
      <c r="T1835" s="1">
        <f>IFERROR(VLOOKUP(B1835,'[1]Pivot HorizontalMRP'!$A$4:$I$2529,9,0),0)</f>
        <v>164</v>
      </c>
      <c r="U1835" s="1">
        <f t="shared" si="140"/>
        <v>111</v>
      </c>
      <c r="V1835" s="24">
        <v>7.6</v>
      </c>
      <c r="W1835" s="24"/>
      <c r="X1835" s="24">
        <f t="shared" si="143"/>
        <v>-7.6</v>
      </c>
      <c r="Y1835" s="24"/>
      <c r="Z1835" s="24"/>
      <c r="AA1835" s="24"/>
      <c r="AB1835" s="24"/>
      <c r="AC1835" s="25"/>
      <c r="AD1835" s="26"/>
      <c r="AE1835" s="26"/>
      <c r="AF1835" s="26"/>
      <c r="AG1835" s="24"/>
      <c r="AH1835" s="24"/>
      <c r="AI1835" s="26"/>
      <c r="AJ1835" s="27"/>
      <c r="AK1835" s="27"/>
      <c r="AL1835" s="26"/>
      <c r="AM1835" s="26"/>
      <c r="AN1835" s="24"/>
      <c r="AO1835" s="24" t="str">
        <f t="shared" si="144"/>
        <v>Arista</v>
      </c>
      <c r="AP1835" s="1" t="s">
        <v>6514</v>
      </c>
      <c r="BF1835" s="1" t="s">
        <v>68</v>
      </c>
      <c r="BG1835" s="28" t="s">
        <v>69</v>
      </c>
    </row>
    <row r="1836" spans="1:59" ht="12.75" customHeight="1" x14ac:dyDescent="0.2">
      <c r="A1836" s="1" t="s">
        <v>7465</v>
      </c>
      <c r="B1836" s="1" t="s">
        <v>7466</v>
      </c>
      <c r="C1836" s="1" t="s">
        <v>62</v>
      </c>
      <c r="D1836" s="1" t="s">
        <v>63</v>
      </c>
      <c r="E1836" s="1" t="s">
        <v>7467</v>
      </c>
      <c r="F1836" s="1" t="s">
        <v>7468</v>
      </c>
      <c r="G1836" s="1">
        <v>71</v>
      </c>
      <c r="H1836" s="1">
        <v>300</v>
      </c>
      <c r="I1836" s="2" t="s">
        <v>1123</v>
      </c>
      <c r="J1836" s="1" t="s">
        <v>7464</v>
      </c>
      <c r="K1836" s="1">
        <f>IFERROR(VLOOKUP(B1836,'[1]Pivot HorizontalMRP'!$A$4:$B$2531,2,0),0)</f>
        <v>0</v>
      </c>
      <c r="L1836" s="1">
        <f>IFERROR(VLOOKUP(B1836,'[1]Pivot HorizontalMRP'!$A$4:$C$2531,3,0),0)</f>
        <v>471</v>
      </c>
      <c r="M1836" s="1">
        <f>IFERROR(VLOOKUP(B1836,'[1]Pivot HorizontalMRP'!$A$4:$D$2531,4,0),0)</f>
        <v>0</v>
      </c>
      <c r="N1836" s="1">
        <f>IFERROR(VLOOKUP(B1836,'[1]Pivot HorizontalMRP'!$A$4:$E$2531,5,0),0)</f>
        <v>0</v>
      </c>
      <c r="O1836" s="1">
        <f t="shared" si="141"/>
        <v>471</v>
      </c>
      <c r="P1836" s="1">
        <f t="shared" si="142"/>
        <v>471</v>
      </c>
      <c r="Q1836" s="1">
        <f>IFERROR(VLOOKUP(B1836,'[1]Pivot HorizontalMRP'!$A$4:$F$2529,6,0),0)</f>
        <v>391</v>
      </c>
      <c r="R1836" s="1">
        <f>IFERROR(VLOOKUP(B1836,'[1]Pivot HorizontalMRP'!$A$4:$G$2529,7,0),0)</f>
        <v>465</v>
      </c>
      <c r="S1836" s="1">
        <f>IFERROR(VLOOKUP(B1836,'[1]Pivot HorizontalMRP'!$A$4:$H$2529,8,0),0)</f>
        <v>510</v>
      </c>
      <c r="T1836" s="1">
        <f>IFERROR(VLOOKUP(B1836,'[1]Pivot HorizontalMRP'!$A$4:$I$2529,9,0),0)</f>
        <v>315</v>
      </c>
      <c r="U1836" s="1">
        <f t="shared" si="140"/>
        <v>-385</v>
      </c>
      <c r="V1836" s="24">
        <v>7.6</v>
      </c>
      <c r="W1836" s="24"/>
      <c r="X1836" s="24">
        <f t="shared" si="143"/>
        <v>-7.6</v>
      </c>
      <c r="Y1836" s="24"/>
      <c r="Z1836" s="24"/>
      <c r="AA1836" s="24">
        <v>7.6</v>
      </c>
      <c r="AB1836" s="24"/>
      <c r="AC1836" s="25"/>
      <c r="AD1836" s="26"/>
      <c r="AE1836" s="26"/>
      <c r="AF1836" s="26"/>
      <c r="AG1836" s="24"/>
      <c r="AH1836" s="24"/>
      <c r="AI1836" s="26"/>
      <c r="AJ1836" s="27"/>
      <c r="AK1836" s="27"/>
      <c r="AL1836" s="26"/>
      <c r="AM1836" s="26"/>
      <c r="AN1836" s="24"/>
      <c r="AO1836" s="24" t="str">
        <f t="shared" si="144"/>
        <v>Arista</v>
      </c>
      <c r="AP1836" s="1" t="s">
        <v>6514</v>
      </c>
      <c r="BF1836" s="1" t="s">
        <v>68</v>
      </c>
      <c r="BG1836" s="28" t="s">
        <v>69</v>
      </c>
    </row>
    <row r="1837" spans="1:59" ht="12.75" customHeight="1" x14ac:dyDescent="0.2">
      <c r="A1837" s="1" t="s">
        <v>7469</v>
      </c>
      <c r="B1837" s="1" t="s">
        <v>7470</v>
      </c>
      <c r="C1837" s="1" t="s">
        <v>62</v>
      </c>
      <c r="D1837" s="1" t="s">
        <v>63</v>
      </c>
      <c r="E1837" s="1" t="s">
        <v>7471</v>
      </c>
      <c r="F1837" s="1" t="s">
        <v>7472</v>
      </c>
      <c r="G1837" s="1">
        <v>61</v>
      </c>
      <c r="H1837" s="1">
        <v>44</v>
      </c>
      <c r="I1837" s="2" t="s">
        <v>1123</v>
      </c>
      <c r="K1837" s="1">
        <f>IFERROR(VLOOKUP(B1837,'[1]Pivot HorizontalMRP'!$A$4:$B$2531,2,0),0)</f>
        <v>0</v>
      </c>
      <c r="L1837" s="1">
        <f>IFERROR(VLOOKUP(B1837,'[1]Pivot HorizontalMRP'!$A$4:$C$2531,3,0),0)</f>
        <v>12</v>
      </c>
      <c r="M1837" s="1">
        <f>IFERROR(VLOOKUP(B1837,'[1]Pivot HorizontalMRP'!$A$4:$D$2531,4,0),0)</f>
        <v>40</v>
      </c>
      <c r="N1837" s="1">
        <f>IFERROR(VLOOKUP(B1837,'[1]Pivot HorizontalMRP'!$A$4:$E$2531,5,0),0)</f>
        <v>0</v>
      </c>
      <c r="O1837" s="1">
        <f t="shared" si="141"/>
        <v>52</v>
      </c>
      <c r="P1837" s="1">
        <f t="shared" si="142"/>
        <v>52</v>
      </c>
      <c r="Q1837" s="1">
        <f>IFERROR(VLOOKUP(B1837,'[1]Pivot HorizontalMRP'!$A$4:$F$2529,6,0),0)</f>
        <v>44</v>
      </c>
      <c r="R1837" s="1">
        <f>IFERROR(VLOOKUP(B1837,'[1]Pivot HorizontalMRP'!$A$4:$G$2529,7,0),0)</f>
        <v>0</v>
      </c>
      <c r="S1837" s="1">
        <f>IFERROR(VLOOKUP(B1837,'[1]Pivot HorizontalMRP'!$A$4:$H$2529,8,0),0)</f>
        <v>0</v>
      </c>
      <c r="T1837" s="1">
        <f>IFERROR(VLOOKUP(B1837,'[1]Pivot HorizontalMRP'!$A$4:$I$2529,9,0),0)</f>
        <v>0</v>
      </c>
      <c r="U1837" s="1">
        <f t="shared" si="140"/>
        <v>8</v>
      </c>
      <c r="V1837" s="24">
        <v>0.88</v>
      </c>
      <c r="W1837" s="24"/>
      <c r="X1837" s="24">
        <f t="shared" si="143"/>
        <v>-0.88</v>
      </c>
      <c r="Y1837" s="24"/>
      <c r="Z1837" s="24"/>
      <c r="AA1837" s="24"/>
      <c r="AB1837" s="24"/>
      <c r="AC1837" s="25"/>
      <c r="AD1837" s="26"/>
      <c r="AE1837" s="26"/>
      <c r="AF1837" s="26"/>
      <c r="AG1837" s="24"/>
      <c r="AH1837" s="24"/>
      <c r="AI1837" s="26"/>
      <c r="AJ1837" s="27"/>
      <c r="AK1837" s="27"/>
      <c r="AL1837" s="26"/>
      <c r="AM1837" s="26"/>
      <c r="AN1837" s="24"/>
      <c r="AO1837" s="24" t="str">
        <f t="shared" si="144"/>
        <v>Arista</v>
      </c>
      <c r="AP1837" s="1" t="s">
        <v>6514</v>
      </c>
      <c r="BF1837" s="1" t="s">
        <v>68</v>
      </c>
      <c r="BG1837" s="28" t="s">
        <v>69</v>
      </c>
    </row>
    <row r="1838" spans="1:59" ht="12.75" customHeight="1" x14ac:dyDescent="0.2">
      <c r="A1838" s="1" t="s">
        <v>7473</v>
      </c>
      <c r="B1838" s="1" t="s">
        <v>7474</v>
      </c>
      <c r="C1838" s="1" t="s">
        <v>62</v>
      </c>
      <c r="D1838" s="1" t="s">
        <v>63</v>
      </c>
      <c r="E1838" s="1" t="s">
        <v>7475</v>
      </c>
      <c r="F1838" s="1" t="s">
        <v>7476</v>
      </c>
      <c r="G1838" s="1">
        <v>56</v>
      </c>
      <c r="H1838" s="1">
        <v>750</v>
      </c>
      <c r="I1838" s="2" t="s">
        <v>1123</v>
      </c>
      <c r="K1838" s="1">
        <f>IFERROR(VLOOKUP(B1838,'[1]Pivot HorizontalMRP'!$A$4:$B$2531,2,0),0)</f>
        <v>0</v>
      </c>
      <c r="L1838" s="1">
        <f>IFERROR(VLOOKUP(B1838,'[1]Pivot HorizontalMRP'!$A$4:$C$2531,3,0),0)</f>
        <v>0</v>
      </c>
      <c r="M1838" s="1">
        <f>IFERROR(VLOOKUP(B1838,'[1]Pivot HorizontalMRP'!$A$4:$D$2531,4,0),0)</f>
        <v>40</v>
      </c>
      <c r="N1838" s="1">
        <f>IFERROR(VLOOKUP(B1838,'[1]Pivot HorizontalMRP'!$A$4:$E$2531,5,0),0)</f>
        <v>0</v>
      </c>
      <c r="O1838" s="1">
        <f t="shared" si="141"/>
        <v>40</v>
      </c>
      <c r="P1838" s="1">
        <f t="shared" si="142"/>
        <v>40</v>
      </c>
      <c r="Q1838" s="1">
        <f>IFERROR(VLOOKUP(B1838,'[1]Pivot HorizontalMRP'!$A$4:$F$2529,6,0),0)</f>
        <v>44</v>
      </c>
      <c r="R1838" s="1">
        <f>IFERROR(VLOOKUP(B1838,'[1]Pivot HorizontalMRP'!$A$4:$G$2529,7,0),0)</f>
        <v>0</v>
      </c>
      <c r="S1838" s="1">
        <f>IFERROR(VLOOKUP(B1838,'[1]Pivot HorizontalMRP'!$A$4:$H$2529,8,0),0)</f>
        <v>0</v>
      </c>
      <c r="T1838" s="1">
        <f>IFERROR(VLOOKUP(B1838,'[1]Pivot HorizontalMRP'!$A$4:$I$2529,9,0),0)</f>
        <v>0</v>
      </c>
      <c r="U1838" s="1">
        <f t="shared" si="140"/>
        <v>-4</v>
      </c>
      <c r="V1838" s="24">
        <v>0.9</v>
      </c>
      <c r="W1838" s="24"/>
      <c r="X1838" s="24">
        <f t="shared" si="143"/>
        <v>-0.9</v>
      </c>
      <c r="Y1838" s="24"/>
      <c r="Z1838" s="24"/>
      <c r="AA1838" s="24"/>
      <c r="AB1838" s="24"/>
      <c r="AC1838" s="25"/>
      <c r="AD1838" s="26"/>
      <c r="AE1838" s="26"/>
      <c r="AF1838" s="26"/>
      <c r="AG1838" s="24"/>
      <c r="AH1838" s="24"/>
      <c r="AI1838" s="26"/>
      <c r="AJ1838" s="27"/>
      <c r="AK1838" s="27"/>
      <c r="AL1838" s="26"/>
      <c r="AM1838" s="26"/>
      <c r="AN1838" s="24"/>
      <c r="AO1838" s="24" t="str">
        <f t="shared" si="144"/>
        <v>Arista</v>
      </c>
      <c r="AP1838" s="1" t="s">
        <v>6514</v>
      </c>
      <c r="BF1838" s="1" t="s">
        <v>68</v>
      </c>
      <c r="BG1838" s="28" t="s">
        <v>69</v>
      </c>
    </row>
    <row r="1839" spans="1:59" ht="12.75" customHeight="1" x14ac:dyDescent="0.2">
      <c r="A1839" s="1" t="s">
        <v>7477</v>
      </c>
      <c r="B1839" s="1" t="s">
        <v>7478</v>
      </c>
      <c r="C1839" s="1" t="s">
        <v>62</v>
      </c>
      <c r="D1839" s="1" t="s">
        <v>63</v>
      </c>
      <c r="E1839" s="1" t="s">
        <v>7479</v>
      </c>
      <c r="F1839" s="1" t="s">
        <v>7480</v>
      </c>
      <c r="G1839" s="1">
        <v>61</v>
      </c>
      <c r="H1839" s="1">
        <v>960</v>
      </c>
      <c r="I1839" s="2" t="s">
        <v>1123</v>
      </c>
      <c r="K1839" s="1">
        <f>IFERROR(VLOOKUP(B1839,'[1]Pivot HorizontalMRP'!$A$4:$B$2531,2,0),0)</f>
        <v>715</v>
      </c>
      <c r="L1839" s="1">
        <f>IFERROR(VLOOKUP(B1839,'[1]Pivot HorizontalMRP'!$A$4:$C$2531,3,0),0)</f>
        <v>1763</v>
      </c>
      <c r="M1839" s="1">
        <f>IFERROR(VLOOKUP(B1839,'[1]Pivot HorizontalMRP'!$A$4:$D$2531,4,0),0)</f>
        <v>0</v>
      </c>
      <c r="N1839" s="1">
        <f>IFERROR(VLOOKUP(B1839,'[1]Pivot HorizontalMRP'!$A$4:$E$2531,5,0),0)</f>
        <v>0</v>
      </c>
      <c r="O1839" s="1">
        <f t="shared" si="141"/>
        <v>2478</v>
      </c>
      <c r="P1839" s="1">
        <f t="shared" si="142"/>
        <v>2478</v>
      </c>
      <c r="Q1839" s="1">
        <f>IFERROR(VLOOKUP(B1839,'[1]Pivot HorizontalMRP'!$A$4:$F$2529,6,0),0)</f>
        <v>1325</v>
      </c>
      <c r="R1839" s="1">
        <f>IFERROR(VLOOKUP(B1839,'[1]Pivot HorizontalMRP'!$A$4:$G$2529,7,0),0)</f>
        <v>417</v>
      </c>
      <c r="S1839" s="1">
        <f>IFERROR(VLOOKUP(B1839,'[1]Pivot HorizontalMRP'!$A$4:$H$2529,8,0),0)</f>
        <v>393</v>
      </c>
      <c r="T1839" s="1">
        <f>IFERROR(VLOOKUP(B1839,'[1]Pivot HorizontalMRP'!$A$4:$I$2529,9,0),0)</f>
        <v>0</v>
      </c>
      <c r="U1839" s="1">
        <f t="shared" si="140"/>
        <v>736</v>
      </c>
      <c r="V1839" s="24">
        <v>1.232</v>
      </c>
      <c r="W1839" s="24"/>
      <c r="X1839" s="24">
        <f t="shared" si="143"/>
        <v>-1.232</v>
      </c>
      <c r="Y1839" s="24"/>
      <c r="Z1839" s="24"/>
      <c r="AA1839" s="24"/>
      <c r="AB1839" s="24"/>
      <c r="AC1839" s="25"/>
      <c r="AD1839" s="26"/>
      <c r="AE1839" s="26"/>
      <c r="AF1839" s="26"/>
      <c r="AG1839" s="24"/>
      <c r="AH1839" s="24"/>
      <c r="AI1839" s="26"/>
      <c r="AJ1839" s="27"/>
      <c r="AK1839" s="27"/>
      <c r="AL1839" s="26"/>
      <c r="AM1839" s="26"/>
      <c r="AN1839" s="24"/>
      <c r="AO1839" s="24" t="str">
        <f t="shared" si="144"/>
        <v>Arista</v>
      </c>
      <c r="AP1839" s="1" t="s">
        <v>6514</v>
      </c>
      <c r="BF1839" s="1" t="s">
        <v>68</v>
      </c>
      <c r="BG1839" s="28" t="s">
        <v>69</v>
      </c>
    </row>
    <row r="1840" spans="1:59" ht="12.75" customHeight="1" x14ac:dyDescent="0.2">
      <c r="A1840" s="1" t="s">
        <v>7481</v>
      </c>
      <c r="B1840" s="1" t="s">
        <v>7482</v>
      </c>
      <c r="C1840" s="1" t="s">
        <v>62</v>
      </c>
      <c r="D1840" s="1" t="s">
        <v>63</v>
      </c>
      <c r="E1840" s="1" t="s">
        <v>7483</v>
      </c>
      <c r="F1840" s="1" t="s">
        <v>7484</v>
      </c>
      <c r="G1840" s="1">
        <v>61</v>
      </c>
      <c r="H1840" s="1">
        <v>480</v>
      </c>
      <c r="I1840" s="2" t="s">
        <v>1123</v>
      </c>
      <c r="K1840" s="1">
        <f>IFERROR(VLOOKUP(B1840,'[1]Pivot HorizontalMRP'!$A$4:$B$2531,2,0),0)</f>
        <v>0</v>
      </c>
      <c r="L1840" s="1">
        <f>IFERROR(VLOOKUP(B1840,'[1]Pivot HorizontalMRP'!$A$4:$C$2531,3,0),0)</f>
        <v>9913</v>
      </c>
      <c r="M1840" s="1">
        <f>IFERROR(VLOOKUP(B1840,'[1]Pivot HorizontalMRP'!$A$4:$D$2531,4,0),0)</f>
        <v>9750</v>
      </c>
      <c r="N1840" s="1">
        <f>IFERROR(VLOOKUP(B1840,'[1]Pivot HorizontalMRP'!$A$4:$E$2531,5,0),0)</f>
        <v>0</v>
      </c>
      <c r="O1840" s="1">
        <f t="shared" si="141"/>
        <v>19663</v>
      </c>
      <c r="P1840" s="1">
        <f t="shared" si="142"/>
        <v>19663</v>
      </c>
      <c r="Q1840" s="1">
        <f>IFERROR(VLOOKUP(B1840,'[1]Pivot HorizontalMRP'!$A$4:$F$2529,6,0),0)</f>
        <v>19167</v>
      </c>
      <c r="R1840" s="1">
        <f>IFERROR(VLOOKUP(B1840,'[1]Pivot HorizontalMRP'!$A$4:$G$2529,7,0),0)</f>
        <v>7942</v>
      </c>
      <c r="S1840" s="1">
        <f>IFERROR(VLOOKUP(B1840,'[1]Pivot HorizontalMRP'!$A$4:$H$2529,8,0),0)</f>
        <v>6236</v>
      </c>
      <c r="T1840" s="1">
        <f>IFERROR(VLOOKUP(B1840,'[1]Pivot HorizontalMRP'!$A$4:$I$2529,9,0),0)</f>
        <v>4316</v>
      </c>
      <c r="U1840" s="1">
        <f t="shared" si="140"/>
        <v>-7446</v>
      </c>
      <c r="V1840" s="24">
        <v>1.5649999999999999</v>
      </c>
      <c r="W1840" s="24"/>
      <c r="X1840" s="24">
        <f t="shared" si="143"/>
        <v>-1.5649999999999999</v>
      </c>
      <c r="Y1840" s="24"/>
      <c r="Z1840" s="24"/>
      <c r="AA1840" s="24">
        <v>1.5740000000000001</v>
      </c>
      <c r="AB1840" s="24"/>
      <c r="AC1840" s="25"/>
      <c r="AD1840" s="26"/>
      <c r="AE1840" s="26"/>
      <c r="AF1840" s="26"/>
      <c r="AG1840" s="24"/>
      <c r="AH1840" s="24"/>
      <c r="AI1840" s="26"/>
      <c r="AJ1840" s="27"/>
      <c r="AK1840" s="27"/>
      <c r="AL1840" s="26"/>
      <c r="AM1840" s="26"/>
      <c r="AN1840" s="24"/>
      <c r="AO1840" s="24" t="str">
        <f t="shared" si="144"/>
        <v>Arista</v>
      </c>
      <c r="AP1840" s="1" t="s">
        <v>6514</v>
      </c>
      <c r="BF1840" s="1" t="s">
        <v>68</v>
      </c>
      <c r="BG1840" s="28" t="s">
        <v>69</v>
      </c>
    </row>
    <row r="1841" spans="1:59" ht="12.75" customHeight="1" x14ac:dyDescent="0.2">
      <c r="A1841" s="1" t="s">
        <v>7485</v>
      </c>
      <c r="B1841" s="1" t="s">
        <v>7486</v>
      </c>
      <c r="C1841" s="1" t="s">
        <v>62</v>
      </c>
      <c r="D1841" s="1" t="s">
        <v>63</v>
      </c>
      <c r="E1841" s="1" t="s">
        <v>7487</v>
      </c>
      <c r="F1841" s="1" t="s">
        <v>7488</v>
      </c>
      <c r="G1841" s="1">
        <v>61</v>
      </c>
      <c r="H1841" s="1">
        <v>480</v>
      </c>
      <c r="I1841" s="2" t="s">
        <v>1123</v>
      </c>
      <c r="K1841" s="1">
        <f>IFERROR(VLOOKUP(B1841,'[1]Pivot HorizontalMRP'!$A$4:$B$2531,2,0),0)</f>
        <v>0</v>
      </c>
      <c r="L1841" s="1">
        <f>IFERROR(VLOOKUP(B1841,'[1]Pivot HorizontalMRP'!$A$4:$C$2531,3,0),0)</f>
        <v>732</v>
      </c>
      <c r="M1841" s="1">
        <f>IFERROR(VLOOKUP(B1841,'[1]Pivot HorizontalMRP'!$A$4:$D$2531,4,0),0)</f>
        <v>0</v>
      </c>
      <c r="N1841" s="1">
        <f>IFERROR(VLOOKUP(B1841,'[1]Pivot HorizontalMRP'!$A$4:$E$2531,5,0),0)</f>
        <v>0</v>
      </c>
      <c r="O1841" s="1">
        <f t="shared" si="141"/>
        <v>732</v>
      </c>
      <c r="P1841" s="1">
        <f t="shared" si="142"/>
        <v>732</v>
      </c>
      <c r="Q1841" s="1">
        <f>IFERROR(VLOOKUP(B1841,'[1]Pivot HorizontalMRP'!$A$4:$F$2529,6,0),0)</f>
        <v>24</v>
      </c>
      <c r="R1841" s="1">
        <f>IFERROR(VLOOKUP(B1841,'[1]Pivot HorizontalMRP'!$A$4:$G$2529,7,0),0)</f>
        <v>152</v>
      </c>
      <c r="S1841" s="1">
        <f>IFERROR(VLOOKUP(B1841,'[1]Pivot HorizontalMRP'!$A$4:$H$2529,8,0),0)</f>
        <v>182</v>
      </c>
      <c r="T1841" s="1">
        <f>IFERROR(VLOOKUP(B1841,'[1]Pivot HorizontalMRP'!$A$4:$I$2529,9,0),0)</f>
        <v>40</v>
      </c>
      <c r="U1841" s="1">
        <f t="shared" si="140"/>
        <v>556</v>
      </c>
      <c r="V1841" s="24">
        <v>1.44</v>
      </c>
      <c r="W1841" s="24"/>
      <c r="X1841" s="24">
        <f t="shared" si="143"/>
        <v>-1.44</v>
      </c>
      <c r="Y1841" s="24"/>
      <c r="Z1841" s="24"/>
      <c r="AA1841" s="24"/>
      <c r="AB1841" s="24"/>
      <c r="AC1841" s="25"/>
      <c r="AD1841" s="26"/>
      <c r="AE1841" s="26"/>
      <c r="AF1841" s="26"/>
      <c r="AG1841" s="24"/>
      <c r="AH1841" s="24"/>
      <c r="AI1841" s="26"/>
      <c r="AJ1841" s="27"/>
      <c r="AK1841" s="27"/>
      <c r="AL1841" s="26"/>
      <c r="AM1841" s="26"/>
      <c r="AN1841" s="24"/>
      <c r="AO1841" s="24" t="str">
        <f t="shared" si="144"/>
        <v>Arista</v>
      </c>
      <c r="AP1841" s="1" t="s">
        <v>6514</v>
      </c>
      <c r="BF1841" s="1" t="s">
        <v>68</v>
      </c>
      <c r="BG1841" s="28" t="s">
        <v>69</v>
      </c>
    </row>
    <row r="1842" spans="1:59" ht="12.75" customHeight="1" x14ac:dyDescent="0.2">
      <c r="A1842" s="1" t="s">
        <v>7489</v>
      </c>
      <c r="B1842" s="1" t="s">
        <v>7490</v>
      </c>
      <c r="C1842" s="1" t="s">
        <v>62</v>
      </c>
      <c r="D1842" s="1" t="s">
        <v>63</v>
      </c>
      <c r="E1842" s="1" t="s">
        <v>7491</v>
      </c>
      <c r="F1842" s="1" t="s">
        <v>7492</v>
      </c>
      <c r="G1842" s="1">
        <v>61</v>
      </c>
      <c r="H1842" s="1">
        <v>480</v>
      </c>
      <c r="I1842" s="2" t="s">
        <v>1123</v>
      </c>
      <c r="K1842" s="1">
        <f>IFERROR(VLOOKUP(B1842,'[1]Pivot HorizontalMRP'!$A$4:$B$2531,2,0),0)</f>
        <v>0</v>
      </c>
      <c r="L1842" s="1">
        <f>IFERROR(VLOOKUP(B1842,'[1]Pivot HorizontalMRP'!$A$4:$C$2531,3,0),0)</f>
        <v>807</v>
      </c>
      <c r="M1842" s="1">
        <f>IFERROR(VLOOKUP(B1842,'[1]Pivot HorizontalMRP'!$A$4:$D$2531,4,0),0)</f>
        <v>0</v>
      </c>
      <c r="N1842" s="1">
        <f>IFERROR(VLOOKUP(B1842,'[1]Pivot HorizontalMRP'!$A$4:$E$2531,5,0),0)</f>
        <v>0</v>
      </c>
      <c r="O1842" s="1">
        <f t="shared" si="141"/>
        <v>807</v>
      </c>
      <c r="P1842" s="1">
        <f t="shared" si="142"/>
        <v>807</v>
      </c>
      <c r="Q1842" s="1">
        <f>IFERROR(VLOOKUP(B1842,'[1]Pivot HorizontalMRP'!$A$4:$F$2529,6,0),0)</f>
        <v>423</v>
      </c>
      <c r="R1842" s="1">
        <f>IFERROR(VLOOKUP(B1842,'[1]Pivot HorizontalMRP'!$A$4:$G$2529,7,0),0)</f>
        <v>318</v>
      </c>
      <c r="S1842" s="1">
        <f>IFERROR(VLOOKUP(B1842,'[1]Pivot HorizontalMRP'!$A$4:$H$2529,8,0),0)</f>
        <v>374</v>
      </c>
      <c r="T1842" s="1">
        <f>IFERROR(VLOOKUP(B1842,'[1]Pivot HorizontalMRP'!$A$4:$I$2529,9,0),0)</f>
        <v>129</v>
      </c>
      <c r="U1842" s="1">
        <f t="shared" si="140"/>
        <v>66</v>
      </c>
      <c r="V1842" s="24">
        <v>1.5649999999999999</v>
      </c>
      <c r="W1842" s="24"/>
      <c r="X1842" s="24">
        <f t="shared" si="143"/>
        <v>-1.5649999999999999</v>
      </c>
      <c r="Y1842" s="24"/>
      <c r="Z1842" s="24"/>
      <c r="AA1842" s="24"/>
      <c r="AB1842" s="24"/>
      <c r="AC1842" s="25"/>
      <c r="AD1842" s="26"/>
      <c r="AE1842" s="26"/>
      <c r="AF1842" s="26"/>
      <c r="AG1842" s="24"/>
      <c r="AH1842" s="24"/>
      <c r="AI1842" s="26"/>
      <c r="AJ1842" s="27"/>
      <c r="AK1842" s="27"/>
      <c r="AL1842" s="26"/>
      <c r="AM1842" s="26"/>
      <c r="AN1842" s="24"/>
      <c r="AO1842" s="24" t="str">
        <f t="shared" si="144"/>
        <v>Arista</v>
      </c>
      <c r="AP1842" s="1" t="s">
        <v>6514</v>
      </c>
      <c r="BF1842" s="1" t="s">
        <v>68</v>
      </c>
      <c r="BG1842" s="28" t="s">
        <v>69</v>
      </c>
    </row>
    <row r="1843" spans="1:59" ht="12.75" customHeight="1" x14ac:dyDescent="0.2">
      <c r="A1843" s="1" t="s">
        <v>7493</v>
      </c>
      <c r="B1843" s="1" t="s">
        <v>7494</v>
      </c>
      <c r="C1843" s="1" t="s">
        <v>62</v>
      </c>
      <c r="D1843" s="1" t="s">
        <v>63</v>
      </c>
      <c r="E1843" s="1" t="s">
        <v>7495</v>
      </c>
      <c r="F1843" s="1" t="s">
        <v>7496</v>
      </c>
      <c r="G1843" s="1">
        <v>61</v>
      </c>
      <c r="H1843" s="1">
        <v>480</v>
      </c>
      <c r="I1843" s="2" t="s">
        <v>1123</v>
      </c>
      <c r="K1843" s="1">
        <f>IFERROR(VLOOKUP(B1843,'[1]Pivot HorizontalMRP'!$A$4:$B$2531,2,0),0)</f>
        <v>0</v>
      </c>
      <c r="L1843" s="1">
        <f>IFERROR(VLOOKUP(B1843,'[1]Pivot HorizontalMRP'!$A$4:$C$2531,3,0),0)</f>
        <v>4008</v>
      </c>
      <c r="M1843" s="1">
        <f>IFERROR(VLOOKUP(B1843,'[1]Pivot HorizontalMRP'!$A$4:$D$2531,4,0),0)</f>
        <v>750</v>
      </c>
      <c r="N1843" s="1">
        <f>IFERROR(VLOOKUP(B1843,'[1]Pivot HorizontalMRP'!$A$4:$E$2531,5,0),0)</f>
        <v>0</v>
      </c>
      <c r="O1843" s="1">
        <f t="shared" si="141"/>
        <v>4758</v>
      </c>
      <c r="P1843" s="1">
        <f t="shared" si="142"/>
        <v>4758</v>
      </c>
      <c r="Q1843" s="1">
        <f>IFERROR(VLOOKUP(B1843,'[1]Pivot HorizontalMRP'!$A$4:$F$2529,6,0),0)</f>
        <v>4926</v>
      </c>
      <c r="R1843" s="1">
        <f>IFERROR(VLOOKUP(B1843,'[1]Pivot HorizontalMRP'!$A$4:$G$2529,7,0),0)</f>
        <v>2254</v>
      </c>
      <c r="S1843" s="1">
        <f>IFERROR(VLOOKUP(B1843,'[1]Pivot HorizontalMRP'!$A$4:$H$2529,8,0),0)</f>
        <v>1839</v>
      </c>
      <c r="T1843" s="1">
        <f>IFERROR(VLOOKUP(B1843,'[1]Pivot HorizontalMRP'!$A$4:$I$2529,9,0),0)</f>
        <v>1281</v>
      </c>
      <c r="U1843" s="1">
        <f t="shared" si="140"/>
        <v>-2422</v>
      </c>
      <c r="V1843" s="24">
        <v>1.236</v>
      </c>
      <c r="W1843" s="24"/>
      <c r="X1843" s="24">
        <f t="shared" si="143"/>
        <v>-1.236</v>
      </c>
      <c r="Y1843" s="24"/>
      <c r="Z1843" s="24"/>
      <c r="AA1843" s="24">
        <v>1.2733400000000001</v>
      </c>
      <c r="AB1843" s="24"/>
      <c r="AC1843" s="25"/>
      <c r="AD1843" s="26"/>
      <c r="AE1843" s="26"/>
      <c r="AF1843" s="26"/>
      <c r="AG1843" s="24"/>
      <c r="AH1843" s="24"/>
      <c r="AI1843" s="26"/>
      <c r="AJ1843" s="27"/>
      <c r="AK1843" s="27"/>
      <c r="AL1843" s="26"/>
      <c r="AM1843" s="26"/>
      <c r="AN1843" s="24"/>
      <c r="AO1843" s="24" t="str">
        <f t="shared" si="144"/>
        <v>Arista</v>
      </c>
      <c r="AP1843" s="1" t="s">
        <v>6514</v>
      </c>
      <c r="BF1843" s="1" t="s">
        <v>68</v>
      </c>
      <c r="BG1843" s="28" t="s">
        <v>69</v>
      </c>
    </row>
    <row r="1844" spans="1:59" ht="12.75" customHeight="1" x14ac:dyDescent="0.2">
      <c r="A1844" s="1" t="s">
        <v>7497</v>
      </c>
      <c r="B1844" s="1" t="s">
        <v>7498</v>
      </c>
      <c r="C1844" s="1" t="s">
        <v>62</v>
      </c>
      <c r="D1844" s="1" t="s">
        <v>63</v>
      </c>
      <c r="E1844" s="1" t="s">
        <v>7499</v>
      </c>
      <c r="F1844" s="1" t="s">
        <v>7500</v>
      </c>
      <c r="G1844" s="1">
        <v>61</v>
      </c>
      <c r="H1844" s="1">
        <v>480</v>
      </c>
      <c r="I1844" s="2" t="s">
        <v>1123</v>
      </c>
      <c r="K1844" s="1">
        <f>IFERROR(VLOOKUP(B1844,'[1]Pivot HorizontalMRP'!$A$4:$B$2531,2,0),0)</f>
        <v>91</v>
      </c>
      <c r="L1844" s="1">
        <f>IFERROR(VLOOKUP(B1844,'[1]Pivot HorizontalMRP'!$A$4:$C$2531,3,0),0)</f>
        <v>163</v>
      </c>
      <c r="M1844" s="1">
        <f>IFERROR(VLOOKUP(B1844,'[1]Pivot HorizontalMRP'!$A$4:$D$2531,4,0),0)</f>
        <v>0</v>
      </c>
      <c r="N1844" s="1">
        <f>IFERROR(VLOOKUP(B1844,'[1]Pivot HorizontalMRP'!$A$4:$E$2531,5,0),0)</f>
        <v>0</v>
      </c>
      <c r="O1844" s="1">
        <f t="shared" si="141"/>
        <v>254</v>
      </c>
      <c r="P1844" s="1">
        <f t="shared" si="142"/>
        <v>254</v>
      </c>
      <c r="Q1844" s="1">
        <f>IFERROR(VLOOKUP(B1844,'[1]Pivot HorizontalMRP'!$A$4:$F$2529,6,0),0)</f>
        <v>5</v>
      </c>
      <c r="R1844" s="1">
        <f>IFERROR(VLOOKUP(B1844,'[1]Pivot HorizontalMRP'!$A$4:$G$2529,7,0),0)</f>
        <v>125</v>
      </c>
      <c r="S1844" s="1">
        <f>IFERROR(VLOOKUP(B1844,'[1]Pivot HorizontalMRP'!$A$4:$H$2529,8,0),0)</f>
        <v>150</v>
      </c>
      <c r="T1844" s="1">
        <f>IFERROR(VLOOKUP(B1844,'[1]Pivot HorizontalMRP'!$A$4:$I$2529,9,0),0)</f>
        <v>114</v>
      </c>
      <c r="U1844" s="1">
        <f t="shared" si="140"/>
        <v>124</v>
      </c>
      <c r="V1844" s="24">
        <v>1.58</v>
      </c>
      <c r="W1844" s="24"/>
      <c r="X1844" s="24">
        <f t="shared" si="143"/>
        <v>-1.58</v>
      </c>
      <c r="Y1844" s="24"/>
      <c r="Z1844" s="24"/>
      <c r="AA1844" s="24"/>
      <c r="AB1844" s="24"/>
      <c r="AC1844" s="25"/>
      <c r="AD1844" s="26"/>
      <c r="AE1844" s="26"/>
      <c r="AF1844" s="26"/>
      <c r="AG1844" s="24"/>
      <c r="AH1844" s="24"/>
      <c r="AI1844" s="26"/>
      <c r="AJ1844" s="27"/>
      <c r="AK1844" s="27"/>
      <c r="AL1844" s="26"/>
      <c r="AM1844" s="26"/>
      <c r="AN1844" s="24"/>
      <c r="AO1844" s="24" t="str">
        <f t="shared" si="144"/>
        <v>Arista</v>
      </c>
      <c r="AP1844" s="1" t="s">
        <v>6514</v>
      </c>
      <c r="BF1844" s="1" t="s">
        <v>68</v>
      </c>
      <c r="BG1844" s="28" t="s">
        <v>69</v>
      </c>
    </row>
    <row r="1845" spans="1:59" ht="12.75" customHeight="1" x14ac:dyDescent="0.2">
      <c r="A1845" s="1" t="s">
        <v>7501</v>
      </c>
      <c r="B1845" s="1" t="s">
        <v>7502</v>
      </c>
      <c r="C1845" s="1" t="s">
        <v>62</v>
      </c>
      <c r="D1845" s="1" t="s">
        <v>63</v>
      </c>
      <c r="E1845" s="1" t="s">
        <v>7503</v>
      </c>
      <c r="F1845" s="1" t="s">
        <v>7504</v>
      </c>
      <c r="G1845" s="1">
        <v>371</v>
      </c>
      <c r="H1845" s="1">
        <v>2500</v>
      </c>
      <c r="I1845" s="2" t="s">
        <v>1123</v>
      </c>
      <c r="K1845" s="1">
        <f>IFERROR(VLOOKUP(B1845,'[1]Pivot HorizontalMRP'!$A$4:$B$2531,2,0),0)</f>
        <v>0</v>
      </c>
      <c r="L1845" s="1">
        <f>IFERROR(VLOOKUP(B1845,'[1]Pivot HorizontalMRP'!$A$4:$C$2531,3,0),0)</f>
        <v>496</v>
      </c>
      <c r="M1845" s="1">
        <f>IFERROR(VLOOKUP(B1845,'[1]Pivot HorizontalMRP'!$A$4:$D$2531,4,0),0)</f>
        <v>832</v>
      </c>
      <c r="N1845" s="1">
        <f>IFERROR(VLOOKUP(B1845,'[1]Pivot HorizontalMRP'!$A$4:$E$2531,5,0),0)</f>
        <v>0</v>
      </c>
      <c r="O1845" s="1">
        <f t="shared" si="141"/>
        <v>1328</v>
      </c>
      <c r="P1845" s="1">
        <f t="shared" si="142"/>
        <v>1328</v>
      </c>
      <c r="Q1845" s="1">
        <f>IFERROR(VLOOKUP(B1845,'[1]Pivot HorizontalMRP'!$A$4:$F$2529,6,0),0)</f>
        <v>846</v>
      </c>
      <c r="R1845" s="1">
        <f>IFERROR(VLOOKUP(B1845,'[1]Pivot HorizontalMRP'!$A$4:$G$2529,7,0),0)</f>
        <v>420</v>
      </c>
      <c r="S1845" s="1">
        <f>IFERROR(VLOOKUP(B1845,'[1]Pivot HorizontalMRP'!$A$4:$H$2529,8,0),0)</f>
        <v>240</v>
      </c>
      <c r="T1845" s="1">
        <f>IFERROR(VLOOKUP(B1845,'[1]Pivot HorizontalMRP'!$A$4:$I$2529,9,0),0)</f>
        <v>0</v>
      </c>
      <c r="U1845" s="1">
        <f t="shared" si="140"/>
        <v>62</v>
      </c>
      <c r="V1845" s="24">
        <v>1.5</v>
      </c>
      <c r="W1845" s="24"/>
      <c r="X1845" s="24">
        <f t="shared" si="143"/>
        <v>-1.5</v>
      </c>
      <c r="Y1845" s="24"/>
      <c r="Z1845" s="24"/>
      <c r="AA1845" s="24"/>
      <c r="AB1845" s="24"/>
      <c r="AC1845" s="25"/>
      <c r="AD1845" s="26"/>
      <c r="AE1845" s="26"/>
      <c r="AF1845" s="26"/>
      <c r="AG1845" s="24"/>
      <c r="AH1845" s="24"/>
      <c r="AI1845" s="26"/>
      <c r="AJ1845" s="27"/>
      <c r="AK1845" s="27"/>
      <c r="AL1845" s="26"/>
      <c r="AM1845" s="26"/>
      <c r="AN1845" s="24"/>
      <c r="AO1845" s="24" t="str">
        <f t="shared" si="144"/>
        <v>Arista</v>
      </c>
      <c r="AP1845" s="1" t="s">
        <v>6514</v>
      </c>
      <c r="BF1845" s="1" t="s">
        <v>68</v>
      </c>
      <c r="BG1845" s="28" t="s">
        <v>69</v>
      </c>
    </row>
    <row r="1846" spans="1:59" ht="12.75" customHeight="1" x14ac:dyDescent="0.2">
      <c r="A1846" s="1" t="s">
        <v>7505</v>
      </c>
      <c r="B1846" s="1" t="s">
        <v>7506</v>
      </c>
      <c r="C1846" s="1" t="s">
        <v>62</v>
      </c>
      <c r="D1846" s="1" t="s">
        <v>63</v>
      </c>
      <c r="E1846" s="1" t="s">
        <v>7507</v>
      </c>
      <c r="F1846" s="1" t="s">
        <v>7508</v>
      </c>
      <c r="G1846" s="1">
        <v>140</v>
      </c>
      <c r="H1846" s="1">
        <v>2500</v>
      </c>
      <c r="I1846" s="2" t="s">
        <v>1123</v>
      </c>
      <c r="K1846" s="1">
        <f>IFERROR(VLOOKUP(B1846,'[1]Pivot HorizontalMRP'!$A$4:$B$2531,2,0),0)</f>
        <v>0</v>
      </c>
      <c r="L1846" s="1">
        <f>IFERROR(VLOOKUP(B1846,'[1]Pivot HorizontalMRP'!$A$4:$C$2531,3,0),0)</f>
        <v>303</v>
      </c>
      <c r="M1846" s="1">
        <f>IFERROR(VLOOKUP(B1846,'[1]Pivot HorizontalMRP'!$A$4:$D$2531,4,0),0)</f>
        <v>0</v>
      </c>
      <c r="N1846" s="1">
        <f>IFERROR(VLOOKUP(B1846,'[1]Pivot HorizontalMRP'!$A$4:$E$2531,5,0),0)</f>
        <v>0</v>
      </c>
      <c r="O1846" s="1">
        <f t="shared" si="141"/>
        <v>303</v>
      </c>
      <c r="P1846" s="1">
        <f t="shared" si="142"/>
        <v>303</v>
      </c>
      <c r="Q1846" s="1">
        <f>IFERROR(VLOOKUP(B1846,'[1]Pivot HorizontalMRP'!$A$4:$F$2529,6,0),0)</f>
        <v>846</v>
      </c>
      <c r="R1846" s="1">
        <f>IFERROR(VLOOKUP(B1846,'[1]Pivot HorizontalMRP'!$A$4:$G$2529,7,0),0)</f>
        <v>420</v>
      </c>
      <c r="S1846" s="1">
        <f>IFERROR(VLOOKUP(B1846,'[1]Pivot HorizontalMRP'!$A$4:$H$2529,8,0),0)</f>
        <v>240</v>
      </c>
      <c r="T1846" s="1">
        <f>IFERROR(VLOOKUP(B1846,'[1]Pivot HorizontalMRP'!$A$4:$I$2529,9,0),0)</f>
        <v>0</v>
      </c>
      <c r="U1846" s="1">
        <f t="shared" si="140"/>
        <v>-963</v>
      </c>
      <c r="V1846" s="24">
        <v>1.5</v>
      </c>
      <c r="W1846" s="24"/>
      <c r="X1846" s="24">
        <f t="shared" si="143"/>
        <v>-1.5</v>
      </c>
      <c r="Y1846" s="24"/>
      <c r="Z1846" s="24"/>
      <c r="AA1846" s="24"/>
      <c r="AB1846" s="24"/>
      <c r="AC1846" s="25"/>
      <c r="AD1846" s="26"/>
      <c r="AE1846" s="26"/>
      <c r="AF1846" s="26"/>
      <c r="AG1846" s="24"/>
      <c r="AH1846" s="24"/>
      <c r="AI1846" s="26"/>
      <c r="AJ1846" s="27"/>
      <c r="AK1846" s="27"/>
      <c r="AL1846" s="26"/>
      <c r="AM1846" s="26"/>
      <c r="AN1846" s="24"/>
      <c r="AO1846" s="24" t="str">
        <f t="shared" si="144"/>
        <v>Arista</v>
      </c>
      <c r="AP1846" s="1" t="s">
        <v>6514</v>
      </c>
      <c r="BF1846" s="1" t="s">
        <v>68</v>
      </c>
      <c r="BG1846" s="28" t="s">
        <v>69</v>
      </c>
    </row>
    <row r="1847" spans="1:59" ht="12.75" customHeight="1" x14ac:dyDescent="0.2">
      <c r="A1847" s="1" t="s">
        <v>7509</v>
      </c>
      <c r="B1847" s="1" t="s">
        <v>7510</v>
      </c>
      <c r="C1847" s="1" t="s">
        <v>62</v>
      </c>
      <c r="D1847" s="1" t="s">
        <v>63</v>
      </c>
      <c r="E1847" s="1" t="s">
        <v>7511</v>
      </c>
      <c r="F1847" s="1" t="s">
        <v>7512</v>
      </c>
      <c r="G1847" s="1">
        <v>61</v>
      </c>
      <c r="H1847" s="1">
        <v>4000</v>
      </c>
      <c r="I1847" s="2" t="s">
        <v>1123</v>
      </c>
      <c r="K1847" s="1">
        <f>IFERROR(VLOOKUP(B1847,'[1]Pivot HorizontalMRP'!$A$4:$B$2531,2,0),0)</f>
        <v>5416</v>
      </c>
      <c r="L1847" s="1">
        <f>IFERROR(VLOOKUP(B1847,'[1]Pivot HorizontalMRP'!$A$4:$C$2531,3,0),0)</f>
        <v>1470</v>
      </c>
      <c r="M1847" s="1">
        <f>IFERROR(VLOOKUP(B1847,'[1]Pivot HorizontalMRP'!$A$4:$D$2531,4,0),0)</f>
        <v>0</v>
      </c>
      <c r="N1847" s="1">
        <f>IFERROR(VLOOKUP(B1847,'[1]Pivot HorizontalMRP'!$A$4:$E$2531,5,0),0)</f>
        <v>0</v>
      </c>
      <c r="O1847" s="1">
        <f t="shared" si="141"/>
        <v>6886</v>
      </c>
      <c r="P1847" s="1">
        <f t="shared" si="142"/>
        <v>6886</v>
      </c>
      <c r="Q1847" s="1">
        <f>IFERROR(VLOOKUP(B1847,'[1]Pivot HorizontalMRP'!$A$4:$F$2529,6,0),0)</f>
        <v>1075</v>
      </c>
      <c r="R1847" s="1">
        <f>IFERROR(VLOOKUP(B1847,'[1]Pivot HorizontalMRP'!$A$4:$G$2529,7,0),0)</f>
        <v>650</v>
      </c>
      <c r="S1847" s="1">
        <f>IFERROR(VLOOKUP(B1847,'[1]Pivot HorizontalMRP'!$A$4:$H$2529,8,0),0)</f>
        <v>560</v>
      </c>
      <c r="T1847" s="1">
        <f>IFERROR(VLOOKUP(B1847,'[1]Pivot HorizontalMRP'!$A$4:$I$2529,9,0),0)</f>
        <v>408</v>
      </c>
      <c r="U1847" s="1">
        <f t="shared" si="140"/>
        <v>5161</v>
      </c>
      <c r="V1847" s="24">
        <v>0.86750000000000005</v>
      </c>
      <c r="W1847" s="24"/>
      <c r="X1847" s="24">
        <f t="shared" si="143"/>
        <v>-0.86750000000000005</v>
      </c>
      <c r="Y1847" s="24"/>
      <c r="Z1847" s="24"/>
      <c r="AA1847" s="24"/>
      <c r="AB1847" s="24"/>
      <c r="AC1847" s="25"/>
      <c r="AD1847" s="26"/>
      <c r="AE1847" s="26"/>
      <c r="AF1847" s="26"/>
      <c r="AG1847" s="24"/>
      <c r="AH1847" s="24"/>
      <c r="AI1847" s="26"/>
      <c r="AJ1847" s="27"/>
      <c r="AK1847" s="27"/>
      <c r="AL1847" s="26"/>
      <c r="AM1847" s="26"/>
      <c r="AN1847" s="24"/>
      <c r="AO1847" s="24" t="str">
        <f t="shared" si="144"/>
        <v>Arista</v>
      </c>
      <c r="AP1847" s="1" t="s">
        <v>6514</v>
      </c>
      <c r="BF1847" s="1" t="s">
        <v>68</v>
      </c>
      <c r="BG1847" s="28" t="s">
        <v>69</v>
      </c>
    </row>
    <row r="1848" spans="1:59" ht="12.75" customHeight="1" x14ac:dyDescent="0.2">
      <c r="A1848" s="1" t="s">
        <v>7513</v>
      </c>
      <c r="B1848" s="1" t="s">
        <v>7514</v>
      </c>
      <c r="C1848" s="1" t="s">
        <v>62</v>
      </c>
      <c r="D1848" s="1" t="s">
        <v>63</v>
      </c>
      <c r="E1848" s="1" t="s">
        <v>7515</v>
      </c>
      <c r="F1848" s="1" t="s">
        <v>7516</v>
      </c>
      <c r="G1848" s="1">
        <v>55</v>
      </c>
      <c r="H1848" s="1">
        <v>1</v>
      </c>
      <c r="I1848" s="2" t="s">
        <v>1123</v>
      </c>
      <c r="K1848" s="1">
        <f>IFERROR(VLOOKUP(B1848,'[1]Pivot HorizontalMRP'!$A$4:$B$2531,2,0),0)</f>
        <v>0</v>
      </c>
      <c r="L1848" s="1">
        <f>IFERROR(VLOOKUP(B1848,'[1]Pivot HorizontalMRP'!$A$4:$C$2531,3,0),0)</f>
        <v>920</v>
      </c>
      <c r="M1848" s="1">
        <f>IFERROR(VLOOKUP(B1848,'[1]Pivot HorizontalMRP'!$A$4:$D$2531,4,0),0)</f>
        <v>0</v>
      </c>
      <c r="N1848" s="1">
        <f>IFERROR(VLOOKUP(B1848,'[1]Pivot HorizontalMRP'!$A$4:$E$2531,5,0),0)</f>
        <v>0</v>
      </c>
      <c r="O1848" s="1">
        <f t="shared" si="141"/>
        <v>920</v>
      </c>
      <c r="P1848" s="1">
        <f t="shared" si="142"/>
        <v>920</v>
      </c>
      <c r="Q1848" s="1">
        <f>IFERROR(VLOOKUP(B1848,'[1]Pivot HorizontalMRP'!$A$4:$F$2529,6,0),0)</f>
        <v>257</v>
      </c>
      <c r="R1848" s="1">
        <f>IFERROR(VLOOKUP(B1848,'[1]Pivot HorizontalMRP'!$A$4:$G$2529,7,0),0)</f>
        <v>200</v>
      </c>
      <c r="S1848" s="1">
        <f>IFERROR(VLOOKUP(B1848,'[1]Pivot HorizontalMRP'!$A$4:$H$2529,8,0),0)</f>
        <v>300</v>
      </c>
      <c r="T1848" s="1">
        <f>IFERROR(VLOOKUP(B1848,'[1]Pivot HorizontalMRP'!$A$4:$I$2529,9,0),0)</f>
        <v>396</v>
      </c>
      <c r="U1848" s="1">
        <f t="shared" si="140"/>
        <v>463</v>
      </c>
      <c r="V1848" s="24">
        <v>2.25</v>
      </c>
      <c r="W1848" s="24"/>
      <c r="X1848" s="24">
        <f t="shared" si="143"/>
        <v>-2.25</v>
      </c>
      <c r="Y1848" s="24"/>
      <c r="Z1848" s="24"/>
      <c r="AA1848" s="24"/>
      <c r="AB1848" s="24"/>
      <c r="AC1848" s="25"/>
      <c r="AD1848" s="26"/>
      <c r="AE1848" s="26"/>
      <c r="AF1848" s="26"/>
      <c r="AG1848" s="24"/>
      <c r="AH1848" s="24"/>
      <c r="AI1848" s="26"/>
      <c r="AJ1848" s="27"/>
      <c r="AK1848" s="27"/>
      <c r="AL1848" s="26"/>
      <c r="AM1848" s="26"/>
      <c r="AN1848" s="24"/>
      <c r="AO1848" s="24" t="str">
        <f t="shared" si="144"/>
        <v>Arista</v>
      </c>
      <c r="AP1848" s="1" t="s">
        <v>6514</v>
      </c>
      <c r="BF1848" s="1" t="s">
        <v>68</v>
      </c>
      <c r="BG1848" s="28" t="s">
        <v>69</v>
      </c>
    </row>
    <row r="1849" spans="1:59" ht="12.75" customHeight="1" x14ac:dyDescent="0.2">
      <c r="A1849" s="1" t="s">
        <v>7517</v>
      </c>
      <c r="B1849" s="1" t="s">
        <v>7518</v>
      </c>
      <c r="C1849" s="1" t="s">
        <v>62</v>
      </c>
      <c r="D1849" s="1" t="s">
        <v>63</v>
      </c>
      <c r="E1849" s="1" t="s">
        <v>7519</v>
      </c>
      <c r="F1849" s="1" t="s">
        <v>7520</v>
      </c>
      <c r="G1849" s="1">
        <v>61</v>
      </c>
      <c r="H1849" s="1">
        <v>570</v>
      </c>
      <c r="I1849" s="2" t="s">
        <v>1123</v>
      </c>
      <c r="K1849" s="1">
        <f>IFERROR(VLOOKUP(B1849,'[1]Pivot HorizontalMRP'!$A$4:$B$2531,2,0),0)</f>
        <v>0</v>
      </c>
      <c r="L1849" s="1">
        <f>IFERROR(VLOOKUP(B1849,'[1]Pivot HorizontalMRP'!$A$4:$C$2531,3,0),0)</f>
        <v>3859</v>
      </c>
      <c r="M1849" s="1">
        <f>IFERROR(VLOOKUP(B1849,'[1]Pivot HorizontalMRP'!$A$4:$D$2531,4,0),0)</f>
        <v>1890</v>
      </c>
      <c r="N1849" s="1">
        <f>IFERROR(VLOOKUP(B1849,'[1]Pivot HorizontalMRP'!$A$4:$E$2531,5,0),0)</f>
        <v>0</v>
      </c>
      <c r="O1849" s="1">
        <f t="shared" si="141"/>
        <v>5749</v>
      </c>
      <c r="P1849" s="1">
        <f t="shared" si="142"/>
        <v>5749</v>
      </c>
      <c r="Q1849" s="1">
        <f>IFERROR(VLOOKUP(B1849,'[1]Pivot HorizontalMRP'!$A$4:$F$2529,6,0),0)</f>
        <v>5254</v>
      </c>
      <c r="R1849" s="1">
        <f>IFERROR(VLOOKUP(B1849,'[1]Pivot HorizontalMRP'!$A$4:$G$2529,7,0),0)</f>
        <v>2363</v>
      </c>
      <c r="S1849" s="1">
        <f>IFERROR(VLOOKUP(B1849,'[1]Pivot HorizontalMRP'!$A$4:$H$2529,8,0),0)</f>
        <v>2605</v>
      </c>
      <c r="T1849" s="1">
        <f>IFERROR(VLOOKUP(B1849,'[1]Pivot HorizontalMRP'!$A$4:$I$2529,9,0),0)</f>
        <v>2210</v>
      </c>
      <c r="U1849" s="1">
        <f t="shared" si="140"/>
        <v>-1868</v>
      </c>
      <c r="V1849" s="24">
        <v>1.72</v>
      </c>
      <c r="W1849" s="24"/>
      <c r="X1849" s="24">
        <f t="shared" si="143"/>
        <v>-1.72</v>
      </c>
      <c r="Y1849" s="24"/>
      <c r="Z1849" s="24"/>
      <c r="AA1849" s="24">
        <v>1.69</v>
      </c>
      <c r="AB1849" s="24"/>
      <c r="AC1849" s="25"/>
      <c r="AD1849" s="26"/>
      <c r="AE1849" s="26"/>
      <c r="AF1849" s="26"/>
      <c r="AG1849" s="24"/>
      <c r="AH1849" s="24"/>
      <c r="AI1849" s="26"/>
      <c r="AJ1849" s="27"/>
      <c r="AK1849" s="27"/>
      <c r="AL1849" s="26"/>
      <c r="AM1849" s="26"/>
      <c r="AN1849" s="24"/>
      <c r="AO1849" s="24" t="str">
        <f t="shared" si="144"/>
        <v>Arista</v>
      </c>
      <c r="AP1849" s="1" t="s">
        <v>6514</v>
      </c>
      <c r="BF1849" s="1" t="s">
        <v>68</v>
      </c>
      <c r="BG1849" s="28" t="s">
        <v>69</v>
      </c>
    </row>
    <row r="1850" spans="1:59" ht="12.75" customHeight="1" x14ac:dyDescent="0.2">
      <c r="A1850" s="1" t="s">
        <v>7521</v>
      </c>
      <c r="B1850" s="1" t="s">
        <v>7522</v>
      </c>
      <c r="C1850" s="1" t="s">
        <v>62</v>
      </c>
      <c r="D1850" s="1" t="s">
        <v>63</v>
      </c>
      <c r="E1850" s="1" t="s">
        <v>7523</v>
      </c>
      <c r="F1850" s="1" t="s">
        <v>7524</v>
      </c>
      <c r="G1850" s="1">
        <v>46</v>
      </c>
      <c r="H1850" s="1">
        <v>750</v>
      </c>
      <c r="I1850" s="2" t="s">
        <v>1123</v>
      </c>
      <c r="K1850" s="1">
        <f>IFERROR(VLOOKUP(B1850,'[1]Pivot HorizontalMRP'!$A$4:$B$2531,2,0),0)</f>
        <v>1726</v>
      </c>
      <c r="L1850" s="1">
        <f>IFERROR(VLOOKUP(B1850,'[1]Pivot HorizontalMRP'!$A$4:$C$2531,3,0),0)</f>
        <v>992</v>
      </c>
      <c r="M1850" s="1">
        <f>IFERROR(VLOOKUP(B1850,'[1]Pivot HorizontalMRP'!$A$4:$D$2531,4,0),0)</f>
        <v>0</v>
      </c>
      <c r="N1850" s="1">
        <f>IFERROR(VLOOKUP(B1850,'[1]Pivot HorizontalMRP'!$A$4:$E$2531,5,0),0)</f>
        <v>0</v>
      </c>
      <c r="O1850" s="1">
        <f t="shared" si="141"/>
        <v>2718</v>
      </c>
      <c r="P1850" s="1">
        <f t="shared" si="142"/>
        <v>2718</v>
      </c>
      <c r="Q1850" s="1">
        <f>IFERROR(VLOOKUP(B1850,'[1]Pivot HorizontalMRP'!$A$4:$F$2529,6,0),0)</f>
        <v>1692</v>
      </c>
      <c r="R1850" s="1">
        <f>IFERROR(VLOOKUP(B1850,'[1]Pivot HorizontalMRP'!$A$4:$G$2529,7,0),0)</f>
        <v>840</v>
      </c>
      <c r="S1850" s="1">
        <f>IFERROR(VLOOKUP(B1850,'[1]Pivot HorizontalMRP'!$A$4:$H$2529,8,0),0)</f>
        <v>480</v>
      </c>
      <c r="T1850" s="1">
        <f>IFERROR(VLOOKUP(B1850,'[1]Pivot HorizontalMRP'!$A$4:$I$2529,9,0),0)</f>
        <v>0</v>
      </c>
      <c r="U1850" s="1">
        <f t="shared" si="140"/>
        <v>186</v>
      </c>
      <c r="V1850" s="24">
        <v>2.36</v>
      </c>
      <c r="W1850" s="24"/>
      <c r="X1850" s="24">
        <f t="shared" si="143"/>
        <v>-2.36</v>
      </c>
      <c r="Y1850" s="24"/>
      <c r="Z1850" s="24"/>
      <c r="AA1850" s="24"/>
      <c r="AB1850" s="24"/>
      <c r="AC1850" s="25"/>
      <c r="AD1850" s="26"/>
      <c r="AE1850" s="26"/>
      <c r="AF1850" s="26"/>
      <c r="AG1850" s="24"/>
      <c r="AH1850" s="24"/>
      <c r="AI1850" s="26"/>
      <c r="AJ1850" s="27"/>
      <c r="AK1850" s="27"/>
      <c r="AL1850" s="26"/>
      <c r="AM1850" s="26"/>
      <c r="AN1850" s="24"/>
      <c r="AO1850" s="24" t="str">
        <f t="shared" si="144"/>
        <v>Arista</v>
      </c>
      <c r="AP1850" s="1" t="s">
        <v>6514</v>
      </c>
      <c r="BF1850" s="1" t="s">
        <v>68</v>
      </c>
      <c r="BG1850" s="28" t="s">
        <v>69</v>
      </c>
    </row>
    <row r="1851" spans="1:59" ht="12.75" customHeight="1" x14ac:dyDescent="0.2">
      <c r="A1851" s="1" t="s">
        <v>7525</v>
      </c>
      <c r="B1851" s="1" t="s">
        <v>7526</v>
      </c>
      <c r="C1851" s="1" t="s">
        <v>62</v>
      </c>
      <c r="D1851" s="1" t="s">
        <v>63</v>
      </c>
      <c r="E1851" s="1" t="s">
        <v>7527</v>
      </c>
      <c r="F1851" s="1" t="s">
        <v>7528</v>
      </c>
      <c r="G1851" s="1">
        <v>61</v>
      </c>
      <c r="H1851" s="1">
        <v>480</v>
      </c>
      <c r="I1851" s="2" t="s">
        <v>1123</v>
      </c>
      <c r="K1851" s="1">
        <f>IFERROR(VLOOKUP(B1851,'[1]Pivot HorizontalMRP'!$A$4:$B$2531,2,0),0)</f>
        <v>0</v>
      </c>
      <c r="L1851" s="1">
        <f>IFERROR(VLOOKUP(B1851,'[1]Pivot HorizontalMRP'!$A$4:$C$2531,3,0),0)</f>
        <v>223</v>
      </c>
      <c r="M1851" s="1">
        <f>IFERROR(VLOOKUP(B1851,'[1]Pivot HorizontalMRP'!$A$4:$D$2531,4,0),0)</f>
        <v>750</v>
      </c>
      <c r="N1851" s="1">
        <f>IFERROR(VLOOKUP(B1851,'[1]Pivot HorizontalMRP'!$A$4:$E$2531,5,0),0)</f>
        <v>0</v>
      </c>
      <c r="O1851" s="1">
        <f t="shared" si="141"/>
        <v>973</v>
      </c>
      <c r="P1851" s="1">
        <f t="shared" si="142"/>
        <v>973</v>
      </c>
      <c r="Q1851" s="1">
        <f>IFERROR(VLOOKUP(B1851,'[1]Pivot HorizontalMRP'!$A$4:$F$2529,6,0),0)</f>
        <v>846</v>
      </c>
      <c r="R1851" s="1">
        <f>IFERROR(VLOOKUP(B1851,'[1]Pivot HorizontalMRP'!$A$4:$G$2529,7,0),0)</f>
        <v>420</v>
      </c>
      <c r="S1851" s="1">
        <f>IFERROR(VLOOKUP(B1851,'[1]Pivot HorizontalMRP'!$A$4:$H$2529,8,0),0)</f>
        <v>240</v>
      </c>
      <c r="T1851" s="1">
        <f>IFERROR(VLOOKUP(B1851,'[1]Pivot HorizontalMRP'!$A$4:$I$2529,9,0),0)</f>
        <v>0</v>
      </c>
      <c r="U1851" s="1">
        <f t="shared" si="140"/>
        <v>-293</v>
      </c>
      <c r="V1851" s="24">
        <v>1.5</v>
      </c>
      <c r="W1851" s="24"/>
      <c r="X1851" s="24">
        <f t="shared" si="143"/>
        <v>-1.5</v>
      </c>
      <c r="Y1851" s="24"/>
      <c r="Z1851" s="24"/>
      <c r="AA1851" s="24">
        <v>1.78</v>
      </c>
      <c r="AB1851" s="24"/>
      <c r="AC1851" s="25"/>
      <c r="AD1851" s="26"/>
      <c r="AE1851" s="26"/>
      <c r="AF1851" s="26"/>
      <c r="AG1851" s="24"/>
      <c r="AH1851" s="24"/>
      <c r="AI1851" s="26"/>
      <c r="AJ1851" s="27"/>
      <c r="AK1851" s="27"/>
      <c r="AL1851" s="26"/>
      <c r="AM1851" s="26"/>
      <c r="AN1851" s="24"/>
      <c r="AO1851" s="24" t="str">
        <f t="shared" si="144"/>
        <v>Arista</v>
      </c>
      <c r="AP1851" s="1" t="s">
        <v>6514</v>
      </c>
      <c r="BF1851" s="1" t="s">
        <v>68</v>
      </c>
      <c r="BG1851" s="28" t="s">
        <v>69</v>
      </c>
    </row>
    <row r="1852" spans="1:59" ht="12.75" customHeight="1" x14ac:dyDescent="0.2">
      <c r="A1852" s="1" t="s">
        <v>7529</v>
      </c>
      <c r="B1852" s="1" t="s">
        <v>7530</v>
      </c>
      <c r="C1852" s="1" t="s">
        <v>62</v>
      </c>
      <c r="D1852" s="1" t="s">
        <v>63</v>
      </c>
      <c r="E1852" s="1" t="s">
        <v>7531</v>
      </c>
      <c r="F1852" s="1" t="s">
        <v>7532</v>
      </c>
      <c r="G1852" s="1">
        <v>46</v>
      </c>
      <c r="H1852" s="1">
        <v>750</v>
      </c>
      <c r="I1852" s="2" t="s">
        <v>1123</v>
      </c>
      <c r="K1852" s="1">
        <f>IFERROR(VLOOKUP(B1852,'[1]Pivot HorizontalMRP'!$A$4:$B$2531,2,0),0)</f>
        <v>0</v>
      </c>
      <c r="L1852" s="1">
        <f>IFERROR(VLOOKUP(B1852,'[1]Pivot HorizontalMRP'!$A$4:$C$2531,3,0),0)</f>
        <v>1250</v>
      </c>
      <c r="M1852" s="1">
        <f>IFERROR(VLOOKUP(B1852,'[1]Pivot HorizontalMRP'!$A$4:$D$2531,4,0),0)</f>
        <v>0</v>
      </c>
      <c r="N1852" s="1">
        <f>IFERROR(VLOOKUP(B1852,'[1]Pivot HorizontalMRP'!$A$4:$E$2531,5,0),0)</f>
        <v>0</v>
      </c>
      <c r="O1852" s="1">
        <f t="shared" si="141"/>
        <v>1250</v>
      </c>
      <c r="P1852" s="1">
        <f t="shared" si="142"/>
        <v>1250</v>
      </c>
      <c r="Q1852" s="1">
        <f>IFERROR(VLOOKUP(B1852,'[1]Pivot HorizontalMRP'!$A$4:$F$2529,6,0),0)</f>
        <v>229</v>
      </c>
      <c r="R1852" s="1">
        <f>IFERROR(VLOOKUP(B1852,'[1]Pivot HorizontalMRP'!$A$4:$G$2529,7,0),0)</f>
        <v>230</v>
      </c>
      <c r="S1852" s="1">
        <f>IFERROR(VLOOKUP(B1852,'[1]Pivot HorizontalMRP'!$A$4:$H$2529,8,0),0)</f>
        <v>320</v>
      </c>
      <c r="T1852" s="1">
        <f>IFERROR(VLOOKUP(B1852,'[1]Pivot HorizontalMRP'!$A$4:$I$2529,9,0),0)</f>
        <v>408</v>
      </c>
      <c r="U1852" s="1">
        <f t="shared" si="140"/>
        <v>791</v>
      </c>
      <c r="V1852" s="24">
        <v>1.44</v>
      </c>
      <c r="W1852" s="24"/>
      <c r="X1852" s="24">
        <f t="shared" si="143"/>
        <v>-1.44</v>
      </c>
      <c r="Y1852" s="24"/>
      <c r="Z1852" s="24"/>
      <c r="AA1852" s="24"/>
      <c r="AB1852" s="24"/>
      <c r="AC1852" s="25"/>
      <c r="AD1852" s="26"/>
      <c r="AE1852" s="26"/>
      <c r="AF1852" s="26"/>
      <c r="AG1852" s="24"/>
      <c r="AH1852" s="24"/>
      <c r="AI1852" s="26"/>
      <c r="AJ1852" s="27"/>
      <c r="AK1852" s="27"/>
      <c r="AL1852" s="26"/>
      <c r="AM1852" s="26"/>
      <c r="AN1852" s="24"/>
      <c r="AO1852" s="24" t="str">
        <f t="shared" si="144"/>
        <v>Arista</v>
      </c>
      <c r="AP1852" s="1" t="s">
        <v>6514</v>
      </c>
      <c r="BF1852" s="1" t="s">
        <v>68</v>
      </c>
      <c r="BG1852" s="28" t="s">
        <v>69</v>
      </c>
    </row>
    <row r="1853" spans="1:59" ht="12.75" customHeight="1" x14ac:dyDescent="0.2">
      <c r="A1853" s="1" t="s">
        <v>7533</v>
      </c>
      <c r="B1853" s="1" t="s">
        <v>7534</v>
      </c>
      <c r="C1853" s="1" t="s">
        <v>62</v>
      </c>
      <c r="D1853" s="1" t="s">
        <v>63</v>
      </c>
      <c r="E1853" s="1" t="s">
        <v>7535</v>
      </c>
      <c r="F1853" s="1" t="s">
        <v>7536</v>
      </c>
      <c r="G1853" s="1">
        <v>55</v>
      </c>
      <c r="H1853" s="1">
        <v>1</v>
      </c>
      <c r="I1853" s="2" t="s">
        <v>1123</v>
      </c>
      <c r="K1853" s="1">
        <f>IFERROR(VLOOKUP(B1853,'[1]Pivot HorizontalMRP'!$A$4:$B$2531,2,0),0)</f>
        <v>0</v>
      </c>
      <c r="L1853" s="1">
        <f>IFERROR(VLOOKUP(B1853,'[1]Pivot HorizontalMRP'!$A$4:$C$2531,3,0),0)</f>
        <v>0</v>
      </c>
      <c r="M1853" s="1">
        <f>IFERROR(VLOOKUP(B1853,'[1]Pivot HorizontalMRP'!$A$4:$D$2531,4,0),0)</f>
        <v>0</v>
      </c>
      <c r="N1853" s="1">
        <f>IFERROR(VLOOKUP(B1853,'[1]Pivot HorizontalMRP'!$A$4:$E$2531,5,0),0)</f>
        <v>0</v>
      </c>
      <c r="O1853" s="1">
        <f t="shared" si="141"/>
        <v>0</v>
      </c>
      <c r="P1853" s="1">
        <f t="shared" si="142"/>
        <v>0</v>
      </c>
      <c r="Q1853" s="1">
        <f>IFERROR(VLOOKUP(B1853,'[1]Pivot HorizontalMRP'!$A$4:$F$2529,6,0),0)</f>
        <v>0</v>
      </c>
      <c r="R1853" s="1">
        <f>IFERROR(VLOOKUP(B1853,'[1]Pivot HorizontalMRP'!$A$4:$G$2529,7,0),0)</f>
        <v>5</v>
      </c>
      <c r="S1853" s="1">
        <f>IFERROR(VLOOKUP(B1853,'[1]Pivot HorizontalMRP'!$A$4:$H$2529,8,0),0)</f>
        <v>20</v>
      </c>
      <c r="T1853" s="1">
        <f>IFERROR(VLOOKUP(B1853,'[1]Pivot HorizontalMRP'!$A$4:$I$2529,9,0),0)</f>
        <v>12</v>
      </c>
      <c r="U1853" s="1">
        <f t="shared" si="140"/>
        <v>-5</v>
      </c>
      <c r="V1853" s="24">
        <v>1.0000000000000001E-5</v>
      </c>
      <c r="W1853" s="24"/>
      <c r="X1853" s="24">
        <f t="shared" si="143"/>
        <v>-1.0000000000000001E-5</v>
      </c>
      <c r="Y1853" s="24"/>
      <c r="Z1853" s="24"/>
      <c r="AA1853" s="24"/>
      <c r="AB1853" s="24"/>
      <c r="AC1853" s="25"/>
      <c r="AD1853" s="26"/>
      <c r="AE1853" s="26"/>
      <c r="AF1853" s="26"/>
      <c r="AG1853" s="24"/>
      <c r="AH1853" s="24"/>
      <c r="AI1853" s="26"/>
      <c r="AJ1853" s="27"/>
      <c r="AK1853" s="27"/>
      <c r="AL1853" s="26"/>
      <c r="AM1853" s="26"/>
      <c r="AN1853" s="24"/>
      <c r="AO1853" s="24" t="str">
        <f t="shared" si="144"/>
        <v>Arista</v>
      </c>
      <c r="AP1853" s="1" t="s">
        <v>6514</v>
      </c>
      <c r="BF1853" s="1" t="s">
        <v>3390</v>
      </c>
      <c r="BG1853" s="28" t="s">
        <v>69</v>
      </c>
    </row>
    <row r="1854" spans="1:59" ht="12.75" customHeight="1" x14ac:dyDescent="0.2">
      <c r="A1854" s="1" t="s">
        <v>7537</v>
      </c>
      <c r="B1854" s="1" t="s">
        <v>7538</v>
      </c>
      <c r="C1854" s="1" t="s">
        <v>62</v>
      </c>
      <c r="D1854" s="1" t="s">
        <v>63</v>
      </c>
      <c r="E1854" s="1" t="s">
        <v>7539</v>
      </c>
      <c r="F1854" s="1" t="s">
        <v>7540</v>
      </c>
      <c r="G1854" s="1">
        <v>83</v>
      </c>
      <c r="H1854" s="1">
        <v>750</v>
      </c>
      <c r="I1854" s="2" t="s">
        <v>1123</v>
      </c>
      <c r="K1854" s="1">
        <f>IFERROR(VLOOKUP(B1854,'[1]Pivot HorizontalMRP'!$A$4:$B$2531,2,0),0)</f>
        <v>0</v>
      </c>
      <c r="L1854" s="1">
        <f>IFERROR(VLOOKUP(B1854,'[1]Pivot HorizontalMRP'!$A$4:$C$2531,3,0),0)</f>
        <v>2245</v>
      </c>
      <c r="M1854" s="1">
        <f>IFERROR(VLOOKUP(B1854,'[1]Pivot HorizontalMRP'!$A$4:$D$2531,4,0),0)</f>
        <v>2250</v>
      </c>
      <c r="N1854" s="1">
        <f>IFERROR(VLOOKUP(B1854,'[1]Pivot HorizontalMRP'!$A$4:$E$2531,5,0),0)</f>
        <v>0</v>
      </c>
      <c r="O1854" s="1">
        <f t="shared" si="141"/>
        <v>4495</v>
      </c>
      <c r="P1854" s="1">
        <f t="shared" si="142"/>
        <v>4495</v>
      </c>
      <c r="Q1854" s="1">
        <f>IFERROR(VLOOKUP(B1854,'[1]Pivot HorizontalMRP'!$A$4:$F$2529,6,0),0)</f>
        <v>870</v>
      </c>
      <c r="R1854" s="1">
        <f>IFERROR(VLOOKUP(B1854,'[1]Pivot HorizontalMRP'!$A$4:$G$2529,7,0),0)</f>
        <v>682</v>
      </c>
      <c r="S1854" s="1">
        <f>IFERROR(VLOOKUP(B1854,'[1]Pivot HorizontalMRP'!$A$4:$H$2529,8,0),0)</f>
        <v>732</v>
      </c>
      <c r="T1854" s="1">
        <f>IFERROR(VLOOKUP(B1854,'[1]Pivot HorizontalMRP'!$A$4:$I$2529,9,0),0)</f>
        <v>632</v>
      </c>
      <c r="U1854" s="1">
        <f t="shared" si="140"/>
        <v>2943</v>
      </c>
      <c r="V1854" s="24">
        <v>1.85</v>
      </c>
      <c r="W1854" s="24"/>
      <c r="X1854" s="24">
        <f t="shared" si="143"/>
        <v>-1.85</v>
      </c>
      <c r="Y1854" s="24"/>
      <c r="Z1854" s="24"/>
      <c r="AA1854" s="24"/>
      <c r="AB1854" s="24"/>
      <c r="AC1854" s="25"/>
      <c r="AD1854" s="26"/>
      <c r="AE1854" s="26"/>
      <c r="AF1854" s="26"/>
      <c r="AG1854" s="24"/>
      <c r="AH1854" s="24"/>
      <c r="AI1854" s="26"/>
      <c r="AJ1854" s="27"/>
      <c r="AK1854" s="27"/>
      <c r="AL1854" s="26"/>
      <c r="AM1854" s="26"/>
      <c r="AN1854" s="24"/>
      <c r="AO1854" s="24" t="str">
        <f t="shared" si="144"/>
        <v>Arista</v>
      </c>
      <c r="AP1854" s="1" t="s">
        <v>6514</v>
      </c>
      <c r="BF1854" s="1" t="s">
        <v>68</v>
      </c>
      <c r="BG1854" s="28" t="s">
        <v>69</v>
      </c>
    </row>
    <row r="1855" spans="1:59" ht="12.75" customHeight="1" x14ac:dyDescent="0.2">
      <c r="A1855" s="1" t="s">
        <v>7541</v>
      </c>
      <c r="B1855" s="1" t="s">
        <v>7542</v>
      </c>
      <c r="C1855" s="1" t="s">
        <v>62</v>
      </c>
      <c r="D1855" s="1" t="s">
        <v>63</v>
      </c>
      <c r="E1855" s="1" t="s">
        <v>7543</v>
      </c>
      <c r="F1855" s="1" t="s">
        <v>7544</v>
      </c>
      <c r="G1855" s="1">
        <v>76</v>
      </c>
      <c r="H1855" s="1">
        <v>750</v>
      </c>
      <c r="I1855" s="2" t="s">
        <v>1123</v>
      </c>
      <c r="K1855" s="1">
        <f>IFERROR(VLOOKUP(B1855,'[1]Pivot HorizontalMRP'!$A$4:$B$2531,2,0),0)</f>
        <v>0</v>
      </c>
      <c r="L1855" s="1">
        <f>IFERROR(VLOOKUP(B1855,'[1]Pivot HorizontalMRP'!$A$4:$C$2531,3,0),0)</f>
        <v>1500</v>
      </c>
      <c r="M1855" s="1">
        <f>IFERROR(VLOOKUP(B1855,'[1]Pivot HorizontalMRP'!$A$4:$D$2531,4,0),0)</f>
        <v>3000</v>
      </c>
      <c r="N1855" s="1">
        <f>IFERROR(VLOOKUP(B1855,'[1]Pivot HorizontalMRP'!$A$4:$E$2531,5,0),0)</f>
        <v>0</v>
      </c>
      <c r="O1855" s="1">
        <f t="shared" si="141"/>
        <v>4500</v>
      </c>
      <c r="P1855" s="1">
        <f t="shared" si="142"/>
        <v>4500</v>
      </c>
      <c r="Q1855" s="1">
        <f>IFERROR(VLOOKUP(B1855,'[1]Pivot HorizontalMRP'!$A$4:$F$2529,6,0),0)</f>
        <v>740</v>
      </c>
      <c r="R1855" s="1">
        <f>IFERROR(VLOOKUP(B1855,'[1]Pivot HorizontalMRP'!$A$4:$G$2529,7,0),0)</f>
        <v>682</v>
      </c>
      <c r="S1855" s="1">
        <f>IFERROR(VLOOKUP(B1855,'[1]Pivot HorizontalMRP'!$A$4:$H$2529,8,0),0)</f>
        <v>732</v>
      </c>
      <c r="T1855" s="1">
        <f>IFERROR(VLOOKUP(B1855,'[1]Pivot HorizontalMRP'!$A$4:$I$2529,9,0),0)</f>
        <v>632</v>
      </c>
      <c r="U1855" s="1">
        <f t="shared" si="140"/>
        <v>3078</v>
      </c>
      <c r="V1855" s="24">
        <v>0.91</v>
      </c>
      <c r="W1855" s="24"/>
      <c r="X1855" s="24">
        <f t="shared" si="143"/>
        <v>-0.91</v>
      </c>
      <c r="Y1855" s="24"/>
      <c r="Z1855" s="24"/>
      <c r="AA1855" s="24">
        <v>0.94125000000000003</v>
      </c>
      <c r="AB1855" s="24"/>
      <c r="AC1855" s="25"/>
      <c r="AD1855" s="26"/>
      <c r="AE1855" s="26"/>
      <c r="AF1855" s="26"/>
      <c r="AG1855" s="24"/>
      <c r="AH1855" s="24"/>
      <c r="AI1855" s="26"/>
      <c r="AJ1855" s="27"/>
      <c r="AK1855" s="27"/>
      <c r="AL1855" s="26"/>
      <c r="AM1855" s="26"/>
      <c r="AN1855" s="24"/>
      <c r="AO1855" s="24" t="str">
        <f t="shared" si="144"/>
        <v>Arista</v>
      </c>
      <c r="AP1855" s="1" t="s">
        <v>6514</v>
      </c>
      <c r="BF1855" s="1" t="s">
        <v>68</v>
      </c>
      <c r="BG1855" s="28" t="s">
        <v>69</v>
      </c>
    </row>
    <row r="1856" spans="1:59" ht="12.75" customHeight="1" x14ac:dyDescent="0.2">
      <c r="A1856" s="1" t="s">
        <v>7545</v>
      </c>
      <c r="B1856" s="1" t="s">
        <v>7546</v>
      </c>
      <c r="C1856" s="1" t="s">
        <v>62</v>
      </c>
      <c r="D1856" s="1" t="s">
        <v>63</v>
      </c>
      <c r="E1856" s="1" t="s">
        <v>7547</v>
      </c>
      <c r="F1856" s="1" t="s">
        <v>7548</v>
      </c>
      <c r="G1856" s="1">
        <v>81</v>
      </c>
      <c r="H1856" s="1">
        <v>75</v>
      </c>
      <c r="I1856" s="2" t="s">
        <v>1123</v>
      </c>
      <c r="K1856" s="1">
        <f>IFERROR(VLOOKUP(B1856,'[1]Pivot HorizontalMRP'!$A$4:$B$2531,2,0),0)</f>
        <v>0</v>
      </c>
      <c r="L1856" s="1">
        <f>IFERROR(VLOOKUP(B1856,'[1]Pivot HorizontalMRP'!$A$4:$C$2531,3,0),0)</f>
        <v>0</v>
      </c>
      <c r="M1856" s="1">
        <f>IFERROR(VLOOKUP(B1856,'[1]Pivot HorizontalMRP'!$A$4:$D$2531,4,0),0)</f>
        <v>152</v>
      </c>
      <c r="N1856" s="1">
        <f>IFERROR(VLOOKUP(B1856,'[1]Pivot HorizontalMRP'!$A$4:$E$2531,5,0),0)</f>
        <v>0</v>
      </c>
      <c r="O1856" s="1">
        <f t="shared" si="141"/>
        <v>152</v>
      </c>
      <c r="P1856" s="1">
        <f t="shared" si="142"/>
        <v>152</v>
      </c>
      <c r="Q1856" s="1">
        <f>IFERROR(VLOOKUP(B1856,'[1]Pivot HorizontalMRP'!$A$4:$F$2529,6,0),0)</f>
        <v>130</v>
      </c>
      <c r="R1856" s="1">
        <f>IFERROR(VLOOKUP(B1856,'[1]Pivot HorizontalMRP'!$A$4:$G$2529,7,0),0)</f>
        <v>0</v>
      </c>
      <c r="S1856" s="1">
        <f>IFERROR(VLOOKUP(B1856,'[1]Pivot HorizontalMRP'!$A$4:$H$2529,8,0),0)</f>
        <v>0</v>
      </c>
      <c r="T1856" s="1">
        <f>IFERROR(VLOOKUP(B1856,'[1]Pivot HorizontalMRP'!$A$4:$I$2529,9,0),0)</f>
        <v>0</v>
      </c>
      <c r="U1856" s="1">
        <f t="shared" si="140"/>
        <v>22</v>
      </c>
      <c r="V1856" s="24">
        <v>0.91</v>
      </c>
      <c r="W1856" s="24"/>
      <c r="X1856" s="24">
        <f t="shared" si="143"/>
        <v>-0.91</v>
      </c>
      <c r="Y1856" s="24"/>
      <c r="Z1856" s="24"/>
      <c r="AA1856" s="24"/>
      <c r="AB1856" s="24"/>
      <c r="AC1856" s="25"/>
      <c r="AD1856" s="26"/>
      <c r="AE1856" s="26"/>
      <c r="AF1856" s="26"/>
      <c r="AG1856" s="24"/>
      <c r="AH1856" s="24"/>
      <c r="AI1856" s="26"/>
      <c r="AJ1856" s="27"/>
      <c r="AK1856" s="27"/>
      <c r="AL1856" s="26"/>
      <c r="AM1856" s="26"/>
      <c r="AN1856" s="24"/>
      <c r="AO1856" s="24" t="str">
        <f t="shared" si="144"/>
        <v>Arista</v>
      </c>
      <c r="AP1856" s="1" t="s">
        <v>6514</v>
      </c>
      <c r="BF1856" s="1" t="s">
        <v>68</v>
      </c>
      <c r="BG1856" s="28" t="s">
        <v>69</v>
      </c>
    </row>
    <row r="1857" spans="1:59" ht="12.75" customHeight="1" x14ac:dyDescent="0.2">
      <c r="A1857" s="1" t="s">
        <v>7549</v>
      </c>
      <c r="B1857" s="1" t="s">
        <v>7550</v>
      </c>
      <c r="C1857" s="1" t="s">
        <v>62</v>
      </c>
      <c r="D1857" s="1" t="s">
        <v>1108</v>
      </c>
      <c r="E1857" s="1" t="s">
        <v>7551</v>
      </c>
      <c r="F1857" s="1" t="s">
        <v>7552</v>
      </c>
      <c r="G1857" s="1">
        <v>53</v>
      </c>
      <c r="H1857" s="1">
        <v>2000</v>
      </c>
      <c r="I1857" s="2" t="s">
        <v>66</v>
      </c>
      <c r="K1857" s="1">
        <f>IFERROR(VLOOKUP(B1857,'[1]Pivot HorizontalMRP'!$A$4:$B$2531,2,0),0)</f>
        <v>0</v>
      </c>
      <c r="L1857" s="1">
        <f>IFERROR(VLOOKUP(B1857,'[1]Pivot HorizontalMRP'!$A$4:$C$2531,3,0),0)</f>
        <v>2352</v>
      </c>
      <c r="M1857" s="1">
        <f>IFERROR(VLOOKUP(B1857,'[1]Pivot HorizontalMRP'!$A$4:$D$2531,4,0),0)</f>
        <v>0</v>
      </c>
      <c r="N1857" s="1">
        <f>IFERROR(VLOOKUP(B1857,'[1]Pivot HorizontalMRP'!$A$4:$E$2531,5,0),0)</f>
        <v>0</v>
      </c>
      <c r="O1857" s="1">
        <f t="shared" si="141"/>
        <v>2352</v>
      </c>
      <c r="P1857" s="1">
        <f t="shared" si="142"/>
        <v>2352</v>
      </c>
      <c r="Q1857" s="1">
        <f>IFERROR(VLOOKUP(B1857,'[1]Pivot HorizontalMRP'!$A$4:$F$2529,6,0),0)</f>
        <v>730</v>
      </c>
      <c r="R1857" s="1">
        <f>IFERROR(VLOOKUP(B1857,'[1]Pivot HorizontalMRP'!$A$4:$G$2529,7,0),0)</f>
        <v>1024</v>
      </c>
      <c r="S1857" s="1">
        <f>IFERROR(VLOOKUP(B1857,'[1]Pivot HorizontalMRP'!$A$4:$H$2529,8,0),0)</f>
        <v>1182</v>
      </c>
      <c r="T1857" s="1">
        <f>IFERROR(VLOOKUP(B1857,'[1]Pivot HorizontalMRP'!$A$4:$I$2529,9,0),0)</f>
        <v>808</v>
      </c>
      <c r="U1857" s="1">
        <f t="shared" si="140"/>
        <v>598</v>
      </c>
      <c r="V1857" s="24">
        <v>0.24479999999999999</v>
      </c>
      <c r="W1857" s="24"/>
      <c r="X1857" s="24">
        <f t="shared" si="143"/>
        <v>-0.24479999999999999</v>
      </c>
      <c r="Y1857" s="24"/>
      <c r="Z1857" s="24"/>
      <c r="AA1857" s="24">
        <v>0.24479999999999999</v>
      </c>
      <c r="AB1857" s="24"/>
      <c r="AC1857" s="25"/>
      <c r="AD1857" s="26"/>
      <c r="AE1857" s="26"/>
      <c r="AF1857" s="26"/>
      <c r="AG1857" s="24"/>
      <c r="AH1857" s="24"/>
      <c r="AI1857" s="26"/>
      <c r="AJ1857" s="27"/>
      <c r="AK1857" s="27"/>
      <c r="AL1857" s="26"/>
      <c r="AM1857" s="26"/>
      <c r="AN1857" s="24"/>
      <c r="AO1857" s="24" t="str">
        <f t="shared" si="144"/>
        <v>Sanmina</v>
      </c>
      <c r="AP1857" s="1" t="s">
        <v>4037</v>
      </c>
      <c r="BF1857" s="1" t="s">
        <v>68</v>
      </c>
      <c r="BG1857" s="28" t="s">
        <v>69</v>
      </c>
    </row>
    <row r="1858" spans="1:59" ht="12.75" customHeight="1" x14ac:dyDescent="0.2">
      <c r="A1858" s="1" t="s">
        <v>7553</v>
      </c>
      <c r="B1858" s="1" t="s">
        <v>7554</v>
      </c>
      <c r="C1858" s="1" t="s">
        <v>62</v>
      </c>
      <c r="D1858" s="1" t="s">
        <v>1108</v>
      </c>
      <c r="E1858" s="1" t="s">
        <v>7555</v>
      </c>
      <c r="F1858" s="1" t="s">
        <v>7556</v>
      </c>
      <c r="G1858" s="1">
        <v>103</v>
      </c>
      <c r="H1858" s="1">
        <v>1000</v>
      </c>
      <c r="I1858" s="2" t="s">
        <v>1123</v>
      </c>
      <c r="K1858" s="1">
        <f>IFERROR(VLOOKUP(B1858,'[1]Pivot HorizontalMRP'!$A$4:$B$2531,2,0),0)</f>
        <v>0</v>
      </c>
      <c r="L1858" s="1">
        <f>IFERROR(VLOOKUP(B1858,'[1]Pivot HorizontalMRP'!$A$4:$C$2531,3,0),0)</f>
        <v>85</v>
      </c>
      <c r="M1858" s="1">
        <f>IFERROR(VLOOKUP(B1858,'[1]Pivot HorizontalMRP'!$A$4:$D$2531,4,0),0)</f>
        <v>1000</v>
      </c>
      <c r="N1858" s="1">
        <f>IFERROR(VLOOKUP(B1858,'[1]Pivot HorizontalMRP'!$A$4:$E$2531,5,0),0)</f>
        <v>0</v>
      </c>
      <c r="O1858" s="1">
        <f t="shared" si="141"/>
        <v>1085</v>
      </c>
      <c r="P1858" s="1">
        <f t="shared" si="142"/>
        <v>1085</v>
      </c>
      <c r="Q1858" s="1">
        <f>IFERROR(VLOOKUP(B1858,'[1]Pivot HorizontalMRP'!$A$4:$F$2529,6,0),0)</f>
        <v>365</v>
      </c>
      <c r="R1858" s="1">
        <f>IFERROR(VLOOKUP(B1858,'[1]Pivot HorizontalMRP'!$A$4:$G$2529,7,0),0)</f>
        <v>512</v>
      </c>
      <c r="S1858" s="1">
        <f>IFERROR(VLOOKUP(B1858,'[1]Pivot HorizontalMRP'!$A$4:$H$2529,8,0),0)</f>
        <v>591</v>
      </c>
      <c r="T1858" s="1">
        <f>IFERROR(VLOOKUP(B1858,'[1]Pivot HorizontalMRP'!$A$4:$I$2529,9,0),0)</f>
        <v>404</v>
      </c>
      <c r="U1858" s="1">
        <f t="shared" ref="U1858:U1921" si="145">IF(I1858="delivery",O1858-SUM(Q1858+R1858),IF(I1858="PO",P1858-SUM(Q1858:R1858)))</f>
        <v>208</v>
      </c>
      <c r="V1858" s="24">
        <v>0.22</v>
      </c>
      <c r="W1858" s="24"/>
      <c r="X1858" s="24">
        <f t="shared" si="143"/>
        <v>-0.22</v>
      </c>
      <c r="Y1858" s="24"/>
      <c r="Z1858" s="24"/>
      <c r="AA1858" s="24"/>
      <c r="AB1858" s="24"/>
      <c r="AC1858" s="25"/>
      <c r="AD1858" s="26"/>
      <c r="AE1858" s="26"/>
      <c r="AF1858" s="26"/>
      <c r="AG1858" s="24"/>
      <c r="AH1858" s="24"/>
      <c r="AI1858" s="26"/>
      <c r="AJ1858" s="27"/>
      <c r="AK1858" s="27"/>
      <c r="AL1858" s="26"/>
      <c r="AM1858" s="26"/>
      <c r="AN1858" s="24"/>
      <c r="AO1858" s="24" t="str">
        <f t="shared" si="144"/>
        <v>Sanmina</v>
      </c>
      <c r="AP1858" s="1" t="s">
        <v>1110</v>
      </c>
      <c r="BF1858" s="1" t="s">
        <v>68</v>
      </c>
      <c r="BG1858" s="28" t="s">
        <v>69</v>
      </c>
    </row>
    <row r="1859" spans="1:59" ht="12.75" customHeight="1" x14ac:dyDescent="0.2">
      <c r="A1859" s="1" t="s">
        <v>7557</v>
      </c>
      <c r="B1859" s="1" t="s">
        <v>7558</v>
      </c>
      <c r="C1859" s="1" t="s">
        <v>62</v>
      </c>
      <c r="D1859" s="1" t="s">
        <v>1108</v>
      </c>
      <c r="E1859" s="1" t="s">
        <v>7559</v>
      </c>
      <c r="F1859" s="1" t="s">
        <v>7560</v>
      </c>
      <c r="G1859" s="1">
        <v>53</v>
      </c>
      <c r="H1859" s="1">
        <v>2500</v>
      </c>
      <c r="I1859" s="2" t="s">
        <v>1123</v>
      </c>
      <c r="K1859" s="1">
        <f>IFERROR(VLOOKUP(B1859,'[1]Pivot HorizontalMRP'!$A$4:$B$2531,2,0),0)</f>
        <v>0</v>
      </c>
      <c r="L1859" s="1">
        <f>IFERROR(VLOOKUP(B1859,'[1]Pivot HorizontalMRP'!$A$4:$C$2531,3,0),0)</f>
        <v>19539</v>
      </c>
      <c r="M1859" s="1">
        <f>IFERROR(VLOOKUP(B1859,'[1]Pivot HorizontalMRP'!$A$4:$D$2531,4,0),0)</f>
        <v>12500</v>
      </c>
      <c r="N1859" s="1">
        <f>IFERROR(VLOOKUP(B1859,'[1]Pivot HorizontalMRP'!$A$4:$E$2531,5,0),0)</f>
        <v>0</v>
      </c>
      <c r="O1859" s="1">
        <f t="shared" ref="O1859:O1922" si="146">K1859+L1859+M1859</f>
        <v>32039</v>
      </c>
      <c r="P1859" s="1">
        <f t="shared" ref="P1859:P1922" si="147">K1859+L1859+M1859+N1859</f>
        <v>32039</v>
      </c>
      <c r="Q1859" s="1">
        <f>IFERROR(VLOOKUP(B1859,'[1]Pivot HorizontalMRP'!$A$4:$F$2529,6,0),0)</f>
        <v>18179</v>
      </c>
      <c r="R1859" s="1">
        <f>IFERROR(VLOOKUP(B1859,'[1]Pivot HorizontalMRP'!$A$4:$G$2529,7,0),0)</f>
        <v>7342</v>
      </c>
      <c r="S1859" s="1">
        <f>IFERROR(VLOOKUP(B1859,'[1]Pivot HorizontalMRP'!$A$4:$H$2529,8,0),0)</f>
        <v>6033</v>
      </c>
      <c r="T1859" s="1">
        <f>IFERROR(VLOOKUP(B1859,'[1]Pivot HorizontalMRP'!$A$4:$I$2529,9,0),0)</f>
        <v>3243</v>
      </c>
      <c r="U1859" s="1">
        <f t="shared" si="145"/>
        <v>6518</v>
      </c>
      <c r="V1859" s="24">
        <v>0.63949999999999996</v>
      </c>
      <c r="W1859" s="24"/>
      <c r="X1859" s="24">
        <f t="shared" ref="X1859:X1922" si="148">W1859-V1859</f>
        <v>-0.63949999999999996</v>
      </c>
      <c r="Y1859" s="24"/>
      <c r="Z1859" s="24"/>
      <c r="AA1859" s="24">
        <v>0.56399999999999995</v>
      </c>
      <c r="AB1859" s="24"/>
      <c r="AC1859" s="25"/>
      <c r="AD1859" s="26"/>
      <c r="AE1859" s="26"/>
      <c r="AF1859" s="26"/>
      <c r="AG1859" s="24"/>
      <c r="AH1859" s="24"/>
      <c r="AI1859" s="26"/>
      <c r="AJ1859" s="27"/>
      <c r="AK1859" s="27"/>
      <c r="AL1859" s="26"/>
      <c r="AM1859" s="26"/>
      <c r="AN1859" s="24"/>
      <c r="AO1859" s="24" t="str">
        <f t="shared" ref="AO1859:AO1922" si="149">D1859</f>
        <v>Sanmina</v>
      </c>
      <c r="AP1859" s="1" t="s">
        <v>4037</v>
      </c>
      <c r="BF1859" s="1" t="s">
        <v>68</v>
      </c>
      <c r="BG1859" s="28" t="s">
        <v>69</v>
      </c>
    </row>
    <row r="1860" spans="1:59" ht="12.75" customHeight="1" x14ac:dyDescent="0.2">
      <c r="A1860" s="1" t="s">
        <v>7561</v>
      </c>
      <c r="B1860" s="1" t="s">
        <v>7562</v>
      </c>
      <c r="C1860" s="1" t="s">
        <v>62</v>
      </c>
      <c r="D1860" s="1" t="s">
        <v>1108</v>
      </c>
      <c r="E1860" s="1" t="s">
        <v>7563</v>
      </c>
      <c r="F1860" s="1" t="s">
        <v>7564</v>
      </c>
      <c r="G1860" s="1">
        <v>113</v>
      </c>
      <c r="H1860" s="1">
        <v>3000</v>
      </c>
      <c r="I1860" s="2" t="s">
        <v>66</v>
      </c>
      <c r="K1860" s="1">
        <f>IFERROR(VLOOKUP(B1860,'[1]Pivot HorizontalMRP'!$A$4:$B$2531,2,0),0)</f>
        <v>0</v>
      </c>
      <c r="L1860" s="1">
        <f>IFERROR(VLOOKUP(B1860,'[1]Pivot HorizontalMRP'!$A$4:$C$2531,3,0),0)</f>
        <v>918</v>
      </c>
      <c r="M1860" s="1">
        <f>IFERROR(VLOOKUP(B1860,'[1]Pivot HorizontalMRP'!$A$4:$D$2531,4,0),0)</f>
        <v>2500</v>
      </c>
      <c r="N1860" s="1">
        <f>IFERROR(VLOOKUP(B1860,'[1]Pivot HorizontalMRP'!$A$4:$E$2531,5,0),0)</f>
        <v>5000</v>
      </c>
      <c r="O1860" s="1">
        <f t="shared" si="146"/>
        <v>3418</v>
      </c>
      <c r="P1860" s="1">
        <f t="shared" si="147"/>
        <v>8418</v>
      </c>
      <c r="Q1860" s="1">
        <f>IFERROR(VLOOKUP(B1860,'[1]Pivot HorizontalMRP'!$A$4:$F$2529,6,0),0)</f>
        <v>4434</v>
      </c>
      <c r="R1860" s="1">
        <f>IFERROR(VLOOKUP(B1860,'[1]Pivot HorizontalMRP'!$A$4:$G$2529,7,0),0)</f>
        <v>2082</v>
      </c>
      <c r="S1860" s="1">
        <f>IFERROR(VLOOKUP(B1860,'[1]Pivot HorizontalMRP'!$A$4:$H$2529,8,0),0)</f>
        <v>2148</v>
      </c>
      <c r="T1860" s="1">
        <f>IFERROR(VLOOKUP(B1860,'[1]Pivot HorizontalMRP'!$A$4:$I$2529,9,0),0)</f>
        <v>863</v>
      </c>
      <c r="U1860" s="1">
        <f t="shared" si="145"/>
        <v>1902</v>
      </c>
      <c r="V1860" s="24">
        <v>0.25</v>
      </c>
      <c r="W1860" s="24"/>
      <c r="X1860" s="24">
        <f t="shared" si="148"/>
        <v>-0.25</v>
      </c>
      <c r="Y1860" s="24"/>
      <c r="Z1860" s="24"/>
      <c r="AA1860" s="24"/>
      <c r="AB1860" s="24"/>
      <c r="AC1860" s="25"/>
      <c r="AD1860" s="26"/>
      <c r="AE1860" s="26"/>
      <c r="AF1860" s="26"/>
      <c r="AG1860" s="24"/>
      <c r="AH1860" s="24"/>
      <c r="AI1860" s="26"/>
      <c r="AJ1860" s="27"/>
      <c r="AK1860" s="27"/>
      <c r="AL1860" s="26"/>
      <c r="AM1860" s="26"/>
      <c r="AN1860" s="24"/>
      <c r="AO1860" s="24" t="str">
        <f t="shared" si="149"/>
        <v>Sanmina</v>
      </c>
      <c r="AP1860" s="1" t="s">
        <v>1110</v>
      </c>
      <c r="BF1860" s="1" t="s">
        <v>68</v>
      </c>
      <c r="BG1860" s="28" t="s">
        <v>69</v>
      </c>
    </row>
    <row r="1861" spans="1:59" ht="12.75" customHeight="1" x14ac:dyDescent="0.2">
      <c r="A1861" s="1" t="s">
        <v>7565</v>
      </c>
      <c r="B1861" s="1" t="s">
        <v>7566</v>
      </c>
      <c r="C1861" s="1" t="s">
        <v>62</v>
      </c>
      <c r="D1861" s="1" t="s">
        <v>1108</v>
      </c>
      <c r="E1861" s="1" t="s">
        <v>7567</v>
      </c>
      <c r="F1861" s="1" t="s">
        <v>7568</v>
      </c>
      <c r="G1861" s="1">
        <v>53</v>
      </c>
      <c r="H1861" s="1">
        <v>2500</v>
      </c>
      <c r="I1861" s="2" t="s">
        <v>1123</v>
      </c>
      <c r="K1861" s="1">
        <f>IFERROR(VLOOKUP(B1861,'[1]Pivot HorizontalMRP'!$A$4:$B$2531,2,0),0)</f>
        <v>0</v>
      </c>
      <c r="L1861" s="1">
        <f>IFERROR(VLOOKUP(B1861,'[1]Pivot HorizontalMRP'!$A$4:$C$2531,3,0),0)</f>
        <v>57542</v>
      </c>
      <c r="M1861" s="1">
        <f>IFERROR(VLOOKUP(B1861,'[1]Pivot HorizontalMRP'!$A$4:$D$2531,4,0),0)</f>
        <v>0</v>
      </c>
      <c r="N1861" s="1">
        <f>IFERROR(VLOOKUP(B1861,'[1]Pivot HorizontalMRP'!$A$4:$E$2531,5,0),0)</f>
        <v>0</v>
      </c>
      <c r="O1861" s="1">
        <f t="shared" si="146"/>
        <v>57542</v>
      </c>
      <c r="P1861" s="1">
        <f t="shared" si="147"/>
        <v>57542</v>
      </c>
      <c r="Q1861" s="1">
        <f>IFERROR(VLOOKUP(B1861,'[1]Pivot HorizontalMRP'!$A$4:$F$2529,6,0),0)</f>
        <v>2013</v>
      </c>
      <c r="R1861" s="1">
        <f>IFERROR(VLOOKUP(B1861,'[1]Pivot HorizontalMRP'!$A$4:$G$2529,7,0),0)</f>
        <v>1323</v>
      </c>
      <c r="S1861" s="1">
        <f>IFERROR(VLOOKUP(B1861,'[1]Pivot HorizontalMRP'!$A$4:$H$2529,8,0),0)</f>
        <v>1308</v>
      </c>
      <c r="T1861" s="1">
        <f>IFERROR(VLOOKUP(B1861,'[1]Pivot HorizontalMRP'!$A$4:$I$2529,9,0),0)</f>
        <v>629</v>
      </c>
      <c r="U1861" s="1">
        <f t="shared" si="145"/>
        <v>54206</v>
      </c>
      <c r="V1861" s="24">
        <v>0.14699999999999999</v>
      </c>
      <c r="W1861" s="24"/>
      <c r="X1861" s="24">
        <f t="shared" si="148"/>
        <v>-0.14699999999999999</v>
      </c>
      <c r="Y1861" s="24"/>
      <c r="Z1861" s="24"/>
      <c r="AA1861" s="24"/>
      <c r="AB1861" s="24"/>
      <c r="AC1861" s="25"/>
      <c r="AD1861" s="26"/>
      <c r="AE1861" s="26"/>
      <c r="AF1861" s="26"/>
      <c r="AG1861" s="24"/>
      <c r="AH1861" s="24"/>
      <c r="AI1861" s="26"/>
      <c r="AJ1861" s="27"/>
      <c r="AK1861" s="27"/>
      <c r="AL1861" s="26"/>
      <c r="AM1861" s="26"/>
      <c r="AN1861" s="24"/>
      <c r="AO1861" s="24" t="str">
        <f t="shared" si="149"/>
        <v>Sanmina</v>
      </c>
      <c r="AP1861" s="1" t="s">
        <v>4037</v>
      </c>
      <c r="BF1861" s="1" t="s">
        <v>68</v>
      </c>
      <c r="BG1861" s="28" t="s">
        <v>69</v>
      </c>
    </row>
    <row r="1862" spans="1:59" ht="12.75" customHeight="1" x14ac:dyDescent="0.2">
      <c r="A1862" s="1" t="s">
        <v>7569</v>
      </c>
      <c r="B1862" s="1" t="s">
        <v>7570</v>
      </c>
      <c r="C1862" s="1" t="s">
        <v>62</v>
      </c>
      <c r="D1862" s="1" t="s">
        <v>1108</v>
      </c>
      <c r="E1862" s="1" t="s">
        <v>7571</v>
      </c>
      <c r="F1862" s="1" t="s">
        <v>7572</v>
      </c>
      <c r="G1862" s="1">
        <v>43</v>
      </c>
      <c r="H1862" s="1">
        <v>2500</v>
      </c>
      <c r="I1862" s="2" t="s">
        <v>1123</v>
      </c>
      <c r="K1862" s="1">
        <f>IFERROR(VLOOKUP(B1862,'[1]Pivot HorizontalMRP'!$A$4:$B$2531,2,0),0)</f>
        <v>0</v>
      </c>
      <c r="L1862" s="1">
        <f>IFERROR(VLOOKUP(B1862,'[1]Pivot HorizontalMRP'!$A$4:$C$2531,3,0),0)</f>
        <v>20539</v>
      </c>
      <c r="M1862" s="1">
        <f>IFERROR(VLOOKUP(B1862,'[1]Pivot HorizontalMRP'!$A$4:$D$2531,4,0),0)</f>
        <v>12500</v>
      </c>
      <c r="N1862" s="1">
        <f>IFERROR(VLOOKUP(B1862,'[1]Pivot HorizontalMRP'!$A$4:$E$2531,5,0),0)</f>
        <v>0</v>
      </c>
      <c r="O1862" s="1">
        <f t="shared" si="146"/>
        <v>33039</v>
      </c>
      <c r="P1862" s="1">
        <f t="shared" si="147"/>
        <v>33039</v>
      </c>
      <c r="Q1862" s="1">
        <f>IFERROR(VLOOKUP(B1862,'[1]Pivot HorizontalMRP'!$A$4:$F$2529,6,0),0)</f>
        <v>16359</v>
      </c>
      <c r="R1862" s="1">
        <f>IFERROR(VLOOKUP(B1862,'[1]Pivot HorizontalMRP'!$A$4:$G$2529,7,0),0)</f>
        <v>8420</v>
      </c>
      <c r="S1862" s="1">
        <f>IFERROR(VLOOKUP(B1862,'[1]Pivot HorizontalMRP'!$A$4:$H$2529,8,0),0)</f>
        <v>7825</v>
      </c>
      <c r="T1862" s="1">
        <f>IFERROR(VLOOKUP(B1862,'[1]Pivot HorizontalMRP'!$A$4:$I$2529,9,0),0)</f>
        <v>5089</v>
      </c>
      <c r="U1862" s="1">
        <f t="shared" si="145"/>
        <v>8260</v>
      </c>
      <c r="V1862" s="24">
        <v>0.86</v>
      </c>
      <c r="W1862" s="24"/>
      <c r="X1862" s="24">
        <f t="shared" si="148"/>
        <v>-0.86</v>
      </c>
      <c r="Y1862" s="24"/>
      <c r="Z1862" s="24"/>
      <c r="AA1862" s="24">
        <v>0.86</v>
      </c>
      <c r="AB1862" s="24"/>
      <c r="AC1862" s="25"/>
      <c r="AD1862" s="26"/>
      <c r="AE1862" s="26"/>
      <c r="AF1862" s="26"/>
      <c r="AG1862" s="24"/>
      <c r="AH1862" s="24"/>
      <c r="AI1862" s="26"/>
      <c r="AJ1862" s="27"/>
      <c r="AK1862" s="27"/>
      <c r="AL1862" s="26"/>
      <c r="AM1862" s="26"/>
      <c r="AN1862" s="24"/>
      <c r="AO1862" s="24" t="str">
        <f t="shared" si="149"/>
        <v>Sanmina</v>
      </c>
      <c r="AP1862" s="1" t="s">
        <v>1110</v>
      </c>
      <c r="BF1862" s="1" t="s">
        <v>68</v>
      </c>
      <c r="BG1862" s="28" t="s">
        <v>69</v>
      </c>
    </row>
    <row r="1863" spans="1:59" ht="12.75" customHeight="1" x14ac:dyDescent="0.2">
      <c r="A1863" s="1" t="s">
        <v>7573</v>
      </c>
      <c r="B1863" s="1" t="s">
        <v>7574</v>
      </c>
      <c r="C1863" s="1" t="s">
        <v>62</v>
      </c>
      <c r="D1863" s="1" t="s">
        <v>1108</v>
      </c>
      <c r="E1863" s="1" t="s">
        <v>7575</v>
      </c>
      <c r="F1863" s="1" t="s">
        <v>7576</v>
      </c>
      <c r="G1863" s="1">
        <v>88</v>
      </c>
      <c r="H1863" s="1">
        <v>200</v>
      </c>
      <c r="I1863" s="2" t="s">
        <v>66</v>
      </c>
      <c r="K1863" s="1">
        <f>IFERROR(VLOOKUP(B1863,'[1]Pivot HorizontalMRP'!$A$4:$B$2531,2,0),0)</f>
        <v>0</v>
      </c>
      <c r="L1863" s="1">
        <f>IFERROR(VLOOKUP(B1863,'[1]Pivot HorizontalMRP'!$A$4:$C$2531,3,0),0)</f>
        <v>468</v>
      </c>
      <c r="M1863" s="1">
        <f>IFERROR(VLOOKUP(B1863,'[1]Pivot HorizontalMRP'!$A$4:$D$2531,4,0),0)</f>
        <v>200</v>
      </c>
      <c r="N1863" s="1">
        <f>IFERROR(VLOOKUP(B1863,'[1]Pivot HorizontalMRP'!$A$4:$E$2531,5,0),0)</f>
        <v>352</v>
      </c>
      <c r="O1863" s="1">
        <f t="shared" si="146"/>
        <v>668</v>
      </c>
      <c r="P1863" s="1">
        <f t="shared" si="147"/>
        <v>1020</v>
      </c>
      <c r="Q1863" s="1">
        <f>IFERROR(VLOOKUP(B1863,'[1]Pivot HorizontalMRP'!$A$4:$F$2529,6,0),0)</f>
        <v>410</v>
      </c>
      <c r="R1863" s="1">
        <f>IFERROR(VLOOKUP(B1863,'[1]Pivot HorizontalMRP'!$A$4:$G$2529,7,0),0)</f>
        <v>623</v>
      </c>
      <c r="S1863" s="1">
        <f>IFERROR(VLOOKUP(B1863,'[1]Pivot HorizontalMRP'!$A$4:$H$2529,8,0),0)</f>
        <v>738</v>
      </c>
      <c r="T1863" s="1">
        <f>IFERROR(VLOOKUP(B1863,'[1]Pivot HorizontalMRP'!$A$4:$I$2529,9,0),0)</f>
        <v>479</v>
      </c>
      <c r="U1863" s="1">
        <f t="shared" si="145"/>
        <v>-13</v>
      </c>
      <c r="V1863" s="24">
        <v>10.63</v>
      </c>
      <c r="W1863" s="24"/>
      <c r="X1863" s="24">
        <f t="shared" si="148"/>
        <v>-10.63</v>
      </c>
      <c r="Y1863" s="24"/>
      <c r="Z1863" s="24"/>
      <c r="AA1863" s="24">
        <v>10.63</v>
      </c>
      <c r="AB1863" s="24"/>
      <c r="AC1863" s="25"/>
      <c r="AD1863" s="26"/>
      <c r="AE1863" s="26"/>
      <c r="AF1863" s="26"/>
      <c r="AG1863" s="24"/>
      <c r="AH1863" s="24"/>
      <c r="AI1863" s="26"/>
      <c r="AJ1863" s="27"/>
      <c r="AK1863" s="27"/>
      <c r="AL1863" s="26"/>
      <c r="AM1863" s="26"/>
      <c r="AN1863" s="24"/>
      <c r="AO1863" s="24" t="str">
        <f t="shared" si="149"/>
        <v>Sanmina</v>
      </c>
      <c r="AP1863" s="1" t="s">
        <v>1110</v>
      </c>
      <c r="BF1863" s="1" t="s">
        <v>68</v>
      </c>
      <c r="BG1863" s="28" t="s">
        <v>69</v>
      </c>
    </row>
    <row r="1864" spans="1:59" ht="12.75" customHeight="1" x14ac:dyDescent="0.2">
      <c r="A1864" s="1" t="s">
        <v>7577</v>
      </c>
      <c r="B1864" s="1" t="s">
        <v>7578</v>
      </c>
      <c r="C1864" s="1" t="s">
        <v>62</v>
      </c>
      <c r="D1864" s="1" t="s">
        <v>1108</v>
      </c>
      <c r="E1864" s="1" t="s">
        <v>7579</v>
      </c>
      <c r="F1864" s="1" t="s">
        <v>7580</v>
      </c>
      <c r="G1864" s="1">
        <v>128</v>
      </c>
      <c r="H1864" s="1">
        <v>400</v>
      </c>
      <c r="I1864" s="2" t="s">
        <v>1123</v>
      </c>
      <c r="K1864" s="1">
        <f>IFERROR(VLOOKUP(B1864,'[1]Pivot HorizontalMRP'!$A$4:$B$2531,2,0),0)</f>
        <v>0</v>
      </c>
      <c r="L1864" s="1">
        <f>IFERROR(VLOOKUP(B1864,'[1]Pivot HorizontalMRP'!$A$4:$C$2531,3,0),0)</f>
        <v>483</v>
      </c>
      <c r="M1864" s="1">
        <f>IFERROR(VLOOKUP(B1864,'[1]Pivot HorizontalMRP'!$A$4:$D$2531,4,0),0)</f>
        <v>0</v>
      </c>
      <c r="N1864" s="1">
        <f>IFERROR(VLOOKUP(B1864,'[1]Pivot HorizontalMRP'!$A$4:$E$2531,5,0),0)</f>
        <v>400</v>
      </c>
      <c r="O1864" s="1">
        <f t="shared" si="146"/>
        <v>483</v>
      </c>
      <c r="P1864" s="1">
        <f t="shared" si="147"/>
        <v>883</v>
      </c>
      <c r="Q1864" s="1">
        <f>IFERROR(VLOOKUP(B1864,'[1]Pivot HorizontalMRP'!$A$4:$F$2529,6,0),0)</f>
        <v>410</v>
      </c>
      <c r="R1864" s="1">
        <f>IFERROR(VLOOKUP(B1864,'[1]Pivot HorizontalMRP'!$A$4:$G$2529,7,0),0)</f>
        <v>623</v>
      </c>
      <c r="S1864" s="1">
        <f>IFERROR(VLOOKUP(B1864,'[1]Pivot HorizontalMRP'!$A$4:$H$2529,8,0),0)</f>
        <v>738</v>
      </c>
      <c r="T1864" s="1">
        <f>IFERROR(VLOOKUP(B1864,'[1]Pivot HorizontalMRP'!$A$4:$I$2529,9,0),0)</f>
        <v>479</v>
      </c>
      <c r="U1864" s="1">
        <f t="shared" si="145"/>
        <v>-550</v>
      </c>
      <c r="V1864" s="24">
        <v>3.52</v>
      </c>
      <c r="W1864" s="24"/>
      <c r="X1864" s="24">
        <f t="shared" si="148"/>
        <v>-3.52</v>
      </c>
      <c r="Y1864" s="24"/>
      <c r="Z1864" s="24"/>
      <c r="AA1864" s="24"/>
      <c r="AB1864" s="24"/>
      <c r="AC1864" s="25"/>
      <c r="AD1864" s="26"/>
      <c r="AE1864" s="26"/>
      <c r="AF1864" s="26"/>
      <c r="AG1864" s="24"/>
      <c r="AH1864" s="24"/>
      <c r="AI1864" s="26"/>
      <c r="AJ1864" s="27"/>
      <c r="AK1864" s="27"/>
      <c r="AL1864" s="26"/>
      <c r="AM1864" s="26"/>
      <c r="AN1864" s="24"/>
      <c r="AO1864" s="24" t="str">
        <f t="shared" si="149"/>
        <v>Sanmina</v>
      </c>
      <c r="AP1864" s="1" t="s">
        <v>1110</v>
      </c>
      <c r="BF1864" s="1" t="s">
        <v>68</v>
      </c>
      <c r="BG1864" s="28" t="s">
        <v>69</v>
      </c>
    </row>
    <row r="1865" spans="1:59" ht="12.75" customHeight="1" x14ac:dyDescent="0.2">
      <c r="A1865" s="1" t="s">
        <v>7581</v>
      </c>
      <c r="B1865" s="1" t="s">
        <v>7582</v>
      </c>
      <c r="C1865" s="1" t="s">
        <v>62</v>
      </c>
      <c r="D1865" s="1" t="s">
        <v>63</v>
      </c>
      <c r="E1865" s="1" t="s">
        <v>7583</v>
      </c>
      <c r="F1865" s="1" t="s">
        <v>7584</v>
      </c>
      <c r="G1865" s="1">
        <v>155</v>
      </c>
      <c r="H1865" s="1">
        <v>3000</v>
      </c>
      <c r="I1865" s="2" t="s">
        <v>1123</v>
      </c>
      <c r="K1865" s="1">
        <f>IFERROR(VLOOKUP(B1865,'[1]Pivot HorizontalMRP'!$A$4:$B$2531,2,0),0)</f>
        <v>0</v>
      </c>
      <c r="L1865" s="1">
        <f>IFERROR(VLOOKUP(B1865,'[1]Pivot HorizontalMRP'!$A$4:$C$2531,3,0),0)</f>
        <v>6545</v>
      </c>
      <c r="M1865" s="1">
        <f>IFERROR(VLOOKUP(B1865,'[1]Pivot HorizontalMRP'!$A$4:$D$2531,4,0),0)</f>
        <v>3000</v>
      </c>
      <c r="N1865" s="1">
        <f>IFERROR(VLOOKUP(B1865,'[1]Pivot HorizontalMRP'!$A$4:$E$2531,5,0),0)</f>
        <v>3000</v>
      </c>
      <c r="O1865" s="1">
        <f t="shared" si="146"/>
        <v>9545</v>
      </c>
      <c r="P1865" s="1">
        <f t="shared" si="147"/>
        <v>12545</v>
      </c>
      <c r="Q1865" s="1">
        <f>IFERROR(VLOOKUP(B1865,'[1]Pivot HorizontalMRP'!$A$4:$F$2529,6,0),0)</f>
        <v>3280</v>
      </c>
      <c r="R1865" s="1">
        <f>IFERROR(VLOOKUP(B1865,'[1]Pivot HorizontalMRP'!$A$4:$G$2529,7,0),0)</f>
        <v>4984</v>
      </c>
      <c r="S1865" s="1">
        <f>IFERROR(VLOOKUP(B1865,'[1]Pivot HorizontalMRP'!$A$4:$H$2529,8,0),0)</f>
        <v>5904</v>
      </c>
      <c r="T1865" s="1">
        <f>IFERROR(VLOOKUP(B1865,'[1]Pivot HorizontalMRP'!$A$4:$I$2529,9,0),0)</f>
        <v>3832</v>
      </c>
      <c r="U1865" s="1">
        <f t="shared" si="145"/>
        <v>1281</v>
      </c>
      <c r="V1865" s="24">
        <v>1.8</v>
      </c>
      <c r="W1865" s="24"/>
      <c r="X1865" s="24">
        <f t="shared" si="148"/>
        <v>-1.8</v>
      </c>
      <c r="Y1865" s="24"/>
      <c r="Z1865" s="24"/>
      <c r="AA1865" s="24">
        <v>1.8</v>
      </c>
      <c r="AB1865" s="24"/>
      <c r="AC1865" s="25"/>
      <c r="AD1865" s="26"/>
      <c r="AE1865" s="26"/>
      <c r="AF1865" s="26"/>
      <c r="AG1865" s="24"/>
      <c r="AH1865" s="24"/>
      <c r="AI1865" s="26"/>
      <c r="AJ1865" s="27"/>
      <c r="AK1865" s="27"/>
      <c r="AL1865" s="26"/>
      <c r="AM1865" s="26"/>
      <c r="AN1865" s="24"/>
      <c r="AO1865" s="24" t="str">
        <f t="shared" si="149"/>
        <v>Arista</v>
      </c>
      <c r="AP1865" s="1" t="s">
        <v>4086</v>
      </c>
      <c r="BF1865" s="1" t="s">
        <v>68</v>
      </c>
      <c r="BG1865" s="28" t="s">
        <v>69</v>
      </c>
    </row>
    <row r="1866" spans="1:59" ht="12.75" customHeight="1" x14ac:dyDescent="0.2">
      <c r="A1866" s="1" t="s">
        <v>7585</v>
      </c>
      <c r="B1866" s="1" t="s">
        <v>7586</v>
      </c>
      <c r="C1866" s="1" t="s">
        <v>62</v>
      </c>
      <c r="D1866" s="1" t="s">
        <v>63</v>
      </c>
      <c r="E1866" s="1" t="s">
        <v>7587</v>
      </c>
      <c r="F1866" s="1" t="s">
        <v>7588</v>
      </c>
      <c r="G1866" s="1">
        <v>206</v>
      </c>
      <c r="H1866" s="1">
        <v>3000</v>
      </c>
      <c r="I1866" s="2" t="s">
        <v>1123</v>
      </c>
      <c r="K1866" s="1">
        <f>IFERROR(VLOOKUP(B1866,'[1]Pivot HorizontalMRP'!$A$4:$B$2531,2,0),0)</f>
        <v>0</v>
      </c>
      <c r="L1866" s="1">
        <f>IFERROR(VLOOKUP(B1866,'[1]Pivot HorizontalMRP'!$A$4:$C$2531,3,0),0)</f>
        <v>1754</v>
      </c>
      <c r="M1866" s="1">
        <f>IFERROR(VLOOKUP(B1866,'[1]Pivot HorizontalMRP'!$A$4:$D$2531,4,0),0)</f>
        <v>0</v>
      </c>
      <c r="N1866" s="1">
        <f>IFERROR(VLOOKUP(B1866,'[1]Pivot HorizontalMRP'!$A$4:$E$2531,5,0),0)</f>
        <v>0</v>
      </c>
      <c r="O1866" s="1">
        <f t="shared" si="146"/>
        <v>1754</v>
      </c>
      <c r="P1866" s="1">
        <f t="shared" si="147"/>
        <v>1754</v>
      </c>
      <c r="Q1866" s="1">
        <f>IFERROR(VLOOKUP(B1866,'[1]Pivot HorizontalMRP'!$A$4:$F$2529,6,0),0)</f>
        <v>6</v>
      </c>
      <c r="R1866" s="1">
        <f>IFERROR(VLOOKUP(B1866,'[1]Pivot HorizontalMRP'!$A$4:$G$2529,7,0),0)</f>
        <v>0</v>
      </c>
      <c r="S1866" s="1">
        <f>IFERROR(VLOOKUP(B1866,'[1]Pivot HorizontalMRP'!$A$4:$H$2529,8,0),0)</f>
        <v>0</v>
      </c>
      <c r="T1866" s="1">
        <f>IFERROR(VLOOKUP(B1866,'[1]Pivot HorizontalMRP'!$A$4:$I$2529,9,0),0)</f>
        <v>0</v>
      </c>
      <c r="U1866" s="1">
        <f t="shared" si="145"/>
        <v>1748</v>
      </c>
      <c r="V1866" s="24">
        <v>1.4</v>
      </c>
      <c r="W1866" s="24"/>
      <c r="X1866" s="24">
        <f t="shared" si="148"/>
        <v>-1.4</v>
      </c>
      <c r="Y1866" s="24"/>
      <c r="Z1866" s="24"/>
      <c r="AA1866" s="24"/>
      <c r="AB1866" s="24"/>
      <c r="AC1866" s="25"/>
      <c r="AD1866" s="26"/>
      <c r="AE1866" s="26"/>
      <c r="AF1866" s="26"/>
      <c r="AG1866" s="24"/>
      <c r="AH1866" s="24"/>
      <c r="AI1866" s="26"/>
      <c r="AJ1866" s="27"/>
      <c r="AK1866" s="27"/>
      <c r="AL1866" s="26"/>
      <c r="AM1866" s="26"/>
      <c r="AN1866" s="24"/>
      <c r="AO1866" s="24" t="str">
        <f t="shared" si="149"/>
        <v>Arista</v>
      </c>
      <c r="AP1866" s="1" t="s">
        <v>4086</v>
      </c>
      <c r="BF1866" s="1" t="s">
        <v>68</v>
      </c>
      <c r="BG1866" s="28" t="s">
        <v>69</v>
      </c>
    </row>
    <row r="1867" spans="1:59" ht="12.75" customHeight="1" x14ac:dyDescent="0.2">
      <c r="A1867" s="1" t="s">
        <v>7589</v>
      </c>
      <c r="B1867" s="1" t="s">
        <v>7590</v>
      </c>
      <c r="C1867" s="1" t="s">
        <v>62</v>
      </c>
      <c r="D1867" s="1" t="s">
        <v>63</v>
      </c>
      <c r="E1867" s="1" t="s">
        <v>7591</v>
      </c>
      <c r="F1867" s="1" t="s">
        <v>7592</v>
      </c>
      <c r="G1867" s="1">
        <v>223</v>
      </c>
      <c r="H1867" s="1">
        <v>106</v>
      </c>
      <c r="I1867" s="2" t="s">
        <v>1123</v>
      </c>
      <c r="K1867" s="1">
        <f>IFERROR(VLOOKUP(B1867,'[1]Pivot HorizontalMRP'!$A$4:$B$2531,2,0),0)</f>
        <v>0</v>
      </c>
      <c r="L1867" s="1">
        <f>IFERROR(VLOOKUP(B1867,'[1]Pivot HorizontalMRP'!$A$4:$C$2531,3,0),0)</f>
        <v>77</v>
      </c>
      <c r="M1867" s="1">
        <f>IFERROR(VLOOKUP(B1867,'[1]Pivot HorizontalMRP'!$A$4:$D$2531,4,0),0)</f>
        <v>0</v>
      </c>
      <c r="N1867" s="1">
        <f>IFERROR(VLOOKUP(B1867,'[1]Pivot HorizontalMRP'!$A$4:$E$2531,5,0),0)</f>
        <v>0</v>
      </c>
      <c r="O1867" s="1">
        <f t="shared" si="146"/>
        <v>77</v>
      </c>
      <c r="P1867" s="1">
        <f t="shared" si="147"/>
        <v>77</v>
      </c>
      <c r="Q1867" s="1">
        <f>IFERROR(VLOOKUP(B1867,'[1]Pivot HorizontalMRP'!$A$4:$F$2529,6,0),0)</f>
        <v>44</v>
      </c>
      <c r="R1867" s="1">
        <f>IFERROR(VLOOKUP(B1867,'[1]Pivot HorizontalMRP'!$A$4:$G$2529,7,0),0)</f>
        <v>0</v>
      </c>
      <c r="S1867" s="1">
        <f>IFERROR(VLOOKUP(B1867,'[1]Pivot HorizontalMRP'!$A$4:$H$2529,8,0),0)</f>
        <v>0</v>
      </c>
      <c r="T1867" s="1">
        <f>IFERROR(VLOOKUP(B1867,'[1]Pivot HorizontalMRP'!$A$4:$I$2529,9,0),0)</f>
        <v>0</v>
      </c>
      <c r="U1867" s="1">
        <f t="shared" si="145"/>
        <v>33</v>
      </c>
      <c r="V1867" s="24">
        <v>1.62825</v>
      </c>
      <c r="W1867" s="24"/>
      <c r="X1867" s="24">
        <f t="shared" si="148"/>
        <v>-1.62825</v>
      </c>
      <c r="Y1867" s="24"/>
      <c r="Z1867" s="24"/>
      <c r="AA1867" s="24"/>
      <c r="AB1867" s="24"/>
      <c r="AC1867" s="25"/>
      <c r="AD1867" s="26"/>
      <c r="AE1867" s="26"/>
      <c r="AF1867" s="26"/>
      <c r="AG1867" s="24"/>
      <c r="AH1867" s="24"/>
      <c r="AI1867" s="26"/>
      <c r="AJ1867" s="27"/>
      <c r="AK1867" s="27"/>
      <c r="AL1867" s="26"/>
      <c r="AM1867" s="26"/>
      <c r="AN1867" s="24"/>
      <c r="AO1867" s="24" t="str">
        <f t="shared" si="149"/>
        <v>Arista</v>
      </c>
      <c r="AP1867" s="1" t="s">
        <v>4086</v>
      </c>
      <c r="BF1867" s="1" t="s">
        <v>68</v>
      </c>
      <c r="BG1867" s="28" t="s">
        <v>69</v>
      </c>
    </row>
    <row r="1868" spans="1:59" ht="12.75" customHeight="1" x14ac:dyDescent="0.2">
      <c r="A1868" s="1" t="s">
        <v>7593</v>
      </c>
      <c r="B1868" s="1" t="s">
        <v>7594</v>
      </c>
      <c r="C1868" s="1" t="s">
        <v>62</v>
      </c>
      <c r="D1868" s="1" t="s">
        <v>63</v>
      </c>
      <c r="E1868" s="1" t="s">
        <v>7595</v>
      </c>
      <c r="F1868" s="1" t="s">
        <v>7596</v>
      </c>
      <c r="G1868" s="1">
        <v>273</v>
      </c>
      <c r="H1868" s="1">
        <v>3000</v>
      </c>
      <c r="I1868" s="2" t="s">
        <v>1123</v>
      </c>
      <c r="K1868" s="1">
        <f>IFERROR(VLOOKUP(B1868,'[1]Pivot HorizontalMRP'!$A$4:$B$2531,2,0),0)</f>
        <v>0</v>
      </c>
      <c r="L1868" s="1">
        <f>IFERROR(VLOOKUP(B1868,'[1]Pivot HorizontalMRP'!$A$4:$C$2531,3,0),0)</f>
        <v>469</v>
      </c>
      <c r="M1868" s="1">
        <f>IFERROR(VLOOKUP(B1868,'[1]Pivot HorizontalMRP'!$A$4:$D$2531,4,0),0)</f>
        <v>0</v>
      </c>
      <c r="N1868" s="1">
        <f>IFERROR(VLOOKUP(B1868,'[1]Pivot HorizontalMRP'!$A$4:$E$2531,5,0),0)</f>
        <v>0</v>
      </c>
      <c r="O1868" s="1">
        <f t="shared" si="146"/>
        <v>469</v>
      </c>
      <c r="P1868" s="1">
        <f t="shared" si="147"/>
        <v>469</v>
      </c>
      <c r="Q1868" s="1">
        <f>IFERROR(VLOOKUP(B1868,'[1]Pivot HorizontalMRP'!$A$4:$F$2529,6,0),0)</f>
        <v>220</v>
      </c>
      <c r="R1868" s="1">
        <f>IFERROR(VLOOKUP(B1868,'[1]Pivot HorizontalMRP'!$A$4:$G$2529,7,0),0)</f>
        <v>0</v>
      </c>
      <c r="S1868" s="1">
        <f>IFERROR(VLOOKUP(B1868,'[1]Pivot HorizontalMRP'!$A$4:$H$2529,8,0),0)</f>
        <v>0</v>
      </c>
      <c r="T1868" s="1">
        <f>IFERROR(VLOOKUP(B1868,'[1]Pivot HorizontalMRP'!$A$4:$I$2529,9,0),0)</f>
        <v>0</v>
      </c>
      <c r="U1868" s="1">
        <f t="shared" si="145"/>
        <v>249</v>
      </c>
      <c r="V1868" s="24">
        <v>1.57</v>
      </c>
      <c r="W1868" s="24"/>
      <c r="X1868" s="24">
        <f t="shared" si="148"/>
        <v>-1.57</v>
      </c>
      <c r="Y1868" s="24"/>
      <c r="Z1868" s="24"/>
      <c r="AA1868" s="24"/>
      <c r="AB1868" s="24"/>
      <c r="AC1868" s="25"/>
      <c r="AD1868" s="26"/>
      <c r="AE1868" s="26"/>
      <c r="AF1868" s="26"/>
      <c r="AG1868" s="24"/>
      <c r="AH1868" s="24"/>
      <c r="AI1868" s="26"/>
      <c r="AJ1868" s="27"/>
      <c r="AK1868" s="27"/>
      <c r="AL1868" s="26"/>
      <c r="AM1868" s="26"/>
      <c r="AN1868" s="24"/>
      <c r="AO1868" s="24" t="str">
        <f t="shared" si="149"/>
        <v>Arista</v>
      </c>
      <c r="AP1868" s="1" t="s">
        <v>4086</v>
      </c>
      <c r="BF1868" s="1" t="s">
        <v>68</v>
      </c>
      <c r="BG1868" s="28" t="s">
        <v>69</v>
      </c>
    </row>
    <row r="1869" spans="1:59" ht="12.75" customHeight="1" x14ac:dyDescent="0.2">
      <c r="A1869" s="1" t="s">
        <v>7597</v>
      </c>
      <c r="B1869" s="1" t="s">
        <v>7598</v>
      </c>
      <c r="C1869" s="1" t="s">
        <v>62</v>
      </c>
      <c r="D1869" s="1" t="s">
        <v>63</v>
      </c>
      <c r="E1869" s="1" t="s">
        <v>7599</v>
      </c>
      <c r="F1869" s="1" t="s">
        <v>7600</v>
      </c>
      <c r="G1869" s="1">
        <v>273</v>
      </c>
      <c r="H1869" s="1">
        <v>4000</v>
      </c>
      <c r="I1869" s="2" t="s">
        <v>1123</v>
      </c>
      <c r="K1869" s="1">
        <f>IFERROR(VLOOKUP(B1869,'[1]Pivot HorizontalMRP'!$A$4:$B$2531,2,0),0)</f>
        <v>0</v>
      </c>
      <c r="L1869" s="1">
        <f>IFERROR(VLOOKUP(B1869,'[1]Pivot HorizontalMRP'!$A$4:$C$2531,3,0),0)</f>
        <v>11560</v>
      </c>
      <c r="M1869" s="1">
        <f>IFERROR(VLOOKUP(B1869,'[1]Pivot HorizontalMRP'!$A$4:$D$2531,4,0),0)</f>
        <v>12000</v>
      </c>
      <c r="N1869" s="1">
        <f>IFERROR(VLOOKUP(B1869,'[1]Pivot HorizontalMRP'!$A$4:$E$2531,5,0),0)</f>
        <v>4000</v>
      </c>
      <c r="O1869" s="1">
        <f t="shared" si="146"/>
        <v>23560</v>
      </c>
      <c r="P1869" s="1">
        <f t="shared" si="147"/>
        <v>27560</v>
      </c>
      <c r="Q1869" s="1">
        <f>IFERROR(VLOOKUP(B1869,'[1]Pivot HorizontalMRP'!$A$4:$F$2529,6,0),0)</f>
        <v>14778</v>
      </c>
      <c r="R1869" s="1">
        <f>IFERROR(VLOOKUP(B1869,'[1]Pivot HorizontalMRP'!$A$4:$G$2529,7,0),0)</f>
        <v>6762</v>
      </c>
      <c r="S1869" s="1">
        <f>IFERROR(VLOOKUP(B1869,'[1]Pivot HorizontalMRP'!$A$4:$H$2529,8,0),0)</f>
        <v>5517</v>
      </c>
      <c r="T1869" s="1">
        <f>IFERROR(VLOOKUP(B1869,'[1]Pivot HorizontalMRP'!$A$4:$I$2529,9,0),0)</f>
        <v>3843</v>
      </c>
      <c r="U1869" s="1">
        <f t="shared" si="145"/>
        <v>2020</v>
      </c>
      <c r="V1869" s="24">
        <v>1.18</v>
      </c>
      <c r="W1869" s="24"/>
      <c r="X1869" s="24">
        <f t="shared" si="148"/>
        <v>-1.18</v>
      </c>
      <c r="Y1869" s="24"/>
      <c r="Z1869" s="24"/>
      <c r="AA1869" s="24">
        <v>1.18</v>
      </c>
      <c r="AB1869" s="24"/>
      <c r="AC1869" s="25"/>
      <c r="AD1869" s="26"/>
      <c r="AE1869" s="26"/>
      <c r="AF1869" s="26"/>
      <c r="AG1869" s="24"/>
      <c r="AH1869" s="24"/>
      <c r="AI1869" s="26"/>
      <c r="AJ1869" s="27"/>
      <c r="AK1869" s="27"/>
      <c r="AL1869" s="26"/>
      <c r="AM1869" s="26"/>
      <c r="AN1869" s="24"/>
      <c r="AO1869" s="24" t="str">
        <f t="shared" si="149"/>
        <v>Arista</v>
      </c>
      <c r="AP1869" s="1" t="s">
        <v>4086</v>
      </c>
      <c r="BF1869" s="1" t="s">
        <v>68</v>
      </c>
      <c r="BG1869" s="28" t="s">
        <v>69</v>
      </c>
    </row>
    <row r="1870" spans="1:59" ht="12.75" customHeight="1" x14ac:dyDescent="0.2">
      <c r="A1870" s="1" t="s">
        <v>7601</v>
      </c>
      <c r="B1870" s="1" t="s">
        <v>7602</v>
      </c>
      <c r="C1870" s="1" t="s">
        <v>62</v>
      </c>
      <c r="D1870" s="1" t="s">
        <v>63</v>
      </c>
      <c r="E1870" s="1" t="s">
        <v>7603</v>
      </c>
      <c r="F1870" s="1" t="s">
        <v>7604</v>
      </c>
      <c r="G1870" s="1">
        <v>166</v>
      </c>
      <c r="H1870" s="1">
        <v>1000</v>
      </c>
      <c r="I1870" s="2" t="s">
        <v>1123</v>
      </c>
      <c r="K1870" s="1">
        <f>IFERROR(VLOOKUP(B1870,'[1]Pivot HorizontalMRP'!$A$4:$B$2531,2,0),0)</f>
        <v>0</v>
      </c>
      <c r="L1870" s="1">
        <f>IFERROR(VLOOKUP(B1870,'[1]Pivot HorizontalMRP'!$A$4:$C$2531,3,0),0)</f>
        <v>736</v>
      </c>
      <c r="M1870" s="1">
        <f>IFERROR(VLOOKUP(B1870,'[1]Pivot HorizontalMRP'!$A$4:$D$2531,4,0),0)</f>
        <v>2862</v>
      </c>
      <c r="N1870" s="1">
        <f>IFERROR(VLOOKUP(B1870,'[1]Pivot HorizontalMRP'!$A$4:$E$2531,5,0),0)</f>
        <v>0</v>
      </c>
      <c r="O1870" s="1">
        <f t="shared" si="146"/>
        <v>3598</v>
      </c>
      <c r="P1870" s="1">
        <f t="shared" si="147"/>
        <v>3598</v>
      </c>
      <c r="Q1870" s="1">
        <f>IFERROR(VLOOKUP(B1870,'[1]Pivot HorizontalMRP'!$A$4:$F$2529,6,0),0)</f>
        <v>472</v>
      </c>
      <c r="R1870" s="1">
        <f>IFERROR(VLOOKUP(B1870,'[1]Pivot HorizontalMRP'!$A$4:$G$2529,7,0),0)</f>
        <v>766</v>
      </c>
      <c r="S1870" s="1">
        <f>IFERROR(VLOOKUP(B1870,'[1]Pivot HorizontalMRP'!$A$4:$H$2529,8,0),0)</f>
        <v>834</v>
      </c>
      <c r="T1870" s="1">
        <f>IFERROR(VLOOKUP(B1870,'[1]Pivot HorizontalMRP'!$A$4:$I$2529,9,0),0)</f>
        <v>600</v>
      </c>
      <c r="U1870" s="1">
        <f t="shared" si="145"/>
        <v>2360</v>
      </c>
      <c r="V1870" s="24">
        <v>71.41</v>
      </c>
      <c r="W1870" s="24"/>
      <c r="X1870" s="24">
        <f t="shared" si="148"/>
        <v>-71.41</v>
      </c>
      <c r="Y1870" s="24"/>
      <c r="Z1870" s="24"/>
      <c r="AA1870" s="24"/>
      <c r="AB1870" s="24"/>
      <c r="AC1870" s="25"/>
      <c r="AD1870" s="26"/>
      <c r="AE1870" s="26"/>
      <c r="AF1870" s="26"/>
      <c r="AG1870" s="24"/>
      <c r="AH1870" s="24"/>
      <c r="AI1870" s="26"/>
      <c r="AJ1870" s="27"/>
      <c r="AK1870" s="27"/>
      <c r="AL1870" s="26"/>
      <c r="AM1870" s="26"/>
      <c r="AN1870" s="24"/>
      <c r="AO1870" s="24" t="str">
        <f t="shared" si="149"/>
        <v>Arista</v>
      </c>
      <c r="AP1870" s="1" t="s">
        <v>74</v>
      </c>
      <c r="BF1870" s="1" t="s">
        <v>68</v>
      </c>
      <c r="BG1870" s="28" t="s">
        <v>69</v>
      </c>
    </row>
    <row r="1871" spans="1:59" ht="12.75" customHeight="1" x14ac:dyDescent="0.2">
      <c r="A1871" s="1" t="s">
        <v>7605</v>
      </c>
      <c r="B1871" s="1" t="s">
        <v>7606</v>
      </c>
      <c r="C1871" s="1" t="s">
        <v>62</v>
      </c>
      <c r="D1871" s="1" t="s">
        <v>63</v>
      </c>
      <c r="E1871" s="1" t="s">
        <v>7607</v>
      </c>
      <c r="F1871" s="1" t="s">
        <v>7608</v>
      </c>
      <c r="G1871" s="1">
        <v>166</v>
      </c>
      <c r="H1871" s="1">
        <v>1000</v>
      </c>
      <c r="I1871" s="2" t="s">
        <v>1123</v>
      </c>
      <c r="K1871" s="1">
        <f>IFERROR(VLOOKUP(B1871,'[1]Pivot HorizontalMRP'!$A$4:$B$2531,2,0),0)</f>
        <v>0</v>
      </c>
      <c r="L1871" s="1">
        <f>IFERROR(VLOOKUP(B1871,'[1]Pivot HorizontalMRP'!$A$4:$C$2531,3,0),0)</f>
        <v>1142</v>
      </c>
      <c r="M1871" s="1">
        <f>IFERROR(VLOOKUP(B1871,'[1]Pivot HorizontalMRP'!$A$4:$D$2531,4,0),0)</f>
        <v>0</v>
      </c>
      <c r="N1871" s="1">
        <f>IFERROR(VLOOKUP(B1871,'[1]Pivot HorizontalMRP'!$A$4:$E$2531,5,0),0)</f>
        <v>0</v>
      </c>
      <c r="O1871" s="1">
        <f t="shared" si="146"/>
        <v>1142</v>
      </c>
      <c r="P1871" s="1">
        <f t="shared" si="147"/>
        <v>1142</v>
      </c>
      <c r="Q1871" s="1">
        <f>IFERROR(VLOOKUP(B1871,'[1]Pivot HorizontalMRP'!$A$4:$F$2529,6,0),0)</f>
        <v>420</v>
      </c>
      <c r="R1871" s="1">
        <f>IFERROR(VLOOKUP(B1871,'[1]Pivot HorizontalMRP'!$A$4:$G$2529,7,0),0)</f>
        <v>562</v>
      </c>
      <c r="S1871" s="1">
        <f>IFERROR(VLOOKUP(B1871,'[1]Pivot HorizontalMRP'!$A$4:$H$2529,8,0),0)</f>
        <v>642</v>
      </c>
      <c r="T1871" s="1">
        <f>IFERROR(VLOOKUP(B1871,'[1]Pivot HorizontalMRP'!$A$4:$I$2529,9,0),0)</f>
        <v>448</v>
      </c>
      <c r="U1871" s="1">
        <f t="shared" si="145"/>
        <v>160</v>
      </c>
      <c r="V1871" s="24">
        <v>71.41</v>
      </c>
      <c r="W1871" s="24"/>
      <c r="X1871" s="24">
        <f t="shared" si="148"/>
        <v>-71.41</v>
      </c>
      <c r="Y1871" s="24"/>
      <c r="Z1871" s="24"/>
      <c r="AA1871" s="24">
        <v>71.41</v>
      </c>
      <c r="AB1871" s="24"/>
      <c r="AC1871" s="25"/>
      <c r="AD1871" s="26"/>
      <c r="AE1871" s="26"/>
      <c r="AF1871" s="26"/>
      <c r="AG1871" s="24"/>
      <c r="AH1871" s="24"/>
      <c r="AI1871" s="26"/>
      <c r="AJ1871" s="27"/>
      <c r="AK1871" s="27"/>
      <c r="AL1871" s="26"/>
      <c r="AM1871" s="26"/>
      <c r="AN1871" s="24"/>
      <c r="AO1871" s="24" t="str">
        <f t="shared" si="149"/>
        <v>Arista</v>
      </c>
      <c r="AP1871" s="1" t="s">
        <v>74</v>
      </c>
      <c r="BF1871" s="1" t="s">
        <v>68</v>
      </c>
      <c r="BG1871" s="28" t="s">
        <v>69</v>
      </c>
    </row>
    <row r="1872" spans="1:59" ht="12.75" customHeight="1" x14ac:dyDescent="0.2">
      <c r="A1872" s="1" t="s">
        <v>7609</v>
      </c>
      <c r="B1872" s="1" t="s">
        <v>7610</v>
      </c>
      <c r="C1872" s="1" t="s">
        <v>62</v>
      </c>
      <c r="D1872" s="1" t="s">
        <v>63</v>
      </c>
      <c r="E1872" s="1" t="s">
        <v>7611</v>
      </c>
      <c r="F1872" s="1" t="s">
        <v>7612</v>
      </c>
      <c r="G1872" s="1">
        <v>116</v>
      </c>
      <c r="H1872" s="1">
        <v>1134</v>
      </c>
      <c r="I1872" s="2" t="s">
        <v>1123</v>
      </c>
      <c r="K1872" s="1">
        <f>IFERROR(VLOOKUP(B1872,'[1]Pivot HorizontalMRP'!$A$4:$B$2531,2,0),0)</f>
        <v>0</v>
      </c>
      <c r="L1872" s="1">
        <f>IFERROR(VLOOKUP(B1872,'[1]Pivot HorizontalMRP'!$A$4:$C$2531,3,0),0)</f>
        <v>7509</v>
      </c>
      <c r="M1872" s="1">
        <f>IFERROR(VLOOKUP(B1872,'[1]Pivot HorizontalMRP'!$A$4:$D$2531,4,0),0)</f>
        <v>16997</v>
      </c>
      <c r="N1872" s="1">
        <f>IFERROR(VLOOKUP(B1872,'[1]Pivot HorizontalMRP'!$A$4:$E$2531,5,0),0)</f>
        <v>5000</v>
      </c>
      <c r="O1872" s="1">
        <f t="shared" si="146"/>
        <v>24506</v>
      </c>
      <c r="P1872" s="1">
        <f t="shared" si="147"/>
        <v>29506</v>
      </c>
      <c r="Q1872" s="1">
        <f>IFERROR(VLOOKUP(B1872,'[1]Pivot HorizontalMRP'!$A$4:$F$2529,6,0),0)</f>
        <v>23536</v>
      </c>
      <c r="R1872" s="1">
        <f>IFERROR(VLOOKUP(B1872,'[1]Pivot HorizontalMRP'!$A$4:$G$2529,7,0),0)</f>
        <v>7228</v>
      </c>
      <c r="S1872" s="1">
        <f>IFERROR(VLOOKUP(B1872,'[1]Pivot HorizontalMRP'!$A$4:$H$2529,8,0),0)</f>
        <v>5452</v>
      </c>
      <c r="T1872" s="1">
        <f>IFERROR(VLOOKUP(B1872,'[1]Pivot HorizontalMRP'!$A$4:$I$2529,9,0),0)</f>
        <v>3156</v>
      </c>
      <c r="U1872" s="1">
        <f t="shared" si="145"/>
        <v>-6258</v>
      </c>
      <c r="V1872" s="24">
        <v>61.6</v>
      </c>
      <c r="W1872" s="24"/>
      <c r="X1872" s="24">
        <f t="shared" si="148"/>
        <v>-61.6</v>
      </c>
      <c r="Y1872" s="24"/>
      <c r="Z1872" s="24"/>
      <c r="AA1872" s="24">
        <v>63.284850000000006</v>
      </c>
      <c r="AB1872" s="24"/>
      <c r="AC1872" s="25"/>
      <c r="AD1872" s="26"/>
      <c r="AE1872" s="26"/>
      <c r="AF1872" s="26"/>
      <c r="AG1872" s="24"/>
      <c r="AH1872" s="24"/>
      <c r="AI1872" s="26"/>
      <c r="AJ1872" s="27"/>
      <c r="AK1872" s="27"/>
      <c r="AL1872" s="26"/>
      <c r="AM1872" s="26"/>
      <c r="AN1872" s="24"/>
      <c r="AO1872" s="24" t="str">
        <f t="shared" si="149"/>
        <v>Arista</v>
      </c>
      <c r="AP1872" s="1" t="s">
        <v>74</v>
      </c>
      <c r="BF1872" s="1" t="s">
        <v>68</v>
      </c>
      <c r="BG1872" s="28" t="s">
        <v>69</v>
      </c>
    </row>
    <row r="1873" spans="1:59" ht="12.75" customHeight="1" x14ac:dyDescent="0.2">
      <c r="A1873" s="1" t="s">
        <v>7613</v>
      </c>
      <c r="B1873" s="1" t="s">
        <v>7614</v>
      </c>
      <c r="C1873" s="1" t="s">
        <v>62</v>
      </c>
      <c r="D1873" s="1" t="s">
        <v>63</v>
      </c>
      <c r="E1873" s="1" t="s">
        <v>7615</v>
      </c>
      <c r="F1873" s="1" t="s">
        <v>7616</v>
      </c>
      <c r="G1873" s="1">
        <v>96</v>
      </c>
      <c r="H1873" s="1">
        <v>1134</v>
      </c>
      <c r="I1873" s="2" t="s">
        <v>1123</v>
      </c>
      <c r="K1873" s="1">
        <f>IFERROR(VLOOKUP(B1873,'[1]Pivot HorizontalMRP'!$A$4:$B$2531,2,0),0)</f>
        <v>0</v>
      </c>
      <c r="L1873" s="1">
        <f>IFERROR(VLOOKUP(B1873,'[1]Pivot HorizontalMRP'!$A$4:$C$2531,3,0),0)</f>
        <v>653</v>
      </c>
      <c r="M1873" s="1">
        <f>IFERROR(VLOOKUP(B1873,'[1]Pivot HorizontalMRP'!$A$4:$D$2531,4,0),0)</f>
        <v>9268</v>
      </c>
      <c r="N1873" s="1">
        <f>IFERROR(VLOOKUP(B1873,'[1]Pivot HorizontalMRP'!$A$4:$E$2531,5,0),0)</f>
        <v>0</v>
      </c>
      <c r="O1873" s="1">
        <f t="shared" si="146"/>
        <v>9921</v>
      </c>
      <c r="P1873" s="1">
        <f t="shared" si="147"/>
        <v>9921</v>
      </c>
      <c r="Q1873" s="1">
        <f>IFERROR(VLOOKUP(B1873,'[1]Pivot HorizontalMRP'!$A$4:$F$2529,6,0),0)</f>
        <v>8433</v>
      </c>
      <c r="R1873" s="1">
        <f>IFERROR(VLOOKUP(B1873,'[1]Pivot HorizontalMRP'!$A$4:$G$2529,7,0),0)</f>
        <v>2888</v>
      </c>
      <c r="S1873" s="1">
        <f>IFERROR(VLOOKUP(B1873,'[1]Pivot HorizontalMRP'!$A$4:$H$2529,8,0),0)</f>
        <v>3022</v>
      </c>
      <c r="T1873" s="1">
        <f>IFERROR(VLOOKUP(B1873,'[1]Pivot HorizontalMRP'!$A$4:$I$2529,9,0),0)</f>
        <v>2794</v>
      </c>
      <c r="U1873" s="1">
        <f t="shared" si="145"/>
        <v>-1400</v>
      </c>
      <c r="V1873" s="24">
        <v>61.6</v>
      </c>
      <c r="W1873" s="24"/>
      <c r="X1873" s="24">
        <f t="shared" si="148"/>
        <v>-61.6</v>
      </c>
      <c r="Y1873" s="24"/>
      <c r="Z1873" s="24"/>
      <c r="AA1873" s="24">
        <v>63.33</v>
      </c>
      <c r="AB1873" s="24"/>
      <c r="AC1873" s="25"/>
      <c r="AD1873" s="26"/>
      <c r="AE1873" s="26"/>
      <c r="AF1873" s="26"/>
      <c r="AG1873" s="24"/>
      <c r="AH1873" s="24"/>
      <c r="AI1873" s="26"/>
      <c r="AJ1873" s="27"/>
      <c r="AK1873" s="27"/>
      <c r="AL1873" s="26"/>
      <c r="AM1873" s="26"/>
      <c r="AN1873" s="24"/>
      <c r="AO1873" s="24" t="str">
        <f t="shared" si="149"/>
        <v>Arista</v>
      </c>
      <c r="AP1873" s="1" t="s">
        <v>74</v>
      </c>
      <c r="BF1873" s="1" t="s">
        <v>68</v>
      </c>
      <c r="BG1873" s="28" t="s">
        <v>69</v>
      </c>
    </row>
    <row r="1874" spans="1:59" ht="12.75" customHeight="1" x14ac:dyDescent="0.2">
      <c r="A1874" s="1" t="s">
        <v>7617</v>
      </c>
      <c r="B1874" s="1" t="s">
        <v>7618</v>
      </c>
      <c r="C1874" s="1" t="s">
        <v>62</v>
      </c>
      <c r="D1874" s="1" t="s">
        <v>1108</v>
      </c>
      <c r="E1874" s="1" t="s">
        <v>7619</v>
      </c>
      <c r="F1874" s="1" t="s">
        <v>7620</v>
      </c>
      <c r="G1874" s="1">
        <v>135</v>
      </c>
      <c r="H1874" s="1">
        <v>10000</v>
      </c>
      <c r="I1874" s="2" t="s">
        <v>1123</v>
      </c>
      <c r="K1874" s="1">
        <f>IFERROR(VLOOKUP(B1874,'[1]Pivot HorizontalMRP'!$A$4:$B$2531,2,0),0)</f>
        <v>0</v>
      </c>
      <c r="L1874" s="1">
        <f>IFERROR(VLOOKUP(B1874,'[1]Pivot HorizontalMRP'!$A$4:$C$2531,3,0),0)</f>
        <v>11735</v>
      </c>
      <c r="M1874" s="1">
        <f>IFERROR(VLOOKUP(B1874,'[1]Pivot HorizontalMRP'!$A$4:$D$2531,4,0),0)</f>
        <v>0</v>
      </c>
      <c r="N1874" s="1">
        <f>IFERROR(VLOOKUP(B1874,'[1]Pivot HorizontalMRP'!$A$4:$E$2531,5,0),0)</f>
        <v>0</v>
      </c>
      <c r="O1874" s="1">
        <f t="shared" si="146"/>
        <v>11735</v>
      </c>
      <c r="P1874" s="1">
        <f t="shared" si="147"/>
        <v>11735</v>
      </c>
      <c r="Q1874" s="1">
        <f>IFERROR(VLOOKUP(B1874,'[1]Pivot HorizontalMRP'!$A$4:$F$2529,6,0),0)</f>
        <v>5796</v>
      </c>
      <c r="R1874" s="1">
        <f>IFERROR(VLOOKUP(B1874,'[1]Pivot HorizontalMRP'!$A$4:$G$2529,7,0),0)</f>
        <v>2936</v>
      </c>
      <c r="S1874" s="1">
        <f>IFERROR(VLOOKUP(B1874,'[1]Pivot HorizontalMRP'!$A$4:$H$2529,8,0),0)</f>
        <v>2571</v>
      </c>
      <c r="T1874" s="1">
        <f>IFERROR(VLOOKUP(B1874,'[1]Pivot HorizontalMRP'!$A$4:$I$2529,9,0),0)</f>
        <v>1913</v>
      </c>
      <c r="U1874" s="1">
        <f t="shared" si="145"/>
        <v>3003</v>
      </c>
      <c r="V1874" s="24">
        <v>0.23499999999999999</v>
      </c>
      <c r="W1874" s="24"/>
      <c r="X1874" s="24">
        <f t="shared" si="148"/>
        <v>-0.23499999999999999</v>
      </c>
      <c r="Y1874" s="24"/>
      <c r="Z1874" s="24"/>
      <c r="AA1874" s="24"/>
      <c r="AB1874" s="24"/>
      <c r="AC1874" s="25"/>
      <c r="AD1874" s="26"/>
      <c r="AE1874" s="26"/>
      <c r="AF1874" s="26"/>
      <c r="AG1874" s="24"/>
      <c r="AH1874" s="24"/>
      <c r="AI1874" s="26"/>
      <c r="AJ1874" s="27"/>
      <c r="AK1874" s="27"/>
      <c r="AL1874" s="26"/>
      <c r="AM1874" s="26"/>
      <c r="AN1874" s="24"/>
      <c r="AO1874" s="24" t="str">
        <f t="shared" si="149"/>
        <v>Sanmina</v>
      </c>
      <c r="AP1874" s="1" t="s">
        <v>1110</v>
      </c>
      <c r="BF1874" s="1" t="s">
        <v>68</v>
      </c>
      <c r="BG1874" s="28" t="s">
        <v>69</v>
      </c>
    </row>
    <row r="1875" spans="1:59" ht="12.75" customHeight="1" x14ac:dyDescent="0.2">
      <c r="A1875" s="1" t="s">
        <v>7621</v>
      </c>
      <c r="B1875" s="1" t="s">
        <v>7622</v>
      </c>
      <c r="C1875" s="1" t="s">
        <v>62</v>
      </c>
      <c r="D1875" s="1" t="s">
        <v>1108</v>
      </c>
      <c r="E1875" s="1" t="s">
        <v>7623</v>
      </c>
      <c r="F1875" s="1" t="s">
        <v>7624</v>
      </c>
      <c r="G1875" s="1">
        <v>113</v>
      </c>
      <c r="H1875" s="1">
        <v>1500</v>
      </c>
      <c r="I1875" s="2" t="s">
        <v>66</v>
      </c>
      <c r="K1875" s="1">
        <f>IFERROR(VLOOKUP(B1875,'[1]Pivot HorizontalMRP'!$A$4:$B$2531,2,0),0)</f>
        <v>0</v>
      </c>
      <c r="L1875" s="1">
        <f>IFERROR(VLOOKUP(B1875,'[1]Pivot HorizontalMRP'!$A$4:$C$2531,3,0),0)</f>
        <v>20465</v>
      </c>
      <c r="M1875" s="1">
        <f>IFERROR(VLOOKUP(B1875,'[1]Pivot HorizontalMRP'!$A$4:$D$2531,4,0),0)</f>
        <v>24000</v>
      </c>
      <c r="N1875" s="1">
        <f>IFERROR(VLOOKUP(B1875,'[1]Pivot HorizontalMRP'!$A$4:$E$2531,5,0),0)</f>
        <v>7500</v>
      </c>
      <c r="O1875" s="1">
        <f t="shared" si="146"/>
        <v>44465</v>
      </c>
      <c r="P1875" s="1">
        <f t="shared" si="147"/>
        <v>51965</v>
      </c>
      <c r="Q1875" s="1">
        <f>IFERROR(VLOOKUP(B1875,'[1]Pivot HorizontalMRP'!$A$4:$F$2529,6,0),0)</f>
        <v>39435</v>
      </c>
      <c r="R1875" s="1">
        <f>IFERROR(VLOOKUP(B1875,'[1]Pivot HorizontalMRP'!$A$4:$G$2529,7,0),0)</f>
        <v>15440</v>
      </c>
      <c r="S1875" s="1">
        <f>IFERROR(VLOOKUP(B1875,'[1]Pivot HorizontalMRP'!$A$4:$H$2529,8,0),0)</f>
        <v>13292</v>
      </c>
      <c r="T1875" s="1">
        <f>IFERROR(VLOOKUP(B1875,'[1]Pivot HorizontalMRP'!$A$4:$I$2529,9,0),0)</f>
        <v>8122</v>
      </c>
      <c r="U1875" s="1">
        <f t="shared" si="145"/>
        <v>-2910</v>
      </c>
      <c r="V1875" s="24">
        <v>0.4</v>
      </c>
      <c r="W1875" s="24"/>
      <c r="X1875" s="24">
        <f t="shared" si="148"/>
        <v>-0.4</v>
      </c>
      <c r="Y1875" s="24"/>
      <c r="Z1875" s="24"/>
      <c r="AA1875" s="24">
        <v>0.41499999999999998</v>
      </c>
      <c r="AB1875" s="24"/>
      <c r="AC1875" s="25"/>
      <c r="AD1875" s="26"/>
      <c r="AE1875" s="26"/>
      <c r="AF1875" s="26"/>
      <c r="AG1875" s="24"/>
      <c r="AH1875" s="24"/>
      <c r="AI1875" s="26"/>
      <c r="AJ1875" s="27"/>
      <c r="AK1875" s="27"/>
      <c r="AL1875" s="26"/>
      <c r="AM1875" s="26"/>
      <c r="AN1875" s="24"/>
      <c r="AO1875" s="24" t="str">
        <f t="shared" si="149"/>
        <v>Sanmina</v>
      </c>
      <c r="AP1875" s="1" t="s">
        <v>1110</v>
      </c>
      <c r="BF1875" s="1" t="s">
        <v>68</v>
      </c>
      <c r="BG1875" s="28" t="s">
        <v>69</v>
      </c>
    </row>
    <row r="1876" spans="1:59" ht="12.75" customHeight="1" x14ac:dyDescent="0.2">
      <c r="A1876" s="1" t="s">
        <v>7625</v>
      </c>
      <c r="B1876" s="1" t="s">
        <v>7626</v>
      </c>
      <c r="C1876" s="1" t="s">
        <v>62</v>
      </c>
      <c r="D1876" s="1" t="s">
        <v>1108</v>
      </c>
      <c r="E1876" s="1" t="s">
        <v>7627</v>
      </c>
      <c r="F1876" s="1" t="s">
        <v>7628</v>
      </c>
      <c r="G1876" s="1">
        <v>58</v>
      </c>
      <c r="H1876" s="1">
        <v>3000</v>
      </c>
      <c r="I1876" s="2" t="s">
        <v>1123</v>
      </c>
      <c r="K1876" s="1">
        <f>IFERROR(VLOOKUP(B1876,'[1]Pivot HorizontalMRP'!$A$4:$B$2531,2,0),0)</f>
        <v>0</v>
      </c>
      <c r="L1876" s="1">
        <f>IFERROR(VLOOKUP(B1876,'[1]Pivot HorizontalMRP'!$A$4:$C$2531,3,0),0)</f>
        <v>17550</v>
      </c>
      <c r="M1876" s="1">
        <f>IFERROR(VLOOKUP(B1876,'[1]Pivot HorizontalMRP'!$A$4:$D$2531,4,0),0)</f>
        <v>6000</v>
      </c>
      <c r="N1876" s="1">
        <f>IFERROR(VLOOKUP(B1876,'[1]Pivot HorizontalMRP'!$A$4:$E$2531,5,0),0)</f>
        <v>0</v>
      </c>
      <c r="O1876" s="1">
        <f t="shared" si="146"/>
        <v>23550</v>
      </c>
      <c r="P1876" s="1">
        <f t="shared" si="147"/>
        <v>23550</v>
      </c>
      <c r="Q1876" s="1">
        <f>IFERROR(VLOOKUP(B1876,'[1]Pivot HorizontalMRP'!$A$4:$F$2529,6,0),0)</f>
        <v>14720</v>
      </c>
      <c r="R1876" s="1">
        <f>IFERROR(VLOOKUP(B1876,'[1]Pivot HorizontalMRP'!$A$4:$G$2529,7,0),0)</f>
        <v>5575</v>
      </c>
      <c r="S1876" s="1">
        <f>IFERROR(VLOOKUP(B1876,'[1]Pivot HorizontalMRP'!$A$4:$H$2529,8,0),0)</f>
        <v>4240</v>
      </c>
      <c r="T1876" s="1">
        <f>IFERROR(VLOOKUP(B1876,'[1]Pivot HorizontalMRP'!$A$4:$I$2529,9,0),0)</f>
        <v>2443</v>
      </c>
      <c r="U1876" s="1">
        <f t="shared" si="145"/>
        <v>3255</v>
      </c>
      <c r="V1876" s="24">
        <v>1.38</v>
      </c>
      <c r="W1876" s="24"/>
      <c r="X1876" s="24">
        <f t="shared" si="148"/>
        <v>-1.38</v>
      </c>
      <c r="Y1876" s="24"/>
      <c r="Z1876" s="24"/>
      <c r="AA1876" s="24">
        <v>1.38</v>
      </c>
      <c r="AB1876" s="24"/>
      <c r="AC1876" s="25"/>
      <c r="AD1876" s="26"/>
      <c r="AE1876" s="26"/>
      <c r="AF1876" s="26"/>
      <c r="AG1876" s="24"/>
      <c r="AH1876" s="24"/>
      <c r="AI1876" s="26"/>
      <c r="AJ1876" s="27"/>
      <c r="AK1876" s="27"/>
      <c r="AL1876" s="26"/>
      <c r="AM1876" s="26"/>
      <c r="AN1876" s="24"/>
      <c r="AO1876" s="24" t="str">
        <f t="shared" si="149"/>
        <v>Sanmina</v>
      </c>
      <c r="AP1876" s="1" t="s">
        <v>1110</v>
      </c>
      <c r="BF1876" s="1" t="s">
        <v>68</v>
      </c>
      <c r="BG1876" s="28" t="s">
        <v>69</v>
      </c>
    </row>
    <row r="1877" spans="1:59" ht="12.75" customHeight="1" x14ac:dyDescent="0.2">
      <c r="A1877" s="1" t="s">
        <v>7629</v>
      </c>
      <c r="B1877" s="1" t="s">
        <v>7630</v>
      </c>
      <c r="C1877" s="1" t="s">
        <v>62</v>
      </c>
      <c r="D1877" s="1" t="s">
        <v>63</v>
      </c>
      <c r="E1877" s="1" t="s">
        <v>7631</v>
      </c>
      <c r="F1877" s="1" t="s">
        <v>7632</v>
      </c>
      <c r="G1877" s="1">
        <v>91</v>
      </c>
      <c r="H1877" s="1">
        <v>1000</v>
      </c>
      <c r="I1877" s="2" t="s">
        <v>1123</v>
      </c>
      <c r="K1877" s="1">
        <f>IFERROR(VLOOKUP(B1877,'[1]Pivot HorizontalMRP'!$A$4:$B$2531,2,0),0)</f>
        <v>0</v>
      </c>
      <c r="L1877" s="1">
        <f>IFERROR(VLOOKUP(B1877,'[1]Pivot HorizontalMRP'!$A$4:$C$2531,3,0),0)</f>
        <v>7093</v>
      </c>
      <c r="M1877" s="1">
        <f>IFERROR(VLOOKUP(B1877,'[1]Pivot HorizontalMRP'!$A$4:$D$2531,4,0),0)</f>
        <v>35000</v>
      </c>
      <c r="N1877" s="1">
        <f>IFERROR(VLOOKUP(B1877,'[1]Pivot HorizontalMRP'!$A$4:$E$2531,5,0),0)</f>
        <v>4000</v>
      </c>
      <c r="O1877" s="1">
        <f t="shared" si="146"/>
        <v>42093</v>
      </c>
      <c r="P1877" s="1">
        <f t="shared" si="147"/>
        <v>46093</v>
      </c>
      <c r="Q1877" s="1">
        <f>IFERROR(VLOOKUP(B1877,'[1]Pivot HorizontalMRP'!$A$4:$F$2529,6,0),0)</f>
        <v>29440</v>
      </c>
      <c r="R1877" s="1">
        <f>IFERROR(VLOOKUP(B1877,'[1]Pivot HorizontalMRP'!$A$4:$G$2529,7,0),0)</f>
        <v>11150</v>
      </c>
      <c r="S1877" s="1">
        <f>IFERROR(VLOOKUP(B1877,'[1]Pivot HorizontalMRP'!$A$4:$H$2529,8,0),0)</f>
        <v>8480</v>
      </c>
      <c r="T1877" s="1">
        <f>IFERROR(VLOOKUP(B1877,'[1]Pivot HorizontalMRP'!$A$4:$I$2529,9,0),0)</f>
        <v>4886</v>
      </c>
      <c r="U1877" s="1">
        <f t="shared" si="145"/>
        <v>1503</v>
      </c>
      <c r="V1877" s="24">
        <v>0.89</v>
      </c>
      <c r="W1877" s="24"/>
      <c r="X1877" s="24">
        <f t="shared" si="148"/>
        <v>-0.89</v>
      </c>
      <c r="Y1877" s="24"/>
      <c r="Z1877" s="24"/>
      <c r="AA1877" s="24">
        <v>0.89</v>
      </c>
      <c r="AB1877" s="24"/>
      <c r="AC1877" s="25"/>
      <c r="AD1877" s="26"/>
      <c r="AE1877" s="26"/>
      <c r="AF1877" s="26"/>
      <c r="AG1877" s="24"/>
      <c r="AH1877" s="24"/>
      <c r="AI1877" s="26"/>
      <c r="AJ1877" s="27"/>
      <c r="AK1877" s="27"/>
      <c r="AL1877" s="26"/>
      <c r="AM1877" s="26"/>
      <c r="AN1877" s="24"/>
      <c r="AO1877" s="24" t="str">
        <f t="shared" si="149"/>
        <v>Arista</v>
      </c>
      <c r="AP1877" s="1" t="s">
        <v>4086</v>
      </c>
      <c r="BF1877" s="1" t="s">
        <v>68</v>
      </c>
      <c r="BG1877" s="28" t="s">
        <v>69</v>
      </c>
    </row>
    <row r="1878" spans="1:59" ht="12.75" customHeight="1" x14ac:dyDescent="0.2">
      <c r="A1878" s="1" t="s">
        <v>7633</v>
      </c>
      <c r="B1878" s="1" t="s">
        <v>7634</v>
      </c>
      <c r="C1878" s="1" t="s">
        <v>62</v>
      </c>
      <c r="D1878" s="1" t="s">
        <v>1108</v>
      </c>
      <c r="E1878" s="1" t="s">
        <v>7635</v>
      </c>
      <c r="F1878" s="1" t="s">
        <v>7636</v>
      </c>
      <c r="G1878" s="1">
        <v>113</v>
      </c>
      <c r="H1878" s="1">
        <v>2500</v>
      </c>
      <c r="I1878" s="2" t="s">
        <v>66</v>
      </c>
      <c r="K1878" s="1">
        <f>IFERROR(VLOOKUP(B1878,'[1]Pivot HorizontalMRP'!$A$4:$B$2531,2,0),0)</f>
        <v>0</v>
      </c>
      <c r="L1878" s="1">
        <f>IFERROR(VLOOKUP(B1878,'[1]Pivot HorizontalMRP'!$A$4:$C$2531,3,0),0)</f>
        <v>14304</v>
      </c>
      <c r="M1878" s="1">
        <f>IFERROR(VLOOKUP(B1878,'[1]Pivot HorizontalMRP'!$A$4:$D$2531,4,0),0)</f>
        <v>18000</v>
      </c>
      <c r="N1878" s="1">
        <f>IFERROR(VLOOKUP(B1878,'[1]Pivot HorizontalMRP'!$A$4:$E$2531,5,0),0)</f>
        <v>0</v>
      </c>
      <c r="O1878" s="1">
        <f t="shared" si="146"/>
        <v>32304</v>
      </c>
      <c r="P1878" s="1">
        <f t="shared" si="147"/>
        <v>32304</v>
      </c>
      <c r="Q1878" s="1">
        <f>IFERROR(VLOOKUP(B1878,'[1]Pivot HorizontalMRP'!$A$4:$F$2529,6,0),0)</f>
        <v>24574</v>
      </c>
      <c r="R1878" s="1">
        <f>IFERROR(VLOOKUP(B1878,'[1]Pivot HorizontalMRP'!$A$4:$G$2529,7,0),0)</f>
        <v>10083</v>
      </c>
      <c r="S1878" s="1">
        <f>IFERROR(VLOOKUP(B1878,'[1]Pivot HorizontalMRP'!$A$4:$H$2529,8,0),0)</f>
        <v>7918</v>
      </c>
      <c r="T1878" s="1">
        <f>IFERROR(VLOOKUP(B1878,'[1]Pivot HorizontalMRP'!$A$4:$I$2529,9,0),0)</f>
        <v>5005</v>
      </c>
      <c r="U1878" s="1">
        <f t="shared" si="145"/>
        <v>-2353</v>
      </c>
      <c r="V1878" s="24">
        <v>0.22</v>
      </c>
      <c r="W1878" s="24"/>
      <c r="X1878" s="24">
        <f t="shared" si="148"/>
        <v>-0.22</v>
      </c>
      <c r="Y1878" s="24"/>
      <c r="Z1878" s="24"/>
      <c r="AA1878" s="24">
        <v>0.22</v>
      </c>
      <c r="AB1878" s="24"/>
      <c r="AC1878" s="25"/>
      <c r="AD1878" s="26"/>
      <c r="AE1878" s="26"/>
      <c r="AF1878" s="26"/>
      <c r="AG1878" s="24"/>
      <c r="AH1878" s="24"/>
      <c r="AI1878" s="26"/>
      <c r="AJ1878" s="27"/>
      <c r="AK1878" s="27"/>
      <c r="AL1878" s="26"/>
      <c r="AM1878" s="26"/>
      <c r="AN1878" s="24"/>
      <c r="AO1878" s="24" t="str">
        <f t="shared" si="149"/>
        <v>Sanmina</v>
      </c>
      <c r="AP1878" s="1" t="s">
        <v>1110</v>
      </c>
      <c r="BF1878" s="1" t="s">
        <v>68</v>
      </c>
      <c r="BG1878" s="28" t="s">
        <v>69</v>
      </c>
    </row>
    <row r="1879" spans="1:59" ht="12.75" customHeight="1" x14ac:dyDescent="0.2">
      <c r="A1879" s="1" t="s">
        <v>7637</v>
      </c>
      <c r="B1879" s="1" t="s">
        <v>7638</v>
      </c>
      <c r="C1879" s="1" t="s">
        <v>62</v>
      </c>
      <c r="D1879" s="1" t="s">
        <v>1108</v>
      </c>
      <c r="E1879" s="1" t="s">
        <v>7639</v>
      </c>
      <c r="F1879" s="1" t="s">
        <v>7640</v>
      </c>
      <c r="G1879" s="1">
        <v>95</v>
      </c>
      <c r="H1879" s="1">
        <v>600</v>
      </c>
      <c r="I1879" s="2" t="s">
        <v>1123</v>
      </c>
      <c r="K1879" s="1">
        <f>IFERROR(VLOOKUP(B1879,'[1]Pivot HorizontalMRP'!$A$4:$B$2531,2,0),0)</f>
        <v>0</v>
      </c>
      <c r="L1879" s="1">
        <f>IFERROR(VLOOKUP(B1879,'[1]Pivot HorizontalMRP'!$A$4:$C$2531,3,0),0)</f>
        <v>16519</v>
      </c>
      <c r="M1879" s="1">
        <f>IFERROR(VLOOKUP(B1879,'[1]Pivot HorizontalMRP'!$A$4:$D$2531,4,0),0)</f>
        <v>6000</v>
      </c>
      <c r="N1879" s="1">
        <f>IFERROR(VLOOKUP(B1879,'[1]Pivot HorizontalMRP'!$A$4:$E$2531,5,0),0)</f>
        <v>6000</v>
      </c>
      <c r="O1879" s="1">
        <f t="shared" si="146"/>
        <v>22519</v>
      </c>
      <c r="P1879" s="1">
        <f t="shared" si="147"/>
        <v>28519</v>
      </c>
      <c r="Q1879" s="1">
        <f>IFERROR(VLOOKUP(B1879,'[1]Pivot HorizontalMRP'!$A$4:$F$2529,6,0),0)</f>
        <v>20516</v>
      </c>
      <c r="R1879" s="1">
        <f>IFERROR(VLOOKUP(B1879,'[1]Pivot HorizontalMRP'!$A$4:$G$2529,7,0),0)</f>
        <v>8511</v>
      </c>
      <c r="S1879" s="1">
        <f>IFERROR(VLOOKUP(B1879,'[1]Pivot HorizontalMRP'!$A$4:$H$2529,8,0),0)</f>
        <v>6811</v>
      </c>
      <c r="T1879" s="1">
        <f>IFERROR(VLOOKUP(B1879,'[1]Pivot HorizontalMRP'!$A$4:$I$2529,9,0),0)</f>
        <v>4356</v>
      </c>
      <c r="U1879" s="1">
        <f t="shared" si="145"/>
        <v>-6508</v>
      </c>
      <c r="V1879" s="24">
        <v>3.29</v>
      </c>
      <c r="W1879" s="24"/>
      <c r="X1879" s="24">
        <f t="shared" si="148"/>
        <v>-3.29</v>
      </c>
      <c r="Y1879" s="24"/>
      <c r="Z1879" s="24"/>
      <c r="AA1879" s="24">
        <v>3.29</v>
      </c>
      <c r="AB1879" s="24"/>
      <c r="AC1879" s="25"/>
      <c r="AD1879" s="26"/>
      <c r="AE1879" s="26"/>
      <c r="AF1879" s="26"/>
      <c r="AG1879" s="24"/>
      <c r="AH1879" s="24"/>
      <c r="AI1879" s="26"/>
      <c r="AJ1879" s="27"/>
      <c r="AK1879" s="27"/>
      <c r="AL1879" s="26"/>
      <c r="AM1879" s="26"/>
      <c r="AN1879" s="24"/>
      <c r="AO1879" s="24" t="str">
        <f t="shared" si="149"/>
        <v>Sanmina</v>
      </c>
      <c r="AP1879" s="1" t="s">
        <v>1110</v>
      </c>
      <c r="BF1879" s="1" t="s">
        <v>68</v>
      </c>
      <c r="BG1879" s="28" t="s">
        <v>69</v>
      </c>
    </row>
    <row r="1880" spans="1:59" ht="12.75" customHeight="1" x14ac:dyDescent="0.2">
      <c r="A1880" s="1" t="s">
        <v>7641</v>
      </c>
      <c r="B1880" s="1" t="s">
        <v>7642</v>
      </c>
      <c r="C1880" s="1" t="s">
        <v>62</v>
      </c>
      <c r="D1880" s="1" t="s">
        <v>1108</v>
      </c>
      <c r="E1880" s="1" t="s">
        <v>7643</v>
      </c>
      <c r="F1880" s="1" t="s">
        <v>7644</v>
      </c>
      <c r="G1880" s="1">
        <v>133</v>
      </c>
      <c r="H1880" s="1">
        <v>1500</v>
      </c>
      <c r="I1880" s="2" t="s">
        <v>66</v>
      </c>
      <c r="K1880" s="1">
        <f>IFERROR(VLOOKUP(B1880,'[1]Pivot HorizontalMRP'!$A$4:$B$2531,2,0),0)</f>
        <v>0</v>
      </c>
      <c r="L1880" s="1">
        <f>IFERROR(VLOOKUP(B1880,'[1]Pivot HorizontalMRP'!$A$4:$C$2531,3,0),0)</f>
        <v>9516</v>
      </c>
      <c r="M1880" s="1">
        <f>IFERROR(VLOOKUP(B1880,'[1]Pivot HorizontalMRP'!$A$4:$D$2531,4,0),0)</f>
        <v>16500</v>
      </c>
      <c r="N1880" s="1">
        <f>IFERROR(VLOOKUP(B1880,'[1]Pivot HorizontalMRP'!$A$4:$E$2531,5,0),0)</f>
        <v>4500</v>
      </c>
      <c r="O1880" s="1">
        <f t="shared" si="146"/>
        <v>26016</v>
      </c>
      <c r="P1880" s="1">
        <f t="shared" si="147"/>
        <v>30516</v>
      </c>
      <c r="Q1880" s="1">
        <f>IFERROR(VLOOKUP(B1880,'[1]Pivot HorizontalMRP'!$A$4:$F$2529,6,0),0)</f>
        <v>19401</v>
      </c>
      <c r="R1880" s="1">
        <f>IFERROR(VLOOKUP(B1880,'[1]Pivot HorizontalMRP'!$A$4:$G$2529,7,0),0)</f>
        <v>7931</v>
      </c>
      <c r="S1880" s="1">
        <f>IFERROR(VLOOKUP(B1880,'[1]Pivot HorizontalMRP'!$A$4:$H$2529,8,0),0)</f>
        <v>6170</v>
      </c>
      <c r="T1880" s="1">
        <f>IFERROR(VLOOKUP(B1880,'[1]Pivot HorizontalMRP'!$A$4:$I$2529,9,0),0)</f>
        <v>3992</v>
      </c>
      <c r="U1880" s="1">
        <f t="shared" si="145"/>
        <v>3184</v>
      </c>
      <c r="V1880" s="24">
        <v>0.41</v>
      </c>
      <c r="W1880" s="24"/>
      <c r="X1880" s="24">
        <f t="shared" si="148"/>
        <v>-0.41</v>
      </c>
      <c r="Y1880" s="24"/>
      <c r="Z1880" s="24"/>
      <c r="AA1880" s="24">
        <v>0.41</v>
      </c>
      <c r="AB1880" s="24"/>
      <c r="AC1880" s="25"/>
      <c r="AD1880" s="26"/>
      <c r="AE1880" s="26"/>
      <c r="AF1880" s="26"/>
      <c r="AG1880" s="24"/>
      <c r="AH1880" s="24"/>
      <c r="AI1880" s="26"/>
      <c r="AJ1880" s="27"/>
      <c r="AK1880" s="27"/>
      <c r="AL1880" s="26"/>
      <c r="AM1880" s="26"/>
      <c r="AN1880" s="24"/>
      <c r="AO1880" s="24" t="str">
        <f t="shared" si="149"/>
        <v>Sanmina</v>
      </c>
      <c r="AP1880" s="1" t="s">
        <v>1110</v>
      </c>
      <c r="BF1880" s="1" t="s">
        <v>68</v>
      </c>
      <c r="BG1880" s="28" t="s">
        <v>69</v>
      </c>
    </row>
    <row r="1881" spans="1:59" ht="12.75" customHeight="1" x14ac:dyDescent="0.2">
      <c r="A1881" s="1" t="s">
        <v>7645</v>
      </c>
      <c r="B1881" s="1" t="s">
        <v>7646</v>
      </c>
      <c r="C1881" s="1" t="s">
        <v>62</v>
      </c>
      <c r="D1881" s="1" t="s">
        <v>1108</v>
      </c>
      <c r="E1881" s="1" t="s">
        <v>7647</v>
      </c>
      <c r="F1881" s="1" t="s">
        <v>7648</v>
      </c>
      <c r="G1881" s="1">
        <v>43</v>
      </c>
      <c r="H1881" s="1">
        <v>1</v>
      </c>
      <c r="I1881" s="2" t="s">
        <v>1123</v>
      </c>
      <c r="K1881" s="1">
        <f>IFERROR(VLOOKUP(B1881,'[1]Pivot HorizontalMRP'!$A$4:$B$2531,2,0),0)</f>
        <v>0</v>
      </c>
      <c r="L1881" s="1">
        <f>IFERROR(VLOOKUP(B1881,'[1]Pivot HorizontalMRP'!$A$4:$C$2531,3,0),0)</f>
        <v>10354</v>
      </c>
      <c r="M1881" s="1">
        <f>IFERROR(VLOOKUP(B1881,'[1]Pivot HorizontalMRP'!$A$4:$D$2531,4,0),0)</f>
        <v>9000</v>
      </c>
      <c r="N1881" s="1">
        <f>IFERROR(VLOOKUP(B1881,'[1]Pivot HorizontalMRP'!$A$4:$E$2531,5,0),0)</f>
        <v>0</v>
      </c>
      <c r="O1881" s="1">
        <f t="shared" si="146"/>
        <v>19354</v>
      </c>
      <c r="P1881" s="1">
        <f t="shared" si="147"/>
        <v>19354</v>
      </c>
      <c r="Q1881" s="1">
        <f>IFERROR(VLOOKUP(B1881,'[1]Pivot HorizontalMRP'!$A$4:$F$2529,6,0),0)</f>
        <v>17533</v>
      </c>
      <c r="R1881" s="1">
        <f>IFERROR(VLOOKUP(B1881,'[1]Pivot HorizontalMRP'!$A$4:$G$2529,7,0),0)</f>
        <v>8113</v>
      </c>
      <c r="S1881" s="1">
        <f>IFERROR(VLOOKUP(B1881,'[1]Pivot HorizontalMRP'!$A$4:$H$2529,8,0),0)</f>
        <v>8035</v>
      </c>
      <c r="T1881" s="1">
        <f>IFERROR(VLOOKUP(B1881,'[1]Pivot HorizontalMRP'!$A$4:$I$2529,9,0),0)</f>
        <v>7272</v>
      </c>
      <c r="U1881" s="1">
        <f t="shared" si="145"/>
        <v>-6292</v>
      </c>
      <c r="V1881" s="24">
        <v>1.2969999999999999</v>
      </c>
      <c r="W1881" s="24"/>
      <c r="X1881" s="24">
        <f t="shared" si="148"/>
        <v>-1.2969999999999999</v>
      </c>
      <c r="Y1881" s="24"/>
      <c r="Z1881" s="24"/>
      <c r="AA1881" s="24">
        <v>1.2969999999999999</v>
      </c>
      <c r="AB1881" s="24"/>
      <c r="AC1881" s="25"/>
      <c r="AD1881" s="26"/>
      <c r="AE1881" s="26"/>
      <c r="AF1881" s="26"/>
      <c r="AG1881" s="24"/>
      <c r="AH1881" s="24"/>
      <c r="AI1881" s="26"/>
      <c r="AJ1881" s="27"/>
      <c r="AK1881" s="27"/>
      <c r="AL1881" s="26"/>
      <c r="AM1881" s="26"/>
      <c r="AN1881" s="24"/>
      <c r="AO1881" s="24" t="str">
        <f t="shared" si="149"/>
        <v>Sanmina</v>
      </c>
      <c r="AP1881" s="1" t="s">
        <v>4037</v>
      </c>
      <c r="BF1881" s="1" t="s">
        <v>68</v>
      </c>
      <c r="BG1881" s="28" t="s">
        <v>69</v>
      </c>
    </row>
    <row r="1882" spans="1:59" ht="12.75" customHeight="1" x14ac:dyDescent="0.2">
      <c r="A1882" s="1" t="s">
        <v>7649</v>
      </c>
      <c r="B1882" s="1" t="s">
        <v>7650</v>
      </c>
      <c r="C1882" s="1" t="s">
        <v>62</v>
      </c>
      <c r="D1882" s="1" t="s">
        <v>1108</v>
      </c>
      <c r="E1882" s="1" t="s">
        <v>7651</v>
      </c>
      <c r="F1882" s="1" t="s">
        <v>7652</v>
      </c>
      <c r="G1882" s="1">
        <v>118</v>
      </c>
      <c r="H1882" s="1">
        <v>3000</v>
      </c>
      <c r="I1882" s="2" t="s">
        <v>1123</v>
      </c>
      <c r="K1882" s="1">
        <f>IFERROR(VLOOKUP(B1882,'[1]Pivot HorizontalMRP'!$A$4:$B$2531,2,0),0)</f>
        <v>0</v>
      </c>
      <c r="L1882" s="1">
        <f>IFERROR(VLOOKUP(B1882,'[1]Pivot HorizontalMRP'!$A$4:$C$2531,3,0),0)</f>
        <v>9058</v>
      </c>
      <c r="M1882" s="1">
        <f>IFERROR(VLOOKUP(B1882,'[1]Pivot HorizontalMRP'!$A$4:$D$2531,4,0),0)</f>
        <v>0</v>
      </c>
      <c r="N1882" s="1">
        <f>IFERROR(VLOOKUP(B1882,'[1]Pivot HorizontalMRP'!$A$4:$E$2531,5,0),0)</f>
        <v>6000</v>
      </c>
      <c r="O1882" s="1">
        <f t="shared" si="146"/>
        <v>9058</v>
      </c>
      <c r="P1882" s="1">
        <f t="shared" si="147"/>
        <v>15058</v>
      </c>
      <c r="Q1882" s="1">
        <f>IFERROR(VLOOKUP(B1882,'[1]Pivot HorizontalMRP'!$A$4:$F$2529,6,0),0)</f>
        <v>5796</v>
      </c>
      <c r="R1882" s="1">
        <f>IFERROR(VLOOKUP(B1882,'[1]Pivot HorizontalMRP'!$A$4:$G$2529,7,0),0)</f>
        <v>2936</v>
      </c>
      <c r="S1882" s="1">
        <f>IFERROR(VLOOKUP(B1882,'[1]Pivot HorizontalMRP'!$A$4:$H$2529,8,0),0)</f>
        <v>2571</v>
      </c>
      <c r="T1882" s="1">
        <f>IFERROR(VLOOKUP(B1882,'[1]Pivot HorizontalMRP'!$A$4:$I$2529,9,0),0)</f>
        <v>1913</v>
      </c>
      <c r="U1882" s="1">
        <f t="shared" si="145"/>
        <v>326</v>
      </c>
      <c r="V1882" s="24">
        <v>0.127</v>
      </c>
      <c r="W1882" s="24"/>
      <c r="X1882" s="24">
        <f t="shared" si="148"/>
        <v>-0.127</v>
      </c>
      <c r="Y1882" s="24"/>
      <c r="Z1882" s="24"/>
      <c r="AA1882" s="24">
        <v>0.127</v>
      </c>
      <c r="AB1882" s="24"/>
      <c r="AC1882" s="25"/>
      <c r="AD1882" s="26"/>
      <c r="AE1882" s="26"/>
      <c r="AF1882" s="26"/>
      <c r="AG1882" s="24"/>
      <c r="AH1882" s="24"/>
      <c r="AI1882" s="26"/>
      <c r="AJ1882" s="27"/>
      <c r="AK1882" s="27"/>
      <c r="AL1882" s="26"/>
      <c r="AM1882" s="26"/>
      <c r="AN1882" s="24"/>
      <c r="AO1882" s="24" t="str">
        <f t="shared" si="149"/>
        <v>Sanmina</v>
      </c>
      <c r="AP1882" s="1" t="s">
        <v>4037</v>
      </c>
      <c r="BF1882" s="1" t="s">
        <v>68</v>
      </c>
      <c r="BG1882" s="28" t="s">
        <v>69</v>
      </c>
    </row>
    <row r="1883" spans="1:59" ht="12.75" customHeight="1" x14ac:dyDescent="0.2">
      <c r="A1883" s="1" t="s">
        <v>7653</v>
      </c>
      <c r="B1883" s="1" t="s">
        <v>7654</v>
      </c>
      <c r="C1883" s="1" t="s">
        <v>62</v>
      </c>
      <c r="D1883" s="1" t="s">
        <v>63</v>
      </c>
      <c r="E1883" s="1" t="s">
        <v>7655</v>
      </c>
      <c r="F1883" s="1" t="s">
        <v>7656</v>
      </c>
      <c r="G1883" s="1">
        <v>116</v>
      </c>
      <c r="H1883" s="1">
        <v>320</v>
      </c>
      <c r="I1883" s="2" t="s">
        <v>1123</v>
      </c>
      <c r="K1883" s="1">
        <f>IFERROR(VLOOKUP(B1883,'[1]Pivot HorizontalMRP'!$A$4:$B$2531,2,0),0)</f>
        <v>0</v>
      </c>
      <c r="L1883" s="1">
        <f>IFERROR(VLOOKUP(B1883,'[1]Pivot HorizontalMRP'!$A$4:$C$2531,3,0),0)</f>
        <v>4473</v>
      </c>
      <c r="M1883" s="1">
        <f>IFERROR(VLOOKUP(B1883,'[1]Pivot HorizontalMRP'!$A$4:$D$2531,4,0),0)</f>
        <v>3880</v>
      </c>
      <c r="N1883" s="1">
        <f>IFERROR(VLOOKUP(B1883,'[1]Pivot HorizontalMRP'!$A$4:$E$2531,5,0),0)</f>
        <v>4423</v>
      </c>
      <c r="O1883" s="1">
        <f t="shared" si="146"/>
        <v>8353</v>
      </c>
      <c r="P1883" s="1">
        <f t="shared" si="147"/>
        <v>12776</v>
      </c>
      <c r="Q1883" s="1">
        <f>IFERROR(VLOOKUP(B1883,'[1]Pivot HorizontalMRP'!$A$4:$F$2529,6,0),0)</f>
        <v>8950</v>
      </c>
      <c r="R1883" s="1">
        <f>IFERROR(VLOOKUP(B1883,'[1]Pivot HorizontalMRP'!$A$4:$G$2529,7,0),0)</f>
        <v>4056</v>
      </c>
      <c r="S1883" s="1">
        <f>IFERROR(VLOOKUP(B1883,'[1]Pivot HorizontalMRP'!$A$4:$H$2529,8,0),0)</f>
        <v>4136</v>
      </c>
      <c r="T1883" s="1">
        <f>IFERROR(VLOOKUP(B1883,'[1]Pivot HorizontalMRP'!$A$4:$I$2529,9,0),0)</f>
        <v>2868</v>
      </c>
      <c r="U1883" s="1">
        <f t="shared" si="145"/>
        <v>-4653</v>
      </c>
      <c r="V1883" s="24">
        <v>9.75</v>
      </c>
      <c r="W1883" s="24"/>
      <c r="X1883" s="24">
        <f t="shared" si="148"/>
        <v>-9.75</v>
      </c>
      <c r="Y1883" s="24"/>
      <c r="Z1883" s="24"/>
      <c r="AA1883" s="24"/>
      <c r="AB1883" s="24"/>
      <c r="AC1883" s="25"/>
      <c r="AD1883" s="26"/>
      <c r="AE1883" s="26"/>
      <c r="AF1883" s="26"/>
      <c r="AG1883" s="24"/>
      <c r="AH1883" s="24"/>
      <c r="AI1883" s="26"/>
      <c r="AJ1883" s="27"/>
      <c r="AK1883" s="27"/>
      <c r="AL1883" s="26"/>
      <c r="AM1883" s="26"/>
      <c r="AN1883" s="24"/>
      <c r="AO1883" s="24" t="str">
        <f t="shared" si="149"/>
        <v>Arista</v>
      </c>
      <c r="AP1883" s="1" t="s">
        <v>74</v>
      </c>
      <c r="BF1883" s="1" t="s">
        <v>68</v>
      </c>
      <c r="BG1883" s="28" t="s">
        <v>69</v>
      </c>
    </row>
    <row r="1884" spans="1:59" ht="12.75" customHeight="1" x14ac:dyDescent="0.2">
      <c r="A1884" s="1" t="s">
        <v>7657</v>
      </c>
      <c r="B1884" s="1" t="s">
        <v>7658</v>
      </c>
      <c r="C1884" s="1" t="s">
        <v>62</v>
      </c>
      <c r="D1884" s="1" t="s">
        <v>1108</v>
      </c>
      <c r="E1884" s="1" t="s">
        <v>7659</v>
      </c>
      <c r="F1884" s="1" t="s">
        <v>7660</v>
      </c>
      <c r="G1884" s="1">
        <v>53</v>
      </c>
      <c r="H1884" s="1">
        <v>3000</v>
      </c>
      <c r="I1884" s="2" t="s">
        <v>1123</v>
      </c>
      <c r="K1884" s="1">
        <f>IFERROR(VLOOKUP(B1884,'[1]Pivot HorizontalMRP'!$A$4:$B$2531,2,0),0)</f>
        <v>0</v>
      </c>
      <c r="L1884" s="1">
        <f>IFERROR(VLOOKUP(B1884,'[1]Pivot HorizontalMRP'!$A$4:$C$2531,3,0),0)</f>
        <v>6971</v>
      </c>
      <c r="M1884" s="1">
        <f>IFERROR(VLOOKUP(B1884,'[1]Pivot HorizontalMRP'!$A$4:$D$2531,4,0),0)</f>
        <v>0</v>
      </c>
      <c r="N1884" s="1">
        <f>IFERROR(VLOOKUP(B1884,'[1]Pivot HorizontalMRP'!$A$4:$E$2531,5,0),0)</f>
        <v>0</v>
      </c>
      <c r="O1884" s="1">
        <f t="shared" si="146"/>
        <v>6971</v>
      </c>
      <c r="P1884" s="1">
        <f t="shared" si="147"/>
        <v>6971</v>
      </c>
      <c r="Q1884" s="1">
        <f>IFERROR(VLOOKUP(B1884,'[1]Pivot HorizontalMRP'!$A$4:$F$2529,6,0),0)</f>
        <v>1161</v>
      </c>
      <c r="R1884" s="1">
        <f>IFERROR(VLOOKUP(B1884,'[1]Pivot HorizontalMRP'!$A$4:$G$2529,7,0),0)</f>
        <v>580</v>
      </c>
      <c r="S1884" s="1">
        <f>IFERROR(VLOOKUP(B1884,'[1]Pivot HorizontalMRP'!$A$4:$H$2529,8,0),0)</f>
        <v>641</v>
      </c>
      <c r="T1884" s="1">
        <f>IFERROR(VLOOKUP(B1884,'[1]Pivot HorizontalMRP'!$A$4:$I$2529,9,0),0)</f>
        <v>364</v>
      </c>
      <c r="U1884" s="1">
        <f t="shared" si="145"/>
        <v>5230</v>
      </c>
      <c r="V1884" s="24">
        <v>0.2681</v>
      </c>
      <c r="W1884" s="24"/>
      <c r="X1884" s="24">
        <f t="shared" si="148"/>
        <v>-0.2681</v>
      </c>
      <c r="Y1884" s="24"/>
      <c r="Z1884" s="24"/>
      <c r="AA1884" s="24"/>
      <c r="AB1884" s="24"/>
      <c r="AC1884" s="25"/>
      <c r="AD1884" s="26"/>
      <c r="AE1884" s="26"/>
      <c r="AF1884" s="26"/>
      <c r="AG1884" s="24"/>
      <c r="AH1884" s="24"/>
      <c r="AI1884" s="26"/>
      <c r="AJ1884" s="27"/>
      <c r="AK1884" s="27"/>
      <c r="AL1884" s="26"/>
      <c r="AM1884" s="26"/>
      <c r="AN1884" s="24"/>
      <c r="AO1884" s="24" t="str">
        <f t="shared" si="149"/>
        <v>Sanmina</v>
      </c>
      <c r="AP1884" s="1" t="s">
        <v>1110</v>
      </c>
      <c r="BF1884" s="1" t="s">
        <v>68</v>
      </c>
      <c r="BG1884" s="28" t="s">
        <v>69</v>
      </c>
    </row>
    <row r="1885" spans="1:59" ht="12.75" customHeight="1" x14ac:dyDescent="0.2">
      <c r="A1885" s="1" t="s">
        <v>7661</v>
      </c>
      <c r="B1885" s="1" t="s">
        <v>7662</v>
      </c>
      <c r="C1885" s="1" t="s">
        <v>62</v>
      </c>
      <c r="D1885" s="1" t="s">
        <v>63</v>
      </c>
      <c r="E1885" s="1" t="s">
        <v>7583</v>
      </c>
      <c r="F1885" s="1" t="s">
        <v>7663</v>
      </c>
      <c r="G1885" s="1">
        <v>373</v>
      </c>
      <c r="H1885" s="1">
        <v>3000</v>
      </c>
      <c r="I1885" s="2" t="s">
        <v>1123</v>
      </c>
      <c r="K1885" s="1">
        <f>IFERROR(VLOOKUP(B1885,'[1]Pivot HorizontalMRP'!$A$4:$B$2531,2,0),0)</f>
        <v>0</v>
      </c>
      <c r="L1885" s="1">
        <f>IFERROR(VLOOKUP(B1885,'[1]Pivot HorizontalMRP'!$A$4:$C$2531,3,0),0)</f>
        <v>72497</v>
      </c>
      <c r="M1885" s="1">
        <f>IFERROR(VLOOKUP(B1885,'[1]Pivot HorizontalMRP'!$A$4:$D$2531,4,0),0)</f>
        <v>214000</v>
      </c>
      <c r="N1885" s="1">
        <f>IFERROR(VLOOKUP(B1885,'[1]Pivot HorizontalMRP'!$A$4:$E$2531,5,0),0)</f>
        <v>414000</v>
      </c>
      <c r="O1885" s="1">
        <f t="shared" si="146"/>
        <v>286497</v>
      </c>
      <c r="P1885" s="1">
        <f t="shared" si="147"/>
        <v>700497</v>
      </c>
      <c r="Q1885" s="1">
        <f>IFERROR(VLOOKUP(B1885,'[1]Pivot HorizontalMRP'!$A$4:$F$2529,6,0),0)</f>
        <v>207037</v>
      </c>
      <c r="R1885" s="1">
        <f>IFERROR(VLOOKUP(B1885,'[1]Pivot HorizontalMRP'!$A$4:$G$2529,7,0),0)</f>
        <v>81242</v>
      </c>
      <c r="S1885" s="1">
        <f>IFERROR(VLOOKUP(B1885,'[1]Pivot HorizontalMRP'!$A$4:$H$2529,8,0),0)</f>
        <v>65752</v>
      </c>
      <c r="T1885" s="1">
        <f>IFERROR(VLOOKUP(B1885,'[1]Pivot HorizontalMRP'!$A$4:$I$2529,9,0),0)</f>
        <v>34664</v>
      </c>
      <c r="U1885" s="1">
        <f t="shared" si="145"/>
        <v>-1782</v>
      </c>
      <c r="V1885" s="24">
        <v>1.4</v>
      </c>
      <c r="W1885" s="24"/>
      <c r="X1885" s="24">
        <f t="shared" si="148"/>
        <v>-1.4</v>
      </c>
      <c r="Y1885" s="24"/>
      <c r="Z1885" s="24"/>
      <c r="AA1885" s="24">
        <v>1.42</v>
      </c>
      <c r="AB1885" s="24"/>
      <c r="AC1885" s="25"/>
      <c r="AD1885" s="26"/>
      <c r="AE1885" s="26"/>
      <c r="AF1885" s="26"/>
      <c r="AG1885" s="24"/>
      <c r="AH1885" s="24"/>
      <c r="AI1885" s="26"/>
      <c r="AJ1885" s="27"/>
      <c r="AK1885" s="27"/>
      <c r="AL1885" s="26"/>
      <c r="AM1885" s="26"/>
      <c r="AN1885" s="24"/>
      <c r="AO1885" s="24" t="str">
        <f t="shared" si="149"/>
        <v>Arista</v>
      </c>
      <c r="AP1885" s="1" t="s">
        <v>4086</v>
      </c>
      <c r="BF1885" s="1" t="s">
        <v>68</v>
      </c>
      <c r="BG1885" s="28" t="s">
        <v>69</v>
      </c>
    </row>
    <row r="1886" spans="1:59" ht="12.75" customHeight="1" x14ac:dyDescent="0.2">
      <c r="A1886" s="1" t="s">
        <v>7664</v>
      </c>
      <c r="B1886" s="1" t="s">
        <v>7665</v>
      </c>
      <c r="C1886" s="1" t="s">
        <v>62</v>
      </c>
      <c r="D1886" s="1" t="s">
        <v>63</v>
      </c>
      <c r="E1886" s="1" t="s">
        <v>7666</v>
      </c>
      <c r="F1886" s="1" t="s">
        <v>7667</v>
      </c>
      <c r="G1886" s="1">
        <v>153</v>
      </c>
      <c r="H1886" s="1">
        <v>3000</v>
      </c>
      <c r="I1886" s="2" t="s">
        <v>1123</v>
      </c>
      <c r="K1886" s="1">
        <f>IFERROR(VLOOKUP(B1886,'[1]Pivot HorizontalMRP'!$A$4:$B$2531,2,0),0)</f>
        <v>0</v>
      </c>
      <c r="L1886" s="1">
        <f>IFERROR(VLOOKUP(B1886,'[1]Pivot HorizontalMRP'!$A$4:$C$2531,3,0),0)</f>
        <v>11492</v>
      </c>
      <c r="M1886" s="1">
        <f>IFERROR(VLOOKUP(B1886,'[1]Pivot HorizontalMRP'!$A$4:$D$2531,4,0),0)</f>
        <v>9000</v>
      </c>
      <c r="N1886" s="1">
        <f>IFERROR(VLOOKUP(B1886,'[1]Pivot HorizontalMRP'!$A$4:$E$2531,5,0),0)</f>
        <v>18000</v>
      </c>
      <c r="O1886" s="1">
        <f t="shared" si="146"/>
        <v>20492</v>
      </c>
      <c r="P1886" s="1">
        <f t="shared" si="147"/>
        <v>38492</v>
      </c>
      <c r="Q1886" s="1">
        <f>IFERROR(VLOOKUP(B1886,'[1]Pivot HorizontalMRP'!$A$4:$F$2529,6,0),0)</f>
        <v>14143</v>
      </c>
      <c r="R1886" s="1">
        <f>IFERROR(VLOOKUP(B1886,'[1]Pivot HorizontalMRP'!$A$4:$G$2529,7,0),0)</f>
        <v>4681</v>
      </c>
      <c r="S1886" s="1">
        <f>IFERROR(VLOOKUP(B1886,'[1]Pivot HorizontalMRP'!$A$4:$H$2529,8,0),0)</f>
        <v>3402</v>
      </c>
      <c r="T1886" s="1">
        <f>IFERROR(VLOOKUP(B1886,'[1]Pivot HorizontalMRP'!$A$4:$I$2529,9,0),0)</f>
        <v>2158</v>
      </c>
      <c r="U1886" s="1">
        <f t="shared" si="145"/>
        <v>1668</v>
      </c>
      <c r="V1886" s="24">
        <v>1.9319999999999999</v>
      </c>
      <c r="W1886" s="24"/>
      <c r="X1886" s="24">
        <f t="shared" si="148"/>
        <v>-1.9319999999999999</v>
      </c>
      <c r="Y1886" s="24"/>
      <c r="Z1886" s="24"/>
      <c r="AA1886" s="24">
        <v>1.96</v>
      </c>
      <c r="AB1886" s="24"/>
      <c r="AC1886" s="25"/>
      <c r="AD1886" s="26"/>
      <c r="AE1886" s="26"/>
      <c r="AF1886" s="26"/>
      <c r="AG1886" s="24"/>
      <c r="AH1886" s="24"/>
      <c r="AI1886" s="26"/>
      <c r="AJ1886" s="27"/>
      <c r="AK1886" s="27"/>
      <c r="AL1886" s="26"/>
      <c r="AM1886" s="26"/>
      <c r="AN1886" s="24"/>
      <c r="AO1886" s="24" t="str">
        <f t="shared" si="149"/>
        <v>Arista</v>
      </c>
      <c r="AP1886" s="1" t="s">
        <v>4086</v>
      </c>
      <c r="BF1886" s="1" t="s">
        <v>68</v>
      </c>
      <c r="BG1886" s="28" t="s">
        <v>69</v>
      </c>
    </row>
    <row r="1887" spans="1:59" ht="12.75" customHeight="1" x14ac:dyDescent="0.2">
      <c r="A1887" s="1" t="s">
        <v>7668</v>
      </c>
      <c r="B1887" s="1" t="s">
        <v>7669</v>
      </c>
      <c r="C1887" s="1" t="s">
        <v>62</v>
      </c>
      <c r="D1887" s="1" t="s">
        <v>63</v>
      </c>
      <c r="E1887" s="1" t="s">
        <v>7670</v>
      </c>
      <c r="F1887" s="1" t="s">
        <v>7671</v>
      </c>
      <c r="G1887" s="1">
        <v>275</v>
      </c>
      <c r="H1887" s="1">
        <v>4000</v>
      </c>
      <c r="I1887" s="2" t="s">
        <v>1123</v>
      </c>
      <c r="K1887" s="1">
        <f>IFERROR(VLOOKUP(B1887,'[1]Pivot HorizontalMRP'!$A$4:$B$2531,2,0),0)</f>
        <v>0</v>
      </c>
      <c r="L1887" s="1">
        <f>IFERROR(VLOOKUP(B1887,'[1]Pivot HorizontalMRP'!$A$4:$C$2531,3,0),0)</f>
        <v>43939</v>
      </c>
      <c r="M1887" s="1">
        <f>IFERROR(VLOOKUP(B1887,'[1]Pivot HorizontalMRP'!$A$4:$D$2531,4,0),0)</f>
        <v>32000</v>
      </c>
      <c r="N1887" s="1">
        <f>IFERROR(VLOOKUP(B1887,'[1]Pivot HorizontalMRP'!$A$4:$E$2531,5,0),0)</f>
        <v>32000</v>
      </c>
      <c r="O1887" s="1">
        <f t="shared" si="146"/>
        <v>75939</v>
      </c>
      <c r="P1887" s="1">
        <f t="shared" si="147"/>
        <v>107939</v>
      </c>
      <c r="Q1887" s="1">
        <f>IFERROR(VLOOKUP(B1887,'[1]Pivot HorizontalMRP'!$A$4:$F$2529,6,0),0)</f>
        <v>47652</v>
      </c>
      <c r="R1887" s="1">
        <f>IFERROR(VLOOKUP(B1887,'[1]Pivot HorizontalMRP'!$A$4:$G$2529,7,0),0)</f>
        <v>18359</v>
      </c>
      <c r="S1887" s="1">
        <f>IFERROR(VLOOKUP(B1887,'[1]Pivot HorizontalMRP'!$A$4:$H$2529,8,0),0)</f>
        <v>14430</v>
      </c>
      <c r="T1887" s="1">
        <f>IFERROR(VLOOKUP(B1887,'[1]Pivot HorizontalMRP'!$A$4:$I$2529,9,0),0)</f>
        <v>8343</v>
      </c>
      <c r="U1887" s="1">
        <f t="shared" si="145"/>
        <v>9928</v>
      </c>
      <c r="V1887" s="24">
        <v>0.46</v>
      </c>
      <c r="W1887" s="24"/>
      <c r="X1887" s="24">
        <f t="shared" si="148"/>
        <v>-0.46</v>
      </c>
      <c r="Y1887" s="24"/>
      <c r="Z1887" s="24"/>
      <c r="AA1887" s="24">
        <v>0.46</v>
      </c>
      <c r="AB1887" s="24"/>
      <c r="AC1887" s="25"/>
      <c r="AD1887" s="26"/>
      <c r="AE1887" s="26"/>
      <c r="AF1887" s="26"/>
      <c r="AG1887" s="24"/>
      <c r="AH1887" s="24"/>
      <c r="AI1887" s="26"/>
      <c r="AJ1887" s="27"/>
      <c r="AK1887" s="27"/>
      <c r="AL1887" s="26"/>
      <c r="AM1887" s="26"/>
      <c r="AN1887" s="24"/>
      <c r="AO1887" s="24" t="str">
        <f t="shared" si="149"/>
        <v>Arista</v>
      </c>
      <c r="AP1887" s="1" t="s">
        <v>4086</v>
      </c>
      <c r="BF1887" s="1" t="s">
        <v>68</v>
      </c>
      <c r="BG1887" s="28" t="s">
        <v>69</v>
      </c>
    </row>
    <row r="1888" spans="1:59" ht="12.75" customHeight="1" x14ac:dyDescent="0.2">
      <c r="A1888" s="1" t="s">
        <v>7672</v>
      </c>
      <c r="B1888" s="1" t="s">
        <v>7673</v>
      </c>
      <c r="C1888" s="1" t="s">
        <v>62</v>
      </c>
      <c r="D1888" s="1" t="s">
        <v>63</v>
      </c>
      <c r="E1888" s="1" t="s">
        <v>7674</v>
      </c>
      <c r="F1888" s="1" t="s">
        <v>7675</v>
      </c>
      <c r="G1888" s="1">
        <v>280</v>
      </c>
      <c r="H1888" s="1">
        <v>4000</v>
      </c>
      <c r="I1888" s="2" t="s">
        <v>1123</v>
      </c>
      <c r="K1888" s="1">
        <f>IFERROR(VLOOKUP(B1888,'[1]Pivot HorizontalMRP'!$A$4:$B$2531,2,0),0)</f>
        <v>0</v>
      </c>
      <c r="L1888" s="1">
        <f>IFERROR(VLOOKUP(B1888,'[1]Pivot HorizontalMRP'!$A$4:$C$2531,3,0),0)</f>
        <v>219</v>
      </c>
      <c r="M1888" s="1">
        <f>IFERROR(VLOOKUP(B1888,'[1]Pivot HorizontalMRP'!$A$4:$D$2531,4,0),0)</f>
        <v>1500</v>
      </c>
      <c r="N1888" s="1">
        <f>IFERROR(VLOOKUP(B1888,'[1]Pivot HorizontalMRP'!$A$4:$E$2531,5,0),0)</f>
        <v>32000</v>
      </c>
      <c r="O1888" s="1">
        <f t="shared" si="146"/>
        <v>1719</v>
      </c>
      <c r="P1888" s="1">
        <f t="shared" si="147"/>
        <v>33719</v>
      </c>
      <c r="Q1888" s="1">
        <f>IFERROR(VLOOKUP(B1888,'[1]Pivot HorizontalMRP'!$A$4:$F$2529,6,0),0)</f>
        <v>25810</v>
      </c>
      <c r="R1888" s="1">
        <f>IFERROR(VLOOKUP(B1888,'[1]Pivot HorizontalMRP'!$A$4:$G$2529,7,0),0)</f>
        <v>8794</v>
      </c>
      <c r="S1888" s="1">
        <f>IFERROR(VLOOKUP(B1888,'[1]Pivot HorizontalMRP'!$A$4:$H$2529,8,0),0)</f>
        <v>5982</v>
      </c>
      <c r="T1888" s="1">
        <f>IFERROR(VLOOKUP(B1888,'[1]Pivot HorizontalMRP'!$A$4:$I$2529,9,0),0)</f>
        <v>3806</v>
      </c>
      <c r="U1888" s="1">
        <f t="shared" si="145"/>
        <v>-32885</v>
      </c>
      <c r="V1888" s="24">
        <v>1.3540000000000001</v>
      </c>
      <c r="W1888" s="24"/>
      <c r="X1888" s="24">
        <f t="shared" si="148"/>
        <v>-1.3540000000000001</v>
      </c>
      <c r="Y1888" s="24"/>
      <c r="Z1888" s="24"/>
      <c r="AA1888" s="24">
        <v>1.2625</v>
      </c>
      <c r="AB1888" s="24"/>
      <c r="AC1888" s="25"/>
      <c r="AD1888" s="26"/>
      <c r="AE1888" s="26"/>
      <c r="AF1888" s="26"/>
      <c r="AG1888" s="24"/>
      <c r="AH1888" s="24"/>
      <c r="AI1888" s="26"/>
      <c r="AJ1888" s="27"/>
      <c r="AK1888" s="27"/>
      <c r="AL1888" s="26"/>
      <c r="AM1888" s="26"/>
      <c r="AN1888" s="24"/>
      <c r="AO1888" s="24" t="str">
        <f t="shared" si="149"/>
        <v>Arista</v>
      </c>
      <c r="AP1888" s="1" t="s">
        <v>4086</v>
      </c>
      <c r="BF1888" s="1" t="s">
        <v>68</v>
      </c>
      <c r="BG1888" s="28" t="s">
        <v>69</v>
      </c>
    </row>
    <row r="1889" spans="1:59" ht="12.75" customHeight="1" x14ac:dyDescent="0.2">
      <c r="A1889" s="1" t="s">
        <v>7676</v>
      </c>
      <c r="B1889" s="1" t="s">
        <v>7677</v>
      </c>
      <c r="C1889" s="1" t="s">
        <v>62</v>
      </c>
      <c r="D1889" s="1" t="s">
        <v>63</v>
      </c>
      <c r="E1889" s="1" t="s">
        <v>7678</v>
      </c>
      <c r="F1889" s="1" t="s">
        <v>7679</v>
      </c>
      <c r="G1889" s="1">
        <v>273</v>
      </c>
      <c r="H1889" s="1">
        <v>3000</v>
      </c>
      <c r="I1889" s="2" t="s">
        <v>1123</v>
      </c>
      <c r="K1889" s="1">
        <f>IFERROR(VLOOKUP(B1889,'[1]Pivot HorizontalMRP'!$A$4:$B$2531,2,0),0)</f>
        <v>0</v>
      </c>
      <c r="L1889" s="1">
        <f>IFERROR(VLOOKUP(B1889,'[1]Pivot HorizontalMRP'!$A$4:$C$2531,3,0),0)</f>
        <v>15493</v>
      </c>
      <c r="M1889" s="1">
        <f>IFERROR(VLOOKUP(B1889,'[1]Pivot HorizontalMRP'!$A$4:$D$2531,4,0),0)</f>
        <v>30000</v>
      </c>
      <c r="N1889" s="1">
        <f>IFERROR(VLOOKUP(B1889,'[1]Pivot HorizontalMRP'!$A$4:$E$2531,5,0),0)</f>
        <v>24000</v>
      </c>
      <c r="O1889" s="1">
        <f t="shared" si="146"/>
        <v>45493</v>
      </c>
      <c r="P1889" s="1">
        <f t="shared" si="147"/>
        <v>69493</v>
      </c>
      <c r="Q1889" s="1">
        <f>IFERROR(VLOOKUP(B1889,'[1]Pivot HorizontalMRP'!$A$4:$F$2529,6,0),0)</f>
        <v>29578</v>
      </c>
      <c r="R1889" s="1">
        <f>IFERROR(VLOOKUP(B1889,'[1]Pivot HorizontalMRP'!$A$4:$G$2529,7,0),0)</f>
        <v>9996</v>
      </c>
      <c r="S1889" s="1">
        <f>IFERROR(VLOOKUP(B1889,'[1]Pivot HorizontalMRP'!$A$4:$H$2529,8,0),0)</f>
        <v>7363</v>
      </c>
      <c r="T1889" s="1">
        <f>IFERROR(VLOOKUP(B1889,'[1]Pivot HorizontalMRP'!$A$4:$I$2529,9,0),0)</f>
        <v>4622</v>
      </c>
      <c r="U1889" s="1">
        <f t="shared" si="145"/>
        <v>5919</v>
      </c>
      <c r="V1889" s="24">
        <v>1.88</v>
      </c>
      <c r="W1889" s="24"/>
      <c r="X1889" s="24">
        <f t="shared" si="148"/>
        <v>-1.88</v>
      </c>
      <c r="Y1889" s="24"/>
      <c r="Z1889" s="24"/>
      <c r="AA1889" s="24">
        <v>2.5314299999999998</v>
      </c>
      <c r="AB1889" s="24"/>
      <c r="AC1889" s="25"/>
      <c r="AD1889" s="26"/>
      <c r="AE1889" s="26"/>
      <c r="AF1889" s="26"/>
      <c r="AG1889" s="24"/>
      <c r="AH1889" s="24"/>
      <c r="AI1889" s="26"/>
      <c r="AJ1889" s="27"/>
      <c r="AK1889" s="27"/>
      <c r="AL1889" s="26"/>
      <c r="AM1889" s="26"/>
      <c r="AN1889" s="24"/>
      <c r="AO1889" s="24" t="str">
        <f t="shared" si="149"/>
        <v>Arista</v>
      </c>
      <c r="AP1889" s="1" t="s">
        <v>4086</v>
      </c>
      <c r="BF1889" s="1" t="s">
        <v>68</v>
      </c>
      <c r="BG1889" s="28" t="s">
        <v>69</v>
      </c>
    </row>
    <row r="1890" spans="1:59" ht="12.75" customHeight="1" x14ac:dyDescent="0.2">
      <c r="A1890" s="1" t="s">
        <v>7680</v>
      </c>
      <c r="B1890" s="1" t="s">
        <v>7681</v>
      </c>
      <c r="C1890" s="1" t="s">
        <v>62</v>
      </c>
      <c r="D1890" s="1" t="s">
        <v>63</v>
      </c>
      <c r="E1890" s="1" t="s">
        <v>7682</v>
      </c>
      <c r="F1890" s="1" t="s">
        <v>7683</v>
      </c>
      <c r="G1890" s="1">
        <v>106</v>
      </c>
      <c r="H1890" s="1">
        <v>3000</v>
      </c>
      <c r="I1890" s="2" t="s">
        <v>1123</v>
      </c>
      <c r="K1890" s="1">
        <f>IFERROR(VLOOKUP(B1890,'[1]Pivot HorizontalMRP'!$A$4:$B$2531,2,0),0)</f>
        <v>0</v>
      </c>
      <c r="L1890" s="1">
        <f>IFERROR(VLOOKUP(B1890,'[1]Pivot HorizontalMRP'!$A$4:$C$2531,3,0),0)</f>
        <v>4757</v>
      </c>
      <c r="M1890" s="1">
        <f>IFERROR(VLOOKUP(B1890,'[1]Pivot HorizontalMRP'!$A$4:$D$2531,4,0),0)</f>
        <v>0</v>
      </c>
      <c r="N1890" s="1">
        <f>IFERROR(VLOOKUP(B1890,'[1]Pivot HorizontalMRP'!$A$4:$E$2531,5,0),0)</f>
        <v>0</v>
      </c>
      <c r="O1890" s="1">
        <f t="shared" si="146"/>
        <v>4757</v>
      </c>
      <c r="P1890" s="1">
        <f t="shared" si="147"/>
        <v>4757</v>
      </c>
      <c r="Q1890" s="1">
        <f>IFERROR(VLOOKUP(B1890,'[1]Pivot HorizontalMRP'!$A$4:$F$2529,6,0),0)</f>
        <v>874</v>
      </c>
      <c r="R1890" s="1">
        <f>IFERROR(VLOOKUP(B1890,'[1]Pivot HorizontalMRP'!$A$4:$G$2529,7,0),0)</f>
        <v>310</v>
      </c>
      <c r="S1890" s="1">
        <f>IFERROR(VLOOKUP(B1890,'[1]Pivot HorizontalMRP'!$A$4:$H$2529,8,0),0)</f>
        <v>318</v>
      </c>
      <c r="T1890" s="1">
        <f>IFERROR(VLOOKUP(B1890,'[1]Pivot HorizontalMRP'!$A$4:$I$2529,9,0),0)</f>
        <v>0</v>
      </c>
      <c r="U1890" s="1">
        <f t="shared" si="145"/>
        <v>3573</v>
      </c>
      <c r="V1890" s="24">
        <v>2.1800000000000002</v>
      </c>
      <c r="W1890" s="24"/>
      <c r="X1890" s="24">
        <f t="shared" si="148"/>
        <v>-2.1800000000000002</v>
      </c>
      <c r="Y1890" s="24"/>
      <c r="Z1890" s="24"/>
      <c r="AA1890" s="24"/>
      <c r="AB1890" s="24"/>
      <c r="AC1890" s="25"/>
      <c r="AD1890" s="26"/>
      <c r="AE1890" s="26"/>
      <c r="AF1890" s="26"/>
      <c r="AG1890" s="24"/>
      <c r="AH1890" s="24"/>
      <c r="AI1890" s="26"/>
      <c r="AJ1890" s="27"/>
      <c r="AK1890" s="27"/>
      <c r="AL1890" s="26"/>
      <c r="AM1890" s="26"/>
      <c r="AN1890" s="24"/>
      <c r="AO1890" s="24" t="str">
        <f t="shared" si="149"/>
        <v>Arista</v>
      </c>
      <c r="AP1890" s="1" t="s">
        <v>4086</v>
      </c>
      <c r="BF1890" s="1" t="s">
        <v>68</v>
      </c>
      <c r="BG1890" s="28" t="s">
        <v>69</v>
      </c>
    </row>
    <row r="1891" spans="1:59" ht="12.75" customHeight="1" x14ac:dyDescent="0.2">
      <c r="A1891" s="1" t="s">
        <v>7684</v>
      </c>
      <c r="B1891" s="1" t="s">
        <v>7685</v>
      </c>
      <c r="C1891" s="1" t="s">
        <v>62</v>
      </c>
      <c r="D1891" s="1" t="s">
        <v>1108</v>
      </c>
      <c r="E1891" s="1" t="s">
        <v>7686</v>
      </c>
      <c r="F1891" s="1" t="s">
        <v>7687</v>
      </c>
      <c r="G1891" s="1">
        <v>73</v>
      </c>
      <c r="H1891" s="1">
        <v>3000</v>
      </c>
      <c r="I1891" s="2" t="s">
        <v>1123</v>
      </c>
      <c r="K1891" s="1">
        <f>IFERROR(VLOOKUP(B1891,'[1]Pivot HorizontalMRP'!$A$4:$B$2531,2,0),0)</f>
        <v>0</v>
      </c>
      <c r="L1891" s="1">
        <f>IFERROR(VLOOKUP(B1891,'[1]Pivot HorizontalMRP'!$A$4:$C$2531,3,0),0)</f>
        <v>51373</v>
      </c>
      <c r="M1891" s="1">
        <f>IFERROR(VLOOKUP(B1891,'[1]Pivot HorizontalMRP'!$A$4:$D$2531,4,0),0)</f>
        <v>57000</v>
      </c>
      <c r="N1891" s="1">
        <f>IFERROR(VLOOKUP(B1891,'[1]Pivot HorizontalMRP'!$A$4:$E$2531,5,0),0)</f>
        <v>0</v>
      </c>
      <c r="O1891" s="1">
        <f t="shared" si="146"/>
        <v>108373</v>
      </c>
      <c r="P1891" s="1">
        <f t="shared" si="147"/>
        <v>108373</v>
      </c>
      <c r="Q1891" s="1">
        <f>IFERROR(VLOOKUP(B1891,'[1]Pivot HorizontalMRP'!$A$4:$F$2529,6,0),0)</f>
        <v>62883</v>
      </c>
      <c r="R1891" s="1">
        <f>IFERROR(VLOOKUP(B1891,'[1]Pivot HorizontalMRP'!$A$4:$G$2529,7,0),0)</f>
        <v>33743</v>
      </c>
      <c r="S1891" s="1">
        <f>IFERROR(VLOOKUP(B1891,'[1]Pivot HorizontalMRP'!$A$4:$H$2529,8,0),0)</f>
        <v>33345</v>
      </c>
      <c r="T1891" s="1">
        <f>IFERROR(VLOOKUP(B1891,'[1]Pivot HorizontalMRP'!$A$4:$I$2529,9,0),0)</f>
        <v>20544</v>
      </c>
      <c r="U1891" s="1">
        <f t="shared" si="145"/>
        <v>11747</v>
      </c>
      <c r="V1891" s="24">
        <v>0.36199999999999999</v>
      </c>
      <c r="W1891" s="24"/>
      <c r="X1891" s="24">
        <f t="shared" si="148"/>
        <v>-0.36199999999999999</v>
      </c>
      <c r="Y1891" s="24"/>
      <c r="Z1891" s="24"/>
      <c r="AA1891" s="24">
        <v>0.36199999999999999</v>
      </c>
      <c r="AB1891" s="24"/>
      <c r="AC1891" s="25"/>
      <c r="AD1891" s="26"/>
      <c r="AE1891" s="26"/>
      <c r="AF1891" s="26"/>
      <c r="AG1891" s="24"/>
      <c r="AH1891" s="24"/>
      <c r="AI1891" s="26"/>
      <c r="AJ1891" s="27"/>
      <c r="AK1891" s="27"/>
      <c r="AL1891" s="26"/>
      <c r="AM1891" s="26"/>
      <c r="AN1891" s="24"/>
      <c r="AO1891" s="24" t="str">
        <f t="shared" si="149"/>
        <v>Sanmina</v>
      </c>
      <c r="AP1891" s="1" t="s">
        <v>4037</v>
      </c>
      <c r="BF1891" s="1" t="s">
        <v>68</v>
      </c>
      <c r="BG1891" s="28" t="s">
        <v>69</v>
      </c>
    </row>
    <row r="1892" spans="1:59" ht="12.75" customHeight="1" x14ac:dyDescent="0.2">
      <c r="A1892" s="1" t="s">
        <v>7688</v>
      </c>
      <c r="B1892" s="1" t="s">
        <v>7689</v>
      </c>
      <c r="C1892" s="1" t="s">
        <v>62</v>
      </c>
      <c r="D1892" s="1" t="s">
        <v>63</v>
      </c>
      <c r="E1892" s="1" t="s">
        <v>7690</v>
      </c>
      <c r="F1892" s="1" t="s">
        <v>7691</v>
      </c>
      <c r="G1892" s="1">
        <v>121</v>
      </c>
      <c r="H1892" s="1">
        <v>100</v>
      </c>
      <c r="I1892" s="2" t="s">
        <v>1123</v>
      </c>
      <c r="K1892" s="1">
        <f>IFERROR(VLOOKUP(B1892,'[1]Pivot HorizontalMRP'!$A$4:$B$2531,2,0),0)</f>
        <v>0</v>
      </c>
      <c r="L1892" s="1">
        <f>IFERROR(VLOOKUP(B1892,'[1]Pivot HorizontalMRP'!$A$4:$C$2531,3,0),0)</f>
        <v>34</v>
      </c>
      <c r="M1892" s="1">
        <f>IFERROR(VLOOKUP(B1892,'[1]Pivot HorizontalMRP'!$A$4:$D$2531,4,0),0)</f>
        <v>0</v>
      </c>
      <c r="N1892" s="1">
        <f>IFERROR(VLOOKUP(B1892,'[1]Pivot HorizontalMRP'!$A$4:$E$2531,5,0),0)</f>
        <v>856</v>
      </c>
      <c r="O1892" s="1">
        <f t="shared" si="146"/>
        <v>34</v>
      </c>
      <c r="P1892" s="1">
        <f t="shared" si="147"/>
        <v>890</v>
      </c>
      <c r="Q1892" s="1">
        <f>IFERROR(VLOOKUP(B1892,'[1]Pivot HorizontalMRP'!$A$4:$F$2529,6,0),0)</f>
        <v>746</v>
      </c>
      <c r="R1892" s="1">
        <f>IFERROR(VLOOKUP(B1892,'[1]Pivot HorizontalMRP'!$A$4:$G$2529,7,0),0)</f>
        <v>72</v>
      </c>
      <c r="S1892" s="1">
        <f>IFERROR(VLOOKUP(B1892,'[1]Pivot HorizontalMRP'!$A$4:$H$2529,8,0),0)</f>
        <v>72</v>
      </c>
      <c r="T1892" s="1">
        <f>IFERROR(VLOOKUP(B1892,'[1]Pivot HorizontalMRP'!$A$4:$I$2529,9,0),0)</f>
        <v>24</v>
      </c>
      <c r="U1892" s="1">
        <f t="shared" si="145"/>
        <v>-784</v>
      </c>
      <c r="V1892" s="24">
        <v>37.14</v>
      </c>
      <c r="W1892" s="24"/>
      <c r="X1892" s="24">
        <f t="shared" si="148"/>
        <v>-37.14</v>
      </c>
      <c r="Y1892" s="24"/>
      <c r="Z1892" s="24"/>
      <c r="AA1892" s="24">
        <v>37.14</v>
      </c>
      <c r="AB1892" s="24"/>
      <c r="AC1892" s="25"/>
      <c r="AD1892" s="26"/>
      <c r="AE1892" s="26"/>
      <c r="AF1892" s="26"/>
      <c r="AG1892" s="24"/>
      <c r="AH1892" s="24"/>
      <c r="AI1892" s="26"/>
      <c r="AJ1892" s="27"/>
      <c r="AK1892" s="27"/>
      <c r="AL1892" s="26"/>
      <c r="AM1892" s="26"/>
      <c r="AN1892" s="24"/>
      <c r="AO1892" s="24" t="str">
        <f t="shared" si="149"/>
        <v>Arista</v>
      </c>
      <c r="AP1892" s="1" t="s">
        <v>74</v>
      </c>
      <c r="BF1892" s="1" t="s">
        <v>68</v>
      </c>
      <c r="BG1892" s="28" t="s">
        <v>69</v>
      </c>
    </row>
    <row r="1893" spans="1:59" ht="12.75" customHeight="1" x14ac:dyDescent="0.2">
      <c r="A1893" s="1" t="s">
        <v>7692</v>
      </c>
      <c r="B1893" s="1" t="s">
        <v>7693</v>
      </c>
      <c r="C1893" s="1" t="s">
        <v>62</v>
      </c>
      <c r="D1893" s="1" t="s">
        <v>63</v>
      </c>
      <c r="E1893" s="1" t="s">
        <v>7694</v>
      </c>
      <c r="F1893" s="1" t="s">
        <v>7695</v>
      </c>
      <c r="G1893" s="1">
        <v>271</v>
      </c>
      <c r="H1893" s="1">
        <v>4000</v>
      </c>
      <c r="I1893" s="2" t="s">
        <v>1123</v>
      </c>
      <c r="K1893" s="1">
        <f>IFERROR(VLOOKUP(B1893,'[1]Pivot HorizontalMRP'!$A$4:$B$2531,2,0),0)</f>
        <v>0</v>
      </c>
      <c r="L1893" s="1">
        <f>IFERROR(VLOOKUP(B1893,'[1]Pivot HorizontalMRP'!$A$4:$C$2531,3,0),0)</f>
        <v>122</v>
      </c>
      <c r="M1893" s="1">
        <f>IFERROR(VLOOKUP(B1893,'[1]Pivot HorizontalMRP'!$A$4:$D$2531,4,0),0)</f>
        <v>0</v>
      </c>
      <c r="N1893" s="1">
        <f>IFERROR(VLOOKUP(B1893,'[1]Pivot HorizontalMRP'!$A$4:$E$2531,5,0),0)</f>
        <v>0</v>
      </c>
      <c r="O1893" s="1">
        <f t="shared" si="146"/>
        <v>122</v>
      </c>
      <c r="P1893" s="1">
        <f t="shared" si="147"/>
        <v>122</v>
      </c>
      <c r="Q1893" s="1">
        <f>IFERROR(VLOOKUP(B1893,'[1]Pivot HorizontalMRP'!$A$4:$F$2529,6,0),0)</f>
        <v>0</v>
      </c>
      <c r="R1893" s="1">
        <f>IFERROR(VLOOKUP(B1893,'[1]Pivot HorizontalMRP'!$A$4:$G$2529,7,0),0)</f>
        <v>0</v>
      </c>
      <c r="S1893" s="1">
        <f>IFERROR(VLOOKUP(B1893,'[1]Pivot HorizontalMRP'!$A$4:$H$2529,8,0),0)</f>
        <v>0</v>
      </c>
      <c r="T1893" s="1">
        <f>IFERROR(VLOOKUP(B1893,'[1]Pivot HorizontalMRP'!$A$4:$I$2529,9,0),0)</f>
        <v>0</v>
      </c>
      <c r="U1893" s="1">
        <f t="shared" si="145"/>
        <v>122</v>
      </c>
      <c r="V1893" s="24">
        <v>2.13</v>
      </c>
      <c r="W1893" s="24"/>
      <c r="X1893" s="24">
        <f t="shared" si="148"/>
        <v>-2.13</v>
      </c>
      <c r="Y1893" s="24"/>
      <c r="Z1893" s="24"/>
      <c r="AA1893" s="24"/>
      <c r="AB1893" s="24"/>
      <c r="AC1893" s="25"/>
      <c r="AD1893" s="26"/>
      <c r="AE1893" s="26"/>
      <c r="AF1893" s="26"/>
      <c r="AG1893" s="24"/>
      <c r="AH1893" s="24"/>
      <c r="AI1893" s="26"/>
      <c r="AJ1893" s="27"/>
      <c r="AK1893" s="27"/>
      <c r="AL1893" s="26"/>
      <c r="AM1893" s="26"/>
      <c r="AN1893" s="24"/>
      <c r="AO1893" s="24" t="str">
        <f t="shared" si="149"/>
        <v>Arista</v>
      </c>
      <c r="AP1893" s="1" t="s">
        <v>4086</v>
      </c>
      <c r="BF1893" s="1" t="s">
        <v>68</v>
      </c>
      <c r="BG1893" s="28" t="s">
        <v>69</v>
      </c>
    </row>
    <row r="1894" spans="1:59" ht="12.75" customHeight="1" x14ac:dyDescent="0.2">
      <c r="A1894" s="1" t="s">
        <v>7696</v>
      </c>
      <c r="B1894" s="1" t="s">
        <v>7697</v>
      </c>
      <c r="C1894" s="1" t="s">
        <v>62</v>
      </c>
      <c r="D1894" s="1" t="s">
        <v>1108</v>
      </c>
      <c r="E1894" s="1" t="s">
        <v>7698</v>
      </c>
      <c r="F1894" s="1" t="s">
        <v>7699</v>
      </c>
      <c r="G1894" s="1">
        <v>188</v>
      </c>
      <c r="H1894" s="1">
        <v>2500</v>
      </c>
      <c r="I1894" s="2" t="s">
        <v>1123</v>
      </c>
      <c r="K1894" s="1">
        <f>IFERROR(VLOOKUP(B1894,'[1]Pivot HorizontalMRP'!$A$4:$B$2531,2,0),0)</f>
        <v>0</v>
      </c>
      <c r="L1894" s="1">
        <f>IFERROR(VLOOKUP(B1894,'[1]Pivot HorizontalMRP'!$A$4:$C$2531,3,0),0)</f>
        <v>1325</v>
      </c>
      <c r="M1894" s="1">
        <f>IFERROR(VLOOKUP(B1894,'[1]Pivot HorizontalMRP'!$A$4:$D$2531,4,0),0)</f>
        <v>0</v>
      </c>
      <c r="N1894" s="1">
        <f>IFERROR(VLOOKUP(B1894,'[1]Pivot HorizontalMRP'!$A$4:$E$2531,5,0),0)</f>
        <v>0</v>
      </c>
      <c r="O1894" s="1">
        <f t="shared" si="146"/>
        <v>1325</v>
      </c>
      <c r="P1894" s="1">
        <f t="shared" si="147"/>
        <v>1325</v>
      </c>
      <c r="Q1894" s="1">
        <f>IFERROR(VLOOKUP(B1894,'[1]Pivot HorizontalMRP'!$A$4:$F$2529,6,0),0)</f>
        <v>437</v>
      </c>
      <c r="R1894" s="1">
        <f>IFERROR(VLOOKUP(B1894,'[1]Pivot HorizontalMRP'!$A$4:$G$2529,7,0),0)</f>
        <v>155</v>
      </c>
      <c r="S1894" s="1">
        <f>IFERROR(VLOOKUP(B1894,'[1]Pivot HorizontalMRP'!$A$4:$H$2529,8,0),0)</f>
        <v>159</v>
      </c>
      <c r="T1894" s="1">
        <f>IFERROR(VLOOKUP(B1894,'[1]Pivot HorizontalMRP'!$A$4:$I$2529,9,0),0)</f>
        <v>0</v>
      </c>
      <c r="U1894" s="1">
        <f t="shared" si="145"/>
        <v>733</v>
      </c>
      <c r="V1894" s="24">
        <v>3.24</v>
      </c>
      <c r="W1894" s="24"/>
      <c r="X1894" s="24">
        <f t="shared" si="148"/>
        <v>-3.24</v>
      </c>
      <c r="Y1894" s="24"/>
      <c r="Z1894" s="24"/>
      <c r="AA1894" s="24"/>
      <c r="AB1894" s="24"/>
      <c r="AC1894" s="25"/>
      <c r="AD1894" s="26"/>
      <c r="AE1894" s="26"/>
      <c r="AF1894" s="26"/>
      <c r="AG1894" s="24"/>
      <c r="AH1894" s="24"/>
      <c r="AI1894" s="26"/>
      <c r="AJ1894" s="27"/>
      <c r="AK1894" s="27"/>
      <c r="AL1894" s="26"/>
      <c r="AM1894" s="26"/>
      <c r="AN1894" s="24"/>
      <c r="AO1894" s="24" t="str">
        <f t="shared" si="149"/>
        <v>Sanmina</v>
      </c>
      <c r="AP1894" s="1" t="s">
        <v>4037</v>
      </c>
      <c r="BF1894" s="1" t="s">
        <v>68</v>
      </c>
      <c r="BG1894" s="28" t="s">
        <v>69</v>
      </c>
    </row>
    <row r="1895" spans="1:59" ht="12.75" customHeight="1" x14ac:dyDescent="0.2">
      <c r="A1895" s="1" t="s">
        <v>7700</v>
      </c>
      <c r="B1895" s="1" t="s">
        <v>7701</v>
      </c>
      <c r="C1895" s="1" t="s">
        <v>62</v>
      </c>
      <c r="D1895" s="1" t="s">
        <v>63</v>
      </c>
      <c r="E1895" s="1" t="s">
        <v>7702</v>
      </c>
      <c r="F1895" s="1" t="s">
        <v>7703</v>
      </c>
      <c r="G1895" s="1">
        <v>101</v>
      </c>
      <c r="H1895" s="1">
        <v>4000</v>
      </c>
      <c r="I1895" s="2" t="s">
        <v>1123</v>
      </c>
      <c r="K1895" s="1">
        <f>IFERROR(VLOOKUP(B1895,'[1]Pivot HorizontalMRP'!$A$4:$B$2531,2,0),0)</f>
        <v>0</v>
      </c>
      <c r="L1895" s="1">
        <f>IFERROR(VLOOKUP(B1895,'[1]Pivot HorizontalMRP'!$A$4:$C$2531,3,0),0)</f>
        <v>1053</v>
      </c>
      <c r="M1895" s="1">
        <f>IFERROR(VLOOKUP(B1895,'[1]Pivot HorizontalMRP'!$A$4:$D$2531,4,0),0)</f>
        <v>0</v>
      </c>
      <c r="N1895" s="1">
        <f>IFERROR(VLOOKUP(B1895,'[1]Pivot HorizontalMRP'!$A$4:$E$2531,5,0),0)</f>
        <v>0</v>
      </c>
      <c r="O1895" s="1">
        <f t="shared" si="146"/>
        <v>1053</v>
      </c>
      <c r="P1895" s="1">
        <f t="shared" si="147"/>
        <v>1053</v>
      </c>
      <c r="Q1895" s="1">
        <f>IFERROR(VLOOKUP(B1895,'[1]Pivot HorizontalMRP'!$A$4:$F$2529,6,0),0)</f>
        <v>7</v>
      </c>
      <c r="R1895" s="1">
        <f>IFERROR(VLOOKUP(B1895,'[1]Pivot HorizontalMRP'!$A$4:$G$2529,7,0),0)</f>
        <v>119</v>
      </c>
      <c r="S1895" s="1">
        <f>IFERROR(VLOOKUP(B1895,'[1]Pivot HorizontalMRP'!$A$4:$H$2529,8,0),0)</f>
        <v>130</v>
      </c>
      <c r="T1895" s="1">
        <f>IFERROR(VLOOKUP(B1895,'[1]Pivot HorizontalMRP'!$A$4:$I$2529,9,0),0)</f>
        <v>108</v>
      </c>
      <c r="U1895" s="1">
        <f t="shared" si="145"/>
        <v>927</v>
      </c>
      <c r="V1895" s="24">
        <v>0.94</v>
      </c>
      <c r="W1895" s="24"/>
      <c r="X1895" s="24">
        <f t="shared" si="148"/>
        <v>-0.94</v>
      </c>
      <c r="Y1895" s="24"/>
      <c r="Z1895" s="24"/>
      <c r="AA1895" s="24"/>
      <c r="AB1895" s="24"/>
      <c r="AC1895" s="25"/>
      <c r="AD1895" s="26"/>
      <c r="AE1895" s="26"/>
      <c r="AF1895" s="26"/>
      <c r="AG1895" s="24"/>
      <c r="AH1895" s="24"/>
      <c r="AI1895" s="26"/>
      <c r="AJ1895" s="27"/>
      <c r="AK1895" s="27"/>
      <c r="AL1895" s="26"/>
      <c r="AM1895" s="26"/>
      <c r="AN1895" s="24"/>
      <c r="AO1895" s="24" t="str">
        <f t="shared" si="149"/>
        <v>Arista</v>
      </c>
      <c r="AP1895" s="1" t="s">
        <v>4086</v>
      </c>
      <c r="BF1895" s="1" t="s">
        <v>68</v>
      </c>
      <c r="BG1895" s="28" t="s">
        <v>69</v>
      </c>
    </row>
    <row r="1896" spans="1:59" ht="12.75" customHeight="1" x14ac:dyDescent="0.2">
      <c r="A1896" s="1" t="s">
        <v>7704</v>
      </c>
      <c r="B1896" s="1" t="s">
        <v>7705</v>
      </c>
      <c r="C1896" s="1" t="s">
        <v>62</v>
      </c>
      <c r="D1896" s="1" t="s">
        <v>63</v>
      </c>
      <c r="E1896" s="1" t="s">
        <v>7706</v>
      </c>
      <c r="F1896" s="1" t="s">
        <v>7707</v>
      </c>
      <c r="G1896" s="1">
        <v>136</v>
      </c>
      <c r="H1896" s="1">
        <v>3000</v>
      </c>
      <c r="I1896" s="2" t="s">
        <v>1123</v>
      </c>
      <c r="K1896" s="1">
        <f>IFERROR(VLOOKUP(B1896,'[1]Pivot HorizontalMRP'!$A$4:$B$2531,2,0),0)</f>
        <v>0</v>
      </c>
      <c r="L1896" s="1">
        <f>IFERROR(VLOOKUP(B1896,'[1]Pivot HorizontalMRP'!$A$4:$C$2531,3,0),0)</f>
        <v>11344</v>
      </c>
      <c r="M1896" s="1">
        <f>IFERROR(VLOOKUP(B1896,'[1]Pivot HorizontalMRP'!$A$4:$D$2531,4,0),0)</f>
        <v>12000</v>
      </c>
      <c r="N1896" s="1">
        <f>IFERROR(VLOOKUP(B1896,'[1]Pivot HorizontalMRP'!$A$4:$E$2531,5,0),0)</f>
        <v>6000</v>
      </c>
      <c r="O1896" s="1">
        <f t="shared" si="146"/>
        <v>23344</v>
      </c>
      <c r="P1896" s="1">
        <f t="shared" si="147"/>
        <v>29344</v>
      </c>
      <c r="Q1896" s="1">
        <f>IFERROR(VLOOKUP(B1896,'[1]Pivot HorizontalMRP'!$A$4:$F$2529,6,0),0)</f>
        <v>18813</v>
      </c>
      <c r="R1896" s="1">
        <f>IFERROR(VLOOKUP(B1896,'[1]Pivot HorizontalMRP'!$A$4:$G$2529,7,0),0)</f>
        <v>7358</v>
      </c>
      <c r="S1896" s="1">
        <f>IFERROR(VLOOKUP(B1896,'[1]Pivot HorizontalMRP'!$A$4:$H$2529,8,0),0)</f>
        <v>6276</v>
      </c>
      <c r="T1896" s="1">
        <f>IFERROR(VLOOKUP(B1896,'[1]Pivot HorizontalMRP'!$A$4:$I$2529,9,0),0)</f>
        <v>4289</v>
      </c>
      <c r="U1896" s="1">
        <f t="shared" si="145"/>
        <v>-2827</v>
      </c>
      <c r="V1896" s="24">
        <v>6.8000000000000005E-2</v>
      </c>
      <c r="W1896" s="24"/>
      <c r="X1896" s="24">
        <f t="shared" si="148"/>
        <v>-6.8000000000000005E-2</v>
      </c>
      <c r="Y1896" s="24"/>
      <c r="Z1896" s="24"/>
      <c r="AA1896" s="24">
        <v>9.3909999999999993E-2</v>
      </c>
      <c r="AB1896" s="24"/>
      <c r="AC1896" s="25"/>
      <c r="AD1896" s="26"/>
      <c r="AE1896" s="26"/>
      <c r="AF1896" s="26"/>
      <c r="AG1896" s="24"/>
      <c r="AH1896" s="24"/>
      <c r="AI1896" s="26"/>
      <c r="AJ1896" s="27"/>
      <c r="AK1896" s="27"/>
      <c r="AL1896" s="26"/>
      <c r="AM1896" s="26"/>
      <c r="AN1896" s="24"/>
      <c r="AO1896" s="24" t="str">
        <f t="shared" si="149"/>
        <v>Arista</v>
      </c>
      <c r="AP1896" s="1" t="s">
        <v>4086</v>
      </c>
      <c r="BF1896" s="1" t="s">
        <v>68</v>
      </c>
      <c r="BG1896" s="28" t="s">
        <v>69</v>
      </c>
    </row>
    <row r="1897" spans="1:59" ht="12.75" customHeight="1" x14ac:dyDescent="0.2">
      <c r="A1897" s="1" t="s">
        <v>7708</v>
      </c>
      <c r="B1897" s="1" t="s">
        <v>7709</v>
      </c>
      <c r="C1897" s="1" t="s">
        <v>62</v>
      </c>
      <c r="D1897" s="1" t="s">
        <v>63</v>
      </c>
      <c r="E1897" s="1" t="s">
        <v>7710</v>
      </c>
      <c r="F1897" s="1" t="s">
        <v>7711</v>
      </c>
      <c r="G1897" s="1">
        <v>71</v>
      </c>
      <c r="H1897" s="1">
        <v>756</v>
      </c>
      <c r="I1897" s="2" t="s">
        <v>1123</v>
      </c>
      <c r="K1897" s="1">
        <f>IFERROR(VLOOKUP(B1897,'[1]Pivot HorizontalMRP'!$A$4:$B$2531,2,0),0)</f>
        <v>0</v>
      </c>
      <c r="L1897" s="1">
        <f>IFERROR(VLOOKUP(B1897,'[1]Pivot HorizontalMRP'!$A$4:$C$2531,3,0),0)</f>
        <v>2</v>
      </c>
      <c r="M1897" s="1">
        <f>IFERROR(VLOOKUP(B1897,'[1]Pivot HorizontalMRP'!$A$4:$D$2531,4,0),0)</f>
        <v>0</v>
      </c>
      <c r="N1897" s="1">
        <f>IFERROR(VLOOKUP(B1897,'[1]Pivot HorizontalMRP'!$A$4:$E$2531,5,0),0)</f>
        <v>0</v>
      </c>
      <c r="O1897" s="1">
        <f t="shared" si="146"/>
        <v>2</v>
      </c>
      <c r="P1897" s="1">
        <f t="shared" si="147"/>
        <v>2</v>
      </c>
      <c r="Q1897" s="1">
        <f>IFERROR(VLOOKUP(B1897,'[1]Pivot HorizontalMRP'!$A$4:$F$2529,6,0),0)</f>
        <v>0</v>
      </c>
      <c r="R1897" s="1">
        <f>IFERROR(VLOOKUP(B1897,'[1]Pivot HorizontalMRP'!$A$4:$G$2529,7,0),0)</f>
        <v>0</v>
      </c>
      <c r="S1897" s="1">
        <f>IFERROR(VLOOKUP(B1897,'[1]Pivot HorizontalMRP'!$A$4:$H$2529,8,0),0)</f>
        <v>0</v>
      </c>
      <c r="T1897" s="1">
        <f>IFERROR(VLOOKUP(B1897,'[1]Pivot HorizontalMRP'!$A$4:$I$2529,9,0),0)</f>
        <v>0</v>
      </c>
      <c r="U1897" s="1">
        <f t="shared" si="145"/>
        <v>2</v>
      </c>
      <c r="V1897" s="24">
        <v>105</v>
      </c>
      <c r="W1897" s="24"/>
      <c r="X1897" s="24">
        <f t="shared" si="148"/>
        <v>-105</v>
      </c>
      <c r="Y1897" s="24"/>
      <c r="Z1897" s="24"/>
      <c r="AA1897" s="24"/>
      <c r="AB1897" s="24"/>
      <c r="AC1897" s="25"/>
      <c r="AD1897" s="26"/>
      <c r="AE1897" s="26"/>
      <c r="AF1897" s="26"/>
      <c r="AG1897" s="24"/>
      <c r="AH1897" s="24"/>
      <c r="AI1897" s="26"/>
      <c r="AJ1897" s="27"/>
      <c r="AK1897" s="27"/>
      <c r="AL1897" s="26"/>
      <c r="AM1897" s="26"/>
      <c r="AN1897" s="24"/>
      <c r="AO1897" s="24" t="str">
        <f t="shared" si="149"/>
        <v>Arista</v>
      </c>
      <c r="AP1897" s="1" t="s">
        <v>74</v>
      </c>
      <c r="BF1897" s="1" t="s">
        <v>68</v>
      </c>
      <c r="BG1897" s="28" t="s">
        <v>69</v>
      </c>
    </row>
    <row r="1898" spans="1:59" ht="12.75" customHeight="1" x14ac:dyDescent="0.2">
      <c r="A1898" s="1" t="s">
        <v>7712</v>
      </c>
      <c r="B1898" s="1" t="s">
        <v>7713</v>
      </c>
      <c r="C1898" s="1" t="s">
        <v>62</v>
      </c>
      <c r="D1898" s="1" t="s">
        <v>63</v>
      </c>
      <c r="E1898" s="1" t="s">
        <v>7714</v>
      </c>
      <c r="F1898" s="1" t="s">
        <v>7715</v>
      </c>
      <c r="G1898" s="1">
        <v>100</v>
      </c>
      <c r="H1898" s="1">
        <v>1134</v>
      </c>
      <c r="I1898" s="2" t="s">
        <v>1123</v>
      </c>
      <c r="K1898" s="1">
        <f>IFERROR(VLOOKUP(B1898,'[1]Pivot HorizontalMRP'!$A$4:$B$2531,2,0),0)</f>
        <v>70</v>
      </c>
      <c r="L1898" s="1">
        <f>IFERROR(VLOOKUP(B1898,'[1]Pivot HorizontalMRP'!$A$4:$C$2531,3,0),0)</f>
        <v>779</v>
      </c>
      <c r="M1898" s="1">
        <f>IFERROR(VLOOKUP(B1898,'[1]Pivot HorizontalMRP'!$A$4:$D$2531,4,0),0)</f>
        <v>0</v>
      </c>
      <c r="N1898" s="1">
        <f>IFERROR(VLOOKUP(B1898,'[1]Pivot HorizontalMRP'!$A$4:$E$2531,5,0),0)</f>
        <v>97</v>
      </c>
      <c r="O1898" s="1">
        <f t="shared" si="146"/>
        <v>849</v>
      </c>
      <c r="P1898" s="1">
        <f t="shared" si="147"/>
        <v>946</v>
      </c>
      <c r="Q1898" s="1">
        <f>IFERROR(VLOOKUP(B1898,'[1]Pivot HorizontalMRP'!$A$4:$F$2529,6,0),0)</f>
        <v>770</v>
      </c>
      <c r="R1898" s="1">
        <f>IFERROR(VLOOKUP(B1898,'[1]Pivot HorizontalMRP'!$A$4:$G$2529,7,0),0)</f>
        <v>346</v>
      </c>
      <c r="S1898" s="1">
        <f>IFERROR(VLOOKUP(B1898,'[1]Pivot HorizontalMRP'!$A$4:$H$2529,8,0),0)</f>
        <v>358</v>
      </c>
      <c r="T1898" s="1">
        <f>IFERROR(VLOOKUP(B1898,'[1]Pivot HorizontalMRP'!$A$4:$I$2529,9,0),0)</f>
        <v>330</v>
      </c>
      <c r="U1898" s="1">
        <f t="shared" si="145"/>
        <v>-267</v>
      </c>
      <c r="V1898" s="24">
        <v>95.78</v>
      </c>
      <c r="W1898" s="24"/>
      <c r="X1898" s="24">
        <f t="shared" si="148"/>
        <v>-95.78</v>
      </c>
      <c r="Y1898" s="24"/>
      <c r="Z1898" s="24"/>
      <c r="AA1898" s="24">
        <v>95.78</v>
      </c>
      <c r="AB1898" s="24"/>
      <c r="AC1898" s="25"/>
      <c r="AD1898" s="26"/>
      <c r="AE1898" s="26"/>
      <c r="AF1898" s="26"/>
      <c r="AG1898" s="24"/>
      <c r="AH1898" s="24"/>
      <c r="AI1898" s="26"/>
      <c r="AJ1898" s="27"/>
      <c r="AK1898" s="27"/>
      <c r="AL1898" s="26"/>
      <c r="AM1898" s="26"/>
      <c r="AN1898" s="24"/>
      <c r="AO1898" s="24" t="str">
        <f t="shared" si="149"/>
        <v>Arista</v>
      </c>
      <c r="AP1898" s="1" t="s">
        <v>74</v>
      </c>
      <c r="BF1898" s="1" t="s">
        <v>68</v>
      </c>
      <c r="BG1898" s="28" t="s">
        <v>69</v>
      </c>
    </row>
    <row r="1899" spans="1:59" ht="12.75" customHeight="1" x14ac:dyDescent="0.2">
      <c r="A1899" s="1" t="s">
        <v>7716</v>
      </c>
      <c r="B1899" s="1" t="s">
        <v>7717</v>
      </c>
      <c r="C1899" s="1" t="s">
        <v>62</v>
      </c>
      <c r="D1899" s="1" t="s">
        <v>63</v>
      </c>
      <c r="E1899" s="1" t="s">
        <v>7718</v>
      </c>
      <c r="F1899" s="1" t="s">
        <v>7719</v>
      </c>
      <c r="G1899" s="1">
        <v>71</v>
      </c>
      <c r="H1899" s="1">
        <v>1134</v>
      </c>
      <c r="I1899" s="2" t="s">
        <v>1123</v>
      </c>
      <c r="K1899" s="1">
        <f>IFERROR(VLOOKUP(B1899,'[1]Pivot HorizontalMRP'!$A$4:$B$2531,2,0),0)</f>
        <v>601</v>
      </c>
      <c r="L1899" s="1">
        <f>IFERROR(VLOOKUP(B1899,'[1]Pivot HorizontalMRP'!$A$4:$C$2531,3,0),0)</f>
        <v>370</v>
      </c>
      <c r="M1899" s="1">
        <f>IFERROR(VLOOKUP(B1899,'[1]Pivot HorizontalMRP'!$A$4:$D$2531,4,0),0)</f>
        <v>0</v>
      </c>
      <c r="N1899" s="1">
        <f>IFERROR(VLOOKUP(B1899,'[1]Pivot HorizontalMRP'!$A$4:$E$2531,5,0),0)</f>
        <v>0</v>
      </c>
      <c r="O1899" s="1">
        <f t="shared" si="146"/>
        <v>971</v>
      </c>
      <c r="P1899" s="1">
        <f t="shared" si="147"/>
        <v>971</v>
      </c>
      <c r="Q1899" s="1">
        <f>IFERROR(VLOOKUP(B1899,'[1]Pivot HorizontalMRP'!$A$4:$F$2529,6,0),0)</f>
        <v>458</v>
      </c>
      <c r="R1899" s="1">
        <f>IFERROR(VLOOKUP(B1899,'[1]Pivot HorizontalMRP'!$A$4:$G$2529,7,0),0)</f>
        <v>134</v>
      </c>
      <c r="S1899" s="1">
        <f>IFERROR(VLOOKUP(B1899,'[1]Pivot HorizontalMRP'!$A$4:$H$2529,8,0),0)</f>
        <v>148</v>
      </c>
      <c r="T1899" s="1">
        <f>IFERROR(VLOOKUP(B1899,'[1]Pivot HorizontalMRP'!$A$4:$I$2529,9,0),0)</f>
        <v>144</v>
      </c>
      <c r="U1899" s="1">
        <f t="shared" si="145"/>
        <v>379</v>
      </c>
      <c r="V1899" s="24">
        <v>95.78</v>
      </c>
      <c r="W1899" s="24"/>
      <c r="X1899" s="24">
        <f t="shared" si="148"/>
        <v>-95.78</v>
      </c>
      <c r="Y1899" s="24"/>
      <c r="Z1899" s="24"/>
      <c r="AA1899" s="24"/>
      <c r="AB1899" s="24"/>
      <c r="AC1899" s="25"/>
      <c r="AD1899" s="26"/>
      <c r="AE1899" s="26"/>
      <c r="AF1899" s="26"/>
      <c r="AG1899" s="24"/>
      <c r="AH1899" s="24"/>
      <c r="AI1899" s="26"/>
      <c r="AJ1899" s="27"/>
      <c r="AK1899" s="27"/>
      <c r="AL1899" s="26"/>
      <c r="AM1899" s="26"/>
      <c r="AN1899" s="24"/>
      <c r="AO1899" s="24" t="str">
        <f t="shared" si="149"/>
        <v>Arista</v>
      </c>
      <c r="AP1899" s="1" t="s">
        <v>74</v>
      </c>
      <c r="BF1899" s="1" t="s">
        <v>68</v>
      </c>
      <c r="BG1899" s="28" t="s">
        <v>69</v>
      </c>
    </row>
    <row r="1900" spans="1:59" ht="12.75" customHeight="1" x14ac:dyDescent="0.2">
      <c r="A1900" s="1" t="s">
        <v>7720</v>
      </c>
      <c r="B1900" s="1" t="s">
        <v>7721</v>
      </c>
      <c r="C1900" s="1" t="s">
        <v>62</v>
      </c>
      <c r="D1900" s="1" t="s">
        <v>1108</v>
      </c>
      <c r="E1900" s="1" t="s">
        <v>7722</v>
      </c>
      <c r="F1900" s="1" t="s">
        <v>7723</v>
      </c>
      <c r="G1900" s="1">
        <v>48</v>
      </c>
      <c r="H1900" s="1">
        <v>2500</v>
      </c>
      <c r="I1900" s="2" t="s">
        <v>1123</v>
      </c>
      <c r="K1900" s="1">
        <f>IFERROR(VLOOKUP(B1900,'[1]Pivot HorizontalMRP'!$A$4:$B$2531,2,0),0)</f>
        <v>0</v>
      </c>
      <c r="L1900" s="1">
        <f>IFERROR(VLOOKUP(B1900,'[1]Pivot HorizontalMRP'!$A$4:$C$2531,3,0),0)</f>
        <v>340</v>
      </c>
      <c r="M1900" s="1">
        <f>IFERROR(VLOOKUP(B1900,'[1]Pivot HorizontalMRP'!$A$4:$D$2531,4,0),0)</f>
        <v>0</v>
      </c>
      <c r="N1900" s="1">
        <f>IFERROR(VLOOKUP(B1900,'[1]Pivot HorizontalMRP'!$A$4:$E$2531,5,0),0)</f>
        <v>0</v>
      </c>
      <c r="O1900" s="1">
        <f t="shared" si="146"/>
        <v>340</v>
      </c>
      <c r="P1900" s="1">
        <f t="shared" si="147"/>
        <v>340</v>
      </c>
      <c r="Q1900" s="1">
        <f>IFERROR(VLOOKUP(B1900,'[1]Pivot HorizontalMRP'!$A$4:$F$2529,6,0),0)</f>
        <v>423</v>
      </c>
      <c r="R1900" s="1">
        <f>IFERROR(VLOOKUP(B1900,'[1]Pivot HorizontalMRP'!$A$4:$G$2529,7,0),0)</f>
        <v>318</v>
      </c>
      <c r="S1900" s="1">
        <f>IFERROR(VLOOKUP(B1900,'[1]Pivot HorizontalMRP'!$A$4:$H$2529,8,0),0)</f>
        <v>374</v>
      </c>
      <c r="T1900" s="1">
        <f>IFERROR(VLOOKUP(B1900,'[1]Pivot HorizontalMRP'!$A$4:$I$2529,9,0),0)</f>
        <v>129</v>
      </c>
      <c r="U1900" s="1">
        <f t="shared" si="145"/>
        <v>-401</v>
      </c>
      <c r="V1900" s="24">
        <v>0.84499999999999997</v>
      </c>
      <c r="W1900" s="24"/>
      <c r="X1900" s="24">
        <f t="shared" si="148"/>
        <v>-0.84499999999999997</v>
      </c>
      <c r="Y1900" s="24"/>
      <c r="Z1900" s="24"/>
      <c r="AA1900" s="24"/>
      <c r="AB1900" s="24"/>
      <c r="AC1900" s="25"/>
      <c r="AD1900" s="26"/>
      <c r="AE1900" s="26"/>
      <c r="AF1900" s="26"/>
      <c r="AG1900" s="24"/>
      <c r="AH1900" s="24"/>
      <c r="AI1900" s="26"/>
      <c r="AJ1900" s="27"/>
      <c r="AK1900" s="27"/>
      <c r="AL1900" s="26"/>
      <c r="AM1900" s="26"/>
      <c r="AN1900" s="24"/>
      <c r="AO1900" s="24" t="str">
        <f t="shared" si="149"/>
        <v>Sanmina</v>
      </c>
      <c r="AP1900" s="1" t="s">
        <v>1110</v>
      </c>
      <c r="BF1900" s="1" t="s">
        <v>68</v>
      </c>
      <c r="BG1900" s="28" t="s">
        <v>69</v>
      </c>
    </row>
    <row r="1901" spans="1:59" ht="12.75" customHeight="1" x14ac:dyDescent="0.2">
      <c r="A1901" s="1" t="s">
        <v>7724</v>
      </c>
      <c r="B1901" s="1" t="s">
        <v>7725</v>
      </c>
      <c r="C1901" s="1" t="s">
        <v>62</v>
      </c>
      <c r="D1901" s="1" t="s">
        <v>1108</v>
      </c>
      <c r="E1901" s="1" t="s">
        <v>7726</v>
      </c>
      <c r="F1901" s="1" t="s">
        <v>7727</v>
      </c>
      <c r="G1901" s="1">
        <v>83</v>
      </c>
      <c r="H1901" s="1">
        <v>3000</v>
      </c>
      <c r="I1901" s="2" t="s">
        <v>1123</v>
      </c>
      <c r="K1901" s="1">
        <f>IFERROR(VLOOKUP(B1901,'[1]Pivot HorizontalMRP'!$A$4:$B$2531,2,0),0)</f>
        <v>0</v>
      </c>
      <c r="L1901" s="1">
        <f>IFERROR(VLOOKUP(B1901,'[1]Pivot HorizontalMRP'!$A$4:$C$2531,3,0),0)</f>
        <v>1596</v>
      </c>
      <c r="M1901" s="1">
        <f>IFERROR(VLOOKUP(B1901,'[1]Pivot HorizontalMRP'!$A$4:$D$2531,4,0),0)</f>
        <v>3000</v>
      </c>
      <c r="N1901" s="1">
        <f>IFERROR(VLOOKUP(B1901,'[1]Pivot HorizontalMRP'!$A$4:$E$2531,5,0),0)</f>
        <v>0</v>
      </c>
      <c r="O1901" s="1">
        <f t="shared" si="146"/>
        <v>4596</v>
      </c>
      <c r="P1901" s="1">
        <f t="shared" si="147"/>
        <v>4596</v>
      </c>
      <c r="Q1901" s="1">
        <f>IFERROR(VLOOKUP(B1901,'[1]Pivot HorizontalMRP'!$A$4:$F$2529,6,0),0)</f>
        <v>1503</v>
      </c>
      <c r="R1901" s="1">
        <f>IFERROR(VLOOKUP(B1901,'[1]Pivot HorizontalMRP'!$A$4:$G$2529,7,0),0)</f>
        <v>1093</v>
      </c>
      <c r="S1901" s="1">
        <f>IFERROR(VLOOKUP(B1901,'[1]Pivot HorizontalMRP'!$A$4:$H$2529,8,0),0)</f>
        <v>1156</v>
      </c>
      <c r="T1901" s="1">
        <f>IFERROR(VLOOKUP(B1901,'[1]Pivot HorizontalMRP'!$A$4:$I$2529,9,0),0)</f>
        <v>651</v>
      </c>
      <c r="U1901" s="1">
        <f t="shared" si="145"/>
        <v>2000</v>
      </c>
      <c r="V1901" s="24">
        <v>0.255</v>
      </c>
      <c r="W1901" s="24"/>
      <c r="X1901" s="24">
        <f t="shared" si="148"/>
        <v>-0.255</v>
      </c>
      <c r="Y1901" s="24"/>
      <c r="Z1901" s="24"/>
      <c r="AA1901" s="24"/>
      <c r="AB1901" s="24"/>
      <c r="AC1901" s="25"/>
      <c r="AD1901" s="26"/>
      <c r="AE1901" s="26"/>
      <c r="AF1901" s="26"/>
      <c r="AG1901" s="24"/>
      <c r="AH1901" s="24"/>
      <c r="AI1901" s="26"/>
      <c r="AJ1901" s="27"/>
      <c r="AK1901" s="27"/>
      <c r="AL1901" s="26"/>
      <c r="AM1901" s="26"/>
      <c r="AN1901" s="24"/>
      <c r="AO1901" s="24" t="str">
        <f t="shared" si="149"/>
        <v>Sanmina</v>
      </c>
      <c r="AP1901" s="1" t="s">
        <v>4037</v>
      </c>
      <c r="BF1901" s="1" t="s">
        <v>68</v>
      </c>
      <c r="BG1901" s="28" t="s">
        <v>69</v>
      </c>
    </row>
    <row r="1902" spans="1:59" ht="12.75" customHeight="1" x14ac:dyDescent="0.2">
      <c r="A1902" s="1" t="s">
        <v>7728</v>
      </c>
      <c r="B1902" s="1" t="s">
        <v>7729</v>
      </c>
      <c r="C1902" s="1" t="s">
        <v>62</v>
      </c>
      <c r="D1902" s="1" t="s">
        <v>1108</v>
      </c>
      <c r="E1902" s="1" t="s">
        <v>7730</v>
      </c>
      <c r="F1902" s="1" t="s">
        <v>7731</v>
      </c>
      <c r="G1902" s="1">
        <v>53</v>
      </c>
      <c r="H1902" s="1">
        <v>3000</v>
      </c>
      <c r="I1902" s="2" t="s">
        <v>1123</v>
      </c>
      <c r="K1902" s="1">
        <f>IFERROR(VLOOKUP(B1902,'[1]Pivot HorizontalMRP'!$A$4:$B$2531,2,0),0)</f>
        <v>0</v>
      </c>
      <c r="L1902" s="1">
        <f>IFERROR(VLOOKUP(B1902,'[1]Pivot HorizontalMRP'!$A$4:$C$2531,3,0),0)</f>
        <v>4238</v>
      </c>
      <c r="M1902" s="1">
        <f>IFERROR(VLOOKUP(B1902,'[1]Pivot HorizontalMRP'!$A$4:$D$2531,4,0),0)</f>
        <v>0</v>
      </c>
      <c r="N1902" s="1">
        <f>IFERROR(VLOOKUP(B1902,'[1]Pivot HorizontalMRP'!$A$4:$E$2531,5,0),0)</f>
        <v>0</v>
      </c>
      <c r="O1902" s="1">
        <f t="shared" si="146"/>
        <v>4238</v>
      </c>
      <c r="P1902" s="1">
        <f t="shared" si="147"/>
        <v>4238</v>
      </c>
      <c r="Q1902" s="1">
        <f>IFERROR(VLOOKUP(B1902,'[1]Pivot HorizontalMRP'!$A$4:$F$2529,6,0),0)</f>
        <v>3629</v>
      </c>
      <c r="R1902" s="1">
        <f>IFERROR(VLOOKUP(B1902,'[1]Pivot HorizontalMRP'!$A$4:$G$2529,7,0),0)</f>
        <v>2704</v>
      </c>
      <c r="S1902" s="1">
        <f>IFERROR(VLOOKUP(B1902,'[1]Pivot HorizontalMRP'!$A$4:$H$2529,8,0),0)</f>
        <v>2914</v>
      </c>
      <c r="T1902" s="1">
        <f>IFERROR(VLOOKUP(B1902,'[1]Pivot HorizontalMRP'!$A$4:$I$2529,9,0),0)</f>
        <v>1827</v>
      </c>
      <c r="U1902" s="1">
        <f t="shared" si="145"/>
        <v>-2095</v>
      </c>
      <c r="V1902" s="24">
        <v>0.30315999999999999</v>
      </c>
      <c r="W1902" s="24"/>
      <c r="X1902" s="24">
        <f t="shared" si="148"/>
        <v>-0.30315999999999999</v>
      </c>
      <c r="Y1902" s="24"/>
      <c r="Z1902" s="24"/>
      <c r="AA1902" s="24">
        <v>0.37217</v>
      </c>
      <c r="AB1902" s="24"/>
      <c r="AC1902" s="25"/>
      <c r="AD1902" s="26"/>
      <c r="AE1902" s="26"/>
      <c r="AF1902" s="26"/>
      <c r="AG1902" s="24"/>
      <c r="AH1902" s="24"/>
      <c r="AI1902" s="26"/>
      <c r="AJ1902" s="27"/>
      <c r="AK1902" s="27"/>
      <c r="AL1902" s="26"/>
      <c r="AM1902" s="26"/>
      <c r="AN1902" s="24"/>
      <c r="AO1902" s="24" t="str">
        <f t="shared" si="149"/>
        <v>Sanmina</v>
      </c>
      <c r="AP1902" s="1" t="s">
        <v>1110</v>
      </c>
      <c r="BF1902" s="1" t="s">
        <v>68</v>
      </c>
      <c r="BG1902" s="28" t="s">
        <v>69</v>
      </c>
    </row>
    <row r="1903" spans="1:59" ht="12.75" customHeight="1" x14ac:dyDescent="0.2">
      <c r="A1903" s="1" t="s">
        <v>7732</v>
      </c>
      <c r="B1903" s="1" t="s">
        <v>7733</v>
      </c>
      <c r="C1903" s="1" t="s">
        <v>62</v>
      </c>
      <c r="D1903" s="1" t="s">
        <v>1108</v>
      </c>
      <c r="E1903" s="1" t="s">
        <v>7734</v>
      </c>
      <c r="F1903" s="1" t="s">
        <v>7735</v>
      </c>
      <c r="G1903" s="1">
        <v>292</v>
      </c>
      <c r="H1903" s="1">
        <v>3000</v>
      </c>
      <c r="I1903" s="2" t="s">
        <v>1123</v>
      </c>
      <c r="K1903" s="1">
        <f>IFERROR(VLOOKUP(B1903,'[1]Pivot HorizontalMRP'!$A$4:$B$2531,2,0),0)</f>
        <v>0</v>
      </c>
      <c r="L1903" s="1">
        <f>IFERROR(VLOOKUP(B1903,'[1]Pivot HorizontalMRP'!$A$4:$C$2531,3,0),0)</f>
        <v>1084</v>
      </c>
      <c r="M1903" s="1">
        <f>IFERROR(VLOOKUP(B1903,'[1]Pivot HorizontalMRP'!$A$4:$D$2531,4,0),0)</f>
        <v>0</v>
      </c>
      <c r="N1903" s="1">
        <f>IFERROR(VLOOKUP(B1903,'[1]Pivot HorizontalMRP'!$A$4:$E$2531,5,0),0)</f>
        <v>0</v>
      </c>
      <c r="O1903" s="1">
        <f t="shared" si="146"/>
        <v>1084</v>
      </c>
      <c r="P1903" s="1">
        <f t="shared" si="147"/>
        <v>1084</v>
      </c>
      <c r="Q1903" s="1">
        <f>IFERROR(VLOOKUP(B1903,'[1]Pivot HorizontalMRP'!$A$4:$F$2529,6,0),0)</f>
        <v>807</v>
      </c>
      <c r="R1903" s="1">
        <f>IFERROR(VLOOKUP(B1903,'[1]Pivot HorizontalMRP'!$A$4:$G$2529,7,0),0)</f>
        <v>240</v>
      </c>
      <c r="S1903" s="1">
        <f>IFERROR(VLOOKUP(B1903,'[1]Pivot HorizontalMRP'!$A$4:$H$2529,8,0),0)</f>
        <v>240</v>
      </c>
      <c r="T1903" s="1">
        <f>IFERROR(VLOOKUP(B1903,'[1]Pivot HorizontalMRP'!$A$4:$I$2529,9,0),0)</f>
        <v>204</v>
      </c>
      <c r="U1903" s="1">
        <f t="shared" si="145"/>
        <v>37</v>
      </c>
      <c r="V1903" s="24">
        <v>0.78</v>
      </c>
      <c r="W1903" s="24"/>
      <c r="X1903" s="24">
        <f t="shared" si="148"/>
        <v>-0.78</v>
      </c>
      <c r="Y1903" s="24"/>
      <c r="Z1903" s="24"/>
      <c r="AA1903" s="24">
        <v>0.78</v>
      </c>
      <c r="AB1903" s="24"/>
      <c r="AC1903" s="25"/>
      <c r="AD1903" s="26"/>
      <c r="AE1903" s="26"/>
      <c r="AF1903" s="26"/>
      <c r="AG1903" s="24"/>
      <c r="AH1903" s="24"/>
      <c r="AI1903" s="26"/>
      <c r="AJ1903" s="27"/>
      <c r="AK1903" s="27"/>
      <c r="AL1903" s="26"/>
      <c r="AM1903" s="26"/>
      <c r="AN1903" s="24"/>
      <c r="AO1903" s="24" t="str">
        <f t="shared" si="149"/>
        <v>Sanmina</v>
      </c>
      <c r="AP1903" s="1" t="s">
        <v>4037</v>
      </c>
      <c r="BF1903" s="1" t="s">
        <v>68</v>
      </c>
      <c r="BG1903" s="28" t="s">
        <v>69</v>
      </c>
    </row>
    <row r="1904" spans="1:59" ht="12.75" customHeight="1" x14ac:dyDescent="0.2">
      <c r="A1904" s="1" t="s">
        <v>7736</v>
      </c>
      <c r="B1904" s="1" t="s">
        <v>7737</v>
      </c>
      <c r="C1904" s="1" t="s">
        <v>62</v>
      </c>
      <c r="D1904" s="1" t="s">
        <v>63</v>
      </c>
      <c r="E1904" s="1" t="s">
        <v>7738</v>
      </c>
      <c r="F1904" s="1" t="s">
        <v>7739</v>
      </c>
      <c r="G1904" s="1">
        <v>71</v>
      </c>
      <c r="H1904" s="1">
        <v>756</v>
      </c>
      <c r="I1904" s="2" t="s">
        <v>1123</v>
      </c>
      <c r="K1904" s="1">
        <f>IFERROR(VLOOKUP(B1904,'[1]Pivot HorizontalMRP'!$A$4:$B$2531,2,0),0)</f>
        <v>8</v>
      </c>
      <c r="L1904" s="1">
        <f>IFERROR(VLOOKUP(B1904,'[1]Pivot HorizontalMRP'!$A$4:$C$2531,3,0),0)</f>
        <v>26</v>
      </c>
      <c r="M1904" s="1">
        <f>IFERROR(VLOOKUP(B1904,'[1]Pivot HorizontalMRP'!$A$4:$D$2531,4,0),0)</f>
        <v>3</v>
      </c>
      <c r="N1904" s="1">
        <f>IFERROR(VLOOKUP(B1904,'[1]Pivot HorizontalMRP'!$A$4:$E$2531,5,0),0)</f>
        <v>0</v>
      </c>
      <c r="O1904" s="1">
        <f t="shared" si="146"/>
        <v>37</v>
      </c>
      <c r="P1904" s="1">
        <f t="shared" si="147"/>
        <v>37</v>
      </c>
      <c r="Q1904" s="1">
        <f>IFERROR(VLOOKUP(B1904,'[1]Pivot HorizontalMRP'!$A$4:$F$2529,6,0),0)</f>
        <v>44</v>
      </c>
      <c r="R1904" s="1">
        <f>IFERROR(VLOOKUP(B1904,'[1]Pivot HorizontalMRP'!$A$4:$G$2529,7,0),0)</f>
        <v>0</v>
      </c>
      <c r="S1904" s="1">
        <f>IFERROR(VLOOKUP(B1904,'[1]Pivot HorizontalMRP'!$A$4:$H$2529,8,0),0)</f>
        <v>0</v>
      </c>
      <c r="T1904" s="1">
        <f>IFERROR(VLOOKUP(B1904,'[1]Pivot HorizontalMRP'!$A$4:$I$2529,9,0),0)</f>
        <v>0</v>
      </c>
      <c r="U1904" s="1">
        <f t="shared" si="145"/>
        <v>-7</v>
      </c>
      <c r="V1904" s="24">
        <v>187.3</v>
      </c>
      <c r="W1904" s="24"/>
      <c r="X1904" s="24">
        <f t="shared" si="148"/>
        <v>-187.3</v>
      </c>
      <c r="Y1904" s="24"/>
      <c r="Z1904" s="24"/>
      <c r="AA1904" s="24">
        <v>187.3</v>
      </c>
      <c r="AB1904" s="24"/>
      <c r="AC1904" s="25"/>
      <c r="AD1904" s="26"/>
      <c r="AE1904" s="26"/>
      <c r="AF1904" s="26"/>
      <c r="AG1904" s="24"/>
      <c r="AH1904" s="24"/>
      <c r="AI1904" s="26"/>
      <c r="AJ1904" s="27"/>
      <c r="AK1904" s="27"/>
      <c r="AL1904" s="26"/>
      <c r="AM1904" s="26"/>
      <c r="AN1904" s="24"/>
      <c r="AO1904" s="24" t="str">
        <f t="shared" si="149"/>
        <v>Arista</v>
      </c>
      <c r="AP1904" s="1" t="s">
        <v>74</v>
      </c>
      <c r="BF1904" s="1" t="s">
        <v>68</v>
      </c>
      <c r="BG1904" s="28" t="s">
        <v>69</v>
      </c>
    </row>
    <row r="1905" spans="1:59" ht="12.75" customHeight="1" x14ac:dyDescent="0.2">
      <c r="A1905" s="1" t="s">
        <v>7740</v>
      </c>
      <c r="B1905" s="1" t="s">
        <v>7741</v>
      </c>
      <c r="C1905" s="1" t="s">
        <v>62</v>
      </c>
      <c r="D1905" s="1" t="s">
        <v>63</v>
      </c>
      <c r="E1905" s="1" t="s">
        <v>7742</v>
      </c>
      <c r="F1905" s="1" t="s">
        <v>7743</v>
      </c>
      <c r="G1905" s="1">
        <v>71</v>
      </c>
      <c r="H1905" s="1">
        <v>756</v>
      </c>
      <c r="I1905" s="2" t="s">
        <v>1123</v>
      </c>
      <c r="K1905" s="1">
        <f>IFERROR(VLOOKUP(B1905,'[1]Pivot HorizontalMRP'!$A$4:$B$2531,2,0),0)</f>
        <v>47</v>
      </c>
      <c r="L1905" s="1">
        <f>IFERROR(VLOOKUP(B1905,'[1]Pivot HorizontalMRP'!$A$4:$C$2531,3,0),0)</f>
        <v>42</v>
      </c>
      <c r="M1905" s="1">
        <f>IFERROR(VLOOKUP(B1905,'[1]Pivot HorizontalMRP'!$A$4:$D$2531,4,0),0)</f>
        <v>0</v>
      </c>
      <c r="N1905" s="1">
        <f>IFERROR(VLOOKUP(B1905,'[1]Pivot HorizontalMRP'!$A$4:$E$2531,5,0),0)</f>
        <v>0</v>
      </c>
      <c r="O1905" s="1">
        <f t="shared" si="146"/>
        <v>89</v>
      </c>
      <c r="P1905" s="1">
        <f t="shared" si="147"/>
        <v>89</v>
      </c>
      <c r="Q1905" s="1">
        <f>IFERROR(VLOOKUP(B1905,'[1]Pivot HorizontalMRP'!$A$4:$F$2529,6,0),0)</f>
        <v>32</v>
      </c>
      <c r="R1905" s="1">
        <f>IFERROR(VLOOKUP(B1905,'[1]Pivot HorizontalMRP'!$A$4:$G$2529,7,0),0)</f>
        <v>0</v>
      </c>
      <c r="S1905" s="1">
        <f>IFERROR(VLOOKUP(B1905,'[1]Pivot HorizontalMRP'!$A$4:$H$2529,8,0),0)</f>
        <v>0</v>
      </c>
      <c r="T1905" s="1">
        <f>IFERROR(VLOOKUP(B1905,'[1]Pivot HorizontalMRP'!$A$4:$I$2529,9,0),0)</f>
        <v>0</v>
      </c>
      <c r="U1905" s="1">
        <f t="shared" si="145"/>
        <v>57</v>
      </c>
      <c r="V1905" s="24">
        <v>187.3</v>
      </c>
      <c r="W1905" s="24"/>
      <c r="X1905" s="24">
        <f t="shared" si="148"/>
        <v>-187.3</v>
      </c>
      <c r="Y1905" s="24"/>
      <c r="Z1905" s="24"/>
      <c r="AA1905" s="24"/>
      <c r="AB1905" s="24"/>
      <c r="AC1905" s="25"/>
      <c r="AD1905" s="26"/>
      <c r="AE1905" s="26"/>
      <c r="AF1905" s="26"/>
      <c r="AG1905" s="24"/>
      <c r="AH1905" s="24"/>
      <c r="AI1905" s="26"/>
      <c r="AJ1905" s="27"/>
      <c r="AK1905" s="27"/>
      <c r="AL1905" s="26"/>
      <c r="AM1905" s="26"/>
      <c r="AN1905" s="24"/>
      <c r="AO1905" s="24" t="str">
        <f t="shared" si="149"/>
        <v>Arista</v>
      </c>
      <c r="AP1905" s="1" t="s">
        <v>74</v>
      </c>
      <c r="BF1905" s="1" t="s">
        <v>68</v>
      </c>
      <c r="BG1905" s="28" t="s">
        <v>69</v>
      </c>
    </row>
    <row r="1906" spans="1:59" ht="12.75" customHeight="1" x14ac:dyDescent="0.2">
      <c r="A1906" s="1" t="s">
        <v>7744</v>
      </c>
      <c r="B1906" s="1" t="s">
        <v>7745</v>
      </c>
      <c r="C1906" s="1" t="s">
        <v>62</v>
      </c>
      <c r="D1906" s="1" t="s">
        <v>1108</v>
      </c>
      <c r="E1906" s="1" t="s">
        <v>7746</v>
      </c>
      <c r="F1906" s="1" t="s">
        <v>7747</v>
      </c>
      <c r="G1906" s="1">
        <v>125</v>
      </c>
      <c r="H1906" s="1">
        <v>3000</v>
      </c>
      <c r="I1906" s="2" t="s">
        <v>1123</v>
      </c>
      <c r="K1906" s="1">
        <f>IFERROR(VLOOKUP(B1906,'[1]Pivot HorizontalMRP'!$A$4:$B$2531,2,0),0)</f>
        <v>0</v>
      </c>
      <c r="L1906" s="1">
        <f>IFERROR(VLOOKUP(B1906,'[1]Pivot HorizontalMRP'!$A$4:$C$2531,3,0),0)</f>
        <v>8220</v>
      </c>
      <c r="M1906" s="1">
        <f>IFERROR(VLOOKUP(B1906,'[1]Pivot HorizontalMRP'!$A$4:$D$2531,4,0),0)</f>
        <v>0</v>
      </c>
      <c r="N1906" s="1">
        <f>IFERROR(VLOOKUP(B1906,'[1]Pivot HorizontalMRP'!$A$4:$E$2531,5,0),0)</f>
        <v>0</v>
      </c>
      <c r="O1906" s="1">
        <f t="shared" si="146"/>
        <v>8220</v>
      </c>
      <c r="P1906" s="1">
        <f t="shared" si="147"/>
        <v>8220</v>
      </c>
      <c r="Q1906" s="1">
        <f>IFERROR(VLOOKUP(B1906,'[1]Pivot HorizontalMRP'!$A$4:$F$2529,6,0),0)</f>
        <v>3953</v>
      </c>
      <c r="R1906" s="1">
        <f>IFERROR(VLOOKUP(B1906,'[1]Pivot HorizontalMRP'!$A$4:$G$2529,7,0),0)</f>
        <v>1755</v>
      </c>
      <c r="S1906" s="1">
        <f>IFERROR(VLOOKUP(B1906,'[1]Pivot HorizontalMRP'!$A$4:$H$2529,8,0),0)</f>
        <v>2410</v>
      </c>
      <c r="T1906" s="1">
        <f>IFERROR(VLOOKUP(B1906,'[1]Pivot HorizontalMRP'!$A$4:$I$2529,9,0),0)</f>
        <v>1527</v>
      </c>
      <c r="U1906" s="1">
        <f t="shared" si="145"/>
        <v>2512</v>
      </c>
      <c r="V1906" s="24">
        <v>1.2909999999999999</v>
      </c>
      <c r="W1906" s="24"/>
      <c r="X1906" s="24">
        <f t="shared" si="148"/>
        <v>-1.2909999999999999</v>
      </c>
      <c r="Y1906" s="24"/>
      <c r="Z1906" s="24"/>
      <c r="AA1906" s="24">
        <v>1.2909999999999999</v>
      </c>
      <c r="AB1906" s="24"/>
      <c r="AC1906" s="25"/>
      <c r="AD1906" s="26"/>
      <c r="AE1906" s="26"/>
      <c r="AF1906" s="26"/>
      <c r="AG1906" s="24"/>
      <c r="AH1906" s="24"/>
      <c r="AI1906" s="26"/>
      <c r="AJ1906" s="27"/>
      <c r="AK1906" s="27"/>
      <c r="AL1906" s="26"/>
      <c r="AM1906" s="26"/>
      <c r="AN1906" s="24"/>
      <c r="AO1906" s="24" t="str">
        <f t="shared" si="149"/>
        <v>Sanmina</v>
      </c>
      <c r="AP1906" s="1" t="s">
        <v>4037</v>
      </c>
      <c r="BF1906" s="1" t="s">
        <v>68</v>
      </c>
      <c r="BG1906" s="28" t="s">
        <v>69</v>
      </c>
    </row>
    <row r="1907" spans="1:59" ht="12.75" customHeight="1" x14ac:dyDescent="0.2">
      <c r="A1907" s="1" t="s">
        <v>7748</v>
      </c>
      <c r="B1907" s="1" t="s">
        <v>7749</v>
      </c>
      <c r="C1907" s="1" t="s">
        <v>62</v>
      </c>
      <c r="D1907" s="1" t="s">
        <v>63</v>
      </c>
      <c r="E1907" s="1" t="s">
        <v>7750</v>
      </c>
      <c r="F1907" s="1" t="s">
        <v>7751</v>
      </c>
      <c r="G1907" s="1">
        <v>71</v>
      </c>
      <c r="H1907" s="1">
        <v>5000</v>
      </c>
      <c r="I1907" s="2" t="s">
        <v>1123</v>
      </c>
      <c r="K1907" s="1">
        <f>IFERROR(VLOOKUP(B1907,'[1]Pivot HorizontalMRP'!$A$4:$B$2531,2,0),0)</f>
        <v>0</v>
      </c>
      <c r="L1907" s="1">
        <f>IFERROR(VLOOKUP(B1907,'[1]Pivot HorizontalMRP'!$A$4:$C$2531,3,0),0)</f>
        <v>16972</v>
      </c>
      <c r="M1907" s="1">
        <f>IFERROR(VLOOKUP(B1907,'[1]Pivot HorizontalMRP'!$A$4:$D$2531,4,0),0)</f>
        <v>20000</v>
      </c>
      <c r="N1907" s="1">
        <f>IFERROR(VLOOKUP(B1907,'[1]Pivot HorizontalMRP'!$A$4:$E$2531,5,0),0)</f>
        <v>5000</v>
      </c>
      <c r="O1907" s="1">
        <f t="shared" si="146"/>
        <v>36972</v>
      </c>
      <c r="P1907" s="1">
        <f t="shared" si="147"/>
        <v>41972</v>
      </c>
      <c r="Q1907" s="1">
        <f>IFERROR(VLOOKUP(B1907,'[1]Pivot HorizontalMRP'!$A$4:$F$2529,6,0),0)</f>
        <v>31436</v>
      </c>
      <c r="R1907" s="1">
        <f>IFERROR(VLOOKUP(B1907,'[1]Pivot HorizontalMRP'!$A$4:$G$2529,7,0),0)</f>
        <v>15767</v>
      </c>
      <c r="S1907" s="1">
        <f>IFERROR(VLOOKUP(B1907,'[1]Pivot HorizontalMRP'!$A$4:$H$2529,8,0),0)</f>
        <v>17121</v>
      </c>
      <c r="T1907" s="1">
        <f>IFERROR(VLOOKUP(B1907,'[1]Pivot HorizontalMRP'!$A$4:$I$2529,9,0),0)</f>
        <v>13654</v>
      </c>
      <c r="U1907" s="1">
        <f t="shared" si="145"/>
        <v>-10231</v>
      </c>
      <c r="V1907" s="24">
        <v>0.95</v>
      </c>
      <c r="W1907" s="24"/>
      <c r="X1907" s="24">
        <f t="shared" si="148"/>
        <v>-0.95</v>
      </c>
      <c r="Y1907" s="24"/>
      <c r="Z1907" s="24"/>
      <c r="AA1907" s="24">
        <v>0.95</v>
      </c>
      <c r="AB1907" s="24"/>
      <c r="AC1907" s="25"/>
      <c r="AD1907" s="26"/>
      <c r="AE1907" s="26"/>
      <c r="AF1907" s="26"/>
      <c r="AG1907" s="24"/>
      <c r="AH1907" s="24"/>
      <c r="AI1907" s="26"/>
      <c r="AJ1907" s="27"/>
      <c r="AK1907" s="27"/>
      <c r="AL1907" s="26"/>
      <c r="AM1907" s="26"/>
      <c r="AN1907" s="24"/>
      <c r="AO1907" s="24" t="str">
        <f t="shared" si="149"/>
        <v>Arista</v>
      </c>
      <c r="AP1907" s="1" t="s">
        <v>4086</v>
      </c>
      <c r="BF1907" s="1" t="s">
        <v>68</v>
      </c>
      <c r="BG1907" s="28" t="s">
        <v>69</v>
      </c>
    </row>
    <row r="1908" spans="1:59" ht="12.75" customHeight="1" x14ac:dyDescent="0.2">
      <c r="A1908" s="1" t="s">
        <v>7752</v>
      </c>
      <c r="B1908" s="1" t="s">
        <v>7753</v>
      </c>
      <c r="C1908" s="1" t="s">
        <v>62</v>
      </c>
      <c r="D1908" s="1" t="s">
        <v>63</v>
      </c>
      <c r="E1908" s="1" t="s">
        <v>7754</v>
      </c>
      <c r="F1908" s="1" t="s">
        <v>7755</v>
      </c>
      <c r="G1908" s="1">
        <v>71</v>
      </c>
      <c r="H1908" s="1">
        <v>756</v>
      </c>
      <c r="I1908" s="2" t="s">
        <v>1123</v>
      </c>
      <c r="K1908" s="1">
        <f>IFERROR(VLOOKUP(B1908,'[1]Pivot HorizontalMRP'!$A$4:$B$2531,2,0),0)</f>
        <v>0</v>
      </c>
      <c r="L1908" s="1">
        <f>IFERROR(VLOOKUP(B1908,'[1]Pivot HorizontalMRP'!$A$4:$C$2531,3,0),0)</f>
        <v>132</v>
      </c>
      <c r="M1908" s="1">
        <f>IFERROR(VLOOKUP(B1908,'[1]Pivot HorizontalMRP'!$A$4:$D$2531,4,0),0)</f>
        <v>0</v>
      </c>
      <c r="N1908" s="1">
        <f>IFERROR(VLOOKUP(B1908,'[1]Pivot HorizontalMRP'!$A$4:$E$2531,5,0),0)</f>
        <v>0</v>
      </c>
      <c r="O1908" s="1">
        <f t="shared" si="146"/>
        <v>132</v>
      </c>
      <c r="P1908" s="1">
        <f t="shared" si="147"/>
        <v>132</v>
      </c>
      <c r="Q1908" s="1">
        <f>IFERROR(VLOOKUP(B1908,'[1]Pivot HorizontalMRP'!$A$4:$F$2529,6,0),0)</f>
        <v>2</v>
      </c>
      <c r="R1908" s="1">
        <f>IFERROR(VLOOKUP(B1908,'[1]Pivot HorizontalMRP'!$A$4:$G$2529,7,0),0)</f>
        <v>0</v>
      </c>
      <c r="S1908" s="1">
        <f>IFERROR(VLOOKUP(B1908,'[1]Pivot HorizontalMRP'!$A$4:$H$2529,8,0),0)</f>
        <v>0</v>
      </c>
      <c r="T1908" s="1">
        <f>IFERROR(VLOOKUP(B1908,'[1]Pivot HorizontalMRP'!$A$4:$I$2529,9,0),0)</f>
        <v>0</v>
      </c>
      <c r="U1908" s="1">
        <f t="shared" si="145"/>
        <v>130</v>
      </c>
      <c r="V1908" s="24">
        <v>105</v>
      </c>
      <c r="W1908" s="24"/>
      <c r="X1908" s="24">
        <f t="shared" si="148"/>
        <v>-105</v>
      </c>
      <c r="Y1908" s="24"/>
      <c r="Z1908" s="24"/>
      <c r="AA1908" s="24"/>
      <c r="AB1908" s="24"/>
      <c r="AC1908" s="25"/>
      <c r="AD1908" s="26"/>
      <c r="AE1908" s="26"/>
      <c r="AF1908" s="26"/>
      <c r="AG1908" s="24"/>
      <c r="AH1908" s="24"/>
      <c r="AI1908" s="26"/>
      <c r="AJ1908" s="27"/>
      <c r="AK1908" s="27"/>
      <c r="AL1908" s="26"/>
      <c r="AM1908" s="26"/>
      <c r="AN1908" s="24"/>
      <c r="AO1908" s="24" t="str">
        <f t="shared" si="149"/>
        <v>Arista</v>
      </c>
      <c r="AP1908" s="1" t="s">
        <v>74</v>
      </c>
      <c r="BF1908" s="1" t="s">
        <v>68</v>
      </c>
      <c r="BG1908" s="28" t="s">
        <v>69</v>
      </c>
    </row>
    <row r="1909" spans="1:59" ht="12.75" customHeight="1" x14ac:dyDescent="0.2">
      <c r="A1909" s="1" t="s">
        <v>7756</v>
      </c>
      <c r="B1909" s="1" t="s">
        <v>7757</v>
      </c>
      <c r="C1909" s="1" t="s">
        <v>62</v>
      </c>
      <c r="D1909" s="1" t="s">
        <v>63</v>
      </c>
      <c r="E1909" s="1" t="s">
        <v>7758</v>
      </c>
      <c r="F1909" s="1" t="s">
        <v>7759</v>
      </c>
      <c r="G1909" s="1">
        <v>126</v>
      </c>
      <c r="H1909" s="1">
        <v>2500</v>
      </c>
      <c r="I1909" s="2" t="s">
        <v>1123</v>
      </c>
      <c r="K1909" s="1">
        <f>IFERROR(VLOOKUP(B1909,'[1]Pivot HorizontalMRP'!$A$4:$B$2531,2,0),0)</f>
        <v>0</v>
      </c>
      <c r="L1909" s="1">
        <f>IFERROR(VLOOKUP(B1909,'[1]Pivot HorizontalMRP'!$A$4:$C$2531,3,0),0)</f>
        <v>843</v>
      </c>
      <c r="M1909" s="1">
        <f>IFERROR(VLOOKUP(B1909,'[1]Pivot HorizontalMRP'!$A$4:$D$2531,4,0),0)</f>
        <v>2500</v>
      </c>
      <c r="N1909" s="1">
        <f>IFERROR(VLOOKUP(B1909,'[1]Pivot HorizontalMRP'!$A$4:$E$2531,5,0),0)</f>
        <v>0</v>
      </c>
      <c r="O1909" s="1">
        <f t="shared" si="146"/>
        <v>3343</v>
      </c>
      <c r="P1909" s="1">
        <f t="shared" si="147"/>
        <v>3343</v>
      </c>
      <c r="Q1909" s="1">
        <f>IFERROR(VLOOKUP(B1909,'[1]Pivot HorizontalMRP'!$A$4:$F$2529,6,0),0)</f>
        <v>657</v>
      </c>
      <c r="R1909" s="1">
        <f>IFERROR(VLOOKUP(B1909,'[1]Pivot HorizontalMRP'!$A$4:$G$2529,7,0),0)</f>
        <v>673</v>
      </c>
      <c r="S1909" s="1">
        <f>IFERROR(VLOOKUP(B1909,'[1]Pivot HorizontalMRP'!$A$4:$H$2529,8,0),0)</f>
        <v>844</v>
      </c>
      <c r="T1909" s="1">
        <f>IFERROR(VLOOKUP(B1909,'[1]Pivot HorizontalMRP'!$A$4:$I$2529,9,0),0)</f>
        <v>651</v>
      </c>
      <c r="U1909" s="1">
        <f t="shared" si="145"/>
        <v>2013</v>
      </c>
      <c r="V1909" s="24">
        <v>1.5</v>
      </c>
      <c r="W1909" s="24"/>
      <c r="X1909" s="24">
        <f t="shared" si="148"/>
        <v>-1.5</v>
      </c>
      <c r="Y1909" s="24"/>
      <c r="Z1909" s="24"/>
      <c r="AA1909" s="24"/>
      <c r="AB1909" s="24"/>
      <c r="AC1909" s="25"/>
      <c r="AD1909" s="26"/>
      <c r="AE1909" s="26"/>
      <c r="AF1909" s="26"/>
      <c r="AG1909" s="24"/>
      <c r="AH1909" s="24"/>
      <c r="AI1909" s="26"/>
      <c r="AJ1909" s="27"/>
      <c r="AK1909" s="27"/>
      <c r="AL1909" s="26"/>
      <c r="AM1909" s="26"/>
      <c r="AN1909" s="24"/>
      <c r="AO1909" s="24" t="str">
        <f t="shared" si="149"/>
        <v>Arista</v>
      </c>
      <c r="AP1909" s="1" t="s">
        <v>4086</v>
      </c>
      <c r="BF1909" s="1" t="s">
        <v>68</v>
      </c>
      <c r="BG1909" s="28" t="s">
        <v>69</v>
      </c>
    </row>
    <row r="1910" spans="1:59" ht="12.75" customHeight="1" x14ac:dyDescent="0.2">
      <c r="A1910" s="1" t="s">
        <v>7760</v>
      </c>
      <c r="B1910" s="1" t="s">
        <v>7761</v>
      </c>
      <c r="C1910" s="1" t="s">
        <v>62</v>
      </c>
      <c r="D1910" s="1" t="s">
        <v>63</v>
      </c>
      <c r="E1910" s="1" t="s">
        <v>7762</v>
      </c>
      <c r="F1910" s="1" t="s">
        <v>7763</v>
      </c>
      <c r="G1910" s="1">
        <v>126</v>
      </c>
      <c r="H1910" s="1">
        <v>5000</v>
      </c>
      <c r="I1910" s="2" t="s">
        <v>1123</v>
      </c>
      <c r="K1910" s="1">
        <f>IFERROR(VLOOKUP(B1910,'[1]Pivot HorizontalMRP'!$A$4:$B$2531,2,0),0)</f>
        <v>0</v>
      </c>
      <c r="L1910" s="1">
        <f>IFERROR(VLOOKUP(B1910,'[1]Pivot HorizontalMRP'!$A$4:$C$2531,3,0),0)</f>
        <v>5403</v>
      </c>
      <c r="M1910" s="1">
        <f>IFERROR(VLOOKUP(B1910,'[1]Pivot HorizontalMRP'!$A$4:$D$2531,4,0),0)</f>
        <v>0</v>
      </c>
      <c r="N1910" s="1">
        <f>IFERROR(VLOOKUP(B1910,'[1]Pivot HorizontalMRP'!$A$4:$E$2531,5,0),0)</f>
        <v>0</v>
      </c>
      <c r="O1910" s="1">
        <f t="shared" si="146"/>
        <v>5403</v>
      </c>
      <c r="P1910" s="1">
        <f t="shared" si="147"/>
        <v>5403</v>
      </c>
      <c r="Q1910" s="1">
        <f>IFERROR(VLOOKUP(B1910,'[1]Pivot HorizontalMRP'!$A$4:$F$2529,6,0),0)</f>
        <v>657</v>
      </c>
      <c r="R1910" s="1">
        <f>IFERROR(VLOOKUP(B1910,'[1]Pivot HorizontalMRP'!$A$4:$G$2529,7,0),0)</f>
        <v>673</v>
      </c>
      <c r="S1910" s="1">
        <f>IFERROR(VLOOKUP(B1910,'[1]Pivot HorizontalMRP'!$A$4:$H$2529,8,0),0)</f>
        <v>844</v>
      </c>
      <c r="T1910" s="1">
        <f>IFERROR(VLOOKUP(B1910,'[1]Pivot HorizontalMRP'!$A$4:$I$2529,9,0),0)</f>
        <v>651</v>
      </c>
      <c r="U1910" s="1">
        <f t="shared" si="145"/>
        <v>4073</v>
      </c>
      <c r="V1910" s="24">
        <v>1.5</v>
      </c>
      <c r="W1910" s="24"/>
      <c r="X1910" s="24">
        <f t="shared" si="148"/>
        <v>-1.5</v>
      </c>
      <c r="Y1910" s="24"/>
      <c r="Z1910" s="24"/>
      <c r="AA1910" s="24">
        <v>1.5</v>
      </c>
      <c r="AB1910" s="24"/>
      <c r="AC1910" s="25"/>
      <c r="AD1910" s="26"/>
      <c r="AE1910" s="26"/>
      <c r="AF1910" s="26"/>
      <c r="AG1910" s="24"/>
      <c r="AH1910" s="24"/>
      <c r="AI1910" s="26"/>
      <c r="AJ1910" s="27"/>
      <c r="AK1910" s="27"/>
      <c r="AL1910" s="26"/>
      <c r="AM1910" s="26"/>
      <c r="AN1910" s="24"/>
      <c r="AO1910" s="24" t="str">
        <f t="shared" si="149"/>
        <v>Arista</v>
      </c>
      <c r="AP1910" s="1" t="s">
        <v>4086</v>
      </c>
      <c r="BF1910" s="1" t="s">
        <v>68</v>
      </c>
      <c r="BG1910" s="28" t="s">
        <v>69</v>
      </c>
    </row>
    <row r="1911" spans="1:59" ht="12.75" customHeight="1" x14ac:dyDescent="0.2">
      <c r="A1911" s="1" t="s">
        <v>7764</v>
      </c>
      <c r="B1911" s="1" t="s">
        <v>7765</v>
      </c>
      <c r="C1911" s="1" t="s">
        <v>62</v>
      </c>
      <c r="D1911" s="1" t="s">
        <v>1108</v>
      </c>
      <c r="E1911" s="1" t="s">
        <v>7766</v>
      </c>
      <c r="F1911" s="1" t="s">
        <v>7767</v>
      </c>
      <c r="G1911" s="1">
        <v>93</v>
      </c>
      <c r="H1911" s="1">
        <v>3000</v>
      </c>
      <c r="I1911" s="2" t="s">
        <v>1123</v>
      </c>
      <c r="K1911" s="1">
        <f>IFERROR(VLOOKUP(B1911,'[1]Pivot HorizontalMRP'!$A$4:$B$2531,2,0),0)</f>
        <v>0</v>
      </c>
      <c r="L1911" s="1">
        <f>IFERROR(VLOOKUP(B1911,'[1]Pivot HorizontalMRP'!$A$4:$C$2531,3,0),0)</f>
        <v>5374</v>
      </c>
      <c r="M1911" s="1">
        <f>IFERROR(VLOOKUP(B1911,'[1]Pivot HorizontalMRP'!$A$4:$D$2531,4,0),0)</f>
        <v>6000</v>
      </c>
      <c r="N1911" s="1">
        <f>IFERROR(VLOOKUP(B1911,'[1]Pivot HorizontalMRP'!$A$4:$E$2531,5,0),0)</f>
        <v>0</v>
      </c>
      <c r="O1911" s="1">
        <f t="shared" si="146"/>
        <v>11374</v>
      </c>
      <c r="P1911" s="1">
        <f t="shared" si="147"/>
        <v>11374</v>
      </c>
      <c r="Q1911" s="1">
        <f>IFERROR(VLOOKUP(B1911,'[1]Pivot HorizontalMRP'!$A$4:$F$2529,6,0),0)</f>
        <v>6369</v>
      </c>
      <c r="R1911" s="1">
        <f>IFERROR(VLOOKUP(B1911,'[1]Pivot HorizontalMRP'!$A$4:$G$2529,7,0),0)</f>
        <v>2943</v>
      </c>
      <c r="S1911" s="1">
        <f>IFERROR(VLOOKUP(B1911,'[1]Pivot HorizontalMRP'!$A$4:$H$2529,8,0),0)</f>
        <v>3246</v>
      </c>
      <c r="T1911" s="1">
        <f>IFERROR(VLOOKUP(B1911,'[1]Pivot HorizontalMRP'!$A$4:$I$2529,9,0),0)</f>
        <v>2574</v>
      </c>
      <c r="U1911" s="1">
        <f t="shared" si="145"/>
        <v>2062</v>
      </c>
      <c r="V1911" s="24">
        <v>0.45300000000000001</v>
      </c>
      <c r="W1911" s="24"/>
      <c r="X1911" s="24">
        <f t="shared" si="148"/>
        <v>-0.45300000000000001</v>
      </c>
      <c r="Y1911" s="24"/>
      <c r="Z1911" s="24"/>
      <c r="AA1911" s="24"/>
      <c r="AB1911" s="24"/>
      <c r="AC1911" s="25"/>
      <c r="AD1911" s="26"/>
      <c r="AE1911" s="26"/>
      <c r="AF1911" s="26"/>
      <c r="AG1911" s="24"/>
      <c r="AH1911" s="24"/>
      <c r="AI1911" s="26"/>
      <c r="AJ1911" s="27"/>
      <c r="AK1911" s="27"/>
      <c r="AL1911" s="26"/>
      <c r="AM1911" s="26"/>
      <c r="AN1911" s="24"/>
      <c r="AO1911" s="24" t="str">
        <f t="shared" si="149"/>
        <v>Sanmina</v>
      </c>
      <c r="AP1911" s="1" t="s">
        <v>4037</v>
      </c>
      <c r="BF1911" s="1" t="s">
        <v>68</v>
      </c>
      <c r="BG1911" s="28" t="s">
        <v>69</v>
      </c>
    </row>
    <row r="1912" spans="1:59" ht="12.75" customHeight="1" x14ac:dyDescent="0.2">
      <c r="A1912" s="1" t="s">
        <v>7768</v>
      </c>
      <c r="B1912" s="1" t="s">
        <v>7769</v>
      </c>
      <c r="C1912" s="1" t="s">
        <v>62</v>
      </c>
      <c r="D1912" s="1" t="s">
        <v>1108</v>
      </c>
      <c r="E1912" s="1" t="s">
        <v>7770</v>
      </c>
      <c r="F1912" s="1" t="s">
        <v>7771</v>
      </c>
      <c r="G1912" s="1">
        <v>93</v>
      </c>
      <c r="H1912" s="1">
        <v>3000</v>
      </c>
      <c r="I1912" s="2" t="s">
        <v>1123</v>
      </c>
      <c r="K1912" s="1">
        <f>IFERROR(VLOOKUP(B1912,'[1]Pivot HorizontalMRP'!$A$4:$B$2531,2,0),0)</f>
        <v>0</v>
      </c>
      <c r="L1912" s="1">
        <f>IFERROR(VLOOKUP(B1912,'[1]Pivot HorizontalMRP'!$A$4:$C$2531,3,0),0)</f>
        <v>801</v>
      </c>
      <c r="M1912" s="1">
        <f>IFERROR(VLOOKUP(B1912,'[1]Pivot HorizontalMRP'!$A$4:$D$2531,4,0),0)</f>
        <v>0</v>
      </c>
      <c r="N1912" s="1">
        <f>IFERROR(VLOOKUP(B1912,'[1]Pivot HorizontalMRP'!$A$4:$E$2531,5,0),0)</f>
        <v>0</v>
      </c>
      <c r="O1912" s="1">
        <f t="shared" si="146"/>
        <v>801</v>
      </c>
      <c r="P1912" s="1">
        <f t="shared" si="147"/>
        <v>801</v>
      </c>
      <c r="Q1912" s="1">
        <f>IFERROR(VLOOKUP(B1912,'[1]Pivot HorizontalMRP'!$A$4:$F$2529,6,0),0)</f>
        <v>12</v>
      </c>
      <c r="R1912" s="1">
        <f>IFERROR(VLOOKUP(B1912,'[1]Pivot HorizontalMRP'!$A$4:$G$2529,7,0),0)</f>
        <v>0</v>
      </c>
      <c r="S1912" s="1">
        <f>IFERROR(VLOOKUP(B1912,'[1]Pivot HorizontalMRP'!$A$4:$H$2529,8,0),0)</f>
        <v>0</v>
      </c>
      <c r="T1912" s="1">
        <f>IFERROR(VLOOKUP(B1912,'[1]Pivot HorizontalMRP'!$A$4:$I$2529,9,0),0)</f>
        <v>0</v>
      </c>
      <c r="U1912" s="1">
        <f t="shared" si="145"/>
        <v>789</v>
      </c>
      <c r="V1912" s="24">
        <v>2.2774999999999999</v>
      </c>
      <c r="W1912" s="24"/>
      <c r="X1912" s="24">
        <f t="shared" si="148"/>
        <v>-2.2774999999999999</v>
      </c>
      <c r="Y1912" s="24"/>
      <c r="Z1912" s="24"/>
      <c r="AA1912" s="24"/>
      <c r="AB1912" s="24"/>
      <c r="AC1912" s="25"/>
      <c r="AD1912" s="26"/>
      <c r="AE1912" s="26"/>
      <c r="AF1912" s="26"/>
      <c r="AG1912" s="24"/>
      <c r="AH1912" s="24"/>
      <c r="AI1912" s="26"/>
      <c r="AJ1912" s="27"/>
      <c r="AK1912" s="27"/>
      <c r="AL1912" s="26"/>
      <c r="AM1912" s="26"/>
      <c r="AN1912" s="24"/>
      <c r="AO1912" s="24" t="str">
        <f t="shared" si="149"/>
        <v>Sanmina</v>
      </c>
      <c r="AP1912" s="1" t="s">
        <v>4037</v>
      </c>
      <c r="BF1912" s="1" t="s">
        <v>68</v>
      </c>
      <c r="BG1912" s="28" t="s">
        <v>69</v>
      </c>
    </row>
    <row r="1913" spans="1:59" ht="12.75" customHeight="1" x14ac:dyDescent="0.2">
      <c r="A1913" s="1" t="s">
        <v>7772</v>
      </c>
      <c r="B1913" s="1" t="s">
        <v>7773</v>
      </c>
      <c r="C1913" s="1" t="s">
        <v>62</v>
      </c>
      <c r="D1913" s="1" t="s">
        <v>63</v>
      </c>
      <c r="E1913" s="1" t="s">
        <v>7774</v>
      </c>
      <c r="F1913" s="1" t="s">
        <v>7775</v>
      </c>
      <c r="G1913" s="1">
        <v>155</v>
      </c>
      <c r="H1913" s="1">
        <v>5000</v>
      </c>
      <c r="I1913" s="2" t="s">
        <v>1123</v>
      </c>
      <c r="K1913" s="1">
        <f>IFERROR(VLOOKUP(B1913,'[1]Pivot HorizontalMRP'!$A$4:$B$2531,2,0),0)</f>
        <v>0</v>
      </c>
      <c r="L1913" s="1">
        <f>IFERROR(VLOOKUP(B1913,'[1]Pivot HorizontalMRP'!$A$4:$C$2531,3,0),0)</f>
        <v>34438</v>
      </c>
      <c r="M1913" s="1">
        <f>IFERROR(VLOOKUP(B1913,'[1]Pivot HorizontalMRP'!$A$4:$D$2531,4,0),0)</f>
        <v>0</v>
      </c>
      <c r="N1913" s="1">
        <f>IFERROR(VLOOKUP(B1913,'[1]Pivot HorizontalMRP'!$A$4:$E$2531,5,0),0)</f>
        <v>10000</v>
      </c>
      <c r="O1913" s="1">
        <f t="shared" si="146"/>
        <v>34438</v>
      </c>
      <c r="P1913" s="1">
        <f t="shared" si="147"/>
        <v>44438</v>
      </c>
      <c r="Q1913" s="1">
        <f>IFERROR(VLOOKUP(B1913,'[1]Pivot HorizontalMRP'!$A$4:$F$2529,6,0),0)</f>
        <v>27178</v>
      </c>
      <c r="R1913" s="1">
        <f>IFERROR(VLOOKUP(B1913,'[1]Pivot HorizontalMRP'!$A$4:$G$2529,7,0),0)</f>
        <v>13020</v>
      </c>
      <c r="S1913" s="1">
        <f>IFERROR(VLOOKUP(B1913,'[1]Pivot HorizontalMRP'!$A$4:$H$2529,8,0),0)</f>
        <v>22320</v>
      </c>
      <c r="T1913" s="1">
        <f>IFERROR(VLOOKUP(B1913,'[1]Pivot HorizontalMRP'!$A$4:$I$2529,9,0),0)</f>
        <v>14820</v>
      </c>
      <c r="U1913" s="1">
        <f t="shared" si="145"/>
        <v>-5760</v>
      </c>
      <c r="V1913" s="24">
        <v>1.31</v>
      </c>
      <c r="W1913" s="24"/>
      <c r="X1913" s="24">
        <f t="shared" si="148"/>
        <v>-1.31</v>
      </c>
      <c r="Y1913" s="24"/>
      <c r="Z1913" s="24"/>
      <c r="AA1913" s="24"/>
      <c r="AB1913" s="24"/>
      <c r="AC1913" s="25"/>
      <c r="AD1913" s="26"/>
      <c r="AE1913" s="26"/>
      <c r="AF1913" s="26"/>
      <c r="AG1913" s="24"/>
      <c r="AH1913" s="24"/>
      <c r="AI1913" s="26"/>
      <c r="AJ1913" s="27"/>
      <c r="AK1913" s="27"/>
      <c r="AL1913" s="26"/>
      <c r="AM1913" s="26"/>
      <c r="AN1913" s="24"/>
      <c r="AO1913" s="24" t="str">
        <f t="shared" si="149"/>
        <v>Arista</v>
      </c>
      <c r="AP1913" s="1" t="s">
        <v>4086</v>
      </c>
      <c r="BF1913" s="1" t="s">
        <v>68</v>
      </c>
      <c r="BG1913" s="28" t="s">
        <v>69</v>
      </c>
    </row>
    <row r="1914" spans="1:59" ht="12.75" customHeight="1" x14ac:dyDescent="0.2">
      <c r="A1914" s="1" t="s">
        <v>7776</v>
      </c>
      <c r="B1914" s="1" t="s">
        <v>7777</v>
      </c>
      <c r="C1914" s="1" t="s">
        <v>62</v>
      </c>
      <c r="D1914" s="1" t="s">
        <v>1108</v>
      </c>
      <c r="E1914" s="1" t="s">
        <v>7778</v>
      </c>
      <c r="F1914" s="1" t="s">
        <v>7779</v>
      </c>
      <c r="G1914" s="1">
        <v>43</v>
      </c>
      <c r="H1914" s="1">
        <v>2500</v>
      </c>
      <c r="I1914" s="2" t="s">
        <v>1123</v>
      </c>
      <c r="K1914" s="1">
        <f>IFERROR(VLOOKUP(B1914,'[1]Pivot HorizontalMRP'!$A$4:$B$2531,2,0),0)</f>
        <v>0</v>
      </c>
      <c r="L1914" s="1">
        <f>IFERROR(VLOOKUP(B1914,'[1]Pivot HorizontalMRP'!$A$4:$C$2531,3,0),0)</f>
        <v>2701</v>
      </c>
      <c r="M1914" s="1">
        <f>IFERROR(VLOOKUP(B1914,'[1]Pivot HorizontalMRP'!$A$4:$D$2531,4,0),0)</f>
        <v>0</v>
      </c>
      <c r="N1914" s="1">
        <f>IFERROR(VLOOKUP(B1914,'[1]Pivot HorizontalMRP'!$A$4:$E$2531,5,0),0)</f>
        <v>0</v>
      </c>
      <c r="O1914" s="1">
        <f t="shared" si="146"/>
        <v>2701</v>
      </c>
      <c r="P1914" s="1">
        <f t="shared" si="147"/>
        <v>2701</v>
      </c>
      <c r="Q1914" s="1">
        <f>IFERROR(VLOOKUP(B1914,'[1]Pivot HorizontalMRP'!$A$4:$F$2529,6,0),0)</f>
        <v>1153</v>
      </c>
      <c r="R1914" s="1">
        <f>IFERROR(VLOOKUP(B1914,'[1]Pivot HorizontalMRP'!$A$4:$G$2529,7,0),0)</f>
        <v>775</v>
      </c>
      <c r="S1914" s="1">
        <f>IFERROR(VLOOKUP(B1914,'[1]Pivot HorizontalMRP'!$A$4:$H$2529,8,0),0)</f>
        <v>710</v>
      </c>
      <c r="T1914" s="1">
        <f>IFERROR(VLOOKUP(B1914,'[1]Pivot HorizontalMRP'!$A$4:$I$2529,9,0),0)</f>
        <v>522</v>
      </c>
      <c r="U1914" s="1">
        <f t="shared" si="145"/>
        <v>773</v>
      </c>
      <c r="V1914" s="24">
        <v>0.88</v>
      </c>
      <c r="W1914" s="24"/>
      <c r="X1914" s="24">
        <f t="shared" si="148"/>
        <v>-0.88</v>
      </c>
      <c r="Y1914" s="24"/>
      <c r="Z1914" s="24"/>
      <c r="AA1914" s="24">
        <v>0.88</v>
      </c>
      <c r="AB1914" s="24"/>
      <c r="AC1914" s="25"/>
      <c r="AD1914" s="26"/>
      <c r="AE1914" s="26"/>
      <c r="AF1914" s="26"/>
      <c r="AG1914" s="24"/>
      <c r="AH1914" s="24"/>
      <c r="AI1914" s="26"/>
      <c r="AJ1914" s="27"/>
      <c r="AK1914" s="27"/>
      <c r="AL1914" s="26"/>
      <c r="AM1914" s="26"/>
      <c r="AN1914" s="24"/>
      <c r="AO1914" s="24" t="str">
        <f t="shared" si="149"/>
        <v>Sanmina</v>
      </c>
      <c r="AP1914" s="1" t="s">
        <v>1110</v>
      </c>
      <c r="BF1914" s="1" t="s">
        <v>68</v>
      </c>
      <c r="BG1914" s="28" t="s">
        <v>69</v>
      </c>
    </row>
    <row r="1915" spans="1:59" ht="12.75" customHeight="1" x14ac:dyDescent="0.2">
      <c r="A1915" s="1" t="s">
        <v>7780</v>
      </c>
      <c r="B1915" s="1" t="s">
        <v>7781</v>
      </c>
      <c r="C1915" s="1" t="s">
        <v>62</v>
      </c>
      <c r="D1915" s="1" t="s">
        <v>63</v>
      </c>
      <c r="E1915" s="1" t="s">
        <v>7782</v>
      </c>
      <c r="F1915" s="1" t="s">
        <v>7783</v>
      </c>
      <c r="G1915" s="1">
        <v>63</v>
      </c>
      <c r="H1915" s="1">
        <v>4000</v>
      </c>
      <c r="I1915" s="2" t="s">
        <v>1123</v>
      </c>
      <c r="K1915" s="1">
        <f>IFERROR(VLOOKUP(B1915,'[1]Pivot HorizontalMRP'!$A$4:$B$2531,2,0),0)</f>
        <v>0</v>
      </c>
      <c r="L1915" s="1">
        <f>IFERROR(VLOOKUP(B1915,'[1]Pivot HorizontalMRP'!$A$4:$C$2531,3,0),0)</f>
        <v>7932</v>
      </c>
      <c r="M1915" s="1">
        <f>IFERROR(VLOOKUP(B1915,'[1]Pivot HorizontalMRP'!$A$4:$D$2531,4,0),0)</f>
        <v>8000</v>
      </c>
      <c r="N1915" s="1">
        <f>IFERROR(VLOOKUP(B1915,'[1]Pivot HorizontalMRP'!$A$4:$E$2531,5,0),0)</f>
        <v>4000</v>
      </c>
      <c r="O1915" s="1">
        <f t="shared" si="146"/>
        <v>15932</v>
      </c>
      <c r="P1915" s="1">
        <f t="shared" si="147"/>
        <v>19932</v>
      </c>
      <c r="Q1915" s="1">
        <f>IFERROR(VLOOKUP(B1915,'[1]Pivot HorizontalMRP'!$A$4:$F$2529,6,0),0)</f>
        <v>15955</v>
      </c>
      <c r="R1915" s="1">
        <f>IFERROR(VLOOKUP(B1915,'[1]Pivot HorizontalMRP'!$A$4:$G$2529,7,0),0)</f>
        <v>6907</v>
      </c>
      <c r="S1915" s="1">
        <f>IFERROR(VLOOKUP(B1915,'[1]Pivot HorizontalMRP'!$A$4:$H$2529,8,0),0)</f>
        <v>5413</v>
      </c>
      <c r="T1915" s="1">
        <f>IFERROR(VLOOKUP(B1915,'[1]Pivot HorizontalMRP'!$A$4:$I$2529,9,0),0)</f>
        <v>4602</v>
      </c>
      <c r="U1915" s="1">
        <f t="shared" si="145"/>
        <v>-6930</v>
      </c>
      <c r="V1915" s="24">
        <v>2.34</v>
      </c>
      <c r="W1915" s="24"/>
      <c r="X1915" s="24">
        <f t="shared" si="148"/>
        <v>-2.34</v>
      </c>
      <c r="Y1915" s="24"/>
      <c r="Z1915" s="24"/>
      <c r="AA1915" s="24">
        <v>2.34</v>
      </c>
      <c r="AB1915" s="24"/>
      <c r="AC1915" s="25"/>
      <c r="AD1915" s="26"/>
      <c r="AE1915" s="26"/>
      <c r="AF1915" s="26"/>
      <c r="AG1915" s="24"/>
      <c r="AH1915" s="24"/>
      <c r="AI1915" s="26"/>
      <c r="AJ1915" s="27"/>
      <c r="AK1915" s="27"/>
      <c r="AL1915" s="26"/>
      <c r="AM1915" s="26"/>
      <c r="AN1915" s="24"/>
      <c r="AO1915" s="24" t="str">
        <f t="shared" si="149"/>
        <v>Arista</v>
      </c>
      <c r="AP1915" s="1" t="s">
        <v>4086</v>
      </c>
      <c r="BF1915" s="1" t="s">
        <v>68</v>
      </c>
      <c r="BG1915" s="28" t="s">
        <v>69</v>
      </c>
    </row>
    <row r="1916" spans="1:59" ht="12.75" customHeight="1" x14ac:dyDescent="0.2">
      <c r="A1916" s="1" t="s">
        <v>7784</v>
      </c>
      <c r="B1916" s="1" t="s">
        <v>7785</v>
      </c>
      <c r="C1916" s="1" t="s">
        <v>62</v>
      </c>
      <c r="D1916" s="1" t="s">
        <v>63</v>
      </c>
      <c r="E1916" s="1" t="s">
        <v>7786</v>
      </c>
      <c r="F1916" s="1" t="s">
        <v>7787</v>
      </c>
      <c r="G1916" s="1">
        <v>113</v>
      </c>
      <c r="H1916" s="1">
        <v>3000</v>
      </c>
      <c r="I1916" s="2" t="s">
        <v>1123</v>
      </c>
      <c r="K1916" s="1">
        <f>IFERROR(VLOOKUP(B1916,'[1]Pivot HorizontalMRP'!$A$4:$B$2531,2,0),0)</f>
        <v>0</v>
      </c>
      <c r="L1916" s="1">
        <f>IFERROR(VLOOKUP(B1916,'[1]Pivot HorizontalMRP'!$A$4:$C$2531,3,0),0)</f>
        <v>90586</v>
      </c>
      <c r="M1916" s="1">
        <f>IFERROR(VLOOKUP(B1916,'[1]Pivot HorizontalMRP'!$A$4:$D$2531,4,0),0)</f>
        <v>78000</v>
      </c>
      <c r="N1916" s="1">
        <f>IFERROR(VLOOKUP(B1916,'[1]Pivot HorizontalMRP'!$A$4:$E$2531,5,0),0)</f>
        <v>51000</v>
      </c>
      <c r="O1916" s="1">
        <f t="shared" si="146"/>
        <v>168586</v>
      </c>
      <c r="P1916" s="1">
        <f t="shared" si="147"/>
        <v>219586</v>
      </c>
      <c r="Q1916" s="1">
        <f>IFERROR(VLOOKUP(B1916,'[1]Pivot HorizontalMRP'!$A$4:$F$2529,6,0),0)</f>
        <v>157755</v>
      </c>
      <c r="R1916" s="1">
        <f>IFERROR(VLOOKUP(B1916,'[1]Pivot HorizontalMRP'!$A$4:$G$2529,7,0),0)</f>
        <v>71870</v>
      </c>
      <c r="S1916" s="1">
        <f>IFERROR(VLOOKUP(B1916,'[1]Pivot HorizontalMRP'!$A$4:$H$2529,8,0),0)</f>
        <v>49529</v>
      </c>
      <c r="T1916" s="1">
        <f>IFERROR(VLOOKUP(B1916,'[1]Pivot HorizontalMRP'!$A$4:$I$2529,9,0),0)</f>
        <v>47042</v>
      </c>
      <c r="U1916" s="1">
        <f t="shared" si="145"/>
        <v>-61039</v>
      </c>
      <c r="V1916" s="24">
        <v>1.141</v>
      </c>
      <c r="W1916" s="24"/>
      <c r="X1916" s="24">
        <f t="shared" si="148"/>
        <v>-1.141</v>
      </c>
      <c r="Y1916" s="24"/>
      <c r="Z1916" s="24"/>
      <c r="AA1916" s="24">
        <v>1.141</v>
      </c>
      <c r="AB1916" s="24"/>
      <c r="AC1916" s="25"/>
      <c r="AD1916" s="26"/>
      <c r="AE1916" s="26"/>
      <c r="AF1916" s="26"/>
      <c r="AG1916" s="24"/>
      <c r="AH1916" s="24"/>
      <c r="AI1916" s="26"/>
      <c r="AJ1916" s="27"/>
      <c r="AK1916" s="27"/>
      <c r="AL1916" s="26"/>
      <c r="AM1916" s="26"/>
      <c r="AN1916" s="24"/>
      <c r="AO1916" s="24" t="str">
        <f t="shared" si="149"/>
        <v>Arista</v>
      </c>
      <c r="AP1916" s="1" t="s">
        <v>4086</v>
      </c>
      <c r="BF1916" s="1" t="s">
        <v>68</v>
      </c>
      <c r="BG1916" s="28" t="s">
        <v>69</v>
      </c>
    </row>
    <row r="1917" spans="1:59" ht="12.75" customHeight="1" x14ac:dyDescent="0.2">
      <c r="A1917" s="1" t="s">
        <v>7788</v>
      </c>
      <c r="B1917" s="1" t="s">
        <v>7789</v>
      </c>
      <c r="C1917" s="1" t="s">
        <v>62</v>
      </c>
      <c r="D1917" s="1" t="s">
        <v>63</v>
      </c>
      <c r="E1917" s="1" t="s">
        <v>7790</v>
      </c>
      <c r="F1917" s="1" t="s">
        <v>7791</v>
      </c>
      <c r="G1917" s="1">
        <v>41</v>
      </c>
      <c r="H1917" s="1">
        <v>6000</v>
      </c>
      <c r="I1917" s="2" t="s">
        <v>1123</v>
      </c>
      <c r="K1917" s="1">
        <f>IFERROR(VLOOKUP(B1917,'[1]Pivot HorizontalMRP'!$A$4:$B$2531,2,0),0)</f>
        <v>0</v>
      </c>
      <c r="L1917" s="1">
        <f>IFERROR(VLOOKUP(B1917,'[1]Pivot HorizontalMRP'!$A$4:$C$2531,3,0),0)</f>
        <v>14948</v>
      </c>
      <c r="M1917" s="1">
        <f>IFERROR(VLOOKUP(B1917,'[1]Pivot HorizontalMRP'!$A$4:$D$2531,4,0),0)</f>
        <v>12000</v>
      </c>
      <c r="N1917" s="1">
        <f>IFERROR(VLOOKUP(B1917,'[1]Pivot HorizontalMRP'!$A$4:$E$2531,5,0),0)</f>
        <v>0</v>
      </c>
      <c r="O1917" s="1">
        <f t="shared" si="146"/>
        <v>26948</v>
      </c>
      <c r="P1917" s="1">
        <f t="shared" si="147"/>
        <v>26948</v>
      </c>
      <c r="Q1917" s="1">
        <f>IFERROR(VLOOKUP(B1917,'[1]Pivot HorizontalMRP'!$A$4:$F$2529,6,0),0)</f>
        <v>24498</v>
      </c>
      <c r="R1917" s="1">
        <f>IFERROR(VLOOKUP(B1917,'[1]Pivot HorizontalMRP'!$A$4:$G$2529,7,0),0)</f>
        <v>12463</v>
      </c>
      <c r="S1917" s="1">
        <f>IFERROR(VLOOKUP(B1917,'[1]Pivot HorizontalMRP'!$A$4:$H$2529,8,0),0)</f>
        <v>11555</v>
      </c>
      <c r="T1917" s="1">
        <f>IFERROR(VLOOKUP(B1917,'[1]Pivot HorizontalMRP'!$A$4:$I$2529,9,0),0)</f>
        <v>10104</v>
      </c>
      <c r="U1917" s="1">
        <f t="shared" si="145"/>
        <v>-10013</v>
      </c>
      <c r="V1917" s="24">
        <v>1.58</v>
      </c>
      <c r="W1917" s="24"/>
      <c r="X1917" s="24">
        <f t="shared" si="148"/>
        <v>-1.58</v>
      </c>
      <c r="Y1917" s="24"/>
      <c r="Z1917" s="24"/>
      <c r="AA1917" s="24">
        <v>1.58</v>
      </c>
      <c r="AB1917" s="24"/>
      <c r="AC1917" s="25"/>
      <c r="AD1917" s="26"/>
      <c r="AE1917" s="26"/>
      <c r="AF1917" s="26"/>
      <c r="AG1917" s="24"/>
      <c r="AH1917" s="24"/>
      <c r="AI1917" s="26"/>
      <c r="AJ1917" s="27"/>
      <c r="AK1917" s="27"/>
      <c r="AL1917" s="26"/>
      <c r="AM1917" s="26"/>
      <c r="AN1917" s="24"/>
      <c r="AO1917" s="24" t="str">
        <f t="shared" si="149"/>
        <v>Arista</v>
      </c>
      <c r="AP1917" s="1" t="s">
        <v>4086</v>
      </c>
      <c r="BF1917" s="1" t="s">
        <v>68</v>
      </c>
      <c r="BG1917" s="28" t="s">
        <v>69</v>
      </c>
    </row>
    <row r="1918" spans="1:59" ht="12.75" customHeight="1" x14ac:dyDescent="0.2">
      <c r="A1918" s="1" t="s">
        <v>7792</v>
      </c>
      <c r="B1918" s="1" t="s">
        <v>7793</v>
      </c>
      <c r="C1918" s="1" t="s">
        <v>62</v>
      </c>
      <c r="D1918" s="1" t="s">
        <v>1108</v>
      </c>
      <c r="E1918" s="1" t="s">
        <v>7794</v>
      </c>
      <c r="F1918" s="1" t="s">
        <v>7795</v>
      </c>
      <c r="G1918" s="1">
        <v>93</v>
      </c>
      <c r="H1918" s="1">
        <v>3000</v>
      </c>
      <c r="I1918" s="2" t="s">
        <v>1123</v>
      </c>
      <c r="K1918" s="1">
        <f>IFERROR(VLOOKUP(B1918,'[1]Pivot HorizontalMRP'!$A$4:$B$2531,2,0),0)</f>
        <v>0</v>
      </c>
      <c r="L1918" s="1">
        <f>IFERROR(VLOOKUP(B1918,'[1]Pivot HorizontalMRP'!$A$4:$C$2531,3,0),0)</f>
        <v>8874</v>
      </c>
      <c r="M1918" s="1">
        <f>IFERROR(VLOOKUP(B1918,'[1]Pivot HorizontalMRP'!$A$4:$D$2531,4,0),0)</f>
        <v>0</v>
      </c>
      <c r="N1918" s="1">
        <f>IFERROR(VLOOKUP(B1918,'[1]Pivot HorizontalMRP'!$A$4:$E$2531,5,0),0)</f>
        <v>0</v>
      </c>
      <c r="O1918" s="1">
        <f t="shared" si="146"/>
        <v>8874</v>
      </c>
      <c r="P1918" s="1">
        <f t="shared" si="147"/>
        <v>8874</v>
      </c>
      <c r="Q1918" s="1">
        <f>IFERROR(VLOOKUP(B1918,'[1]Pivot HorizontalMRP'!$A$4:$F$2529,6,0),0)</f>
        <v>2271</v>
      </c>
      <c r="R1918" s="1">
        <f>IFERROR(VLOOKUP(B1918,'[1]Pivot HorizontalMRP'!$A$4:$G$2529,7,0),0)</f>
        <v>3125</v>
      </c>
      <c r="S1918" s="1">
        <f>IFERROR(VLOOKUP(B1918,'[1]Pivot HorizontalMRP'!$A$4:$H$2529,8,0),0)</f>
        <v>3927</v>
      </c>
      <c r="T1918" s="1">
        <f>IFERROR(VLOOKUP(B1918,'[1]Pivot HorizontalMRP'!$A$4:$I$2529,9,0),0)</f>
        <v>3930</v>
      </c>
      <c r="U1918" s="1">
        <f t="shared" si="145"/>
        <v>3478</v>
      </c>
      <c r="V1918" s="24">
        <v>0.76319999999999999</v>
      </c>
      <c r="W1918" s="24"/>
      <c r="X1918" s="24">
        <f t="shared" si="148"/>
        <v>-0.76319999999999999</v>
      </c>
      <c r="Y1918" s="24"/>
      <c r="Z1918" s="24"/>
      <c r="AA1918" s="24"/>
      <c r="AB1918" s="24"/>
      <c r="AC1918" s="25"/>
      <c r="AD1918" s="26"/>
      <c r="AE1918" s="26"/>
      <c r="AF1918" s="26"/>
      <c r="AG1918" s="24"/>
      <c r="AH1918" s="24"/>
      <c r="AI1918" s="26"/>
      <c r="AJ1918" s="27"/>
      <c r="AK1918" s="27"/>
      <c r="AL1918" s="26"/>
      <c r="AM1918" s="26"/>
      <c r="AN1918" s="24"/>
      <c r="AO1918" s="24" t="str">
        <f t="shared" si="149"/>
        <v>Sanmina</v>
      </c>
      <c r="AP1918" s="1" t="s">
        <v>4037</v>
      </c>
      <c r="BF1918" s="1" t="s">
        <v>68</v>
      </c>
      <c r="BG1918" s="28" t="s">
        <v>69</v>
      </c>
    </row>
    <row r="1919" spans="1:59" ht="12.75" customHeight="1" x14ac:dyDescent="0.2">
      <c r="A1919" s="1" t="s">
        <v>7796</v>
      </c>
      <c r="B1919" s="1" t="s">
        <v>7797</v>
      </c>
      <c r="C1919" s="1" t="s">
        <v>62</v>
      </c>
      <c r="D1919" s="1" t="s">
        <v>63</v>
      </c>
      <c r="E1919" s="1" t="s">
        <v>7798</v>
      </c>
      <c r="F1919" s="1" t="s">
        <v>7799</v>
      </c>
      <c r="G1919" s="1">
        <v>41</v>
      </c>
      <c r="H1919" s="1">
        <v>6000</v>
      </c>
      <c r="I1919" s="2" t="s">
        <v>1123</v>
      </c>
      <c r="K1919" s="1">
        <f>IFERROR(VLOOKUP(B1919,'[1]Pivot HorizontalMRP'!$A$4:$B$2531,2,0),0)</f>
        <v>0</v>
      </c>
      <c r="L1919" s="1">
        <f>IFERROR(VLOOKUP(B1919,'[1]Pivot HorizontalMRP'!$A$4:$C$2531,3,0),0)</f>
        <v>1352</v>
      </c>
      <c r="M1919" s="1">
        <f>IFERROR(VLOOKUP(B1919,'[1]Pivot HorizontalMRP'!$A$4:$D$2531,4,0),0)</f>
        <v>0</v>
      </c>
      <c r="N1919" s="1">
        <f>IFERROR(VLOOKUP(B1919,'[1]Pivot HorizontalMRP'!$A$4:$E$2531,5,0),0)</f>
        <v>0</v>
      </c>
      <c r="O1919" s="1">
        <f t="shared" si="146"/>
        <v>1352</v>
      </c>
      <c r="P1919" s="1">
        <f t="shared" si="147"/>
        <v>1352</v>
      </c>
      <c r="Q1919" s="1">
        <f>IFERROR(VLOOKUP(B1919,'[1]Pivot HorizontalMRP'!$A$4:$F$2529,6,0),0)</f>
        <v>1295</v>
      </c>
      <c r="R1919" s="1">
        <f>IFERROR(VLOOKUP(B1919,'[1]Pivot HorizontalMRP'!$A$4:$G$2529,7,0),0)</f>
        <v>868</v>
      </c>
      <c r="S1919" s="1">
        <f>IFERROR(VLOOKUP(B1919,'[1]Pivot HorizontalMRP'!$A$4:$H$2529,8,0),0)</f>
        <v>980</v>
      </c>
      <c r="T1919" s="1">
        <f>IFERROR(VLOOKUP(B1919,'[1]Pivot HorizontalMRP'!$A$4:$I$2529,9,0),0)</f>
        <v>700</v>
      </c>
      <c r="U1919" s="1">
        <f t="shared" si="145"/>
        <v>-811</v>
      </c>
      <c r="V1919" s="24">
        <v>0.41099999999999998</v>
      </c>
      <c r="W1919" s="24"/>
      <c r="X1919" s="24">
        <f t="shared" si="148"/>
        <v>-0.41099999999999998</v>
      </c>
      <c r="Y1919" s="24"/>
      <c r="Z1919" s="24"/>
      <c r="AA1919" s="24"/>
      <c r="AB1919" s="24"/>
      <c r="AC1919" s="25"/>
      <c r="AD1919" s="26"/>
      <c r="AE1919" s="26"/>
      <c r="AF1919" s="26"/>
      <c r="AG1919" s="24"/>
      <c r="AH1919" s="24"/>
      <c r="AI1919" s="26"/>
      <c r="AJ1919" s="27"/>
      <c r="AK1919" s="27"/>
      <c r="AL1919" s="26"/>
      <c r="AM1919" s="26"/>
      <c r="AN1919" s="24"/>
      <c r="AO1919" s="24" t="str">
        <f t="shared" si="149"/>
        <v>Arista</v>
      </c>
      <c r="AP1919" s="1" t="s">
        <v>4086</v>
      </c>
      <c r="BF1919" s="1" t="s">
        <v>68</v>
      </c>
      <c r="BG1919" s="28" t="s">
        <v>69</v>
      </c>
    </row>
    <row r="1920" spans="1:59" ht="12.75" customHeight="1" x14ac:dyDescent="0.2">
      <c r="A1920" s="1" t="s">
        <v>7800</v>
      </c>
      <c r="B1920" s="1" t="s">
        <v>7801</v>
      </c>
      <c r="C1920" s="1" t="s">
        <v>62</v>
      </c>
      <c r="D1920" s="1" t="s">
        <v>63</v>
      </c>
      <c r="E1920" s="1" t="s">
        <v>7802</v>
      </c>
      <c r="F1920" s="1" t="s">
        <v>7803</v>
      </c>
      <c r="G1920" s="1">
        <v>96</v>
      </c>
      <c r="H1920" s="1">
        <v>3000</v>
      </c>
      <c r="I1920" s="2" t="s">
        <v>1123</v>
      </c>
      <c r="K1920" s="1">
        <f>IFERROR(VLOOKUP(B1920,'[1]Pivot HorizontalMRP'!$A$4:$B$2531,2,0),0)</f>
        <v>0</v>
      </c>
      <c r="L1920" s="1">
        <f>IFERROR(VLOOKUP(B1920,'[1]Pivot HorizontalMRP'!$A$4:$C$2531,3,0),0)</f>
        <v>2243</v>
      </c>
      <c r="M1920" s="1">
        <f>IFERROR(VLOOKUP(B1920,'[1]Pivot HorizontalMRP'!$A$4:$D$2531,4,0),0)</f>
        <v>0</v>
      </c>
      <c r="N1920" s="1">
        <f>IFERROR(VLOOKUP(B1920,'[1]Pivot HorizontalMRP'!$A$4:$E$2531,5,0),0)</f>
        <v>0</v>
      </c>
      <c r="O1920" s="1">
        <f t="shared" si="146"/>
        <v>2243</v>
      </c>
      <c r="P1920" s="1">
        <f t="shared" si="147"/>
        <v>2243</v>
      </c>
      <c r="Q1920" s="1">
        <f>IFERROR(VLOOKUP(B1920,'[1]Pivot HorizontalMRP'!$A$4:$F$2529,6,0),0)</f>
        <v>2590</v>
      </c>
      <c r="R1920" s="1">
        <f>IFERROR(VLOOKUP(B1920,'[1]Pivot HorizontalMRP'!$A$4:$G$2529,7,0),0)</f>
        <v>1736</v>
      </c>
      <c r="S1920" s="1">
        <f>IFERROR(VLOOKUP(B1920,'[1]Pivot HorizontalMRP'!$A$4:$H$2529,8,0),0)</f>
        <v>1960</v>
      </c>
      <c r="T1920" s="1">
        <f>IFERROR(VLOOKUP(B1920,'[1]Pivot HorizontalMRP'!$A$4:$I$2529,9,0),0)</f>
        <v>1400</v>
      </c>
      <c r="U1920" s="1">
        <f t="shared" si="145"/>
        <v>-2083</v>
      </c>
      <c r="V1920" s="24">
        <v>1.2050000000000001</v>
      </c>
      <c r="W1920" s="24"/>
      <c r="X1920" s="24">
        <f t="shared" si="148"/>
        <v>-1.2050000000000001</v>
      </c>
      <c r="Y1920" s="24"/>
      <c r="Z1920" s="24"/>
      <c r="AA1920" s="24"/>
      <c r="AB1920" s="24"/>
      <c r="AC1920" s="25"/>
      <c r="AD1920" s="26"/>
      <c r="AE1920" s="26"/>
      <c r="AF1920" s="26"/>
      <c r="AG1920" s="24"/>
      <c r="AH1920" s="24"/>
      <c r="AI1920" s="26"/>
      <c r="AJ1920" s="27"/>
      <c r="AK1920" s="27"/>
      <c r="AL1920" s="26"/>
      <c r="AM1920" s="26"/>
      <c r="AN1920" s="24"/>
      <c r="AO1920" s="24" t="str">
        <f t="shared" si="149"/>
        <v>Arista</v>
      </c>
      <c r="AP1920" s="1" t="s">
        <v>4086</v>
      </c>
      <c r="BF1920" s="1" t="s">
        <v>68</v>
      </c>
      <c r="BG1920" s="28" t="s">
        <v>69</v>
      </c>
    </row>
    <row r="1921" spans="1:59" ht="12.75" customHeight="1" x14ac:dyDescent="0.2">
      <c r="A1921" s="1" t="s">
        <v>7804</v>
      </c>
      <c r="B1921" s="1" t="s">
        <v>7805</v>
      </c>
      <c r="C1921" s="1" t="s">
        <v>62</v>
      </c>
      <c r="D1921" s="1" t="s">
        <v>63</v>
      </c>
      <c r="E1921" s="1" t="s">
        <v>7806</v>
      </c>
      <c r="F1921" s="1" t="s">
        <v>7807</v>
      </c>
      <c r="G1921" s="1">
        <v>71</v>
      </c>
      <c r="H1921" s="1">
        <v>3000</v>
      </c>
      <c r="I1921" s="2" t="s">
        <v>1123</v>
      </c>
      <c r="K1921" s="1">
        <f>IFERROR(VLOOKUP(B1921,'[1]Pivot HorizontalMRP'!$A$4:$B$2531,2,0),0)</f>
        <v>0</v>
      </c>
      <c r="L1921" s="1">
        <f>IFERROR(VLOOKUP(B1921,'[1]Pivot HorizontalMRP'!$A$4:$C$2531,3,0),0)</f>
        <v>518</v>
      </c>
      <c r="M1921" s="1">
        <f>IFERROR(VLOOKUP(B1921,'[1]Pivot HorizontalMRP'!$A$4:$D$2531,4,0),0)</f>
        <v>0</v>
      </c>
      <c r="N1921" s="1">
        <f>IFERROR(VLOOKUP(B1921,'[1]Pivot HorizontalMRP'!$A$4:$E$2531,5,0),0)</f>
        <v>250</v>
      </c>
      <c r="O1921" s="1">
        <f t="shared" si="146"/>
        <v>518</v>
      </c>
      <c r="P1921" s="1">
        <f t="shared" si="147"/>
        <v>768</v>
      </c>
      <c r="Q1921" s="1">
        <f>IFERROR(VLOOKUP(B1921,'[1]Pivot HorizontalMRP'!$A$4:$F$2529,6,0),0)</f>
        <v>818</v>
      </c>
      <c r="R1921" s="1">
        <f>IFERROR(VLOOKUP(B1921,'[1]Pivot HorizontalMRP'!$A$4:$G$2529,7,0),0)</f>
        <v>435</v>
      </c>
      <c r="S1921" s="1">
        <f>IFERROR(VLOOKUP(B1921,'[1]Pivot HorizontalMRP'!$A$4:$H$2529,8,0),0)</f>
        <v>885</v>
      </c>
      <c r="T1921" s="1">
        <f>IFERROR(VLOOKUP(B1921,'[1]Pivot HorizontalMRP'!$A$4:$I$2529,9,0),0)</f>
        <v>636</v>
      </c>
      <c r="U1921" s="1">
        <f t="shared" si="145"/>
        <v>-735</v>
      </c>
      <c r="V1921" s="24">
        <v>1.37</v>
      </c>
      <c r="W1921" s="24"/>
      <c r="X1921" s="24">
        <f t="shared" si="148"/>
        <v>-1.37</v>
      </c>
      <c r="Y1921" s="24"/>
      <c r="Z1921" s="24"/>
      <c r="AA1921" s="24"/>
      <c r="AB1921" s="24"/>
      <c r="AC1921" s="25"/>
      <c r="AD1921" s="26"/>
      <c r="AE1921" s="26"/>
      <c r="AF1921" s="26"/>
      <c r="AG1921" s="24"/>
      <c r="AH1921" s="24"/>
      <c r="AI1921" s="26"/>
      <c r="AJ1921" s="27"/>
      <c r="AK1921" s="27"/>
      <c r="AL1921" s="26"/>
      <c r="AM1921" s="26"/>
      <c r="AN1921" s="24"/>
      <c r="AO1921" s="24" t="str">
        <f t="shared" si="149"/>
        <v>Arista</v>
      </c>
      <c r="AP1921" s="1" t="s">
        <v>4086</v>
      </c>
      <c r="BF1921" s="1" t="s">
        <v>68</v>
      </c>
      <c r="BG1921" s="28" t="s">
        <v>69</v>
      </c>
    </row>
    <row r="1922" spans="1:59" ht="12.75" customHeight="1" x14ac:dyDescent="0.2">
      <c r="A1922" s="1" t="s">
        <v>7808</v>
      </c>
      <c r="B1922" s="1" t="s">
        <v>7809</v>
      </c>
      <c r="C1922" s="1" t="s">
        <v>62</v>
      </c>
      <c r="D1922" s="1" t="s">
        <v>63</v>
      </c>
      <c r="E1922" s="1" t="s">
        <v>7810</v>
      </c>
      <c r="F1922" s="1" t="s">
        <v>7811</v>
      </c>
      <c r="G1922" s="1">
        <v>91</v>
      </c>
      <c r="H1922" s="1">
        <v>3000</v>
      </c>
      <c r="I1922" s="2" t="s">
        <v>1123</v>
      </c>
      <c r="K1922" s="1">
        <f>IFERROR(VLOOKUP(B1922,'[1]Pivot HorizontalMRP'!$A$4:$B$2531,2,0),0)</f>
        <v>0</v>
      </c>
      <c r="L1922" s="1">
        <f>IFERROR(VLOOKUP(B1922,'[1]Pivot HorizontalMRP'!$A$4:$C$2531,3,0),0)</f>
        <v>68840</v>
      </c>
      <c r="M1922" s="1">
        <f>IFERROR(VLOOKUP(B1922,'[1]Pivot HorizontalMRP'!$A$4:$D$2531,4,0),0)</f>
        <v>9000</v>
      </c>
      <c r="N1922" s="1">
        <f>IFERROR(VLOOKUP(B1922,'[1]Pivot HorizontalMRP'!$A$4:$E$2531,5,0),0)</f>
        <v>3000</v>
      </c>
      <c r="O1922" s="1">
        <f t="shared" si="146"/>
        <v>77840</v>
      </c>
      <c r="P1922" s="1">
        <f t="shared" si="147"/>
        <v>80840</v>
      </c>
      <c r="Q1922" s="1">
        <f>IFERROR(VLOOKUP(B1922,'[1]Pivot HorizontalMRP'!$A$4:$F$2529,6,0),0)</f>
        <v>49359</v>
      </c>
      <c r="R1922" s="1">
        <f>IFERROR(VLOOKUP(B1922,'[1]Pivot HorizontalMRP'!$A$4:$G$2529,7,0),0)</f>
        <v>31965</v>
      </c>
      <c r="S1922" s="1">
        <f>IFERROR(VLOOKUP(B1922,'[1]Pivot HorizontalMRP'!$A$4:$H$2529,8,0),0)</f>
        <v>30476</v>
      </c>
      <c r="T1922" s="1">
        <f>IFERROR(VLOOKUP(B1922,'[1]Pivot HorizontalMRP'!$A$4:$I$2529,9,0),0)</f>
        <v>23621</v>
      </c>
      <c r="U1922" s="1">
        <f t="shared" ref="U1922:U1985" si="150">IF(I1922="delivery",O1922-SUM(Q1922+R1922),IF(I1922="PO",P1922-SUM(Q1922:R1922)))</f>
        <v>-3484</v>
      </c>
      <c r="V1922" s="24">
        <v>1.012</v>
      </c>
      <c r="W1922" s="24"/>
      <c r="X1922" s="24">
        <f t="shared" si="148"/>
        <v>-1.012</v>
      </c>
      <c r="Y1922" s="24"/>
      <c r="Z1922" s="24"/>
      <c r="AA1922" s="24">
        <v>1.0727199999999999</v>
      </c>
      <c r="AB1922" s="24"/>
      <c r="AC1922" s="25"/>
      <c r="AD1922" s="26"/>
      <c r="AE1922" s="26"/>
      <c r="AF1922" s="26"/>
      <c r="AG1922" s="24"/>
      <c r="AH1922" s="24"/>
      <c r="AI1922" s="26"/>
      <c r="AJ1922" s="27"/>
      <c r="AK1922" s="27"/>
      <c r="AL1922" s="26"/>
      <c r="AM1922" s="26"/>
      <c r="AN1922" s="24"/>
      <c r="AO1922" s="24" t="str">
        <f t="shared" si="149"/>
        <v>Arista</v>
      </c>
      <c r="AP1922" s="1" t="s">
        <v>4086</v>
      </c>
      <c r="BF1922" s="1" t="s">
        <v>68</v>
      </c>
      <c r="BG1922" s="28" t="s">
        <v>69</v>
      </c>
    </row>
    <row r="1923" spans="1:59" ht="12.75" customHeight="1" x14ac:dyDescent="0.2">
      <c r="A1923" s="1" t="s">
        <v>7812</v>
      </c>
      <c r="B1923" s="1" t="s">
        <v>7813</v>
      </c>
      <c r="C1923" s="1" t="s">
        <v>62</v>
      </c>
      <c r="D1923" s="1" t="s">
        <v>63</v>
      </c>
      <c r="E1923" s="1" t="s">
        <v>7814</v>
      </c>
      <c r="F1923" s="1" t="s">
        <v>7815</v>
      </c>
      <c r="G1923" s="1">
        <v>71</v>
      </c>
      <c r="H1923" s="1">
        <v>3000</v>
      </c>
      <c r="I1923" s="2" t="s">
        <v>1123</v>
      </c>
      <c r="K1923" s="1">
        <f>IFERROR(VLOOKUP(B1923,'[1]Pivot HorizontalMRP'!$A$4:$B$2531,2,0),0)</f>
        <v>0</v>
      </c>
      <c r="L1923" s="1">
        <f>IFERROR(VLOOKUP(B1923,'[1]Pivot HorizontalMRP'!$A$4:$C$2531,3,0),0)</f>
        <v>11029</v>
      </c>
      <c r="M1923" s="1">
        <f>IFERROR(VLOOKUP(B1923,'[1]Pivot HorizontalMRP'!$A$4:$D$2531,4,0),0)</f>
        <v>6000</v>
      </c>
      <c r="N1923" s="1">
        <f>IFERROR(VLOOKUP(B1923,'[1]Pivot HorizontalMRP'!$A$4:$E$2531,5,0),0)</f>
        <v>0</v>
      </c>
      <c r="O1923" s="1">
        <f t="shared" ref="O1923:O1986" si="151">K1923+L1923+M1923</f>
        <v>17029</v>
      </c>
      <c r="P1923" s="1">
        <f t="shared" ref="P1923:P1986" si="152">K1923+L1923+M1923+N1923</f>
        <v>17029</v>
      </c>
      <c r="Q1923" s="1">
        <f>IFERROR(VLOOKUP(B1923,'[1]Pivot HorizontalMRP'!$A$4:$F$2529,6,0),0)</f>
        <v>10582</v>
      </c>
      <c r="R1923" s="1">
        <f>IFERROR(VLOOKUP(B1923,'[1]Pivot HorizontalMRP'!$A$4:$G$2529,7,0),0)</f>
        <v>8138</v>
      </c>
      <c r="S1923" s="1">
        <f>IFERROR(VLOOKUP(B1923,'[1]Pivot HorizontalMRP'!$A$4:$H$2529,8,0),0)</f>
        <v>10886</v>
      </c>
      <c r="T1923" s="1">
        <f>IFERROR(VLOOKUP(B1923,'[1]Pivot HorizontalMRP'!$A$4:$I$2529,9,0),0)</f>
        <v>7520</v>
      </c>
      <c r="U1923" s="1">
        <f t="shared" si="150"/>
        <v>-1691</v>
      </c>
      <c r="V1923" s="24">
        <v>0.82799999999999996</v>
      </c>
      <c r="W1923" s="24"/>
      <c r="X1923" s="24">
        <f t="shared" ref="X1923:X1986" si="153">W1923-V1923</f>
        <v>-0.82799999999999996</v>
      </c>
      <c r="Y1923" s="24"/>
      <c r="Z1923" s="24"/>
      <c r="AA1923" s="24">
        <v>0.87768000000000002</v>
      </c>
      <c r="AB1923" s="24"/>
      <c r="AC1923" s="25"/>
      <c r="AD1923" s="26"/>
      <c r="AE1923" s="26"/>
      <c r="AF1923" s="26"/>
      <c r="AG1923" s="24"/>
      <c r="AH1923" s="24"/>
      <c r="AI1923" s="26"/>
      <c r="AJ1923" s="27"/>
      <c r="AK1923" s="27"/>
      <c r="AL1923" s="26"/>
      <c r="AM1923" s="26"/>
      <c r="AN1923" s="24"/>
      <c r="AO1923" s="24" t="str">
        <f t="shared" ref="AO1923:AO1986" si="154">D1923</f>
        <v>Arista</v>
      </c>
      <c r="AP1923" s="1" t="s">
        <v>4086</v>
      </c>
      <c r="BF1923" s="1" t="s">
        <v>68</v>
      </c>
      <c r="BG1923" s="28" t="s">
        <v>69</v>
      </c>
    </row>
    <row r="1924" spans="1:59" ht="12.75" customHeight="1" x14ac:dyDescent="0.2">
      <c r="A1924" s="1" t="s">
        <v>7816</v>
      </c>
      <c r="B1924" s="1" t="s">
        <v>7817</v>
      </c>
      <c r="C1924" s="1" t="s">
        <v>62</v>
      </c>
      <c r="D1924" s="1" t="s">
        <v>63</v>
      </c>
      <c r="E1924" s="1" t="s">
        <v>7818</v>
      </c>
      <c r="F1924" s="1" t="s">
        <v>7819</v>
      </c>
      <c r="G1924" s="1">
        <v>115</v>
      </c>
      <c r="H1924" s="1">
        <v>3000</v>
      </c>
      <c r="I1924" s="2" t="s">
        <v>1123</v>
      </c>
      <c r="K1924" s="1">
        <f>IFERROR(VLOOKUP(B1924,'[1]Pivot HorizontalMRP'!$A$4:$B$2531,2,0),0)</f>
        <v>0</v>
      </c>
      <c r="L1924" s="1">
        <f>IFERROR(VLOOKUP(B1924,'[1]Pivot HorizontalMRP'!$A$4:$C$2531,3,0),0)</f>
        <v>13094</v>
      </c>
      <c r="M1924" s="1">
        <f>IFERROR(VLOOKUP(B1924,'[1]Pivot HorizontalMRP'!$A$4:$D$2531,4,0),0)</f>
        <v>3000</v>
      </c>
      <c r="N1924" s="1">
        <f>IFERROR(VLOOKUP(B1924,'[1]Pivot HorizontalMRP'!$A$4:$E$2531,5,0),0)</f>
        <v>0</v>
      </c>
      <c r="O1924" s="1">
        <f t="shared" si="151"/>
        <v>16094</v>
      </c>
      <c r="P1924" s="1">
        <f t="shared" si="152"/>
        <v>16094</v>
      </c>
      <c r="Q1924" s="1">
        <f>IFERROR(VLOOKUP(B1924,'[1]Pivot HorizontalMRP'!$A$4:$F$2529,6,0),0)</f>
        <v>6072</v>
      </c>
      <c r="R1924" s="1">
        <f>IFERROR(VLOOKUP(B1924,'[1]Pivot HorizontalMRP'!$A$4:$G$2529,7,0),0)</f>
        <v>4386</v>
      </c>
      <c r="S1924" s="1">
        <f>IFERROR(VLOOKUP(B1924,'[1]Pivot HorizontalMRP'!$A$4:$H$2529,8,0),0)</f>
        <v>5396</v>
      </c>
      <c r="T1924" s="1">
        <f>IFERROR(VLOOKUP(B1924,'[1]Pivot HorizontalMRP'!$A$4:$I$2529,9,0),0)</f>
        <v>3546</v>
      </c>
      <c r="U1924" s="1">
        <f t="shared" si="150"/>
        <v>5636</v>
      </c>
      <c r="V1924" s="24">
        <v>1.92</v>
      </c>
      <c r="W1924" s="24"/>
      <c r="X1924" s="24">
        <f t="shared" si="153"/>
        <v>-1.92</v>
      </c>
      <c r="Y1924" s="24"/>
      <c r="Z1924" s="24"/>
      <c r="AA1924" s="24">
        <v>1.92</v>
      </c>
      <c r="AB1924" s="24"/>
      <c r="AC1924" s="25"/>
      <c r="AD1924" s="26"/>
      <c r="AE1924" s="26"/>
      <c r="AF1924" s="26"/>
      <c r="AG1924" s="24"/>
      <c r="AH1924" s="24"/>
      <c r="AI1924" s="26"/>
      <c r="AJ1924" s="27"/>
      <c r="AK1924" s="27"/>
      <c r="AL1924" s="26"/>
      <c r="AM1924" s="26"/>
      <c r="AN1924" s="24"/>
      <c r="AO1924" s="24" t="str">
        <f t="shared" si="154"/>
        <v>Arista</v>
      </c>
      <c r="AP1924" s="1" t="s">
        <v>4086</v>
      </c>
      <c r="BF1924" s="1" t="s">
        <v>68</v>
      </c>
      <c r="BG1924" s="28" t="s">
        <v>69</v>
      </c>
    </row>
    <row r="1925" spans="1:59" ht="12.75" customHeight="1" x14ac:dyDescent="0.2">
      <c r="A1925" s="1" t="s">
        <v>7820</v>
      </c>
      <c r="B1925" s="1" t="s">
        <v>7821</v>
      </c>
      <c r="C1925" s="1" t="s">
        <v>62</v>
      </c>
      <c r="D1925" s="1" t="s">
        <v>63</v>
      </c>
      <c r="E1925" s="1" t="s">
        <v>7822</v>
      </c>
      <c r="F1925" s="1" t="s">
        <v>7823</v>
      </c>
      <c r="G1925" s="1">
        <v>115</v>
      </c>
      <c r="H1925" s="1">
        <v>3000</v>
      </c>
      <c r="I1925" s="2" t="s">
        <v>1123</v>
      </c>
      <c r="K1925" s="1">
        <f>IFERROR(VLOOKUP(B1925,'[1]Pivot HorizontalMRP'!$A$4:$B$2531,2,0),0)</f>
        <v>0</v>
      </c>
      <c r="L1925" s="1">
        <f>IFERROR(VLOOKUP(B1925,'[1]Pivot HorizontalMRP'!$A$4:$C$2531,3,0),0)</f>
        <v>5239</v>
      </c>
      <c r="M1925" s="1">
        <f>IFERROR(VLOOKUP(B1925,'[1]Pivot HorizontalMRP'!$A$4:$D$2531,4,0),0)</f>
        <v>13795</v>
      </c>
      <c r="N1925" s="1">
        <f>IFERROR(VLOOKUP(B1925,'[1]Pivot HorizontalMRP'!$A$4:$E$2531,5,0),0)</f>
        <v>15000</v>
      </c>
      <c r="O1925" s="1">
        <f t="shared" si="151"/>
        <v>19034</v>
      </c>
      <c r="P1925" s="1">
        <f t="shared" si="152"/>
        <v>34034</v>
      </c>
      <c r="Q1925" s="1">
        <f>IFERROR(VLOOKUP(B1925,'[1]Pivot HorizontalMRP'!$A$4:$F$2529,6,0),0)</f>
        <v>16090</v>
      </c>
      <c r="R1925" s="1">
        <f>IFERROR(VLOOKUP(B1925,'[1]Pivot HorizontalMRP'!$A$4:$G$2529,7,0),0)</f>
        <v>7310</v>
      </c>
      <c r="S1925" s="1">
        <f>IFERROR(VLOOKUP(B1925,'[1]Pivot HorizontalMRP'!$A$4:$H$2529,8,0),0)</f>
        <v>6768</v>
      </c>
      <c r="T1925" s="1">
        <f>IFERROR(VLOOKUP(B1925,'[1]Pivot HorizontalMRP'!$A$4:$I$2529,9,0),0)</f>
        <v>3276</v>
      </c>
      <c r="U1925" s="1">
        <f t="shared" si="150"/>
        <v>-4366</v>
      </c>
      <c r="V1925" s="24">
        <v>0.42</v>
      </c>
      <c r="W1925" s="24"/>
      <c r="X1925" s="24">
        <f t="shared" si="153"/>
        <v>-0.42</v>
      </c>
      <c r="Y1925" s="24"/>
      <c r="Z1925" s="24"/>
      <c r="AA1925" s="24">
        <v>0.42</v>
      </c>
      <c r="AB1925" s="24"/>
      <c r="AC1925" s="25"/>
      <c r="AD1925" s="26"/>
      <c r="AE1925" s="26"/>
      <c r="AF1925" s="26"/>
      <c r="AG1925" s="24"/>
      <c r="AH1925" s="24"/>
      <c r="AI1925" s="26"/>
      <c r="AJ1925" s="27"/>
      <c r="AK1925" s="27"/>
      <c r="AL1925" s="26"/>
      <c r="AM1925" s="26"/>
      <c r="AN1925" s="24"/>
      <c r="AO1925" s="24" t="str">
        <f t="shared" si="154"/>
        <v>Arista</v>
      </c>
      <c r="AP1925" s="1" t="s">
        <v>4086</v>
      </c>
      <c r="BF1925" s="1" t="s">
        <v>68</v>
      </c>
      <c r="BG1925" s="28" t="s">
        <v>69</v>
      </c>
    </row>
    <row r="1926" spans="1:59" ht="12.75" customHeight="1" x14ac:dyDescent="0.2">
      <c r="A1926" s="1" t="s">
        <v>7824</v>
      </c>
      <c r="B1926" s="1" t="s">
        <v>7825</v>
      </c>
      <c r="C1926" s="1" t="s">
        <v>62</v>
      </c>
      <c r="D1926" s="1" t="s">
        <v>63</v>
      </c>
      <c r="E1926" s="1" t="s">
        <v>7826</v>
      </c>
      <c r="F1926" s="1" t="s">
        <v>7827</v>
      </c>
      <c r="G1926" s="1">
        <v>86</v>
      </c>
      <c r="H1926" s="1">
        <v>3000</v>
      </c>
      <c r="I1926" s="2" t="s">
        <v>1123</v>
      </c>
      <c r="K1926" s="1">
        <f>IFERROR(VLOOKUP(B1926,'[1]Pivot HorizontalMRP'!$A$4:$B$2531,2,0),0)</f>
        <v>0</v>
      </c>
      <c r="L1926" s="1">
        <f>IFERROR(VLOOKUP(B1926,'[1]Pivot HorizontalMRP'!$A$4:$C$2531,3,0),0)</f>
        <v>6000</v>
      </c>
      <c r="M1926" s="1">
        <f>IFERROR(VLOOKUP(B1926,'[1]Pivot HorizontalMRP'!$A$4:$D$2531,4,0),0)</f>
        <v>0</v>
      </c>
      <c r="N1926" s="1">
        <f>IFERROR(VLOOKUP(B1926,'[1]Pivot HorizontalMRP'!$A$4:$E$2531,5,0),0)</f>
        <v>0</v>
      </c>
      <c r="O1926" s="1">
        <f t="shared" si="151"/>
        <v>6000</v>
      </c>
      <c r="P1926" s="1">
        <f t="shared" si="152"/>
        <v>6000</v>
      </c>
      <c r="Q1926" s="1">
        <f>IFERROR(VLOOKUP(B1926,'[1]Pivot HorizontalMRP'!$A$4:$F$2529,6,0),0)</f>
        <v>260</v>
      </c>
      <c r="R1926" s="1">
        <f>IFERROR(VLOOKUP(B1926,'[1]Pivot HorizontalMRP'!$A$4:$G$2529,7,0),0)</f>
        <v>0</v>
      </c>
      <c r="S1926" s="1">
        <f>IFERROR(VLOOKUP(B1926,'[1]Pivot HorizontalMRP'!$A$4:$H$2529,8,0),0)</f>
        <v>0</v>
      </c>
      <c r="T1926" s="1">
        <f>IFERROR(VLOOKUP(B1926,'[1]Pivot HorizontalMRP'!$A$4:$I$2529,9,0),0)</f>
        <v>0</v>
      </c>
      <c r="U1926" s="1">
        <f t="shared" si="150"/>
        <v>5740</v>
      </c>
      <c r="V1926" s="24">
        <v>0.50880000000000003</v>
      </c>
      <c r="W1926" s="24"/>
      <c r="X1926" s="24">
        <f t="shared" si="153"/>
        <v>-0.50880000000000003</v>
      </c>
      <c r="Y1926" s="24"/>
      <c r="Z1926" s="24"/>
      <c r="AA1926" s="24">
        <v>0.50880000000000003</v>
      </c>
      <c r="AB1926" s="24"/>
      <c r="AC1926" s="25"/>
      <c r="AD1926" s="26"/>
      <c r="AE1926" s="26"/>
      <c r="AF1926" s="26"/>
      <c r="AG1926" s="24"/>
      <c r="AH1926" s="24"/>
      <c r="AI1926" s="26"/>
      <c r="AJ1926" s="27"/>
      <c r="AK1926" s="27"/>
      <c r="AL1926" s="26"/>
      <c r="AM1926" s="26"/>
      <c r="AN1926" s="24"/>
      <c r="AO1926" s="24" t="str">
        <f t="shared" si="154"/>
        <v>Arista</v>
      </c>
      <c r="AP1926" s="1" t="s">
        <v>4086</v>
      </c>
      <c r="BF1926" s="1" t="s">
        <v>68</v>
      </c>
      <c r="BG1926" s="28" t="s">
        <v>69</v>
      </c>
    </row>
    <row r="1927" spans="1:59" ht="12.75" customHeight="1" x14ac:dyDescent="0.2">
      <c r="A1927" s="1" t="s">
        <v>7828</v>
      </c>
      <c r="B1927" s="1" t="s">
        <v>7829</v>
      </c>
      <c r="C1927" s="1" t="s">
        <v>62</v>
      </c>
      <c r="D1927" s="1" t="s">
        <v>63</v>
      </c>
      <c r="E1927" s="1" t="s">
        <v>7830</v>
      </c>
      <c r="F1927" s="1" t="s">
        <v>7831</v>
      </c>
      <c r="G1927" s="1">
        <v>141</v>
      </c>
      <c r="H1927" s="1">
        <v>2500</v>
      </c>
      <c r="I1927" s="2" t="s">
        <v>1123</v>
      </c>
      <c r="K1927" s="1">
        <f>IFERROR(VLOOKUP(B1927,'[1]Pivot HorizontalMRP'!$A$4:$B$2531,2,0),0)</f>
        <v>0</v>
      </c>
      <c r="L1927" s="1">
        <f>IFERROR(VLOOKUP(B1927,'[1]Pivot HorizontalMRP'!$A$4:$C$2531,3,0),0)</f>
        <v>29874</v>
      </c>
      <c r="M1927" s="1">
        <f>IFERROR(VLOOKUP(B1927,'[1]Pivot HorizontalMRP'!$A$4:$D$2531,4,0),0)</f>
        <v>0</v>
      </c>
      <c r="N1927" s="1">
        <f>IFERROR(VLOOKUP(B1927,'[1]Pivot HorizontalMRP'!$A$4:$E$2531,5,0),0)</f>
        <v>0</v>
      </c>
      <c r="O1927" s="1">
        <f t="shared" si="151"/>
        <v>29874</v>
      </c>
      <c r="P1927" s="1">
        <f t="shared" si="152"/>
        <v>29874</v>
      </c>
      <c r="Q1927" s="1">
        <f>IFERROR(VLOOKUP(B1927,'[1]Pivot HorizontalMRP'!$A$4:$F$2529,6,0),0)</f>
        <v>13120</v>
      </c>
      <c r="R1927" s="1">
        <f>IFERROR(VLOOKUP(B1927,'[1]Pivot HorizontalMRP'!$A$4:$G$2529,7,0),0)</f>
        <v>9175</v>
      </c>
      <c r="S1927" s="1">
        <f>IFERROR(VLOOKUP(B1927,'[1]Pivot HorizontalMRP'!$A$4:$H$2529,8,0),0)</f>
        <v>9441</v>
      </c>
      <c r="T1927" s="1">
        <f>IFERROR(VLOOKUP(B1927,'[1]Pivot HorizontalMRP'!$A$4:$I$2529,9,0),0)</f>
        <v>7616</v>
      </c>
      <c r="U1927" s="1">
        <f t="shared" si="150"/>
        <v>7579</v>
      </c>
      <c r="V1927" s="24">
        <v>1.8041199999999999</v>
      </c>
      <c r="W1927" s="24"/>
      <c r="X1927" s="24">
        <f t="shared" si="153"/>
        <v>-1.8041199999999999</v>
      </c>
      <c r="Y1927" s="24"/>
      <c r="Z1927" s="24"/>
      <c r="AA1927" s="24">
        <v>1.8041199999999999</v>
      </c>
      <c r="AB1927" s="24"/>
      <c r="AC1927" s="25"/>
      <c r="AD1927" s="26"/>
      <c r="AE1927" s="26"/>
      <c r="AF1927" s="26"/>
      <c r="AG1927" s="24"/>
      <c r="AH1927" s="24"/>
      <c r="AI1927" s="26"/>
      <c r="AJ1927" s="27"/>
      <c r="AK1927" s="27"/>
      <c r="AL1927" s="26"/>
      <c r="AM1927" s="26"/>
      <c r="AN1927" s="24"/>
      <c r="AO1927" s="24" t="str">
        <f t="shared" si="154"/>
        <v>Arista</v>
      </c>
      <c r="AP1927" s="1" t="s">
        <v>4086</v>
      </c>
      <c r="BF1927" s="1" t="s">
        <v>68</v>
      </c>
      <c r="BG1927" s="28" t="s">
        <v>69</v>
      </c>
    </row>
    <row r="1928" spans="1:59" ht="12.75" customHeight="1" x14ac:dyDescent="0.2">
      <c r="A1928" s="1" t="s">
        <v>7832</v>
      </c>
      <c r="B1928" s="1" t="s">
        <v>7833</v>
      </c>
      <c r="C1928" s="1" t="s">
        <v>62</v>
      </c>
      <c r="D1928" s="1" t="s">
        <v>63</v>
      </c>
      <c r="E1928" s="1" t="s">
        <v>7834</v>
      </c>
      <c r="F1928" s="1" t="s">
        <v>7835</v>
      </c>
      <c r="G1928" s="1">
        <v>71</v>
      </c>
      <c r="H1928" s="1">
        <v>5000</v>
      </c>
      <c r="I1928" s="2" t="s">
        <v>1123</v>
      </c>
      <c r="K1928" s="1">
        <f>IFERROR(VLOOKUP(B1928,'[1]Pivot HorizontalMRP'!$A$4:$B$2531,2,0),0)</f>
        <v>0</v>
      </c>
      <c r="L1928" s="1">
        <f>IFERROR(VLOOKUP(B1928,'[1]Pivot HorizontalMRP'!$A$4:$C$2531,3,0),0)</f>
        <v>98710</v>
      </c>
      <c r="M1928" s="1">
        <f>IFERROR(VLOOKUP(B1928,'[1]Pivot HorizontalMRP'!$A$4:$D$2531,4,0),0)</f>
        <v>35000</v>
      </c>
      <c r="N1928" s="1">
        <f>IFERROR(VLOOKUP(B1928,'[1]Pivot HorizontalMRP'!$A$4:$E$2531,5,0),0)</f>
        <v>0</v>
      </c>
      <c r="O1928" s="1">
        <f t="shared" si="151"/>
        <v>133710</v>
      </c>
      <c r="P1928" s="1">
        <f t="shared" si="152"/>
        <v>133710</v>
      </c>
      <c r="Q1928" s="1">
        <f>IFERROR(VLOOKUP(B1928,'[1]Pivot HorizontalMRP'!$A$4:$F$2529,6,0),0)</f>
        <v>64468</v>
      </c>
      <c r="R1928" s="1">
        <f>IFERROR(VLOOKUP(B1928,'[1]Pivot HorizontalMRP'!$A$4:$G$2529,7,0),0)</f>
        <v>78664</v>
      </c>
      <c r="S1928" s="1">
        <f>IFERROR(VLOOKUP(B1928,'[1]Pivot HorizontalMRP'!$A$4:$H$2529,8,0),0)</f>
        <v>95626</v>
      </c>
      <c r="T1928" s="1">
        <f>IFERROR(VLOOKUP(B1928,'[1]Pivot HorizontalMRP'!$A$4:$I$2529,9,0),0)</f>
        <v>90666</v>
      </c>
      <c r="U1928" s="1">
        <f t="shared" si="150"/>
        <v>-9422</v>
      </c>
      <c r="V1928" s="24">
        <v>1.26</v>
      </c>
      <c r="W1928" s="24"/>
      <c r="X1928" s="24">
        <f t="shared" si="153"/>
        <v>-1.26</v>
      </c>
      <c r="Y1928" s="24"/>
      <c r="Z1928" s="24"/>
      <c r="AA1928" s="24">
        <v>1.26</v>
      </c>
      <c r="AB1928" s="24"/>
      <c r="AC1928" s="25"/>
      <c r="AD1928" s="26"/>
      <c r="AE1928" s="26"/>
      <c r="AF1928" s="26"/>
      <c r="AG1928" s="24"/>
      <c r="AH1928" s="24"/>
      <c r="AI1928" s="26"/>
      <c r="AJ1928" s="27"/>
      <c r="AK1928" s="27"/>
      <c r="AL1928" s="26"/>
      <c r="AM1928" s="26"/>
      <c r="AN1928" s="24"/>
      <c r="AO1928" s="24" t="str">
        <f t="shared" si="154"/>
        <v>Arista</v>
      </c>
      <c r="AP1928" s="1" t="s">
        <v>4086</v>
      </c>
      <c r="BF1928" s="1" t="s">
        <v>68</v>
      </c>
      <c r="BG1928" s="28" t="s">
        <v>69</v>
      </c>
    </row>
    <row r="1929" spans="1:59" ht="12.75" customHeight="1" x14ac:dyDescent="0.2">
      <c r="A1929" s="1" t="s">
        <v>7836</v>
      </c>
      <c r="B1929" s="1" t="s">
        <v>7837</v>
      </c>
      <c r="C1929" s="1" t="s">
        <v>62</v>
      </c>
      <c r="D1929" s="1" t="s">
        <v>63</v>
      </c>
      <c r="E1929" s="1" t="s">
        <v>7838</v>
      </c>
      <c r="F1929" s="1" t="s">
        <v>7839</v>
      </c>
      <c r="G1929" s="1">
        <v>91</v>
      </c>
      <c r="H1929" s="1">
        <v>1500</v>
      </c>
      <c r="I1929" s="2" t="s">
        <v>1123</v>
      </c>
      <c r="K1929" s="1">
        <f>IFERROR(VLOOKUP(B1929,'[1]Pivot HorizontalMRP'!$A$4:$B$2531,2,0),0)</f>
        <v>0</v>
      </c>
      <c r="L1929" s="1">
        <f>IFERROR(VLOOKUP(B1929,'[1]Pivot HorizontalMRP'!$A$4:$C$2531,3,0),0)</f>
        <v>14218</v>
      </c>
      <c r="M1929" s="1">
        <f>IFERROR(VLOOKUP(B1929,'[1]Pivot HorizontalMRP'!$A$4:$D$2531,4,0),0)</f>
        <v>10500</v>
      </c>
      <c r="N1929" s="1">
        <f>IFERROR(VLOOKUP(B1929,'[1]Pivot HorizontalMRP'!$A$4:$E$2531,5,0),0)</f>
        <v>0</v>
      </c>
      <c r="O1929" s="1">
        <f t="shared" si="151"/>
        <v>24718</v>
      </c>
      <c r="P1929" s="1">
        <f t="shared" si="152"/>
        <v>24718</v>
      </c>
      <c r="Q1929" s="1">
        <f>IFERROR(VLOOKUP(B1929,'[1]Pivot HorizontalMRP'!$A$4:$F$2529,6,0),0)</f>
        <v>15762</v>
      </c>
      <c r="R1929" s="1">
        <f>IFERROR(VLOOKUP(B1929,'[1]Pivot HorizontalMRP'!$A$4:$G$2529,7,0),0)</f>
        <v>7089</v>
      </c>
      <c r="S1929" s="1">
        <f>IFERROR(VLOOKUP(B1929,'[1]Pivot HorizontalMRP'!$A$4:$H$2529,8,0),0)</f>
        <v>7815</v>
      </c>
      <c r="T1929" s="1">
        <f>IFERROR(VLOOKUP(B1929,'[1]Pivot HorizontalMRP'!$A$4:$I$2529,9,0),0)</f>
        <v>6630</v>
      </c>
      <c r="U1929" s="1">
        <f t="shared" si="150"/>
        <v>1867</v>
      </c>
      <c r="V1929" s="24">
        <v>0.13</v>
      </c>
      <c r="W1929" s="24"/>
      <c r="X1929" s="24">
        <f t="shared" si="153"/>
        <v>-0.13</v>
      </c>
      <c r="Y1929" s="24"/>
      <c r="Z1929" s="24"/>
      <c r="AA1929" s="24">
        <v>0.13</v>
      </c>
      <c r="AB1929" s="24"/>
      <c r="AC1929" s="25"/>
      <c r="AD1929" s="26"/>
      <c r="AE1929" s="26"/>
      <c r="AF1929" s="26"/>
      <c r="AG1929" s="24"/>
      <c r="AH1929" s="24"/>
      <c r="AI1929" s="26"/>
      <c r="AJ1929" s="27"/>
      <c r="AK1929" s="27"/>
      <c r="AL1929" s="26"/>
      <c r="AM1929" s="26"/>
      <c r="AN1929" s="24"/>
      <c r="AO1929" s="24" t="str">
        <f t="shared" si="154"/>
        <v>Arista</v>
      </c>
      <c r="AP1929" s="1" t="s">
        <v>4086</v>
      </c>
      <c r="BF1929" s="1" t="s">
        <v>68</v>
      </c>
      <c r="BG1929" s="28" t="s">
        <v>69</v>
      </c>
    </row>
    <row r="1930" spans="1:59" ht="12.75" customHeight="1" x14ac:dyDescent="0.2">
      <c r="A1930" s="1" t="s">
        <v>7840</v>
      </c>
      <c r="B1930" s="1" t="s">
        <v>7841</v>
      </c>
      <c r="C1930" s="1" t="s">
        <v>62</v>
      </c>
      <c r="D1930" s="1" t="s">
        <v>63</v>
      </c>
      <c r="E1930" s="1" t="s">
        <v>7842</v>
      </c>
      <c r="F1930" s="1" t="s">
        <v>7843</v>
      </c>
      <c r="G1930" s="1">
        <v>91</v>
      </c>
      <c r="H1930" s="1">
        <v>15000</v>
      </c>
      <c r="I1930" s="2" t="s">
        <v>1123</v>
      </c>
      <c r="K1930" s="1">
        <f>IFERROR(VLOOKUP(B1930,'[1]Pivot HorizontalMRP'!$A$4:$B$2531,2,0),0)</f>
        <v>0</v>
      </c>
      <c r="L1930" s="1">
        <f>IFERROR(VLOOKUP(B1930,'[1]Pivot HorizontalMRP'!$A$4:$C$2531,3,0),0)</f>
        <v>8201</v>
      </c>
      <c r="M1930" s="1">
        <f>IFERROR(VLOOKUP(B1930,'[1]Pivot HorizontalMRP'!$A$4:$D$2531,4,0),0)</f>
        <v>0</v>
      </c>
      <c r="N1930" s="1">
        <f>IFERROR(VLOOKUP(B1930,'[1]Pivot HorizontalMRP'!$A$4:$E$2531,5,0),0)</f>
        <v>0</v>
      </c>
      <c r="O1930" s="1">
        <f t="shared" si="151"/>
        <v>8201</v>
      </c>
      <c r="P1930" s="1">
        <f t="shared" si="152"/>
        <v>8201</v>
      </c>
      <c r="Q1930" s="1">
        <f>IFERROR(VLOOKUP(B1930,'[1]Pivot HorizontalMRP'!$A$4:$F$2529,6,0),0)</f>
        <v>5254</v>
      </c>
      <c r="R1930" s="1">
        <f>IFERROR(VLOOKUP(B1930,'[1]Pivot HorizontalMRP'!$A$4:$G$2529,7,0),0)</f>
        <v>2363</v>
      </c>
      <c r="S1930" s="1">
        <f>IFERROR(VLOOKUP(B1930,'[1]Pivot HorizontalMRP'!$A$4:$H$2529,8,0),0)</f>
        <v>2605</v>
      </c>
      <c r="T1930" s="1">
        <f>IFERROR(VLOOKUP(B1930,'[1]Pivot HorizontalMRP'!$A$4:$I$2529,9,0),0)</f>
        <v>2210</v>
      </c>
      <c r="U1930" s="1">
        <f t="shared" si="150"/>
        <v>584</v>
      </c>
      <c r="V1930" s="24">
        <v>0.2</v>
      </c>
      <c r="W1930" s="24"/>
      <c r="X1930" s="24">
        <f t="shared" si="153"/>
        <v>-0.2</v>
      </c>
      <c r="Y1930" s="24"/>
      <c r="Z1930" s="24"/>
      <c r="AA1930" s="24"/>
      <c r="AB1930" s="24"/>
      <c r="AC1930" s="25"/>
      <c r="AD1930" s="26"/>
      <c r="AE1930" s="26"/>
      <c r="AF1930" s="26"/>
      <c r="AG1930" s="24"/>
      <c r="AH1930" s="24"/>
      <c r="AI1930" s="26"/>
      <c r="AJ1930" s="27"/>
      <c r="AK1930" s="27"/>
      <c r="AL1930" s="26"/>
      <c r="AM1930" s="26"/>
      <c r="AN1930" s="24"/>
      <c r="AO1930" s="24" t="str">
        <f t="shared" si="154"/>
        <v>Arista</v>
      </c>
      <c r="AP1930" s="1" t="s">
        <v>4086</v>
      </c>
      <c r="BF1930" s="1" t="s">
        <v>68</v>
      </c>
      <c r="BG1930" s="28" t="s">
        <v>69</v>
      </c>
    </row>
    <row r="1931" spans="1:59" ht="12.75" customHeight="1" x14ac:dyDescent="0.2">
      <c r="A1931" s="1" t="s">
        <v>7844</v>
      </c>
      <c r="B1931" s="1" t="s">
        <v>7845</v>
      </c>
      <c r="C1931" s="1" t="s">
        <v>62</v>
      </c>
      <c r="D1931" s="1" t="s">
        <v>63</v>
      </c>
      <c r="E1931" s="1" t="s">
        <v>7846</v>
      </c>
      <c r="F1931" s="1" t="s">
        <v>7847</v>
      </c>
      <c r="G1931" s="1">
        <v>100</v>
      </c>
      <c r="H1931" s="1">
        <v>360</v>
      </c>
      <c r="I1931" s="2" t="s">
        <v>1123</v>
      </c>
      <c r="K1931" s="1">
        <f>IFERROR(VLOOKUP(B1931,'[1]Pivot HorizontalMRP'!$A$4:$B$2531,2,0),0)</f>
        <v>0</v>
      </c>
      <c r="L1931" s="1">
        <f>IFERROR(VLOOKUP(B1931,'[1]Pivot HorizontalMRP'!$A$4:$C$2531,3,0),0)</f>
        <v>2490</v>
      </c>
      <c r="M1931" s="1">
        <f>IFERROR(VLOOKUP(B1931,'[1]Pivot HorizontalMRP'!$A$4:$D$2531,4,0),0)</f>
        <v>1080</v>
      </c>
      <c r="N1931" s="1">
        <f>IFERROR(VLOOKUP(B1931,'[1]Pivot HorizontalMRP'!$A$4:$E$2531,5,0),0)</f>
        <v>1800</v>
      </c>
      <c r="O1931" s="1">
        <f t="shared" si="151"/>
        <v>3570</v>
      </c>
      <c r="P1931" s="1">
        <f t="shared" si="152"/>
        <v>5370</v>
      </c>
      <c r="Q1931" s="1">
        <f>IFERROR(VLOOKUP(B1931,'[1]Pivot HorizontalMRP'!$A$4:$F$2529,6,0),0)</f>
        <v>4290</v>
      </c>
      <c r="R1931" s="1">
        <f>IFERROR(VLOOKUP(B1931,'[1]Pivot HorizontalMRP'!$A$4:$G$2529,7,0),0)</f>
        <v>1624</v>
      </c>
      <c r="S1931" s="1">
        <f>IFERROR(VLOOKUP(B1931,'[1]Pivot HorizontalMRP'!$A$4:$H$2529,8,0),0)</f>
        <v>1770</v>
      </c>
      <c r="T1931" s="1">
        <f>IFERROR(VLOOKUP(B1931,'[1]Pivot HorizontalMRP'!$A$4:$I$2529,9,0),0)</f>
        <v>1624</v>
      </c>
      <c r="U1931" s="1">
        <f t="shared" si="150"/>
        <v>-2344</v>
      </c>
      <c r="V1931" s="24">
        <v>66</v>
      </c>
      <c r="W1931" s="24"/>
      <c r="X1931" s="24">
        <f t="shared" si="153"/>
        <v>-66</v>
      </c>
      <c r="Y1931" s="24"/>
      <c r="Z1931" s="24"/>
      <c r="AA1931" s="24">
        <v>66</v>
      </c>
      <c r="AB1931" s="24"/>
      <c r="AC1931" s="25"/>
      <c r="AD1931" s="26"/>
      <c r="AE1931" s="26"/>
      <c r="AF1931" s="26"/>
      <c r="AG1931" s="24"/>
      <c r="AH1931" s="24"/>
      <c r="AI1931" s="26"/>
      <c r="AJ1931" s="27"/>
      <c r="AK1931" s="27"/>
      <c r="AL1931" s="26"/>
      <c r="AM1931" s="26"/>
      <c r="AN1931" s="24"/>
      <c r="AO1931" s="24" t="str">
        <f t="shared" si="154"/>
        <v>Arista</v>
      </c>
      <c r="AP1931" s="1" t="s">
        <v>74</v>
      </c>
      <c r="BF1931" s="1" t="s">
        <v>68</v>
      </c>
      <c r="BG1931" s="28" t="s">
        <v>69</v>
      </c>
    </row>
    <row r="1932" spans="1:59" ht="12.75" customHeight="1" x14ac:dyDescent="0.2">
      <c r="A1932" s="1" t="s">
        <v>7848</v>
      </c>
      <c r="B1932" s="1" t="s">
        <v>7849</v>
      </c>
      <c r="C1932" s="1" t="s">
        <v>62</v>
      </c>
      <c r="D1932" s="1" t="s">
        <v>63</v>
      </c>
      <c r="E1932" s="1" t="s">
        <v>7850</v>
      </c>
      <c r="F1932" s="1" t="s">
        <v>7851</v>
      </c>
      <c r="G1932" s="1">
        <v>100</v>
      </c>
      <c r="H1932" s="1">
        <v>360</v>
      </c>
      <c r="I1932" s="2" t="s">
        <v>1123</v>
      </c>
      <c r="K1932" s="1">
        <f>IFERROR(VLOOKUP(B1932,'[1]Pivot HorizontalMRP'!$A$4:$B$2531,2,0),0)</f>
        <v>0</v>
      </c>
      <c r="L1932" s="1">
        <f>IFERROR(VLOOKUP(B1932,'[1]Pivot HorizontalMRP'!$A$4:$C$2531,3,0),0)</f>
        <v>2555</v>
      </c>
      <c r="M1932" s="1">
        <f>IFERROR(VLOOKUP(B1932,'[1]Pivot HorizontalMRP'!$A$4:$D$2531,4,0),0)</f>
        <v>720</v>
      </c>
      <c r="N1932" s="1">
        <f>IFERROR(VLOOKUP(B1932,'[1]Pivot HorizontalMRP'!$A$4:$E$2531,5,0),0)</f>
        <v>2160</v>
      </c>
      <c r="O1932" s="1">
        <f t="shared" si="151"/>
        <v>3275</v>
      </c>
      <c r="P1932" s="1">
        <f t="shared" si="152"/>
        <v>5435</v>
      </c>
      <c r="Q1932" s="1">
        <f>IFERROR(VLOOKUP(B1932,'[1]Pivot HorizontalMRP'!$A$4:$F$2529,6,0),0)</f>
        <v>4040</v>
      </c>
      <c r="R1932" s="1">
        <f>IFERROR(VLOOKUP(B1932,'[1]Pivot HorizontalMRP'!$A$4:$G$2529,7,0),0)</f>
        <v>1624</v>
      </c>
      <c r="S1932" s="1">
        <f>IFERROR(VLOOKUP(B1932,'[1]Pivot HorizontalMRP'!$A$4:$H$2529,8,0),0)</f>
        <v>1770</v>
      </c>
      <c r="T1932" s="1">
        <f>IFERROR(VLOOKUP(B1932,'[1]Pivot HorizontalMRP'!$A$4:$I$2529,9,0),0)</f>
        <v>1624</v>
      </c>
      <c r="U1932" s="1">
        <f t="shared" si="150"/>
        <v>-2389</v>
      </c>
      <c r="V1932" s="24">
        <v>66</v>
      </c>
      <c r="W1932" s="24"/>
      <c r="X1932" s="24">
        <f t="shared" si="153"/>
        <v>-66</v>
      </c>
      <c r="Y1932" s="24"/>
      <c r="Z1932" s="24"/>
      <c r="AA1932" s="24">
        <v>66</v>
      </c>
      <c r="AB1932" s="24"/>
      <c r="AC1932" s="25"/>
      <c r="AD1932" s="26"/>
      <c r="AE1932" s="26"/>
      <c r="AF1932" s="26"/>
      <c r="AG1932" s="24"/>
      <c r="AH1932" s="24"/>
      <c r="AI1932" s="26"/>
      <c r="AJ1932" s="27"/>
      <c r="AK1932" s="27"/>
      <c r="AL1932" s="26"/>
      <c r="AM1932" s="26"/>
      <c r="AN1932" s="24"/>
      <c r="AO1932" s="24" t="str">
        <f t="shared" si="154"/>
        <v>Arista</v>
      </c>
      <c r="AP1932" s="1" t="s">
        <v>74</v>
      </c>
      <c r="BF1932" s="1" t="s">
        <v>68</v>
      </c>
      <c r="BG1932" s="28" t="s">
        <v>69</v>
      </c>
    </row>
    <row r="1933" spans="1:59" ht="12.75" customHeight="1" x14ac:dyDescent="0.2">
      <c r="A1933" s="1" t="s">
        <v>7852</v>
      </c>
      <c r="B1933" s="1" t="s">
        <v>7853</v>
      </c>
      <c r="C1933" s="1" t="s">
        <v>62</v>
      </c>
      <c r="D1933" s="1" t="s">
        <v>63</v>
      </c>
      <c r="E1933" s="1" t="s">
        <v>7854</v>
      </c>
      <c r="F1933" s="1" t="s">
        <v>7855</v>
      </c>
      <c r="G1933" s="1">
        <v>110</v>
      </c>
      <c r="H1933" s="1">
        <v>1</v>
      </c>
      <c r="I1933" s="2" t="s">
        <v>1123</v>
      </c>
      <c r="K1933" s="1">
        <f>IFERROR(VLOOKUP(B1933,'[1]Pivot HorizontalMRP'!$A$4:$B$2531,2,0),0)</f>
        <v>0</v>
      </c>
      <c r="L1933" s="1">
        <f>IFERROR(VLOOKUP(B1933,'[1]Pivot HorizontalMRP'!$A$4:$C$2531,3,0),0)</f>
        <v>12</v>
      </c>
      <c r="M1933" s="1">
        <f>IFERROR(VLOOKUP(B1933,'[1]Pivot HorizontalMRP'!$A$4:$D$2531,4,0),0)</f>
        <v>756</v>
      </c>
      <c r="N1933" s="1">
        <f>IFERROR(VLOOKUP(B1933,'[1]Pivot HorizontalMRP'!$A$4:$E$2531,5,0),0)</f>
        <v>0</v>
      </c>
      <c r="O1933" s="1">
        <f t="shared" si="151"/>
        <v>768</v>
      </c>
      <c r="P1933" s="1">
        <f t="shared" si="152"/>
        <v>768</v>
      </c>
      <c r="Q1933" s="1">
        <f>IFERROR(VLOOKUP(B1933,'[1]Pivot HorizontalMRP'!$A$4:$F$2529,6,0),0)</f>
        <v>92</v>
      </c>
      <c r="R1933" s="1">
        <f>IFERROR(VLOOKUP(B1933,'[1]Pivot HorizontalMRP'!$A$4:$G$2529,7,0),0)</f>
        <v>112</v>
      </c>
      <c r="S1933" s="1">
        <f>IFERROR(VLOOKUP(B1933,'[1]Pivot HorizontalMRP'!$A$4:$H$2529,8,0),0)</f>
        <v>60</v>
      </c>
      <c r="T1933" s="1">
        <f>IFERROR(VLOOKUP(B1933,'[1]Pivot HorizontalMRP'!$A$4:$I$2529,9,0),0)</f>
        <v>60</v>
      </c>
      <c r="U1933" s="1">
        <f t="shared" si="150"/>
        <v>564</v>
      </c>
      <c r="V1933" s="24">
        <v>93.73</v>
      </c>
      <c r="W1933" s="24"/>
      <c r="X1933" s="24">
        <f t="shared" si="153"/>
        <v>-93.73</v>
      </c>
      <c r="Y1933" s="24"/>
      <c r="Z1933" s="24"/>
      <c r="AA1933" s="24"/>
      <c r="AB1933" s="24"/>
      <c r="AC1933" s="25"/>
      <c r="AD1933" s="26"/>
      <c r="AE1933" s="26"/>
      <c r="AF1933" s="26"/>
      <c r="AG1933" s="24"/>
      <c r="AH1933" s="24"/>
      <c r="AI1933" s="26"/>
      <c r="AJ1933" s="27"/>
      <c r="AK1933" s="27"/>
      <c r="AL1933" s="26"/>
      <c r="AM1933" s="26"/>
      <c r="AN1933" s="24"/>
      <c r="AO1933" s="24" t="str">
        <f t="shared" si="154"/>
        <v>Arista</v>
      </c>
      <c r="AP1933" s="1" t="s">
        <v>74</v>
      </c>
      <c r="BF1933" s="1" t="s">
        <v>68</v>
      </c>
      <c r="BG1933" s="28" t="s">
        <v>69</v>
      </c>
    </row>
    <row r="1934" spans="1:59" ht="12.75" customHeight="1" x14ac:dyDescent="0.2">
      <c r="A1934" s="1" t="s">
        <v>7856</v>
      </c>
      <c r="B1934" s="1" t="s">
        <v>7857</v>
      </c>
      <c r="C1934" s="1" t="s">
        <v>62</v>
      </c>
      <c r="D1934" s="1" t="s">
        <v>63</v>
      </c>
      <c r="E1934" s="1" t="s">
        <v>7858</v>
      </c>
      <c r="F1934" s="1" t="s">
        <v>7859</v>
      </c>
      <c r="G1934" s="1">
        <v>66</v>
      </c>
      <c r="H1934" s="1">
        <v>756</v>
      </c>
      <c r="I1934" s="2" t="s">
        <v>1123</v>
      </c>
      <c r="K1934" s="1">
        <f>IFERROR(VLOOKUP(B1934,'[1]Pivot HorizontalMRP'!$A$4:$B$2531,2,0),0)</f>
        <v>0</v>
      </c>
      <c r="L1934" s="1">
        <f>IFERROR(VLOOKUP(B1934,'[1]Pivot HorizontalMRP'!$A$4:$C$2531,3,0),0)</f>
        <v>60</v>
      </c>
      <c r="M1934" s="1">
        <f>IFERROR(VLOOKUP(B1934,'[1]Pivot HorizontalMRP'!$A$4:$D$2531,4,0),0)</f>
        <v>0</v>
      </c>
      <c r="N1934" s="1">
        <f>IFERROR(VLOOKUP(B1934,'[1]Pivot HorizontalMRP'!$A$4:$E$2531,5,0),0)</f>
        <v>0</v>
      </c>
      <c r="O1934" s="1">
        <f t="shared" si="151"/>
        <v>60</v>
      </c>
      <c r="P1934" s="1">
        <f t="shared" si="152"/>
        <v>60</v>
      </c>
      <c r="Q1934" s="1">
        <f>IFERROR(VLOOKUP(B1934,'[1]Pivot HorizontalMRP'!$A$4:$F$2529,6,0),0)</f>
        <v>16</v>
      </c>
      <c r="R1934" s="1">
        <f>IFERROR(VLOOKUP(B1934,'[1]Pivot HorizontalMRP'!$A$4:$G$2529,7,0),0)</f>
        <v>112</v>
      </c>
      <c r="S1934" s="1">
        <f>IFERROR(VLOOKUP(B1934,'[1]Pivot HorizontalMRP'!$A$4:$H$2529,8,0),0)</f>
        <v>60</v>
      </c>
      <c r="T1934" s="1">
        <f>IFERROR(VLOOKUP(B1934,'[1]Pivot HorizontalMRP'!$A$4:$I$2529,9,0),0)</f>
        <v>60</v>
      </c>
      <c r="U1934" s="1">
        <f t="shared" si="150"/>
        <v>-68</v>
      </c>
      <c r="V1934" s="24">
        <v>93.73</v>
      </c>
      <c r="W1934" s="24"/>
      <c r="X1934" s="24">
        <f t="shared" si="153"/>
        <v>-93.73</v>
      </c>
      <c r="Y1934" s="24"/>
      <c r="Z1934" s="24"/>
      <c r="AA1934" s="24">
        <v>93.73</v>
      </c>
      <c r="AB1934" s="24"/>
      <c r="AC1934" s="25"/>
      <c r="AD1934" s="26"/>
      <c r="AE1934" s="26"/>
      <c r="AF1934" s="26"/>
      <c r="AG1934" s="24"/>
      <c r="AH1934" s="24"/>
      <c r="AI1934" s="26"/>
      <c r="AJ1934" s="27"/>
      <c r="AK1934" s="27"/>
      <c r="AL1934" s="26"/>
      <c r="AM1934" s="26"/>
      <c r="AN1934" s="24"/>
      <c r="AO1934" s="24" t="str">
        <f t="shared" si="154"/>
        <v>Arista</v>
      </c>
      <c r="AP1934" s="1" t="s">
        <v>74</v>
      </c>
      <c r="BF1934" s="1" t="s">
        <v>68</v>
      </c>
      <c r="BG1934" s="28" t="s">
        <v>69</v>
      </c>
    </row>
    <row r="1935" spans="1:59" ht="12.75" customHeight="1" x14ac:dyDescent="0.2">
      <c r="A1935" s="1" t="s">
        <v>7860</v>
      </c>
      <c r="B1935" s="1" t="s">
        <v>7861</v>
      </c>
      <c r="C1935" s="1" t="s">
        <v>62</v>
      </c>
      <c r="D1935" s="1" t="s">
        <v>63</v>
      </c>
      <c r="E1935" s="1" t="s">
        <v>7862</v>
      </c>
      <c r="F1935" s="1" t="s">
        <v>7863</v>
      </c>
      <c r="G1935" s="1">
        <v>113</v>
      </c>
      <c r="H1935" s="1">
        <v>5000</v>
      </c>
      <c r="I1935" s="2" t="s">
        <v>1123</v>
      </c>
      <c r="K1935" s="1">
        <f>IFERROR(VLOOKUP(B1935,'[1]Pivot HorizontalMRP'!$A$4:$B$2531,2,0),0)</f>
        <v>0</v>
      </c>
      <c r="L1935" s="1">
        <f>IFERROR(VLOOKUP(B1935,'[1]Pivot HorizontalMRP'!$A$4:$C$2531,3,0),0)</f>
        <v>37931</v>
      </c>
      <c r="M1935" s="1">
        <f>IFERROR(VLOOKUP(B1935,'[1]Pivot HorizontalMRP'!$A$4:$D$2531,4,0),0)</f>
        <v>10000</v>
      </c>
      <c r="N1935" s="1">
        <f>IFERROR(VLOOKUP(B1935,'[1]Pivot HorizontalMRP'!$A$4:$E$2531,5,0),0)</f>
        <v>0</v>
      </c>
      <c r="O1935" s="1">
        <f t="shared" si="151"/>
        <v>47931</v>
      </c>
      <c r="P1935" s="1">
        <f t="shared" si="152"/>
        <v>47931</v>
      </c>
      <c r="Q1935" s="1">
        <f>IFERROR(VLOOKUP(B1935,'[1]Pivot HorizontalMRP'!$A$4:$F$2529,6,0),0)</f>
        <v>27450</v>
      </c>
      <c r="R1935" s="1">
        <f>IFERROR(VLOOKUP(B1935,'[1]Pivot HorizontalMRP'!$A$4:$G$2529,7,0),0)</f>
        <v>27792</v>
      </c>
      <c r="S1935" s="1">
        <f>IFERROR(VLOOKUP(B1935,'[1]Pivot HorizontalMRP'!$A$4:$H$2529,8,0),0)</f>
        <v>28098</v>
      </c>
      <c r="T1935" s="1">
        <f>IFERROR(VLOOKUP(B1935,'[1]Pivot HorizontalMRP'!$A$4:$I$2529,9,0),0)</f>
        <v>18666</v>
      </c>
      <c r="U1935" s="1">
        <f t="shared" si="150"/>
        <v>-7311</v>
      </c>
      <c r="V1935" s="24">
        <v>1.62</v>
      </c>
      <c r="W1935" s="24"/>
      <c r="X1935" s="24">
        <f t="shared" si="153"/>
        <v>-1.62</v>
      </c>
      <c r="Y1935" s="24"/>
      <c r="Z1935" s="24"/>
      <c r="AA1935" s="24">
        <v>1.62</v>
      </c>
      <c r="AB1935" s="24"/>
      <c r="AC1935" s="25"/>
      <c r="AD1935" s="26"/>
      <c r="AE1935" s="26"/>
      <c r="AF1935" s="26"/>
      <c r="AG1935" s="24"/>
      <c r="AH1935" s="24"/>
      <c r="AI1935" s="26"/>
      <c r="AJ1935" s="27"/>
      <c r="AK1935" s="27"/>
      <c r="AL1935" s="26"/>
      <c r="AM1935" s="26"/>
      <c r="AN1935" s="24"/>
      <c r="AO1935" s="24" t="str">
        <f t="shared" si="154"/>
        <v>Arista</v>
      </c>
      <c r="AP1935" s="1" t="s">
        <v>4086</v>
      </c>
      <c r="BF1935" s="1" t="s">
        <v>68</v>
      </c>
      <c r="BG1935" s="28" t="s">
        <v>69</v>
      </c>
    </row>
    <row r="1936" spans="1:59" ht="12.75" customHeight="1" x14ac:dyDescent="0.2">
      <c r="A1936" s="1" t="s">
        <v>7864</v>
      </c>
      <c r="B1936" s="1" t="s">
        <v>7865</v>
      </c>
      <c r="C1936" s="1" t="s">
        <v>62</v>
      </c>
      <c r="D1936" s="1" t="s">
        <v>63</v>
      </c>
      <c r="E1936" s="1" t="s">
        <v>7866</v>
      </c>
      <c r="F1936" s="1" t="s">
        <v>7867</v>
      </c>
      <c r="G1936" s="1">
        <v>73</v>
      </c>
      <c r="H1936" s="1">
        <v>1</v>
      </c>
      <c r="I1936" s="2" t="s">
        <v>1123</v>
      </c>
      <c r="K1936" s="1">
        <f>IFERROR(VLOOKUP(B1936,'[1]Pivot HorizontalMRP'!$A$4:$B$2531,2,0),0)</f>
        <v>0</v>
      </c>
      <c r="L1936" s="1">
        <f>IFERROR(VLOOKUP(B1936,'[1]Pivot HorizontalMRP'!$A$4:$C$2531,3,0),0)</f>
        <v>7439</v>
      </c>
      <c r="M1936" s="1">
        <f>IFERROR(VLOOKUP(B1936,'[1]Pivot HorizontalMRP'!$A$4:$D$2531,4,0),0)</f>
        <v>0</v>
      </c>
      <c r="N1936" s="1">
        <f>IFERROR(VLOOKUP(B1936,'[1]Pivot HorizontalMRP'!$A$4:$E$2531,5,0),0)</f>
        <v>0</v>
      </c>
      <c r="O1936" s="1">
        <f t="shared" si="151"/>
        <v>7439</v>
      </c>
      <c r="P1936" s="1">
        <f t="shared" si="152"/>
        <v>7439</v>
      </c>
      <c r="Q1936" s="1">
        <f>IFERROR(VLOOKUP(B1936,'[1]Pivot HorizontalMRP'!$A$4:$F$2529,6,0),0)</f>
        <v>1624</v>
      </c>
      <c r="R1936" s="1">
        <f>IFERROR(VLOOKUP(B1936,'[1]Pivot HorizontalMRP'!$A$4:$G$2529,7,0),0)</f>
        <v>1120</v>
      </c>
      <c r="S1936" s="1">
        <f>IFERROR(VLOOKUP(B1936,'[1]Pivot HorizontalMRP'!$A$4:$H$2529,8,0),0)</f>
        <v>1344</v>
      </c>
      <c r="T1936" s="1">
        <f>IFERROR(VLOOKUP(B1936,'[1]Pivot HorizontalMRP'!$A$4:$I$2529,9,0),0)</f>
        <v>1120</v>
      </c>
      <c r="U1936" s="1">
        <f t="shared" si="150"/>
        <v>4695</v>
      </c>
      <c r="V1936" s="24">
        <v>1.58</v>
      </c>
      <c r="W1936" s="24"/>
      <c r="X1936" s="24">
        <f t="shared" si="153"/>
        <v>-1.58</v>
      </c>
      <c r="Y1936" s="24"/>
      <c r="Z1936" s="24"/>
      <c r="AA1936" s="24"/>
      <c r="AB1936" s="24"/>
      <c r="AC1936" s="25"/>
      <c r="AD1936" s="26"/>
      <c r="AE1936" s="26"/>
      <c r="AF1936" s="26"/>
      <c r="AG1936" s="24"/>
      <c r="AH1936" s="24"/>
      <c r="AI1936" s="26"/>
      <c r="AJ1936" s="27"/>
      <c r="AK1936" s="27"/>
      <c r="AL1936" s="26"/>
      <c r="AM1936" s="26"/>
      <c r="AN1936" s="24"/>
      <c r="AO1936" s="24" t="str">
        <f t="shared" si="154"/>
        <v>Arista</v>
      </c>
      <c r="AP1936" s="1" t="s">
        <v>4086</v>
      </c>
      <c r="BF1936" s="1" t="s">
        <v>68</v>
      </c>
      <c r="BG1936" s="28" t="s">
        <v>69</v>
      </c>
    </row>
    <row r="1937" spans="1:59" ht="12.75" customHeight="1" x14ac:dyDescent="0.2">
      <c r="A1937" s="1" t="s">
        <v>7868</v>
      </c>
      <c r="B1937" s="1" t="s">
        <v>7869</v>
      </c>
      <c r="C1937" s="1" t="s">
        <v>62</v>
      </c>
      <c r="D1937" s="1" t="s">
        <v>63</v>
      </c>
      <c r="E1937" s="1" t="s">
        <v>7870</v>
      </c>
      <c r="F1937" s="1" t="s">
        <v>7871</v>
      </c>
      <c r="G1937" s="1">
        <v>126</v>
      </c>
      <c r="H1937" s="1">
        <v>5000</v>
      </c>
      <c r="I1937" s="2" t="s">
        <v>1123</v>
      </c>
      <c r="K1937" s="1">
        <f>IFERROR(VLOOKUP(B1937,'[1]Pivot HorizontalMRP'!$A$4:$B$2531,2,0),0)</f>
        <v>0</v>
      </c>
      <c r="L1937" s="1">
        <f>IFERROR(VLOOKUP(B1937,'[1]Pivot HorizontalMRP'!$A$4:$C$2531,3,0),0)</f>
        <v>2685</v>
      </c>
      <c r="M1937" s="1">
        <f>IFERROR(VLOOKUP(B1937,'[1]Pivot HorizontalMRP'!$A$4:$D$2531,4,0),0)</f>
        <v>5000</v>
      </c>
      <c r="N1937" s="1">
        <f>IFERROR(VLOOKUP(B1937,'[1]Pivot HorizontalMRP'!$A$4:$E$2531,5,0),0)</f>
        <v>0</v>
      </c>
      <c r="O1937" s="1">
        <f t="shared" si="151"/>
        <v>7685</v>
      </c>
      <c r="P1937" s="1">
        <f t="shared" si="152"/>
        <v>7685</v>
      </c>
      <c r="Q1937" s="1">
        <f>IFERROR(VLOOKUP(B1937,'[1]Pivot HorizontalMRP'!$A$4:$F$2529,6,0),0)</f>
        <v>5254</v>
      </c>
      <c r="R1937" s="1">
        <f>IFERROR(VLOOKUP(B1937,'[1]Pivot HorizontalMRP'!$A$4:$G$2529,7,0),0)</f>
        <v>2363</v>
      </c>
      <c r="S1937" s="1">
        <f>IFERROR(VLOOKUP(B1937,'[1]Pivot HorizontalMRP'!$A$4:$H$2529,8,0),0)</f>
        <v>2605</v>
      </c>
      <c r="T1937" s="1">
        <f>IFERROR(VLOOKUP(B1937,'[1]Pivot HorizontalMRP'!$A$4:$I$2529,9,0),0)</f>
        <v>2210</v>
      </c>
      <c r="U1937" s="1">
        <f t="shared" si="150"/>
        <v>68</v>
      </c>
      <c r="V1937" s="24">
        <v>1.5</v>
      </c>
      <c r="W1937" s="24"/>
      <c r="X1937" s="24">
        <f t="shared" si="153"/>
        <v>-1.5</v>
      </c>
      <c r="Y1937" s="24"/>
      <c r="Z1937" s="24"/>
      <c r="AA1937" s="24"/>
      <c r="AB1937" s="24"/>
      <c r="AC1937" s="25"/>
      <c r="AD1937" s="26"/>
      <c r="AE1937" s="26"/>
      <c r="AF1937" s="26"/>
      <c r="AG1937" s="24"/>
      <c r="AH1937" s="24"/>
      <c r="AI1937" s="26"/>
      <c r="AJ1937" s="27"/>
      <c r="AK1937" s="27"/>
      <c r="AL1937" s="26"/>
      <c r="AM1937" s="26"/>
      <c r="AN1937" s="24"/>
      <c r="AO1937" s="24" t="str">
        <f t="shared" si="154"/>
        <v>Arista</v>
      </c>
      <c r="AP1937" s="1" t="s">
        <v>4086</v>
      </c>
      <c r="BF1937" s="1" t="s">
        <v>68</v>
      </c>
      <c r="BG1937" s="28" t="s">
        <v>69</v>
      </c>
    </row>
    <row r="1938" spans="1:59" ht="12.75" customHeight="1" x14ac:dyDescent="0.2">
      <c r="A1938" s="1" t="s">
        <v>7872</v>
      </c>
      <c r="B1938" s="1" t="s">
        <v>7873</v>
      </c>
      <c r="C1938" s="1" t="s">
        <v>62</v>
      </c>
      <c r="D1938" s="1" t="s">
        <v>63</v>
      </c>
      <c r="E1938" s="1" t="s">
        <v>7874</v>
      </c>
      <c r="F1938" s="1" t="s">
        <v>7875</v>
      </c>
      <c r="G1938" s="1">
        <v>126</v>
      </c>
      <c r="H1938" s="1">
        <v>5000</v>
      </c>
      <c r="I1938" s="2" t="s">
        <v>1123</v>
      </c>
      <c r="K1938" s="1">
        <f>IFERROR(VLOOKUP(B1938,'[1]Pivot HorizontalMRP'!$A$4:$B$2531,2,0),0)</f>
        <v>0</v>
      </c>
      <c r="L1938" s="1">
        <f>IFERROR(VLOOKUP(B1938,'[1]Pivot HorizontalMRP'!$A$4:$C$2531,3,0),0)</f>
        <v>4671</v>
      </c>
      <c r="M1938" s="1">
        <f>IFERROR(VLOOKUP(B1938,'[1]Pivot HorizontalMRP'!$A$4:$D$2531,4,0),0)</f>
        <v>5000</v>
      </c>
      <c r="N1938" s="1">
        <f>IFERROR(VLOOKUP(B1938,'[1]Pivot HorizontalMRP'!$A$4:$E$2531,5,0),0)</f>
        <v>0</v>
      </c>
      <c r="O1938" s="1">
        <f t="shared" si="151"/>
        <v>9671</v>
      </c>
      <c r="P1938" s="1">
        <f t="shared" si="152"/>
        <v>9671</v>
      </c>
      <c r="Q1938" s="1">
        <f>IFERROR(VLOOKUP(B1938,'[1]Pivot HorizontalMRP'!$A$4:$F$2529,6,0),0)</f>
        <v>5254</v>
      </c>
      <c r="R1938" s="1">
        <f>IFERROR(VLOOKUP(B1938,'[1]Pivot HorizontalMRP'!$A$4:$G$2529,7,0),0)</f>
        <v>2363</v>
      </c>
      <c r="S1938" s="1">
        <f>IFERROR(VLOOKUP(B1938,'[1]Pivot HorizontalMRP'!$A$4:$H$2529,8,0),0)</f>
        <v>2605</v>
      </c>
      <c r="T1938" s="1">
        <f>IFERROR(VLOOKUP(B1938,'[1]Pivot HorizontalMRP'!$A$4:$I$2529,9,0),0)</f>
        <v>2210</v>
      </c>
      <c r="U1938" s="1">
        <f t="shared" si="150"/>
        <v>2054</v>
      </c>
      <c r="V1938" s="24">
        <v>1.5</v>
      </c>
      <c r="W1938" s="24"/>
      <c r="X1938" s="24">
        <f t="shared" si="153"/>
        <v>-1.5</v>
      </c>
      <c r="Y1938" s="24"/>
      <c r="Z1938" s="24"/>
      <c r="AA1938" s="24"/>
      <c r="AB1938" s="24"/>
      <c r="AC1938" s="25"/>
      <c r="AD1938" s="26"/>
      <c r="AE1938" s="26"/>
      <c r="AF1938" s="26"/>
      <c r="AG1938" s="24"/>
      <c r="AH1938" s="24"/>
      <c r="AI1938" s="26"/>
      <c r="AJ1938" s="27"/>
      <c r="AK1938" s="27"/>
      <c r="AL1938" s="26"/>
      <c r="AM1938" s="26"/>
      <c r="AN1938" s="24"/>
      <c r="AO1938" s="24" t="str">
        <f t="shared" si="154"/>
        <v>Arista</v>
      </c>
      <c r="AP1938" s="1" t="s">
        <v>4086</v>
      </c>
      <c r="BF1938" s="1" t="s">
        <v>68</v>
      </c>
      <c r="BG1938" s="28" t="s">
        <v>69</v>
      </c>
    </row>
    <row r="1939" spans="1:59" ht="12.75" customHeight="1" x14ac:dyDescent="0.2">
      <c r="A1939" s="1" t="s">
        <v>7876</v>
      </c>
      <c r="B1939" s="1" t="s">
        <v>7877</v>
      </c>
      <c r="C1939" s="1" t="s">
        <v>62</v>
      </c>
      <c r="D1939" s="1" t="s">
        <v>63</v>
      </c>
      <c r="E1939" s="1" t="s">
        <v>7878</v>
      </c>
      <c r="F1939" s="1" t="s">
        <v>7879</v>
      </c>
      <c r="G1939" s="1">
        <v>143</v>
      </c>
      <c r="H1939" s="1">
        <v>1</v>
      </c>
      <c r="I1939" s="2" t="s">
        <v>1123</v>
      </c>
      <c r="K1939" s="1">
        <f>IFERROR(VLOOKUP(B1939,'[1]Pivot HorizontalMRP'!$A$4:$B$2531,2,0),0)</f>
        <v>0</v>
      </c>
      <c r="L1939" s="1">
        <f>IFERROR(VLOOKUP(B1939,'[1]Pivot HorizontalMRP'!$A$4:$C$2531,3,0),0)</f>
        <v>4123</v>
      </c>
      <c r="M1939" s="1">
        <f>IFERROR(VLOOKUP(B1939,'[1]Pivot HorizontalMRP'!$A$4:$D$2531,4,0),0)</f>
        <v>0</v>
      </c>
      <c r="N1939" s="1">
        <f>IFERROR(VLOOKUP(B1939,'[1]Pivot HorizontalMRP'!$A$4:$E$2531,5,0),0)</f>
        <v>0</v>
      </c>
      <c r="O1939" s="1">
        <f t="shared" si="151"/>
        <v>4123</v>
      </c>
      <c r="P1939" s="1">
        <f t="shared" si="152"/>
        <v>4123</v>
      </c>
      <c r="Q1939" s="1">
        <f>IFERROR(VLOOKUP(B1939,'[1]Pivot HorizontalMRP'!$A$4:$F$2529,6,0),0)</f>
        <v>1697</v>
      </c>
      <c r="R1939" s="1">
        <f>IFERROR(VLOOKUP(B1939,'[1]Pivot HorizontalMRP'!$A$4:$G$2529,7,0),0)</f>
        <v>1787</v>
      </c>
      <c r="S1939" s="1">
        <f>IFERROR(VLOOKUP(B1939,'[1]Pivot HorizontalMRP'!$A$4:$H$2529,8,0),0)</f>
        <v>1520</v>
      </c>
      <c r="T1939" s="1">
        <f>IFERROR(VLOOKUP(B1939,'[1]Pivot HorizontalMRP'!$A$4:$I$2529,9,0),0)</f>
        <v>1056</v>
      </c>
      <c r="U1939" s="1">
        <f t="shared" si="150"/>
        <v>639</v>
      </c>
      <c r="V1939" s="24">
        <v>3.1206399999999999</v>
      </c>
      <c r="W1939" s="24"/>
      <c r="X1939" s="24">
        <f t="shared" si="153"/>
        <v>-3.1206399999999999</v>
      </c>
      <c r="Y1939" s="24"/>
      <c r="Z1939" s="24"/>
      <c r="AA1939" s="24"/>
      <c r="AB1939" s="24"/>
      <c r="AC1939" s="25"/>
      <c r="AD1939" s="26"/>
      <c r="AE1939" s="26"/>
      <c r="AF1939" s="26"/>
      <c r="AG1939" s="24"/>
      <c r="AH1939" s="24"/>
      <c r="AI1939" s="26"/>
      <c r="AJ1939" s="27"/>
      <c r="AK1939" s="27"/>
      <c r="AL1939" s="26"/>
      <c r="AM1939" s="26"/>
      <c r="AN1939" s="24"/>
      <c r="AO1939" s="24" t="str">
        <f t="shared" si="154"/>
        <v>Arista</v>
      </c>
      <c r="AP1939" s="1" t="s">
        <v>4086</v>
      </c>
      <c r="BF1939" s="1" t="s">
        <v>68</v>
      </c>
      <c r="BG1939" s="28" t="s">
        <v>69</v>
      </c>
    </row>
    <row r="1940" spans="1:59" ht="12.75" customHeight="1" x14ac:dyDescent="0.2">
      <c r="A1940" s="1" t="s">
        <v>7880</v>
      </c>
      <c r="B1940" s="1" t="s">
        <v>7881</v>
      </c>
      <c r="C1940" s="1" t="s">
        <v>62</v>
      </c>
      <c r="D1940" s="1" t="s">
        <v>63</v>
      </c>
      <c r="E1940" s="1" t="s">
        <v>7882</v>
      </c>
      <c r="F1940" s="1" t="s">
        <v>7883</v>
      </c>
      <c r="G1940" s="1">
        <v>83</v>
      </c>
      <c r="H1940" s="1">
        <v>294</v>
      </c>
      <c r="I1940" s="2" t="s">
        <v>1123</v>
      </c>
      <c r="K1940" s="1">
        <f>IFERROR(VLOOKUP(B1940,'[1]Pivot HorizontalMRP'!$A$4:$B$2531,2,0),0)</f>
        <v>0</v>
      </c>
      <c r="L1940" s="1">
        <f>IFERROR(VLOOKUP(B1940,'[1]Pivot HorizontalMRP'!$A$4:$C$2531,3,0),0)</f>
        <v>2370</v>
      </c>
      <c r="M1940" s="1">
        <f>IFERROR(VLOOKUP(B1940,'[1]Pivot HorizontalMRP'!$A$4:$D$2531,4,0),0)</f>
        <v>1176</v>
      </c>
      <c r="N1940" s="1">
        <f>IFERROR(VLOOKUP(B1940,'[1]Pivot HorizontalMRP'!$A$4:$E$2531,5,0),0)</f>
        <v>0</v>
      </c>
      <c r="O1940" s="1">
        <f t="shared" si="151"/>
        <v>3546</v>
      </c>
      <c r="P1940" s="1">
        <f t="shared" si="152"/>
        <v>3546</v>
      </c>
      <c r="Q1940" s="1">
        <f>IFERROR(VLOOKUP(B1940,'[1]Pivot HorizontalMRP'!$A$4:$F$2529,6,0),0)</f>
        <v>870</v>
      </c>
      <c r="R1940" s="1">
        <f>IFERROR(VLOOKUP(B1940,'[1]Pivot HorizontalMRP'!$A$4:$G$2529,7,0),0)</f>
        <v>682</v>
      </c>
      <c r="S1940" s="1">
        <f>IFERROR(VLOOKUP(B1940,'[1]Pivot HorizontalMRP'!$A$4:$H$2529,8,0),0)</f>
        <v>732</v>
      </c>
      <c r="T1940" s="1">
        <f>IFERROR(VLOOKUP(B1940,'[1]Pivot HorizontalMRP'!$A$4:$I$2529,9,0),0)</f>
        <v>632</v>
      </c>
      <c r="U1940" s="1">
        <f t="shared" si="150"/>
        <v>1994</v>
      </c>
      <c r="V1940" s="24">
        <v>21.091999999999999</v>
      </c>
      <c r="W1940" s="24"/>
      <c r="X1940" s="24">
        <f t="shared" si="153"/>
        <v>-21.091999999999999</v>
      </c>
      <c r="Y1940" s="24"/>
      <c r="Z1940" s="24"/>
      <c r="AA1940" s="24">
        <v>20.5915</v>
      </c>
      <c r="AB1940" s="24"/>
      <c r="AC1940" s="25"/>
      <c r="AD1940" s="26"/>
      <c r="AE1940" s="26"/>
      <c r="AF1940" s="26"/>
      <c r="AG1940" s="24"/>
      <c r="AH1940" s="24"/>
      <c r="AI1940" s="26"/>
      <c r="AJ1940" s="27"/>
      <c r="AK1940" s="27"/>
      <c r="AL1940" s="26"/>
      <c r="AM1940" s="26"/>
      <c r="AN1940" s="24"/>
      <c r="AO1940" s="24" t="str">
        <f t="shared" si="154"/>
        <v>Arista</v>
      </c>
      <c r="AP1940" s="1" t="s">
        <v>4086</v>
      </c>
      <c r="BF1940" s="1" t="s">
        <v>68</v>
      </c>
      <c r="BG1940" s="28" t="s">
        <v>69</v>
      </c>
    </row>
    <row r="1941" spans="1:59" ht="12.75" customHeight="1" x14ac:dyDescent="0.2">
      <c r="A1941" s="1" t="s">
        <v>7884</v>
      </c>
      <c r="B1941" s="1" t="s">
        <v>7885</v>
      </c>
      <c r="C1941" s="1" t="s">
        <v>62</v>
      </c>
      <c r="D1941" s="1" t="s">
        <v>63</v>
      </c>
      <c r="E1941" s="1" t="s">
        <v>7886</v>
      </c>
      <c r="F1941" s="1" t="s">
        <v>7887</v>
      </c>
      <c r="G1941" s="1">
        <v>108</v>
      </c>
      <c r="H1941" s="1">
        <v>315</v>
      </c>
      <c r="I1941" s="2" t="s">
        <v>1123</v>
      </c>
      <c r="K1941" s="1">
        <f>IFERROR(VLOOKUP(B1941,'[1]Pivot HorizontalMRP'!$A$4:$B$2531,2,0),0)</f>
        <v>0</v>
      </c>
      <c r="L1941" s="1">
        <f>IFERROR(VLOOKUP(B1941,'[1]Pivot HorizontalMRP'!$A$4:$C$2531,3,0),0)</f>
        <v>1890</v>
      </c>
      <c r="M1941" s="1">
        <f>IFERROR(VLOOKUP(B1941,'[1]Pivot HorizontalMRP'!$A$4:$D$2531,4,0),0)</f>
        <v>630</v>
      </c>
      <c r="N1941" s="1">
        <f>IFERROR(VLOOKUP(B1941,'[1]Pivot HorizontalMRP'!$A$4:$E$2531,5,0),0)</f>
        <v>945</v>
      </c>
      <c r="O1941" s="1">
        <f t="shared" si="151"/>
        <v>2520</v>
      </c>
      <c r="P1941" s="1">
        <f t="shared" si="152"/>
        <v>3465</v>
      </c>
      <c r="Q1941" s="1">
        <f>IFERROR(VLOOKUP(B1941,'[1]Pivot HorizontalMRP'!$A$4:$F$2529,6,0),0)</f>
        <v>72</v>
      </c>
      <c r="R1941" s="1">
        <f>IFERROR(VLOOKUP(B1941,'[1]Pivot HorizontalMRP'!$A$4:$G$2529,7,0),0)</f>
        <v>120</v>
      </c>
      <c r="S1941" s="1">
        <f>IFERROR(VLOOKUP(B1941,'[1]Pivot HorizontalMRP'!$A$4:$H$2529,8,0),0)</f>
        <v>120</v>
      </c>
      <c r="T1941" s="1">
        <f>IFERROR(VLOOKUP(B1941,'[1]Pivot HorizontalMRP'!$A$4:$I$2529,9,0),0)</f>
        <v>120</v>
      </c>
      <c r="U1941" s="1">
        <f t="shared" si="150"/>
        <v>2328</v>
      </c>
      <c r="V1941" s="24">
        <v>74.25</v>
      </c>
      <c r="W1941" s="24"/>
      <c r="X1941" s="24">
        <f t="shared" si="153"/>
        <v>-74.25</v>
      </c>
      <c r="Y1941" s="24"/>
      <c r="Z1941" s="24"/>
      <c r="AA1941" s="24">
        <v>74.25</v>
      </c>
      <c r="AB1941" s="24"/>
      <c r="AC1941" s="25"/>
      <c r="AD1941" s="26"/>
      <c r="AE1941" s="26"/>
      <c r="AF1941" s="26"/>
      <c r="AG1941" s="24"/>
      <c r="AH1941" s="24"/>
      <c r="AI1941" s="26"/>
      <c r="AJ1941" s="27"/>
      <c r="AK1941" s="27"/>
      <c r="AL1941" s="26"/>
      <c r="AM1941" s="26"/>
      <c r="AN1941" s="24"/>
      <c r="AO1941" s="24" t="str">
        <f t="shared" si="154"/>
        <v>Arista</v>
      </c>
      <c r="AP1941" s="1" t="s">
        <v>74</v>
      </c>
      <c r="BF1941" s="1" t="s">
        <v>68</v>
      </c>
      <c r="BG1941" s="28" t="s">
        <v>69</v>
      </c>
    </row>
    <row r="1942" spans="1:59" ht="12.75" customHeight="1" x14ac:dyDescent="0.2">
      <c r="A1942" s="1" t="s">
        <v>7888</v>
      </c>
      <c r="B1942" s="1" t="s">
        <v>7889</v>
      </c>
      <c r="C1942" s="1" t="s">
        <v>62</v>
      </c>
      <c r="D1942" s="1" t="s">
        <v>63</v>
      </c>
      <c r="E1942" s="1" t="s">
        <v>7890</v>
      </c>
      <c r="F1942" s="1" t="s">
        <v>7891</v>
      </c>
      <c r="G1942" s="1">
        <v>46</v>
      </c>
      <c r="H1942" s="1">
        <v>500</v>
      </c>
      <c r="I1942" s="2" t="s">
        <v>1123</v>
      </c>
      <c r="K1942" s="1">
        <f>IFERROR(VLOOKUP(B1942,'[1]Pivot HorizontalMRP'!$A$4:$B$2531,2,0),0)</f>
        <v>0</v>
      </c>
      <c r="L1942" s="1">
        <f>IFERROR(VLOOKUP(B1942,'[1]Pivot HorizontalMRP'!$A$4:$C$2531,3,0),0)</f>
        <v>1429</v>
      </c>
      <c r="M1942" s="1">
        <f>IFERROR(VLOOKUP(B1942,'[1]Pivot HorizontalMRP'!$A$4:$D$2531,4,0),0)</f>
        <v>0</v>
      </c>
      <c r="N1942" s="1">
        <f>IFERROR(VLOOKUP(B1942,'[1]Pivot HorizontalMRP'!$A$4:$E$2531,5,0),0)</f>
        <v>0</v>
      </c>
      <c r="O1942" s="1">
        <f t="shared" si="151"/>
        <v>1429</v>
      </c>
      <c r="P1942" s="1">
        <f t="shared" si="152"/>
        <v>1429</v>
      </c>
      <c r="Q1942" s="1">
        <f>IFERROR(VLOOKUP(B1942,'[1]Pivot HorizontalMRP'!$A$4:$F$2529,6,0),0)</f>
        <v>495</v>
      </c>
      <c r="R1942" s="1">
        <f>IFERROR(VLOOKUP(B1942,'[1]Pivot HorizontalMRP'!$A$4:$G$2529,7,0),0)</f>
        <v>25</v>
      </c>
      <c r="S1942" s="1">
        <f>IFERROR(VLOOKUP(B1942,'[1]Pivot HorizontalMRP'!$A$4:$H$2529,8,0),0)</f>
        <v>100</v>
      </c>
      <c r="T1942" s="1">
        <f>IFERROR(VLOOKUP(B1942,'[1]Pivot HorizontalMRP'!$A$4:$I$2529,9,0),0)</f>
        <v>60</v>
      </c>
      <c r="U1942" s="1">
        <f t="shared" si="150"/>
        <v>909</v>
      </c>
      <c r="V1942" s="24">
        <v>0.371</v>
      </c>
      <c r="W1942" s="24"/>
      <c r="X1942" s="24">
        <f t="shared" si="153"/>
        <v>-0.371</v>
      </c>
      <c r="Y1942" s="24"/>
      <c r="Z1942" s="24"/>
      <c r="AA1942" s="24"/>
      <c r="AB1942" s="24"/>
      <c r="AC1942" s="25"/>
      <c r="AD1942" s="26"/>
      <c r="AE1942" s="26"/>
      <c r="AF1942" s="26"/>
      <c r="AG1942" s="24"/>
      <c r="AH1942" s="24"/>
      <c r="AI1942" s="26"/>
      <c r="AJ1942" s="27"/>
      <c r="AK1942" s="27"/>
      <c r="AL1942" s="26"/>
      <c r="AM1942" s="26"/>
      <c r="AN1942" s="24"/>
      <c r="AO1942" s="24" t="str">
        <f t="shared" si="154"/>
        <v>Arista</v>
      </c>
      <c r="AP1942" s="1" t="s">
        <v>4086</v>
      </c>
      <c r="BF1942" s="1" t="s">
        <v>68</v>
      </c>
      <c r="BG1942" s="28" t="s">
        <v>69</v>
      </c>
    </row>
    <row r="1943" spans="1:59" ht="12.75" customHeight="1" x14ac:dyDescent="0.2">
      <c r="A1943" s="1" t="s">
        <v>7892</v>
      </c>
      <c r="B1943" s="1" t="s">
        <v>7893</v>
      </c>
      <c r="C1943" s="1" t="s">
        <v>62</v>
      </c>
      <c r="D1943" s="1" t="s">
        <v>63</v>
      </c>
      <c r="E1943" s="1" t="s">
        <v>7894</v>
      </c>
      <c r="F1943" s="1" t="s">
        <v>7895</v>
      </c>
      <c r="G1943" s="1">
        <v>55</v>
      </c>
      <c r="H1943" s="1">
        <v>1</v>
      </c>
      <c r="I1943" s="2" t="s">
        <v>1123</v>
      </c>
      <c r="K1943" s="1">
        <f>IFERROR(VLOOKUP(B1943,'[1]Pivot HorizontalMRP'!$A$4:$B$2531,2,0),0)</f>
        <v>0</v>
      </c>
      <c r="L1943" s="1">
        <f>IFERROR(VLOOKUP(B1943,'[1]Pivot HorizontalMRP'!$A$4:$C$2531,3,0),0)</f>
        <v>70</v>
      </c>
      <c r="M1943" s="1">
        <f>IFERROR(VLOOKUP(B1943,'[1]Pivot HorizontalMRP'!$A$4:$D$2531,4,0),0)</f>
        <v>0</v>
      </c>
      <c r="N1943" s="1">
        <f>IFERROR(VLOOKUP(B1943,'[1]Pivot HorizontalMRP'!$A$4:$E$2531,5,0),0)</f>
        <v>1512</v>
      </c>
      <c r="O1943" s="1">
        <f t="shared" si="151"/>
        <v>70</v>
      </c>
      <c r="P1943" s="1">
        <f t="shared" si="152"/>
        <v>1582</v>
      </c>
      <c r="Q1943" s="1">
        <f>IFERROR(VLOOKUP(B1943,'[1]Pivot HorizontalMRP'!$A$4:$F$2529,6,0),0)</f>
        <v>1402</v>
      </c>
      <c r="R1943" s="1">
        <f>IFERROR(VLOOKUP(B1943,'[1]Pivot HorizontalMRP'!$A$4:$G$2529,7,0),0)</f>
        <v>790</v>
      </c>
      <c r="S1943" s="1">
        <f>IFERROR(VLOOKUP(B1943,'[1]Pivot HorizontalMRP'!$A$4:$H$2529,8,0),0)</f>
        <v>1700</v>
      </c>
      <c r="T1943" s="1">
        <f>IFERROR(VLOOKUP(B1943,'[1]Pivot HorizontalMRP'!$A$4:$I$2529,9,0),0)</f>
        <v>1190</v>
      </c>
      <c r="U1943" s="1">
        <f t="shared" si="150"/>
        <v>-2122</v>
      </c>
      <c r="V1943" s="24">
        <v>260</v>
      </c>
      <c r="W1943" s="24"/>
      <c r="X1943" s="24">
        <f t="shared" si="153"/>
        <v>-260</v>
      </c>
      <c r="Y1943" s="24"/>
      <c r="Z1943" s="24"/>
      <c r="AA1943" s="24"/>
      <c r="AB1943" s="24"/>
      <c r="AC1943" s="25"/>
      <c r="AD1943" s="26"/>
      <c r="AE1943" s="26"/>
      <c r="AF1943" s="26"/>
      <c r="AG1943" s="24"/>
      <c r="AH1943" s="24"/>
      <c r="AI1943" s="26"/>
      <c r="AJ1943" s="27"/>
      <c r="AK1943" s="27"/>
      <c r="AL1943" s="26"/>
      <c r="AM1943" s="26"/>
      <c r="AN1943" s="24"/>
      <c r="AO1943" s="24" t="str">
        <f t="shared" si="154"/>
        <v>Arista</v>
      </c>
      <c r="AP1943" s="1" t="s">
        <v>74</v>
      </c>
      <c r="BF1943" s="1" t="s">
        <v>68</v>
      </c>
      <c r="BG1943" s="28" t="s">
        <v>69</v>
      </c>
    </row>
    <row r="1944" spans="1:59" ht="12.75" customHeight="1" x14ac:dyDescent="0.2">
      <c r="A1944" s="1" t="s">
        <v>7896</v>
      </c>
      <c r="B1944" s="1" t="s">
        <v>7897</v>
      </c>
      <c r="C1944" s="1" t="s">
        <v>62</v>
      </c>
      <c r="D1944" s="1" t="s">
        <v>63</v>
      </c>
      <c r="E1944" s="1" t="s">
        <v>7898</v>
      </c>
      <c r="F1944" s="1" t="s">
        <v>7899</v>
      </c>
      <c r="G1944" s="1">
        <v>96</v>
      </c>
      <c r="H1944" s="1">
        <v>1</v>
      </c>
      <c r="I1944" s="2" t="s">
        <v>66</v>
      </c>
      <c r="K1944" s="1">
        <f>IFERROR(VLOOKUP(B1944,'[1]Pivot HorizontalMRP'!$A$4:$B$2531,2,0),0)</f>
        <v>0</v>
      </c>
      <c r="L1944" s="1">
        <f>IFERROR(VLOOKUP(B1944,'[1]Pivot HorizontalMRP'!$A$4:$C$2531,3,0),0)</f>
        <v>1266</v>
      </c>
      <c r="M1944" s="1">
        <f>IFERROR(VLOOKUP(B1944,'[1]Pivot HorizontalMRP'!$A$4:$D$2531,4,0),0)</f>
        <v>2000</v>
      </c>
      <c r="N1944" s="1">
        <f>IFERROR(VLOOKUP(B1944,'[1]Pivot HorizontalMRP'!$A$4:$E$2531,5,0),0)</f>
        <v>120</v>
      </c>
      <c r="O1944" s="1">
        <f t="shared" si="151"/>
        <v>3266</v>
      </c>
      <c r="P1944" s="1">
        <f t="shared" si="152"/>
        <v>3386</v>
      </c>
      <c r="Q1944" s="1">
        <f>IFERROR(VLOOKUP(B1944,'[1]Pivot HorizontalMRP'!$A$4:$F$2529,6,0),0)</f>
        <v>864</v>
      </c>
      <c r="R1944" s="1">
        <f>IFERROR(VLOOKUP(B1944,'[1]Pivot HorizontalMRP'!$A$4:$G$2529,7,0),0)</f>
        <v>1350</v>
      </c>
      <c r="S1944" s="1">
        <f>IFERROR(VLOOKUP(B1944,'[1]Pivot HorizontalMRP'!$A$4:$H$2529,8,0),0)</f>
        <v>1020</v>
      </c>
      <c r="T1944" s="1">
        <f>IFERROR(VLOOKUP(B1944,'[1]Pivot HorizontalMRP'!$A$4:$I$2529,9,0),0)</f>
        <v>804</v>
      </c>
      <c r="U1944" s="1">
        <f t="shared" si="150"/>
        <v>1172</v>
      </c>
      <c r="V1944" s="24">
        <v>1.78</v>
      </c>
      <c r="W1944" s="24"/>
      <c r="X1944" s="24">
        <f t="shared" si="153"/>
        <v>-1.78</v>
      </c>
      <c r="Y1944" s="24"/>
      <c r="Z1944" s="24"/>
      <c r="AA1944" s="24"/>
      <c r="AB1944" s="24"/>
      <c r="AC1944" s="25"/>
      <c r="AD1944" s="26"/>
      <c r="AE1944" s="26"/>
      <c r="AF1944" s="26"/>
      <c r="AG1944" s="24"/>
      <c r="AH1944" s="24"/>
      <c r="AI1944" s="26"/>
      <c r="AJ1944" s="27"/>
      <c r="AK1944" s="27"/>
      <c r="AL1944" s="26"/>
      <c r="AM1944" s="26"/>
      <c r="AN1944" s="24"/>
      <c r="AO1944" s="24" t="str">
        <f t="shared" si="154"/>
        <v>Arista</v>
      </c>
      <c r="AP1944" s="1" t="s">
        <v>4086</v>
      </c>
      <c r="BF1944" s="1" t="s">
        <v>68</v>
      </c>
      <c r="BG1944" s="28" t="s">
        <v>69</v>
      </c>
    </row>
    <row r="1945" spans="1:59" ht="12.75" customHeight="1" x14ac:dyDescent="0.2">
      <c r="A1945" s="1" t="s">
        <v>7900</v>
      </c>
      <c r="B1945" s="1" t="s">
        <v>7901</v>
      </c>
      <c r="C1945" s="1" t="s">
        <v>62</v>
      </c>
      <c r="D1945" s="1" t="s">
        <v>63</v>
      </c>
      <c r="E1945" s="1" t="s">
        <v>7902</v>
      </c>
      <c r="F1945" s="1" t="s">
        <v>7903</v>
      </c>
      <c r="G1945" s="1">
        <v>127</v>
      </c>
      <c r="H1945" s="1">
        <v>4000</v>
      </c>
      <c r="I1945" s="2" t="s">
        <v>1123</v>
      </c>
      <c r="K1945" s="1">
        <f>IFERROR(VLOOKUP(B1945,'[1]Pivot HorizontalMRP'!$A$4:$B$2531,2,0),0)</f>
        <v>0</v>
      </c>
      <c r="L1945" s="1">
        <f>IFERROR(VLOOKUP(B1945,'[1]Pivot HorizontalMRP'!$A$4:$C$2531,3,0),0)</f>
        <v>72</v>
      </c>
      <c r="M1945" s="1">
        <f>IFERROR(VLOOKUP(B1945,'[1]Pivot HorizontalMRP'!$A$4:$D$2531,4,0),0)</f>
        <v>4000</v>
      </c>
      <c r="N1945" s="1">
        <f>IFERROR(VLOOKUP(B1945,'[1]Pivot HorizontalMRP'!$A$4:$E$2531,5,0),0)</f>
        <v>0</v>
      </c>
      <c r="O1945" s="1">
        <f t="shared" si="151"/>
        <v>4072</v>
      </c>
      <c r="P1945" s="1">
        <f t="shared" si="152"/>
        <v>4072</v>
      </c>
      <c r="Q1945" s="1">
        <f>IFERROR(VLOOKUP(B1945,'[1]Pivot HorizontalMRP'!$A$4:$F$2529,6,0),0)</f>
        <v>1636</v>
      </c>
      <c r="R1945" s="1">
        <f>IFERROR(VLOOKUP(B1945,'[1]Pivot HorizontalMRP'!$A$4:$G$2529,7,0),0)</f>
        <v>870</v>
      </c>
      <c r="S1945" s="1">
        <f>IFERROR(VLOOKUP(B1945,'[1]Pivot HorizontalMRP'!$A$4:$H$2529,8,0),0)</f>
        <v>1770</v>
      </c>
      <c r="T1945" s="1">
        <f>IFERROR(VLOOKUP(B1945,'[1]Pivot HorizontalMRP'!$A$4:$I$2529,9,0),0)</f>
        <v>1272</v>
      </c>
      <c r="U1945" s="1">
        <f t="shared" si="150"/>
        <v>1566</v>
      </c>
      <c r="V1945" s="24">
        <v>2.8</v>
      </c>
      <c r="W1945" s="24"/>
      <c r="X1945" s="24">
        <f t="shared" si="153"/>
        <v>-2.8</v>
      </c>
      <c r="Y1945" s="24"/>
      <c r="Z1945" s="24"/>
      <c r="AA1945" s="24">
        <v>1.0000000000000001E-5</v>
      </c>
      <c r="AB1945" s="24"/>
      <c r="AC1945" s="25"/>
      <c r="AD1945" s="26"/>
      <c r="AE1945" s="26"/>
      <c r="AF1945" s="26"/>
      <c r="AG1945" s="24"/>
      <c r="AH1945" s="24"/>
      <c r="AI1945" s="26"/>
      <c r="AJ1945" s="27"/>
      <c r="AK1945" s="27"/>
      <c r="AL1945" s="26"/>
      <c r="AM1945" s="26"/>
      <c r="AN1945" s="24"/>
      <c r="AO1945" s="24" t="str">
        <f t="shared" si="154"/>
        <v>Arista</v>
      </c>
      <c r="AP1945" s="1" t="s">
        <v>4086</v>
      </c>
      <c r="BF1945" s="1" t="s">
        <v>68</v>
      </c>
      <c r="BG1945" s="28" t="s">
        <v>69</v>
      </c>
    </row>
    <row r="1946" spans="1:59" ht="12.75" customHeight="1" x14ac:dyDescent="0.2">
      <c r="A1946" s="1" t="s">
        <v>7904</v>
      </c>
      <c r="B1946" s="1" t="s">
        <v>7905</v>
      </c>
      <c r="C1946" s="1" t="s">
        <v>62</v>
      </c>
      <c r="D1946" s="1" t="s">
        <v>63</v>
      </c>
      <c r="E1946" s="1" t="s">
        <v>7906</v>
      </c>
      <c r="F1946" s="1" t="s">
        <v>7907</v>
      </c>
      <c r="G1946" s="1">
        <v>85</v>
      </c>
      <c r="H1946" s="1">
        <v>1</v>
      </c>
      <c r="I1946" s="2" t="s">
        <v>1123</v>
      </c>
      <c r="K1946" s="1">
        <f>IFERROR(VLOOKUP(B1946,'[1]Pivot HorizontalMRP'!$A$4:$B$2531,2,0),0)</f>
        <v>0</v>
      </c>
      <c r="L1946" s="1">
        <f>IFERROR(VLOOKUP(B1946,'[1]Pivot HorizontalMRP'!$A$4:$C$2531,3,0),0)</f>
        <v>1059</v>
      </c>
      <c r="M1946" s="1">
        <f>IFERROR(VLOOKUP(B1946,'[1]Pivot HorizontalMRP'!$A$4:$D$2531,4,0),0)</f>
        <v>39000</v>
      </c>
      <c r="N1946" s="1">
        <f>IFERROR(VLOOKUP(B1946,'[1]Pivot HorizontalMRP'!$A$4:$E$2531,5,0),0)</f>
        <v>0</v>
      </c>
      <c r="O1946" s="1">
        <f t="shared" si="151"/>
        <v>40059</v>
      </c>
      <c r="P1946" s="1">
        <f t="shared" si="152"/>
        <v>40059</v>
      </c>
      <c r="Q1946" s="1">
        <f>IFERROR(VLOOKUP(B1946,'[1]Pivot HorizontalMRP'!$A$4:$F$2529,6,0),0)</f>
        <v>24769</v>
      </c>
      <c r="R1946" s="1">
        <f>IFERROR(VLOOKUP(B1946,'[1]Pivot HorizontalMRP'!$A$4:$G$2529,7,0),0)</f>
        <v>21977</v>
      </c>
      <c r="S1946" s="1">
        <f>IFERROR(VLOOKUP(B1946,'[1]Pivot HorizontalMRP'!$A$4:$H$2529,8,0),0)</f>
        <v>28899</v>
      </c>
      <c r="T1946" s="1">
        <f>IFERROR(VLOOKUP(B1946,'[1]Pivot HorizontalMRP'!$A$4:$I$2529,9,0),0)</f>
        <v>18864</v>
      </c>
      <c r="U1946" s="1">
        <f t="shared" si="150"/>
        <v>-6687</v>
      </c>
      <c r="V1946" s="24">
        <v>1.0580000000000001</v>
      </c>
      <c r="W1946" s="24"/>
      <c r="X1946" s="24">
        <f t="shared" si="153"/>
        <v>-1.0580000000000001</v>
      </c>
      <c r="Y1946" s="24"/>
      <c r="Z1946" s="24"/>
      <c r="AA1946" s="24">
        <v>1.0000000000000001E-5</v>
      </c>
      <c r="AB1946" s="24"/>
      <c r="AC1946" s="25"/>
      <c r="AD1946" s="26"/>
      <c r="AE1946" s="26"/>
      <c r="AF1946" s="26"/>
      <c r="AG1946" s="24"/>
      <c r="AH1946" s="24"/>
      <c r="AI1946" s="26"/>
      <c r="AJ1946" s="27"/>
      <c r="AK1946" s="27"/>
      <c r="AL1946" s="26"/>
      <c r="AM1946" s="26"/>
      <c r="AN1946" s="24"/>
      <c r="AO1946" s="24" t="str">
        <f t="shared" si="154"/>
        <v>Arista</v>
      </c>
      <c r="AP1946" s="1" t="s">
        <v>4086</v>
      </c>
      <c r="BF1946" s="1" t="s">
        <v>68</v>
      </c>
      <c r="BG1946" s="28" t="s">
        <v>69</v>
      </c>
    </row>
    <row r="1947" spans="1:59" ht="12.75" customHeight="1" x14ac:dyDescent="0.2">
      <c r="A1947" s="1" t="s">
        <v>7908</v>
      </c>
      <c r="B1947" s="1" t="s">
        <v>7909</v>
      </c>
      <c r="C1947" s="1" t="s">
        <v>62</v>
      </c>
      <c r="D1947" s="1" t="s">
        <v>63</v>
      </c>
      <c r="E1947" s="1" t="s">
        <v>7910</v>
      </c>
      <c r="F1947" s="1" t="s">
        <v>7911</v>
      </c>
      <c r="G1947" s="1">
        <v>108</v>
      </c>
      <c r="H1947" s="1">
        <v>315</v>
      </c>
      <c r="I1947" s="2" t="s">
        <v>1123</v>
      </c>
      <c r="K1947" s="1">
        <f>IFERROR(VLOOKUP(B1947,'[1]Pivot HorizontalMRP'!$A$4:$B$2531,2,0),0)</f>
        <v>0</v>
      </c>
      <c r="L1947" s="1">
        <f>IFERROR(VLOOKUP(B1947,'[1]Pivot HorizontalMRP'!$A$4:$C$2531,3,0),0)</f>
        <v>2205</v>
      </c>
      <c r="M1947" s="1">
        <f>IFERROR(VLOOKUP(B1947,'[1]Pivot HorizontalMRP'!$A$4:$D$2531,4,0),0)</f>
        <v>0</v>
      </c>
      <c r="N1947" s="1">
        <f>IFERROR(VLOOKUP(B1947,'[1]Pivot HorizontalMRP'!$A$4:$E$2531,5,0),0)</f>
        <v>4095</v>
      </c>
      <c r="O1947" s="1">
        <f t="shared" si="151"/>
        <v>2205</v>
      </c>
      <c r="P1947" s="1">
        <f t="shared" si="152"/>
        <v>6300</v>
      </c>
      <c r="Q1947" s="1">
        <f>IFERROR(VLOOKUP(B1947,'[1]Pivot HorizontalMRP'!$A$4:$F$2529,6,0),0)</f>
        <v>1420</v>
      </c>
      <c r="R1947" s="1">
        <f>IFERROR(VLOOKUP(B1947,'[1]Pivot HorizontalMRP'!$A$4:$G$2529,7,0),0)</f>
        <v>1100</v>
      </c>
      <c r="S1947" s="1">
        <f>IFERROR(VLOOKUP(B1947,'[1]Pivot HorizontalMRP'!$A$4:$H$2529,8,0),0)</f>
        <v>1200</v>
      </c>
      <c r="T1947" s="1">
        <f>IFERROR(VLOOKUP(B1947,'[1]Pivot HorizontalMRP'!$A$4:$I$2529,9,0),0)</f>
        <v>1100</v>
      </c>
      <c r="U1947" s="1">
        <f t="shared" si="150"/>
        <v>-315</v>
      </c>
      <c r="V1947" s="24">
        <v>108.9</v>
      </c>
      <c r="W1947" s="24"/>
      <c r="X1947" s="24">
        <f t="shared" si="153"/>
        <v>-108.9</v>
      </c>
      <c r="Y1947" s="24"/>
      <c r="Z1947" s="24"/>
      <c r="AA1947" s="24">
        <v>108.9</v>
      </c>
      <c r="AB1947" s="24"/>
      <c r="AC1947" s="25"/>
      <c r="AD1947" s="26"/>
      <c r="AE1947" s="26"/>
      <c r="AF1947" s="26"/>
      <c r="AG1947" s="24"/>
      <c r="AH1947" s="24"/>
      <c r="AI1947" s="26"/>
      <c r="AJ1947" s="27"/>
      <c r="AK1947" s="27"/>
      <c r="AL1947" s="26"/>
      <c r="AM1947" s="26"/>
      <c r="AN1947" s="24"/>
      <c r="AO1947" s="24" t="str">
        <f t="shared" si="154"/>
        <v>Arista</v>
      </c>
      <c r="AP1947" s="1" t="s">
        <v>74</v>
      </c>
      <c r="BF1947" s="1" t="s">
        <v>68</v>
      </c>
      <c r="BG1947" s="28" t="s">
        <v>69</v>
      </c>
    </row>
    <row r="1948" spans="1:59" ht="12.75" customHeight="1" x14ac:dyDescent="0.2">
      <c r="A1948" s="1" t="s">
        <v>7912</v>
      </c>
      <c r="B1948" s="1" t="s">
        <v>7913</v>
      </c>
      <c r="C1948" s="1" t="s">
        <v>62</v>
      </c>
      <c r="D1948" s="1" t="s">
        <v>63</v>
      </c>
      <c r="E1948" s="1" t="s">
        <v>7914</v>
      </c>
      <c r="F1948" s="1" t="s">
        <v>7915</v>
      </c>
      <c r="G1948" s="1">
        <v>55</v>
      </c>
      <c r="H1948" s="1">
        <v>1</v>
      </c>
      <c r="I1948" s="2" t="s">
        <v>1123</v>
      </c>
      <c r="K1948" s="1">
        <f>IFERROR(VLOOKUP(B1948,'[1]Pivot HorizontalMRP'!$A$4:$B$2531,2,0),0)</f>
        <v>0</v>
      </c>
      <c r="L1948" s="1">
        <f>IFERROR(VLOOKUP(B1948,'[1]Pivot HorizontalMRP'!$A$4:$C$2531,3,0),0)</f>
        <v>2280</v>
      </c>
      <c r="M1948" s="1">
        <f>IFERROR(VLOOKUP(B1948,'[1]Pivot HorizontalMRP'!$A$4:$D$2531,4,0),0)</f>
        <v>6000</v>
      </c>
      <c r="N1948" s="1">
        <f>IFERROR(VLOOKUP(B1948,'[1]Pivot HorizontalMRP'!$A$4:$E$2531,5,0),0)</f>
        <v>9000</v>
      </c>
      <c r="O1948" s="1">
        <f t="shared" si="151"/>
        <v>8280</v>
      </c>
      <c r="P1948" s="1">
        <f t="shared" si="152"/>
        <v>17280</v>
      </c>
      <c r="Q1948" s="1">
        <f>IFERROR(VLOOKUP(B1948,'[1]Pivot HorizontalMRP'!$A$4:$F$2529,6,0),0)</f>
        <v>8170</v>
      </c>
      <c r="R1948" s="1">
        <f>IFERROR(VLOOKUP(B1948,'[1]Pivot HorizontalMRP'!$A$4:$G$2529,7,0),0)</f>
        <v>4350</v>
      </c>
      <c r="S1948" s="1">
        <f>IFERROR(VLOOKUP(B1948,'[1]Pivot HorizontalMRP'!$A$4:$H$2529,8,0),0)</f>
        <v>10866</v>
      </c>
      <c r="T1948" s="1">
        <f>IFERROR(VLOOKUP(B1948,'[1]Pivot HorizontalMRP'!$A$4:$I$2529,9,0),0)</f>
        <v>6360</v>
      </c>
      <c r="U1948" s="1">
        <f t="shared" si="150"/>
        <v>-4240</v>
      </c>
      <c r="V1948" s="24">
        <v>1.49</v>
      </c>
      <c r="W1948" s="24"/>
      <c r="X1948" s="24">
        <f t="shared" si="153"/>
        <v>-1.49</v>
      </c>
      <c r="Y1948" s="24"/>
      <c r="Z1948" s="24"/>
      <c r="AA1948" s="24"/>
      <c r="AB1948" s="24"/>
      <c r="AC1948" s="25"/>
      <c r="AD1948" s="26"/>
      <c r="AE1948" s="26"/>
      <c r="AF1948" s="26"/>
      <c r="AG1948" s="24"/>
      <c r="AH1948" s="24"/>
      <c r="AI1948" s="26"/>
      <c r="AJ1948" s="27"/>
      <c r="AK1948" s="27"/>
      <c r="AL1948" s="26"/>
      <c r="AM1948" s="26"/>
      <c r="AN1948" s="24"/>
      <c r="AO1948" s="24" t="str">
        <f t="shared" si="154"/>
        <v>Arista</v>
      </c>
      <c r="AP1948" s="1" t="s">
        <v>4086</v>
      </c>
      <c r="BF1948" s="1" t="s">
        <v>68</v>
      </c>
      <c r="BG1948" s="28" t="s">
        <v>69</v>
      </c>
    </row>
    <row r="1949" spans="1:59" ht="12.75" customHeight="1" x14ac:dyDescent="0.2">
      <c r="A1949" s="1" t="s">
        <v>7916</v>
      </c>
      <c r="B1949" s="1" t="s">
        <v>7917</v>
      </c>
      <c r="C1949" s="1" t="s">
        <v>62</v>
      </c>
      <c r="D1949" s="1" t="s">
        <v>63</v>
      </c>
      <c r="E1949" s="1" t="s">
        <v>7918</v>
      </c>
      <c r="F1949" s="1" t="s">
        <v>7919</v>
      </c>
      <c r="G1949" s="1">
        <v>55</v>
      </c>
      <c r="H1949" s="1">
        <v>1</v>
      </c>
      <c r="I1949" s="2" t="s">
        <v>1123</v>
      </c>
      <c r="K1949" s="1">
        <f>IFERROR(VLOOKUP(B1949,'[1]Pivot HorizontalMRP'!$A$4:$B$2531,2,0),0)</f>
        <v>0</v>
      </c>
      <c r="L1949" s="1">
        <f>IFERROR(VLOOKUP(B1949,'[1]Pivot HorizontalMRP'!$A$4:$C$2531,3,0),0)</f>
        <v>0</v>
      </c>
      <c r="M1949" s="1">
        <f>IFERROR(VLOOKUP(B1949,'[1]Pivot HorizontalMRP'!$A$4:$D$2531,4,0),0)</f>
        <v>0</v>
      </c>
      <c r="N1949" s="1">
        <f>IFERROR(VLOOKUP(B1949,'[1]Pivot HorizontalMRP'!$A$4:$E$2531,5,0),0)</f>
        <v>0</v>
      </c>
      <c r="O1949" s="1">
        <f t="shared" si="151"/>
        <v>0</v>
      </c>
      <c r="P1949" s="1">
        <f t="shared" si="152"/>
        <v>0</v>
      </c>
      <c r="Q1949" s="1">
        <f>IFERROR(VLOOKUP(B1949,'[1]Pivot HorizontalMRP'!$A$4:$F$2529,6,0),0)</f>
        <v>396</v>
      </c>
      <c r="R1949" s="1">
        <f>IFERROR(VLOOKUP(B1949,'[1]Pivot HorizontalMRP'!$A$4:$G$2529,7,0),0)</f>
        <v>3204</v>
      </c>
      <c r="S1949" s="1">
        <f>IFERROR(VLOOKUP(B1949,'[1]Pivot HorizontalMRP'!$A$4:$H$2529,8,0),0)</f>
        <v>1368</v>
      </c>
      <c r="T1949" s="1">
        <f>IFERROR(VLOOKUP(B1949,'[1]Pivot HorizontalMRP'!$A$4:$I$2529,9,0),0)</f>
        <v>648</v>
      </c>
      <c r="U1949" s="1">
        <f t="shared" si="150"/>
        <v>-3600</v>
      </c>
      <c r="V1949" s="24">
        <v>1.1499999999999999</v>
      </c>
      <c r="W1949" s="24"/>
      <c r="X1949" s="24">
        <f t="shared" si="153"/>
        <v>-1.1499999999999999</v>
      </c>
      <c r="Y1949" s="24"/>
      <c r="Z1949" s="24"/>
      <c r="AA1949" s="24"/>
      <c r="AB1949" s="24"/>
      <c r="AC1949" s="25"/>
      <c r="AD1949" s="26"/>
      <c r="AE1949" s="26"/>
      <c r="AF1949" s="26"/>
      <c r="AG1949" s="24"/>
      <c r="AH1949" s="24"/>
      <c r="AI1949" s="26"/>
      <c r="AJ1949" s="27"/>
      <c r="AK1949" s="27"/>
      <c r="AL1949" s="26"/>
      <c r="AM1949" s="26"/>
      <c r="AN1949" s="24"/>
      <c r="AO1949" s="24" t="str">
        <f t="shared" si="154"/>
        <v>Arista</v>
      </c>
      <c r="AP1949" s="1" t="s">
        <v>4086</v>
      </c>
      <c r="BF1949" s="1" t="s">
        <v>68</v>
      </c>
      <c r="BG1949" s="28" t="s">
        <v>69</v>
      </c>
    </row>
    <row r="1950" spans="1:59" ht="12.75" customHeight="1" x14ac:dyDescent="0.2">
      <c r="A1950" s="1" t="s">
        <v>7920</v>
      </c>
      <c r="B1950" s="1" t="s">
        <v>7921</v>
      </c>
      <c r="C1950" s="1" t="s">
        <v>62</v>
      </c>
      <c r="D1950" s="1" t="s">
        <v>63</v>
      </c>
      <c r="E1950" s="1" t="s">
        <v>7922</v>
      </c>
      <c r="F1950" s="1" t="s">
        <v>7923</v>
      </c>
      <c r="G1950" s="1">
        <v>55</v>
      </c>
      <c r="H1950" s="1">
        <v>1</v>
      </c>
      <c r="I1950" s="2" t="s">
        <v>1123</v>
      </c>
      <c r="K1950" s="1">
        <f>IFERROR(VLOOKUP(B1950,'[1]Pivot HorizontalMRP'!$A$4:$B$2531,2,0),0)</f>
        <v>0</v>
      </c>
      <c r="L1950" s="1">
        <f>IFERROR(VLOOKUP(B1950,'[1]Pivot HorizontalMRP'!$A$4:$C$2531,3,0),0)</f>
        <v>0</v>
      </c>
      <c r="M1950" s="1">
        <f>IFERROR(VLOOKUP(B1950,'[1]Pivot HorizontalMRP'!$A$4:$D$2531,4,0),0)</f>
        <v>0</v>
      </c>
      <c r="N1950" s="1">
        <f>IFERROR(VLOOKUP(B1950,'[1]Pivot HorizontalMRP'!$A$4:$E$2531,5,0),0)</f>
        <v>0</v>
      </c>
      <c r="O1950" s="1">
        <f t="shared" si="151"/>
        <v>0</v>
      </c>
      <c r="P1950" s="1">
        <f t="shared" si="152"/>
        <v>0</v>
      </c>
      <c r="Q1950" s="1">
        <f>IFERROR(VLOOKUP(B1950,'[1]Pivot HorizontalMRP'!$A$4:$F$2529,6,0),0)</f>
        <v>0</v>
      </c>
      <c r="R1950" s="1">
        <f>IFERROR(VLOOKUP(B1950,'[1]Pivot HorizontalMRP'!$A$4:$G$2529,7,0),0)</f>
        <v>0</v>
      </c>
      <c r="S1950" s="1">
        <f>IFERROR(VLOOKUP(B1950,'[1]Pivot HorizontalMRP'!$A$4:$H$2529,8,0),0)</f>
        <v>0</v>
      </c>
      <c r="T1950" s="1">
        <f>IFERROR(VLOOKUP(B1950,'[1]Pivot HorizontalMRP'!$A$4:$I$2529,9,0),0)</f>
        <v>0</v>
      </c>
      <c r="U1950" s="1">
        <f t="shared" si="150"/>
        <v>0</v>
      </c>
      <c r="V1950" s="24">
        <v>1.25</v>
      </c>
      <c r="W1950" s="24"/>
      <c r="X1950" s="24">
        <f t="shared" si="153"/>
        <v>-1.25</v>
      </c>
      <c r="Y1950" s="24"/>
      <c r="Z1950" s="24"/>
      <c r="AA1950" s="24"/>
      <c r="AB1950" s="24"/>
      <c r="AC1950" s="25"/>
      <c r="AD1950" s="26"/>
      <c r="AE1950" s="26"/>
      <c r="AF1950" s="26"/>
      <c r="AG1950" s="24"/>
      <c r="AH1950" s="24"/>
      <c r="AI1950" s="26"/>
      <c r="AJ1950" s="27"/>
      <c r="AK1950" s="27"/>
      <c r="AL1950" s="26"/>
      <c r="AM1950" s="26"/>
      <c r="AN1950" s="24"/>
      <c r="AO1950" s="24" t="str">
        <f t="shared" si="154"/>
        <v>Arista</v>
      </c>
      <c r="AP1950" s="1" t="s">
        <v>4086</v>
      </c>
      <c r="BF1950" s="1" t="s">
        <v>961</v>
      </c>
      <c r="BG1950" s="28" t="s">
        <v>69</v>
      </c>
    </row>
    <row r="1951" spans="1:59" ht="12.75" customHeight="1" x14ac:dyDescent="0.2">
      <c r="A1951" s="1" t="s">
        <v>7924</v>
      </c>
      <c r="B1951" s="1" t="s">
        <v>7925</v>
      </c>
      <c r="C1951" s="1" t="s">
        <v>62</v>
      </c>
      <c r="D1951" s="1" t="s">
        <v>1108</v>
      </c>
      <c r="E1951" s="1" t="s">
        <v>7926</v>
      </c>
      <c r="F1951" s="1" t="s">
        <v>7927</v>
      </c>
      <c r="G1951" s="1">
        <v>148</v>
      </c>
      <c r="H1951" s="1">
        <v>10000</v>
      </c>
      <c r="I1951" s="2" t="s">
        <v>1123</v>
      </c>
      <c r="K1951" s="1">
        <f>IFERROR(VLOOKUP(B1951,'[1]Pivot HorizontalMRP'!$A$4:$B$2531,2,0),0)</f>
        <v>0</v>
      </c>
      <c r="L1951" s="1">
        <f>IFERROR(VLOOKUP(B1951,'[1]Pivot HorizontalMRP'!$A$4:$C$2531,3,0),0)</f>
        <v>453961</v>
      </c>
      <c r="M1951" s="1">
        <f>IFERROR(VLOOKUP(B1951,'[1]Pivot HorizontalMRP'!$A$4:$D$2531,4,0),0)</f>
        <v>110000</v>
      </c>
      <c r="N1951" s="1">
        <f>IFERROR(VLOOKUP(B1951,'[1]Pivot HorizontalMRP'!$A$4:$E$2531,5,0),0)</f>
        <v>0</v>
      </c>
      <c r="O1951" s="1">
        <f t="shared" si="151"/>
        <v>563961</v>
      </c>
      <c r="P1951" s="1">
        <f t="shared" si="152"/>
        <v>563961</v>
      </c>
      <c r="Q1951" s="1">
        <f>IFERROR(VLOOKUP(B1951,'[1]Pivot HorizontalMRP'!$A$4:$F$2529,6,0),0)</f>
        <v>934749</v>
      </c>
      <c r="R1951" s="1">
        <f>IFERROR(VLOOKUP(B1951,'[1]Pivot HorizontalMRP'!$A$4:$G$2529,7,0),0)</f>
        <v>455938</v>
      </c>
      <c r="S1951" s="1">
        <f>IFERROR(VLOOKUP(B1951,'[1]Pivot HorizontalMRP'!$A$4:$H$2529,8,0),0)</f>
        <v>430477</v>
      </c>
      <c r="T1951" s="1">
        <f>IFERROR(VLOOKUP(B1951,'[1]Pivot HorizontalMRP'!$A$4:$I$2529,9,0),0)</f>
        <v>284074</v>
      </c>
      <c r="U1951" s="1">
        <f t="shared" si="150"/>
        <v>-826726</v>
      </c>
      <c r="V1951" s="24">
        <v>5.2999999999999998E-4</v>
      </c>
      <c r="W1951" s="24"/>
      <c r="X1951" s="24">
        <f t="shared" si="153"/>
        <v>-5.2999999999999998E-4</v>
      </c>
      <c r="Y1951" s="24"/>
      <c r="Z1951" s="24"/>
      <c r="AA1951" s="24">
        <v>2.5999999999999998E-4</v>
      </c>
      <c r="AB1951" s="24"/>
      <c r="AC1951" s="25"/>
      <c r="AD1951" s="26"/>
      <c r="AE1951" s="26"/>
      <c r="AF1951" s="26"/>
      <c r="AG1951" s="24"/>
      <c r="AH1951" s="24"/>
      <c r="AI1951" s="26"/>
      <c r="AJ1951" s="27"/>
      <c r="AK1951" s="27"/>
      <c r="AL1951" s="26"/>
      <c r="AM1951" s="26"/>
      <c r="AN1951" s="24"/>
      <c r="AO1951" s="24" t="str">
        <f t="shared" si="154"/>
        <v>Sanmina</v>
      </c>
      <c r="AP1951" s="1" t="s">
        <v>1110</v>
      </c>
      <c r="BF1951" s="1" t="s">
        <v>68</v>
      </c>
      <c r="BG1951" s="28" t="s">
        <v>69</v>
      </c>
    </row>
    <row r="1952" spans="1:59" ht="12.75" customHeight="1" x14ac:dyDescent="0.2">
      <c r="A1952" s="1" t="s">
        <v>7928</v>
      </c>
      <c r="B1952" s="1" t="s">
        <v>7929</v>
      </c>
      <c r="C1952" s="1" t="s">
        <v>62</v>
      </c>
      <c r="D1952" s="1" t="s">
        <v>1108</v>
      </c>
      <c r="E1952" s="1" t="s">
        <v>7930</v>
      </c>
      <c r="F1952" s="1" t="s">
        <v>7931</v>
      </c>
      <c r="G1952" s="1">
        <v>188</v>
      </c>
      <c r="H1952" s="1">
        <v>10000</v>
      </c>
      <c r="I1952" s="2" t="s">
        <v>1123</v>
      </c>
      <c r="K1952" s="1">
        <f>IFERROR(VLOOKUP(B1952,'[1]Pivot HorizontalMRP'!$A$4:$B$2531,2,0),0)</f>
        <v>0</v>
      </c>
      <c r="L1952" s="1">
        <f>IFERROR(VLOOKUP(B1952,'[1]Pivot HorizontalMRP'!$A$4:$C$2531,3,0),0)</f>
        <v>4534915</v>
      </c>
      <c r="M1952" s="1">
        <f>IFERROR(VLOOKUP(B1952,'[1]Pivot HorizontalMRP'!$A$4:$D$2531,4,0),0)</f>
        <v>3700000</v>
      </c>
      <c r="N1952" s="1">
        <f>IFERROR(VLOOKUP(B1952,'[1]Pivot HorizontalMRP'!$A$4:$E$2531,5,0),0)</f>
        <v>4260000</v>
      </c>
      <c r="O1952" s="1">
        <f t="shared" si="151"/>
        <v>8234915</v>
      </c>
      <c r="P1952" s="1">
        <f t="shared" si="152"/>
        <v>12494915</v>
      </c>
      <c r="Q1952" s="1">
        <f>IFERROR(VLOOKUP(B1952,'[1]Pivot HorizontalMRP'!$A$4:$F$2529,6,0),0)</f>
        <v>5747977</v>
      </c>
      <c r="R1952" s="1">
        <f>IFERROR(VLOOKUP(B1952,'[1]Pivot HorizontalMRP'!$A$4:$G$2529,7,0),0)</f>
        <v>2898025</v>
      </c>
      <c r="S1952" s="1">
        <f>IFERROR(VLOOKUP(B1952,'[1]Pivot HorizontalMRP'!$A$4:$H$2529,8,0),0)</f>
        <v>2822691</v>
      </c>
      <c r="T1952" s="1">
        <f>IFERROR(VLOOKUP(B1952,'[1]Pivot HorizontalMRP'!$A$4:$I$2529,9,0),0)</f>
        <v>1931463</v>
      </c>
      <c r="U1952" s="1">
        <f t="shared" si="150"/>
        <v>-411087</v>
      </c>
      <c r="V1952" s="24">
        <v>3.6000000000000002E-4</v>
      </c>
      <c r="W1952" s="24"/>
      <c r="X1952" s="24">
        <f t="shared" si="153"/>
        <v>-3.6000000000000002E-4</v>
      </c>
      <c r="Y1952" s="24"/>
      <c r="Z1952" s="24"/>
      <c r="AA1952" s="24">
        <v>2.5000000000000001E-4</v>
      </c>
      <c r="AB1952" s="24"/>
      <c r="AC1952" s="25"/>
      <c r="AD1952" s="26"/>
      <c r="AE1952" s="26"/>
      <c r="AF1952" s="26"/>
      <c r="AG1952" s="24"/>
      <c r="AH1952" s="24"/>
      <c r="AI1952" s="26"/>
      <c r="AJ1952" s="27"/>
      <c r="AK1952" s="27"/>
      <c r="AL1952" s="26"/>
      <c r="AM1952" s="26"/>
      <c r="AN1952" s="24"/>
      <c r="AO1952" s="24" t="str">
        <f t="shared" si="154"/>
        <v>Sanmina</v>
      </c>
      <c r="AP1952" s="1" t="s">
        <v>1110</v>
      </c>
      <c r="BF1952" s="1" t="s">
        <v>68</v>
      </c>
      <c r="BG1952" s="28" t="s">
        <v>69</v>
      </c>
    </row>
    <row r="1953" spans="1:59" ht="12.75" customHeight="1" x14ac:dyDescent="0.2">
      <c r="A1953" s="1" t="s">
        <v>7932</v>
      </c>
      <c r="B1953" s="1" t="s">
        <v>7933</v>
      </c>
      <c r="C1953" s="1" t="s">
        <v>62</v>
      </c>
      <c r="D1953" s="1" t="s">
        <v>1108</v>
      </c>
      <c r="E1953" s="1" t="s">
        <v>7934</v>
      </c>
      <c r="F1953" s="1" t="s">
        <v>7935</v>
      </c>
      <c r="G1953" s="1">
        <v>148</v>
      </c>
      <c r="H1953" s="1">
        <v>10000</v>
      </c>
      <c r="I1953" s="2" t="s">
        <v>1123</v>
      </c>
      <c r="K1953" s="1">
        <f>IFERROR(VLOOKUP(B1953,'[1]Pivot HorizontalMRP'!$A$4:$B$2531,2,0),0)</f>
        <v>0</v>
      </c>
      <c r="L1953" s="1">
        <f>IFERROR(VLOOKUP(B1953,'[1]Pivot HorizontalMRP'!$A$4:$C$2531,3,0),0)</f>
        <v>2427733</v>
      </c>
      <c r="M1953" s="1">
        <f>IFERROR(VLOOKUP(B1953,'[1]Pivot HorizontalMRP'!$A$4:$D$2531,4,0),0)</f>
        <v>930000</v>
      </c>
      <c r="N1953" s="1">
        <f>IFERROR(VLOOKUP(B1953,'[1]Pivot HorizontalMRP'!$A$4:$E$2531,5,0),0)</f>
        <v>0</v>
      </c>
      <c r="O1953" s="1">
        <f t="shared" si="151"/>
        <v>3357733</v>
      </c>
      <c r="P1953" s="1">
        <f t="shared" si="152"/>
        <v>3357733</v>
      </c>
      <c r="Q1953" s="1">
        <f>IFERROR(VLOOKUP(B1953,'[1]Pivot HorizontalMRP'!$A$4:$F$2529,6,0),0)</f>
        <v>4304482</v>
      </c>
      <c r="R1953" s="1">
        <f>IFERROR(VLOOKUP(B1953,'[1]Pivot HorizontalMRP'!$A$4:$G$2529,7,0),0)</f>
        <v>2070234</v>
      </c>
      <c r="S1953" s="1">
        <f>IFERROR(VLOOKUP(B1953,'[1]Pivot HorizontalMRP'!$A$4:$H$2529,8,0),0)</f>
        <v>1885832</v>
      </c>
      <c r="T1953" s="1">
        <f>IFERROR(VLOOKUP(B1953,'[1]Pivot HorizontalMRP'!$A$4:$I$2529,9,0),0)</f>
        <v>1309257</v>
      </c>
      <c r="U1953" s="1">
        <f t="shared" si="150"/>
        <v>-3016983</v>
      </c>
      <c r="V1953" s="24">
        <v>2.9E-4</v>
      </c>
      <c r="W1953" s="24"/>
      <c r="X1953" s="24">
        <f t="shared" si="153"/>
        <v>-2.9E-4</v>
      </c>
      <c r="Y1953" s="24"/>
      <c r="Z1953" s="24"/>
      <c r="AA1953" s="24">
        <v>2.7E-4</v>
      </c>
      <c r="AB1953" s="24"/>
      <c r="AC1953" s="25"/>
      <c r="AD1953" s="26"/>
      <c r="AE1953" s="26"/>
      <c r="AF1953" s="26"/>
      <c r="AG1953" s="24"/>
      <c r="AH1953" s="24"/>
      <c r="AI1953" s="26"/>
      <c r="AJ1953" s="27"/>
      <c r="AK1953" s="27"/>
      <c r="AL1953" s="26"/>
      <c r="AM1953" s="26"/>
      <c r="AN1953" s="24"/>
      <c r="AO1953" s="24" t="str">
        <f t="shared" si="154"/>
        <v>Sanmina</v>
      </c>
      <c r="AP1953" s="1" t="s">
        <v>1110</v>
      </c>
      <c r="BF1953" s="1" t="s">
        <v>68</v>
      </c>
      <c r="BG1953" s="28" t="s">
        <v>69</v>
      </c>
    </row>
    <row r="1954" spans="1:59" ht="12.75" customHeight="1" x14ac:dyDescent="0.2">
      <c r="A1954" s="1" t="s">
        <v>7936</v>
      </c>
      <c r="B1954" s="1" t="s">
        <v>7937</v>
      </c>
      <c r="C1954" s="1" t="s">
        <v>62</v>
      </c>
      <c r="D1954" s="1" t="s">
        <v>1108</v>
      </c>
      <c r="E1954" s="1" t="s">
        <v>7938</v>
      </c>
      <c r="F1954" s="1" t="s">
        <v>7939</v>
      </c>
      <c r="G1954" s="1">
        <v>148</v>
      </c>
      <c r="H1954" s="1">
        <v>10000</v>
      </c>
      <c r="I1954" s="2" t="s">
        <v>1123</v>
      </c>
      <c r="K1954" s="1">
        <f>IFERROR(VLOOKUP(B1954,'[1]Pivot HorizontalMRP'!$A$4:$B$2531,2,0),0)</f>
        <v>0</v>
      </c>
      <c r="L1954" s="1">
        <f>IFERROR(VLOOKUP(B1954,'[1]Pivot HorizontalMRP'!$A$4:$C$2531,3,0),0)</f>
        <v>4914792</v>
      </c>
      <c r="M1954" s="1">
        <f>IFERROR(VLOOKUP(B1954,'[1]Pivot HorizontalMRP'!$A$4:$D$2531,4,0),0)</f>
        <v>2760000</v>
      </c>
      <c r="N1954" s="1">
        <f>IFERROR(VLOOKUP(B1954,'[1]Pivot HorizontalMRP'!$A$4:$E$2531,5,0),0)</f>
        <v>0</v>
      </c>
      <c r="O1954" s="1">
        <f t="shared" si="151"/>
        <v>7674792</v>
      </c>
      <c r="P1954" s="1">
        <f t="shared" si="152"/>
        <v>7674792</v>
      </c>
      <c r="Q1954" s="1">
        <f>IFERROR(VLOOKUP(B1954,'[1]Pivot HorizontalMRP'!$A$4:$F$2529,6,0),0)</f>
        <v>7833376</v>
      </c>
      <c r="R1954" s="1">
        <f>IFERROR(VLOOKUP(B1954,'[1]Pivot HorizontalMRP'!$A$4:$G$2529,7,0),0)</f>
        <v>3521243</v>
      </c>
      <c r="S1954" s="1">
        <f>IFERROR(VLOOKUP(B1954,'[1]Pivot HorizontalMRP'!$A$4:$H$2529,8,0),0)</f>
        <v>3295446</v>
      </c>
      <c r="T1954" s="1">
        <f>IFERROR(VLOOKUP(B1954,'[1]Pivot HorizontalMRP'!$A$4:$I$2529,9,0),0)</f>
        <v>2383960</v>
      </c>
      <c r="U1954" s="1">
        <f t="shared" si="150"/>
        <v>-3679827</v>
      </c>
      <c r="V1954" s="24">
        <v>7.3999999999999999E-4</v>
      </c>
      <c r="W1954" s="24"/>
      <c r="X1954" s="24">
        <f t="shared" si="153"/>
        <v>-7.3999999999999999E-4</v>
      </c>
      <c r="Y1954" s="24"/>
      <c r="Z1954" s="24"/>
      <c r="AA1954" s="24">
        <v>2.9E-4</v>
      </c>
      <c r="AB1954" s="24"/>
      <c r="AC1954" s="25"/>
      <c r="AD1954" s="26"/>
      <c r="AE1954" s="26"/>
      <c r="AF1954" s="26"/>
      <c r="AG1954" s="24"/>
      <c r="AH1954" s="24"/>
      <c r="AI1954" s="26"/>
      <c r="AJ1954" s="27"/>
      <c r="AK1954" s="27"/>
      <c r="AL1954" s="26"/>
      <c r="AM1954" s="26"/>
      <c r="AN1954" s="24"/>
      <c r="AO1954" s="24" t="str">
        <f t="shared" si="154"/>
        <v>Sanmina</v>
      </c>
      <c r="AP1954" s="1" t="s">
        <v>1110</v>
      </c>
      <c r="BF1954" s="1" t="s">
        <v>68</v>
      </c>
      <c r="BG1954" s="28" t="s">
        <v>69</v>
      </c>
    </row>
    <row r="1955" spans="1:59" ht="12.75" customHeight="1" x14ac:dyDescent="0.2">
      <c r="A1955" s="1" t="s">
        <v>7940</v>
      </c>
      <c r="B1955" s="1" t="s">
        <v>7941</v>
      </c>
      <c r="C1955" s="1" t="s">
        <v>62</v>
      </c>
      <c r="D1955" s="1" t="s">
        <v>1108</v>
      </c>
      <c r="E1955" s="1" t="s">
        <v>7942</v>
      </c>
      <c r="F1955" s="1" t="s">
        <v>7943</v>
      </c>
      <c r="G1955" s="1">
        <v>188</v>
      </c>
      <c r="H1955" s="1">
        <v>10000</v>
      </c>
      <c r="I1955" s="2" t="s">
        <v>1123</v>
      </c>
      <c r="K1955" s="1">
        <f>IFERROR(VLOOKUP(B1955,'[1]Pivot HorizontalMRP'!$A$4:$B$2531,2,0),0)</f>
        <v>0</v>
      </c>
      <c r="L1955" s="1">
        <f>IFERROR(VLOOKUP(B1955,'[1]Pivot HorizontalMRP'!$A$4:$C$2531,3,0),0)</f>
        <v>88120</v>
      </c>
      <c r="M1955" s="1">
        <f>IFERROR(VLOOKUP(B1955,'[1]Pivot HorizontalMRP'!$A$4:$D$2531,4,0),0)</f>
        <v>0</v>
      </c>
      <c r="N1955" s="1">
        <f>IFERROR(VLOOKUP(B1955,'[1]Pivot HorizontalMRP'!$A$4:$E$2531,5,0),0)</f>
        <v>40000</v>
      </c>
      <c r="O1955" s="1">
        <f t="shared" si="151"/>
        <v>88120</v>
      </c>
      <c r="P1955" s="1">
        <f t="shared" si="152"/>
        <v>128120</v>
      </c>
      <c r="Q1955" s="1">
        <f>IFERROR(VLOOKUP(B1955,'[1]Pivot HorizontalMRP'!$A$4:$F$2529,6,0),0)</f>
        <v>80017</v>
      </c>
      <c r="R1955" s="1">
        <f>IFERROR(VLOOKUP(B1955,'[1]Pivot HorizontalMRP'!$A$4:$G$2529,7,0),0)</f>
        <v>35253</v>
      </c>
      <c r="S1955" s="1">
        <f>IFERROR(VLOOKUP(B1955,'[1]Pivot HorizontalMRP'!$A$4:$H$2529,8,0),0)</f>
        <v>26450</v>
      </c>
      <c r="T1955" s="1">
        <f>IFERROR(VLOOKUP(B1955,'[1]Pivot HorizontalMRP'!$A$4:$I$2529,9,0),0)</f>
        <v>20347</v>
      </c>
      <c r="U1955" s="1">
        <f t="shared" si="150"/>
        <v>-27150</v>
      </c>
      <c r="V1955" s="24">
        <v>3.6000000000000002E-4</v>
      </c>
      <c r="W1955" s="24"/>
      <c r="X1955" s="24">
        <f t="shared" si="153"/>
        <v>-3.6000000000000002E-4</v>
      </c>
      <c r="Y1955" s="24"/>
      <c r="Z1955" s="24"/>
      <c r="AA1955" s="24"/>
      <c r="AB1955" s="24"/>
      <c r="AC1955" s="25"/>
      <c r="AD1955" s="26"/>
      <c r="AE1955" s="26"/>
      <c r="AF1955" s="26"/>
      <c r="AG1955" s="24"/>
      <c r="AH1955" s="24"/>
      <c r="AI1955" s="26"/>
      <c r="AJ1955" s="27"/>
      <c r="AK1955" s="27"/>
      <c r="AL1955" s="26"/>
      <c r="AM1955" s="26"/>
      <c r="AN1955" s="24"/>
      <c r="AO1955" s="24" t="str">
        <f t="shared" si="154"/>
        <v>Sanmina</v>
      </c>
      <c r="AP1955" s="1" t="s">
        <v>1110</v>
      </c>
      <c r="BF1955" s="1" t="s">
        <v>68</v>
      </c>
      <c r="BG1955" s="28" t="s">
        <v>69</v>
      </c>
    </row>
    <row r="1956" spans="1:59" ht="12.75" customHeight="1" x14ac:dyDescent="0.2">
      <c r="A1956" s="1" t="s">
        <v>7944</v>
      </c>
      <c r="B1956" s="1" t="s">
        <v>7945</v>
      </c>
      <c r="C1956" s="1" t="s">
        <v>62</v>
      </c>
      <c r="D1956" s="1" t="s">
        <v>1108</v>
      </c>
      <c r="E1956" s="1" t="s">
        <v>7946</v>
      </c>
      <c r="F1956" s="1" t="s">
        <v>7947</v>
      </c>
      <c r="G1956" s="1">
        <v>188</v>
      </c>
      <c r="H1956" s="1">
        <v>10000</v>
      </c>
      <c r="I1956" s="2" t="s">
        <v>1123</v>
      </c>
      <c r="K1956" s="1">
        <f>IFERROR(VLOOKUP(B1956,'[1]Pivot HorizontalMRP'!$A$4:$B$2531,2,0),0)</f>
        <v>0</v>
      </c>
      <c r="L1956" s="1">
        <f>IFERROR(VLOOKUP(B1956,'[1]Pivot HorizontalMRP'!$A$4:$C$2531,3,0),0)</f>
        <v>71438</v>
      </c>
      <c r="M1956" s="1">
        <f>IFERROR(VLOOKUP(B1956,'[1]Pivot HorizontalMRP'!$A$4:$D$2531,4,0),0)</f>
        <v>40000</v>
      </c>
      <c r="N1956" s="1">
        <f>IFERROR(VLOOKUP(B1956,'[1]Pivot HorizontalMRP'!$A$4:$E$2531,5,0),0)</f>
        <v>80000</v>
      </c>
      <c r="O1956" s="1">
        <f t="shared" si="151"/>
        <v>111438</v>
      </c>
      <c r="P1956" s="1">
        <f t="shared" si="152"/>
        <v>191438</v>
      </c>
      <c r="Q1956" s="1">
        <f>IFERROR(VLOOKUP(B1956,'[1]Pivot HorizontalMRP'!$A$4:$F$2529,6,0),0)</f>
        <v>59134</v>
      </c>
      <c r="R1956" s="1">
        <f>IFERROR(VLOOKUP(B1956,'[1]Pivot HorizontalMRP'!$A$4:$G$2529,7,0),0)</f>
        <v>23858</v>
      </c>
      <c r="S1956" s="1">
        <f>IFERROR(VLOOKUP(B1956,'[1]Pivot HorizontalMRP'!$A$4:$H$2529,8,0),0)</f>
        <v>22136</v>
      </c>
      <c r="T1956" s="1">
        <f>IFERROR(VLOOKUP(B1956,'[1]Pivot HorizontalMRP'!$A$4:$I$2529,9,0),0)</f>
        <v>13154</v>
      </c>
      <c r="U1956" s="1">
        <f t="shared" si="150"/>
        <v>28446</v>
      </c>
      <c r="V1956" s="24">
        <v>3.6000000000000002E-4</v>
      </c>
      <c r="W1956" s="24"/>
      <c r="X1956" s="24">
        <f t="shared" si="153"/>
        <v>-3.6000000000000002E-4</v>
      </c>
      <c r="Y1956" s="24"/>
      <c r="Z1956" s="24"/>
      <c r="AA1956" s="24"/>
      <c r="AB1956" s="24"/>
      <c r="AC1956" s="25"/>
      <c r="AD1956" s="26"/>
      <c r="AE1956" s="26"/>
      <c r="AF1956" s="26"/>
      <c r="AG1956" s="24"/>
      <c r="AH1956" s="24"/>
      <c r="AI1956" s="26"/>
      <c r="AJ1956" s="27"/>
      <c r="AK1956" s="27"/>
      <c r="AL1956" s="26"/>
      <c r="AM1956" s="26"/>
      <c r="AN1956" s="24"/>
      <c r="AO1956" s="24" t="str">
        <f t="shared" si="154"/>
        <v>Sanmina</v>
      </c>
      <c r="AP1956" s="1" t="s">
        <v>1110</v>
      </c>
      <c r="BF1956" s="1" t="s">
        <v>68</v>
      </c>
      <c r="BG1956" s="28" t="s">
        <v>69</v>
      </c>
    </row>
    <row r="1957" spans="1:59" ht="12.75" customHeight="1" x14ac:dyDescent="0.2">
      <c r="A1957" s="1" t="s">
        <v>7948</v>
      </c>
      <c r="B1957" s="1" t="s">
        <v>7949</v>
      </c>
      <c r="C1957" s="1" t="s">
        <v>62</v>
      </c>
      <c r="D1957" s="1" t="s">
        <v>1108</v>
      </c>
      <c r="E1957" s="1" t="s">
        <v>7950</v>
      </c>
      <c r="F1957" s="1" t="s">
        <v>7951</v>
      </c>
      <c r="G1957" s="1">
        <v>188</v>
      </c>
      <c r="H1957" s="1">
        <v>10000</v>
      </c>
      <c r="I1957" s="2" t="s">
        <v>1123</v>
      </c>
      <c r="K1957" s="1">
        <f>IFERROR(VLOOKUP(B1957,'[1]Pivot HorizontalMRP'!$A$4:$B$2531,2,0),0)</f>
        <v>0</v>
      </c>
      <c r="L1957" s="1">
        <f>IFERROR(VLOOKUP(B1957,'[1]Pivot HorizontalMRP'!$A$4:$C$2531,3,0),0)</f>
        <v>158006</v>
      </c>
      <c r="M1957" s="1">
        <f>IFERROR(VLOOKUP(B1957,'[1]Pivot HorizontalMRP'!$A$4:$D$2531,4,0),0)</f>
        <v>110000</v>
      </c>
      <c r="N1957" s="1">
        <f>IFERROR(VLOOKUP(B1957,'[1]Pivot HorizontalMRP'!$A$4:$E$2531,5,0),0)</f>
        <v>170000</v>
      </c>
      <c r="O1957" s="1">
        <f t="shared" si="151"/>
        <v>268006</v>
      </c>
      <c r="P1957" s="1">
        <f t="shared" si="152"/>
        <v>438006</v>
      </c>
      <c r="Q1957" s="1">
        <f>IFERROR(VLOOKUP(B1957,'[1]Pivot HorizontalMRP'!$A$4:$F$2529,6,0),0)</f>
        <v>256064</v>
      </c>
      <c r="R1957" s="1">
        <f>IFERROR(VLOOKUP(B1957,'[1]Pivot HorizontalMRP'!$A$4:$G$2529,7,0),0)</f>
        <v>154201</v>
      </c>
      <c r="S1957" s="1">
        <f>IFERROR(VLOOKUP(B1957,'[1]Pivot HorizontalMRP'!$A$4:$H$2529,8,0),0)</f>
        <v>142197</v>
      </c>
      <c r="T1957" s="1">
        <f>IFERROR(VLOOKUP(B1957,'[1]Pivot HorizontalMRP'!$A$4:$I$2529,9,0),0)</f>
        <v>87405</v>
      </c>
      <c r="U1957" s="1">
        <f t="shared" si="150"/>
        <v>-142259</v>
      </c>
      <c r="V1957" s="24">
        <v>3.6000000000000002E-4</v>
      </c>
      <c r="W1957" s="24"/>
      <c r="X1957" s="24">
        <f t="shared" si="153"/>
        <v>-3.6000000000000002E-4</v>
      </c>
      <c r="Y1957" s="24"/>
      <c r="Z1957" s="24"/>
      <c r="AA1957" s="24"/>
      <c r="AB1957" s="24"/>
      <c r="AC1957" s="25"/>
      <c r="AD1957" s="26"/>
      <c r="AE1957" s="26"/>
      <c r="AF1957" s="26"/>
      <c r="AG1957" s="24"/>
      <c r="AH1957" s="24"/>
      <c r="AI1957" s="26"/>
      <c r="AJ1957" s="27"/>
      <c r="AK1957" s="27"/>
      <c r="AL1957" s="26"/>
      <c r="AM1957" s="26"/>
      <c r="AN1957" s="24"/>
      <c r="AO1957" s="24" t="str">
        <f t="shared" si="154"/>
        <v>Sanmina</v>
      </c>
      <c r="AP1957" s="1" t="s">
        <v>1110</v>
      </c>
      <c r="BF1957" s="1" t="s">
        <v>68</v>
      </c>
      <c r="BG1957" s="28" t="s">
        <v>69</v>
      </c>
    </row>
    <row r="1958" spans="1:59" ht="12.75" customHeight="1" x14ac:dyDescent="0.2">
      <c r="A1958" s="1" t="s">
        <v>7952</v>
      </c>
      <c r="B1958" s="1" t="s">
        <v>7953</v>
      </c>
      <c r="C1958" s="1" t="s">
        <v>62</v>
      </c>
      <c r="D1958" s="1" t="s">
        <v>1108</v>
      </c>
      <c r="E1958" s="1" t="s">
        <v>7954</v>
      </c>
      <c r="F1958" s="1" t="s">
        <v>7955</v>
      </c>
      <c r="G1958" s="1">
        <v>188</v>
      </c>
      <c r="H1958" s="1">
        <v>10000</v>
      </c>
      <c r="I1958" s="2" t="s">
        <v>1123</v>
      </c>
      <c r="K1958" s="1">
        <f>IFERROR(VLOOKUP(B1958,'[1]Pivot HorizontalMRP'!$A$4:$B$2531,2,0),0)</f>
        <v>0</v>
      </c>
      <c r="L1958" s="1">
        <f>IFERROR(VLOOKUP(B1958,'[1]Pivot HorizontalMRP'!$A$4:$C$2531,3,0),0)</f>
        <v>53053</v>
      </c>
      <c r="M1958" s="1">
        <f>IFERROR(VLOOKUP(B1958,'[1]Pivot HorizontalMRP'!$A$4:$D$2531,4,0),0)</f>
        <v>0</v>
      </c>
      <c r="N1958" s="1">
        <f>IFERROR(VLOOKUP(B1958,'[1]Pivot HorizontalMRP'!$A$4:$E$2531,5,0),0)</f>
        <v>0</v>
      </c>
      <c r="O1958" s="1">
        <f t="shared" si="151"/>
        <v>53053</v>
      </c>
      <c r="P1958" s="1">
        <f t="shared" si="152"/>
        <v>53053</v>
      </c>
      <c r="Q1958" s="1">
        <f>IFERROR(VLOOKUP(B1958,'[1]Pivot HorizontalMRP'!$A$4:$F$2529,6,0),0)</f>
        <v>31564</v>
      </c>
      <c r="R1958" s="1">
        <f>IFERROR(VLOOKUP(B1958,'[1]Pivot HorizontalMRP'!$A$4:$G$2529,7,0),0)</f>
        <v>13749</v>
      </c>
      <c r="S1958" s="1">
        <f>IFERROR(VLOOKUP(B1958,'[1]Pivot HorizontalMRP'!$A$4:$H$2529,8,0),0)</f>
        <v>12756</v>
      </c>
      <c r="T1958" s="1">
        <f>IFERROR(VLOOKUP(B1958,'[1]Pivot HorizontalMRP'!$A$4:$I$2529,9,0),0)</f>
        <v>9180</v>
      </c>
      <c r="U1958" s="1">
        <f t="shared" si="150"/>
        <v>7740</v>
      </c>
      <c r="V1958" s="24">
        <v>2.7999999999999998E-4</v>
      </c>
      <c r="W1958" s="24"/>
      <c r="X1958" s="24">
        <f t="shared" si="153"/>
        <v>-2.7999999999999998E-4</v>
      </c>
      <c r="Y1958" s="24"/>
      <c r="Z1958" s="24"/>
      <c r="AA1958" s="24">
        <v>2.7999999999999998E-4</v>
      </c>
      <c r="AB1958" s="24"/>
      <c r="AC1958" s="25"/>
      <c r="AD1958" s="26"/>
      <c r="AE1958" s="26"/>
      <c r="AF1958" s="26"/>
      <c r="AG1958" s="24"/>
      <c r="AH1958" s="24"/>
      <c r="AI1958" s="26"/>
      <c r="AJ1958" s="27"/>
      <c r="AK1958" s="27"/>
      <c r="AL1958" s="26"/>
      <c r="AM1958" s="26"/>
      <c r="AN1958" s="24"/>
      <c r="AO1958" s="24" t="str">
        <f t="shared" si="154"/>
        <v>Sanmina</v>
      </c>
      <c r="AP1958" s="1" t="s">
        <v>1110</v>
      </c>
      <c r="BF1958" s="1" t="s">
        <v>68</v>
      </c>
      <c r="BG1958" s="28" t="s">
        <v>69</v>
      </c>
    </row>
    <row r="1959" spans="1:59" ht="12.75" customHeight="1" x14ac:dyDescent="0.2">
      <c r="A1959" s="1" t="s">
        <v>7956</v>
      </c>
      <c r="B1959" s="1" t="s">
        <v>7957</v>
      </c>
      <c r="C1959" s="1" t="s">
        <v>62</v>
      </c>
      <c r="D1959" s="1" t="s">
        <v>1108</v>
      </c>
      <c r="E1959" s="1" t="s">
        <v>7958</v>
      </c>
      <c r="F1959" s="1" t="s">
        <v>7959</v>
      </c>
      <c r="G1959" s="1">
        <v>148</v>
      </c>
      <c r="H1959" s="1">
        <v>10000</v>
      </c>
      <c r="I1959" s="2" t="s">
        <v>1123</v>
      </c>
      <c r="K1959" s="1">
        <f>IFERROR(VLOOKUP(B1959,'[1]Pivot HorizontalMRP'!$A$4:$B$2531,2,0),0)</f>
        <v>0</v>
      </c>
      <c r="L1959" s="1">
        <f>IFERROR(VLOOKUP(B1959,'[1]Pivot HorizontalMRP'!$A$4:$C$2531,3,0),0)</f>
        <v>1753095</v>
      </c>
      <c r="M1959" s="1">
        <f>IFERROR(VLOOKUP(B1959,'[1]Pivot HorizontalMRP'!$A$4:$D$2531,4,0),0)</f>
        <v>1030000</v>
      </c>
      <c r="N1959" s="1">
        <f>IFERROR(VLOOKUP(B1959,'[1]Pivot HorizontalMRP'!$A$4:$E$2531,5,0),0)</f>
        <v>0</v>
      </c>
      <c r="O1959" s="1">
        <f t="shared" si="151"/>
        <v>2783095</v>
      </c>
      <c r="P1959" s="1">
        <f t="shared" si="152"/>
        <v>2783095</v>
      </c>
      <c r="Q1959" s="1">
        <f>IFERROR(VLOOKUP(B1959,'[1]Pivot HorizontalMRP'!$A$4:$F$2529,6,0),0)</f>
        <v>3518966</v>
      </c>
      <c r="R1959" s="1">
        <f>IFERROR(VLOOKUP(B1959,'[1]Pivot HorizontalMRP'!$A$4:$G$2529,7,0),0)</f>
        <v>2218890</v>
      </c>
      <c r="S1959" s="1">
        <f>IFERROR(VLOOKUP(B1959,'[1]Pivot HorizontalMRP'!$A$4:$H$2529,8,0),0)</f>
        <v>2262740</v>
      </c>
      <c r="T1959" s="1">
        <f>IFERROR(VLOOKUP(B1959,'[1]Pivot HorizontalMRP'!$A$4:$I$2529,9,0),0)</f>
        <v>1665535</v>
      </c>
      <c r="U1959" s="1">
        <f t="shared" si="150"/>
        <v>-2954761</v>
      </c>
      <c r="V1959" s="24">
        <v>5.2999999999999998E-4</v>
      </c>
      <c r="W1959" s="24"/>
      <c r="X1959" s="24">
        <f t="shared" si="153"/>
        <v>-5.2999999999999998E-4</v>
      </c>
      <c r="Y1959" s="24"/>
      <c r="Z1959" s="24"/>
      <c r="AA1959" s="24">
        <v>2.7999999999999998E-4</v>
      </c>
      <c r="AB1959" s="24"/>
      <c r="AC1959" s="25"/>
      <c r="AD1959" s="26"/>
      <c r="AE1959" s="26"/>
      <c r="AF1959" s="26"/>
      <c r="AG1959" s="24"/>
      <c r="AH1959" s="24"/>
      <c r="AI1959" s="26"/>
      <c r="AJ1959" s="27"/>
      <c r="AK1959" s="27"/>
      <c r="AL1959" s="26"/>
      <c r="AM1959" s="26"/>
      <c r="AN1959" s="24"/>
      <c r="AO1959" s="24" t="str">
        <f t="shared" si="154"/>
        <v>Sanmina</v>
      </c>
      <c r="AP1959" s="1" t="s">
        <v>1110</v>
      </c>
      <c r="BF1959" s="1" t="s">
        <v>68</v>
      </c>
      <c r="BG1959" s="28" t="s">
        <v>69</v>
      </c>
    </row>
    <row r="1960" spans="1:59" ht="12.75" customHeight="1" x14ac:dyDescent="0.2">
      <c r="A1960" s="1" t="s">
        <v>7960</v>
      </c>
      <c r="B1960" s="1" t="s">
        <v>7961</v>
      </c>
      <c r="C1960" s="1" t="s">
        <v>62</v>
      </c>
      <c r="D1960" s="1" t="s">
        <v>1108</v>
      </c>
      <c r="E1960" s="1" t="s">
        <v>7962</v>
      </c>
      <c r="F1960" s="1" t="s">
        <v>7963</v>
      </c>
      <c r="G1960" s="1">
        <v>148</v>
      </c>
      <c r="H1960" s="1">
        <v>10000</v>
      </c>
      <c r="I1960" s="2" t="s">
        <v>1123</v>
      </c>
      <c r="K1960" s="1">
        <f>IFERROR(VLOOKUP(B1960,'[1]Pivot HorizontalMRP'!$A$4:$B$2531,2,0),0)</f>
        <v>0</v>
      </c>
      <c r="L1960" s="1">
        <f>IFERROR(VLOOKUP(B1960,'[1]Pivot HorizontalMRP'!$A$4:$C$2531,3,0),0)</f>
        <v>91058</v>
      </c>
      <c r="M1960" s="1">
        <f>IFERROR(VLOOKUP(B1960,'[1]Pivot HorizontalMRP'!$A$4:$D$2531,4,0),0)</f>
        <v>0</v>
      </c>
      <c r="N1960" s="1">
        <f>IFERROR(VLOOKUP(B1960,'[1]Pivot HorizontalMRP'!$A$4:$E$2531,5,0),0)</f>
        <v>0</v>
      </c>
      <c r="O1960" s="1">
        <f t="shared" si="151"/>
        <v>91058</v>
      </c>
      <c r="P1960" s="1">
        <f t="shared" si="152"/>
        <v>91058</v>
      </c>
      <c r="Q1960" s="1">
        <f>IFERROR(VLOOKUP(B1960,'[1]Pivot HorizontalMRP'!$A$4:$F$2529,6,0),0)</f>
        <v>862</v>
      </c>
      <c r="R1960" s="1">
        <f>IFERROR(VLOOKUP(B1960,'[1]Pivot HorizontalMRP'!$A$4:$G$2529,7,0),0)</f>
        <v>1024</v>
      </c>
      <c r="S1960" s="1">
        <f>IFERROR(VLOOKUP(B1960,'[1]Pivot HorizontalMRP'!$A$4:$H$2529,8,0),0)</f>
        <v>1182</v>
      </c>
      <c r="T1960" s="1">
        <f>IFERROR(VLOOKUP(B1960,'[1]Pivot HorizontalMRP'!$A$4:$I$2529,9,0),0)</f>
        <v>808</v>
      </c>
      <c r="U1960" s="1">
        <f t="shared" si="150"/>
        <v>89172</v>
      </c>
      <c r="V1960" s="24">
        <v>6.8000000000000005E-4</v>
      </c>
      <c r="W1960" s="24"/>
      <c r="X1960" s="24">
        <f t="shared" si="153"/>
        <v>-6.8000000000000005E-4</v>
      </c>
      <c r="Y1960" s="24"/>
      <c r="Z1960" s="24"/>
      <c r="AA1960" s="24"/>
      <c r="AB1960" s="24"/>
      <c r="AC1960" s="25"/>
      <c r="AD1960" s="26"/>
      <c r="AE1960" s="26"/>
      <c r="AF1960" s="26"/>
      <c r="AG1960" s="24"/>
      <c r="AH1960" s="24"/>
      <c r="AI1960" s="26"/>
      <c r="AJ1960" s="27"/>
      <c r="AK1960" s="27"/>
      <c r="AL1960" s="26"/>
      <c r="AM1960" s="26"/>
      <c r="AN1960" s="24"/>
      <c r="AO1960" s="24" t="str">
        <f t="shared" si="154"/>
        <v>Sanmina</v>
      </c>
      <c r="AP1960" s="1" t="s">
        <v>1110</v>
      </c>
      <c r="BF1960" s="1" t="s">
        <v>68</v>
      </c>
      <c r="BG1960" s="28" t="s">
        <v>69</v>
      </c>
    </row>
    <row r="1961" spans="1:59" ht="12.75" customHeight="1" x14ac:dyDescent="0.2">
      <c r="A1961" s="1" t="s">
        <v>7964</v>
      </c>
      <c r="B1961" s="1" t="s">
        <v>7965</v>
      </c>
      <c r="C1961" s="1" t="s">
        <v>62</v>
      </c>
      <c r="D1961" s="1" t="s">
        <v>1108</v>
      </c>
      <c r="E1961" s="1" t="s">
        <v>7966</v>
      </c>
      <c r="F1961" s="1" t="s">
        <v>7967</v>
      </c>
      <c r="G1961" s="1">
        <v>188</v>
      </c>
      <c r="H1961" s="1">
        <v>30000</v>
      </c>
      <c r="I1961" s="2" t="s">
        <v>1123</v>
      </c>
      <c r="K1961" s="1">
        <f>IFERROR(VLOOKUP(B1961,'[1]Pivot HorizontalMRP'!$A$4:$B$2531,2,0),0)</f>
        <v>0</v>
      </c>
      <c r="L1961" s="1">
        <f>IFERROR(VLOOKUP(B1961,'[1]Pivot HorizontalMRP'!$A$4:$C$2531,3,0),0)</f>
        <v>231655</v>
      </c>
      <c r="M1961" s="1">
        <f>IFERROR(VLOOKUP(B1961,'[1]Pivot HorizontalMRP'!$A$4:$D$2531,4,0),0)</f>
        <v>40000</v>
      </c>
      <c r="N1961" s="1">
        <f>IFERROR(VLOOKUP(B1961,'[1]Pivot HorizontalMRP'!$A$4:$E$2531,5,0),0)</f>
        <v>40000</v>
      </c>
      <c r="O1961" s="1">
        <f t="shared" si="151"/>
        <v>271655</v>
      </c>
      <c r="P1961" s="1">
        <f t="shared" si="152"/>
        <v>311655</v>
      </c>
      <c r="Q1961" s="1">
        <f>IFERROR(VLOOKUP(B1961,'[1]Pivot HorizontalMRP'!$A$4:$F$2529,6,0),0)</f>
        <v>175456</v>
      </c>
      <c r="R1961" s="1">
        <f>IFERROR(VLOOKUP(B1961,'[1]Pivot HorizontalMRP'!$A$4:$G$2529,7,0),0)</f>
        <v>79857</v>
      </c>
      <c r="S1961" s="1">
        <f>IFERROR(VLOOKUP(B1961,'[1]Pivot HorizontalMRP'!$A$4:$H$2529,8,0),0)</f>
        <v>67282</v>
      </c>
      <c r="T1961" s="1">
        <f>IFERROR(VLOOKUP(B1961,'[1]Pivot HorizontalMRP'!$A$4:$I$2529,9,0),0)</f>
        <v>46488</v>
      </c>
      <c r="U1961" s="1">
        <f t="shared" si="150"/>
        <v>16342</v>
      </c>
      <c r="V1961" s="24">
        <v>1.4E-3</v>
      </c>
      <c r="W1961" s="24"/>
      <c r="X1961" s="24">
        <f t="shared" si="153"/>
        <v>-1.4E-3</v>
      </c>
      <c r="Y1961" s="24"/>
      <c r="Z1961" s="24"/>
      <c r="AA1961" s="24"/>
      <c r="AB1961" s="24"/>
      <c r="AC1961" s="25"/>
      <c r="AD1961" s="26"/>
      <c r="AE1961" s="26"/>
      <c r="AF1961" s="26"/>
      <c r="AG1961" s="24"/>
      <c r="AH1961" s="24"/>
      <c r="AI1961" s="26"/>
      <c r="AJ1961" s="27"/>
      <c r="AK1961" s="27"/>
      <c r="AL1961" s="26"/>
      <c r="AM1961" s="26"/>
      <c r="AN1961" s="24"/>
      <c r="AO1961" s="24" t="str">
        <f t="shared" si="154"/>
        <v>Sanmina</v>
      </c>
      <c r="AP1961" s="1" t="s">
        <v>1110</v>
      </c>
      <c r="BF1961" s="1" t="s">
        <v>68</v>
      </c>
      <c r="BG1961" s="28" t="s">
        <v>69</v>
      </c>
    </row>
    <row r="1962" spans="1:59" ht="12.75" customHeight="1" x14ac:dyDescent="0.2">
      <c r="A1962" s="1" t="s">
        <v>7968</v>
      </c>
      <c r="B1962" s="1" t="s">
        <v>7969</v>
      </c>
      <c r="C1962" s="1" t="s">
        <v>62</v>
      </c>
      <c r="D1962" s="1" t="s">
        <v>1108</v>
      </c>
      <c r="E1962" s="1" t="s">
        <v>7970</v>
      </c>
      <c r="F1962" s="1" t="s">
        <v>7971</v>
      </c>
      <c r="G1962" s="1">
        <v>188</v>
      </c>
      <c r="H1962" s="1">
        <v>10000</v>
      </c>
      <c r="I1962" s="2" t="s">
        <v>1123</v>
      </c>
      <c r="K1962" s="1">
        <f>IFERROR(VLOOKUP(B1962,'[1]Pivot HorizontalMRP'!$A$4:$B$2531,2,0),0)</f>
        <v>0</v>
      </c>
      <c r="L1962" s="1">
        <f>IFERROR(VLOOKUP(B1962,'[1]Pivot HorizontalMRP'!$A$4:$C$2531,3,0),0)</f>
        <v>165980</v>
      </c>
      <c r="M1962" s="1">
        <f>IFERROR(VLOOKUP(B1962,'[1]Pivot HorizontalMRP'!$A$4:$D$2531,4,0),0)</f>
        <v>200000</v>
      </c>
      <c r="N1962" s="1">
        <f>IFERROR(VLOOKUP(B1962,'[1]Pivot HorizontalMRP'!$A$4:$E$2531,5,0),0)</f>
        <v>100000</v>
      </c>
      <c r="O1962" s="1">
        <f t="shared" si="151"/>
        <v>365980</v>
      </c>
      <c r="P1962" s="1">
        <f t="shared" si="152"/>
        <v>465980</v>
      </c>
      <c r="Q1962" s="1">
        <f>IFERROR(VLOOKUP(B1962,'[1]Pivot HorizontalMRP'!$A$4:$F$2529,6,0),0)</f>
        <v>229410</v>
      </c>
      <c r="R1962" s="1">
        <f>IFERROR(VLOOKUP(B1962,'[1]Pivot HorizontalMRP'!$A$4:$G$2529,7,0),0)</f>
        <v>94097</v>
      </c>
      <c r="S1962" s="1">
        <f>IFERROR(VLOOKUP(B1962,'[1]Pivot HorizontalMRP'!$A$4:$H$2529,8,0),0)</f>
        <v>78223</v>
      </c>
      <c r="T1962" s="1">
        <f>IFERROR(VLOOKUP(B1962,'[1]Pivot HorizontalMRP'!$A$4:$I$2529,9,0),0)</f>
        <v>53351</v>
      </c>
      <c r="U1962" s="1">
        <f t="shared" si="150"/>
        <v>42473</v>
      </c>
      <c r="V1962" s="24">
        <v>1.4E-3</v>
      </c>
      <c r="W1962" s="24"/>
      <c r="X1962" s="24">
        <f t="shared" si="153"/>
        <v>-1.4E-3</v>
      </c>
      <c r="Y1962" s="24"/>
      <c r="Z1962" s="24"/>
      <c r="AA1962" s="24">
        <v>2.7999999999999998E-4</v>
      </c>
      <c r="AB1962" s="24"/>
      <c r="AC1962" s="25"/>
      <c r="AD1962" s="26"/>
      <c r="AE1962" s="26"/>
      <c r="AF1962" s="26"/>
      <c r="AG1962" s="24"/>
      <c r="AH1962" s="24"/>
      <c r="AI1962" s="26"/>
      <c r="AJ1962" s="27"/>
      <c r="AK1962" s="27"/>
      <c r="AL1962" s="26"/>
      <c r="AM1962" s="26"/>
      <c r="AN1962" s="24"/>
      <c r="AO1962" s="24" t="str">
        <f t="shared" si="154"/>
        <v>Sanmina</v>
      </c>
      <c r="AP1962" s="1" t="s">
        <v>1110</v>
      </c>
      <c r="BF1962" s="1" t="s">
        <v>68</v>
      </c>
      <c r="BG1962" s="28" t="s">
        <v>69</v>
      </c>
    </row>
    <row r="1963" spans="1:59" ht="12.75" customHeight="1" x14ac:dyDescent="0.2">
      <c r="A1963" s="1" t="s">
        <v>7972</v>
      </c>
      <c r="B1963" s="1" t="s">
        <v>7973</v>
      </c>
      <c r="C1963" s="1" t="s">
        <v>62</v>
      </c>
      <c r="D1963" s="1" t="s">
        <v>1108</v>
      </c>
      <c r="E1963" s="1" t="s">
        <v>7974</v>
      </c>
      <c r="F1963" s="1" t="s">
        <v>7975</v>
      </c>
      <c r="G1963" s="1">
        <v>188</v>
      </c>
      <c r="H1963" s="1">
        <v>10000</v>
      </c>
      <c r="I1963" s="2" t="s">
        <v>1123</v>
      </c>
      <c r="K1963" s="1">
        <f>IFERROR(VLOOKUP(B1963,'[1]Pivot HorizontalMRP'!$A$4:$B$2531,2,0),0)</f>
        <v>0</v>
      </c>
      <c r="L1963" s="1">
        <f>IFERROR(VLOOKUP(B1963,'[1]Pivot HorizontalMRP'!$A$4:$C$2531,3,0),0)</f>
        <v>61301</v>
      </c>
      <c r="M1963" s="1">
        <f>IFERROR(VLOOKUP(B1963,'[1]Pivot HorizontalMRP'!$A$4:$D$2531,4,0),0)</f>
        <v>40000</v>
      </c>
      <c r="N1963" s="1">
        <f>IFERROR(VLOOKUP(B1963,'[1]Pivot HorizontalMRP'!$A$4:$E$2531,5,0),0)</f>
        <v>0</v>
      </c>
      <c r="O1963" s="1">
        <f t="shared" si="151"/>
        <v>101301</v>
      </c>
      <c r="P1963" s="1">
        <f t="shared" si="152"/>
        <v>101301</v>
      </c>
      <c r="Q1963" s="1">
        <f>IFERROR(VLOOKUP(B1963,'[1]Pivot HorizontalMRP'!$A$4:$F$2529,6,0),0)</f>
        <v>31227</v>
      </c>
      <c r="R1963" s="1">
        <f>IFERROR(VLOOKUP(B1963,'[1]Pivot HorizontalMRP'!$A$4:$G$2529,7,0),0)</f>
        <v>13285</v>
      </c>
      <c r="S1963" s="1">
        <f>IFERROR(VLOOKUP(B1963,'[1]Pivot HorizontalMRP'!$A$4:$H$2529,8,0),0)</f>
        <v>8134</v>
      </c>
      <c r="T1963" s="1">
        <f>IFERROR(VLOOKUP(B1963,'[1]Pivot HorizontalMRP'!$A$4:$I$2529,9,0),0)</f>
        <v>6809</v>
      </c>
      <c r="U1963" s="1">
        <f t="shared" si="150"/>
        <v>56789</v>
      </c>
      <c r="V1963" s="24">
        <v>3.6000000000000002E-4</v>
      </c>
      <c r="W1963" s="24"/>
      <c r="X1963" s="24">
        <f t="shared" si="153"/>
        <v>-3.6000000000000002E-4</v>
      </c>
      <c r="Y1963" s="24"/>
      <c r="Z1963" s="24"/>
      <c r="AA1963" s="24">
        <v>2.5000000000000001E-4</v>
      </c>
      <c r="AB1963" s="24"/>
      <c r="AC1963" s="25"/>
      <c r="AD1963" s="26"/>
      <c r="AE1963" s="26"/>
      <c r="AF1963" s="26"/>
      <c r="AG1963" s="24"/>
      <c r="AH1963" s="24"/>
      <c r="AI1963" s="26"/>
      <c r="AJ1963" s="27"/>
      <c r="AK1963" s="27"/>
      <c r="AL1963" s="26"/>
      <c r="AM1963" s="26"/>
      <c r="AN1963" s="24"/>
      <c r="AO1963" s="24" t="str">
        <f t="shared" si="154"/>
        <v>Sanmina</v>
      </c>
      <c r="AP1963" s="1" t="s">
        <v>1110</v>
      </c>
      <c r="BF1963" s="1" t="s">
        <v>68</v>
      </c>
      <c r="BG1963" s="28" t="s">
        <v>69</v>
      </c>
    </row>
    <row r="1964" spans="1:59" ht="12.75" customHeight="1" x14ac:dyDescent="0.2">
      <c r="A1964" s="1" t="s">
        <v>7976</v>
      </c>
      <c r="B1964" s="1" t="s">
        <v>7977</v>
      </c>
      <c r="C1964" s="1" t="s">
        <v>62</v>
      </c>
      <c r="D1964" s="1" t="s">
        <v>1108</v>
      </c>
      <c r="E1964" s="1" t="s">
        <v>7978</v>
      </c>
      <c r="F1964" s="1" t="s">
        <v>7979</v>
      </c>
      <c r="G1964" s="1">
        <v>148</v>
      </c>
      <c r="H1964" s="1">
        <v>10000</v>
      </c>
      <c r="I1964" s="2" t="s">
        <v>1123</v>
      </c>
      <c r="K1964" s="1">
        <f>IFERROR(VLOOKUP(B1964,'[1]Pivot HorizontalMRP'!$A$4:$B$2531,2,0),0)</f>
        <v>0</v>
      </c>
      <c r="L1964" s="1">
        <f>IFERROR(VLOOKUP(B1964,'[1]Pivot HorizontalMRP'!$A$4:$C$2531,3,0),0)</f>
        <v>55311</v>
      </c>
      <c r="M1964" s="1">
        <f>IFERROR(VLOOKUP(B1964,'[1]Pivot HorizontalMRP'!$A$4:$D$2531,4,0),0)</f>
        <v>0</v>
      </c>
      <c r="N1964" s="1">
        <f>IFERROR(VLOOKUP(B1964,'[1]Pivot HorizontalMRP'!$A$4:$E$2531,5,0),0)</f>
        <v>0</v>
      </c>
      <c r="O1964" s="1">
        <f t="shared" si="151"/>
        <v>55311</v>
      </c>
      <c r="P1964" s="1">
        <f t="shared" si="152"/>
        <v>55311</v>
      </c>
      <c r="Q1964" s="1">
        <f>IFERROR(VLOOKUP(B1964,'[1]Pivot HorizontalMRP'!$A$4:$F$2529,6,0),0)</f>
        <v>7734</v>
      </c>
      <c r="R1964" s="1">
        <f>IFERROR(VLOOKUP(B1964,'[1]Pivot HorizontalMRP'!$A$4:$G$2529,7,0),0)</f>
        <v>10447</v>
      </c>
      <c r="S1964" s="1">
        <f>IFERROR(VLOOKUP(B1964,'[1]Pivot HorizontalMRP'!$A$4:$H$2529,8,0),0)</f>
        <v>12667</v>
      </c>
      <c r="T1964" s="1">
        <f>IFERROR(VLOOKUP(B1964,'[1]Pivot HorizontalMRP'!$A$4:$I$2529,9,0),0)</f>
        <v>13121</v>
      </c>
      <c r="U1964" s="1">
        <f t="shared" si="150"/>
        <v>37130</v>
      </c>
      <c r="V1964" s="24">
        <v>5.1999999999999998E-3</v>
      </c>
      <c r="W1964" s="24"/>
      <c r="X1964" s="24">
        <f t="shared" si="153"/>
        <v>-5.1999999999999998E-3</v>
      </c>
      <c r="Y1964" s="24"/>
      <c r="Z1964" s="24"/>
      <c r="AA1964" s="24"/>
      <c r="AB1964" s="24"/>
      <c r="AC1964" s="25"/>
      <c r="AD1964" s="26"/>
      <c r="AE1964" s="26"/>
      <c r="AF1964" s="26"/>
      <c r="AG1964" s="24"/>
      <c r="AH1964" s="24"/>
      <c r="AI1964" s="26"/>
      <c r="AJ1964" s="27"/>
      <c r="AK1964" s="27"/>
      <c r="AL1964" s="26"/>
      <c r="AM1964" s="26"/>
      <c r="AN1964" s="24"/>
      <c r="AO1964" s="24" t="str">
        <f t="shared" si="154"/>
        <v>Sanmina</v>
      </c>
      <c r="AP1964" s="1" t="s">
        <v>1110</v>
      </c>
      <c r="BF1964" s="1" t="s">
        <v>68</v>
      </c>
      <c r="BG1964" s="28" t="s">
        <v>69</v>
      </c>
    </row>
    <row r="1965" spans="1:59" ht="12.75" customHeight="1" x14ac:dyDescent="0.2">
      <c r="A1965" s="1" t="s">
        <v>7980</v>
      </c>
      <c r="B1965" s="1" t="s">
        <v>7981</v>
      </c>
      <c r="C1965" s="1" t="s">
        <v>62</v>
      </c>
      <c r="D1965" s="1" t="s">
        <v>1108</v>
      </c>
      <c r="E1965" s="1" t="s">
        <v>7982</v>
      </c>
      <c r="F1965" s="1" t="s">
        <v>7983</v>
      </c>
      <c r="G1965" s="1">
        <v>148</v>
      </c>
      <c r="H1965" s="1">
        <v>1000</v>
      </c>
      <c r="I1965" s="2" t="s">
        <v>1123</v>
      </c>
      <c r="K1965" s="1">
        <f>IFERROR(VLOOKUP(B1965,'[1]Pivot HorizontalMRP'!$A$4:$B$2531,2,0),0)</f>
        <v>0</v>
      </c>
      <c r="L1965" s="1">
        <f>IFERROR(VLOOKUP(B1965,'[1]Pivot HorizontalMRP'!$A$4:$C$2531,3,0),0)</f>
        <v>1240975</v>
      </c>
      <c r="M1965" s="1">
        <f>IFERROR(VLOOKUP(B1965,'[1]Pivot HorizontalMRP'!$A$4:$D$2531,4,0),0)</f>
        <v>0</v>
      </c>
      <c r="N1965" s="1">
        <f>IFERROR(VLOOKUP(B1965,'[1]Pivot HorizontalMRP'!$A$4:$E$2531,5,0),0)</f>
        <v>0</v>
      </c>
      <c r="O1965" s="1">
        <f t="shared" si="151"/>
        <v>1240975</v>
      </c>
      <c r="P1965" s="1">
        <f t="shared" si="152"/>
        <v>1240975</v>
      </c>
      <c r="Q1965" s="1">
        <f>IFERROR(VLOOKUP(B1965,'[1]Pivot HorizontalMRP'!$A$4:$F$2529,6,0),0)</f>
        <v>1639324</v>
      </c>
      <c r="R1965" s="1">
        <f>IFERROR(VLOOKUP(B1965,'[1]Pivot HorizontalMRP'!$A$4:$G$2529,7,0),0)</f>
        <v>783002</v>
      </c>
      <c r="S1965" s="1">
        <f>IFERROR(VLOOKUP(B1965,'[1]Pivot HorizontalMRP'!$A$4:$H$2529,8,0),0)</f>
        <v>692978</v>
      </c>
      <c r="T1965" s="1">
        <f>IFERROR(VLOOKUP(B1965,'[1]Pivot HorizontalMRP'!$A$4:$I$2529,9,0),0)</f>
        <v>461875</v>
      </c>
      <c r="U1965" s="1">
        <f t="shared" si="150"/>
        <v>-1181351</v>
      </c>
      <c r="V1965" s="24">
        <v>5.2999999999999998E-4</v>
      </c>
      <c r="W1965" s="24"/>
      <c r="X1965" s="24">
        <f t="shared" si="153"/>
        <v>-5.2999999999999998E-4</v>
      </c>
      <c r="Y1965" s="24"/>
      <c r="Z1965" s="24"/>
      <c r="AA1965" s="24"/>
      <c r="AB1965" s="24"/>
      <c r="AC1965" s="25"/>
      <c r="AD1965" s="26"/>
      <c r="AE1965" s="26"/>
      <c r="AF1965" s="26"/>
      <c r="AG1965" s="24"/>
      <c r="AH1965" s="24"/>
      <c r="AI1965" s="26"/>
      <c r="AJ1965" s="27"/>
      <c r="AK1965" s="27"/>
      <c r="AL1965" s="26"/>
      <c r="AM1965" s="26"/>
      <c r="AN1965" s="24"/>
      <c r="AO1965" s="24" t="str">
        <f t="shared" si="154"/>
        <v>Sanmina</v>
      </c>
      <c r="AP1965" s="1" t="s">
        <v>1110</v>
      </c>
      <c r="BF1965" s="1" t="s">
        <v>68</v>
      </c>
      <c r="BG1965" s="28" t="s">
        <v>69</v>
      </c>
    </row>
    <row r="1966" spans="1:59" ht="12.75" customHeight="1" x14ac:dyDescent="0.2">
      <c r="A1966" s="1" t="s">
        <v>7984</v>
      </c>
      <c r="B1966" s="1" t="s">
        <v>7985</v>
      </c>
      <c r="C1966" s="1" t="s">
        <v>62</v>
      </c>
      <c r="D1966" s="1" t="s">
        <v>1108</v>
      </c>
      <c r="E1966" s="1" t="s">
        <v>7986</v>
      </c>
      <c r="F1966" s="1" t="s">
        <v>7987</v>
      </c>
      <c r="G1966" s="1">
        <v>188</v>
      </c>
      <c r="H1966" s="1">
        <v>10000</v>
      </c>
      <c r="I1966" s="2" t="s">
        <v>1123</v>
      </c>
      <c r="K1966" s="1">
        <f>IFERROR(VLOOKUP(B1966,'[1]Pivot HorizontalMRP'!$A$4:$B$2531,2,0),0)</f>
        <v>0</v>
      </c>
      <c r="L1966" s="1">
        <f>IFERROR(VLOOKUP(B1966,'[1]Pivot HorizontalMRP'!$A$4:$C$2531,3,0),0)</f>
        <v>40289</v>
      </c>
      <c r="M1966" s="1">
        <f>IFERROR(VLOOKUP(B1966,'[1]Pivot HorizontalMRP'!$A$4:$D$2531,4,0),0)</f>
        <v>40000</v>
      </c>
      <c r="N1966" s="1">
        <f>IFERROR(VLOOKUP(B1966,'[1]Pivot HorizontalMRP'!$A$4:$E$2531,5,0),0)</f>
        <v>40000</v>
      </c>
      <c r="O1966" s="1">
        <f t="shared" si="151"/>
        <v>80289</v>
      </c>
      <c r="P1966" s="1">
        <f t="shared" si="152"/>
        <v>120289</v>
      </c>
      <c r="Q1966" s="1">
        <f>IFERROR(VLOOKUP(B1966,'[1]Pivot HorizontalMRP'!$A$4:$F$2529,6,0),0)</f>
        <v>26582</v>
      </c>
      <c r="R1966" s="1">
        <f>IFERROR(VLOOKUP(B1966,'[1]Pivot HorizontalMRP'!$A$4:$G$2529,7,0),0)</f>
        <v>18473</v>
      </c>
      <c r="S1966" s="1">
        <f>IFERROR(VLOOKUP(B1966,'[1]Pivot HorizontalMRP'!$A$4:$H$2529,8,0),0)</f>
        <v>19237</v>
      </c>
      <c r="T1966" s="1">
        <f>IFERROR(VLOOKUP(B1966,'[1]Pivot HorizontalMRP'!$A$4:$I$2529,9,0),0)</f>
        <v>12767</v>
      </c>
      <c r="U1966" s="1">
        <f t="shared" si="150"/>
        <v>35234</v>
      </c>
      <c r="V1966" s="24">
        <v>3.6000000000000002E-4</v>
      </c>
      <c r="W1966" s="24"/>
      <c r="X1966" s="24">
        <f t="shared" si="153"/>
        <v>-3.6000000000000002E-4</v>
      </c>
      <c r="Y1966" s="24"/>
      <c r="Z1966" s="24"/>
      <c r="AA1966" s="24">
        <v>2.7999999999999998E-4</v>
      </c>
      <c r="AB1966" s="24"/>
      <c r="AC1966" s="25"/>
      <c r="AD1966" s="26"/>
      <c r="AE1966" s="26"/>
      <c r="AF1966" s="26"/>
      <c r="AG1966" s="24"/>
      <c r="AH1966" s="24"/>
      <c r="AI1966" s="26"/>
      <c r="AJ1966" s="27"/>
      <c r="AK1966" s="27"/>
      <c r="AL1966" s="26"/>
      <c r="AM1966" s="26"/>
      <c r="AN1966" s="24"/>
      <c r="AO1966" s="24" t="str">
        <f t="shared" si="154"/>
        <v>Sanmina</v>
      </c>
      <c r="AP1966" s="1" t="s">
        <v>1110</v>
      </c>
      <c r="BF1966" s="1" t="s">
        <v>68</v>
      </c>
      <c r="BG1966" s="28" t="s">
        <v>69</v>
      </c>
    </row>
    <row r="1967" spans="1:59" ht="12.75" customHeight="1" x14ac:dyDescent="0.2">
      <c r="A1967" s="1" t="s">
        <v>7988</v>
      </c>
      <c r="B1967" s="1" t="s">
        <v>7989</v>
      </c>
      <c r="C1967" s="1" t="s">
        <v>62</v>
      </c>
      <c r="D1967" s="1" t="s">
        <v>1108</v>
      </c>
      <c r="E1967" s="1" t="s">
        <v>7990</v>
      </c>
      <c r="F1967" s="1" t="s">
        <v>7991</v>
      </c>
      <c r="G1967" s="1">
        <v>148</v>
      </c>
      <c r="H1967" s="1">
        <v>1000</v>
      </c>
      <c r="I1967" s="2" t="s">
        <v>1123</v>
      </c>
      <c r="K1967" s="1">
        <f>IFERROR(VLOOKUP(B1967,'[1]Pivot HorizontalMRP'!$A$4:$B$2531,2,0),0)</f>
        <v>0</v>
      </c>
      <c r="L1967" s="1">
        <f>IFERROR(VLOOKUP(B1967,'[1]Pivot HorizontalMRP'!$A$4:$C$2531,3,0),0)</f>
        <v>1129718</v>
      </c>
      <c r="M1967" s="1">
        <f>IFERROR(VLOOKUP(B1967,'[1]Pivot HorizontalMRP'!$A$4:$D$2531,4,0),0)</f>
        <v>0</v>
      </c>
      <c r="N1967" s="1">
        <f>IFERROR(VLOOKUP(B1967,'[1]Pivot HorizontalMRP'!$A$4:$E$2531,5,0),0)</f>
        <v>260000</v>
      </c>
      <c r="O1967" s="1">
        <f t="shared" si="151"/>
        <v>1129718</v>
      </c>
      <c r="P1967" s="1">
        <f t="shared" si="152"/>
        <v>1389718</v>
      </c>
      <c r="Q1967" s="1">
        <f>IFERROR(VLOOKUP(B1967,'[1]Pivot HorizontalMRP'!$A$4:$F$2529,6,0),0)</f>
        <v>1730843</v>
      </c>
      <c r="R1967" s="1">
        <f>IFERROR(VLOOKUP(B1967,'[1]Pivot HorizontalMRP'!$A$4:$G$2529,7,0),0)</f>
        <v>843937</v>
      </c>
      <c r="S1967" s="1">
        <f>IFERROR(VLOOKUP(B1967,'[1]Pivot HorizontalMRP'!$A$4:$H$2529,8,0),0)</f>
        <v>727517</v>
      </c>
      <c r="T1967" s="1">
        <f>IFERROR(VLOOKUP(B1967,'[1]Pivot HorizontalMRP'!$A$4:$I$2529,9,0),0)</f>
        <v>519051</v>
      </c>
      <c r="U1967" s="1">
        <f t="shared" si="150"/>
        <v>-1445062</v>
      </c>
      <c r="V1967" s="24">
        <v>5.6999999999999998E-4</v>
      </c>
      <c r="W1967" s="24"/>
      <c r="X1967" s="24">
        <f t="shared" si="153"/>
        <v>-5.6999999999999998E-4</v>
      </c>
      <c r="Y1967" s="24"/>
      <c r="Z1967" s="24"/>
      <c r="AA1967" s="24">
        <v>2.7999999999999998E-4</v>
      </c>
      <c r="AB1967" s="24"/>
      <c r="AC1967" s="25"/>
      <c r="AD1967" s="26"/>
      <c r="AE1967" s="26"/>
      <c r="AF1967" s="26"/>
      <c r="AG1967" s="24"/>
      <c r="AH1967" s="24"/>
      <c r="AI1967" s="26"/>
      <c r="AJ1967" s="27"/>
      <c r="AK1967" s="27"/>
      <c r="AL1967" s="26"/>
      <c r="AM1967" s="26"/>
      <c r="AN1967" s="24"/>
      <c r="AO1967" s="24" t="str">
        <f t="shared" si="154"/>
        <v>Sanmina</v>
      </c>
      <c r="AP1967" s="1" t="s">
        <v>1110</v>
      </c>
      <c r="BF1967" s="1" t="s">
        <v>68</v>
      </c>
      <c r="BG1967" s="28" t="s">
        <v>69</v>
      </c>
    </row>
    <row r="1968" spans="1:59" ht="12.75" customHeight="1" x14ac:dyDescent="0.2">
      <c r="A1968" s="1" t="s">
        <v>7992</v>
      </c>
      <c r="B1968" s="1" t="s">
        <v>7993</v>
      </c>
      <c r="C1968" s="1" t="s">
        <v>62</v>
      </c>
      <c r="D1968" s="1" t="s">
        <v>1108</v>
      </c>
      <c r="E1968" s="1" t="s">
        <v>7994</v>
      </c>
      <c r="F1968" s="1" t="s">
        <v>7995</v>
      </c>
      <c r="G1968" s="1">
        <v>148</v>
      </c>
      <c r="H1968" s="1">
        <v>10</v>
      </c>
      <c r="I1968" s="2" t="s">
        <v>1123</v>
      </c>
      <c r="K1968" s="1">
        <f>IFERROR(VLOOKUP(B1968,'[1]Pivot HorizontalMRP'!$A$4:$B$2531,2,0),0)</f>
        <v>0</v>
      </c>
      <c r="L1968" s="1">
        <f>IFERROR(VLOOKUP(B1968,'[1]Pivot HorizontalMRP'!$A$4:$C$2531,3,0),0)</f>
        <v>1262703</v>
      </c>
      <c r="M1968" s="1">
        <f>IFERROR(VLOOKUP(B1968,'[1]Pivot HorizontalMRP'!$A$4:$D$2531,4,0),0)</f>
        <v>0</v>
      </c>
      <c r="N1968" s="1">
        <f>IFERROR(VLOOKUP(B1968,'[1]Pivot HorizontalMRP'!$A$4:$E$2531,5,0),0)</f>
        <v>0</v>
      </c>
      <c r="O1968" s="1">
        <f t="shared" si="151"/>
        <v>1262703</v>
      </c>
      <c r="P1968" s="1">
        <f t="shared" si="152"/>
        <v>1262703</v>
      </c>
      <c r="Q1968" s="1">
        <f>IFERROR(VLOOKUP(B1968,'[1]Pivot HorizontalMRP'!$A$4:$F$2529,6,0),0)</f>
        <v>1782198</v>
      </c>
      <c r="R1968" s="1">
        <f>IFERROR(VLOOKUP(B1968,'[1]Pivot HorizontalMRP'!$A$4:$G$2529,7,0),0)</f>
        <v>803565</v>
      </c>
      <c r="S1968" s="1">
        <f>IFERROR(VLOOKUP(B1968,'[1]Pivot HorizontalMRP'!$A$4:$H$2529,8,0),0)</f>
        <v>746781</v>
      </c>
      <c r="T1968" s="1">
        <f>IFERROR(VLOOKUP(B1968,'[1]Pivot HorizontalMRP'!$A$4:$I$2529,9,0),0)</f>
        <v>500651</v>
      </c>
      <c r="U1968" s="1">
        <f t="shared" si="150"/>
        <v>-1323060</v>
      </c>
      <c r="V1968" s="24">
        <v>3.6000000000000002E-4</v>
      </c>
      <c r="W1968" s="24"/>
      <c r="X1968" s="24">
        <f t="shared" si="153"/>
        <v>-3.6000000000000002E-4</v>
      </c>
      <c r="Y1968" s="24"/>
      <c r="Z1968" s="24"/>
      <c r="AA1968" s="24">
        <v>7.1000000000000002E-4</v>
      </c>
      <c r="AB1968" s="24"/>
      <c r="AC1968" s="25"/>
      <c r="AD1968" s="26"/>
      <c r="AE1968" s="26"/>
      <c r="AF1968" s="26"/>
      <c r="AG1968" s="24"/>
      <c r="AH1968" s="24"/>
      <c r="AI1968" s="26"/>
      <c r="AJ1968" s="27"/>
      <c r="AK1968" s="27"/>
      <c r="AL1968" s="26"/>
      <c r="AM1968" s="26"/>
      <c r="AN1968" s="24"/>
      <c r="AO1968" s="24" t="str">
        <f t="shared" si="154"/>
        <v>Sanmina</v>
      </c>
      <c r="AP1968" s="1" t="s">
        <v>1110</v>
      </c>
      <c r="BF1968" s="1" t="s">
        <v>68</v>
      </c>
      <c r="BG1968" s="28" t="s">
        <v>69</v>
      </c>
    </row>
    <row r="1969" spans="1:59" ht="12.75" customHeight="1" x14ac:dyDescent="0.2">
      <c r="A1969" s="1" t="s">
        <v>7996</v>
      </c>
      <c r="B1969" s="1" t="s">
        <v>7997</v>
      </c>
      <c r="C1969" s="1" t="s">
        <v>62</v>
      </c>
      <c r="D1969" s="1" t="s">
        <v>1108</v>
      </c>
      <c r="E1969" s="1" t="s">
        <v>7998</v>
      </c>
      <c r="F1969" s="1" t="s">
        <v>7999</v>
      </c>
      <c r="G1969" s="1">
        <v>188</v>
      </c>
      <c r="H1969" s="1">
        <v>10000</v>
      </c>
      <c r="I1969" s="2" t="s">
        <v>1123</v>
      </c>
      <c r="K1969" s="1">
        <f>IFERROR(VLOOKUP(B1969,'[1]Pivot HorizontalMRP'!$A$4:$B$2531,2,0),0)</f>
        <v>0</v>
      </c>
      <c r="L1969" s="1">
        <f>IFERROR(VLOOKUP(B1969,'[1]Pivot HorizontalMRP'!$A$4:$C$2531,3,0),0)</f>
        <v>397829</v>
      </c>
      <c r="M1969" s="1">
        <f>IFERROR(VLOOKUP(B1969,'[1]Pivot HorizontalMRP'!$A$4:$D$2531,4,0),0)</f>
        <v>0</v>
      </c>
      <c r="N1969" s="1">
        <f>IFERROR(VLOOKUP(B1969,'[1]Pivot HorizontalMRP'!$A$4:$E$2531,5,0),0)</f>
        <v>0</v>
      </c>
      <c r="O1969" s="1">
        <f t="shared" si="151"/>
        <v>397829</v>
      </c>
      <c r="P1969" s="1">
        <f t="shared" si="152"/>
        <v>397829</v>
      </c>
      <c r="Q1969" s="1">
        <f>IFERROR(VLOOKUP(B1969,'[1]Pivot HorizontalMRP'!$A$4:$F$2529,6,0),0)</f>
        <v>168430</v>
      </c>
      <c r="R1969" s="1">
        <f>IFERROR(VLOOKUP(B1969,'[1]Pivot HorizontalMRP'!$A$4:$G$2529,7,0),0)</f>
        <v>79683</v>
      </c>
      <c r="S1969" s="1">
        <f>IFERROR(VLOOKUP(B1969,'[1]Pivot HorizontalMRP'!$A$4:$H$2529,8,0),0)</f>
        <v>78107</v>
      </c>
      <c r="T1969" s="1">
        <f>IFERROR(VLOOKUP(B1969,'[1]Pivot HorizontalMRP'!$A$4:$I$2529,9,0),0)</f>
        <v>56416</v>
      </c>
      <c r="U1969" s="1">
        <f t="shared" si="150"/>
        <v>149716</v>
      </c>
      <c r="V1969" s="24">
        <v>6.0999999999999997E-4</v>
      </c>
      <c r="W1969" s="24"/>
      <c r="X1969" s="24">
        <f t="shared" si="153"/>
        <v>-6.0999999999999997E-4</v>
      </c>
      <c r="Y1969" s="24"/>
      <c r="Z1969" s="24"/>
      <c r="AA1969" s="24"/>
      <c r="AB1969" s="24"/>
      <c r="AC1969" s="25"/>
      <c r="AD1969" s="26"/>
      <c r="AE1969" s="26"/>
      <c r="AF1969" s="26"/>
      <c r="AG1969" s="24"/>
      <c r="AH1969" s="24"/>
      <c r="AI1969" s="26"/>
      <c r="AJ1969" s="27"/>
      <c r="AK1969" s="27"/>
      <c r="AL1969" s="26"/>
      <c r="AM1969" s="26"/>
      <c r="AN1969" s="24"/>
      <c r="AO1969" s="24" t="str">
        <f t="shared" si="154"/>
        <v>Sanmina</v>
      </c>
      <c r="AP1969" s="1" t="s">
        <v>1110</v>
      </c>
      <c r="BF1969" s="1" t="s">
        <v>68</v>
      </c>
      <c r="BG1969" s="28" t="s">
        <v>69</v>
      </c>
    </row>
    <row r="1970" spans="1:59" ht="12.75" customHeight="1" x14ac:dyDescent="0.2">
      <c r="A1970" s="1" t="s">
        <v>8000</v>
      </c>
      <c r="B1970" s="1" t="s">
        <v>8001</v>
      </c>
      <c r="C1970" s="1" t="s">
        <v>62</v>
      </c>
      <c r="D1970" s="1" t="s">
        <v>1108</v>
      </c>
      <c r="E1970" s="1" t="s">
        <v>8002</v>
      </c>
      <c r="F1970" s="1" t="s">
        <v>8003</v>
      </c>
      <c r="G1970" s="1">
        <v>188</v>
      </c>
      <c r="H1970" s="1">
        <v>10000</v>
      </c>
      <c r="I1970" s="2" t="s">
        <v>1123</v>
      </c>
      <c r="K1970" s="1">
        <f>IFERROR(VLOOKUP(B1970,'[1]Pivot HorizontalMRP'!$A$4:$B$2531,2,0),0)</f>
        <v>0</v>
      </c>
      <c r="L1970" s="1">
        <f>IFERROR(VLOOKUP(B1970,'[1]Pivot HorizontalMRP'!$A$4:$C$2531,3,0),0)</f>
        <v>22695</v>
      </c>
      <c r="M1970" s="1">
        <f>IFERROR(VLOOKUP(B1970,'[1]Pivot HorizontalMRP'!$A$4:$D$2531,4,0),0)</f>
        <v>0</v>
      </c>
      <c r="N1970" s="1">
        <f>IFERROR(VLOOKUP(B1970,'[1]Pivot HorizontalMRP'!$A$4:$E$2531,5,0),0)</f>
        <v>15482</v>
      </c>
      <c r="O1970" s="1">
        <f t="shared" si="151"/>
        <v>22695</v>
      </c>
      <c r="P1970" s="1">
        <f t="shared" si="152"/>
        <v>38177</v>
      </c>
      <c r="Q1970" s="1">
        <f>IFERROR(VLOOKUP(B1970,'[1]Pivot HorizontalMRP'!$A$4:$F$2529,6,0),0)</f>
        <v>10722</v>
      </c>
      <c r="R1970" s="1">
        <f>IFERROR(VLOOKUP(B1970,'[1]Pivot HorizontalMRP'!$A$4:$G$2529,7,0),0)</f>
        <v>5190</v>
      </c>
      <c r="S1970" s="1">
        <f>IFERROR(VLOOKUP(B1970,'[1]Pivot HorizontalMRP'!$A$4:$H$2529,8,0),0)</f>
        <v>4410</v>
      </c>
      <c r="T1970" s="1">
        <f>IFERROR(VLOOKUP(B1970,'[1]Pivot HorizontalMRP'!$A$4:$I$2529,9,0),0)</f>
        <v>3194</v>
      </c>
      <c r="U1970" s="1">
        <f t="shared" si="150"/>
        <v>6783</v>
      </c>
      <c r="V1970" s="24">
        <v>6.3000000000000003E-4</v>
      </c>
      <c r="W1970" s="24"/>
      <c r="X1970" s="24">
        <f t="shared" si="153"/>
        <v>-6.3000000000000003E-4</v>
      </c>
      <c r="Y1970" s="24"/>
      <c r="Z1970" s="24"/>
      <c r="AA1970" s="24"/>
      <c r="AB1970" s="24"/>
      <c r="AC1970" s="25"/>
      <c r="AD1970" s="26"/>
      <c r="AE1970" s="26"/>
      <c r="AF1970" s="26"/>
      <c r="AG1970" s="24"/>
      <c r="AH1970" s="24"/>
      <c r="AI1970" s="26"/>
      <c r="AJ1970" s="27"/>
      <c r="AK1970" s="27"/>
      <c r="AL1970" s="26"/>
      <c r="AM1970" s="26"/>
      <c r="AN1970" s="24"/>
      <c r="AO1970" s="24" t="str">
        <f t="shared" si="154"/>
        <v>Sanmina</v>
      </c>
      <c r="AP1970" s="1" t="s">
        <v>1110</v>
      </c>
      <c r="BF1970" s="1" t="s">
        <v>68</v>
      </c>
      <c r="BG1970" s="28" t="s">
        <v>69</v>
      </c>
    </row>
    <row r="1971" spans="1:59" ht="12.75" customHeight="1" x14ac:dyDescent="0.2">
      <c r="A1971" s="1" t="s">
        <v>8004</v>
      </c>
      <c r="B1971" s="1" t="s">
        <v>8005</v>
      </c>
      <c r="C1971" s="1" t="s">
        <v>62</v>
      </c>
      <c r="D1971" s="1" t="s">
        <v>1108</v>
      </c>
      <c r="E1971" s="1" t="s">
        <v>8006</v>
      </c>
      <c r="F1971" s="1" t="s">
        <v>8007</v>
      </c>
      <c r="G1971" s="1">
        <v>148</v>
      </c>
      <c r="H1971" s="1">
        <v>10000</v>
      </c>
      <c r="I1971" s="2" t="s">
        <v>1123</v>
      </c>
      <c r="K1971" s="1">
        <f>IFERROR(VLOOKUP(B1971,'[1]Pivot HorizontalMRP'!$A$4:$B$2531,2,0),0)</f>
        <v>0</v>
      </c>
      <c r="L1971" s="1">
        <f>IFERROR(VLOOKUP(B1971,'[1]Pivot HorizontalMRP'!$A$4:$C$2531,3,0),0)</f>
        <v>64947</v>
      </c>
      <c r="M1971" s="1">
        <f>IFERROR(VLOOKUP(B1971,'[1]Pivot HorizontalMRP'!$A$4:$D$2531,4,0),0)</f>
        <v>0</v>
      </c>
      <c r="N1971" s="1">
        <f>IFERROR(VLOOKUP(B1971,'[1]Pivot HorizontalMRP'!$A$4:$E$2531,5,0),0)</f>
        <v>0</v>
      </c>
      <c r="O1971" s="1">
        <f t="shared" si="151"/>
        <v>64947</v>
      </c>
      <c r="P1971" s="1">
        <f t="shared" si="152"/>
        <v>64947</v>
      </c>
      <c r="Q1971" s="1">
        <f>IFERROR(VLOOKUP(B1971,'[1]Pivot HorizontalMRP'!$A$4:$F$2529,6,0),0)</f>
        <v>734</v>
      </c>
      <c r="R1971" s="1">
        <f>IFERROR(VLOOKUP(B1971,'[1]Pivot HorizontalMRP'!$A$4:$G$2529,7,0),0)</f>
        <v>1024</v>
      </c>
      <c r="S1971" s="1">
        <f>IFERROR(VLOOKUP(B1971,'[1]Pivot HorizontalMRP'!$A$4:$H$2529,8,0),0)</f>
        <v>1182</v>
      </c>
      <c r="T1971" s="1">
        <f>IFERROR(VLOOKUP(B1971,'[1]Pivot HorizontalMRP'!$A$4:$I$2529,9,0),0)</f>
        <v>808</v>
      </c>
      <c r="U1971" s="1">
        <f t="shared" si="150"/>
        <v>63189</v>
      </c>
      <c r="V1971" s="24">
        <v>6.8999999999999997E-4</v>
      </c>
      <c r="W1971" s="24"/>
      <c r="X1971" s="24">
        <f t="shared" si="153"/>
        <v>-6.8999999999999997E-4</v>
      </c>
      <c r="Y1971" s="24"/>
      <c r="Z1971" s="24"/>
      <c r="AA1971" s="24"/>
      <c r="AB1971" s="24"/>
      <c r="AC1971" s="25"/>
      <c r="AD1971" s="26"/>
      <c r="AE1971" s="26"/>
      <c r="AF1971" s="26"/>
      <c r="AG1971" s="24"/>
      <c r="AH1971" s="24"/>
      <c r="AI1971" s="26"/>
      <c r="AJ1971" s="27"/>
      <c r="AK1971" s="27"/>
      <c r="AL1971" s="26"/>
      <c r="AM1971" s="26"/>
      <c r="AN1971" s="24"/>
      <c r="AO1971" s="24" t="str">
        <f t="shared" si="154"/>
        <v>Sanmina</v>
      </c>
      <c r="AP1971" s="1" t="s">
        <v>1110</v>
      </c>
      <c r="BF1971" s="1" t="s">
        <v>68</v>
      </c>
      <c r="BG1971" s="28" t="s">
        <v>69</v>
      </c>
    </row>
    <row r="1972" spans="1:59" ht="12.75" customHeight="1" x14ac:dyDescent="0.2">
      <c r="A1972" s="1" t="s">
        <v>8008</v>
      </c>
      <c r="B1972" s="1" t="s">
        <v>8009</v>
      </c>
      <c r="C1972" s="1" t="s">
        <v>62</v>
      </c>
      <c r="D1972" s="1" t="s">
        <v>1108</v>
      </c>
      <c r="E1972" s="1" t="s">
        <v>8010</v>
      </c>
      <c r="F1972" s="1" t="s">
        <v>8011</v>
      </c>
      <c r="G1972" s="1">
        <v>188</v>
      </c>
      <c r="H1972" s="1">
        <v>10000</v>
      </c>
      <c r="I1972" s="2" t="s">
        <v>1123</v>
      </c>
      <c r="K1972" s="1">
        <f>IFERROR(VLOOKUP(B1972,'[1]Pivot HorizontalMRP'!$A$4:$B$2531,2,0),0)</f>
        <v>0</v>
      </c>
      <c r="L1972" s="1">
        <f>IFERROR(VLOOKUP(B1972,'[1]Pivot HorizontalMRP'!$A$4:$C$2531,3,0),0)</f>
        <v>63823</v>
      </c>
      <c r="M1972" s="1">
        <f>IFERROR(VLOOKUP(B1972,'[1]Pivot HorizontalMRP'!$A$4:$D$2531,4,0),0)</f>
        <v>0</v>
      </c>
      <c r="N1972" s="1">
        <f>IFERROR(VLOOKUP(B1972,'[1]Pivot HorizontalMRP'!$A$4:$E$2531,5,0),0)</f>
        <v>0</v>
      </c>
      <c r="O1972" s="1">
        <f t="shared" si="151"/>
        <v>63823</v>
      </c>
      <c r="P1972" s="1">
        <f t="shared" si="152"/>
        <v>63823</v>
      </c>
      <c r="Q1972" s="1">
        <f>IFERROR(VLOOKUP(B1972,'[1]Pivot HorizontalMRP'!$A$4:$F$2529,6,0),0)</f>
        <v>2809</v>
      </c>
      <c r="R1972" s="1">
        <f>IFERROR(VLOOKUP(B1972,'[1]Pivot HorizontalMRP'!$A$4:$G$2529,7,0),0)</f>
        <v>2279</v>
      </c>
      <c r="S1972" s="1">
        <f>IFERROR(VLOOKUP(B1972,'[1]Pivot HorizontalMRP'!$A$4:$H$2529,8,0),0)</f>
        <v>3002</v>
      </c>
      <c r="T1972" s="1">
        <f>IFERROR(VLOOKUP(B1972,'[1]Pivot HorizontalMRP'!$A$4:$I$2529,9,0),0)</f>
        <v>2055</v>
      </c>
      <c r="U1972" s="1">
        <f t="shared" si="150"/>
        <v>58735</v>
      </c>
      <c r="V1972" s="24">
        <v>6.8000000000000005E-4</v>
      </c>
      <c r="W1972" s="24"/>
      <c r="X1972" s="24">
        <f t="shared" si="153"/>
        <v>-6.8000000000000005E-4</v>
      </c>
      <c r="Y1972" s="24"/>
      <c r="Z1972" s="24"/>
      <c r="AA1972" s="24"/>
      <c r="AB1972" s="24"/>
      <c r="AC1972" s="25"/>
      <c r="AD1972" s="26"/>
      <c r="AE1972" s="26"/>
      <c r="AF1972" s="26"/>
      <c r="AG1972" s="24"/>
      <c r="AH1972" s="24"/>
      <c r="AI1972" s="26"/>
      <c r="AJ1972" s="27"/>
      <c r="AK1972" s="27"/>
      <c r="AL1972" s="26"/>
      <c r="AM1972" s="26"/>
      <c r="AN1972" s="24"/>
      <c r="AO1972" s="24" t="str">
        <f t="shared" si="154"/>
        <v>Sanmina</v>
      </c>
      <c r="AP1972" s="1" t="s">
        <v>1110</v>
      </c>
      <c r="BF1972" s="1" t="s">
        <v>68</v>
      </c>
      <c r="BG1972" s="28" t="s">
        <v>69</v>
      </c>
    </row>
    <row r="1973" spans="1:59" ht="12.75" customHeight="1" x14ac:dyDescent="0.2">
      <c r="A1973" s="1" t="s">
        <v>8012</v>
      </c>
      <c r="B1973" s="1" t="s">
        <v>8013</v>
      </c>
      <c r="C1973" s="1" t="s">
        <v>62</v>
      </c>
      <c r="D1973" s="1" t="s">
        <v>1108</v>
      </c>
      <c r="E1973" s="1" t="s">
        <v>8014</v>
      </c>
      <c r="F1973" s="1" t="s">
        <v>8015</v>
      </c>
      <c r="G1973" s="1">
        <v>148</v>
      </c>
      <c r="H1973" s="1">
        <v>10000</v>
      </c>
      <c r="I1973" s="2" t="s">
        <v>1123</v>
      </c>
      <c r="K1973" s="1">
        <f>IFERROR(VLOOKUP(B1973,'[1]Pivot HorizontalMRP'!$A$4:$B$2531,2,0),0)</f>
        <v>0</v>
      </c>
      <c r="L1973" s="1">
        <f>IFERROR(VLOOKUP(B1973,'[1]Pivot HorizontalMRP'!$A$4:$C$2531,3,0),0)</f>
        <v>20303</v>
      </c>
      <c r="M1973" s="1">
        <f>IFERROR(VLOOKUP(B1973,'[1]Pivot HorizontalMRP'!$A$4:$D$2531,4,0),0)</f>
        <v>0</v>
      </c>
      <c r="N1973" s="1">
        <f>IFERROR(VLOOKUP(B1973,'[1]Pivot HorizontalMRP'!$A$4:$E$2531,5,0),0)</f>
        <v>0</v>
      </c>
      <c r="O1973" s="1">
        <f t="shared" si="151"/>
        <v>20303</v>
      </c>
      <c r="P1973" s="1">
        <f t="shared" si="152"/>
        <v>20303</v>
      </c>
      <c r="Q1973" s="1">
        <f>IFERROR(VLOOKUP(B1973,'[1]Pivot HorizontalMRP'!$A$4:$F$2529,6,0),0)</f>
        <v>2547</v>
      </c>
      <c r="R1973" s="1">
        <f>IFERROR(VLOOKUP(B1973,'[1]Pivot HorizontalMRP'!$A$4:$G$2529,7,0),0)</f>
        <v>2236</v>
      </c>
      <c r="S1973" s="1">
        <f>IFERROR(VLOOKUP(B1973,'[1]Pivot HorizontalMRP'!$A$4:$H$2529,8,0),0)</f>
        <v>2279</v>
      </c>
      <c r="T1973" s="1">
        <f>IFERROR(VLOOKUP(B1973,'[1]Pivot HorizontalMRP'!$A$4:$I$2529,9,0),0)</f>
        <v>3386</v>
      </c>
      <c r="U1973" s="1">
        <f t="shared" si="150"/>
        <v>15520</v>
      </c>
      <c r="V1973" s="24">
        <v>6.0999999999999997E-4</v>
      </c>
      <c r="W1973" s="24"/>
      <c r="X1973" s="24">
        <f t="shared" si="153"/>
        <v>-6.0999999999999997E-4</v>
      </c>
      <c r="Y1973" s="24"/>
      <c r="Z1973" s="24"/>
      <c r="AA1973" s="24"/>
      <c r="AB1973" s="24"/>
      <c r="AC1973" s="25"/>
      <c r="AD1973" s="26"/>
      <c r="AE1973" s="26"/>
      <c r="AF1973" s="26"/>
      <c r="AG1973" s="24"/>
      <c r="AH1973" s="24"/>
      <c r="AI1973" s="26"/>
      <c r="AJ1973" s="27"/>
      <c r="AK1973" s="27"/>
      <c r="AL1973" s="26"/>
      <c r="AM1973" s="26"/>
      <c r="AN1973" s="24"/>
      <c r="AO1973" s="24" t="str">
        <f t="shared" si="154"/>
        <v>Sanmina</v>
      </c>
      <c r="AP1973" s="1" t="s">
        <v>1110</v>
      </c>
      <c r="BF1973" s="1" t="s">
        <v>68</v>
      </c>
      <c r="BG1973" s="28" t="s">
        <v>69</v>
      </c>
    </row>
    <row r="1974" spans="1:59" ht="12.75" customHeight="1" x14ac:dyDescent="0.2">
      <c r="A1974" s="1" t="s">
        <v>8016</v>
      </c>
      <c r="B1974" s="1" t="s">
        <v>8017</v>
      </c>
      <c r="C1974" s="1" t="s">
        <v>62</v>
      </c>
      <c r="D1974" s="1" t="s">
        <v>1108</v>
      </c>
      <c r="E1974" s="1" t="s">
        <v>8018</v>
      </c>
      <c r="F1974" s="1" t="s">
        <v>8019</v>
      </c>
      <c r="G1974" s="1">
        <v>148</v>
      </c>
      <c r="H1974" s="1">
        <v>1</v>
      </c>
      <c r="I1974" s="2" t="s">
        <v>1123</v>
      </c>
      <c r="K1974" s="1">
        <f>IFERROR(VLOOKUP(B1974,'[1]Pivot HorizontalMRP'!$A$4:$B$2531,2,0),0)</f>
        <v>0</v>
      </c>
      <c r="L1974" s="1">
        <f>IFERROR(VLOOKUP(B1974,'[1]Pivot HorizontalMRP'!$A$4:$C$2531,3,0),0)</f>
        <v>565873</v>
      </c>
      <c r="M1974" s="1">
        <f>IFERROR(VLOOKUP(B1974,'[1]Pivot HorizontalMRP'!$A$4:$D$2531,4,0),0)</f>
        <v>880000</v>
      </c>
      <c r="N1974" s="1">
        <f>IFERROR(VLOOKUP(B1974,'[1]Pivot HorizontalMRP'!$A$4:$E$2531,5,0),0)</f>
        <v>0</v>
      </c>
      <c r="O1974" s="1">
        <f t="shared" si="151"/>
        <v>1445873</v>
      </c>
      <c r="P1974" s="1">
        <f t="shared" si="152"/>
        <v>1445873</v>
      </c>
      <c r="Q1974" s="1">
        <f>IFERROR(VLOOKUP(B1974,'[1]Pivot HorizontalMRP'!$A$4:$F$2529,6,0),0)</f>
        <v>2145974</v>
      </c>
      <c r="R1974" s="1">
        <f>IFERROR(VLOOKUP(B1974,'[1]Pivot HorizontalMRP'!$A$4:$G$2529,7,0),0)</f>
        <v>990728</v>
      </c>
      <c r="S1974" s="1">
        <f>IFERROR(VLOOKUP(B1974,'[1]Pivot HorizontalMRP'!$A$4:$H$2529,8,0),0)</f>
        <v>910692</v>
      </c>
      <c r="T1974" s="1">
        <f>IFERROR(VLOOKUP(B1974,'[1]Pivot HorizontalMRP'!$A$4:$I$2529,9,0),0)</f>
        <v>657565</v>
      </c>
      <c r="U1974" s="1">
        <f t="shared" si="150"/>
        <v>-1690829</v>
      </c>
      <c r="V1974" s="24">
        <v>5.2999999999999998E-4</v>
      </c>
      <c r="W1974" s="24"/>
      <c r="X1974" s="24">
        <f t="shared" si="153"/>
        <v>-5.2999999999999998E-4</v>
      </c>
      <c r="Y1974" s="24"/>
      <c r="Z1974" s="24"/>
      <c r="AA1974" s="24">
        <v>2.7E-4</v>
      </c>
      <c r="AB1974" s="24"/>
      <c r="AC1974" s="25"/>
      <c r="AD1974" s="26"/>
      <c r="AE1974" s="26"/>
      <c r="AF1974" s="26"/>
      <c r="AG1974" s="24"/>
      <c r="AH1974" s="24"/>
      <c r="AI1974" s="26"/>
      <c r="AJ1974" s="27"/>
      <c r="AK1974" s="27"/>
      <c r="AL1974" s="26"/>
      <c r="AM1974" s="26"/>
      <c r="AN1974" s="24"/>
      <c r="AO1974" s="24" t="str">
        <f t="shared" si="154"/>
        <v>Sanmina</v>
      </c>
      <c r="AP1974" s="1" t="s">
        <v>1110</v>
      </c>
      <c r="BF1974" s="1" t="s">
        <v>68</v>
      </c>
      <c r="BG1974" s="28" t="s">
        <v>69</v>
      </c>
    </row>
    <row r="1975" spans="1:59" ht="12.75" customHeight="1" x14ac:dyDescent="0.2">
      <c r="A1975" s="1" t="s">
        <v>8020</v>
      </c>
      <c r="B1975" s="1" t="s">
        <v>8021</v>
      </c>
      <c r="C1975" s="1" t="s">
        <v>62</v>
      </c>
      <c r="D1975" s="1" t="s">
        <v>1108</v>
      </c>
      <c r="E1975" s="1" t="s">
        <v>8022</v>
      </c>
      <c r="F1975" s="1" t="s">
        <v>8023</v>
      </c>
      <c r="G1975" s="1">
        <v>188</v>
      </c>
      <c r="H1975" s="1">
        <v>10000</v>
      </c>
      <c r="I1975" s="2" t="s">
        <v>1123</v>
      </c>
      <c r="K1975" s="1">
        <f>IFERROR(VLOOKUP(B1975,'[1]Pivot HorizontalMRP'!$A$4:$B$2531,2,0),0)</f>
        <v>0</v>
      </c>
      <c r="L1975" s="1">
        <f>IFERROR(VLOOKUP(B1975,'[1]Pivot HorizontalMRP'!$A$4:$C$2531,3,0),0)</f>
        <v>26464</v>
      </c>
      <c r="M1975" s="1">
        <f>IFERROR(VLOOKUP(B1975,'[1]Pivot HorizontalMRP'!$A$4:$D$2531,4,0),0)</f>
        <v>0</v>
      </c>
      <c r="N1975" s="1">
        <f>IFERROR(VLOOKUP(B1975,'[1]Pivot HorizontalMRP'!$A$4:$E$2531,5,0),0)</f>
        <v>30000</v>
      </c>
      <c r="O1975" s="1">
        <f t="shared" si="151"/>
        <v>26464</v>
      </c>
      <c r="P1975" s="1">
        <f t="shared" si="152"/>
        <v>56464</v>
      </c>
      <c r="Q1975" s="1">
        <f>IFERROR(VLOOKUP(B1975,'[1]Pivot HorizontalMRP'!$A$4:$F$2529,6,0),0)</f>
        <v>7595</v>
      </c>
      <c r="R1975" s="1">
        <f>IFERROR(VLOOKUP(B1975,'[1]Pivot HorizontalMRP'!$A$4:$G$2529,7,0),0)</f>
        <v>4892</v>
      </c>
      <c r="S1975" s="1">
        <f>IFERROR(VLOOKUP(B1975,'[1]Pivot HorizontalMRP'!$A$4:$H$2529,8,0),0)</f>
        <v>5048</v>
      </c>
      <c r="T1975" s="1">
        <f>IFERROR(VLOOKUP(B1975,'[1]Pivot HorizontalMRP'!$A$4:$I$2529,9,0),0)</f>
        <v>3210</v>
      </c>
      <c r="U1975" s="1">
        <f t="shared" si="150"/>
        <v>13977</v>
      </c>
      <c r="V1975" s="24">
        <v>8.1999999999999998E-4</v>
      </c>
      <c r="W1975" s="24"/>
      <c r="X1975" s="24">
        <f t="shared" si="153"/>
        <v>-8.1999999999999998E-4</v>
      </c>
      <c r="Y1975" s="24"/>
      <c r="Z1975" s="24"/>
      <c r="AA1975" s="24">
        <v>2.5000000000000001E-4</v>
      </c>
      <c r="AB1975" s="24"/>
      <c r="AC1975" s="25"/>
      <c r="AD1975" s="26"/>
      <c r="AE1975" s="26"/>
      <c r="AF1975" s="26"/>
      <c r="AG1975" s="24"/>
      <c r="AH1975" s="24"/>
      <c r="AI1975" s="26"/>
      <c r="AJ1975" s="27"/>
      <c r="AK1975" s="27"/>
      <c r="AL1975" s="26"/>
      <c r="AM1975" s="26"/>
      <c r="AN1975" s="24"/>
      <c r="AO1975" s="24" t="str">
        <f t="shared" si="154"/>
        <v>Sanmina</v>
      </c>
      <c r="AP1975" s="1" t="s">
        <v>1110</v>
      </c>
      <c r="BF1975" s="1" t="s">
        <v>68</v>
      </c>
      <c r="BG1975" s="28" t="s">
        <v>69</v>
      </c>
    </row>
    <row r="1976" spans="1:59" ht="12.75" customHeight="1" x14ac:dyDescent="0.2">
      <c r="A1976" s="1" t="s">
        <v>8024</v>
      </c>
      <c r="B1976" s="1" t="s">
        <v>8025</v>
      </c>
      <c r="C1976" s="1" t="s">
        <v>62</v>
      </c>
      <c r="D1976" s="1" t="s">
        <v>1108</v>
      </c>
      <c r="E1976" s="1" t="s">
        <v>8026</v>
      </c>
      <c r="F1976" s="1" t="s">
        <v>8027</v>
      </c>
      <c r="G1976" s="1">
        <v>148</v>
      </c>
      <c r="H1976" s="1">
        <v>100</v>
      </c>
      <c r="I1976" s="2" t="s">
        <v>1123</v>
      </c>
      <c r="K1976" s="1">
        <f>IFERROR(VLOOKUP(B1976,'[1]Pivot HorizontalMRP'!$A$4:$B$2531,2,0),0)</f>
        <v>0</v>
      </c>
      <c r="L1976" s="1">
        <f>IFERROR(VLOOKUP(B1976,'[1]Pivot HorizontalMRP'!$A$4:$C$2531,3,0),0)</f>
        <v>499720</v>
      </c>
      <c r="M1976" s="1">
        <f>IFERROR(VLOOKUP(B1976,'[1]Pivot HorizontalMRP'!$A$4:$D$2531,4,0),0)</f>
        <v>210000</v>
      </c>
      <c r="N1976" s="1">
        <f>IFERROR(VLOOKUP(B1976,'[1]Pivot HorizontalMRP'!$A$4:$E$2531,5,0),0)</f>
        <v>0</v>
      </c>
      <c r="O1976" s="1">
        <f t="shared" si="151"/>
        <v>709720</v>
      </c>
      <c r="P1976" s="1">
        <f t="shared" si="152"/>
        <v>709720</v>
      </c>
      <c r="Q1976" s="1">
        <f>IFERROR(VLOOKUP(B1976,'[1]Pivot HorizontalMRP'!$A$4:$F$2529,6,0),0)</f>
        <v>1112427</v>
      </c>
      <c r="R1976" s="1">
        <f>IFERROR(VLOOKUP(B1976,'[1]Pivot HorizontalMRP'!$A$4:$G$2529,7,0),0)</f>
        <v>555807</v>
      </c>
      <c r="S1976" s="1">
        <f>IFERROR(VLOOKUP(B1976,'[1]Pivot HorizontalMRP'!$A$4:$H$2529,8,0),0)</f>
        <v>538699</v>
      </c>
      <c r="T1976" s="1">
        <f>IFERROR(VLOOKUP(B1976,'[1]Pivot HorizontalMRP'!$A$4:$I$2529,9,0),0)</f>
        <v>379332</v>
      </c>
      <c r="U1976" s="1">
        <f t="shared" si="150"/>
        <v>-958514</v>
      </c>
      <c r="V1976" s="24">
        <v>3.6000000000000002E-4</v>
      </c>
      <c r="W1976" s="24"/>
      <c r="X1976" s="24">
        <f t="shared" si="153"/>
        <v>-3.6000000000000002E-4</v>
      </c>
      <c r="Y1976" s="24"/>
      <c r="Z1976" s="24"/>
      <c r="AA1976" s="24">
        <v>2.7999999999999998E-4</v>
      </c>
      <c r="AB1976" s="24"/>
      <c r="AC1976" s="25"/>
      <c r="AD1976" s="26"/>
      <c r="AE1976" s="26"/>
      <c r="AF1976" s="26"/>
      <c r="AG1976" s="24"/>
      <c r="AH1976" s="24"/>
      <c r="AI1976" s="26"/>
      <c r="AJ1976" s="27"/>
      <c r="AK1976" s="27"/>
      <c r="AL1976" s="26"/>
      <c r="AM1976" s="26"/>
      <c r="AN1976" s="24"/>
      <c r="AO1976" s="24" t="str">
        <f t="shared" si="154"/>
        <v>Sanmina</v>
      </c>
      <c r="AP1976" s="1" t="s">
        <v>1110</v>
      </c>
      <c r="BF1976" s="1" t="s">
        <v>68</v>
      </c>
      <c r="BG1976" s="28" t="s">
        <v>69</v>
      </c>
    </row>
    <row r="1977" spans="1:59" ht="12.75" customHeight="1" x14ac:dyDescent="0.2">
      <c r="A1977" s="1" t="s">
        <v>8028</v>
      </c>
      <c r="B1977" s="1" t="s">
        <v>8029</v>
      </c>
      <c r="C1977" s="1" t="s">
        <v>62</v>
      </c>
      <c r="D1977" s="1" t="s">
        <v>1108</v>
      </c>
      <c r="E1977" s="1" t="s">
        <v>8030</v>
      </c>
      <c r="F1977" s="1" t="s">
        <v>8031</v>
      </c>
      <c r="G1977" s="1">
        <v>188</v>
      </c>
      <c r="H1977" s="1">
        <v>10000</v>
      </c>
      <c r="I1977" s="2" t="s">
        <v>1123</v>
      </c>
      <c r="K1977" s="1">
        <f>IFERROR(VLOOKUP(B1977,'[1]Pivot HorizontalMRP'!$A$4:$B$2531,2,0),0)</f>
        <v>0</v>
      </c>
      <c r="L1977" s="1">
        <f>IFERROR(VLOOKUP(B1977,'[1]Pivot HorizontalMRP'!$A$4:$C$2531,3,0),0)</f>
        <v>213193</v>
      </c>
      <c r="M1977" s="1">
        <f>IFERROR(VLOOKUP(B1977,'[1]Pivot HorizontalMRP'!$A$4:$D$2531,4,0),0)</f>
        <v>0</v>
      </c>
      <c r="N1977" s="1">
        <f>IFERROR(VLOOKUP(B1977,'[1]Pivot HorizontalMRP'!$A$4:$E$2531,5,0),0)</f>
        <v>290000</v>
      </c>
      <c r="O1977" s="1">
        <f t="shared" si="151"/>
        <v>213193</v>
      </c>
      <c r="P1977" s="1">
        <f t="shared" si="152"/>
        <v>503193</v>
      </c>
      <c r="Q1977" s="1">
        <f>IFERROR(VLOOKUP(B1977,'[1]Pivot HorizontalMRP'!$A$4:$F$2529,6,0),0)</f>
        <v>247066</v>
      </c>
      <c r="R1977" s="1">
        <f>IFERROR(VLOOKUP(B1977,'[1]Pivot HorizontalMRP'!$A$4:$G$2529,7,0),0)</f>
        <v>127515</v>
      </c>
      <c r="S1977" s="1">
        <f>IFERROR(VLOOKUP(B1977,'[1]Pivot HorizontalMRP'!$A$4:$H$2529,8,0),0)</f>
        <v>114734</v>
      </c>
      <c r="T1977" s="1">
        <f>IFERROR(VLOOKUP(B1977,'[1]Pivot HorizontalMRP'!$A$4:$I$2529,9,0),0)</f>
        <v>92949</v>
      </c>
      <c r="U1977" s="1">
        <f t="shared" si="150"/>
        <v>-161388</v>
      </c>
      <c r="V1977" s="24">
        <v>5.1000000000000004E-4</v>
      </c>
      <c r="W1977" s="24"/>
      <c r="X1977" s="24">
        <f t="shared" si="153"/>
        <v>-5.1000000000000004E-4</v>
      </c>
      <c r="Y1977" s="24"/>
      <c r="Z1977" s="24"/>
      <c r="AA1977" s="24">
        <v>4.4000000000000002E-4</v>
      </c>
      <c r="AB1977" s="24"/>
      <c r="AC1977" s="25"/>
      <c r="AD1977" s="26"/>
      <c r="AE1977" s="26"/>
      <c r="AF1977" s="26"/>
      <c r="AG1977" s="24"/>
      <c r="AH1977" s="24"/>
      <c r="AI1977" s="26"/>
      <c r="AJ1977" s="27"/>
      <c r="AK1977" s="27"/>
      <c r="AL1977" s="26"/>
      <c r="AM1977" s="26"/>
      <c r="AN1977" s="24"/>
      <c r="AO1977" s="24" t="str">
        <f t="shared" si="154"/>
        <v>Sanmina</v>
      </c>
      <c r="AP1977" s="1" t="s">
        <v>1110</v>
      </c>
      <c r="BF1977" s="1" t="s">
        <v>68</v>
      </c>
      <c r="BG1977" s="28" t="s">
        <v>69</v>
      </c>
    </row>
    <row r="1978" spans="1:59" ht="12.75" customHeight="1" x14ac:dyDescent="0.2">
      <c r="A1978" s="1" t="s">
        <v>8032</v>
      </c>
      <c r="B1978" s="1" t="s">
        <v>8033</v>
      </c>
      <c r="C1978" s="1" t="s">
        <v>62</v>
      </c>
      <c r="D1978" s="1" t="s">
        <v>1108</v>
      </c>
      <c r="E1978" s="1" t="s">
        <v>8034</v>
      </c>
      <c r="F1978" s="1" t="s">
        <v>8035</v>
      </c>
      <c r="G1978" s="1">
        <v>188</v>
      </c>
      <c r="H1978" s="1">
        <v>10000</v>
      </c>
      <c r="I1978" s="2" t="s">
        <v>1123</v>
      </c>
      <c r="K1978" s="1">
        <f>IFERROR(VLOOKUP(B1978,'[1]Pivot HorizontalMRP'!$A$4:$B$2531,2,0),0)</f>
        <v>0</v>
      </c>
      <c r="L1978" s="1">
        <f>IFERROR(VLOOKUP(B1978,'[1]Pivot HorizontalMRP'!$A$4:$C$2531,3,0),0)</f>
        <v>584337</v>
      </c>
      <c r="M1978" s="1">
        <f>IFERROR(VLOOKUP(B1978,'[1]Pivot HorizontalMRP'!$A$4:$D$2531,4,0),0)</f>
        <v>320000</v>
      </c>
      <c r="N1978" s="1">
        <f>IFERROR(VLOOKUP(B1978,'[1]Pivot HorizontalMRP'!$A$4:$E$2531,5,0),0)</f>
        <v>250000</v>
      </c>
      <c r="O1978" s="1">
        <f t="shared" si="151"/>
        <v>904337</v>
      </c>
      <c r="P1978" s="1">
        <f t="shared" si="152"/>
        <v>1154337</v>
      </c>
      <c r="Q1978" s="1">
        <f>IFERROR(VLOOKUP(B1978,'[1]Pivot HorizontalMRP'!$A$4:$F$2529,6,0),0)</f>
        <v>624315</v>
      </c>
      <c r="R1978" s="1">
        <f>IFERROR(VLOOKUP(B1978,'[1]Pivot HorizontalMRP'!$A$4:$G$2529,7,0),0)</f>
        <v>297381</v>
      </c>
      <c r="S1978" s="1">
        <f>IFERROR(VLOOKUP(B1978,'[1]Pivot HorizontalMRP'!$A$4:$H$2529,8,0),0)</f>
        <v>283383</v>
      </c>
      <c r="T1978" s="1">
        <f>IFERROR(VLOOKUP(B1978,'[1]Pivot HorizontalMRP'!$A$4:$I$2529,9,0),0)</f>
        <v>191135</v>
      </c>
      <c r="U1978" s="1">
        <f t="shared" si="150"/>
        <v>-17359</v>
      </c>
      <c r="V1978" s="24">
        <v>5.1000000000000004E-4</v>
      </c>
      <c r="W1978" s="24"/>
      <c r="X1978" s="24">
        <f t="shared" si="153"/>
        <v>-5.1000000000000004E-4</v>
      </c>
      <c r="Y1978" s="24"/>
      <c r="Z1978" s="24"/>
      <c r="AA1978" s="24">
        <v>4.4000000000000002E-4</v>
      </c>
      <c r="AB1978" s="24"/>
      <c r="AC1978" s="25"/>
      <c r="AD1978" s="26"/>
      <c r="AE1978" s="26"/>
      <c r="AF1978" s="26"/>
      <c r="AG1978" s="24"/>
      <c r="AH1978" s="24"/>
      <c r="AI1978" s="26"/>
      <c r="AJ1978" s="27"/>
      <c r="AK1978" s="27"/>
      <c r="AL1978" s="26"/>
      <c r="AM1978" s="26"/>
      <c r="AN1978" s="24"/>
      <c r="AO1978" s="24" t="str">
        <f t="shared" si="154"/>
        <v>Sanmina</v>
      </c>
      <c r="AP1978" s="1" t="s">
        <v>1110</v>
      </c>
      <c r="BF1978" s="1" t="s">
        <v>68</v>
      </c>
      <c r="BG1978" s="28" t="s">
        <v>69</v>
      </c>
    </row>
    <row r="1979" spans="1:59" ht="12.75" customHeight="1" x14ac:dyDescent="0.2">
      <c r="A1979" s="1" t="s">
        <v>8036</v>
      </c>
      <c r="B1979" s="1" t="s">
        <v>8037</v>
      </c>
      <c r="C1979" s="1" t="s">
        <v>62</v>
      </c>
      <c r="D1979" s="1" t="s">
        <v>1108</v>
      </c>
      <c r="E1979" s="1" t="s">
        <v>8038</v>
      </c>
      <c r="F1979" s="1" t="s">
        <v>8039</v>
      </c>
      <c r="G1979" s="1">
        <v>148</v>
      </c>
      <c r="H1979" s="1">
        <v>10000</v>
      </c>
      <c r="I1979" s="2" t="s">
        <v>1123</v>
      </c>
      <c r="K1979" s="1">
        <f>IFERROR(VLOOKUP(B1979,'[1]Pivot HorizontalMRP'!$A$4:$B$2531,2,0),0)</f>
        <v>0</v>
      </c>
      <c r="L1979" s="1">
        <f>IFERROR(VLOOKUP(B1979,'[1]Pivot HorizontalMRP'!$A$4:$C$2531,3,0),0)</f>
        <v>163826</v>
      </c>
      <c r="M1979" s="1">
        <f>IFERROR(VLOOKUP(B1979,'[1]Pivot HorizontalMRP'!$A$4:$D$2531,4,0),0)</f>
        <v>0</v>
      </c>
      <c r="N1979" s="1">
        <f>IFERROR(VLOOKUP(B1979,'[1]Pivot HorizontalMRP'!$A$4:$E$2531,5,0),0)</f>
        <v>0</v>
      </c>
      <c r="O1979" s="1">
        <f t="shared" si="151"/>
        <v>163826</v>
      </c>
      <c r="P1979" s="1">
        <f t="shared" si="152"/>
        <v>163826</v>
      </c>
      <c r="Q1979" s="1">
        <f>IFERROR(VLOOKUP(B1979,'[1]Pivot HorizontalMRP'!$A$4:$F$2529,6,0),0)</f>
        <v>46328</v>
      </c>
      <c r="R1979" s="1">
        <f>IFERROR(VLOOKUP(B1979,'[1]Pivot HorizontalMRP'!$A$4:$G$2529,7,0),0)</f>
        <v>24587</v>
      </c>
      <c r="S1979" s="1">
        <f>IFERROR(VLOOKUP(B1979,'[1]Pivot HorizontalMRP'!$A$4:$H$2529,8,0),0)</f>
        <v>16111</v>
      </c>
      <c r="T1979" s="1">
        <f>IFERROR(VLOOKUP(B1979,'[1]Pivot HorizontalMRP'!$A$4:$I$2529,9,0),0)</f>
        <v>2615</v>
      </c>
      <c r="U1979" s="1">
        <f t="shared" si="150"/>
        <v>92911</v>
      </c>
      <c r="V1979" s="24">
        <v>2.7999999999999998E-4</v>
      </c>
      <c r="W1979" s="24"/>
      <c r="X1979" s="24">
        <f t="shared" si="153"/>
        <v>-2.7999999999999998E-4</v>
      </c>
      <c r="Y1979" s="24"/>
      <c r="Z1979" s="24"/>
      <c r="AA1979" s="24"/>
      <c r="AB1979" s="24"/>
      <c r="AC1979" s="25"/>
      <c r="AD1979" s="26"/>
      <c r="AE1979" s="26"/>
      <c r="AF1979" s="26"/>
      <c r="AG1979" s="24"/>
      <c r="AH1979" s="24"/>
      <c r="AI1979" s="26"/>
      <c r="AJ1979" s="27"/>
      <c r="AK1979" s="27"/>
      <c r="AL1979" s="26"/>
      <c r="AM1979" s="26"/>
      <c r="AN1979" s="24"/>
      <c r="AO1979" s="24" t="str">
        <f t="shared" si="154"/>
        <v>Sanmina</v>
      </c>
      <c r="AP1979" s="1" t="s">
        <v>1110</v>
      </c>
      <c r="BF1979" s="1" t="s">
        <v>68</v>
      </c>
      <c r="BG1979" s="28" t="s">
        <v>69</v>
      </c>
    </row>
    <row r="1980" spans="1:59" ht="12.75" customHeight="1" x14ac:dyDescent="0.2">
      <c r="A1980" s="1" t="s">
        <v>8040</v>
      </c>
      <c r="B1980" s="1" t="s">
        <v>8041</v>
      </c>
      <c r="C1980" s="1" t="s">
        <v>62</v>
      </c>
      <c r="D1980" s="1" t="s">
        <v>1108</v>
      </c>
      <c r="E1980" s="1" t="s">
        <v>8042</v>
      </c>
      <c r="F1980" s="1" t="s">
        <v>8043</v>
      </c>
      <c r="G1980" s="1">
        <v>188</v>
      </c>
      <c r="H1980" s="1">
        <v>10000</v>
      </c>
      <c r="I1980" s="2" t="s">
        <v>1123</v>
      </c>
      <c r="K1980" s="1">
        <f>IFERROR(VLOOKUP(B1980,'[1]Pivot HorizontalMRP'!$A$4:$B$2531,2,0),0)</f>
        <v>0</v>
      </c>
      <c r="L1980" s="1">
        <f>IFERROR(VLOOKUP(B1980,'[1]Pivot HorizontalMRP'!$A$4:$C$2531,3,0),0)</f>
        <v>516069</v>
      </c>
      <c r="M1980" s="1">
        <f>IFERROR(VLOOKUP(B1980,'[1]Pivot HorizontalMRP'!$A$4:$D$2531,4,0),0)</f>
        <v>0</v>
      </c>
      <c r="N1980" s="1">
        <f>IFERROR(VLOOKUP(B1980,'[1]Pivot HorizontalMRP'!$A$4:$E$2531,5,0),0)</f>
        <v>350000</v>
      </c>
      <c r="O1980" s="1">
        <f t="shared" si="151"/>
        <v>516069</v>
      </c>
      <c r="P1980" s="1">
        <f t="shared" si="152"/>
        <v>866069</v>
      </c>
      <c r="Q1980" s="1">
        <f>IFERROR(VLOOKUP(B1980,'[1]Pivot HorizontalMRP'!$A$4:$F$2529,6,0),0)</f>
        <v>452057</v>
      </c>
      <c r="R1980" s="1">
        <f>IFERROR(VLOOKUP(B1980,'[1]Pivot HorizontalMRP'!$A$4:$G$2529,7,0),0)</f>
        <v>199586</v>
      </c>
      <c r="S1980" s="1">
        <f>IFERROR(VLOOKUP(B1980,'[1]Pivot HorizontalMRP'!$A$4:$H$2529,8,0),0)</f>
        <v>172233</v>
      </c>
      <c r="T1980" s="1">
        <f>IFERROR(VLOOKUP(B1980,'[1]Pivot HorizontalMRP'!$A$4:$I$2529,9,0),0)</f>
        <v>111897</v>
      </c>
      <c r="U1980" s="1">
        <f t="shared" si="150"/>
        <v>-135574</v>
      </c>
      <c r="V1980" s="24">
        <v>3.6000000000000002E-4</v>
      </c>
      <c r="W1980" s="24"/>
      <c r="X1980" s="24">
        <f t="shared" si="153"/>
        <v>-3.6000000000000002E-4</v>
      </c>
      <c r="Y1980" s="24"/>
      <c r="Z1980" s="24"/>
      <c r="AA1980" s="24"/>
      <c r="AB1980" s="24"/>
      <c r="AC1980" s="25"/>
      <c r="AD1980" s="26"/>
      <c r="AE1980" s="26"/>
      <c r="AF1980" s="26"/>
      <c r="AG1980" s="24"/>
      <c r="AH1980" s="24"/>
      <c r="AI1980" s="26"/>
      <c r="AJ1980" s="27"/>
      <c r="AK1980" s="27"/>
      <c r="AL1980" s="26"/>
      <c r="AM1980" s="26"/>
      <c r="AN1980" s="24"/>
      <c r="AO1980" s="24" t="str">
        <f t="shared" si="154"/>
        <v>Sanmina</v>
      </c>
      <c r="AP1980" s="1" t="s">
        <v>1110</v>
      </c>
      <c r="BF1980" s="1" t="s">
        <v>68</v>
      </c>
      <c r="BG1980" s="28" t="s">
        <v>69</v>
      </c>
    </row>
    <row r="1981" spans="1:59" ht="12.75" customHeight="1" x14ac:dyDescent="0.2">
      <c r="A1981" s="1" t="s">
        <v>8044</v>
      </c>
      <c r="B1981" s="1" t="s">
        <v>8045</v>
      </c>
      <c r="C1981" s="1" t="s">
        <v>62</v>
      </c>
      <c r="D1981" s="1" t="s">
        <v>1108</v>
      </c>
      <c r="E1981" s="1" t="s">
        <v>8046</v>
      </c>
      <c r="F1981" s="1" t="s">
        <v>8047</v>
      </c>
      <c r="G1981" s="1">
        <v>188</v>
      </c>
      <c r="H1981" s="1">
        <v>10000</v>
      </c>
      <c r="I1981" s="2" t="s">
        <v>1123</v>
      </c>
      <c r="K1981" s="1">
        <f>IFERROR(VLOOKUP(B1981,'[1]Pivot HorizontalMRP'!$A$4:$B$2531,2,0),0)</f>
        <v>0</v>
      </c>
      <c r="L1981" s="1">
        <f>IFERROR(VLOOKUP(B1981,'[1]Pivot HorizontalMRP'!$A$4:$C$2531,3,0),0)</f>
        <v>144495</v>
      </c>
      <c r="M1981" s="1">
        <f>IFERROR(VLOOKUP(B1981,'[1]Pivot HorizontalMRP'!$A$4:$D$2531,4,0),0)</f>
        <v>100000</v>
      </c>
      <c r="N1981" s="1">
        <f>IFERROR(VLOOKUP(B1981,'[1]Pivot HorizontalMRP'!$A$4:$E$2531,5,0),0)</f>
        <v>150000</v>
      </c>
      <c r="O1981" s="1">
        <f t="shared" si="151"/>
        <v>244495</v>
      </c>
      <c r="P1981" s="1">
        <f t="shared" si="152"/>
        <v>394495</v>
      </c>
      <c r="Q1981" s="1">
        <f>IFERROR(VLOOKUP(B1981,'[1]Pivot HorizontalMRP'!$A$4:$F$2529,6,0),0)</f>
        <v>166653</v>
      </c>
      <c r="R1981" s="1">
        <f>IFERROR(VLOOKUP(B1981,'[1]Pivot HorizontalMRP'!$A$4:$G$2529,7,0),0)</f>
        <v>99285</v>
      </c>
      <c r="S1981" s="1">
        <f>IFERROR(VLOOKUP(B1981,'[1]Pivot HorizontalMRP'!$A$4:$H$2529,8,0),0)</f>
        <v>98067</v>
      </c>
      <c r="T1981" s="1">
        <f>IFERROR(VLOOKUP(B1981,'[1]Pivot HorizontalMRP'!$A$4:$I$2529,9,0),0)</f>
        <v>72235</v>
      </c>
      <c r="U1981" s="1">
        <f t="shared" si="150"/>
        <v>-21443</v>
      </c>
      <c r="V1981" s="24">
        <v>3.6000000000000002E-4</v>
      </c>
      <c r="W1981" s="24"/>
      <c r="X1981" s="24">
        <f t="shared" si="153"/>
        <v>-3.6000000000000002E-4</v>
      </c>
      <c r="Y1981" s="24"/>
      <c r="Z1981" s="24"/>
      <c r="AA1981" s="24"/>
      <c r="AB1981" s="24"/>
      <c r="AC1981" s="25"/>
      <c r="AD1981" s="26"/>
      <c r="AE1981" s="26"/>
      <c r="AF1981" s="26"/>
      <c r="AG1981" s="24"/>
      <c r="AH1981" s="24"/>
      <c r="AI1981" s="26"/>
      <c r="AJ1981" s="27"/>
      <c r="AK1981" s="27"/>
      <c r="AL1981" s="26"/>
      <c r="AM1981" s="26"/>
      <c r="AN1981" s="24"/>
      <c r="AO1981" s="24" t="str">
        <f t="shared" si="154"/>
        <v>Sanmina</v>
      </c>
      <c r="AP1981" s="1" t="s">
        <v>1110</v>
      </c>
      <c r="BF1981" s="1" t="s">
        <v>68</v>
      </c>
      <c r="BG1981" s="28" t="s">
        <v>69</v>
      </c>
    </row>
    <row r="1982" spans="1:59" ht="12.75" customHeight="1" x14ac:dyDescent="0.2">
      <c r="A1982" s="1" t="s">
        <v>8048</v>
      </c>
      <c r="B1982" s="1" t="s">
        <v>8049</v>
      </c>
      <c r="C1982" s="1" t="s">
        <v>62</v>
      </c>
      <c r="D1982" s="1" t="s">
        <v>1108</v>
      </c>
      <c r="E1982" s="1" t="s">
        <v>8050</v>
      </c>
      <c r="F1982" s="1" t="s">
        <v>8051</v>
      </c>
      <c r="G1982" s="1">
        <v>188</v>
      </c>
      <c r="H1982" s="1">
        <v>10000</v>
      </c>
      <c r="I1982" s="2" t="s">
        <v>1123</v>
      </c>
      <c r="K1982" s="1">
        <f>IFERROR(VLOOKUP(B1982,'[1]Pivot HorizontalMRP'!$A$4:$B$2531,2,0),0)</f>
        <v>0</v>
      </c>
      <c r="L1982" s="1">
        <f>IFERROR(VLOOKUP(B1982,'[1]Pivot HorizontalMRP'!$A$4:$C$2531,3,0),0)</f>
        <v>59542</v>
      </c>
      <c r="M1982" s="1">
        <f>IFERROR(VLOOKUP(B1982,'[1]Pivot HorizontalMRP'!$A$4:$D$2531,4,0),0)</f>
        <v>0</v>
      </c>
      <c r="N1982" s="1">
        <f>IFERROR(VLOOKUP(B1982,'[1]Pivot HorizontalMRP'!$A$4:$E$2531,5,0),0)</f>
        <v>0</v>
      </c>
      <c r="O1982" s="1">
        <f t="shared" si="151"/>
        <v>59542</v>
      </c>
      <c r="P1982" s="1">
        <f t="shared" si="152"/>
        <v>59542</v>
      </c>
      <c r="Q1982" s="1">
        <f>IFERROR(VLOOKUP(B1982,'[1]Pivot HorizontalMRP'!$A$4:$F$2529,6,0),0)</f>
        <v>32381</v>
      </c>
      <c r="R1982" s="1">
        <f>IFERROR(VLOOKUP(B1982,'[1]Pivot HorizontalMRP'!$A$4:$G$2529,7,0),0)</f>
        <v>17520</v>
      </c>
      <c r="S1982" s="1">
        <f>IFERROR(VLOOKUP(B1982,'[1]Pivot HorizontalMRP'!$A$4:$H$2529,8,0),0)</f>
        <v>16394</v>
      </c>
      <c r="T1982" s="1">
        <f>IFERROR(VLOOKUP(B1982,'[1]Pivot HorizontalMRP'!$A$4:$I$2529,9,0),0)</f>
        <v>8880</v>
      </c>
      <c r="U1982" s="1">
        <f t="shared" si="150"/>
        <v>9641</v>
      </c>
      <c r="V1982" s="24">
        <v>7.5000000000000002E-4</v>
      </c>
      <c r="W1982" s="24"/>
      <c r="X1982" s="24">
        <f t="shared" si="153"/>
        <v>-7.5000000000000002E-4</v>
      </c>
      <c r="Y1982" s="24"/>
      <c r="Z1982" s="24"/>
      <c r="AA1982" s="24"/>
      <c r="AB1982" s="24"/>
      <c r="AC1982" s="25"/>
      <c r="AD1982" s="26"/>
      <c r="AE1982" s="26"/>
      <c r="AF1982" s="26"/>
      <c r="AG1982" s="24"/>
      <c r="AH1982" s="24"/>
      <c r="AI1982" s="26"/>
      <c r="AJ1982" s="27"/>
      <c r="AK1982" s="27"/>
      <c r="AL1982" s="26"/>
      <c r="AM1982" s="26"/>
      <c r="AN1982" s="24"/>
      <c r="AO1982" s="24" t="str">
        <f t="shared" si="154"/>
        <v>Sanmina</v>
      </c>
      <c r="AP1982" s="1" t="s">
        <v>1110</v>
      </c>
      <c r="BF1982" s="1" t="s">
        <v>68</v>
      </c>
      <c r="BG1982" s="28" t="s">
        <v>69</v>
      </c>
    </row>
    <row r="1983" spans="1:59" ht="12.75" customHeight="1" x14ac:dyDescent="0.2">
      <c r="A1983" s="1" t="s">
        <v>8052</v>
      </c>
      <c r="B1983" s="1" t="s">
        <v>8053</v>
      </c>
      <c r="C1983" s="1" t="s">
        <v>62</v>
      </c>
      <c r="D1983" s="1" t="s">
        <v>1108</v>
      </c>
      <c r="E1983" s="1" t="s">
        <v>8054</v>
      </c>
      <c r="F1983" s="1" t="s">
        <v>8055</v>
      </c>
      <c r="G1983" s="1">
        <v>133</v>
      </c>
      <c r="H1983" s="1">
        <v>10000</v>
      </c>
      <c r="I1983" s="2" t="s">
        <v>1123</v>
      </c>
      <c r="K1983" s="1">
        <f>IFERROR(VLOOKUP(B1983,'[1]Pivot HorizontalMRP'!$A$4:$B$2531,2,0),0)</f>
        <v>0</v>
      </c>
      <c r="L1983" s="1">
        <f>IFERROR(VLOOKUP(B1983,'[1]Pivot HorizontalMRP'!$A$4:$C$2531,3,0),0)</f>
        <v>18146</v>
      </c>
      <c r="M1983" s="1">
        <f>IFERROR(VLOOKUP(B1983,'[1]Pivot HorizontalMRP'!$A$4:$D$2531,4,0),0)</f>
        <v>15000</v>
      </c>
      <c r="N1983" s="1">
        <f>IFERROR(VLOOKUP(B1983,'[1]Pivot HorizontalMRP'!$A$4:$E$2531,5,0),0)</f>
        <v>0</v>
      </c>
      <c r="O1983" s="1">
        <f t="shared" si="151"/>
        <v>33146</v>
      </c>
      <c r="P1983" s="1">
        <f t="shared" si="152"/>
        <v>33146</v>
      </c>
      <c r="Q1983" s="1">
        <f>IFERROR(VLOOKUP(B1983,'[1]Pivot HorizontalMRP'!$A$4:$F$2529,6,0),0)</f>
        <v>5436</v>
      </c>
      <c r="R1983" s="1">
        <f>IFERROR(VLOOKUP(B1983,'[1]Pivot HorizontalMRP'!$A$4:$G$2529,7,0),0)</f>
        <v>2586</v>
      </c>
      <c r="S1983" s="1">
        <f>IFERROR(VLOOKUP(B1983,'[1]Pivot HorizontalMRP'!$A$4:$H$2529,8,0),0)</f>
        <v>2695</v>
      </c>
      <c r="T1983" s="1">
        <f>IFERROR(VLOOKUP(B1983,'[1]Pivot HorizontalMRP'!$A$4:$I$2529,9,0),0)</f>
        <v>1193</v>
      </c>
      <c r="U1983" s="1">
        <f t="shared" si="150"/>
        <v>25124</v>
      </c>
      <c r="V1983" s="24">
        <v>6.9999999999999999E-4</v>
      </c>
      <c r="W1983" s="24"/>
      <c r="X1983" s="24">
        <f t="shared" si="153"/>
        <v>-6.9999999999999999E-4</v>
      </c>
      <c r="Y1983" s="24"/>
      <c r="Z1983" s="24"/>
      <c r="AA1983" s="24"/>
      <c r="AB1983" s="24"/>
      <c r="AC1983" s="25"/>
      <c r="AD1983" s="26"/>
      <c r="AE1983" s="26"/>
      <c r="AF1983" s="26"/>
      <c r="AG1983" s="24"/>
      <c r="AH1983" s="24"/>
      <c r="AI1983" s="26"/>
      <c r="AJ1983" s="27"/>
      <c r="AK1983" s="27"/>
      <c r="AL1983" s="26"/>
      <c r="AM1983" s="26"/>
      <c r="AN1983" s="24"/>
      <c r="AO1983" s="24" t="str">
        <f t="shared" si="154"/>
        <v>Sanmina</v>
      </c>
      <c r="AP1983" s="1" t="s">
        <v>1110</v>
      </c>
      <c r="BF1983" s="1" t="s">
        <v>68</v>
      </c>
      <c r="BG1983" s="28" t="s">
        <v>69</v>
      </c>
    </row>
    <row r="1984" spans="1:59" ht="12.75" customHeight="1" x14ac:dyDescent="0.2">
      <c r="A1984" s="1" t="s">
        <v>8056</v>
      </c>
      <c r="B1984" s="1" t="s">
        <v>8057</v>
      </c>
      <c r="C1984" s="1" t="s">
        <v>62</v>
      </c>
      <c r="D1984" s="1" t="s">
        <v>1108</v>
      </c>
      <c r="E1984" s="1" t="s">
        <v>8058</v>
      </c>
      <c r="F1984" s="1" t="s">
        <v>8059</v>
      </c>
      <c r="G1984" s="1">
        <v>188</v>
      </c>
      <c r="H1984" s="1">
        <v>10000</v>
      </c>
      <c r="I1984" s="2" t="s">
        <v>1123</v>
      </c>
      <c r="K1984" s="1">
        <f>IFERROR(VLOOKUP(B1984,'[1]Pivot HorizontalMRP'!$A$4:$B$2531,2,0),0)</f>
        <v>0</v>
      </c>
      <c r="L1984" s="1">
        <f>IFERROR(VLOOKUP(B1984,'[1]Pivot HorizontalMRP'!$A$4:$C$2531,3,0),0)</f>
        <v>232135</v>
      </c>
      <c r="M1984" s="1">
        <f>IFERROR(VLOOKUP(B1984,'[1]Pivot HorizontalMRP'!$A$4:$D$2531,4,0),0)</f>
        <v>0</v>
      </c>
      <c r="N1984" s="1">
        <f>IFERROR(VLOOKUP(B1984,'[1]Pivot HorizontalMRP'!$A$4:$E$2531,5,0),0)</f>
        <v>60000</v>
      </c>
      <c r="O1984" s="1">
        <f t="shared" si="151"/>
        <v>232135</v>
      </c>
      <c r="P1984" s="1">
        <f t="shared" si="152"/>
        <v>292135</v>
      </c>
      <c r="Q1984" s="1">
        <f>IFERROR(VLOOKUP(B1984,'[1]Pivot HorizontalMRP'!$A$4:$F$2529,6,0),0)</f>
        <v>83074</v>
      </c>
      <c r="R1984" s="1">
        <f>IFERROR(VLOOKUP(B1984,'[1]Pivot HorizontalMRP'!$A$4:$G$2529,7,0),0)</f>
        <v>52754</v>
      </c>
      <c r="S1984" s="1">
        <f>IFERROR(VLOOKUP(B1984,'[1]Pivot HorizontalMRP'!$A$4:$H$2529,8,0),0)</f>
        <v>60403</v>
      </c>
      <c r="T1984" s="1">
        <f>IFERROR(VLOOKUP(B1984,'[1]Pivot HorizontalMRP'!$A$4:$I$2529,9,0),0)</f>
        <v>39813</v>
      </c>
      <c r="U1984" s="1">
        <f t="shared" si="150"/>
        <v>96307</v>
      </c>
      <c r="V1984" s="24">
        <v>2.7999999999999998E-4</v>
      </c>
      <c r="W1984" s="24"/>
      <c r="X1984" s="24">
        <f t="shared" si="153"/>
        <v>-2.7999999999999998E-4</v>
      </c>
      <c r="Y1984" s="24"/>
      <c r="Z1984" s="24"/>
      <c r="AA1984" s="24"/>
      <c r="AB1984" s="24"/>
      <c r="AC1984" s="25"/>
      <c r="AD1984" s="26"/>
      <c r="AE1984" s="26"/>
      <c r="AF1984" s="26"/>
      <c r="AG1984" s="24"/>
      <c r="AH1984" s="24"/>
      <c r="AI1984" s="26"/>
      <c r="AJ1984" s="27"/>
      <c r="AK1984" s="27"/>
      <c r="AL1984" s="26"/>
      <c r="AM1984" s="26"/>
      <c r="AN1984" s="24"/>
      <c r="AO1984" s="24" t="str">
        <f t="shared" si="154"/>
        <v>Sanmina</v>
      </c>
      <c r="AP1984" s="1" t="s">
        <v>1110</v>
      </c>
      <c r="BF1984" s="1" t="s">
        <v>68</v>
      </c>
      <c r="BG1984" s="28" t="s">
        <v>69</v>
      </c>
    </row>
    <row r="1985" spans="1:59" ht="12.75" customHeight="1" x14ac:dyDescent="0.2">
      <c r="A1985" s="1" t="s">
        <v>8060</v>
      </c>
      <c r="B1985" s="1" t="s">
        <v>8061</v>
      </c>
      <c r="C1985" s="1" t="s">
        <v>62</v>
      </c>
      <c r="D1985" s="1" t="s">
        <v>1108</v>
      </c>
      <c r="E1985" s="1" t="s">
        <v>8062</v>
      </c>
      <c r="F1985" s="1" t="s">
        <v>8063</v>
      </c>
      <c r="G1985" s="1">
        <v>188</v>
      </c>
      <c r="H1985" s="1">
        <v>10000</v>
      </c>
      <c r="I1985" s="2" t="s">
        <v>1123</v>
      </c>
      <c r="K1985" s="1">
        <f>IFERROR(VLOOKUP(B1985,'[1]Pivot HorizontalMRP'!$A$4:$B$2531,2,0),0)</f>
        <v>0</v>
      </c>
      <c r="L1985" s="1">
        <f>IFERROR(VLOOKUP(B1985,'[1]Pivot HorizontalMRP'!$A$4:$C$2531,3,0),0)</f>
        <v>28108</v>
      </c>
      <c r="M1985" s="1">
        <f>IFERROR(VLOOKUP(B1985,'[1]Pivot HorizontalMRP'!$A$4:$D$2531,4,0),0)</f>
        <v>0</v>
      </c>
      <c r="N1985" s="1">
        <f>IFERROR(VLOOKUP(B1985,'[1]Pivot HorizontalMRP'!$A$4:$E$2531,5,0),0)</f>
        <v>0</v>
      </c>
      <c r="O1985" s="1">
        <f t="shared" si="151"/>
        <v>28108</v>
      </c>
      <c r="P1985" s="1">
        <f t="shared" si="152"/>
        <v>28108</v>
      </c>
      <c r="Q1985" s="1">
        <f>IFERROR(VLOOKUP(B1985,'[1]Pivot HorizontalMRP'!$A$4:$F$2529,6,0),0)</f>
        <v>851</v>
      </c>
      <c r="R1985" s="1">
        <f>IFERROR(VLOOKUP(B1985,'[1]Pivot HorizontalMRP'!$A$4:$G$2529,7,0),0)</f>
        <v>545</v>
      </c>
      <c r="S1985" s="1">
        <f>IFERROR(VLOOKUP(B1985,'[1]Pivot HorizontalMRP'!$A$4:$H$2529,8,0),0)</f>
        <v>390</v>
      </c>
      <c r="T1985" s="1">
        <f>IFERROR(VLOOKUP(B1985,'[1]Pivot HorizontalMRP'!$A$4:$I$2529,9,0),0)</f>
        <v>114</v>
      </c>
      <c r="U1985" s="1">
        <f t="shared" si="150"/>
        <v>26712</v>
      </c>
      <c r="V1985" s="24">
        <v>5.4000000000000001E-4</v>
      </c>
      <c r="W1985" s="24"/>
      <c r="X1985" s="24">
        <f t="shared" si="153"/>
        <v>-5.4000000000000001E-4</v>
      </c>
      <c r="Y1985" s="24"/>
      <c r="Z1985" s="24"/>
      <c r="AA1985" s="24"/>
      <c r="AB1985" s="24"/>
      <c r="AC1985" s="25"/>
      <c r="AD1985" s="26"/>
      <c r="AE1985" s="26"/>
      <c r="AF1985" s="26"/>
      <c r="AG1985" s="24"/>
      <c r="AH1985" s="24"/>
      <c r="AI1985" s="26"/>
      <c r="AJ1985" s="27"/>
      <c r="AK1985" s="27"/>
      <c r="AL1985" s="26"/>
      <c r="AM1985" s="26"/>
      <c r="AN1985" s="24"/>
      <c r="AO1985" s="24" t="str">
        <f t="shared" si="154"/>
        <v>Sanmina</v>
      </c>
      <c r="AP1985" s="1" t="s">
        <v>1110</v>
      </c>
      <c r="BF1985" s="1" t="s">
        <v>68</v>
      </c>
      <c r="BG1985" s="28" t="s">
        <v>69</v>
      </c>
    </row>
    <row r="1986" spans="1:59" ht="12.75" customHeight="1" x14ac:dyDescent="0.2">
      <c r="A1986" s="1" t="s">
        <v>8064</v>
      </c>
      <c r="B1986" s="1" t="s">
        <v>8065</v>
      </c>
      <c r="C1986" s="1" t="s">
        <v>62</v>
      </c>
      <c r="D1986" s="1" t="s">
        <v>1108</v>
      </c>
      <c r="E1986" s="1" t="s">
        <v>8066</v>
      </c>
      <c r="F1986" s="1" t="s">
        <v>8067</v>
      </c>
      <c r="G1986" s="1">
        <v>188</v>
      </c>
      <c r="H1986" s="1">
        <v>10000</v>
      </c>
      <c r="I1986" s="2" t="s">
        <v>1123</v>
      </c>
      <c r="K1986" s="1">
        <f>IFERROR(VLOOKUP(B1986,'[1]Pivot HorizontalMRP'!$A$4:$B$2531,2,0),0)</f>
        <v>0</v>
      </c>
      <c r="L1986" s="1">
        <f>IFERROR(VLOOKUP(B1986,'[1]Pivot HorizontalMRP'!$A$4:$C$2531,3,0),0)</f>
        <v>37847</v>
      </c>
      <c r="M1986" s="1">
        <f>IFERROR(VLOOKUP(B1986,'[1]Pivot HorizontalMRP'!$A$4:$D$2531,4,0),0)</f>
        <v>40000</v>
      </c>
      <c r="N1986" s="1">
        <f>IFERROR(VLOOKUP(B1986,'[1]Pivot HorizontalMRP'!$A$4:$E$2531,5,0),0)</f>
        <v>0</v>
      </c>
      <c r="O1986" s="1">
        <f t="shared" si="151"/>
        <v>77847</v>
      </c>
      <c r="P1986" s="1">
        <f t="shared" si="152"/>
        <v>77847</v>
      </c>
      <c r="Q1986" s="1">
        <f>IFERROR(VLOOKUP(B1986,'[1]Pivot HorizontalMRP'!$A$4:$F$2529,6,0),0)</f>
        <v>13490</v>
      </c>
      <c r="R1986" s="1">
        <f>IFERROR(VLOOKUP(B1986,'[1]Pivot HorizontalMRP'!$A$4:$G$2529,7,0),0)</f>
        <v>7225</v>
      </c>
      <c r="S1986" s="1">
        <f>IFERROR(VLOOKUP(B1986,'[1]Pivot HorizontalMRP'!$A$4:$H$2529,8,0),0)</f>
        <v>7477</v>
      </c>
      <c r="T1986" s="1">
        <f>IFERROR(VLOOKUP(B1986,'[1]Pivot HorizontalMRP'!$A$4:$I$2529,9,0),0)</f>
        <v>6753</v>
      </c>
      <c r="U1986" s="1">
        <f t="shared" ref="U1986:U2049" si="155">IF(I1986="delivery",O1986-SUM(Q1986+R1986),IF(I1986="PO",P1986-SUM(Q1986:R1986)))</f>
        <v>57132</v>
      </c>
      <c r="V1986" s="24">
        <v>6.4999999999999997E-4</v>
      </c>
      <c r="W1986" s="24"/>
      <c r="X1986" s="24">
        <f t="shared" si="153"/>
        <v>-6.4999999999999997E-4</v>
      </c>
      <c r="Y1986" s="24"/>
      <c r="Z1986" s="24"/>
      <c r="AA1986" s="24"/>
      <c r="AB1986" s="24"/>
      <c r="AC1986" s="25"/>
      <c r="AD1986" s="26"/>
      <c r="AE1986" s="26"/>
      <c r="AF1986" s="26"/>
      <c r="AG1986" s="24"/>
      <c r="AH1986" s="24"/>
      <c r="AI1986" s="26"/>
      <c r="AJ1986" s="27"/>
      <c r="AK1986" s="27"/>
      <c r="AL1986" s="26"/>
      <c r="AM1986" s="26"/>
      <c r="AN1986" s="24"/>
      <c r="AO1986" s="24" t="str">
        <f t="shared" si="154"/>
        <v>Sanmina</v>
      </c>
      <c r="AP1986" s="1" t="s">
        <v>1110</v>
      </c>
      <c r="BF1986" s="1" t="s">
        <v>68</v>
      </c>
      <c r="BG1986" s="28" t="s">
        <v>69</v>
      </c>
    </row>
    <row r="1987" spans="1:59" ht="12.75" customHeight="1" x14ac:dyDescent="0.2">
      <c r="A1987" s="1" t="s">
        <v>8068</v>
      </c>
      <c r="B1987" s="1" t="s">
        <v>8069</v>
      </c>
      <c r="C1987" s="1" t="s">
        <v>62</v>
      </c>
      <c r="D1987" s="1" t="s">
        <v>1108</v>
      </c>
      <c r="E1987" s="1" t="s">
        <v>8070</v>
      </c>
      <c r="F1987" s="1" t="s">
        <v>8071</v>
      </c>
      <c r="G1987" s="1">
        <v>188</v>
      </c>
      <c r="H1987" s="1">
        <v>10000</v>
      </c>
      <c r="I1987" s="2" t="s">
        <v>1123</v>
      </c>
      <c r="K1987" s="1">
        <f>IFERROR(VLOOKUP(B1987,'[1]Pivot HorizontalMRP'!$A$4:$B$2531,2,0),0)</f>
        <v>0</v>
      </c>
      <c r="L1987" s="1">
        <f>IFERROR(VLOOKUP(B1987,'[1]Pivot HorizontalMRP'!$A$4:$C$2531,3,0),0)</f>
        <v>10229</v>
      </c>
      <c r="M1987" s="1">
        <f>IFERROR(VLOOKUP(B1987,'[1]Pivot HorizontalMRP'!$A$4:$D$2531,4,0),0)</f>
        <v>0</v>
      </c>
      <c r="N1987" s="1">
        <f>IFERROR(VLOOKUP(B1987,'[1]Pivot HorizontalMRP'!$A$4:$E$2531,5,0),0)</f>
        <v>0</v>
      </c>
      <c r="O1987" s="1">
        <f t="shared" ref="O1987:O2050" si="156">K1987+L1987+M1987</f>
        <v>10229</v>
      </c>
      <c r="P1987" s="1">
        <f t="shared" ref="P1987:P2050" si="157">K1987+L1987+M1987+N1987</f>
        <v>10229</v>
      </c>
      <c r="Q1987" s="1">
        <f>IFERROR(VLOOKUP(B1987,'[1]Pivot HorizontalMRP'!$A$4:$F$2529,6,0),0)</f>
        <v>5081</v>
      </c>
      <c r="R1987" s="1">
        <f>IFERROR(VLOOKUP(B1987,'[1]Pivot HorizontalMRP'!$A$4:$G$2529,7,0),0)</f>
        <v>2070</v>
      </c>
      <c r="S1987" s="1">
        <f>IFERROR(VLOOKUP(B1987,'[1]Pivot HorizontalMRP'!$A$4:$H$2529,8,0),0)</f>
        <v>1114</v>
      </c>
      <c r="T1987" s="1">
        <f>IFERROR(VLOOKUP(B1987,'[1]Pivot HorizontalMRP'!$A$4:$I$2529,9,0),0)</f>
        <v>950</v>
      </c>
      <c r="U1987" s="1">
        <f t="shared" si="155"/>
        <v>3078</v>
      </c>
      <c r="V1987" s="24">
        <v>6.8000000000000005E-4</v>
      </c>
      <c r="W1987" s="24"/>
      <c r="X1987" s="24">
        <f t="shared" ref="X1987:X2050" si="158">W1987-V1987</f>
        <v>-6.8000000000000005E-4</v>
      </c>
      <c r="Y1987" s="24"/>
      <c r="Z1987" s="24"/>
      <c r="AA1987" s="24"/>
      <c r="AB1987" s="24"/>
      <c r="AC1987" s="25"/>
      <c r="AD1987" s="26"/>
      <c r="AE1987" s="26"/>
      <c r="AF1987" s="26"/>
      <c r="AG1987" s="24"/>
      <c r="AH1987" s="24"/>
      <c r="AI1987" s="26"/>
      <c r="AJ1987" s="27"/>
      <c r="AK1987" s="27"/>
      <c r="AL1987" s="26"/>
      <c r="AM1987" s="26"/>
      <c r="AN1987" s="24"/>
      <c r="AO1987" s="24" t="str">
        <f t="shared" ref="AO1987:AO2050" si="159">D1987</f>
        <v>Sanmina</v>
      </c>
      <c r="AP1987" s="1" t="s">
        <v>1110</v>
      </c>
      <c r="BF1987" s="1" t="s">
        <v>68</v>
      </c>
      <c r="BG1987" s="28" t="s">
        <v>69</v>
      </c>
    </row>
    <row r="1988" spans="1:59" ht="12.75" customHeight="1" x14ac:dyDescent="0.2">
      <c r="A1988" s="1" t="s">
        <v>8072</v>
      </c>
      <c r="B1988" s="1" t="s">
        <v>8073</v>
      </c>
      <c r="C1988" s="1" t="s">
        <v>62</v>
      </c>
      <c r="D1988" s="1" t="s">
        <v>1108</v>
      </c>
      <c r="E1988" s="1" t="s">
        <v>8074</v>
      </c>
      <c r="F1988" s="1" t="s">
        <v>8075</v>
      </c>
      <c r="G1988" s="1">
        <v>188</v>
      </c>
      <c r="H1988" s="1">
        <v>10000</v>
      </c>
      <c r="I1988" s="2" t="s">
        <v>1123</v>
      </c>
      <c r="K1988" s="1">
        <f>IFERROR(VLOOKUP(B1988,'[1]Pivot HorizontalMRP'!$A$4:$B$2531,2,0),0)</f>
        <v>0</v>
      </c>
      <c r="L1988" s="1">
        <f>IFERROR(VLOOKUP(B1988,'[1]Pivot HorizontalMRP'!$A$4:$C$2531,3,0),0)</f>
        <v>5162</v>
      </c>
      <c r="M1988" s="1">
        <f>IFERROR(VLOOKUP(B1988,'[1]Pivot HorizontalMRP'!$A$4:$D$2531,4,0),0)</f>
        <v>36043</v>
      </c>
      <c r="N1988" s="1">
        <f>IFERROR(VLOOKUP(B1988,'[1]Pivot HorizontalMRP'!$A$4:$E$2531,5,0),0)</f>
        <v>0</v>
      </c>
      <c r="O1988" s="1">
        <f t="shared" si="156"/>
        <v>41205</v>
      </c>
      <c r="P1988" s="1">
        <f t="shared" si="157"/>
        <v>41205</v>
      </c>
      <c r="Q1988" s="1">
        <f>IFERROR(VLOOKUP(B1988,'[1]Pivot HorizontalMRP'!$A$4:$F$2529,6,0),0)</f>
        <v>19511</v>
      </c>
      <c r="R1988" s="1">
        <f>IFERROR(VLOOKUP(B1988,'[1]Pivot HorizontalMRP'!$A$4:$G$2529,7,0),0)</f>
        <v>8105</v>
      </c>
      <c r="S1988" s="1">
        <f>IFERROR(VLOOKUP(B1988,'[1]Pivot HorizontalMRP'!$A$4:$H$2529,8,0),0)</f>
        <v>6874</v>
      </c>
      <c r="T1988" s="1">
        <f>IFERROR(VLOOKUP(B1988,'[1]Pivot HorizontalMRP'!$A$4:$I$2529,9,0),0)</f>
        <v>5333</v>
      </c>
      <c r="U1988" s="1">
        <f t="shared" si="155"/>
        <v>13589</v>
      </c>
      <c r="V1988" s="24">
        <v>1.56E-3</v>
      </c>
      <c r="W1988" s="24"/>
      <c r="X1988" s="24">
        <f t="shared" si="158"/>
        <v>-1.56E-3</v>
      </c>
      <c r="Y1988" s="24"/>
      <c r="Z1988" s="24"/>
      <c r="AA1988" s="24"/>
      <c r="AB1988" s="24"/>
      <c r="AC1988" s="25"/>
      <c r="AD1988" s="26"/>
      <c r="AE1988" s="26"/>
      <c r="AF1988" s="26"/>
      <c r="AG1988" s="24"/>
      <c r="AH1988" s="24"/>
      <c r="AI1988" s="26"/>
      <c r="AJ1988" s="27"/>
      <c r="AK1988" s="27"/>
      <c r="AL1988" s="26"/>
      <c r="AM1988" s="26"/>
      <c r="AN1988" s="24"/>
      <c r="AO1988" s="24" t="str">
        <f t="shared" si="159"/>
        <v>Sanmina</v>
      </c>
      <c r="AP1988" s="1" t="s">
        <v>1110</v>
      </c>
      <c r="BF1988" s="1" t="s">
        <v>68</v>
      </c>
      <c r="BG1988" s="28" t="s">
        <v>69</v>
      </c>
    </row>
    <row r="1989" spans="1:59" ht="12.75" customHeight="1" x14ac:dyDescent="0.2">
      <c r="A1989" s="1" t="s">
        <v>8076</v>
      </c>
      <c r="B1989" s="1" t="s">
        <v>8077</v>
      </c>
      <c r="C1989" s="1" t="s">
        <v>62</v>
      </c>
      <c r="D1989" s="1" t="s">
        <v>1108</v>
      </c>
      <c r="E1989" s="1" t="s">
        <v>8078</v>
      </c>
      <c r="F1989" s="1" t="s">
        <v>8079</v>
      </c>
      <c r="G1989" s="1">
        <v>146</v>
      </c>
      <c r="H1989" s="1">
        <v>40000</v>
      </c>
      <c r="I1989" s="2" t="s">
        <v>1123</v>
      </c>
      <c r="K1989" s="1">
        <f>IFERROR(VLOOKUP(B1989,'[1]Pivot HorizontalMRP'!$A$4:$B$2531,2,0),0)</f>
        <v>0</v>
      </c>
      <c r="L1989" s="1">
        <f>IFERROR(VLOOKUP(B1989,'[1]Pivot HorizontalMRP'!$A$4:$C$2531,3,0),0)</f>
        <v>42381</v>
      </c>
      <c r="M1989" s="1">
        <f>IFERROR(VLOOKUP(B1989,'[1]Pivot HorizontalMRP'!$A$4:$D$2531,4,0),0)</f>
        <v>0</v>
      </c>
      <c r="N1989" s="1">
        <f>IFERROR(VLOOKUP(B1989,'[1]Pivot HorizontalMRP'!$A$4:$E$2531,5,0),0)</f>
        <v>0</v>
      </c>
      <c r="O1989" s="1">
        <f t="shared" si="156"/>
        <v>42381</v>
      </c>
      <c r="P1989" s="1">
        <f t="shared" si="157"/>
        <v>42381</v>
      </c>
      <c r="Q1989" s="1">
        <f>IFERROR(VLOOKUP(B1989,'[1]Pivot HorizontalMRP'!$A$4:$F$2529,6,0),0)</f>
        <v>21907</v>
      </c>
      <c r="R1989" s="1">
        <f>IFERROR(VLOOKUP(B1989,'[1]Pivot HorizontalMRP'!$A$4:$G$2529,7,0),0)</f>
        <v>11457</v>
      </c>
      <c r="S1989" s="1">
        <f>IFERROR(VLOOKUP(B1989,'[1]Pivot HorizontalMRP'!$A$4:$H$2529,8,0),0)</f>
        <v>8118</v>
      </c>
      <c r="T1989" s="1">
        <f>IFERROR(VLOOKUP(B1989,'[1]Pivot HorizontalMRP'!$A$4:$I$2529,9,0),0)</f>
        <v>5905</v>
      </c>
      <c r="U1989" s="1">
        <f t="shared" si="155"/>
        <v>9017</v>
      </c>
      <c r="V1989" s="24">
        <v>6.9999999999999999E-4</v>
      </c>
      <c r="W1989" s="24"/>
      <c r="X1989" s="24">
        <f t="shared" si="158"/>
        <v>-6.9999999999999999E-4</v>
      </c>
      <c r="Y1989" s="24"/>
      <c r="Z1989" s="24"/>
      <c r="AA1989" s="24">
        <v>2.7999999999999998E-4</v>
      </c>
      <c r="AB1989" s="24"/>
      <c r="AC1989" s="25"/>
      <c r="AD1989" s="26"/>
      <c r="AE1989" s="26"/>
      <c r="AF1989" s="26"/>
      <c r="AG1989" s="24"/>
      <c r="AH1989" s="24"/>
      <c r="AI1989" s="26"/>
      <c r="AJ1989" s="27"/>
      <c r="AK1989" s="27"/>
      <c r="AL1989" s="26"/>
      <c r="AM1989" s="26"/>
      <c r="AN1989" s="24"/>
      <c r="AO1989" s="24" t="str">
        <f t="shared" si="159"/>
        <v>Sanmina</v>
      </c>
      <c r="AP1989" s="1" t="s">
        <v>1110</v>
      </c>
      <c r="BF1989" s="1" t="s">
        <v>68</v>
      </c>
      <c r="BG1989" s="28" t="s">
        <v>69</v>
      </c>
    </row>
    <row r="1990" spans="1:59" ht="12.75" customHeight="1" x14ac:dyDescent="0.2">
      <c r="A1990" s="1" t="s">
        <v>8080</v>
      </c>
      <c r="B1990" s="1" t="s">
        <v>8081</v>
      </c>
      <c r="C1990" s="1" t="s">
        <v>62</v>
      </c>
      <c r="D1990" s="1" t="s">
        <v>1108</v>
      </c>
      <c r="E1990" s="1" t="s">
        <v>8082</v>
      </c>
      <c r="F1990" s="1" t="s">
        <v>8083</v>
      </c>
      <c r="G1990" s="1">
        <v>148</v>
      </c>
      <c r="H1990" s="1">
        <v>25</v>
      </c>
      <c r="I1990" s="2" t="s">
        <v>1123</v>
      </c>
      <c r="K1990" s="1">
        <f>IFERROR(VLOOKUP(B1990,'[1]Pivot HorizontalMRP'!$A$4:$B$2531,2,0),0)</f>
        <v>0</v>
      </c>
      <c r="L1990" s="1">
        <f>IFERROR(VLOOKUP(B1990,'[1]Pivot HorizontalMRP'!$A$4:$C$2531,3,0),0)</f>
        <v>841179</v>
      </c>
      <c r="M1990" s="1">
        <f>IFERROR(VLOOKUP(B1990,'[1]Pivot HorizontalMRP'!$A$4:$D$2531,4,0),0)</f>
        <v>0</v>
      </c>
      <c r="N1990" s="1">
        <f>IFERROR(VLOOKUP(B1990,'[1]Pivot HorizontalMRP'!$A$4:$E$2531,5,0),0)</f>
        <v>0</v>
      </c>
      <c r="O1990" s="1">
        <f t="shared" si="156"/>
        <v>841179</v>
      </c>
      <c r="P1990" s="1">
        <f t="shared" si="157"/>
        <v>841179</v>
      </c>
      <c r="Q1990" s="1">
        <f>IFERROR(VLOOKUP(B1990,'[1]Pivot HorizontalMRP'!$A$4:$F$2529,6,0),0)</f>
        <v>476022</v>
      </c>
      <c r="R1990" s="1">
        <f>IFERROR(VLOOKUP(B1990,'[1]Pivot HorizontalMRP'!$A$4:$G$2529,7,0),0)</f>
        <v>235210</v>
      </c>
      <c r="S1990" s="1">
        <f>IFERROR(VLOOKUP(B1990,'[1]Pivot HorizontalMRP'!$A$4:$H$2529,8,0),0)</f>
        <v>227551</v>
      </c>
      <c r="T1990" s="1">
        <f>IFERROR(VLOOKUP(B1990,'[1]Pivot HorizontalMRP'!$A$4:$I$2529,9,0),0)</f>
        <v>138499</v>
      </c>
      <c r="U1990" s="1">
        <f t="shared" si="155"/>
        <v>129947</v>
      </c>
      <c r="V1990" s="24">
        <v>6.0999999999999997E-4</v>
      </c>
      <c r="W1990" s="24"/>
      <c r="X1990" s="24">
        <f t="shared" si="158"/>
        <v>-6.0999999999999997E-4</v>
      </c>
      <c r="Y1990" s="24"/>
      <c r="Z1990" s="24"/>
      <c r="AA1990" s="24"/>
      <c r="AB1990" s="24"/>
      <c r="AC1990" s="25"/>
      <c r="AD1990" s="26"/>
      <c r="AE1990" s="26"/>
      <c r="AF1990" s="26"/>
      <c r="AG1990" s="24"/>
      <c r="AH1990" s="24"/>
      <c r="AI1990" s="26"/>
      <c r="AJ1990" s="27"/>
      <c r="AK1990" s="27"/>
      <c r="AL1990" s="26"/>
      <c r="AM1990" s="26"/>
      <c r="AN1990" s="24"/>
      <c r="AO1990" s="24" t="str">
        <f t="shared" si="159"/>
        <v>Sanmina</v>
      </c>
      <c r="AP1990" s="1" t="s">
        <v>1110</v>
      </c>
      <c r="BF1990" s="1" t="s">
        <v>68</v>
      </c>
      <c r="BG1990" s="28" t="s">
        <v>69</v>
      </c>
    </row>
    <row r="1991" spans="1:59" ht="12.75" customHeight="1" x14ac:dyDescent="0.2">
      <c r="A1991" s="1" t="s">
        <v>8084</v>
      </c>
      <c r="B1991" s="1" t="s">
        <v>8085</v>
      </c>
      <c r="C1991" s="1" t="s">
        <v>62</v>
      </c>
      <c r="D1991" s="1" t="s">
        <v>1108</v>
      </c>
      <c r="E1991" s="1" t="s">
        <v>8086</v>
      </c>
      <c r="F1991" s="1" t="s">
        <v>8087</v>
      </c>
      <c r="G1991" s="1">
        <v>188</v>
      </c>
      <c r="H1991" s="1">
        <v>30000</v>
      </c>
      <c r="I1991" s="2" t="s">
        <v>1123</v>
      </c>
      <c r="K1991" s="1">
        <f>IFERROR(VLOOKUP(B1991,'[1]Pivot HorizontalMRP'!$A$4:$B$2531,2,0),0)</f>
        <v>0</v>
      </c>
      <c r="L1991" s="1">
        <f>IFERROR(VLOOKUP(B1991,'[1]Pivot HorizontalMRP'!$A$4:$C$2531,3,0),0)</f>
        <v>336145</v>
      </c>
      <c r="M1991" s="1">
        <f>IFERROR(VLOOKUP(B1991,'[1]Pivot HorizontalMRP'!$A$4:$D$2531,4,0),0)</f>
        <v>230000</v>
      </c>
      <c r="N1991" s="1">
        <f>IFERROR(VLOOKUP(B1991,'[1]Pivot HorizontalMRP'!$A$4:$E$2531,5,0),0)</f>
        <v>70000</v>
      </c>
      <c r="O1991" s="1">
        <f t="shared" si="156"/>
        <v>566145</v>
      </c>
      <c r="P1991" s="1">
        <f t="shared" si="157"/>
        <v>636145</v>
      </c>
      <c r="Q1991" s="1">
        <f>IFERROR(VLOOKUP(B1991,'[1]Pivot HorizontalMRP'!$A$4:$F$2529,6,0),0)</f>
        <v>324746</v>
      </c>
      <c r="R1991" s="1">
        <f>IFERROR(VLOOKUP(B1991,'[1]Pivot HorizontalMRP'!$A$4:$G$2529,7,0),0)</f>
        <v>153345</v>
      </c>
      <c r="S1991" s="1">
        <f>IFERROR(VLOOKUP(B1991,'[1]Pivot HorizontalMRP'!$A$4:$H$2529,8,0),0)</f>
        <v>140921</v>
      </c>
      <c r="T1991" s="1">
        <f>IFERROR(VLOOKUP(B1991,'[1]Pivot HorizontalMRP'!$A$4:$I$2529,9,0),0)</f>
        <v>92003</v>
      </c>
      <c r="U1991" s="1">
        <f t="shared" si="155"/>
        <v>88054</v>
      </c>
      <c r="V1991" s="24">
        <v>6.0999999999999997E-4</v>
      </c>
      <c r="W1991" s="24"/>
      <c r="X1991" s="24">
        <f t="shared" si="158"/>
        <v>-6.0999999999999997E-4</v>
      </c>
      <c r="Y1991" s="24"/>
      <c r="Z1991" s="24"/>
      <c r="AA1991" s="24">
        <v>2.7999999999999998E-4</v>
      </c>
      <c r="AB1991" s="24"/>
      <c r="AC1991" s="25"/>
      <c r="AD1991" s="26"/>
      <c r="AE1991" s="26"/>
      <c r="AF1991" s="26"/>
      <c r="AG1991" s="24"/>
      <c r="AH1991" s="24"/>
      <c r="AI1991" s="26"/>
      <c r="AJ1991" s="27"/>
      <c r="AK1991" s="27"/>
      <c r="AL1991" s="26"/>
      <c r="AM1991" s="26"/>
      <c r="AN1991" s="24"/>
      <c r="AO1991" s="24" t="str">
        <f t="shared" si="159"/>
        <v>Sanmina</v>
      </c>
      <c r="AP1991" s="1" t="s">
        <v>1110</v>
      </c>
      <c r="BF1991" s="1" t="s">
        <v>68</v>
      </c>
      <c r="BG1991" s="28" t="s">
        <v>69</v>
      </c>
    </row>
    <row r="1992" spans="1:59" ht="12.75" customHeight="1" x14ac:dyDescent="0.2">
      <c r="A1992" s="1" t="s">
        <v>8088</v>
      </c>
      <c r="B1992" s="1" t="s">
        <v>8089</v>
      </c>
      <c r="C1992" s="1" t="s">
        <v>62</v>
      </c>
      <c r="D1992" s="1" t="s">
        <v>1108</v>
      </c>
      <c r="E1992" s="1" t="s">
        <v>8090</v>
      </c>
      <c r="F1992" s="1" t="s">
        <v>8091</v>
      </c>
      <c r="G1992" s="1">
        <v>148</v>
      </c>
      <c r="H1992" s="1">
        <v>40000</v>
      </c>
      <c r="I1992" s="2" t="s">
        <v>1123</v>
      </c>
      <c r="K1992" s="1">
        <f>IFERROR(VLOOKUP(B1992,'[1]Pivot HorizontalMRP'!$A$4:$B$2531,2,0),0)</f>
        <v>0</v>
      </c>
      <c r="L1992" s="1">
        <f>IFERROR(VLOOKUP(B1992,'[1]Pivot HorizontalMRP'!$A$4:$C$2531,3,0),0)</f>
        <v>97470</v>
      </c>
      <c r="M1992" s="1">
        <f>IFERROR(VLOOKUP(B1992,'[1]Pivot HorizontalMRP'!$A$4:$D$2531,4,0),0)</f>
        <v>0</v>
      </c>
      <c r="N1992" s="1">
        <f>IFERROR(VLOOKUP(B1992,'[1]Pivot HorizontalMRP'!$A$4:$E$2531,5,0),0)</f>
        <v>0</v>
      </c>
      <c r="O1992" s="1">
        <f t="shared" si="156"/>
        <v>97470</v>
      </c>
      <c r="P1992" s="1">
        <f t="shared" si="157"/>
        <v>97470</v>
      </c>
      <c r="Q1992" s="1">
        <f>IFERROR(VLOOKUP(B1992,'[1]Pivot HorizontalMRP'!$A$4:$F$2529,6,0),0)</f>
        <v>4140</v>
      </c>
      <c r="R1992" s="1">
        <f>IFERROR(VLOOKUP(B1992,'[1]Pivot HorizontalMRP'!$A$4:$G$2529,7,0),0)</f>
        <v>5106</v>
      </c>
      <c r="S1992" s="1">
        <f>IFERROR(VLOOKUP(B1992,'[1]Pivot HorizontalMRP'!$A$4:$H$2529,8,0),0)</f>
        <v>5620</v>
      </c>
      <c r="T1992" s="1">
        <f>IFERROR(VLOOKUP(B1992,'[1]Pivot HorizontalMRP'!$A$4:$I$2529,9,0),0)</f>
        <v>5840</v>
      </c>
      <c r="U1992" s="1">
        <f t="shared" si="155"/>
        <v>88224</v>
      </c>
      <c r="V1992" s="24">
        <v>6.8000000000000005E-4</v>
      </c>
      <c r="W1992" s="24"/>
      <c r="X1992" s="24">
        <f t="shared" si="158"/>
        <v>-6.8000000000000005E-4</v>
      </c>
      <c r="Y1992" s="24"/>
      <c r="Z1992" s="24"/>
      <c r="AA1992" s="24"/>
      <c r="AB1992" s="24"/>
      <c r="AC1992" s="25"/>
      <c r="AD1992" s="26"/>
      <c r="AE1992" s="26"/>
      <c r="AF1992" s="26"/>
      <c r="AG1992" s="24"/>
      <c r="AH1992" s="24"/>
      <c r="AI1992" s="26"/>
      <c r="AJ1992" s="27"/>
      <c r="AK1992" s="27"/>
      <c r="AL1992" s="26"/>
      <c r="AM1992" s="26"/>
      <c r="AN1992" s="24"/>
      <c r="AO1992" s="24" t="str">
        <f t="shared" si="159"/>
        <v>Sanmina</v>
      </c>
      <c r="AP1992" s="1" t="s">
        <v>1110</v>
      </c>
      <c r="BF1992" s="1" t="s">
        <v>68</v>
      </c>
      <c r="BG1992" s="28" t="s">
        <v>69</v>
      </c>
    </row>
    <row r="1993" spans="1:59" ht="12.75" customHeight="1" x14ac:dyDescent="0.2">
      <c r="A1993" s="1" t="s">
        <v>8092</v>
      </c>
      <c r="B1993" s="1" t="s">
        <v>8093</v>
      </c>
      <c r="C1993" s="1" t="s">
        <v>62</v>
      </c>
      <c r="D1993" s="1" t="s">
        <v>1108</v>
      </c>
      <c r="E1993" s="1" t="s">
        <v>8094</v>
      </c>
      <c r="F1993" s="1" t="s">
        <v>8095</v>
      </c>
      <c r="G1993" s="1">
        <v>188</v>
      </c>
      <c r="H1993" s="1">
        <v>10000</v>
      </c>
      <c r="I1993" s="2" t="s">
        <v>1123</v>
      </c>
      <c r="K1993" s="1">
        <f>IFERROR(VLOOKUP(B1993,'[1]Pivot HorizontalMRP'!$A$4:$B$2531,2,0),0)</f>
        <v>0</v>
      </c>
      <c r="L1993" s="1">
        <f>IFERROR(VLOOKUP(B1993,'[1]Pivot HorizontalMRP'!$A$4:$C$2531,3,0),0)</f>
        <v>236621</v>
      </c>
      <c r="M1993" s="1">
        <f>IFERROR(VLOOKUP(B1993,'[1]Pivot HorizontalMRP'!$A$4:$D$2531,4,0),0)</f>
        <v>280000</v>
      </c>
      <c r="N1993" s="1">
        <f>IFERROR(VLOOKUP(B1993,'[1]Pivot HorizontalMRP'!$A$4:$E$2531,5,0),0)</f>
        <v>50000</v>
      </c>
      <c r="O1993" s="1">
        <f t="shared" si="156"/>
        <v>516621</v>
      </c>
      <c r="P1993" s="1">
        <f t="shared" si="157"/>
        <v>566621</v>
      </c>
      <c r="Q1993" s="1">
        <f>IFERROR(VLOOKUP(B1993,'[1]Pivot HorizontalMRP'!$A$4:$F$2529,6,0),0)</f>
        <v>159894</v>
      </c>
      <c r="R1993" s="1">
        <f>IFERROR(VLOOKUP(B1993,'[1]Pivot HorizontalMRP'!$A$4:$G$2529,7,0),0)</f>
        <v>108242</v>
      </c>
      <c r="S1993" s="1">
        <f>IFERROR(VLOOKUP(B1993,'[1]Pivot HorizontalMRP'!$A$4:$H$2529,8,0),0)</f>
        <v>112175</v>
      </c>
      <c r="T1993" s="1">
        <f>IFERROR(VLOOKUP(B1993,'[1]Pivot HorizontalMRP'!$A$4:$I$2529,9,0),0)</f>
        <v>88604</v>
      </c>
      <c r="U1993" s="1">
        <f t="shared" si="155"/>
        <v>248485</v>
      </c>
      <c r="V1993" s="24">
        <v>6.0999999999999997E-4</v>
      </c>
      <c r="W1993" s="24"/>
      <c r="X1993" s="24">
        <f t="shared" si="158"/>
        <v>-6.0999999999999997E-4</v>
      </c>
      <c r="Y1993" s="24"/>
      <c r="Z1993" s="24"/>
      <c r="AA1993" s="24"/>
      <c r="AB1993" s="24"/>
      <c r="AC1993" s="25"/>
      <c r="AD1993" s="26"/>
      <c r="AE1993" s="26"/>
      <c r="AF1993" s="26"/>
      <c r="AG1993" s="24"/>
      <c r="AH1993" s="24"/>
      <c r="AI1993" s="26"/>
      <c r="AJ1993" s="27"/>
      <c r="AK1993" s="27"/>
      <c r="AL1993" s="26"/>
      <c r="AM1993" s="26"/>
      <c r="AN1993" s="24"/>
      <c r="AO1993" s="24" t="str">
        <f t="shared" si="159"/>
        <v>Sanmina</v>
      </c>
      <c r="AP1993" s="1" t="s">
        <v>1110</v>
      </c>
      <c r="BF1993" s="1" t="s">
        <v>68</v>
      </c>
      <c r="BG1993" s="28" t="s">
        <v>69</v>
      </c>
    </row>
    <row r="1994" spans="1:59" ht="12.75" customHeight="1" x14ac:dyDescent="0.2">
      <c r="A1994" s="1" t="s">
        <v>8096</v>
      </c>
      <c r="B1994" s="1" t="s">
        <v>8097</v>
      </c>
      <c r="C1994" s="1" t="s">
        <v>62</v>
      </c>
      <c r="D1994" s="1" t="s">
        <v>1108</v>
      </c>
      <c r="E1994" s="1" t="s">
        <v>8098</v>
      </c>
      <c r="F1994" s="1" t="s">
        <v>8099</v>
      </c>
      <c r="G1994" s="1">
        <v>188</v>
      </c>
      <c r="H1994" s="1">
        <v>10000</v>
      </c>
      <c r="I1994" s="2" t="s">
        <v>1123</v>
      </c>
      <c r="K1994" s="1">
        <f>IFERROR(VLOOKUP(B1994,'[1]Pivot HorizontalMRP'!$A$4:$B$2531,2,0),0)</f>
        <v>0</v>
      </c>
      <c r="L1994" s="1">
        <f>IFERROR(VLOOKUP(B1994,'[1]Pivot HorizontalMRP'!$A$4:$C$2531,3,0),0)</f>
        <v>65151</v>
      </c>
      <c r="M1994" s="1">
        <f>IFERROR(VLOOKUP(B1994,'[1]Pivot HorizontalMRP'!$A$4:$D$2531,4,0),0)</f>
        <v>40000</v>
      </c>
      <c r="N1994" s="1">
        <f>IFERROR(VLOOKUP(B1994,'[1]Pivot HorizontalMRP'!$A$4:$E$2531,5,0),0)</f>
        <v>40000</v>
      </c>
      <c r="O1994" s="1">
        <f t="shared" si="156"/>
        <v>105151</v>
      </c>
      <c r="P1994" s="1">
        <f t="shared" si="157"/>
        <v>145151</v>
      </c>
      <c r="Q1994" s="1">
        <f>IFERROR(VLOOKUP(B1994,'[1]Pivot HorizontalMRP'!$A$4:$F$2529,6,0),0)</f>
        <v>61158</v>
      </c>
      <c r="R1994" s="1">
        <f>IFERROR(VLOOKUP(B1994,'[1]Pivot HorizontalMRP'!$A$4:$G$2529,7,0),0)</f>
        <v>28132</v>
      </c>
      <c r="S1994" s="1">
        <f>IFERROR(VLOOKUP(B1994,'[1]Pivot HorizontalMRP'!$A$4:$H$2529,8,0),0)</f>
        <v>27892</v>
      </c>
      <c r="T1994" s="1">
        <f>IFERROR(VLOOKUP(B1994,'[1]Pivot HorizontalMRP'!$A$4:$I$2529,9,0),0)</f>
        <v>19954</v>
      </c>
      <c r="U1994" s="1">
        <f t="shared" si="155"/>
        <v>15861</v>
      </c>
      <c r="V1994" s="24">
        <v>3.6000000000000002E-4</v>
      </c>
      <c r="W1994" s="24"/>
      <c r="X1994" s="24">
        <f t="shared" si="158"/>
        <v>-3.6000000000000002E-4</v>
      </c>
      <c r="Y1994" s="24"/>
      <c r="Z1994" s="24"/>
      <c r="AA1994" s="24">
        <v>2.5000000000000001E-4</v>
      </c>
      <c r="AB1994" s="24"/>
      <c r="AC1994" s="25"/>
      <c r="AD1994" s="26"/>
      <c r="AE1994" s="26"/>
      <c r="AF1994" s="26"/>
      <c r="AG1994" s="24"/>
      <c r="AH1994" s="24"/>
      <c r="AI1994" s="26"/>
      <c r="AJ1994" s="27"/>
      <c r="AK1994" s="27"/>
      <c r="AL1994" s="26"/>
      <c r="AM1994" s="26"/>
      <c r="AN1994" s="24"/>
      <c r="AO1994" s="24" t="str">
        <f t="shared" si="159"/>
        <v>Sanmina</v>
      </c>
      <c r="AP1994" s="1" t="s">
        <v>1110</v>
      </c>
      <c r="BF1994" s="1" t="s">
        <v>68</v>
      </c>
      <c r="BG1994" s="28" t="s">
        <v>69</v>
      </c>
    </row>
    <row r="1995" spans="1:59" ht="12.75" customHeight="1" x14ac:dyDescent="0.2">
      <c r="A1995" s="1" t="s">
        <v>8100</v>
      </c>
      <c r="B1995" s="1" t="s">
        <v>8101</v>
      </c>
      <c r="C1995" s="1" t="s">
        <v>62</v>
      </c>
      <c r="D1995" s="1" t="s">
        <v>1108</v>
      </c>
      <c r="E1995" s="1" t="s">
        <v>8102</v>
      </c>
      <c r="F1995" s="1" t="s">
        <v>8103</v>
      </c>
      <c r="G1995" s="1">
        <v>148</v>
      </c>
      <c r="H1995" s="1">
        <v>5000</v>
      </c>
      <c r="I1995" s="2" t="s">
        <v>1123</v>
      </c>
      <c r="K1995" s="1">
        <f>IFERROR(VLOOKUP(B1995,'[1]Pivot HorizontalMRP'!$A$4:$B$2531,2,0),0)</f>
        <v>0</v>
      </c>
      <c r="L1995" s="1">
        <f>IFERROR(VLOOKUP(B1995,'[1]Pivot HorizontalMRP'!$A$4:$C$2531,3,0),0)</f>
        <v>41398</v>
      </c>
      <c r="M1995" s="1">
        <f>IFERROR(VLOOKUP(B1995,'[1]Pivot HorizontalMRP'!$A$4:$D$2531,4,0),0)</f>
        <v>0</v>
      </c>
      <c r="N1995" s="1">
        <f>IFERROR(VLOOKUP(B1995,'[1]Pivot HorizontalMRP'!$A$4:$E$2531,5,0),0)</f>
        <v>0</v>
      </c>
      <c r="O1995" s="1">
        <f t="shared" si="156"/>
        <v>41398</v>
      </c>
      <c r="P1995" s="1">
        <f t="shared" si="157"/>
        <v>41398</v>
      </c>
      <c r="Q1995" s="1">
        <f>IFERROR(VLOOKUP(B1995,'[1]Pivot HorizontalMRP'!$A$4:$F$2529,6,0),0)</f>
        <v>4151</v>
      </c>
      <c r="R1995" s="1">
        <f>IFERROR(VLOOKUP(B1995,'[1]Pivot HorizontalMRP'!$A$4:$G$2529,7,0),0)</f>
        <v>3351</v>
      </c>
      <c r="S1995" s="1">
        <f>IFERROR(VLOOKUP(B1995,'[1]Pivot HorizontalMRP'!$A$4:$H$2529,8,0),0)</f>
        <v>3666</v>
      </c>
      <c r="T1995" s="1">
        <f>IFERROR(VLOOKUP(B1995,'[1]Pivot HorizontalMRP'!$A$4:$I$2529,9,0),0)</f>
        <v>3007</v>
      </c>
      <c r="U1995" s="1">
        <f t="shared" si="155"/>
        <v>33896</v>
      </c>
      <c r="V1995" s="24">
        <v>4.1999999999999997E-3</v>
      </c>
      <c r="W1995" s="24"/>
      <c r="X1995" s="24">
        <f t="shared" si="158"/>
        <v>-4.1999999999999997E-3</v>
      </c>
      <c r="Y1995" s="24"/>
      <c r="Z1995" s="24"/>
      <c r="AA1995" s="24">
        <v>1.3600000000000001E-3</v>
      </c>
      <c r="AB1995" s="24"/>
      <c r="AC1995" s="25"/>
      <c r="AD1995" s="26"/>
      <c r="AE1995" s="26"/>
      <c r="AF1995" s="26"/>
      <c r="AG1995" s="24"/>
      <c r="AH1995" s="24"/>
      <c r="AI1995" s="26"/>
      <c r="AJ1995" s="27"/>
      <c r="AK1995" s="27"/>
      <c r="AL1995" s="26"/>
      <c r="AM1995" s="26"/>
      <c r="AN1995" s="24"/>
      <c r="AO1995" s="24" t="str">
        <f t="shared" si="159"/>
        <v>Sanmina</v>
      </c>
      <c r="AP1995" s="1" t="s">
        <v>1110</v>
      </c>
      <c r="BF1995" s="1" t="s">
        <v>68</v>
      </c>
      <c r="BG1995" s="28" t="s">
        <v>69</v>
      </c>
    </row>
    <row r="1996" spans="1:59" ht="12.75" customHeight="1" x14ac:dyDescent="0.2">
      <c r="A1996" s="1" t="s">
        <v>8104</v>
      </c>
      <c r="B1996" s="1" t="s">
        <v>8105</v>
      </c>
      <c r="C1996" s="1" t="s">
        <v>62</v>
      </c>
      <c r="D1996" s="1" t="s">
        <v>1108</v>
      </c>
      <c r="E1996" s="1" t="s">
        <v>8106</v>
      </c>
      <c r="F1996" s="1" t="s">
        <v>8107</v>
      </c>
      <c r="G1996" s="1">
        <v>158</v>
      </c>
      <c r="H1996" s="1">
        <v>10000</v>
      </c>
      <c r="I1996" s="2" t="s">
        <v>1123</v>
      </c>
      <c r="K1996" s="1">
        <f>IFERROR(VLOOKUP(B1996,'[1]Pivot HorizontalMRP'!$A$4:$B$2531,2,0),0)</f>
        <v>0</v>
      </c>
      <c r="L1996" s="1">
        <f>IFERROR(VLOOKUP(B1996,'[1]Pivot HorizontalMRP'!$A$4:$C$2531,3,0),0)</f>
        <v>27869</v>
      </c>
      <c r="M1996" s="1">
        <f>IFERROR(VLOOKUP(B1996,'[1]Pivot HorizontalMRP'!$A$4:$D$2531,4,0),0)</f>
        <v>0</v>
      </c>
      <c r="N1996" s="1">
        <f>IFERROR(VLOOKUP(B1996,'[1]Pivot HorizontalMRP'!$A$4:$E$2531,5,0),0)</f>
        <v>0</v>
      </c>
      <c r="O1996" s="1">
        <f t="shared" si="156"/>
        <v>27869</v>
      </c>
      <c r="P1996" s="1">
        <f t="shared" si="157"/>
        <v>27869</v>
      </c>
      <c r="Q1996" s="1">
        <f>IFERROR(VLOOKUP(B1996,'[1]Pivot HorizontalMRP'!$A$4:$F$2529,6,0),0)</f>
        <v>4794</v>
      </c>
      <c r="R1996" s="1">
        <f>IFERROR(VLOOKUP(B1996,'[1]Pivot HorizontalMRP'!$A$4:$G$2529,7,0),0)</f>
        <v>1855</v>
      </c>
      <c r="S1996" s="1">
        <f>IFERROR(VLOOKUP(B1996,'[1]Pivot HorizontalMRP'!$A$4:$H$2529,8,0),0)</f>
        <v>2118</v>
      </c>
      <c r="T1996" s="1">
        <f>IFERROR(VLOOKUP(B1996,'[1]Pivot HorizontalMRP'!$A$4:$I$2529,9,0),0)</f>
        <v>806</v>
      </c>
      <c r="U1996" s="1">
        <f t="shared" si="155"/>
        <v>21220</v>
      </c>
      <c r="V1996" s="24">
        <v>6.9999999999999999E-4</v>
      </c>
      <c r="W1996" s="24"/>
      <c r="X1996" s="24">
        <f t="shared" si="158"/>
        <v>-6.9999999999999999E-4</v>
      </c>
      <c r="Y1996" s="24"/>
      <c r="Z1996" s="24"/>
      <c r="AA1996" s="24"/>
      <c r="AB1996" s="24"/>
      <c r="AC1996" s="25"/>
      <c r="AD1996" s="26"/>
      <c r="AE1996" s="26"/>
      <c r="AF1996" s="26"/>
      <c r="AG1996" s="24"/>
      <c r="AH1996" s="24"/>
      <c r="AI1996" s="26"/>
      <c r="AJ1996" s="27"/>
      <c r="AK1996" s="27"/>
      <c r="AL1996" s="26"/>
      <c r="AM1996" s="26"/>
      <c r="AN1996" s="24"/>
      <c r="AO1996" s="24" t="str">
        <f t="shared" si="159"/>
        <v>Sanmina</v>
      </c>
      <c r="AP1996" s="1" t="s">
        <v>1110</v>
      </c>
      <c r="BF1996" s="1" t="s">
        <v>68</v>
      </c>
      <c r="BG1996" s="28" t="s">
        <v>69</v>
      </c>
    </row>
    <row r="1997" spans="1:59" ht="12.75" customHeight="1" x14ac:dyDescent="0.2">
      <c r="A1997" s="1" t="s">
        <v>8108</v>
      </c>
      <c r="B1997" s="1" t="s">
        <v>8109</v>
      </c>
      <c r="C1997" s="1" t="s">
        <v>62</v>
      </c>
      <c r="D1997" s="1" t="s">
        <v>1108</v>
      </c>
      <c r="E1997" s="1" t="s">
        <v>8110</v>
      </c>
      <c r="F1997" s="1" t="s">
        <v>8111</v>
      </c>
      <c r="G1997" s="1">
        <v>188</v>
      </c>
      <c r="H1997" s="1">
        <v>10000</v>
      </c>
      <c r="I1997" s="2" t="s">
        <v>1123</v>
      </c>
      <c r="K1997" s="1">
        <f>IFERROR(VLOOKUP(B1997,'[1]Pivot HorizontalMRP'!$A$4:$B$2531,2,0),0)</f>
        <v>0</v>
      </c>
      <c r="L1997" s="1">
        <f>IFERROR(VLOOKUP(B1997,'[1]Pivot HorizontalMRP'!$A$4:$C$2531,3,0),0)</f>
        <v>94604</v>
      </c>
      <c r="M1997" s="1">
        <f>IFERROR(VLOOKUP(B1997,'[1]Pivot HorizontalMRP'!$A$4:$D$2531,4,0),0)</f>
        <v>30000</v>
      </c>
      <c r="N1997" s="1">
        <f>IFERROR(VLOOKUP(B1997,'[1]Pivot HorizontalMRP'!$A$4:$E$2531,5,0),0)</f>
        <v>90000</v>
      </c>
      <c r="O1997" s="1">
        <f t="shared" si="156"/>
        <v>124604</v>
      </c>
      <c r="P1997" s="1">
        <f t="shared" si="157"/>
        <v>214604</v>
      </c>
      <c r="Q1997" s="1">
        <f>IFERROR(VLOOKUP(B1997,'[1]Pivot HorizontalMRP'!$A$4:$F$2529,6,0),0)</f>
        <v>77537</v>
      </c>
      <c r="R1997" s="1">
        <f>IFERROR(VLOOKUP(B1997,'[1]Pivot HorizontalMRP'!$A$4:$G$2529,7,0),0)</f>
        <v>36370</v>
      </c>
      <c r="S1997" s="1">
        <f>IFERROR(VLOOKUP(B1997,'[1]Pivot HorizontalMRP'!$A$4:$H$2529,8,0),0)</f>
        <v>32355</v>
      </c>
      <c r="T1997" s="1">
        <f>IFERROR(VLOOKUP(B1997,'[1]Pivot HorizontalMRP'!$A$4:$I$2529,9,0),0)</f>
        <v>16752</v>
      </c>
      <c r="U1997" s="1">
        <f t="shared" si="155"/>
        <v>10697</v>
      </c>
      <c r="V1997" s="24">
        <v>1.4E-3</v>
      </c>
      <c r="W1997" s="24"/>
      <c r="X1997" s="24">
        <f t="shared" si="158"/>
        <v>-1.4E-3</v>
      </c>
      <c r="Y1997" s="24"/>
      <c r="Z1997" s="24"/>
      <c r="AA1997" s="24">
        <v>2.6000000000000003E-4</v>
      </c>
      <c r="AB1997" s="24"/>
      <c r="AC1997" s="25"/>
      <c r="AD1997" s="26"/>
      <c r="AE1997" s="26"/>
      <c r="AF1997" s="26"/>
      <c r="AG1997" s="24"/>
      <c r="AH1997" s="24"/>
      <c r="AI1997" s="26"/>
      <c r="AJ1997" s="27"/>
      <c r="AK1997" s="27"/>
      <c r="AL1997" s="26"/>
      <c r="AM1997" s="26"/>
      <c r="AN1997" s="24"/>
      <c r="AO1997" s="24" t="str">
        <f t="shared" si="159"/>
        <v>Sanmina</v>
      </c>
      <c r="AP1997" s="1" t="s">
        <v>1110</v>
      </c>
      <c r="BF1997" s="1" t="s">
        <v>68</v>
      </c>
      <c r="BG1997" s="28" t="s">
        <v>69</v>
      </c>
    </row>
    <row r="1998" spans="1:59" ht="12.75" customHeight="1" x14ac:dyDescent="0.2">
      <c r="A1998" s="1" t="s">
        <v>8112</v>
      </c>
      <c r="B1998" s="1" t="s">
        <v>8113</v>
      </c>
      <c r="C1998" s="1" t="s">
        <v>62</v>
      </c>
      <c r="D1998" s="1" t="s">
        <v>1108</v>
      </c>
      <c r="E1998" s="1" t="s">
        <v>8114</v>
      </c>
      <c r="F1998" s="1" t="s">
        <v>8115</v>
      </c>
      <c r="G1998" s="1">
        <v>188</v>
      </c>
      <c r="H1998" s="1">
        <v>10000</v>
      </c>
      <c r="I1998" s="2" t="s">
        <v>1123</v>
      </c>
      <c r="K1998" s="1">
        <f>IFERROR(VLOOKUP(B1998,'[1]Pivot HorizontalMRP'!$A$4:$B$2531,2,0),0)</f>
        <v>0</v>
      </c>
      <c r="L1998" s="1">
        <f>IFERROR(VLOOKUP(B1998,'[1]Pivot HorizontalMRP'!$A$4:$C$2531,3,0),0)</f>
        <v>90893</v>
      </c>
      <c r="M1998" s="1">
        <f>IFERROR(VLOOKUP(B1998,'[1]Pivot HorizontalMRP'!$A$4:$D$2531,4,0),0)</f>
        <v>40000</v>
      </c>
      <c r="N1998" s="1">
        <f>IFERROR(VLOOKUP(B1998,'[1]Pivot HorizontalMRP'!$A$4:$E$2531,5,0),0)</f>
        <v>40000</v>
      </c>
      <c r="O1998" s="1">
        <f t="shared" si="156"/>
        <v>130893</v>
      </c>
      <c r="P1998" s="1">
        <f t="shared" si="157"/>
        <v>170893</v>
      </c>
      <c r="Q1998" s="1">
        <f>IFERROR(VLOOKUP(B1998,'[1]Pivot HorizontalMRP'!$A$4:$F$2529,6,0),0)</f>
        <v>51205</v>
      </c>
      <c r="R1998" s="1">
        <f>IFERROR(VLOOKUP(B1998,'[1]Pivot HorizontalMRP'!$A$4:$G$2529,7,0),0)</f>
        <v>21937</v>
      </c>
      <c r="S1998" s="1">
        <f>IFERROR(VLOOKUP(B1998,'[1]Pivot HorizontalMRP'!$A$4:$H$2529,8,0),0)</f>
        <v>16618</v>
      </c>
      <c r="T1998" s="1">
        <f>IFERROR(VLOOKUP(B1998,'[1]Pivot HorizontalMRP'!$A$4:$I$2529,9,0),0)</f>
        <v>11477</v>
      </c>
      <c r="U1998" s="1">
        <f t="shared" si="155"/>
        <v>57751</v>
      </c>
      <c r="V1998" s="24">
        <v>3.6000000000000002E-4</v>
      </c>
      <c r="W1998" s="24"/>
      <c r="X1998" s="24">
        <f t="shared" si="158"/>
        <v>-3.6000000000000002E-4</v>
      </c>
      <c r="Y1998" s="24"/>
      <c r="Z1998" s="24"/>
      <c r="AA1998" s="24">
        <v>2.5000000000000001E-4</v>
      </c>
      <c r="AB1998" s="24"/>
      <c r="AC1998" s="25"/>
      <c r="AD1998" s="26"/>
      <c r="AE1998" s="26"/>
      <c r="AF1998" s="26"/>
      <c r="AG1998" s="24"/>
      <c r="AH1998" s="24"/>
      <c r="AI1998" s="26"/>
      <c r="AJ1998" s="27"/>
      <c r="AK1998" s="27"/>
      <c r="AL1998" s="26"/>
      <c r="AM1998" s="26"/>
      <c r="AN1998" s="24"/>
      <c r="AO1998" s="24" t="str">
        <f t="shared" si="159"/>
        <v>Sanmina</v>
      </c>
      <c r="AP1998" s="1" t="s">
        <v>1110</v>
      </c>
      <c r="BF1998" s="1" t="s">
        <v>68</v>
      </c>
      <c r="BG1998" s="28" t="s">
        <v>69</v>
      </c>
    </row>
    <row r="1999" spans="1:59" ht="12.75" customHeight="1" x14ac:dyDescent="0.2">
      <c r="A1999" s="1" t="s">
        <v>8116</v>
      </c>
      <c r="B1999" s="1" t="s">
        <v>8117</v>
      </c>
      <c r="C1999" s="1" t="s">
        <v>62</v>
      </c>
      <c r="D1999" s="1" t="s">
        <v>1108</v>
      </c>
      <c r="E1999" s="1" t="s">
        <v>8118</v>
      </c>
      <c r="F1999" s="1" t="s">
        <v>8119</v>
      </c>
      <c r="G1999" s="1">
        <v>188</v>
      </c>
      <c r="H1999" s="1">
        <v>10000</v>
      </c>
      <c r="I1999" s="2" t="s">
        <v>1123</v>
      </c>
      <c r="K1999" s="1">
        <f>IFERROR(VLOOKUP(B1999,'[1]Pivot HorizontalMRP'!$A$4:$B$2531,2,0),0)</f>
        <v>0</v>
      </c>
      <c r="L1999" s="1">
        <f>IFERROR(VLOOKUP(B1999,'[1]Pivot HorizontalMRP'!$A$4:$C$2531,3,0),0)</f>
        <v>94164</v>
      </c>
      <c r="M1999" s="1">
        <f>IFERROR(VLOOKUP(B1999,'[1]Pivot HorizontalMRP'!$A$4:$D$2531,4,0),0)</f>
        <v>80000</v>
      </c>
      <c r="N1999" s="1">
        <f>IFERROR(VLOOKUP(B1999,'[1]Pivot HorizontalMRP'!$A$4:$E$2531,5,0),0)</f>
        <v>0</v>
      </c>
      <c r="O1999" s="1">
        <f t="shared" si="156"/>
        <v>174164</v>
      </c>
      <c r="P1999" s="1">
        <f t="shared" si="157"/>
        <v>174164</v>
      </c>
      <c r="Q1999" s="1">
        <f>IFERROR(VLOOKUP(B1999,'[1]Pivot HorizontalMRP'!$A$4:$F$2529,6,0),0)</f>
        <v>35135</v>
      </c>
      <c r="R1999" s="1">
        <f>IFERROR(VLOOKUP(B1999,'[1]Pivot HorizontalMRP'!$A$4:$G$2529,7,0),0)</f>
        <v>16422</v>
      </c>
      <c r="S1999" s="1">
        <f>IFERROR(VLOOKUP(B1999,'[1]Pivot HorizontalMRP'!$A$4:$H$2529,8,0),0)</f>
        <v>14630</v>
      </c>
      <c r="T1999" s="1">
        <f>IFERROR(VLOOKUP(B1999,'[1]Pivot HorizontalMRP'!$A$4:$I$2529,9,0),0)</f>
        <v>12300</v>
      </c>
      <c r="U1999" s="1">
        <f t="shared" si="155"/>
        <v>122607</v>
      </c>
      <c r="V1999" s="24">
        <v>6.0999999999999997E-4</v>
      </c>
      <c r="W1999" s="24"/>
      <c r="X1999" s="24">
        <f t="shared" si="158"/>
        <v>-6.0999999999999997E-4</v>
      </c>
      <c r="Y1999" s="24"/>
      <c r="Z1999" s="24"/>
      <c r="AA1999" s="24">
        <v>2.7E-4</v>
      </c>
      <c r="AB1999" s="24"/>
      <c r="AC1999" s="25"/>
      <c r="AD1999" s="26"/>
      <c r="AE1999" s="26"/>
      <c r="AF1999" s="26"/>
      <c r="AG1999" s="24"/>
      <c r="AH1999" s="24"/>
      <c r="AI1999" s="26"/>
      <c r="AJ1999" s="27"/>
      <c r="AK1999" s="27"/>
      <c r="AL1999" s="26"/>
      <c r="AM1999" s="26"/>
      <c r="AN1999" s="24"/>
      <c r="AO1999" s="24" t="str">
        <f t="shared" si="159"/>
        <v>Sanmina</v>
      </c>
      <c r="AP1999" s="1" t="s">
        <v>1110</v>
      </c>
      <c r="BF1999" s="1" t="s">
        <v>68</v>
      </c>
      <c r="BG1999" s="28" t="s">
        <v>69</v>
      </c>
    </row>
    <row r="2000" spans="1:59" ht="12.75" customHeight="1" x14ac:dyDescent="0.2">
      <c r="A2000" s="1" t="s">
        <v>8120</v>
      </c>
      <c r="B2000" s="1" t="s">
        <v>8121</v>
      </c>
      <c r="C2000" s="1" t="s">
        <v>62</v>
      </c>
      <c r="D2000" s="1" t="s">
        <v>1108</v>
      </c>
      <c r="E2000" s="1" t="s">
        <v>8122</v>
      </c>
      <c r="F2000" s="1" t="s">
        <v>8123</v>
      </c>
      <c r="G2000" s="1">
        <v>188</v>
      </c>
      <c r="H2000" s="1">
        <v>10000</v>
      </c>
      <c r="I2000" s="2" t="s">
        <v>1123</v>
      </c>
      <c r="K2000" s="1">
        <f>IFERROR(VLOOKUP(B2000,'[1]Pivot HorizontalMRP'!$A$4:$B$2531,2,0),0)</f>
        <v>0</v>
      </c>
      <c r="L2000" s="1">
        <f>IFERROR(VLOOKUP(B2000,'[1]Pivot HorizontalMRP'!$A$4:$C$2531,3,0),0)</f>
        <v>99168</v>
      </c>
      <c r="M2000" s="1">
        <f>IFERROR(VLOOKUP(B2000,'[1]Pivot HorizontalMRP'!$A$4:$D$2531,4,0),0)</f>
        <v>80000</v>
      </c>
      <c r="N2000" s="1">
        <f>IFERROR(VLOOKUP(B2000,'[1]Pivot HorizontalMRP'!$A$4:$E$2531,5,0),0)</f>
        <v>0</v>
      </c>
      <c r="O2000" s="1">
        <f t="shared" si="156"/>
        <v>179168</v>
      </c>
      <c r="P2000" s="1">
        <f t="shared" si="157"/>
        <v>179168</v>
      </c>
      <c r="Q2000" s="1">
        <f>IFERROR(VLOOKUP(B2000,'[1]Pivot HorizontalMRP'!$A$4:$F$2529,6,0),0)</f>
        <v>39241</v>
      </c>
      <c r="R2000" s="1">
        <f>IFERROR(VLOOKUP(B2000,'[1]Pivot HorizontalMRP'!$A$4:$G$2529,7,0),0)</f>
        <v>19607</v>
      </c>
      <c r="S2000" s="1">
        <f>IFERROR(VLOOKUP(B2000,'[1]Pivot HorizontalMRP'!$A$4:$H$2529,8,0),0)</f>
        <v>18530</v>
      </c>
      <c r="T2000" s="1">
        <f>IFERROR(VLOOKUP(B2000,'[1]Pivot HorizontalMRP'!$A$4:$I$2529,9,0),0)</f>
        <v>13205</v>
      </c>
      <c r="U2000" s="1">
        <f t="shared" si="155"/>
        <v>120320</v>
      </c>
      <c r="V2000" s="24">
        <v>3.6000000000000002E-4</v>
      </c>
      <c r="W2000" s="24"/>
      <c r="X2000" s="24">
        <f t="shared" si="158"/>
        <v>-3.6000000000000002E-4</v>
      </c>
      <c r="Y2000" s="24"/>
      <c r="Z2000" s="24"/>
      <c r="AA2000" s="24">
        <v>2.7999999999999998E-4</v>
      </c>
      <c r="AB2000" s="24"/>
      <c r="AC2000" s="25"/>
      <c r="AD2000" s="26"/>
      <c r="AE2000" s="26"/>
      <c r="AF2000" s="26"/>
      <c r="AG2000" s="24"/>
      <c r="AH2000" s="24"/>
      <c r="AI2000" s="26"/>
      <c r="AJ2000" s="27"/>
      <c r="AK2000" s="27"/>
      <c r="AL2000" s="26"/>
      <c r="AM2000" s="26"/>
      <c r="AN2000" s="24"/>
      <c r="AO2000" s="24" t="str">
        <f t="shared" si="159"/>
        <v>Sanmina</v>
      </c>
      <c r="AP2000" s="1" t="s">
        <v>1110</v>
      </c>
      <c r="BF2000" s="1" t="s">
        <v>68</v>
      </c>
      <c r="BG2000" s="28" t="s">
        <v>69</v>
      </c>
    </row>
    <row r="2001" spans="1:59" ht="12.75" customHeight="1" x14ac:dyDescent="0.2">
      <c r="A2001" s="1" t="s">
        <v>8124</v>
      </c>
      <c r="B2001" s="1" t="s">
        <v>8125</v>
      </c>
      <c r="C2001" s="1" t="s">
        <v>62</v>
      </c>
      <c r="D2001" s="1" t="s">
        <v>1108</v>
      </c>
      <c r="E2001" s="1" t="s">
        <v>8126</v>
      </c>
      <c r="F2001" s="1" t="s">
        <v>8127</v>
      </c>
      <c r="G2001" s="1">
        <v>188</v>
      </c>
      <c r="H2001" s="1">
        <v>5000</v>
      </c>
      <c r="I2001" s="2" t="s">
        <v>1123</v>
      </c>
      <c r="K2001" s="1">
        <f>IFERROR(VLOOKUP(B2001,'[1]Pivot HorizontalMRP'!$A$4:$B$2531,2,0),0)</f>
        <v>0</v>
      </c>
      <c r="L2001" s="1">
        <f>IFERROR(VLOOKUP(B2001,'[1]Pivot HorizontalMRP'!$A$4:$C$2531,3,0),0)</f>
        <v>108261</v>
      </c>
      <c r="M2001" s="1">
        <f>IFERROR(VLOOKUP(B2001,'[1]Pivot HorizontalMRP'!$A$4:$D$2531,4,0),0)</f>
        <v>95000</v>
      </c>
      <c r="N2001" s="1">
        <f>IFERROR(VLOOKUP(B2001,'[1]Pivot HorizontalMRP'!$A$4:$E$2531,5,0),0)</f>
        <v>90000</v>
      </c>
      <c r="O2001" s="1">
        <f t="shared" si="156"/>
        <v>203261</v>
      </c>
      <c r="P2001" s="1">
        <f t="shared" si="157"/>
        <v>293261</v>
      </c>
      <c r="Q2001" s="1">
        <f>IFERROR(VLOOKUP(B2001,'[1]Pivot HorizontalMRP'!$A$4:$F$2529,6,0),0)</f>
        <v>124413</v>
      </c>
      <c r="R2001" s="1">
        <f>IFERROR(VLOOKUP(B2001,'[1]Pivot HorizontalMRP'!$A$4:$G$2529,7,0),0)</f>
        <v>51204</v>
      </c>
      <c r="S2001" s="1">
        <f>IFERROR(VLOOKUP(B2001,'[1]Pivot HorizontalMRP'!$A$4:$H$2529,8,0),0)</f>
        <v>46497</v>
      </c>
      <c r="T2001" s="1">
        <f>IFERROR(VLOOKUP(B2001,'[1]Pivot HorizontalMRP'!$A$4:$I$2529,9,0),0)</f>
        <v>28413</v>
      </c>
      <c r="U2001" s="1">
        <f t="shared" si="155"/>
        <v>27644</v>
      </c>
      <c r="V2001" s="24">
        <v>4.4999999999999999E-4</v>
      </c>
      <c r="W2001" s="24"/>
      <c r="X2001" s="24">
        <f t="shared" si="158"/>
        <v>-4.4999999999999999E-4</v>
      </c>
      <c r="Y2001" s="24"/>
      <c r="Z2001" s="24"/>
      <c r="AA2001" s="24">
        <v>3.5E-4</v>
      </c>
      <c r="AB2001" s="24"/>
      <c r="AC2001" s="25"/>
      <c r="AD2001" s="26"/>
      <c r="AE2001" s="26"/>
      <c r="AF2001" s="26"/>
      <c r="AG2001" s="24"/>
      <c r="AH2001" s="24"/>
      <c r="AI2001" s="26"/>
      <c r="AJ2001" s="27"/>
      <c r="AK2001" s="27"/>
      <c r="AL2001" s="26"/>
      <c r="AM2001" s="26"/>
      <c r="AN2001" s="24"/>
      <c r="AO2001" s="24" t="str">
        <f t="shared" si="159"/>
        <v>Sanmina</v>
      </c>
      <c r="AP2001" s="1" t="s">
        <v>1110</v>
      </c>
      <c r="BF2001" s="1" t="s">
        <v>68</v>
      </c>
      <c r="BG2001" s="28" t="s">
        <v>69</v>
      </c>
    </row>
    <row r="2002" spans="1:59" ht="12.75" customHeight="1" x14ac:dyDescent="0.2">
      <c r="A2002" s="1" t="s">
        <v>8128</v>
      </c>
      <c r="B2002" s="1" t="s">
        <v>8129</v>
      </c>
      <c r="C2002" s="1" t="s">
        <v>62</v>
      </c>
      <c r="D2002" s="1" t="s">
        <v>1108</v>
      </c>
      <c r="E2002" s="1" t="s">
        <v>8130</v>
      </c>
      <c r="F2002" s="1" t="s">
        <v>8131</v>
      </c>
      <c r="G2002" s="1">
        <v>188</v>
      </c>
      <c r="H2002" s="1">
        <v>40000</v>
      </c>
      <c r="I2002" s="2" t="s">
        <v>1123</v>
      </c>
      <c r="K2002" s="1">
        <f>IFERROR(VLOOKUP(B2002,'[1]Pivot HorizontalMRP'!$A$4:$B$2531,2,0),0)</f>
        <v>0</v>
      </c>
      <c r="L2002" s="1">
        <f>IFERROR(VLOOKUP(B2002,'[1]Pivot HorizontalMRP'!$A$4:$C$2531,3,0),0)</f>
        <v>32744</v>
      </c>
      <c r="M2002" s="1">
        <f>IFERROR(VLOOKUP(B2002,'[1]Pivot HorizontalMRP'!$A$4:$D$2531,4,0),0)</f>
        <v>0</v>
      </c>
      <c r="N2002" s="1">
        <f>IFERROR(VLOOKUP(B2002,'[1]Pivot HorizontalMRP'!$A$4:$E$2531,5,0),0)</f>
        <v>40000</v>
      </c>
      <c r="O2002" s="1">
        <f t="shared" si="156"/>
        <v>32744</v>
      </c>
      <c r="P2002" s="1">
        <f t="shared" si="157"/>
        <v>72744</v>
      </c>
      <c r="Q2002" s="1">
        <f>IFERROR(VLOOKUP(B2002,'[1]Pivot HorizontalMRP'!$A$4:$F$2529,6,0),0)</f>
        <v>23643</v>
      </c>
      <c r="R2002" s="1">
        <f>IFERROR(VLOOKUP(B2002,'[1]Pivot HorizontalMRP'!$A$4:$G$2529,7,0),0)</f>
        <v>12334</v>
      </c>
      <c r="S2002" s="1">
        <f>IFERROR(VLOOKUP(B2002,'[1]Pivot HorizontalMRP'!$A$4:$H$2529,8,0),0)</f>
        <v>10900</v>
      </c>
      <c r="T2002" s="1">
        <f>IFERROR(VLOOKUP(B2002,'[1]Pivot HorizontalMRP'!$A$4:$I$2529,9,0),0)</f>
        <v>6147</v>
      </c>
      <c r="U2002" s="1">
        <f t="shared" si="155"/>
        <v>-3233</v>
      </c>
      <c r="V2002" s="24">
        <v>5.5000000000000003E-4</v>
      </c>
      <c r="W2002" s="24"/>
      <c r="X2002" s="24">
        <f t="shared" si="158"/>
        <v>-5.5000000000000003E-4</v>
      </c>
      <c r="Y2002" s="24"/>
      <c r="Z2002" s="24"/>
      <c r="AA2002" s="24"/>
      <c r="AB2002" s="24"/>
      <c r="AC2002" s="25"/>
      <c r="AD2002" s="26"/>
      <c r="AE2002" s="26"/>
      <c r="AF2002" s="26"/>
      <c r="AG2002" s="24"/>
      <c r="AH2002" s="24"/>
      <c r="AI2002" s="26"/>
      <c r="AJ2002" s="27"/>
      <c r="AK2002" s="27"/>
      <c r="AL2002" s="26"/>
      <c r="AM2002" s="26"/>
      <c r="AN2002" s="24"/>
      <c r="AO2002" s="24" t="str">
        <f t="shared" si="159"/>
        <v>Sanmina</v>
      </c>
      <c r="AP2002" s="1" t="s">
        <v>1110</v>
      </c>
      <c r="BF2002" s="1" t="s">
        <v>68</v>
      </c>
      <c r="BG2002" s="28" t="s">
        <v>69</v>
      </c>
    </row>
    <row r="2003" spans="1:59" ht="12.75" customHeight="1" x14ac:dyDescent="0.2">
      <c r="A2003" s="1" t="s">
        <v>8132</v>
      </c>
      <c r="B2003" s="1" t="s">
        <v>8133</v>
      </c>
      <c r="C2003" s="1" t="s">
        <v>62</v>
      </c>
      <c r="D2003" s="1" t="s">
        <v>1108</v>
      </c>
      <c r="E2003" s="1" t="s">
        <v>8134</v>
      </c>
      <c r="F2003" s="1" t="s">
        <v>8135</v>
      </c>
      <c r="G2003" s="1">
        <v>148</v>
      </c>
      <c r="H2003" s="1">
        <v>5000</v>
      </c>
      <c r="I2003" s="2" t="s">
        <v>1123</v>
      </c>
      <c r="K2003" s="1">
        <f>IFERROR(VLOOKUP(B2003,'[1]Pivot HorizontalMRP'!$A$4:$B$2531,2,0),0)</f>
        <v>0</v>
      </c>
      <c r="L2003" s="1">
        <f>IFERROR(VLOOKUP(B2003,'[1]Pivot HorizontalMRP'!$A$4:$C$2531,3,0),0)</f>
        <v>2517154</v>
      </c>
      <c r="M2003" s="1">
        <f>IFERROR(VLOOKUP(B2003,'[1]Pivot HorizontalMRP'!$A$4:$D$2531,4,0),0)</f>
        <v>0</v>
      </c>
      <c r="N2003" s="1">
        <f>IFERROR(VLOOKUP(B2003,'[1]Pivot HorizontalMRP'!$A$4:$E$2531,5,0),0)</f>
        <v>0</v>
      </c>
      <c r="O2003" s="1">
        <f t="shared" si="156"/>
        <v>2517154</v>
      </c>
      <c r="P2003" s="1">
        <f t="shared" si="157"/>
        <v>2517154</v>
      </c>
      <c r="Q2003" s="1">
        <f>IFERROR(VLOOKUP(B2003,'[1]Pivot HorizontalMRP'!$A$4:$F$2529,6,0),0)</f>
        <v>3537112</v>
      </c>
      <c r="R2003" s="1">
        <f>IFERROR(VLOOKUP(B2003,'[1]Pivot HorizontalMRP'!$A$4:$G$2529,7,0),0)</f>
        <v>1764849</v>
      </c>
      <c r="S2003" s="1">
        <f>IFERROR(VLOOKUP(B2003,'[1]Pivot HorizontalMRP'!$A$4:$H$2529,8,0),0)</f>
        <v>1813164</v>
      </c>
      <c r="T2003" s="1">
        <f>IFERROR(VLOOKUP(B2003,'[1]Pivot HorizontalMRP'!$A$4:$I$2529,9,0),0)</f>
        <v>1365900</v>
      </c>
      <c r="U2003" s="1">
        <f t="shared" si="155"/>
        <v>-2784807</v>
      </c>
      <c r="V2003" s="24">
        <v>5.2999999999999998E-4</v>
      </c>
      <c r="W2003" s="24"/>
      <c r="X2003" s="24">
        <f t="shared" si="158"/>
        <v>-5.2999999999999998E-4</v>
      </c>
      <c r="Y2003" s="24"/>
      <c r="Z2003" s="24"/>
      <c r="AA2003" s="24">
        <v>2.7999999999999998E-4</v>
      </c>
      <c r="AB2003" s="24"/>
      <c r="AC2003" s="25"/>
      <c r="AD2003" s="26"/>
      <c r="AE2003" s="26"/>
      <c r="AF2003" s="26"/>
      <c r="AG2003" s="24"/>
      <c r="AH2003" s="24"/>
      <c r="AI2003" s="26"/>
      <c r="AJ2003" s="27"/>
      <c r="AK2003" s="27"/>
      <c r="AL2003" s="26"/>
      <c r="AM2003" s="26"/>
      <c r="AN2003" s="24"/>
      <c r="AO2003" s="24" t="str">
        <f t="shared" si="159"/>
        <v>Sanmina</v>
      </c>
      <c r="AP2003" s="1" t="s">
        <v>1110</v>
      </c>
      <c r="BF2003" s="1" t="s">
        <v>68</v>
      </c>
      <c r="BG2003" s="28" t="s">
        <v>69</v>
      </c>
    </row>
    <row r="2004" spans="1:59" ht="12.75" customHeight="1" x14ac:dyDescent="0.2">
      <c r="A2004" s="1" t="s">
        <v>8136</v>
      </c>
      <c r="B2004" s="1" t="s">
        <v>8137</v>
      </c>
      <c r="C2004" s="1" t="s">
        <v>62</v>
      </c>
      <c r="D2004" s="1" t="s">
        <v>1108</v>
      </c>
      <c r="E2004" s="1" t="s">
        <v>8138</v>
      </c>
      <c r="F2004" s="1" t="s">
        <v>8139</v>
      </c>
      <c r="G2004" s="1">
        <v>146</v>
      </c>
      <c r="H2004" s="1">
        <v>10000</v>
      </c>
      <c r="I2004" s="2" t="s">
        <v>1123</v>
      </c>
      <c r="K2004" s="1">
        <f>IFERROR(VLOOKUP(B2004,'[1]Pivot HorizontalMRP'!$A$4:$B$2531,2,0),0)</f>
        <v>0</v>
      </c>
      <c r="L2004" s="1">
        <f>IFERROR(VLOOKUP(B2004,'[1]Pivot HorizontalMRP'!$A$4:$C$2531,3,0),0)</f>
        <v>26203</v>
      </c>
      <c r="M2004" s="1">
        <f>IFERROR(VLOOKUP(B2004,'[1]Pivot HorizontalMRP'!$A$4:$D$2531,4,0),0)</f>
        <v>0</v>
      </c>
      <c r="N2004" s="1">
        <f>IFERROR(VLOOKUP(B2004,'[1]Pivot HorizontalMRP'!$A$4:$E$2531,5,0),0)</f>
        <v>0</v>
      </c>
      <c r="O2004" s="1">
        <f t="shared" si="156"/>
        <v>26203</v>
      </c>
      <c r="P2004" s="1">
        <f t="shared" si="157"/>
        <v>26203</v>
      </c>
      <c r="Q2004" s="1">
        <f>IFERROR(VLOOKUP(B2004,'[1]Pivot HorizontalMRP'!$A$4:$F$2529,6,0),0)</f>
        <v>1602</v>
      </c>
      <c r="R2004" s="1">
        <f>IFERROR(VLOOKUP(B2004,'[1]Pivot HorizontalMRP'!$A$4:$G$2529,7,0),0)</f>
        <v>558</v>
      </c>
      <c r="S2004" s="1">
        <f>IFERROR(VLOOKUP(B2004,'[1]Pivot HorizontalMRP'!$A$4:$H$2529,8,0),0)</f>
        <v>610</v>
      </c>
      <c r="T2004" s="1">
        <f>IFERROR(VLOOKUP(B2004,'[1]Pivot HorizontalMRP'!$A$4:$I$2529,9,0),0)</f>
        <v>255</v>
      </c>
      <c r="U2004" s="1">
        <f t="shared" si="155"/>
        <v>24043</v>
      </c>
      <c r="V2004" s="24">
        <v>1.6100000000000001E-3</v>
      </c>
      <c r="W2004" s="24"/>
      <c r="X2004" s="24">
        <f t="shared" si="158"/>
        <v>-1.6100000000000001E-3</v>
      </c>
      <c r="Y2004" s="24"/>
      <c r="Z2004" s="24"/>
      <c r="AA2004" s="24"/>
      <c r="AB2004" s="24"/>
      <c r="AC2004" s="25"/>
      <c r="AD2004" s="26"/>
      <c r="AE2004" s="26"/>
      <c r="AF2004" s="26"/>
      <c r="AG2004" s="24"/>
      <c r="AH2004" s="24"/>
      <c r="AI2004" s="26"/>
      <c r="AJ2004" s="27"/>
      <c r="AK2004" s="27"/>
      <c r="AL2004" s="26"/>
      <c r="AM2004" s="26"/>
      <c r="AN2004" s="24"/>
      <c r="AO2004" s="24" t="str">
        <f t="shared" si="159"/>
        <v>Sanmina</v>
      </c>
      <c r="AP2004" s="1" t="s">
        <v>1110</v>
      </c>
      <c r="BF2004" s="1" t="s">
        <v>68</v>
      </c>
      <c r="BG2004" s="28" t="s">
        <v>69</v>
      </c>
    </row>
    <row r="2005" spans="1:59" ht="12.75" customHeight="1" x14ac:dyDescent="0.2">
      <c r="A2005" s="1" t="s">
        <v>8140</v>
      </c>
      <c r="B2005" s="1" t="s">
        <v>8141</v>
      </c>
      <c r="C2005" s="1" t="s">
        <v>62</v>
      </c>
      <c r="D2005" s="1" t="s">
        <v>1108</v>
      </c>
      <c r="E2005" s="1" t="s">
        <v>8142</v>
      </c>
      <c r="F2005" s="1" t="s">
        <v>8143</v>
      </c>
      <c r="G2005" s="1">
        <v>188</v>
      </c>
      <c r="H2005" s="1">
        <v>10000</v>
      </c>
      <c r="I2005" s="2" t="s">
        <v>1123</v>
      </c>
      <c r="K2005" s="1">
        <f>IFERROR(VLOOKUP(B2005,'[1]Pivot HorizontalMRP'!$A$4:$B$2531,2,0),0)</f>
        <v>0</v>
      </c>
      <c r="L2005" s="1">
        <f>IFERROR(VLOOKUP(B2005,'[1]Pivot HorizontalMRP'!$A$4:$C$2531,3,0),0)</f>
        <v>44660</v>
      </c>
      <c r="M2005" s="1">
        <f>IFERROR(VLOOKUP(B2005,'[1]Pivot HorizontalMRP'!$A$4:$D$2531,4,0),0)</f>
        <v>0</v>
      </c>
      <c r="N2005" s="1">
        <f>IFERROR(VLOOKUP(B2005,'[1]Pivot HorizontalMRP'!$A$4:$E$2531,5,0),0)</f>
        <v>20012</v>
      </c>
      <c r="O2005" s="1">
        <f t="shared" si="156"/>
        <v>44660</v>
      </c>
      <c r="P2005" s="1">
        <f t="shared" si="157"/>
        <v>64672</v>
      </c>
      <c r="Q2005" s="1">
        <f>IFERROR(VLOOKUP(B2005,'[1]Pivot HorizontalMRP'!$A$4:$F$2529,6,0),0)</f>
        <v>27594</v>
      </c>
      <c r="R2005" s="1">
        <f>IFERROR(VLOOKUP(B2005,'[1]Pivot HorizontalMRP'!$A$4:$G$2529,7,0),0)</f>
        <v>9228</v>
      </c>
      <c r="S2005" s="1">
        <f>IFERROR(VLOOKUP(B2005,'[1]Pivot HorizontalMRP'!$A$4:$H$2529,8,0),0)</f>
        <v>7144</v>
      </c>
      <c r="T2005" s="1">
        <f>IFERROR(VLOOKUP(B2005,'[1]Pivot HorizontalMRP'!$A$4:$I$2529,9,0),0)</f>
        <v>4766</v>
      </c>
      <c r="U2005" s="1">
        <f t="shared" si="155"/>
        <v>7838</v>
      </c>
      <c r="V2005" s="24">
        <v>3.6000000000000002E-4</v>
      </c>
      <c r="W2005" s="24"/>
      <c r="X2005" s="24">
        <f t="shared" si="158"/>
        <v>-3.6000000000000002E-4</v>
      </c>
      <c r="Y2005" s="24"/>
      <c r="Z2005" s="24"/>
      <c r="AA2005" s="24"/>
      <c r="AB2005" s="24"/>
      <c r="AC2005" s="25"/>
      <c r="AD2005" s="26"/>
      <c r="AE2005" s="26"/>
      <c r="AF2005" s="26"/>
      <c r="AG2005" s="24"/>
      <c r="AH2005" s="24"/>
      <c r="AI2005" s="26"/>
      <c r="AJ2005" s="27"/>
      <c r="AK2005" s="27"/>
      <c r="AL2005" s="26"/>
      <c r="AM2005" s="26"/>
      <c r="AN2005" s="24"/>
      <c r="AO2005" s="24" t="str">
        <f t="shared" si="159"/>
        <v>Sanmina</v>
      </c>
      <c r="AP2005" s="1" t="s">
        <v>1110</v>
      </c>
      <c r="BF2005" s="1" t="s">
        <v>68</v>
      </c>
      <c r="BG2005" s="28" t="s">
        <v>69</v>
      </c>
    </row>
    <row r="2006" spans="1:59" ht="12.75" customHeight="1" x14ac:dyDescent="0.2">
      <c r="A2006" s="1" t="s">
        <v>8144</v>
      </c>
      <c r="B2006" s="1" t="s">
        <v>8145</v>
      </c>
      <c r="C2006" s="1" t="s">
        <v>62</v>
      </c>
      <c r="D2006" s="1" t="s">
        <v>1108</v>
      </c>
      <c r="E2006" s="1" t="s">
        <v>8146</v>
      </c>
      <c r="F2006" s="1" t="s">
        <v>8147</v>
      </c>
      <c r="G2006" s="1">
        <v>188</v>
      </c>
      <c r="H2006" s="1">
        <v>10000</v>
      </c>
      <c r="I2006" s="2" t="s">
        <v>1123</v>
      </c>
      <c r="K2006" s="1">
        <f>IFERROR(VLOOKUP(B2006,'[1]Pivot HorizontalMRP'!$A$4:$B$2531,2,0),0)</f>
        <v>0</v>
      </c>
      <c r="L2006" s="1">
        <f>IFERROR(VLOOKUP(B2006,'[1]Pivot HorizontalMRP'!$A$4:$C$2531,3,0),0)</f>
        <v>68419</v>
      </c>
      <c r="M2006" s="1">
        <f>IFERROR(VLOOKUP(B2006,'[1]Pivot HorizontalMRP'!$A$4:$D$2531,4,0),0)</f>
        <v>0</v>
      </c>
      <c r="N2006" s="1">
        <f>IFERROR(VLOOKUP(B2006,'[1]Pivot HorizontalMRP'!$A$4:$E$2531,5,0),0)</f>
        <v>80000</v>
      </c>
      <c r="O2006" s="1">
        <f t="shared" si="156"/>
        <v>68419</v>
      </c>
      <c r="P2006" s="1">
        <f t="shared" si="157"/>
        <v>148419</v>
      </c>
      <c r="Q2006" s="1">
        <f>IFERROR(VLOOKUP(B2006,'[1]Pivot HorizontalMRP'!$A$4:$F$2529,6,0),0)</f>
        <v>52949</v>
      </c>
      <c r="R2006" s="1">
        <f>IFERROR(VLOOKUP(B2006,'[1]Pivot HorizontalMRP'!$A$4:$G$2529,7,0),0)</f>
        <v>21893</v>
      </c>
      <c r="S2006" s="1">
        <f>IFERROR(VLOOKUP(B2006,'[1]Pivot HorizontalMRP'!$A$4:$H$2529,8,0),0)</f>
        <v>17689</v>
      </c>
      <c r="T2006" s="1">
        <f>IFERROR(VLOOKUP(B2006,'[1]Pivot HorizontalMRP'!$A$4:$I$2529,9,0),0)</f>
        <v>14480</v>
      </c>
      <c r="U2006" s="1">
        <f t="shared" si="155"/>
        <v>-6423</v>
      </c>
      <c r="V2006" s="24">
        <v>5.5000000000000003E-4</v>
      </c>
      <c r="W2006" s="24"/>
      <c r="X2006" s="24">
        <f t="shared" si="158"/>
        <v>-5.5000000000000003E-4</v>
      </c>
      <c r="Y2006" s="24"/>
      <c r="Z2006" s="24"/>
      <c r="AA2006" s="24">
        <v>2.7E-4</v>
      </c>
      <c r="AB2006" s="24"/>
      <c r="AC2006" s="25"/>
      <c r="AD2006" s="26"/>
      <c r="AE2006" s="26"/>
      <c r="AF2006" s="26"/>
      <c r="AG2006" s="24"/>
      <c r="AH2006" s="24"/>
      <c r="AI2006" s="26"/>
      <c r="AJ2006" s="27"/>
      <c r="AK2006" s="27"/>
      <c r="AL2006" s="26"/>
      <c r="AM2006" s="26"/>
      <c r="AN2006" s="24"/>
      <c r="AO2006" s="24" t="str">
        <f t="shared" si="159"/>
        <v>Sanmina</v>
      </c>
      <c r="AP2006" s="1" t="s">
        <v>1110</v>
      </c>
      <c r="BF2006" s="1" t="s">
        <v>68</v>
      </c>
      <c r="BG2006" s="28" t="s">
        <v>69</v>
      </c>
    </row>
    <row r="2007" spans="1:59" ht="12.75" customHeight="1" x14ac:dyDescent="0.2">
      <c r="A2007" s="1" t="s">
        <v>8148</v>
      </c>
      <c r="B2007" s="1" t="s">
        <v>8149</v>
      </c>
      <c r="C2007" s="1" t="s">
        <v>62</v>
      </c>
      <c r="D2007" s="1" t="s">
        <v>1108</v>
      </c>
      <c r="E2007" s="1" t="s">
        <v>8150</v>
      </c>
      <c r="F2007" s="1" t="s">
        <v>8151</v>
      </c>
      <c r="G2007" s="1">
        <v>188</v>
      </c>
      <c r="H2007" s="1">
        <v>10000</v>
      </c>
      <c r="I2007" s="2" t="s">
        <v>1123</v>
      </c>
      <c r="K2007" s="1">
        <f>IFERROR(VLOOKUP(B2007,'[1]Pivot HorizontalMRP'!$A$4:$B$2531,2,0),0)</f>
        <v>0</v>
      </c>
      <c r="L2007" s="1">
        <f>IFERROR(VLOOKUP(B2007,'[1]Pivot HorizontalMRP'!$A$4:$C$2531,3,0),0)</f>
        <v>7650</v>
      </c>
      <c r="M2007" s="1">
        <f>IFERROR(VLOOKUP(B2007,'[1]Pivot HorizontalMRP'!$A$4:$D$2531,4,0),0)</f>
        <v>0</v>
      </c>
      <c r="N2007" s="1">
        <f>IFERROR(VLOOKUP(B2007,'[1]Pivot HorizontalMRP'!$A$4:$E$2531,5,0),0)</f>
        <v>0</v>
      </c>
      <c r="O2007" s="1">
        <f t="shared" si="156"/>
        <v>7650</v>
      </c>
      <c r="P2007" s="1">
        <f t="shared" si="157"/>
        <v>7650</v>
      </c>
      <c r="Q2007" s="1">
        <f>IFERROR(VLOOKUP(B2007,'[1]Pivot HorizontalMRP'!$A$4:$F$2529,6,0),0)</f>
        <v>2108</v>
      </c>
      <c r="R2007" s="1">
        <f>IFERROR(VLOOKUP(B2007,'[1]Pivot HorizontalMRP'!$A$4:$G$2529,7,0),0)</f>
        <v>1148</v>
      </c>
      <c r="S2007" s="1">
        <f>IFERROR(VLOOKUP(B2007,'[1]Pivot HorizontalMRP'!$A$4:$H$2529,8,0),0)</f>
        <v>1319</v>
      </c>
      <c r="T2007" s="1">
        <f>IFERROR(VLOOKUP(B2007,'[1]Pivot HorizontalMRP'!$A$4:$I$2529,9,0),0)</f>
        <v>866</v>
      </c>
      <c r="U2007" s="1">
        <f t="shared" si="155"/>
        <v>4394</v>
      </c>
      <c r="V2007" s="24">
        <v>9.8999999999999999E-4</v>
      </c>
      <c r="W2007" s="24"/>
      <c r="X2007" s="24">
        <f t="shared" si="158"/>
        <v>-9.8999999999999999E-4</v>
      </c>
      <c r="Y2007" s="24"/>
      <c r="Z2007" s="24"/>
      <c r="AA2007" s="24"/>
      <c r="AB2007" s="24"/>
      <c r="AC2007" s="25"/>
      <c r="AD2007" s="26"/>
      <c r="AE2007" s="26"/>
      <c r="AF2007" s="26"/>
      <c r="AG2007" s="24"/>
      <c r="AH2007" s="24"/>
      <c r="AI2007" s="26"/>
      <c r="AJ2007" s="27"/>
      <c r="AK2007" s="27"/>
      <c r="AL2007" s="26"/>
      <c r="AM2007" s="26"/>
      <c r="AN2007" s="24"/>
      <c r="AO2007" s="24" t="str">
        <f t="shared" si="159"/>
        <v>Sanmina</v>
      </c>
      <c r="AP2007" s="1" t="s">
        <v>1110</v>
      </c>
      <c r="BF2007" s="1" t="s">
        <v>68</v>
      </c>
      <c r="BG2007" s="28" t="s">
        <v>69</v>
      </c>
    </row>
    <row r="2008" spans="1:59" ht="12.75" customHeight="1" x14ac:dyDescent="0.2">
      <c r="A2008" s="1" t="s">
        <v>8152</v>
      </c>
      <c r="B2008" s="1" t="s">
        <v>8153</v>
      </c>
      <c r="C2008" s="1" t="s">
        <v>62</v>
      </c>
      <c r="D2008" s="1" t="s">
        <v>1108</v>
      </c>
      <c r="E2008" s="1" t="s">
        <v>8154</v>
      </c>
      <c r="F2008" s="1" t="s">
        <v>8155</v>
      </c>
      <c r="G2008" s="1">
        <v>188</v>
      </c>
      <c r="H2008" s="1">
        <v>5000</v>
      </c>
      <c r="I2008" s="2" t="s">
        <v>1123</v>
      </c>
      <c r="K2008" s="1">
        <f>IFERROR(VLOOKUP(B2008,'[1]Pivot HorizontalMRP'!$A$4:$B$2531,2,0),0)</f>
        <v>0</v>
      </c>
      <c r="L2008" s="1">
        <f>IFERROR(VLOOKUP(B2008,'[1]Pivot HorizontalMRP'!$A$4:$C$2531,3,0),0)</f>
        <v>6018</v>
      </c>
      <c r="M2008" s="1">
        <f>IFERROR(VLOOKUP(B2008,'[1]Pivot HorizontalMRP'!$A$4:$D$2531,4,0),0)</f>
        <v>20000</v>
      </c>
      <c r="N2008" s="1">
        <f>IFERROR(VLOOKUP(B2008,'[1]Pivot HorizontalMRP'!$A$4:$E$2531,5,0),0)</f>
        <v>15000</v>
      </c>
      <c r="O2008" s="1">
        <f t="shared" si="156"/>
        <v>26018</v>
      </c>
      <c r="P2008" s="1">
        <f t="shared" si="157"/>
        <v>41018</v>
      </c>
      <c r="Q2008" s="1">
        <f>IFERROR(VLOOKUP(B2008,'[1]Pivot HorizontalMRP'!$A$4:$F$2529,6,0),0)</f>
        <v>17709</v>
      </c>
      <c r="R2008" s="1">
        <f>IFERROR(VLOOKUP(B2008,'[1]Pivot HorizontalMRP'!$A$4:$G$2529,7,0),0)</f>
        <v>7292</v>
      </c>
      <c r="S2008" s="1">
        <f>IFERROR(VLOOKUP(B2008,'[1]Pivot HorizontalMRP'!$A$4:$H$2529,8,0),0)</f>
        <v>6131</v>
      </c>
      <c r="T2008" s="1">
        <f>IFERROR(VLOOKUP(B2008,'[1]Pivot HorizontalMRP'!$A$4:$I$2529,9,0),0)</f>
        <v>3151</v>
      </c>
      <c r="U2008" s="1">
        <f t="shared" si="155"/>
        <v>1017</v>
      </c>
      <c r="V2008" s="24">
        <v>4.7999999999999996E-3</v>
      </c>
      <c r="W2008" s="24"/>
      <c r="X2008" s="24">
        <f t="shared" si="158"/>
        <v>-4.7999999999999996E-3</v>
      </c>
      <c r="Y2008" s="24"/>
      <c r="Z2008" s="24"/>
      <c r="AA2008" s="24">
        <v>4.3E-3</v>
      </c>
      <c r="AB2008" s="24"/>
      <c r="AC2008" s="25"/>
      <c r="AD2008" s="26"/>
      <c r="AE2008" s="26"/>
      <c r="AF2008" s="26"/>
      <c r="AG2008" s="24"/>
      <c r="AH2008" s="24"/>
      <c r="AI2008" s="26"/>
      <c r="AJ2008" s="27"/>
      <c r="AK2008" s="27"/>
      <c r="AL2008" s="26"/>
      <c r="AM2008" s="26"/>
      <c r="AN2008" s="24"/>
      <c r="AO2008" s="24" t="str">
        <f t="shared" si="159"/>
        <v>Sanmina</v>
      </c>
      <c r="AP2008" s="1" t="s">
        <v>1110</v>
      </c>
      <c r="BF2008" s="1" t="s">
        <v>68</v>
      </c>
      <c r="BG2008" s="28" t="s">
        <v>69</v>
      </c>
    </row>
    <row r="2009" spans="1:59" ht="12.75" customHeight="1" x14ac:dyDescent="0.2">
      <c r="A2009" s="1" t="s">
        <v>8156</v>
      </c>
      <c r="B2009" s="1" t="s">
        <v>8157</v>
      </c>
      <c r="C2009" s="1" t="s">
        <v>62</v>
      </c>
      <c r="D2009" s="1" t="s">
        <v>1108</v>
      </c>
      <c r="E2009" s="1" t="s">
        <v>8158</v>
      </c>
      <c r="F2009" s="1" t="s">
        <v>8159</v>
      </c>
      <c r="G2009" s="1">
        <v>188</v>
      </c>
      <c r="H2009" s="1">
        <v>20000</v>
      </c>
      <c r="I2009" s="2" t="s">
        <v>1123</v>
      </c>
      <c r="K2009" s="1">
        <f>IFERROR(VLOOKUP(B2009,'[1]Pivot HorizontalMRP'!$A$4:$B$2531,2,0),0)</f>
        <v>0</v>
      </c>
      <c r="L2009" s="1">
        <f>IFERROR(VLOOKUP(B2009,'[1]Pivot HorizontalMRP'!$A$4:$C$2531,3,0),0)</f>
        <v>70944</v>
      </c>
      <c r="M2009" s="1">
        <f>IFERROR(VLOOKUP(B2009,'[1]Pivot HorizontalMRP'!$A$4:$D$2531,4,0),0)</f>
        <v>40000</v>
      </c>
      <c r="N2009" s="1">
        <f>IFERROR(VLOOKUP(B2009,'[1]Pivot HorizontalMRP'!$A$4:$E$2531,5,0),0)</f>
        <v>0</v>
      </c>
      <c r="O2009" s="1">
        <f t="shared" si="156"/>
        <v>110944</v>
      </c>
      <c r="P2009" s="1">
        <f t="shared" si="157"/>
        <v>110944</v>
      </c>
      <c r="Q2009" s="1">
        <f>IFERROR(VLOOKUP(B2009,'[1]Pivot HorizontalMRP'!$A$4:$F$2529,6,0),0)</f>
        <v>24052</v>
      </c>
      <c r="R2009" s="1">
        <f>IFERROR(VLOOKUP(B2009,'[1]Pivot HorizontalMRP'!$A$4:$G$2529,7,0),0)</f>
        <v>13263</v>
      </c>
      <c r="S2009" s="1">
        <f>IFERROR(VLOOKUP(B2009,'[1]Pivot HorizontalMRP'!$A$4:$H$2529,8,0),0)</f>
        <v>12318</v>
      </c>
      <c r="T2009" s="1">
        <f>IFERROR(VLOOKUP(B2009,'[1]Pivot HorizontalMRP'!$A$4:$I$2529,9,0),0)</f>
        <v>11017</v>
      </c>
      <c r="U2009" s="1">
        <f t="shared" si="155"/>
        <v>73629</v>
      </c>
      <c r="V2009" s="24">
        <v>7.5000000000000002E-4</v>
      </c>
      <c r="W2009" s="24"/>
      <c r="X2009" s="24">
        <f t="shared" si="158"/>
        <v>-7.5000000000000002E-4</v>
      </c>
      <c r="Y2009" s="24"/>
      <c r="Z2009" s="24"/>
      <c r="AA2009" s="24">
        <v>2.5000000000000001E-4</v>
      </c>
      <c r="AB2009" s="24"/>
      <c r="AC2009" s="25"/>
      <c r="AD2009" s="26"/>
      <c r="AE2009" s="26"/>
      <c r="AF2009" s="26"/>
      <c r="AG2009" s="24"/>
      <c r="AH2009" s="24"/>
      <c r="AI2009" s="26"/>
      <c r="AJ2009" s="27"/>
      <c r="AK2009" s="27"/>
      <c r="AL2009" s="26"/>
      <c r="AM2009" s="26"/>
      <c r="AN2009" s="24"/>
      <c r="AO2009" s="24" t="str">
        <f t="shared" si="159"/>
        <v>Sanmina</v>
      </c>
      <c r="AP2009" s="1" t="s">
        <v>1110</v>
      </c>
      <c r="BF2009" s="1" t="s">
        <v>68</v>
      </c>
      <c r="BG2009" s="28" t="s">
        <v>69</v>
      </c>
    </row>
    <row r="2010" spans="1:59" ht="12.75" customHeight="1" x14ac:dyDescent="0.2">
      <c r="A2010" s="1" t="s">
        <v>8160</v>
      </c>
      <c r="B2010" s="1" t="s">
        <v>8161</v>
      </c>
      <c r="C2010" s="1" t="s">
        <v>62</v>
      </c>
      <c r="D2010" s="1" t="s">
        <v>1108</v>
      </c>
      <c r="E2010" s="1" t="s">
        <v>8162</v>
      </c>
      <c r="F2010" s="1" t="s">
        <v>8163</v>
      </c>
      <c r="G2010" s="1">
        <v>188</v>
      </c>
      <c r="H2010" s="1">
        <v>10000</v>
      </c>
      <c r="I2010" s="2" t="s">
        <v>1123</v>
      </c>
      <c r="K2010" s="1">
        <f>IFERROR(VLOOKUP(B2010,'[1]Pivot HorizontalMRP'!$A$4:$B$2531,2,0),0)</f>
        <v>0</v>
      </c>
      <c r="L2010" s="1">
        <f>IFERROR(VLOOKUP(B2010,'[1]Pivot HorizontalMRP'!$A$4:$C$2531,3,0),0)</f>
        <v>50178</v>
      </c>
      <c r="M2010" s="1">
        <f>IFERROR(VLOOKUP(B2010,'[1]Pivot HorizontalMRP'!$A$4:$D$2531,4,0),0)</f>
        <v>0</v>
      </c>
      <c r="N2010" s="1">
        <f>IFERROR(VLOOKUP(B2010,'[1]Pivot HorizontalMRP'!$A$4:$E$2531,5,0),0)</f>
        <v>0</v>
      </c>
      <c r="O2010" s="1">
        <f t="shared" si="156"/>
        <v>50178</v>
      </c>
      <c r="P2010" s="1">
        <f t="shared" si="157"/>
        <v>50178</v>
      </c>
      <c r="Q2010" s="1">
        <f>IFERROR(VLOOKUP(B2010,'[1]Pivot HorizontalMRP'!$A$4:$F$2529,6,0),0)</f>
        <v>10796</v>
      </c>
      <c r="R2010" s="1">
        <f>IFERROR(VLOOKUP(B2010,'[1]Pivot HorizontalMRP'!$A$4:$G$2529,7,0),0)</f>
        <v>6892</v>
      </c>
      <c r="S2010" s="1">
        <f>IFERROR(VLOOKUP(B2010,'[1]Pivot HorizontalMRP'!$A$4:$H$2529,8,0),0)</f>
        <v>6422</v>
      </c>
      <c r="T2010" s="1">
        <f>IFERROR(VLOOKUP(B2010,'[1]Pivot HorizontalMRP'!$A$4:$I$2529,9,0),0)</f>
        <v>5002</v>
      </c>
      <c r="U2010" s="1">
        <f t="shared" si="155"/>
        <v>32490</v>
      </c>
      <c r="V2010" s="24">
        <v>8.9999999999999998E-4</v>
      </c>
      <c r="W2010" s="24"/>
      <c r="X2010" s="24">
        <f t="shared" si="158"/>
        <v>-8.9999999999999998E-4</v>
      </c>
      <c r="Y2010" s="24"/>
      <c r="Z2010" s="24"/>
      <c r="AA2010" s="24"/>
      <c r="AB2010" s="24"/>
      <c r="AC2010" s="25"/>
      <c r="AD2010" s="26"/>
      <c r="AE2010" s="26"/>
      <c r="AF2010" s="26"/>
      <c r="AG2010" s="24"/>
      <c r="AH2010" s="24"/>
      <c r="AI2010" s="26"/>
      <c r="AJ2010" s="27"/>
      <c r="AK2010" s="27"/>
      <c r="AL2010" s="26"/>
      <c r="AM2010" s="26"/>
      <c r="AN2010" s="24"/>
      <c r="AO2010" s="24" t="str">
        <f t="shared" si="159"/>
        <v>Sanmina</v>
      </c>
      <c r="AP2010" s="1" t="s">
        <v>1110</v>
      </c>
      <c r="BF2010" s="1" t="s">
        <v>68</v>
      </c>
      <c r="BG2010" s="28" t="s">
        <v>69</v>
      </c>
    </row>
    <row r="2011" spans="1:59" ht="12.75" customHeight="1" x14ac:dyDescent="0.2">
      <c r="A2011" s="1" t="s">
        <v>8164</v>
      </c>
      <c r="B2011" s="1" t="s">
        <v>8165</v>
      </c>
      <c r="C2011" s="1" t="s">
        <v>62</v>
      </c>
      <c r="D2011" s="1" t="s">
        <v>1108</v>
      </c>
      <c r="E2011" s="1" t="s">
        <v>8166</v>
      </c>
      <c r="F2011" s="1" t="s">
        <v>8167</v>
      </c>
      <c r="G2011" s="1">
        <v>148</v>
      </c>
      <c r="H2011" s="1">
        <v>10000</v>
      </c>
      <c r="I2011" s="2" t="s">
        <v>1123</v>
      </c>
      <c r="K2011" s="1">
        <f>IFERROR(VLOOKUP(B2011,'[1]Pivot HorizontalMRP'!$A$4:$B$2531,2,0),0)</f>
        <v>0</v>
      </c>
      <c r="L2011" s="1">
        <f>IFERROR(VLOOKUP(B2011,'[1]Pivot HorizontalMRP'!$A$4:$C$2531,3,0),0)</f>
        <v>138959</v>
      </c>
      <c r="M2011" s="1">
        <f>IFERROR(VLOOKUP(B2011,'[1]Pivot HorizontalMRP'!$A$4:$D$2531,4,0),0)</f>
        <v>0</v>
      </c>
      <c r="N2011" s="1">
        <f>IFERROR(VLOOKUP(B2011,'[1]Pivot HorizontalMRP'!$A$4:$E$2531,5,0),0)</f>
        <v>0</v>
      </c>
      <c r="O2011" s="1">
        <f t="shared" si="156"/>
        <v>138959</v>
      </c>
      <c r="P2011" s="1">
        <f t="shared" si="157"/>
        <v>138959</v>
      </c>
      <c r="Q2011" s="1">
        <f>IFERROR(VLOOKUP(B2011,'[1]Pivot HorizontalMRP'!$A$4:$F$2529,6,0),0)</f>
        <v>60</v>
      </c>
      <c r="R2011" s="1">
        <f>IFERROR(VLOOKUP(B2011,'[1]Pivot HorizontalMRP'!$A$4:$G$2529,7,0),0)</f>
        <v>0</v>
      </c>
      <c r="S2011" s="1">
        <f>IFERROR(VLOOKUP(B2011,'[1]Pivot HorizontalMRP'!$A$4:$H$2529,8,0),0)</f>
        <v>0</v>
      </c>
      <c r="T2011" s="1">
        <f>IFERROR(VLOOKUP(B2011,'[1]Pivot HorizontalMRP'!$A$4:$I$2529,9,0),0)</f>
        <v>0</v>
      </c>
      <c r="U2011" s="1">
        <f t="shared" si="155"/>
        <v>138899</v>
      </c>
      <c r="V2011" s="24">
        <v>6.0999999999999997E-4</v>
      </c>
      <c r="W2011" s="24"/>
      <c r="X2011" s="24">
        <f t="shared" si="158"/>
        <v>-6.0999999999999997E-4</v>
      </c>
      <c r="Y2011" s="24"/>
      <c r="Z2011" s="24"/>
      <c r="AA2011" s="24"/>
      <c r="AB2011" s="24"/>
      <c r="AC2011" s="25"/>
      <c r="AD2011" s="26"/>
      <c r="AE2011" s="26"/>
      <c r="AF2011" s="26"/>
      <c r="AG2011" s="24"/>
      <c r="AH2011" s="24"/>
      <c r="AI2011" s="26"/>
      <c r="AJ2011" s="27"/>
      <c r="AK2011" s="27"/>
      <c r="AL2011" s="26"/>
      <c r="AM2011" s="26"/>
      <c r="AN2011" s="24"/>
      <c r="AO2011" s="24" t="str">
        <f t="shared" si="159"/>
        <v>Sanmina</v>
      </c>
      <c r="AP2011" s="1" t="s">
        <v>1110</v>
      </c>
      <c r="BF2011" s="1" t="s">
        <v>68</v>
      </c>
      <c r="BG2011" s="28" t="s">
        <v>69</v>
      </c>
    </row>
    <row r="2012" spans="1:59" ht="12.75" customHeight="1" x14ac:dyDescent="0.2">
      <c r="A2012" s="1" t="s">
        <v>8168</v>
      </c>
      <c r="B2012" s="1" t="s">
        <v>8169</v>
      </c>
      <c r="C2012" s="1" t="s">
        <v>62</v>
      </c>
      <c r="D2012" s="1" t="s">
        <v>1108</v>
      </c>
      <c r="E2012" s="1" t="s">
        <v>8170</v>
      </c>
      <c r="F2012" s="1" t="s">
        <v>8171</v>
      </c>
      <c r="G2012" s="1">
        <v>188</v>
      </c>
      <c r="H2012" s="1">
        <v>10000</v>
      </c>
      <c r="I2012" s="2" t="s">
        <v>1123</v>
      </c>
      <c r="K2012" s="1">
        <f>IFERROR(VLOOKUP(B2012,'[1]Pivot HorizontalMRP'!$A$4:$B$2531,2,0),0)</f>
        <v>0</v>
      </c>
      <c r="L2012" s="1">
        <f>IFERROR(VLOOKUP(B2012,'[1]Pivot HorizontalMRP'!$A$4:$C$2531,3,0),0)</f>
        <v>59338</v>
      </c>
      <c r="M2012" s="1">
        <f>IFERROR(VLOOKUP(B2012,'[1]Pivot HorizontalMRP'!$A$4:$D$2531,4,0),0)</f>
        <v>0</v>
      </c>
      <c r="N2012" s="1">
        <f>IFERROR(VLOOKUP(B2012,'[1]Pivot HorizontalMRP'!$A$4:$E$2531,5,0),0)</f>
        <v>0</v>
      </c>
      <c r="O2012" s="1">
        <f t="shared" si="156"/>
        <v>59338</v>
      </c>
      <c r="P2012" s="1">
        <f t="shared" si="157"/>
        <v>59338</v>
      </c>
      <c r="Q2012" s="1">
        <f>IFERROR(VLOOKUP(B2012,'[1]Pivot HorizontalMRP'!$A$4:$F$2529,6,0),0)</f>
        <v>12246</v>
      </c>
      <c r="R2012" s="1">
        <f>IFERROR(VLOOKUP(B2012,'[1]Pivot HorizontalMRP'!$A$4:$G$2529,7,0),0)</f>
        <v>7354</v>
      </c>
      <c r="S2012" s="1">
        <f>IFERROR(VLOOKUP(B2012,'[1]Pivot HorizontalMRP'!$A$4:$H$2529,8,0),0)</f>
        <v>8826</v>
      </c>
      <c r="T2012" s="1">
        <f>IFERROR(VLOOKUP(B2012,'[1]Pivot HorizontalMRP'!$A$4:$I$2529,9,0),0)</f>
        <v>6470</v>
      </c>
      <c r="U2012" s="1">
        <f t="shared" si="155"/>
        <v>39738</v>
      </c>
      <c r="V2012" s="24">
        <v>5.5000000000000003E-4</v>
      </c>
      <c r="W2012" s="24"/>
      <c r="X2012" s="24">
        <f t="shared" si="158"/>
        <v>-5.5000000000000003E-4</v>
      </c>
      <c r="Y2012" s="24"/>
      <c r="Z2012" s="24"/>
      <c r="AA2012" s="24"/>
      <c r="AB2012" s="24"/>
      <c r="AC2012" s="25"/>
      <c r="AD2012" s="26"/>
      <c r="AE2012" s="26"/>
      <c r="AF2012" s="26"/>
      <c r="AG2012" s="24"/>
      <c r="AH2012" s="24"/>
      <c r="AI2012" s="26"/>
      <c r="AJ2012" s="27"/>
      <c r="AK2012" s="27"/>
      <c r="AL2012" s="26"/>
      <c r="AM2012" s="26"/>
      <c r="AN2012" s="24"/>
      <c r="AO2012" s="24" t="str">
        <f t="shared" si="159"/>
        <v>Sanmina</v>
      </c>
      <c r="AP2012" s="1" t="s">
        <v>1110</v>
      </c>
      <c r="BF2012" s="1" t="s">
        <v>68</v>
      </c>
      <c r="BG2012" s="28" t="s">
        <v>69</v>
      </c>
    </row>
    <row r="2013" spans="1:59" ht="12.75" customHeight="1" x14ac:dyDescent="0.2">
      <c r="A2013" s="1" t="s">
        <v>8172</v>
      </c>
      <c r="B2013" s="1" t="s">
        <v>8173</v>
      </c>
      <c r="C2013" s="1" t="s">
        <v>62</v>
      </c>
      <c r="D2013" s="1" t="s">
        <v>1108</v>
      </c>
      <c r="E2013" s="1" t="s">
        <v>8174</v>
      </c>
      <c r="F2013" s="1" t="s">
        <v>8175</v>
      </c>
      <c r="G2013" s="1">
        <v>188</v>
      </c>
      <c r="H2013" s="1">
        <v>10000</v>
      </c>
      <c r="I2013" s="2" t="s">
        <v>1123</v>
      </c>
      <c r="K2013" s="1">
        <f>IFERROR(VLOOKUP(B2013,'[1]Pivot HorizontalMRP'!$A$4:$B$2531,2,0),0)</f>
        <v>0</v>
      </c>
      <c r="L2013" s="1">
        <f>IFERROR(VLOOKUP(B2013,'[1]Pivot HorizontalMRP'!$A$4:$C$2531,3,0),0)</f>
        <v>56812</v>
      </c>
      <c r="M2013" s="1">
        <f>IFERROR(VLOOKUP(B2013,'[1]Pivot HorizontalMRP'!$A$4:$D$2531,4,0),0)</f>
        <v>70000</v>
      </c>
      <c r="N2013" s="1">
        <f>IFERROR(VLOOKUP(B2013,'[1]Pivot HorizontalMRP'!$A$4:$E$2531,5,0),0)</f>
        <v>0</v>
      </c>
      <c r="O2013" s="1">
        <f t="shared" si="156"/>
        <v>126812</v>
      </c>
      <c r="P2013" s="1">
        <f t="shared" si="157"/>
        <v>126812</v>
      </c>
      <c r="Q2013" s="1">
        <f>IFERROR(VLOOKUP(B2013,'[1]Pivot HorizontalMRP'!$A$4:$F$2529,6,0),0)</f>
        <v>64866</v>
      </c>
      <c r="R2013" s="1">
        <f>IFERROR(VLOOKUP(B2013,'[1]Pivot HorizontalMRP'!$A$4:$G$2529,7,0),0)</f>
        <v>22071</v>
      </c>
      <c r="S2013" s="1">
        <f>IFERROR(VLOOKUP(B2013,'[1]Pivot HorizontalMRP'!$A$4:$H$2529,8,0),0)</f>
        <v>15550</v>
      </c>
      <c r="T2013" s="1">
        <f>IFERROR(VLOOKUP(B2013,'[1]Pivot HorizontalMRP'!$A$4:$I$2529,9,0),0)</f>
        <v>10301</v>
      </c>
      <c r="U2013" s="1">
        <f t="shared" si="155"/>
        <v>39875</v>
      </c>
      <c r="V2013" s="24">
        <v>3.6000000000000002E-4</v>
      </c>
      <c r="W2013" s="24"/>
      <c r="X2013" s="24">
        <f t="shared" si="158"/>
        <v>-3.6000000000000002E-4</v>
      </c>
      <c r="Y2013" s="24"/>
      <c r="Z2013" s="24"/>
      <c r="AA2013" s="24"/>
      <c r="AB2013" s="24"/>
      <c r="AC2013" s="25"/>
      <c r="AD2013" s="26"/>
      <c r="AE2013" s="26"/>
      <c r="AF2013" s="26"/>
      <c r="AG2013" s="24"/>
      <c r="AH2013" s="24"/>
      <c r="AI2013" s="26"/>
      <c r="AJ2013" s="27"/>
      <c r="AK2013" s="27"/>
      <c r="AL2013" s="26"/>
      <c r="AM2013" s="26"/>
      <c r="AN2013" s="24"/>
      <c r="AO2013" s="24" t="str">
        <f t="shared" si="159"/>
        <v>Sanmina</v>
      </c>
      <c r="AP2013" s="1" t="s">
        <v>1110</v>
      </c>
      <c r="BF2013" s="1" t="s">
        <v>68</v>
      </c>
      <c r="BG2013" s="28" t="s">
        <v>69</v>
      </c>
    </row>
    <row r="2014" spans="1:59" ht="12.75" customHeight="1" x14ac:dyDescent="0.2">
      <c r="A2014" s="1" t="s">
        <v>8176</v>
      </c>
      <c r="B2014" s="1" t="s">
        <v>8177</v>
      </c>
      <c r="C2014" s="1" t="s">
        <v>62</v>
      </c>
      <c r="D2014" s="1" t="s">
        <v>1108</v>
      </c>
      <c r="E2014" s="1" t="s">
        <v>8178</v>
      </c>
      <c r="F2014" s="1" t="s">
        <v>8179</v>
      </c>
      <c r="G2014" s="1">
        <v>188</v>
      </c>
      <c r="H2014" s="1">
        <v>10000</v>
      </c>
      <c r="I2014" s="2" t="s">
        <v>1123</v>
      </c>
      <c r="K2014" s="1">
        <f>IFERROR(VLOOKUP(B2014,'[1]Pivot HorizontalMRP'!$A$4:$B$2531,2,0),0)</f>
        <v>0</v>
      </c>
      <c r="L2014" s="1">
        <f>IFERROR(VLOOKUP(B2014,'[1]Pivot HorizontalMRP'!$A$4:$C$2531,3,0),0)</f>
        <v>5465</v>
      </c>
      <c r="M2014" s="1">
        <f>IFERROR(VLOOKUP(B2014,'[1]Pivot HorizontalMRP'!$A$4:$D$2531,4,0),0)</f>
        <v>10000</v>
      </c>
      <c r="N2014" s="1">
        <f>IFERROR(VLOOKUP(B2014,'[1]Pivot HorizontalMRP'!$A$4:$E$2531,5,0),0)</f>
        <v>10000</v>
      </c>
      <c r="O2014" s="1">
        <f t="shared" si="156"/>
        <v>15465</v>
      </c>
      <c r="P2014" s="1">
        <f t="shared" si="157"/>
        <v>25465</v>
      </c>
      <c r="Q2014" s="1">
        <f>IFERROR(VLOOKUP(B2014,'[1]Pivot HorizontalMRP'!$A$4:$F$2529,6,0),0)</f>
        <v>8812</v>
      </c>
      <c r="R2014" s="1">
        <f>IFERROR(VLOOKUP(B2014,'[1]Pivot HorizontalMRP'!$A$4:$G$2529,7,0),0)</f>
        <v>5267</v>
      </c>
      <c r="S2014" s="1">
        <f>IFERROR(VLOOKUP(B2014,'[1]Pivot HorizontalMRP'!$A$4:$H$2529,8,0),0)</f>
        <v>3826</v>
      </c>
      <c r="T2014" s="1">
        <f>IFERROR(VLOOKUP(B2014,'[1]Pivot HorizontalMRP'!$A$4:$I$2529,9,0),0)</f>
        <v>2787</v>
      </c>
      <c r="U2014" s="1">
        <f t="shared" si="155"/>
        <v>1386</v>
      </c>
      <c r="V2014" s="24">
        <v>7.5000000000000002E-4</v>
      </c>
      <c r="W2014" s="24"/>
      <c r="X2014" s="24">
        <f t="shared" si="158"/>
        <v>-7.5000000000000002E-4</v>
      </c>
      <c r="Y2014" s="24"/>
      <c r="Z2014" s="24"/>
      <c r="AA2014" s="24"/>
      <c r="AB2014" s="24"/>
      <c r="AC2014" s="25"/>
      <c r="AD2014" s="26"/>
      <c r="AE2014" s="26"/>
      <c r="AF2014" s="26"/>
      <c r="AG2014" s="24"/>
      <c r="AH2014" s="24"/>
      <c r="AI2014" s="26"/>
      <c r="AJ2014" s="27"/>
      <c r="AK2014" s="27"/>
      <c r="AL2014" s="26"/>
      <c r="AM2014" s="26"/>
      <c r="AN2014" s="24"/>
      <c r="AO2014" s="24" t="str">
        <f t="shared" si="159"/>
        <v>Sanmina</v>
      </c>
      <c r="AP2014" s="1" t="s">
        <v>1110</v>
      </c>
      <c r="BF2014" s="1" t="s">
        <v>68</v>
      </c>
      <c r="BG2014" s="28" t="s">
        <v>69</v>
      </c>
    </row>
    <row r="2015" spans="1:59" ht="12.75" customHeight="1" x14ac:dyDescent="0.2">
      <c r="A2015" s="1" t="s">
        <v>8180</v>
      </c>
      <c r="B2015" s="1" t="s">
        <v>8181</v>
      </c>
      <c r="C2015" s="1" t="s">
        <v>62</v>
      </c>
      <c r="D2015" s="1" t="s">
        <v>1108</v>
      </c>
      <c r="E2015" s="1" t="s">
        <v>8182</v>
      </c>
      <c r="F2015" s="1" t="s">
        <v>8183</v>
      </c>
      <c r="G2015" s="1">
        <v>188</v>
      </c>
      <c r="H2015" s="1">
        <v>30000</v>
      </c>
      <c r="I2015" s="2" t="s">
        <v>1123</v>
      </c>
      <c r="K2015" s="1">
        <f>IFERROR(VLOOKUP(B2015,'[1]Pivot HorizontalMRP'!$A$4:$B$2531,2,0),0)</f>
        <v>0</v>
      </c>
      <c r="L2015" s="1">
        <f>IFERROR(VLOOKUP(B2015,'[1]Pivot HorizontalMRP'!$A$4:$C$2531,3,0),0)</f>
        <v>223069</v>
      </c>
      <c r="M2015" s="1">
        <f>IFERROR(VLOOKUP(B2015,'[1]Pivot HorizontalMRP'!$A$4:$D$2531,4,0),0)</f>
        <v>0</v>
      </c>
      <c r="N2015" s="1">
        <f>IFERROR(VLOOKUP(B2015,'[1]Pivot HorizontalMRP'!$A$4:$E$2531,5,0),0)</f>
        <v>0</v>
      </c>
      <c r="O2015" s="1">
        <f t="shared" si="156"/>
        <v>223069</v>
      </c>
      <c r="P2015" s="1">
        <f t="shared" si="157"/>
        <v>223069</v>
      </c>
      <c r="Q2015" s="1">
        <f>IFERROR(VLOOKUP(B2015,'[1]Pivot HorizontalMRP'!$A$4:$F$2529,6,0),0)</f>
        <v>75425</v>
      </c>
      <c r="R2015" s="1">
        <f>IFERROR(VLOOKUP(B2015,'[1]Pivot HorizontalMRP'!$A$4:$G$2529,7,0),0)</f>
        <v>33414</v>
      </c>
      <c r="S2015" s="1">
        <f>IFERROR(VLOOKUP(B2015,'[1]Pivot HorizontalMRP'!$A$4:$H$2529,8,0),0)</f>
        <v>29496</v>
      </c>
      <c r="T2015" s="1">
        <f>IFERROR(VLOOKUP(B2015,'[1]Pivot HorizontalMRP'!$A$4:$I$2529,9,0),0)</f>
        <v>19591</v>
      </c>
      <c r="U2015" s="1">
        <f t="shared" si="155"/>
        <v>114230</v>
      </c>
      <c r="V2015" s="24">
        <v>8.8000000000000003E-4</v>
      </c>
      <c r="W2015" s="24"/>
      <c r="X2015" s="24">
        <f t="shared" si="158"/>
        <v>-8.8000000000000003E-4</v>
      </c>
      <c r="Y2015" s="24"/>
      <c r="Z2015" s="24"/>
      <c r="AA2015" s="24"/>
      <c r="AB2015" s="24"/>
      <c r="AC2015" s="25"/>
      <c r="AD2015" s="26"/>
      <c r="AE2015" s="26"/>
      <c r="AF2015" s="26"/>
      <c r="AG2015" s="24"/>
      <c r="AH2015" s="24"/>
      <c r="AI2015" s="26"/>
      <c r="AJ2015" s="27"/>
      <c r="AK2015" s="27"/>
      <c r="AL2015" s="26"/>
      <c r="AM2015" s="26"/>
      <c r="AN2015" s="24"/>
      <c r="AO2015" s="24" t="str">
        <f t="shared" si="159"/>
        <v>Sanmina</v>
      </c>
      <c r="AP2015" s="1" t="s">
        <v>1110</v>
      </c>
      <c r="BF2015" s="1" t="s">
        <v>68</v>
      </c>
      <c r="BG2015" s="28" t="s">
        <v>69</v>
      </c>
    </row>
    <row r="2016" spans="1:59" ht="12.75" customHeight="1" x14ac:dyDescent="0.2">
      <c r="A2016" s="1" t="s">
        <v>8184</v>
      </c>
      <c r="B2016" s="1" t="s">
        <v>8185</v>
      </c>
      <c r="C2016" s="1" t="s">
        <v>62</v>
      </c>
      <c r="D2016" s="1" t="s">
        <v>1108</v>
      </c>
      <c r="E2016" s="1" t="s">
        <v>8186</v>
      </c>
      <c r="F2016" s="1" t="s">
        <v>8187</v>
      </c>
      <c r="G2016" s="1">
        <v>148</v>
      </c>
      <c r="H2016" s="1">
        <v>5000</v>
      </c>
      <c r="I2016" s="2" t="s">
        <v>1123</v>
      </c>
      <c r="K2016" s="1">
        <f>IFERROR(VLOOKUP(B2016,'[1]Pivot HorizontalMRP'!$A$4:$B$2531,2,0),0)</f>
        <v>0</v>
      </c>
      <c r="L2016" s="1">
        <f>IFERROR(VLOOKUP(B2016,'[1]Pivot HorizontalMRP'!$A$4:$C$2531,3,0),0)</f>
        <v>9009</v>
      </c>
      <c r="M2016" s="1">
        <f>IFERROR(VLOOKUP(B2016,'[1]Pivot HorizontalMRP'!$A$4:$D$2531,4,0),0)</f>
        <v>0</v>
      </c>
      <c r="N2016" s="1">
        <f>IFERROR(VLOOKUP(B2016,'[1]Pivot HorizontalMRP'!$A$4:$E$2531,5,0),0)</f>
        <v>0</v>
      </c>
      <c r="O2016" s="1">
        <f t="shared" si="156"/>
        <v>9009</v>
      </c>
      <c r="P2016" s="1">
        <f t="shared" si="157"/>
        <v>9009</v>
      </c>
      <c r="Q2016" s="1">
        <f>IFERROR(VLOOKUP(B2016,'[1]Pivot HorizontalMRP'!$A$4:$F$2529,6,0),0)</f>
        <v>423</v>
      </c>
      <c r="R2016" s="1">
        <f>IFERROR(VLOOKUP(B2016,'[1]Pivot HorizontalMRP'!$A$4:$G$2529,7,0),0)</f>
        <v>318</v>
      </c>
      <c r="S2016" s="1">
        <f>IFERROR(VLOOKUP(B2016,'[1]Pivot HorizontalMRP'!$A$4:$H$2529,8,0),0)</f>
        <v>374</v>
      </c>
      <c r="T2016" s="1">
        <f>IFERROR(VLOOKUP(B2016,'[1]Pivot HorizontalMRP'!$A$4:$I$2529,9,0),0)</f>
        <v>1089</v>
      </c>
      <c r="U2016" s="1">
        <f t="shared" si="155"/>
        <v>8268</v>
      </c>
      <c r="V2016" s="24">
        <v>1.2199999999999999E-3</v>
      </c>
      <c r="W2016" s="24"/>
      <c r="X2016" s="24">
        <f t="shared" si="158"/>
        <v>-1.2199999999999999E-3</v>
      </c>
      <c r="Y2016" s="24"/>
      <c r="Z2016" s="24"/>
      <c r="AA2016" s="24"/>
      <c r="AB2016" s="24"/>
      <c r="AC2016" s="25"/>
      <c r="AD2016" s="26"/>
      <c r="AE2016" s="26"/>
      <c r="AF2016" s="26"/>
      <c r="AG2016" s="24"/>
      <c r="AH2016" s="24"/>
      <c r="AI2016" s="26"/>
      <c r="AJ2016" s="27"/>
      <c r="AK2016" s="27"/>
      <c r="AL2016" s="26"/>
      <c r="AM2016" s="26"/>
      <c r="AN2016" s="24"/>
      <c r="AO2016" s="24" t="str">
        <f t="shared" si="159"/>
        <v>Sanmina</v>
      </c>
      <c r="AP2016" s="1" t="s">
        <v>1110</v>
      </c>
      <c r="BF2016" s="1" t="s">
        <v>68</v>
      </c>
      <c r="BG2016" s="28" t="s">
        <v>69</v>
      </c>
    </row>
    <row r="2017" spans="1:59" ht="12.75" customHeight="1" x14ac:dyDescent="0.2">
      <c r="A2017" s="1" t="s">
        <v>8188</v>
      </c>
      <c r="B2017" s="1" t="s">
        <v>8189</v>
      </c>
      <c r="C2017" s="1" t="s">
        <v>62</v>
      </c>
      <c r="D2017" s="1" t="s">
        <v>1108</v>
      </c>
      <c r="E2017" s="1" t="s">
        <v>8190</v>
      </c>
      <c r="F2017" s="1" t="s">
        <v>8191</v>
      </c>
      <c r="G2017" s="1">
        <v>188</v>
      </c>
      <c r="H2017" s="1">
        <v>10000</v>
      </c>
      <c r="I2017" s="2" t="s">
        <v>1123</v>
      </c>
      <c r="K2017" s="1">
        <f>IFERROR(VLOOKUP(B2017,'[1]Pivot HorizontalMRP'!$A$4:$B$2531,2,0),0)</f>
        <v>0</v>
      </c>
      <c r="L2017" s="1">
        <f>IFERROR(VLOOKUP(B2017,'[1]Pivot HorizontalMRP'!$A$4:$C$2531,3,0),0)</f>
        <v>58427</v>
      </c>
      <c r="M2017" s="1">
        <f>IFERROR(VLOOKUP(B2017,'[1]Pivot HorizontalMRP'!$A$4:$D$2531,4,0),0)</f>
        <v>40000</v>
      </c>
      <c r="N2017" s="1">
        <f>IFERROR(VLOOKUP(B2017,'[1]Pivot HorizontalMRP'!$A$4:$E$2531,5,0),0)</f>
        <v>0</v>
      </c>
      <c r="O2017" s="1">
        <f t="shared" si="156"/>
        <v>98427</v>
      </c>
      <c r="P2017" s="1">
        <f t="shared" si="157"/>
        <v>98427</v>
      </c>
      <c r="Q2017" s="1">
        <f>IFERROR(VLOOKUP(B2017,'[1]Pivot HorizontalMRP'!$A$4:$F$2529,6,0),0)</f>
        <v>32920</v>
      </c>
      <c r="R2017" s="1">
        <f>IFERROR(VLOOKUP(B2017,'[1]Pivot HorizontalMRP'!$A$4:$G$2529,7,0),0)</f>
        <v>15608</v>
      </c>
      <c r="S2017" s="1">
        <f>IFERROR(VLOOKUP(B2017,'[1]Pivot HorizontalMRP'!$A$4:$H$2529,8,0),0)</f>
        <v>13554</v>
      </c>
      <c r="T2017" s="1">
        <f>IFERROR(VLOOKUP(B2017,'[1]Pivot HorizontalMRP'!$A$4:$I$2529,9,0),0)</f>
        <v>7614</v>
      </c>
      <c r="U2017" s="1">
        <f t="shared" si="155"/>
        <v>49899</v>
      </c>
      <c r="V2017" s="24">
        <v>7.5000000000000002E-4</v>
      </c>
      <c r="W2017" s="24"/>
      <c r="X2017" s="24">
        <f t="shared" si="158"/>
        <v>-7.5000000000000002E-4</v>
      </c>
      <c r="Y2017" s="24"/>
      <c r="Z2017" s="24"/>
      <c r="AA2017" s="24"/>
      <c r="AB2017" s="24"/>
      <c r="AC2017" s="25"/>
      <c r="AD2017" s="26"/>
      <c r="AE2017" s="26"/>
      <c r="AF2017" s="26"/>
      <c r="AG2017" s="24"/>
      <c r="AH2017" s="24"/>
      <c r="AI2017" s="26"/>
      <c r="AJ2017" s="27"/>
      <c r="AK2017" s="27"/>
      <c r="AL2017" s="26"/>
      <c r="AM2017" s="26"/>
      <c r="AN2017" s="24"/>
      <c r="AO2017" s="24" t="str">
        <f t="shared" si="159"/>
        <v>Sanmina</v>
      </c>
      <c r="AP2017" s="1" t="s">
        <v>1110</v>
      </c>
      <c r="BF2017" s="1" t="s">
        <v>68</v>
      </c>
      <c r="BG2017" s="28" t="s">
        <v>69</v>
      </c>
    </row>
    <row r="2018" spans="1:59" ht="12.75" customHeight="1" x14ac:dyDescent="0.2">
      <c r="A2018" s="1" t="s">
        <v>8192</v>
      </c>
      <c r="B2018" s="1" t="s">
        <v>8193</v>
      </c>
      <c r="C2018" s="1" t="s">
        <v>62</v>
      </c>
      <c r="D2018" s="1" t="s">
        <v>1108</v>
      </c>
      <c r="E2018" s="1" t="s">
        <v>8194</v>
      </c>
      <c r="F2018" s="1" t="s">
        <v>8195</v>
      </c>
      <c r="G2018" s="1">
        <v>148</v>
      </c>
      <c r="H2018" s="1">
        <v>5000</v>
      </c>
      <c r="I2018" s="2" t="s">
        <v>66</v>
      </c>
      <c r="K2018" s="1">
        <f>IFERROR(VLOOKUP(B2018,'[1]Pivot HorizontalMRP'!$A$4:$B$2531,2,0),0)</f>
        <v>0</v>
      </c>
      <c r="L2018" s="1">
        <f>IFERROR(VLOOKUP(B2018,'[1]Pivot HorizontalMRP'!$A$4:$C$2531,3,0),0)</f>
        <v>947</v>
      </c>
      <c r="M2018" s="1">
        <f>IFERROR(VLOOKUP(B2018,'[1]Pivot HorizontalMRP'!$A$4:$D$2531,4,0),0)</f>
        <v>0</v>
      </c>
      <c r="N2018" s="1">
        <f>IFERROR(VLOOKUP(B2018,'[1]Pivot HorizontalMRP'!$A$4:$E$2531,5,0),0)</f>
        <v>0</v>
      </c>
      <c r="O2018" s="1">
        <f t="shared" si="156"/>
        <v>947</v>
      </c>
      <c r="P2018" s="1">
        <f t="shared" si="157"/>
        <v>947</v>
      </c>
      <c r="Q2018" s="1">
        <f>IFERROR(VLOOKUP(B2018,'[1]Pivot HorizontalMRP'!$A$4:$F$2529,6,0),0)</f>
        <v>0</v>
      </c>
      <c r="R2018" s="1">
        <f>IFERROR(VLOOKUP(B2018,'[1]Pivot HorizontalMRP'!$A$4:$G$2529,7,0),0)</f>
        <v>0</v>
      </c>
      <c r="S2018" s="1">
        <f>IFERROR(VLOOKUP(B2018,'[1]Pivot HorizontalMRP'!$A$4:$H$2529,8,0),0)</f>
        <v>0</v>
      </c>
      <c r="T2018" s="1">
        <f>IFERROR(VLOOKUP(B2018,'[1]Pivot HorizontalMRP'!$A$4:$I$2529,9,0),0)</f>
        <v>0</v>
      </c>
      <c r="U2018" s="1">
        <f t="shared" si="155"/>
        <v>947</v>
      </c>
      <c r="V2018" s="24">
        <v>3.2699999999999999E-3</v>
      </c>
      <c r="W2018" s="24"/>
      <c r="X2018" s="24">
        <f t="shared" si="158"/>
        <v>-3.2699999999999999E-3</v>
      </c>
      <c r="Y2018" s="24"/>
      <c r="Z2018" s="24"/>
      <c r="AA2018" s="24"/>
      <c r="AB2018" s="24"/>
      <c r="AC2018" s="25"/>
      <c r="AD2018" s="26"/>
      <c r="AE2018" s="26"/>
      <c r="AF2018" s="26"/>
      <c r="AG2018" s="24"/>
      <c r="AH2018" s="24"/>
      <c r="AI2018" s="26"/>
      <c r="AJ2018" s="27"/>
      <c r="AK2018" s="27"/>
      <c r="AL2018" s="26"/>
      <c r="AM2018" s="26"/>
      <c r="AN2018" s="24"/>
      <c r="AO2018" s="24" t="str">
        <f t="shared" si="159"/>
        <v>Sanmina</v>
      </c>
      <c r="AP2018" s="1" t="s">
        <v>1110</v>
      </c>
      <c r="BF2018" s="1" t="s">
        <v>68</v>
      </c>
      <c r="BG2018" s="28" t="s">
        <v>69</v>
      </c>
    </row>
    <row r="2019" spans="1:59" ht="12.75" customHeight="1" x14ac:dyDescent="0.2">
      <c r="A2019" s="1" t="s">
        <v>8196</v>
      </c>
      <c r="B2019" s="1" t="s">
        <v>8197</v>
      </c>
      <c r="C2019" s="1" t="s">
        <v>62</v>
      </c>
      <c r="D2019" s="1" t="s">
        <v>1108</v>
      </c>
      <c r="E2019" s="1" t="s">
        <v>8198</v>
      </c>
      <c r="F2019" s="1" t="s">
        <v>8199</v>
      </c>
      <c r="G2019" s="1">
        <v>148</v>
      </c>
      <c r="H2019" s="1">
        <v>10000</v>
      </c>
      <c r="I2019" s="2" t="s">
        <v>1123</v>
      </c>
      <c r="K2019" s="1">
        <f>IFERROR(VLOOKUP(B2019,'[1]Pivot HorizontalMRP'!$A$4:$B$2531,2,0),0)</f>
        <v>0</v>
      </c>
      <c r="L2019" s="1">
        <f>IFERROR(VLOOKUP(B2019,'[1]Pivot HorizontalMRP'!$A$4:$C$2531,3,0),0)</f>
        <v>42517</v>
      </c>
      <c r="M2019" s="1">
        <f>IFERROR(VLOOKUP(B2019,'[1]Pivot HorizontalMRP'!$A$4:$D$2531,4,0),0)</f>
        <v>0</v>
      </c>
      <c r="N2019" s="1">
        <f>IFERROR(VLOOKUP(B2019,'[1]Pivot HorizontalMRP'!$A$4:$E$2531,5,0),0)</f>
        <v>40000</v>
      </c>
      <c r="O2019" s="1">
        <f t="shared" si="156"/>
        <v>42517</v>
      </c>
      <c r="P2019" s="1">
        <f t="shared" si="157"/>
        <v>82517</v>
      </c>
      <c r="Q2019" s="1">
        <f>IFERROR(VLOOKUP(B2019,'[1]Pivot HorizontalMRP'!$A$4:$F$2529,6,0),0)</f>
        <v>23723</v>
      </c>
      <c r="R2019" s="1">
        <f>IFERROR(VLOOKUP(B2019,'[1]Pivot HorizontalMRP'!$A$4:$G$2529,7,0),0)</f>
        <v>10638</v>
      </c>
      <c r="S2019" s="1">
        <f>IFERROR(VLOOKUP(B2019,'[1]Pivot HorizontalMRP'!$A$4:$H$2529,8,0),0)</f>
        <v>6790</v>
      </c>
      <c r="T2019" s="1">
        <f>IFERROR(VLOOKUP(B2019,'[1]Pivot HorizontalMRP'!$A$4:$I$2529,9,0),0)</f>
        <v>5605</v>
      </c>
      <c r="U2019" s="1">
        <f t="shared" si="155"/>
        <v>8156</v>
      </c>
      <c r="V2019" s="24">
        <v>6.3000000000000003E-4</v>
      </c>
      <c r="W2019" s="24"/>
      <c r="X2019" s="24">
        <f t="shared" si="158"/>
        <v>-6.3000000000000003E-4</v>
      </c>
      <c r="Y2019" s="24"/>
      <c r="Z2019" s="24"/>
      <c r="AA2019" s="24"/>
      <c r="AB2019" s="24"/>
      <c r="AC2019" s="25"/>
      <c r="AD2019" s="26"/>
      <c r="AE2019" s="26"/>
      <c r="AF2019" s="26"/>
      <c r="AG2019" s="24"/>
      <c r="AH2019" s="24"/>
      <c r="AI2019" s="26"/>
      <c r="AJ2019" s="27"/>
      <c r="AK2019" s="27"/>
      <c r="AL2019" s="26"/>
      <c r="AM2019" s="26"/>
      <c r="AN2019" s="24"/>
      <c r="AO2019" s="24" t="str">
        <f t="shared" si="159"/>
        <v>Sanmina</v>
      </c>
      <c r="AP2019" s="1" t="s">
        <v>1110</v>
      </c>
      <c r="BF2019" s="1" t="s">
        <v>68</v>
      </c>
      <c r="BG2019" s="28" t="s">
        <v>69</v>
      </c>
    </row>
    <row r="2020" spans="1:59" ht="12.75" customHeight="1" x14ac:dyDescent="0.2">
      <c r="A2020" s="1" t="s">
        <v>8200</v>
      </c>
      <c r="B2020" s="1" t="s">
        <v>8201</v>
      </c>
      <c r="C2020" s="1" t="s">
        <v>62</v>
      </c>
      <c r="D2020" s="1" t="s">
        <v>1108</v>
      </c>
      <c r="E2020" s="1" t="s">
        <v>8202</v>
      </c>
      <c r="F2020" s="1" t="s">
        <v>8203</v>
      </c>
      <c r="G2020" s="1">
        <v>148</v>
      </c>
      <c r="H2020" s="1">
        <v>10000</v>
      </c>
      <c r="I2020" s="2" t="s">
        <v>1123</v>
      </c>
      <c r="K2020" s="1">
        <f>IFERROR(VLOOKUP(B2020,'[1]Pivot HorizontalMRP'!$A$4:$B$2531,2,0),0)</f>
        <v>0</v>
      </c>
      <c r="L2020" s="1">
        <f>IFERROR(VLOOKUP(B2020,'[1]Pivot HorizontalMRP'!$A$4:$C$2531,3,0),0)</f>
        <v>9113</v>
      </c>
      <c r="M2020" s="1">
        <f>IFERROR(VLOOKUP(B2020,'[1]Pivot HorizontalMRP'!$A$4:$D$2531,4,0),0)</f>
        <v>0</v>
      </c>
      <c r="N2020" s="1">
        <f>IFERROR(VLOOKUP(B2020,'[1]Pivot HorizontalMRP'!$A$4:$E$2531,5,0),0)</f>
        <v>0</v>
      </c>
      <c r="O2020" s="1">
        <f t="shared" si="156"/>
        <v>9113</v>
      </c>
      <c r="P2020" s="1">
        <f t="shared" si="157"/>
        <v>9113</v>
      </c>
      <c r="Q2020" s="1">
        <f>IFERROR(VLOOKUP(B2020,'[1]Pivot HorizontalMRP'!$A$4:$F$2529,6,0),0)</f>
        <v>1600</v>
      </c>
      <c r="R2020" s="1">
        <f>IFERROR(VLOOKUP(B2020,'[1]Pivot HorizontalMRP'!$A$4:$G$2529,7,0),0)</f>
        <v>1268</v>
      </c>
      <c r="S2020" s="1">
        <f>IFERROR(VLOOKUP(B2020,'[1]Pivot HorizontalMRP'!$A$4:$H$2529,8,0),0)</f>
        <v>1706</v>
      </c>
      <c r="T2020" s="1">
        <f>IFERROR(VLOOKUP(B2020,'[1]Pivot HorizontalMRP'!$A$4:$I$2529,9,0),0)</f>
        <v>1074</v>
      </c>
      <c r="U2020" s="1">
        <f t="shared" si="155"/>
        <v>6245</v>
      </c>
      <c r="V2020" s="24">
        <v>5.2999999999999998E-4</v>
      </c>
      <c r="W2020" s="24"/>
      <c r="X2020" s="24">
        <f t="shared" si="158"/>
        <v>-5.2999999999999998E-4</v>
      </c>
      <c r="Y2020" s="24"/>
      <c r="Z2020" s="24"/>
      <c r="AA2020" s="24"/>
      <c r="AB2020" s="24"/>
      <c r="AC2020" s="25"/>
      <c r="AD2020" s="26"/>
      <c r="AE2020" s="26"/>
      <c r="AF2020" s="26"/>
      <c r="AG2020" s="24"/>
      <c r="AH2020" s="24"/>
      <c r="AI2020" s="26"/>
      <c r="AJ2020" s="27"/>
      <c r="AK2020" s="27"/>
      <c r="AL2020" s="26"/>
      <c r="AM2020" s="26"/>
      <c r="AN2020" s="24"/>
      <c r="AO2020" s="24" t="str">
        <f t="shared" si="159"/>
        <v>Sanmina</v>
      </c>
      <c r="AP2020" s="1" t="s">
        <v>1110</v>
      </c>
      <c r="BF2020" s="1" t="s">
        <v>68</v>
      </c>
      <c r="BG2020" s="28" t="s">
        <v>69</v>
      </c>
    </row>
    <row r="2021" spans="1:59" ht="12.75" customHeight="1" x14ac:dyDescent="0.2">
      <c r="A2021" s="1" t="s">
        <v>8204</v>
      </c>
      <c r="B2021" s="1" t="s">
        <v>8205</v>
      </c>
      <c r="C2021" s="1" t="s">
        <v>62</v>
      </c>
      <c r="D2021" s="1" t="s">
        <v>1108</v>
      </c>
      <c r="E2021" s="1" t="s">
        <v>8206</v>
      </c>
      <c r="F2021" s="1" t="s">
        <v>8207</v>
      </c>
      <c r="G2021" s="1">
        <v>188</v>
      </c>
      <c r="H2021" s="1">
        <v>10000</v>
      </c>
      <c r="I2021" s="2" t="s">
        <v>1123</v>
      </c>
      <c r="K2021" s="1">
        <f>IFERROR(VLOOKUP(B2021,'[1]Pivot HorizontalMRP'!$A$4:$B$2531,2,0),0)</f>
        <v>0</v>
      </c>
      <c r="L2021" s="1">
        <f>IFERROR(VLOOKUP(B2021,'[1]Pivot HorizontalMRP'!$A$4:$C$2531,3,0),0)</f>
        <v>71638</v>
      </c>
      <c r="M2021" s="1">
        <f>IFERROR(VLOOKUP(B2021,'[1]Pivot HorizontalMRP'!$A$4:$D$2531,4,0),0)</f>
        <v>0</v>
      </c>
      <c r="N2021" s="1">
        <f>IFERROR(VLOOKUP(B2021,'[1]Pivot HorizontalMRP'!$A$4:$E$2531,5,0),0)</f>
        <v>0</v>
      </c>
      <c r="O2021" s="1">
        <f t="shared" si="156"/>
        <v>71638</v>
      </c>
      <c r="P2021" s="1">
        <f t="shared" si="157"/>
        <v>71638</v>
      </c>
      <c r="Q2021" s="1">
        <f>IFERROR(VLOOKUP(B2021,'[1]Pivot HorizontalMRP'!$A$4:$F$2529,6,0),0)</f>
        <v>2029</v>
      </c>
      <c r="R2021" s="1">
        <f>IFERROR(VLOOKUP(B2021,'[1]Pivot HorizontalMRP'!$A$4:$G$2529,7,0),0)</f>
        <v>2532</v>
      </c>
      <c r="S2021" s="1">
        <f>IFERROR(VLOOKUP(B2021,'[1]Pivot HorizontalMRP'!$A$4:$H$2529,8,0),0)</f>
        <v>3029</v>
      </c>
      <c r="T2021" s="1">
        <f>IFERROR(VLOOKUP(B2021,'[1]Pivot HorizontalMRP'!$A$4:$I$2529,9,0),0)</f>
        <v>2047</v>
      </c>
      <c r="U2021" s="1">
        <f t="shared" si="155"/>
        <v>67077</v>
      </c>
      <c r="V2021" s="24">
        <v>4.9500000000000004E-3</v>
      </c>
      <c r="W2021" s="24"/>
      <c r="X2021" s="24">
        <f t="shared" si="158"/>
        <v>-4.9500000000000004E-3</v>
      </c>
      <c r="Y2021" s="24"/>
      <c r="Z2021" s="24"/>
      <c r="AA2021" s="24">
        <v>2.7999999999999998E-4</v>
      </c>
      <c r="AB2021" s="24"/>
      <c r="AC2021" s="25"/>
      <c r="AD2021" s="26"/>
      <c r="AE2021" s="26"/>
      <c r="AF2021" s="26"/>
      <c r="AG2021" s="24"/>
      <c r="AH2021" s="24"/>
      <c r="AI2021" s="26"/>
      <c r="AJ2021" s="27"/>
      <c r="AK2021" s="27"/>
      <c r="AL2021" s="26"/>
      <c r="AM2021" s="26"/>
      <c r="AN2021" s="24"/>
      <c r="AO2021" s="24" t="str">
        <f t="shared" si="159"/>
        <v>Sanmina</v>
      </c>
      <c r="AP2021" s="1" t="s">
        <v>1110</v>
      </c>
      <c r="BF2021" s="1" t="s">
        <v>68</v>
      </c>
      <c r="BG2021" s="28" t="s">
        <v>69</v>
      </c>
    </row>
    <row r="2022" spans="1:59" ht="12.75" customHeight="1" x14ac:dyDescent="0.2">
      <c r="A2022" s="1" t="s">
        <v>8208</v>
      </c>
      <c r="B2022" s="1" t="s">
        <v>8209</v>
      </c>
      <c r="C2022" s="1" t="s">
        <v>62</v>
      </c>
      <c r="D2022" s="1" t="s">
        <v>1108</v>
      </c>
      <c r="E2022" s="1" t="s">
        <v>8210</v>
      </c>
      <c r="F2022" s="1" t="s">
        <v>8211</v>
      </c>
      <c r="G2022" s="1">
        <v>188</v>
      </c>
      <c r="H2022" s="1">
        <v>10000</v>
      </c>
      <c r="I2022" s="2" t="s">
        <v>1123</v>
      </c>
      <c r="K2022" s="1">
        <f>IFERROR(VLOOKUP(B2022,'[1]Pivot HorizontalMRP'!$A$4:$B$2531,2,0),0)</f>
        <v>0</v>
      </c>
      <c r="L2022" s="1">
        <f>IFERROR(VLOOKUP(B2022,'[1]Pivot HorizontalMRP'!$A$4:$C$2531,3,0),0)</f>
        <v>24446</v>
      </c>
      <c r="M2022" s="1">
        <f>IFERROR(VLOOKUP(B2022,'[1]Pivot HorizontalMRP'!$A$4:$D$2531,4,0),0)</f>
        <v>40000</v>
      </c>
      <c r="N2022" s="1">
        <f>IFERROR(VLOOKUP(B2022,'[1]Pivot HorizontalMRP'!$A$4:$E$2531,5,0),0)</f>
        <v>0</v>
      </c>
      <c r="O2022" s="1">
        <f t="shared" si="156"/>
        <v>64446</v>
      </c>
      <c r="P2022" s="1">
        <f t="shared" si="157"/>
        <v>64446</v>
      </c>
      <c r="Q2022" s="1">
        <f>IFERROR(VLOOKUP(B2022,'[1]Pivot HorizontalMRP'!$A$4:$F$2529,6,0),0)</f>
        <v>14789</v>
      </c>
      <c r="R2022" s="1">
        <f>IFERROR(VLOOKUP(B2022,'[1]Pivot HorizontalMRP'!$A$4:$G$2529,7,0),0)</f>
        <v>10622</v>
      </c>
      <c r="S2022" s="1">
        <f>IFERROR(VLOOKUP(B2022,'[1]Pivot HorizontalMRP'!$A$4:$H$2529,8,0),0)</f>
        <v>12254</v>
      </c>
      <c r="T2022" s="1">
        <f>IFERROR(VLOOKUP(B2022,'[1]Pivot HorizontalMRP'!$A$4:$I$2529,9,0),0)</f>
        <v>10508</v>
      </c>
      <c r="U2022" s="1">
        <f t="shared" si="155"/>
        <v>39035</v>
      </c>
      <c r="V2022" s="24">
        <v>5.5000000000000003E-4</v>
      </c>
      <c r="W2022" s="24"/>
      <c r="X2022" s="24">
        <f t="shared" si="158"/>
        <v>-5.5000000000000003E-4</v>
      </c>
      <c r="Y2022" s="24"/>
      <c r="Z2022" s="24"/>
      <c r="AA2022" s="24"/>
      <c r="AB2022" s="24"/>
      <c r="AC2022" s="25"/>
      <c r="AD2022" s="26"/>
      <c r="AE2022" s="26"/>
      <c r="AF2022" s="26"/>
      <c r="AG2022" s="24"/>
      <c r="AH2022" s="24"/>
      <c r="AI2022" s="26"/>
      <c r="AJ2022" s="27"/>
      <c r="AK2022" s="27"/>
      <c r="AL2022" s="26"/>
      <c r="AM2022" s="26"/>
      <c r="AN2022" s="24"/>
      <c r="AO2022" s="24" t="str">
        <f t="shared" si="159"/>
        <v>Sanmina</v>
      </c>
      <c r="AP2022" s="1" t="s">
        <v>1110</v>
      </c>
      <c r="BF2022" s="1" t="s">
        <v>68</v>
      </c>
      <c r="BG2022" s="28" t="s">
        <v>69</v>
      </c>
    </row>
    <row r="2023" spans="1:59" ht="12.75" customHeight="1" x14ac:dyDescent="0.2">
      <c r="A2023" s="1" t="s">
        <v>8212</v>
      </c>
      <c r="B2023" s="1" t="s">
        <v>8213</v>
      </c>
      <c r="C2023" s="1" t="s">
        <v>62</v>
      </c>
      <c r="D2023" s="1" t="s">
        <v>1108</v>
      </c>
      <c r="E2023" s="1" t="s">
        <v>8214</v>
      </c>
      <c r="F2023" s="1" t="s">
        <v>8215</v>
      </c>
      <c r="G2023" s="1">
        <v>188</v>
      </c>
      <c r="H2023" s="1">
        <v>10000</v>
      </c>
      <c r="I2023" s="2" t="s">
        <v>1123</v>
      </c>
      <c r="K2023" s="1">
        <f>IFERROR(VLOOKUP(B2023,'[1]Pivot HorizontalMRP'!$A$4:$B$2531,2,0),0)</f>
        <v>0</v>
      </c>
      <c r="L2023" s="1">
        <f>IFERROR(VLOOKUP(B2023,'[1]Pivot HorizontalMRP'!$A$4:$C$2531,3,0),0)</f>
        <v>88899</v>
      </c>
      <c r="M2023" s="1">
        <f>IFERROR(VLOOKUP(B2023,'[1]Pivot HorizontalMRP'!$A$4:$D$2531,4,0),0)</f>
        <v>0</v>
      </c>
      <c r="N2023" s="1">
        <f>IFERROR(VLOOKUP(B2023,'[1]Pivot HorizontalMRP'!$A$4:$E$2531,5,0),0)</f>
        <v>40000</v>
      </c>
      <c r="O2023" s="1">
        <f t="shared" si="156"/>
        <v>88899</v>
      </c>
      <c r="P2023" s="1">
        <f t="shared" si="157"/>
        <v>128899</v>
      </c>
      <c r="Q2023" s="1">
        <f>IFERROR(VLOOKUP(B2023,'[1]Pivot HorizontalMRP'!$A$4:$F$2529,6,0),0)</f>
        <v>69712</v>
      </c>
      <c r="R2023" s="1">
        <f>IFERROR(VLOOKUP(B2023,'[1]Pivot HorizontalMRP'!$A$4:$G$2529,7,0),0)</f>
        <v>32657</v>
      </c>
      <c r="S2023" s="1">
        <f>IFERROR(VLOOKUP(B2023,'[1]Pivot HorizontalMRP'!$A$4:$H$2529,8,0),0)</f>
        <v>29237</v>
      </c>
      <c r="T2023" s="1">
        <f>IFERROR(VLOOKUP(B2023,'[1]Pivot HorizontalMRP'!$A$4:$I$2529,9,0),0)</f>
        <v>17865</v>
      </c>
      <c r="U2023" s="1">
        <f t="shared" si="155"/>
        <v>-13470</v>
      </c>
      <c r="V2023" s="24">
        <v>3.6000000000000002E-4</v>
      </c>
      <c r="W2023" s="24"/>
      <c r="X2023" s="24">
        <f t="shared" si="158"/>
        <v>-3.6000000000000002E-4</v>
      </c>
      <c r="Y2023" s="24"/>
      <c r="Z2023" s="24"/>
      <c r="AA2023" s="24"/>
      <c r="AB2023" s="24"/>
      <c r="AC2023" s="25"/>
      <c r="AD2023" s="26"/>
      <c r="AE2023" s="26"/>
      <c r="AF2023" s="26"/>
      <c r="AG2023" s="24"/>
      <c r="AH2023" s="24"/>
      <c r="AI2023" s="26"/>
      <c r="AJ2023" s="27"/>
      <c r="AK2023" s="27"/>
      <c r="AL2023" s="26"/>
      <c r="AM2023" s="26"/>
      <c r="AN2023" s="24"/>
      <c r="AO2023" s="24" t="str">
        <f t="shared" si="159"/>
        <v>Sanmina</v>
      </c>
      <c r="AP2023" s="1" t="s">
        <v>1110</v>
      </c>
      <c r="BF2023" s="1" t="s">
        <v>68</v>
      </c>
      <c r="BG2023" s="28" t="s">
        <v>69</v>
      </c>
    </row>
    <row r="2024" spans="1:59" ht="12.75" customHeight="1" x14ac:dyDescent="0.2">
      <c r="A2024" s="1" t="s">
        <v>8216</v>
      </c>
      <c r="B2024" s="1" t="s">
        <v>8217</v>
      </c>
      <c r="C2024" s="1" t="s">
        <v>62</v>
      </c>
      <c r="D2024" s="1" t="s">
        <v>1108</v>
      </c>
      <c r="E2024" s="1" t="s">
        <v>8218</v>
      </c>
      <c r="F2024" s="1" t="s">
        <v>8219</v>
      </c>
      <c r="G2024" s="1">
        <v>58</v>
      </c>
      <c r="H2024" s="1">
        <v>4000</v>
      </c>
      <c r="I2024" s="2" t="s">
        <v>1123</v>
      </c>
      <c r="K2024" s="1">
        <f>IFERROR(VLOOKUP(B2024,'[1]Pivot HorizontalMRP'!$A$4:$B$2531,2,0),0)</f>
        <v>0</v>
      </c>
      <c r="L2024" s="1">
        <f>IFERROR(VLOOKUP(B2024,'[1]Pivot HorizontalMRP'!$A$4:$C$2531,3,0),0)</f>
        <v>13727</v>
      </c>
      <c r="M2024" s="1">
        <f>IFERROR(VLOOKUP(B2024,'[1]Pivot HorizontalMRP'!$A$4:$D$2531,4,0),0)</f>
        <v>0</v>
      </c>
      <c r="N2024" s="1">
        <f>IFERROR(VLOOKUP(B2024,'[1]Pivot HorizontalMRP'!$A$4:$E$2531,5,0),0)</f>
        <v>0</v>
      </c>
      <c r="O2024" s="1">
        <f t="shared" si="156"/>
        <v>13727</v>
      </c>
      <c r="P2024" s="1">
        <f t="shared" si="157"/>
        <v>13727</v>
      </c>
      <c r="Q2024" s="1">
        <f>IFERROR(VLOOKUP(B2024,'[1]Pivot HorizontalMRP'!$A$4:$F$2529,6,0),0)</f>
        <v>9852</v>
      </c>
      <c r="R2024" s="1">
        <f>IFERROR(VLOOKUP(B2024,'[1]Pivot HorizontalMRP'!$A$4:$G$2529,7,0),0)</f>
        <v>4508</v>
      </c>
      <c r="S2024" s="1">
        <f>IFERROR(VLOOKUP(B2024,'[1]Pivot HorizontalMRP'!$A$4:$H$2529,8,0),0)</f>
        <v>3678</v>
      </c>
      <c r="T2024" s="1">
        <f>IFERROR(VLOOKUP(B2024,'[1]Pivot HorizontalMRP'!$A$4:$I$2529,9,0),0)</f>
        <v>2562</v>
      </c>
      <c r="U2024" s="1">
        <f t="shared" si="155"/>
        <v>-633</v>
      </c>
      <c r="V2024" s="24">
        <v>0.1</v>
      </c>
      <c r="W2024" s="24"/>
      <c r="X2024" s="24">
        <f t="shared" si="158"/>
        <v>-0.1</v>
      </c>
      <c r="Y2024" s="24"/>
      <c r="Z2024" s="24"/>
      <c r="AA2024" s="24"/>
      <c r="AB2024" s="24"/>
      <c r="AC2024" s="25"/>
      <c r="AD2024" s="26"/>
      <c r="AE2024" s="26"/>
      <c r="AF2024" s="26"/>
      <c r="AG2024" s="24"/>
      <c r="AH2024" s="24"/>
      <c r="AI2024" s="26"/>
      <c r="AJ2024" s="27"/>
      <c r="AK2024" s="27"/>
      <c r="AL2024" s="26"/>
      <c r="AM2024" s="26"/>
      <c r="AN2024" s="24"/>
      <c r="AO2024" s="24" t="str">
        <f t="shared" si="159"/>
        <v>Sanmina</v>
      </c>
      <c r="AP2024" s="1" t="s">
        <v>1110</v>
      </c>
      <c r="BF2024" s="1" t="s">
        <v>68</v>
      </c>
      <c r="BG2024" s="28" t="s">
        <v>69</v>
      </c>
    </row>
    <row r="2025" spans="1:59" ht="12.75" customHeight="1" x14ac:dyDescent="0.2">
      <c r="A2025" s="1" t="s">
        <v>8220</v>
      </c>
      <c r="B2025" s="1" t="s">
        <v>8221</v>
      </c>
      <c r="C2025" s="1" t="s">
        <v>62</v>
      </c>
      <c r="D2025" s="1" t="s">
        <v>1108</v>
      </c>
      <c r="E2025" s="1" t="s">
        <v>8222</v>
      </c>
      <c r="F2025" s="1" t="s">
        <v>8223</v>
      </c>
      <c r="G2025" s="1">
        <v>188</v>
      </c>
      <c r="H2025" s="1">
        <v>30000</v>
      </c>
      <c r="I2025" s="2" t="s">
        <v>1123</v>
      </c>
      <c r="K2025" s="1">
        <f>IFERROR(VLOOKUP(B2025,'[1]Pivot HorizontalMRP'!$A$4:$B$2531,2,0),0)</f>
        <v>0</v>
      </c>
      <c r="L2025" s="1">
        <f>IFERROR(VLOOKUP(B2025,'[1]Pivot HorizontalMRP'!$A$4:$C$2531,3,0),0)</f>
        <v>117054</v>
      </c>
      <c r="M2025" s="1">
        <f>IFERROR(VLOOKUP(B2025,'[1]Pivot HorizontalMRP'!$A$4:$D$2531,4,0),0)</f>
        <v>150000</v>
      </c>
      <c r="N2025" s="1">
        <f>IFERROR(VLOOKUP(B2025,'[1]Pivot HorizontalMRP'!$A$4:$E$2531,5,0),0)</f>
        <v>0</v>
      </c>
      <c r="O2025" s="1">
        <f t="shared" si="156"/>
        <v>267054</v>
      </c>
      <c r="P2025" s="1">
        <f t="shared" si="157"/>
        <v>267054</v>
      </c>
      <c r="Q2025" s="1">
        <f>IFERROR(VLOOKUP(B2025,'[1]Pivot HorizontalMRP'!$A$4:$F$2529,6,0),0)</f>
        <v>125911</v>
      </c>
      <c r="R2025" s="1">
        <f>IFERROR(VLOOKUP(B2025,'[1]Pivot HorizontalMRP'!$A$4:$G$2529,7,0),0)</f>
        <v>62211</v>
      </c>
      <c r="S2025" s="1">
        <f>IFERROR(VLOOKUP(B2025,'[1]Pivot HorizontalMRP'!$A$4:$H$2529,8,0),0)</f>
        <v>58269</v>
      </c>
      <c r="T2025" s="1">
        <f>IFERROR(VLOOKUP(B2025,'[1]Pivot HorizontalMRP'!$A$4:$I$2529,9,0),0)</f>
        <v>33219</v>
      </c>
      <c r="U2025" s="1">
        <f t="shared" si="155"/>
        <v>78932</v>
      </c>
      <c r="V2025" s="24">
        <v>5.2999999999999998E-4</v>
      </c>
      <c r="W2025" s="24"/>
      <c r="X2025" s="24">
        <f t="shared" si="158"/>
        <v>-5.2999999999999998E-4</v>
      </c>
      <c r="Y2025" s="24"/>
      <c r="Z2025" s="24"/>
      <c r="AA2025" s="24">
        <v>2.5000000000000001E-4</v>
      </c>
      <c r="AB2025" s="24"/>
      <c r="AC2025" s="25"/>
      <c r="AD2025" s="26"/>
      <c r="AE2025" s="26"/>
      <c r="AF2025" s="26"/>
      <c r="AG2025" s="24"/>
      <c r="AH2025" s="24"/>
      <c r="AI2025" s="26"/>
      <c r="AJ2025" s="27"/>
      <c r="AK2025" s="27"/>
      <c r="AL2025" s="26"/>
      <c r="AM2025" s="26"/>
      <c r="AN2025" s="24"/>
      <c r="AO2025" s="24" t="str">
        <f t="shared" si="159"/>
        <v>Sanmina</v>
      </c>
      <c r="AP2025" s="1" t="s">
        <v>1110</v>
      </c>
      <c r="BF2025" s="1" t="s">
        <v>68</v>
      </c>
      <c r="BG2025" s="28" t="s">
        <v>69</v>
      </c>
    </row>
    <row r="2026" spans="1:59" ht="12.75" customHeight="1" x14ac:dyDescent="0.2">
      <c r="A2026" s="1" t="s">
        <v>8224</v>
      </c>
      <c r="B2026" s="1" t="s">
        <v>8225</v>
      </c>
      <c r="C2026" s="1" t="s">
        <v>62</v>
      </c>
      <c r="D2026" s="1" t="s">
        <v>1108</v>
      </c>
      <c r="E2026" s="1" t="s">
        <v>8226</v>
      </c>
      <c r="F2026" s="1" t="s">
        <v>8227</v>
      </c>
      <c r="G2026" s="1">
        <v>188</v>
      </c>
      <c r="H2026" s="1">
        <v>10000</v>
      </c>
      <c r="I2026" s="2" t="s">
        <v>1123</v>
      </c>
      <c r="K2026" s="1">
        <f>IFERROR(VLOOKUP(B2026,'[1]Pivot HorizontalMRP'!$A$4:$B$2531,2,0),0)</f>
        <v>0</v>
      </c>
      <c r="L2026" s="1">
        <f>IFERROR(VLOOKUP(B2026,'[1]Pivot HorizontalMRP'!$A$4:$C$2531,3,0),0)</f>
        <v>28365</v>
      </c>
      <c r="M2026" s="1">
        <f>IFERROR(VLOOKUP(B2026,'[1]Pivot HorizontalMRP'!$A$4:$D$2531,4,0),0)</f>
        <v>40000</v>
      </c>
      <c r="N2026" s="1">
        <f>IFERROR(VLOOKUP(B2026,'[1]Pivot HorizontalMRP'!$A$4:$E$2531,5,0),0)</f>
        <v>0</v>
      </c>
      <c r="O2026" s="1">
        <f t="shared" si="156"/>
        <v>68365</v>
      </c>
      <c r="P2026" s="1">
        <f t="shared" si="157"/>
        <v>68365</v>
      </c>
      <c r="Q2026" s="1">
        <f>IFERROR(VLOOKUP(B2026,'[1]Pivot HorizontalMRP'!$A$4:$F$2529,6,0),0)</f>
        <v>19420</v>
      </c>
      <c r="R2026" s="1">
        <f>IFERROR(VLOOKUP(B2026,'[1]Pivot HorizontalMRP'!$A$4:$G$2529,7,0),0)</f>
        <v>7979</v>
      </c>
      <c r="S2026" s="1">
        <f>IFERROR(VLOOKUP(B2026,'[1]Pivot HorizontalMRP'!$A$4:$H$2529,8,0),0)</f>
        <v>6218</v>
      </c>
      <c r="T2026" s="1">
        <f>IFERROR(VLOOKUP(B2026,'[1]Pivot HorizontalMRP'!$A$4:$I$2529,9,0),0)</f>
        <v>3992</v>
      </c>
      <c r="U2026" s="1">
        <f t="shared" si="155"/>
        <v>40966</v>
      </c>
      <c r="V2026" s="24">
        <v>3.6000000000000002E-4</v>
      </c>
      <c r="W2026" s="24"/>
      <c r="X2026" s="24">
        <f t="shared" si="158"/>
        <v>-3.6000000000000002E-4</v>
      </c>
      <c r="Y2026" s="24"/>
      <c r="Z2026" s="24"/>
      <c r="AA2026" s="24">
        <v>6.9999999999999999E-4</v>
      </c>
      <c r="AB2026" s="24"/>
      <c r="AC2026" s="25"/>
      <c r="AD2026" s="26"/>
      <c r="AE2026" s="26"/>
      <c r="AF2026" s="26"/>
      <c r="AG2026" s="24"/>
      <c r="AH2026" s="24"/>
      <c r="AI2026" s="26"/>
      <c r="AJ2026" s="27"/>
      <c r="AK2026" s="27"/>
      <c r="AL2026" s="26"/>
      <c r="AM2026" s="26"/>
      <c r="AN2026" s="24"/>
      <c r="AO2026" s="24" t="str">
        <f t="shared" si="159"/>
        <v>Sanmina</v>
      </c>
      <c r="AP2026" s="1" t="s">
        <v>1110</v>
      </c>
      <c r="BF2026" s="1" t="s">
        <v>68</v>
      </c>
      <c r="BG2026" s="28" t="s">
        <v>69</v>
      </c>
    </row>
    <row r="2027" spans="1:59" ht="12.75" customHeight="1" x14ac:dyDescent="0.2">
      <c r="A2027" s="1" t="s">
        <v>8228</v>
      </c>
      <c r="B2027" s="1" t="s">
        <v>8229</v>
      </c>
      <c r="C2027" s="1" t="s">
        <v>62</v>
      </c>
      <c r="D2027" s="1" t="s">
        <v>1108</v>
      </c>
      <c r="E2027" s="1" t="s">
        <v>8230</v>
      </c>
      <c r="F2027" s="1" t="s">
        <v>8231</v>
      </c>
      <c r="G2027" s="1">
        <v>188</v>
      </c>
      <c r="H2027" s="1">
        <v>10000</v>
      </c>
      <c r="I2027" s="2" t="s">
        <v>1123</v>
      </c>
      <c r="K2027" s="1">
        <f>IFERROR(VLOOKUP(B2027,'[1]Pivot HorizontalMRP'!$A$4:$B$2531,2,0),0)</f>
        <v>0</v>
      </c>
      <c r="L2027" s="1">
        <f>IFERROR(VLOOKUP(B2027,'[1]Pivot HorizontalMRP'!$A$4:$C$2531,3,0),0)</f>
        <v>26831</v>
      </c>
      <c r="M2027" s="1">
        <f>IFERROR(VLOOKUP(B2027,'[1]Pivot HorizontalMRP'!$A$4:$D$2531,4,0),0)</f>
        <v>0</v>
      </c>
      <c r="N2027" s="1">
        <f>IFERROR(VLOOKUP(B2027,'[1]Pivot HorizontalMRP'!$A$4:$E$2531,5,0),0)</f>
        <v>0</v>
      </c>
      <c r="O2027" s="1">
        <f t="shared" si="156"/>
        <v>26831</v>
      </c>
      <c r="P2027" s="1">
        <f t="shared" si="157"/>
        <v>26831</v>
      </c>
      <c r="Q2027" s="1">
        <f>IFERROR(VLOOKUP(B2027,'[1]Pivot HorizontalMRP'!$A$4:$F$2529,6,0),0)</f>
        <v>7342</v>
      </c>
      <c r="R2027" s="1">
        <f>IFERROR(VLOOKUP(B2027,'[1]Pivot HorizontalMRP'!$A$4:$G$2529,7,0),0)</f>
        <v>4019</v>
      </c>
      <c r="S2027" s="1">
        <f>IFERROR(VLOOKUP(B2027,'[1]Pivot HorizontalMRP'!$A$4:$H$2529,8,0),0)</f>
        <v>4623</v>
      </c>
      <c r="T2027" s="1">
        <f>IFERROR(VLOOKUP(B2027,'[1]Pivot HorizontalMRP'!$A$4:$I$2529,9,0),0)</f>
        <v>3380</v>
      </c>
      <c r="U2027" s="1">
        <f t="shared" si="155"/>
        <v>15470</v>
      </c>
      <c r="V2027" s="24">
        <v>4.9500000000000004E-3</v>
      </c>
      <c r="W2027" s="24"/>
      <c r="X2027" s="24">
        <f t="shared" si="158"/>
        <v>-4.9500000000000004E-3</v>
      </c>
      <c r="Y2027" s="24"/>
      <c r="Z2027" s="24"/>
      <c r="AA2027" s="24"/>
      <c r="AB2027" s="24"/>
      <c r="AC2027" s="25"/>
      <c r="AD2027" s="26"/>
      <c r="AE2027" s="26"/>
      <c r="AF2027" s="26"/>
      <c r="AG2027" s="24"/>
      <c r="AH2027" s="24"/>
      <c r="AI2027" s="26"/>
      <c r="AJ2027" s="27"/>
      <c r="AK2027" s="27"/>
      <c r="AL2027" s="26"/>
      <c r="AM2027" s="26"/>
      <c r="AN2027" s="24"/>
      <c r="AO2027" s="24" t="str">
        <f t="shared" si="159"/>
        <v>Sanmina</v>
      </c>
      <c r="AP2027" s="1" t="s">
        <v>1110</v>
      </c>
      <c r="BF2027" s="1" t="s">
        <v>68</v>
      </c>
      <c r="BG2027" s="28" t="s">
        <v>69</v>
      </c>
    </row>
    <row r="2028" spans="1:59" ht="12.75" customHeight="1" x14ac:dyDescent="0.2">
      <c r="A2028" s="1" t="s">
        <v>8232</v>
      </c>
      <c r="B2028" s="1" t="s">
        <v>8233</v>
      </c>
      <c r="C2028" s="1" t="s">
        <v>62</v>
      </c>
      <c r="D2028" s="1" t="s">
        <v>1108</v>
      </c>
      <c r="E2028" s="1" t="s">
        <v>8234</v>
      </c>
      <c r="F2028" s="1" t="s">
        <v>8235</v>
      </c>
      <c r="G2028" s="1">
        <v>188</v>
      </c>
      <c r="H2028" s="1">
        <v>5000</v>
      </c>
      <c r="I2028" s="2" t="s">
        <v>66</v>
      </c>
      <c r="K2028" s="1">
        <f>IFERROR(VLOOKUP(B2028,'[1]Pivot HorizontalMRP'!$A$4:$B$2531,2,0),0)</f>
        <v>0</v>
      </c>
      <c r="L2028" s="1">
        <f>IFERROR(VLOOKUP(B2028,'[1]Pivot HorizontalMRP'!$A$4:$C$2531,3,0),0)</f>
        <v>18353</v>
      </c>
      <c r="M2028" s="1">
        <f>IFERROR(VLOOKUP(B2028,'[1]Pivot HorizontalMRP'!$A$4:$D$2531,4,0),0)</f>
        <v>0</v>
      </c>
      <c r="N2028" s="1">
        <f>IFERROR(VLOOKUP(B2028,'[1]Pivot HorizontalMRP'!$A$4:$E$2531,5,0),0)</f>
        <v>0</v>
      </c>
      <c r="O2028" s="1">
        <f t="shared" si="156"/>
        <v>18353</v>
      </c>
      <c r="P2028" s="1">
        <f t="shared" si="157"/>
        <v>18353</v>
      </c>
      <c r="Q2028" s="1">
        <f>IFERROR(VLOOKUP(B2028,'[1]Pivot HorizontalMRP'!$A$4:$F$2529,6,0),0)</f>
        <v>3</v>
      </c>
      <c r="R2028" s="1">
        <f>IFERROR(VLOOKUP(B2028,'[1]Pivot HorizontalMRP'!$A$4:$G$2529,7,0),0)</f>
        <v>0</v>
      </c>
      <c r="S2028" s="1">
        <f>IFERROR(VLOOKUP(B2028,'[1]Pivot HorizontalMRP'!$A$4:$H$2529,8,0),0)</f>
        <v>0</v>
      </c>
      <c r="T2028" s="1">
        <f>IFERROR(VLOOKUP(B2028,'[1]Pivot HorizontalMRP'!$A$4:$I$2529,9,0),0)</f>
        <v>0</v>
      </c>
      <c r="U2028" s="1">
        <f t="shared" si="155"/>
        <v>18350</v>
      </c>
      <c r="V2028" s="24">
        <v>1.14E-3</v>
      </c>
      <c r="W2028" s="24"/>
      <c r="X2028" s="24">
        <f t="shared" si="158"/>
        <v>-1.14E-3</v>
      </c>
      <c r="Y2028" s="24"/>
      <c r="Z2028" s="24"/>
      <c r="AA2028" s="24"/>
      <c r="AB2028" s="24"/>
      <c r="AC2028" s="25"/>
      <c r="AD2028" s="26"/>
      <c r="AE2028" s="26"/>
      <c r="AF2028" s="26"/>
      <c r="AG2028" s="24"/>
      <c r="AH2028" s="24"/>
      <c r="AI2028" s="26"/>
      <c r="AJ2028" s="27"/>
      <c r="AK2028" s="27"/>
      <c r="AL2028" s="26"/>
      <c r="AM2028" s="26"/>
      <c r="AN2028" s="24"/>
      <c r="AO2028" s="24" t="str">
        <f t="shared" si="159"/>
        <v>Sanmina</v>
      </c>
      <c r="AP2028" s="1" t="s">
        <v>1110</v>
      </c>
      <c r="BF2028" s="1" t="s">
        <v>68</v>
      </c>
      <c r="BG2028" s="28" t="s">
        <v>69</v>
      </c>
    </row>
    <row r="2029" spans="1:59" ht="12.75" customHeight="1" x14ac:dyDescent="0.2">
      <c r="A2029" s="1" t="s">
        <v>8236</v>
      </c>
      <c r="B2029" s="1" t="s">
        <v>8237</v>
      </c>
      <c r="C2029" s="1" t="s">
        <v>62</v>
      </c>
      <c r="D2029" s="1" t="s">
        <v>1108</v>
      </c>
      <c r="E2029" s="1" t="s">
        <v>8238</v>
      </c>
      <c r="F2029" s="1" t="s">
        <v>8239</v>
      </c>
      <c r="G2029" s="1">
        <v>188</v>
      </c>
      <c r="H2029" s="1">
        <v>10000</v>
      </c>
      <c r="I2029" s="2" t="s">
        <v>1123</v>
      </c>
      <c r="K2029" s="1">
        <f>IFERROR(VLOOKUP(B2029,'[1]Pivot HorizontalMRP'!$A$4:$B$2531,2,0),0)</f>
        <v>0</v>
      </c>
      <c r="L2029" s="1">
        <f>IFERROR(VLOOKUP(B2029,'[1]Pivot HorizontalMRP'!$A$4:$C$2531,3,0),0)</f>
        <v>39010</v>
      </c>
      <c r="M2029" s="1">
        <f>IFERROR(VLOOKUP(B2029,'[1]Pivot HorizontalMRP'!$A$4:$D$2531,4,0),0)</f>
        <v>0</v>
      </c>
      <c r="N2029" s="1">
        <f>IFERROR(VLOOKUP(B2029,'[1]Pivot HorizontalMRP'!$A$4:$E$2531,5,0),0)</f>
        <v>0</v>
      </c>
      <c r="O2029" s="1">
        <f t="shared" si="156"/>
        <v>39010</v>
      </c>
      <c r="P2029" s="1">
        <f t="shared" si="157"/>
        <v>39010</v>
      </c>
      <c r="Q2029" s="1">
        <f>IFERROR(VLOOKUP(B2029,'[1]Pivot HorizontalMRP'!$A$4:$F$2529,6,0),0)</f>
        <v>13300</v>
      </c>
      <c r="R2029" s="1">
        <f>IFERROR(VLOOKUP(B2029,'[1]Pivot HorizontalMRP'!$A$4:$G$2529,7,0),0)</f>
        <v>6841</v>
      </c>
      <c r="S2029" s="1">
        <f>IFERROR(VLOOKUP(B2029,'[1]Pivot HorizontalMRP'!$A$4:$H$2529,8,0),0)</f>
        <v>7144</v>
      </c>
      <c r="T2029" s="1">
        <f>IFERROR(VLOOKUP(B2029,'[1]Pivot HorizontalMRP'!$A$4:$I$2529,9,0),0)</f>
        <v>5398</v>
      </c>
      <c r="U2029" s="1">
        <f t="shared" si="155"/>
        <v>18869</v>
      </c>
      <c r="V2029" s="24">
        <v>5.3999999999999999E-2</v>
      </c>
      <c r="W2029" s="24"/>
      <c r="X2029" s="24">
        <f t="shared" si="158"/>
        <v>-5.3999999999999999E-2</v>
      </c>
      <c r="Y2029" s="24"/>
      <c r="Z2029" s="24"/>
      <c r="AA2029" s="24"/>
      <c r="AB2029" s="24"/>
      <c r="AC2029" s="25"/>
      <c r="AD2029" s="26"/>
      <c r="AE2029" s="26"/>
      <c r="AF2029" s="26"/>
      <c r="AG2029" s="24"/>
      <c r="AH2029" s="24"/>
      <c r="AI2029" s="26"/>
      <c r="AJ2029" s="27"/>
      <c r="AK2029" s="27"/>
      <c r="AL2029" s="26"/>
      <c r="AM2029" s="26"/>
      <c r="AN2029" s="24"/>
      <c r="AO2029" s="24" t="str">
        <f t="shared" si="159"/>
        <v>Sanmina</v>
      </c>
      <c r="AP2029" s="1" t="s">
        <v>1110</v>
      </c>
      <c r="BF2029" s="1" t="s">
        <v>68</v>
      </c>
      <c r="BG2029" s="28" t="s">
        <v>69</v>
      </c>
    </row>
    <row r="2030" spans="1:59" ht="12.75" customHeight="1" x14ac:dyDescent="0.2">
      <c r="A2030" s="1" t="s">
        <v>8240</v>
      </c>
      <c r="B2030" s="1" t="s">
        <v>8241</v>
      </c>
      <c r="C2030" s="1" t="s">
        <v>62</v>
      </c>
      <c r="D2030" s="1" t="s">
        <v>1108</v>
      </c>
      <c r="E2030" s="1" t="s">
        <v>8242</v>
      </c>
      <c r="F2030" s="1" t="s">
        <v>8243</v>
      </c>
      <c r="G2030" s="1">
        <v>48</v>
      </c>
      <c r="H2030" s="1">
        <v>5000</v>
      </c>
      <c r="I2030" s="2" t="s">
        <v>1123</v>
      </c>
      <c r="K2030" s="1">
        <f>IFERROR(VLOOKUP(B2030,'[1]Pivot HorizontalMRP'!$A$4:$B$2531,2,0),0)</f>
        <v>0</v>
      </c>
      <c r="L2030" s="1">
        <f>IFERROR(VLOOKUP(B2030,'[1]Pivot HorizontalMRP'!$A$4:$C$2531,3,0),0)</f>
        <v>3593</v>
      </c>
      <c r="M2030" s="1">
        <f>IFERROR(VLOOKUP(B2030,'[1]Pivot HorizontalMRP'!$A$4:$D$2531,4,0),0)</f>
        <v>0</v>
      </c>
      <c r="N2030" s="1">
        <f>IFERROR(VLOOKUP(B2030,'[1]Pivot HorizontalMRP'!$A$4:$E$2531,5,0),0)</f>
        <v>0</v>
      </c>
      <c r="O2030" s="1">
        <f t="shared" si="156"/>
        <v>3593</v>
      </c>
      <c r="P2030" s="1">
        <f t="shared" si="157"/>
        <v>3593</v>
      </c>
      <c r="Q2030" s="1">
        <f>IFERROR(VLOOKUP(B2030,'[1]Pivot HorizontalMRP'!$A$4:$F$2529,6,0),0)</f>
        <v>820</v>
      </c>
      <c r="R2030" s="1">
        <f>IFERROR(VLOOKUP(B2030,'[1]Pivot HorizontalMRP'!$A$4:$G$2529,7,0),0)</f>
        <v>96</v>
      </c>
      <c r="S2030" s="1">
        <f>IFERROR(VLOOKUP(B2030,'[1]Pivot HorizontalMRP'!$A$4:$H$2529,8,0),0)</f>
        <v>0</v>
      </c>
      <c r="T2030" s="1">
        <f>IFERROR(VLOOKUP(B2030,'[1]Pivot HorizontalMRP'!$A$4:$I$2529,9,0),0)</f>
        <v>0</v>
      </c>
      <c r="U2030" s="1">
        <f t="shared" si="155"/>
        <v>2677</v>
      </c>
      <c r="V2030" s="24">
        <v>8.4999999999999995E-4</v>
      </c>
      <c r="W2030" s="24"/>
      <c r="X2030" s="24">
        <f t="shared" si="158"/>
        <v>-8.4999999999999995E-4</v>
      </c>
      <c r="Y2030" s="24"/>
      <c r="Z2030" s="24"/>
      <c r="AA2030" s="24"/>
      <c r="AB2030" s="24"/>
      <c r="AC2030" s="25"/>
      <c r="AD2030" s="26"/>
      <c r="AE2030" s="26"/>
      <c r="AF2030" s="26"/>
      <c r="AG2030" s="24"/>
      <c r="AH2030" s="24"/>
      <c r="AI2030" s="26"/>
      <c r="AJ2030" s="27"/>
      <c r="AK2030" s="27"/>
      <c r="AL2030" s="26"/>
      <c r="AM2030" s="26"/>
      <c r="AN2030" s="24"/>
      <c r="AO2030" s="24" t="str">
        <f t="shared" si="159"/>
        <v>Sanmina</v>
      </c>
      <c r="AP2030" s="1" t="s">
        <v>1110</v>
      </c>
      <c r="BF2030" s="1" t="s">
        <v>68</v>
      </c>
      <c r="BG2030" s="28" t="s">
        <v>69</v>
      </c>
    </row>
    <row r="2031" spans="1:59" ht="12.75" customHeight="1" x14ac:dyDescent="0.2">
      <c r="A2031" s="1" t="s">
        <v>8244</v>
      </c>
      <c r="B2031" s="1" t="s">
        <v>8245</v>
      </c>
      <c r="C2031" s="1" t="s">
        <v>62</v>
      </c>
      <c r="D2031" s="1" t="s">
        <v>1108</v>
      </c>
      <c r="E2031" s="1" t="s">
        <v>8246</v>
      </c>
      <c r="F2031" s="1" t="s">
        <v>8247</v>
      </c>
      <c r="G2031" s="1">
        <v>116</v>
      </c>
      <c r="H2031" s="1">
        <v>5000</v>
      </c>
      <c r="I2031" s="2" t="s">
        <v>66</v>
      </c>
      <c r="K2031" s="1">
        <f>IFERROR(VLOOKUP(B2031,'[1]Pivot HorizontalMRP'!$A$4:$B$2531,2,0),0)</f>
        <v>0</v>
      </c>
      <c r="L2031" s="1">
        <f>IFERROR(VLOOKUP(B2031,'[1]Pivot HorizontalMRP'!$A$4:$C$2531,3,0),0)</f>
        <v>13737</v>
      </c>
      <c r="M2031" s="1">
        <f>IFERROR(VLOOKUP(B2031,'[1]Pivot HorizontalMRP'!$A$4:$D$2531,4,0),0)</f>
        <v>0</v>
      </c>
      <c r="N2031" s="1">
        <f>IFERROR(VLOOKUP(B2031,'[1]Pivot HorizontalMRP'!$A$4:$E$2531,5,0),0)</f>
        <v>0</v>
      </c>
      <c r="O2031" s="1">
        <f t="shared" si="156"/>
        <v>13737</v>
      </c>
      <c r="P2031" s="1">
        <f t="shared" si="157"/>
        <v>13737</v>
      </c>
      <c r="Q2031" s="1">
        <f>IFERROR(VLOOKUP(B2031,'[1]Pivot HorizontalMRP'!$A$4:$F$2529,6,0),0)</f>
        <v>32</v>
      </c>
      <c r="R2031" s="1">
        <f>IFERROR(VLOOKUP(B2031,'[1]Pivot HorizontalMRP'!$A$4:$G$2529,7,0),0)</f>
        <v>0</v>
      </c>
      <c r="S2031" s="1">
        <f>IFERROR(VLOOKUP(B2031,'[1]Pivot HorizontalMRP'!$A$4:$H$2529,8,0),0)</f>
        <v>0</v>
      </c>
      <c r="T2031" s="1">
        <f>IFERROR(VLOOKUP(B2031,'[1]Pivot HorizontalMRP'!$A$4:$I$2529,9,0),0)</f>
        <v>0</v>
      </c>
      <c r="U2031" s="1">
        <f t="shared" si="155"/>
        <v>13705</v>
      </c>
      <c r="V2031" s="24">
        <v>5.1999999999999998E-3</v>
      </c>
      <c r="W2031" s="24"/>
      <c r="X2031" s="24">
        <f t="shared" si="158"/>
        <v>-5.1999999999999998E-3</v>
      </c>
      <c r="Y2031" s="24"/>
      <c r="Z2031" s="24"/>
      <c r="AA2031" s="24"/>
      <c r="AB2031" s="24"/>
      <c r="AC2031" s="25"/>
      <c r="AD2031" s="26"/>
      <c r="AE2031" s="26"/>
      <c r="AF2031" s="26"/>
      <c r="AG2031" s="24"/>
      <c r="AH2031" s="24"/>
      <c r="AI2031" s="26"/>
      <c r="AJ2031" s="27"/>
      <c r="AK2031" s="27"/>
      <c r="AL2031" s="26"/>
      <c r="AM2031" s="26"/>
      <c r="AN2031" s="24"/>
      <c r="AO2031" s="24" t="str">
        <f t="shared" si="159"/>
        <v>Sanmina</v>
      </c>
      <c r="AP2031" s="1" t="s">
        <v>1110</v>
      </c>
      <c r="BF2031" s="1" t="s">
        <v>68</v>
      </c>
      <c r="BG2031" s="28" t="s">
        <v>69</v>
      </c>
    </row>
    <row r="2032" spans="1:59" ht="12.75" customHeight="1" x14ac:dyDescent="0.2">
      <c r="A2032" s="1" t="s">
        <v>8248</v>
      </c>
      <c r="B2032" s="1" t="s">
        <v>8249</v>
      </c>
      <c r="C2032" s="1" t="s">
        <v>62</v>
      </c>
      <c r="D2032" s="1" t="s">
        <v>1108</v>
      </c>
      <c r="E2032" s="1" t="s">
        <v>8250</v>
      </c>
      <c r="F2032" s="1" t="s">
        <v>8251</v>
      </c>
      <c r="G2032" s="1">
        <v>188</v>
      </c>
      <c r="H2032" s="1">
        <v>10000</v>
      </c>
      <c r="I2032" s="2" t="s">
        <v>1123</v>
      </c>
      <c r="K2032" s="1">
        <f>IFERROR(VLOOKUP(B2032,'[1]Pivot HorizontalMRP'!$A$4:$B$2531,2,0),0)</f>
        <v>0</v>
      </c>
      <c r="L2032" s="1">
        <f>IFERROR(VLOOKUP(B2032,'[1]Pivot HorizontalMRP'!$A$4:$C$2531,3,0),0)</f>
        <v>17508</v>
      </c>
      <c r="M2032" s="1">
        <f>IFERROR(VLOOKUP(B2032,'[1]Pivot HorizontalMRP'!$A$4:$D$2531,4,0),0)</f>
        <v>0</v>
      </c>
      <c r="N2032" s="1">
        <f>IFERROR(VLOOKUP(B2032,'[1]Pivot HorizontalMRP'!$A$4:$E$2531,5,0),0)</f>
        <v>40000</v>
      </c>
      <c r="O2032" s="1">
        <f t="shared" si="156"/>
        <v>17508</v>
      </c>
      <c r="P2032" s="1">
        <f t="shared" si="157"/>
        <v>57508</v>
      </c>
      <c r="Q2032" s="1">
        <f>IFERROR(VLOOKUP(B2032,'[1]Pivot HorizontalMRP'!$A$4:$F$2529,6,0),0)</f>
        <v>13406</v>
      </c>
      <c r="R2032" s="1">
        <f>IFERROR(VLOOKUP(B2032,'[1]Pivot HorizontalMRP'!$A$4:$G$2529,7,0),0)</f>
        <v>4652</v>
      </c>
      <c r="S2032" s="1">
        <f>IFERROR(VLOOKUP(B2032,'[1]Pivot HorizontalMRP'!$A$4:$H$2529,8,0),0)</f>
        <v>3463</v>
      </c>
      <c r="T2032" s="1">
        <f>IFERROR(VLOOKUP(B2032,'[1]Pivot HorizontalMRP'!$A$4:$I$2529,9,0),0)</f>
        <v>2359</v>
      </c>
      <c r="U2032" s="1">
        <f t="shared" si="155"/>
        <v>-550</v>
      </c>
      <c r="V2032" s="24">
        <v>5.6999999999999998E-4</v>
      </c>
      <c r="W2032" s="24"/>
      <c r="X2032" s="24">
        <f t="shared" si="158"/>
        <v>-5.6999999999999998E-4</v>
      </c>
      <c r="Y2032" s="24"/>
      <c r="Z2032" s="24"/>
      <c r="AA2032" s="24"/>
      <c r="AB2032" s="24"/>
      <c r="AC2032" s="25"/>
      <c r="AD2032" s="26"/>
      <c r="AE2032" s="26"/>
      <c r="AF2032" s="26"/>
      <c r="AG2032" s="24"/>
      <c r="AH2032" s="24"/>
      <c r="AI2032" s="26"/>
      <c r="AJ2032" s="27"/>
      <c r="AK2032" s="27"/>
      <c r="AL2032" s="26"/>
      <c r="AM2032" s="26"/>
      <c r="AN2032" s="24"/>
      <c r="AO2032" s="24" t="str">
        <f t="shared" si="159"/>
        <v>Sanmina</v>
      </c>
      <c r="AP2032" s="1" t="s">
        <v>1110</v>
      </c>
      <c r="BF2032" s="1" t="s">
        <v>68</v>
      </c>
      <c r="BG2032" s="28" t="s">
        <v>69</v>
      </c>
    </row>
    <row r="2033" spans="1:59" ht="12.75" customHeight="1" x14ac:dyDescent="0.2">
      <c r="A2033" s="1" t="s">
        <v>8252</v>
      </c>
      <c r="B2033" s="1" t="s">
        <v>8253</v>
      </c>
      <c r="C2033" s="1" t="s">
        <v>62</v>
      </c>
      <c r="D2033" s="1" t="s">
        <v>1108</v>
      </c>
      <c r="E2033" s="1" t="s">
        <v>8254</v>
      </c>
      <c r="F2033" s="1" t="s">
        <v>8255</v>
      </c>
      <c r="G2033" s="1">
        <v>188</v>
      </c>
      <c r="H2033" s="1">
        <v>10000</v>
      </c>
      <c r="I2033" s="2" t="s">
        <v>1123</v>
      </c>
      <c r="K2033" s="1">
        <f>IFERROR(VLOOKUP(B2033,'[1]Pivot HorizontalMRP'!$A$4:$B$2531,2,0),0)</f>
        <v>0</v>
      </c>
      <c r="L2033" s="1">
        <f>IFERROR(VLOOKUP(B2033,'[1]Pivot HorizontalMRP'!$A$4:$C$2531,3,0),0)</f>
        <v>142511</v>
      </c>
      <c r="M2033" s="1">
        <f>IFERROR(VLOOKUP(B2033,'[1]Pivot HorizontalMRP'!$A$4:$D$2531,4,0),0)</f>
        <v>0</v>
      </c>
      <c r="N2033" s="1">
        <f>IFERROR(VLOOKUP(B2033,'[1]Pivot HorizontalMRP'!$A$4:$E$2531,5,0),0)</f>
        <v>50000</v>
      </c>
      <c r="O2033" s="1">
        <f t="shared" si="156"/>
        <v>142511</v>
      </c>
      <c r="P2033" s="1">
        <f t="shared" si="157"/>
        <v>192511</v>
      </c>
      <c r="Q2033" s="1">
        <f>IFERROR(VLOOKUP(B2033,'[1]Pivot HorizontalMRP'!$A$4:$F$2529,6,0),0)</f>
        <v>49629</v>
      </c>
      <c r="R2033" s="1">
        <f>IFERROR(VLOOKUP(B2033,'[1]Pivot HorizontalMRP'!$A$4:$G$2529,7,0),0)</f>
        <v>24498</v>
      </c>
      <c r="S2033" s="1">
        <f>IFERROR(VLOOKUP(B2033,'[1]Pivot HorizontalMRP'!$A$4:$H$2529,8,0),0)</f>
        <v>22439</v>
      </c>
      <c r="T2033" s="1">
        <f>IFERROR(VLOOKUP(B2033,'[1]Pivot HorizontalMRP'!$A$4:$I$2529,9,0),0)</f>
        <v>15618</v>
      </c>
      <c r="U2033" s="1">
        <f t="shared" si="155"/>
        <v>68384</v>
      </c>
      <c r="V2033" s="24">
        <v>1.32E-3</v>
      </c>
      <c r="W2033" s="24"/>
      <c r="X2033" s="24">
        <f t="shared" si="158"/>
        <v>-1.32E-3</v>
      </c>
      <c r="Y2033" s="24"/>
      <c r="Z2033" s="24"/>
      <c r="AA2033" s="24"/>
      <c r="AB2033" s="24"/>
      <c r="AC2033" s="25"/>
      <c r="AD2033" s="26"/>
      <c r="AE2033" s="26"/>
      <c r="AF2033" s="26"/>
      <c r="AG2033" s="24"/>
      <c r="AH2033" s="24"/>
      <c r="AI2033" s="26"/>
      <c r="AJ2033" s="27"/>
      <c r="AK2033" s="27"/>
      <c r="AL2033" s="26"/>
      <c r="AM2033" s="26"/>
      <c r="AN2033" s="24"/>
      <c r="AO2033" s="24" t="str">
        <f t="shared" si="159"/>
        <v>Sanmina</v>
      </c>
      <c r="AP2033" s="1" t="s">
        <v>1110</v>
      </c>
      <c r="BF2033" s="1" t="s">
        <v>68</v>
      </c>
      <c r="BG2033" s="28" t="s">
        <v>69</v>
      </c>
    </row>
    <row r="2034" spans="1:59" ht="12.75" customHeight="1" x14ac:dyDescent="0.2">
      <c r="A2034" s="1" t="s">
        <v>8256</v>
      </c>
      <c r="B2034" s="1" t="s">
        <v>8257</v>
      </c>
      <c r="C2034" s="1" t="s">
        <v>62</v>
      </c>
      <c r="D2034" s="1" t="s">
        <v>1108</v>
      </c>
      <c r="E2034" s="1" t="s">
        <v>8258</v>
      </c>
      <c r="F2034" s="1" t="s">
        <v>8259</v>
      </c>
      <c r="G2034" s="1">
        <v>148</v>
      </c>
      <c r="H2034" s="1">
        <v>30000</v>
      </c>
      <c r="I2034" s="2" t="s">
        <v>1123</v>
      </c>
      <c r="K2034" s="1">
        <f>IFERROR(VLOOKUP(B2034,'[1]Pivot HorizontalMRP'!$A$4:$B$2531,2,0),0)</f>
        <v>0</v>
      </c>
      <c r="L2034" s="1">
        <f>IFERROR(VLOOKUP(B2034,'[1]Pivot HorizontalMRP'!$A$4:$C$2531,3,0),0)</f>
        <v>17646</v>
      </c>
      <c r="M2034" s="1">
        <f>IFERROR(VLOOKUP(B2034,'[1]Pivot HorizontalMRP'!$A$4:$D$2531,4,0),0)</f>
        <v>0</v>
      </c>
      <c r="N2034" s="1">
        <f>IFERROR(VLOOKUP(B2034,'[1]Pivot HorizontalMRP'!$A$4:$E$2531,5,0),0)</f>
        <v>0</v>
      </c>
      <c r="O2034" s="1">
        <f t="shared" si="156"/>
        <v>17646</v>
      </c>
      <c r="P2034" s="1">
        <f t="shared" si="157"/>
        <v>17646</v>
      </c>
      <c r="Q2034" s="1">
        <f>IFERROR(VLOOKUP(B2034,'[1]Pivot HorizontalMRP'!$A$4:$F$2529,6,0),0)</f>
        <v>5218</v>
      </c>
      <c r="R2034" s="1">
        <f>IFERROR(VLOOKUP(B2034,'[1]Pivot HorizontalMRP'!$A$4:$G$2529,7,0),0)</f>
        <v>2216</v>
      </c>
      <c r="S2034" s="1">
        <f>IFERROR(VLOOKUP(B2034,'[1]Pivot HorizontalMRP'!$A$4:$H$2529,8,0),0)</f>
        <v>2562</v>
      </c>
      <c r="T2034" s="1">
        <f>IFERROR(VLOOKUP(B2034,'[1]Pivot HorizontalMRP'!$A$4:$I$2529,9,0),0)</f>
        <v>1867</v>
      </c>
      <c r="U2034" s="1">
        <f t="shared" si="155"/>
        <v>10212</v>
      </c>
      <c r="V2034" s="24">
        <v>4.9500000000000004E-3</v>
      </c>
      <c r="W2034" s="24"/>
      <c r="X2034" s="24">
        <f t="shared" si="158"/>
        <v>-4.9500000000000004E-3</v>
      </c>
      <c r="Y2034" s="24"/>
      <c r="Z2034" s="24"/>
      <c r="AA2034" s="24"/>
      <c r="AB2034" s="24"/>
      <c r="AC2034" s="25"/>
      <c r="AD2034" s="26"/>
      <c r="AE2034" s="26"/>
      <c r="AF2034" s="26"/>
      <c r="AG2034" s="24"/>
      <c r="AH2034" s="24"/>
      <c r="AI2034" s="26"/>
      <c r="AJ2034" s="27"/>
      <c r="AK2034" s="27"/>
      <c r="AL2034" s="26"/>
      <c r="AM2034" s="26"/>
      <c r="AN2034" s="24"/>
      <c r="AO2034" s="24" t="str">
        <f t="shared" si="159"/>
        <v>Sanmina</v>
      </c>
      <c r="AP2034" s="1" t="s">
        <v>1110</v>
      </c>
      <c r="BF2034" s="1" t="s">
        <v>68</v>
      </c>
      <c r="BG2034" s="28" t="s">
        <v>69</v>
      </c>
    </row>
    <row r="2035" spans="1:59" ht="12.75" customHeight="1" x14ac:dyDescent="0.2">
      <c r="A2035" s="1" t="s">
        <v>8260</v>
      </c>
      <c r="B2035" s="1" t="s">
        <v>8261</v>
      </c>
      <c r="C2035" s="1" t="s">
        <v>62</v>
      </c>
      <c r="D2035" s="1" t="s">
        <v>1108</v>
      </c>
      <c r="E2035" s="1" t="s">
        <v>8262</v>
      </c>
      <c r="F2035" s="1" t="s">
        <v>8263</v>
      </c>
      <c r="G2035" s="1">
        <v>188</v>
      </c>
      <c r="H2035" s="1">
        <v>30000</v>
      </c>
      <c r="I2035" s="2" t="s">
        <v>1123</v>
      </c>
      <c r="K2035" s="1">
        <f>IFERROR(VLOOKUP(B2035,'[1]Pivot HorizontalMRP'!$A$4:$B$2531,2,0),0)</f>
        <v>0</v>
      </c>
      <c r="L2035" s="1">
        <f>IFERROR(VLOOKUP(B2035,'[1]Pivot HorizontalMRP'!$A$4:$C$2531,3,0),0)</f>
        <v>96552</v>
      </c>
      <c r="M2035" s="1">
        <f>IFERROR(VLOOKUP(B2035,'[1]Pivot HorizontalMRP'!$A$4:$D$2531,4,0),0)</f>
        <v>40000</v>
      </c>
      <c r="N2035" s="1">
        <f>IFERROR(VLOOKUP(B2035,'[1]Pivot HorizontalMRP'!$A$4:$E$2531,5,0),0)</f>
        <v>40000</v>
      </c>
      <c r="O2035" s="1">
        <f t="shared" si="156"/>
        <v>136552</v>
      </c>
      <c r="P2035" s="1">
        <f t="shared" si="157"/>
        <v>176552</v>
      </c>
      <c r="Q2035" s="1">
        <f>IFERROR(VLOOKUP(B2035,'[1]Pivot HorizontalMRP'!$A$4:$F$2529,6,0),0)</f>
        <v>45295</v>
      </c>
      <c r="R2035" s="1">
        <f>IFERROR(VLOOKUP(B2035,'[1]Pivot HorizontalMRP'!$A$4:$G$2529,7,0),0)</f>
        <v>21719</v>
      </c>
      <c r="S2035" s="1">
        <f>IFERROR(VLOOKUP(B2035,'[1]Pivot HorizontalMRP'!$A$4:$H$2529,8,0),0)</f>
        <v>17880</v>
      </c>
      <c r="T2035" s="1">
        <f>IFERROR(VLOOKUP(B2035,'[1]Pivot HorizontalMRP'!$A$4:$I$2529,9,0),0)</f>
        <v>14725</v>
      </c>
      <c r="U2035" s="1">
        <f t="shared" si="155"/>
        <v>69538</v>
      </c>
      <c r="V2035" s="24">
        <v>3.6000000000000002E-4</v>
      </c>
      <c r="W2035" s="24"/>
      <c r="X2035" s="24">
        <f t="shared" si="158"/>
        <v>-3.6000000000000002E-4</v>
      </c>
      <c r="Y2035" s="24"/>
      <c r="Z2035" s="24"/>
      <c r="AA2035" s="24">
        <v>2.7E-4</v>
      </c>
      <c r="AB2035" s="24"/>
      <c r="AC2035" s="25"/>
      <c r="AD2035" s="26"/>
      <c r="AE2035" s="26"/>
      <c r="AF2035" s="26"/>
      <c r="AG2035" s="24"/>
      <c r="AH2035" s="24"/>
      <c r="AI2035" s="26"/>
      <c r="AJ2035" s="27"/>
      <c r="AK2035" s="27"/>
      <c r="AL2035" s="26"/>
      <c r="AM2035" s="26"/>
      <c r="AN2035" s="24"/>
      <c r="AO2035" s="24" t="str">
        <f t="shared" si="159"/>
        <v>Sanmina</v>
      </c>
      <c r="AP2035" s="1" t="s">
        <v>1110</v>
      </c>
      <c r="BF2035" s="1" t="s">
        <v>68</v>
      </c>
      <c r="BG2035" s="28" t="s">
        <v>69</v>
      </c>
    </row>
    <row r="2036" spans="1:59" ht="12.75" customHeight="1" x14ac:dyDescent="0.2">
      <c r="A2036" s="1" t="s">
        <v>8264</v>
      </c>
      <c r="B2036" s="1" t="s">
        <v>8265</v>
      </c>
      <c r="C2036" s="1" t="s">
        <v>62</v>
      </c>
      <c r="D2036" s="1" t="s">
        <v>1108</v>
      </c>
      <c r="E2036" s="1" t="s">
        <v>8266</v>
      </c>
      <c r="F2036" s="1" t="s">
        <v>8267</v>
      </c>
      <c r="G2036" s="1">
        <v>188</v>
      </c>
      <c r="H2036" s="1">
        <v>30000</v>
      </c>
      <c r="I2036" s="2" t="s">
        <v>1123</v>
      </c>
      <c r="K2036" s="1">
        <f>IFERROR(VLOOKUP(B2036,'[1]Pivot HorizontalMRP'!$A$4:$B$2531,2,0),0)</f>
        <v>0</v>
      </c>
      <c r="L2036" s="1">
        <f>IFERROR(VLOOKUP(B2036,'[1]Pivot HorizontalMRP'!$A$4:$C$2531,3,0),0)</f>
        <v>84932</v>
      </c>
      <c r="M2036" s="1">
        <f>IFERROR(VLOOKUP(B2036,'[1]Pivot HorizontalMRP'!$A$4:$D$2531,4,0),0)</f>
        <v>40000</v>
      </c>
      <c r="N2036" s="1">
        <f>IFERROR(VLOOKUP(B2036,'[1]Pivot HorizontalMRP'!$A$4:$E$2531,5,0),0)</f>
        <v>40000</v>
      </c>
      <c r="O2036" s="1">
        <f t="shared" si="156"/>
        <v>124932</v>
      </c>
      <c r="P2036" s="1">
        <f t="shared" si="157"/>
        <v>164932</v>
      </c>
      <c r="Q2036" s="1">
        <f>IFERROR(VLOOKUP(B2036,'[1]Pivot HorizontalMRP'!$A$4:$F$2529,6,0),0)</f>
        <v>57149</v>
      </c>
      <c r="R2036" s="1">
        <f>IFERROR(VLOOKUP(B2036,'[1]Pivot HorizontalMRP'!$A$4:$G$2529,7,0),0)</f>
        <v>25143</v>
      </c>
      <c r="S2036" s="1">
        <f>IFERROR(VLOOKUP(B2036,'[1]Pivot HorizontalMRP'!$A$4:$H$2529,8,0),0)</f>
        <v>22555</v>
      </c>
      <c r="T2036" s="1">
        <f>IFERROR(VLOOKUP(B2036,'[1]Pivot HorizontalMRP'!$A$4:$I$2529,9,0),0)</f>
        <v>15444</v>
      </c>
      <c r="U2036" s="1">
        <f t="shared" si="155"/>
        <v>42640</v>
      </c>
      <c r="V2036" s="24">
        <v>4.0999999999999999E-4</v>
      </c>
      <c r="W2036" s="24"/>
      <c r="X2036" s="24">
        <f t="shared" si="158"/>
        <v>-4.0999999999999999E-4</v>
      </c>
      <c r="Y2036" s="24"/>
      <c r="Z2036" s="24"/>
      <c r="AA2036" s="24"/>
      <c r="AB2036" s="24"/>
      <c r="AC2036" s="25"/>
      <c r="AD2036" s="26"/>
      <c r="AE2036" s="26"/>
      <c r="AF2036" s="26"/>
      <c r="AG2036" s="24"/>
      <c r="AH2036" s="24"/>
      <c r="AI2036" s="26"/>
      <c r="AJ2036" s="27"/>
      <c r="AK2036" s="27"/>
      <c r="AL2036" s="26"/>
      <c r="AM2036" s="26"/>
      <c r="AN2036" s="24"/>
      <c r="AO2036" s="24" t="str">
        <f t="shared" si="159"/>
        <v>Sanmina</v>
      </c>
      <c r="AP2036" s="1" t="s">
        <v>1110</v>
      </c>
      <c r="BF2036" s="1" t="s">
        <v>68</v>
      </c>
      <c r="BG2036" s="28" t="s">
        <v>69</v>
      </c>
    </row>
    <row r="2037" spans="1:59" ht="12.75" customHeight="1" x14ac:dyDescent="0.2">
      <c r="A2037" s="1" t="s">
        <v>8268</v>
      </c>
      <c r="B2037" s="1" t="s">
        <v>8269</v>
      </c>
      <c r="C2037" s="1" t="s">
        <v>62</v>
      </c>
      <c r="D2037" s="1" t="s">
        <v>1108</v>
      </c>
      <c r="E2037" s="1" t="s">
        <v>8270</v>
      </c>
      <c r="F2037" s="1" t="s">
        <v>8271</v>
      </c>
      <c r="G2037" s="1">
        <v>148</v>
      </c>
      <c r="H2037" s="1">
        <v>10000</v>
      </c>
      <c r="I2037" s="2" t="s">
        <v>1123</v>
      </c>
      <c r="K2037" s="1">
        <f>IFERROR(VLOOKUP(B2037,'[1]Pivot HorizontalMRP'!$A$4:$B$2531,2,0),0)</f>
        <v>0</v>
      </c>
      <c r="L2037" s="1">
        <f>IFERROR(VLOOKUP(B2037,'[1]Pivot HorizontalMRP'!$A$4:$C$2531,3,0),0)</f>
        <v>10045</v>
      </c>
      <c r="M2037" s="1">
        <f>IFERROR(VLOOKUP(B2037,'[1]Pivot HorizontalMRP'!$A$4:$D$2531,4,0),0)</f>
        <v>10000</v>
      </c>
      <c r="N2037" s="1">
        <f>IFERROR(VLOOKUP(B2037,'[1]Pivot HorizontalMRP'!$A$4:$E$2531,5,0),0)</f>
        <v>0</v>
      </c>
      <c r="O2037" s="1">
        <f t="shared" si="156"/>
        <v>20045</v>
      </c>
      <c r="P2037" s="1">
        <f t="shared" si="157"/>
        <v>20045</v>
      </c>
      <c r="Q2037" s="1">
        <f>IFERROR(VLOOKUP(B2037,'[1]Pivot HorizontalMRP'!$A$4:$F$2529,6,0),0)</f>
        <v>1547</v>
      </c>
      <c r="R2037" s="1">
        <f>IFERROR(VLOOKUP(B2037,'[1]Pivot HorizontalMRP'!$A$4:$G$2529,7,0),0)</f>
        <v>1093</v>
      </c>
      <c r="S2037" s="1">
        <f>IFERROR(VLOOKUP(B2037,'[1]Pivot HorizontalMRP'!$A$4:$H$2529,8,0),0)</f>
        <v>1084</v>
      </c>
      <c r="T2037" s="1">
        <f>IFERROR(VLOOKUP(B2037,'[1]Pivot HorizontalMRP'!$A$4:$I$2529,9,0),0)</f>
        <v>651</v>
      </c>
      <c r="U2037" s="1">
        <f t="shared" si="155"/>
        <v>17405</v>
      </c>
      <c r="V2037" s="24">
        <v>6.8000000000000005E-4</v>
      </c>
      <c r="W2037" s="24"/>
      <c r="X2037" s="24">
        <f t="shared" si="158"/>
        <v>-6.8000000000000005E-4</v>
      </c>
      <c r="Y2037" s="24"/>
      <c r="Z2037" s="24"/>
      <c r="AA2037" s="24"/>
      <c r="AB2037" s="24"/>
      <c r="AC2037" s="25"/>
      <c r="AD2037" s="26"/>
      <c r="AE2037" s="26"/>
      <c r="AF2037" s="26"/>
      <c r="AG2037" s="24"/>
      <c r="AH2037" s="24"/>
      <c r="AI2037" s="26"/>
      <c r="AJ2037" s="27"/>
      <c r="AK2037" s="27"/>
      <c r="AL2037" s="26"/>
      <c r="AM2037" s="26"/>
      <c r="AN2037" s="24"/>
      <c r="AO2037" s="24" t="str">
        <f t="shared" si="159"/>
        <v>Sanmina</v>
      </c>
      <c r="AP2037" s="1" t="s">
        <v>1110</v>
      </c>
      <c r="BF2037" s="1" t="s">
        <v>68</v>
      </c>
      <c r="BG2037" s="28" t="s">
        <v>69</v>
      </c>
    </row>
    <row r="2038" spans="1:59" ht="12.75" customHeight="1" x14ac:dyDescent="0.2">
      <c r="A2038" s="1" t="s">
        <v>8272</v>
      </c>
      <c r="B2038" s="1" t="s">
        <v>8273</v>
      </c>
      <c r="C2038" s="1" t="s">
        <v>62</v>
      </c>
      <c r="D2038" s="1" t="s">
        <v>1108</v>
      </c>
      <c r="E2038" s="1" t="s">
        <v>8274</v>
      </c>
      <c r="F2038" s="1" t="s">
        <v>8275</v>
      </c>
      <c r="G2038" s="1">
        <v>188</v>
      </c>
      <c r="H2038" s="1">
        <v>10000</v>
      </c>
      <c r="I2038" s="2" t="s">
        <v>1123</v>
      </c>
      <c r="K2038" s="1">
        <f>IFERROR(VLOOKUP(B2038,'[1]Pivot HorizontalMRP'!$A$4:$B$2531,2,0),0)</f>
        <v>0</v>
      </c>
      <c r="L2038" s="1">
        <f>IFERROR(VLOOKUP(B2038,'[1]Pivot HorizontalMRP'!$A$4:$C$2531,3,0),0)</f>
        <v>59507</v>
      </c>
      <c r="M2038" s="1">
        <f>IFERROR(VLOOKUP(B2038,'[1]Pivot HorizontalMRP'!$A$4:$D$2531,4,0),0)</f>
        <v>0</v>
      </c>
      <c r="N2038" s="1">
        <f>IFERROR(VLOOKUP(B2038,'[1]Pivot HorizontalMRP'!$A$4:$E$2531,5,0),0)</f>
        <v>0</v>
      </c>
      <c r="O2038" s="1">
        <f t="shared" si="156"/>
        <v>59507</v>
      </c>
      <c r="P2038" s="1">
        <f t="shared" si="157"/>
        <v>59507</v>
      </c>
      <c r="Q2038" s="1">
        <f>IFERROR(VLOOKUP(B2038,'[1]Pivot HorizontalMRP'!$A$4:$F$2529,6,0),0)</f>
        <v>9094</v>
      </c>
      <c r="R2038" s="1">
        <f>IFERROR(VLOOKUP(B2038,'[1]Pivot HorizontalMRP'!$A$4:$G$2529,7,0),0)</f>
        <v>4540</v>
      </c>
      <c r="S2038" s="1">
        <f>IFERROR(VLOOKUP(B2038,'[1]Pivot HorizontalMRP'!$A$4:$H$2529,8,0),0)</f>
        <v>4975</v>
      </c>
      <c r="T2038" s="1">
        <f>IFERROR(VLOOKUP(B2038,'[1]Pivot HorizontalMRP'!$A$4:$I$2529,9,0),0)</f>
        <v>3691</v>
      </c>
      <c r="U2038" s="1">
        <f t="shared" si="155"/>
        <v>45873</v>
      </c>
      <c r="V2038" s="24">
        <v>1.6999999999999999E-3</v>
      </c>
      <c r="W2038" s="24"/>
      <c r="X2038" s="24">
        <f t="shared" si="158"/>
        <v>-1.6999999999999999E-3</v>
      </c>
      <c r="Y2038" s="24"/>
      <c r="Z2038" s="24"/>
      <c r="AA2038" s="24">
        <v>2.7999999999999998E-4</v>
      </c>
      <c r="AB2038" s="24"/>
      <c r="AC2038" s="25"/>
      <c r="AD2038" s="26"/>
      <c r="AE2038" s="26"/>
      <c r="AF2038" s="26"/>
      <c r="AG2038" s="24"/>
      <c r="AH2038" s="24"/>
      <c r="AI2038" s="26"/>
      <c r="AJ2038" s="27"/>
      <c r="AK2038" s="27"/>
      <c r="AL2038" s="26"/>
      <c r="AM2038" s="26"/>
      <c r="AN2038" s="24"/>
      <c r="AO2038" s="24" t="str">
        <f t="shared" si="159"/>
        <v>Sanmina</v>
      </c>
      <c r="AP2038" s="1" t="s">
        <v>1110</v>
      </c>
      <c r="BF2038" s="1" t="s">
        <v>68</v>
      </c>
      <c r="BG2038" s="28" t="s">
        <v>69</v>
      </c>
    </row>
    <row r="2039" spans="1:59" ht="12.75" customHeight="1" x14ac:dyDescent="0.2">
      <c r="A2039" s="1" t="s">
        <v>8276</v>
      </c>
      <c r="B2039" s="1" t="s">
        <v>8277</v>
      </c>
      <c r="C2039" s="1" t="s">
        <v>62</v>
      </c>
      <c r="D2039" s="1" t="s">
        <v>1108</v>
      </c>
      <c r="E2039" s="1" t="s">
        <v>8278</v>
      </c>
      <c r="F2039" s="1" t="s">
        <v>8279</v>
      </c>
      <c r="G2039" s="1">
        <v>188</v>
      </c>
      <c r="H2039" s="1">
        <v>10000</v>
      </c>
      <c r="I2039" s="2" t="s">
        <v>1123</v>
      </c>
      <c r="K2039" s="1">
        <f>IFERROR(VLOOKUP(B2039,'[1]Pivot HorizontalMRP'!$A$4:$B$2531,2,0),0)</f>
        <v>0</v>
      </c>
      <c r="L2039" s="1">
        <f>IFERROR(VLOOKUP(B2039,'[1]Pivot HorizontalMRP'!$A$4:$C$2531,3,0),0)</f>
        <v>68904</v>
      </c>
      <c r="M2039" s="1">
        <f>IFERROR(VLOOKUP(B2039,'[1]Pivot HorizontalMRP'!$A$4:$D$2531,4,0),0)</f>
        <v>40000</v>
      </c>
      <c r="N2039" s="1">
        <f>IFERROR(VLOOKUP(B2039,'[1]Pivot HorizontalMRP'!$A$4:$E$2531,5,0),0)</f>
        <v>0</v>
      </c>
      <c r="O2039" s="1">
        <f t="shared" si="156"/>
        <v>108904</v>
      </c>
      <c r="P2039" s="1">
        <f t="shared" si="157"/>
        <v>108904</v>
      </c>
      <c r="Q2039" s="1">
        <f>IFERROR(VLOOKUP(B2039,'[1]Pivot HorizontalMRP'!$A$4:$F$2529,6,0),0)</f>
        <v>36770</v>
      </c>
      <c r="R2039" s="1">
        <f>IFERROR(VLOOKUP(B2039,'[1]Pivot HorizontalMRP'!$A$4:$G$2529,7,0),0)</f>
        <v>24584</v>
      </c>
      <c r="S2039" s="1">
        <f>IFERROR(VLOOKUP(B2039,'[1]Pivot HorizontalMRP'!$A$4:$H$2529,8,0),0)</f>
        <v>31198</v>
      </c>
      <c r="T2039" s="1">
        <f>IFERROR(VLOOKUP(B2039,'[1]Pivot HorizontalMRP'!$A$4:$I$2529,9,0),0)</f>
        <v>21034</v>
      </c>
      <c r="U2039" s="1">
        <f t="shared" si="155"/>
        <v>47550</v>
      </c>
      <c r="V2039" s="24">
        <v>3.6000000000000002E-4</v>
      </c>
      <c r="W2039" s="24"/>
      <c r="X2039" s="24">
        <f t="shared" si="158"/>
        <v>-3.6000000000000002E-4</v>
      </c>
      <c r="Y2039" s="24"/>
      <c r="Z2039" s="24"/>
      <c r="AA2039" s="24"/>
      <c r="AB2039" s="24"/>
      <c r="AC2039" s="25"/>
      <c r="AD2039" s="26"/>
      <c r="AE2039" s="26"/>
      <c r="AF2039" s="26"/>
      <c r="AG2039" s="24"/>
      <c r="AH2039" s="24"/>
      <c r="AI2039" s="26"/>
      <c r="AJ2039" s="27"/>
      <c r="AK2039" s="27"/>
      <c r="AL2039" s="26"/>
      <c r="AM2039" s="26"/>
      <c r="AN2039" s="24"/>
      <c r="AO2039" s="24" t="str">
        <f t="shared" si="159"/>
        <v>Sanmina</v>
      </c>
      <c r="AP2039" s="1" t="s">
        <v>1110</v>
      </c>
      <c r="BF2039" s="1" t="s">
        <v>68</v>
      </c>
      <c r="BG2039" s="28" t="s">
        <v>69</v>
      </c>
    </row>
    <row r="2040" spans="1:59" ht="12.75" customHeight="1" x14ac:dyDescent="0.2">
      <c r="A2040" s="1" t="s">
        <v>8280</v>
      </c>
      <c r="B2040" s="1" t="s">
        <v>8281</v>
      </c>
      <c r="C2040" s="1" t="s">
        <v>62</v>
      </c>
      <c r="D2040" s="1" t="s">
        <v>1108</v>
      </c>
      <c r="E2040" s="1" t="s">
        <v>8282</v>
      </c>
      <c r="F2040" s="1" t="s">
        <v>8283</v>
      </c>
      <c r="G2040" s="1">
        <v>188</v>
      </c>
      <c r="H2040" s="1">
        <v>20000</v>
      </c>
      <c r="I2040" s="2" t="s">
        <v>1123</v>
      </c>
      <c r="K2040" s="1">
        <f>IFERROR(VLOOKUP(B2040,'[1]Pivot HorizontalMRP'!$A$4:$B$2531,2,0),0)</f>
        <v>0</v>
      </c>
      <c r="L2040" s="1">
        <f>IFERROR(VLOOKUP(B2040,'[1]Pivot HorizontalMRP'!$A$4:$C$2531,3,0),0)</f>
        <v>221674</v>
      </c>
      <c r="M2040" s="1">
        <f>IFERROR(VLOOKUP(B2040,'[1]Pivot HorizontalMRP'!$A$4:$D$2531,4,0),0)</f>
        <v>0</v>
      </c>
      <c r="N2040" s="1">
        <f>IFERROR(VLOOKUP(B2040,'[1]Pivot HorizontalMRP'!$A$4:$E$2531,5,0),0)</f>
        <v>160000</v>
      </c>
      <c r="O2040" s="1">
        <f t="shared" si="156"/>
        <v>221674</v>
      </c>
      <c r="P2040" s="1">
        <f t="shared" si="157"/>
        <v>381674</v>
      </c>
      <c r="Q2040" s="1">
        <f>IFERROR(VLOOKUP(B2040,'[1]Pivot HorizontalMRP'!$A$4:$F$2529,6,0),0)</f>
        <v>126828</v>
      </c>
      <c r="R2040" s="1">
        <f>IFERROR(VLOOKUP(B2040,'[1]Pivot HorizontalMRP'!$A$4:$G$2529,7,0),0)</f>
        <v>82983</v>
      </c>
      <c r="S2040" s="1">
        <f>IFERROR(VLOOKUP(B2040,'[1]Pivot HorizontalMRP'!$A$4:$H$2529,8,0),0)</f>
        <v>96524</v>
      </c>
      <c r="T2040" s="1">
        <f>IFERROR(VLOOKUP(B2040,'[1]Pivot HorizontalMRP'!$A$4:$I$2529,9,0),0)</f>
        <v>65544</v>
      </c>
      <c r="U2040" s="1">
        <f t="shared" si="155"/>
        <v>11863</v>
      </c>
      <c r="V2040" s="24">
        <v>1.1900000000000001E-3</v>
      </c>
      <c r="W2040" s="24"/>
      <c r="X2040" s="24">
        <f t="shared" si="158"/>
        <v>-1.1900000000000001E-3</v>
      </c>
      <c r="Y2040" s="24"/>
      <c r="Z2040" s="24"/>
      <c r="AA2040" s="24">
        <v>4.4000000000000002E-4</v>
      </c>
      <c r="AB2040" s="24"/>
      <c r="AC2040" s="25"/>
      <c r="AD2040" s="26"/>
      <c r="AE2040" s="26"/>
      <c r="AF2040" s="26"/>
      <c r="AG2040" s="24"/>
      <c r="AH2040" s="24"/>
      <c r="AI2040" s="26"/>
      <c r="AJ2040" s="27"/>
      <c r="AK2040" s="27"/>
      <c r="AL2040" s="26"/>
      <c r="AM2040" s="26"/>
      <c r="AN2040" s="24"/>
      <c r="AO2040" s="24" t="str">
        <f t="shared" si="159"/>
        <v>Sanmina</v>
      </c>
      <c r="AP2040" s="1" t="s">
        <v>1110</v>
      </c>
      <c r="BF2040" s="1" t="s">
        <v>68</v>
      </c>
      <c r="BG2040" s="28" t="s">
        <v>69</v>
      </c>
    </row>
    <row r="2041" spans="1:59" ht="12.75" customHeight="1" x14ac:dyDescent="0.2">
      <c r="A2041" s="1" t="s">
        <v>8284</v>
      </c>
      <c r="B2041" s="1" t="s">
        <v>8285</v>
      </c>
      <c r="C2041" s="1" t="s">
        <v>62</v>
      </c>
      <c r="D2041" s="1" t="s">
        <v>1108</v>
      </c>
      <c r="E2041" s="1" t="s">
        <v>8286</v>
      </c>
      <c r="F2041" s="1" t="s">
        <v>8287</v>
      </c>
      <c r="G2041" s="1">
        <v>188</v>
      </c>
      <c r="H2041" s="1">
        <v>10000</v>
      </c>
      <c r="I2041" s="2" t="s">
        <v>1123</v>
      </c>
      <c r="K2041" s="1">
        <f>IFERROR(VLOOKUP(B2041,'[1]Pivot HorizontalMRP'!$A$4:$B$2531,2,0),0)</f>
        <v>0</v>
      </c>
      <c r="L2041" s="1">
        <f>IFERROR(VLOOKUP(B2041,'[1]Pivot HorizontalMRP'!$A$4:$C$2531,3,0),0)</f>
        <v>39874</v>
      </c>
      <c r="M2041" s="1">
        <f>IFERROR(VLOOKUP(B2041,'[1]Pivot HorizontalMRP'!$A$4:$D$2531,4,0),0)</f>
        <v>0</v>
      </c>
      <c r="N2041" s="1">
        <f>IFERROR(VLOOKUP(B2041,'[1]Pivot HorizontalMRP'!$A$4:$E$2531,5,0),0)</f>
        <v>0</v>
      </c>
      <c r="O2041" s="1">
        <f t="shared" si="156"/>
        <v>39874</v>
      </c>
      <c r="P2041" s="1">
        <f t="shared" si="157"/>
        <v>39874</v>
      </c>
      <c r="Q2041" s="1">
        <f>IFERROR(VLOOKUP(B2041,'[1]Pivot HorizontalMRP'!$A$4:$F$2529,6,0),0)</f>
        <v>4140</v>
      </c>
      <c r="R2041" s="1">
        <f>IFERROR(VLOOKUP(B2041,'[1]Pivot HorizontalMRP'!$A$4:$G$2529,7,0),0)</f>
        <v>3687</v>
      </c>
      <c r="S2041" s="1">
        <f>IFERROR(VLOOKUP(B2041,'[1]Pivot HorizontalMRP'!$A$4:$H$2529,8,0),0)</f>
        <v>4181</v>
      </c>
      <c r="T2041" s="1">
        <f>IFERROR(VLOOKUP(B2041,'[1]Pivot HorizontalMRP'!$A$4:$I$2529,9,0),0)</f>
        <v>3817</v>
      </c>
      <c r="U2041" s="1">
        <f t="shared" si="155"/>
        <v>32047</v>
      </c>
      <c r="V2041" s="24">
        <v>5.2999999999999998E-4</v>
      </c>
      <c r="W2041" s="24"/>
      <c r="X2041" s="24">
        <f t="shared" si="158"/>
        <v>-5.2999999999999998E-4</v>
      </c>
      <c r="Y2041" s="24"/>
      <c r="Z2041" s="24"/>
      <c r="AA2041" s="24"/>
      <c r="AB2041" s="24"/>
      <c r="AC2041" s="25"/>
      <c r="AD2041" s="26"/>
      <c r="AE2041" s="26"/>
      <c r="AF2041" s="26"/>
      <c r="AG2041" s="24"/>
      <c r="AH2041" s="24"/>
      <c r="AI2041" s="26"/>
      <c r="AJ2041" s="27"/>
      <c r="AK2041" s="27"/>
      <c r="AL2041" s="26"/>
      <c r="AM2041" s="26"/>
      <c r="AN2041" s="24"/>
      <c r="AO2041" s="24" t="str">
        <f t="shared" si="159"/>
        <v>Sanmina</v>
      </c>
      <c r="AP2041" s="1" t="s">
        <v>1110</v>
      </c>
      <c r="BF2041" s="1" t="s">
        <v>68</v>
      </c>
      <c r="BG2041" s="28" t="s">
        <v>69</v>
      </c>
    </row>
    <row r="2042" spans="1:59" ht="12.75" customHeight="1" x14ac:dyDescent="0.2">
      <c r="A2042" s="1" t="s">
        <v>8288</v>
      </c>
      <c r="B2042" s="1" t="s">
        <v>8289</v>
      </c>
      <c r="C2042" s="1" t="s">
        <v>62</v>
      </c>
      <c r="D2042" s="1" t="s">
        <v>1108</v>
      </c>
      <c r="E2042" s="1" t="s">
        <v>8290</v>
      </c>
      <c r="F2042" s="1" t="s">
        <v>8291</v>
      </c>
      <c r="G2042" s="1">
        <v>148</v>
      </c>
      <c r="H2042" s="1">
        <v>10000</v>
      </c>
      <c r="I2042" s="2" t="s">
        <v>1123</v>
      </c>
      <c r="K2042" s="1">
        <f>IFERROR(VLOOKUP(B2042,'[1]Pivot HorizontalMRP'!$A$4:$B$2531,2,0),0)</f>
        <v>0</v>
      </c>
      <c r="L2042" s="1">
        <f>IFERROR(VLOOKUP(B2042,'[1]Pivot HorizontalMRP'!$A$4:$C$2531,3,0),0)</f>
        <v>30499</v>
      </c>
      <c r="M2042" s="1">
        <f>IFERROR(VLOOKUP(B2042,'[1]Pivot HorizontalMRP'!$A$4:$D$2531,4,0),0)</f>
        <v>0</v>
      </c>
      <c r="N2042" s="1">
        <f>IFERROR(VLOOKUP(B2042,'[1]Pivot HorizontalMRP'!$A$4:$E$2531,5,0),0)</f>
        <v>0</v>
      </c>
      <c r="O2042" s="1">
        <f t="shared" si="156"/>
        <v>30499</v>
      </c>
      <c r="P2042" s="1">
        <f t="shared" si="157"/>
        <v>30499</v>
      </c>
      <c r="Q2042" s="1">
        <f>IFERROR(VLOOKUP(B2042,'[1]Pivot HorizontalMRP'!$A$4:$F$2529,6,0),0)</f>
        <v>410</v>
      </c>
      <c r="R2042" s="1">
        <f>IFERROR(VLOOKUP(B2042,'[1]Pivot HorizontalMRP'!$A$4:$G$2529,7,0),0)</f>
        <v>623</v>
      </c>
      <c r="S2042" s="1">
        <f>IFERROR(VLOOKUP(B2042,'[1]Pivot HorizontalMRP'!$A$4:$H$2529,8,0),0)</f>
        <v>738</v>
      </c>
      <c r="T2042" s="1">
        <f>IFERROR(VLOOKUP(B2042,'[1]Pivot HorizontalMRP'!$A$4:$I$2529,9,0),0)</f>
        <v>479</v>
      </c>
      <c r="U2042" s="1">
        <f t="shared" si="155"/>
        <v>29466</v>
      </c>
      <c r="V2042" s="24">
        <v>4.6780000000000002E-2</v>
      </c>
      <c r="W2042" s="24"/>
      <c r="X2042" s="24">
        <f t="shared" si="158"/>
        <v>-4.6780000000000002E-2</v>
      </c>
      <c r="Y2042" s="24"/>
      <c r="Z2042" s="24"/>
      <c r="AA2042" s="24"/>
      <c r="AB2042" s="24"/>
      <c r="AC2042" s="25"/>
      <c r="AD2042" s="26"/>
      <c r="AE2042" s="26"/>
      <c r="AF2042" s="26"/>
      <c r="AG2042" s="24"/>
      <c r="AH2042" s="24"/>
      <c r="AI2042" s="26"/>
      <c r="AJ2042" s="27"/>
      <c r="AK2042" s="27"/>
      <c r="AL2042" s="26"/>
      <c r="AM2042" s="26"/>
      <c r="AN2042" s="24"/>
      <c r="AO2042" s="24" t="str">
        <f t="shared" si="159"/>
        <v>Sanmina</v>
      </c>
      <c r="AP2042" s="1" t="s">
        <v>1110</v>
      </c>
      <c r="BF2042" s="1" t="s">
        <v>68</v>
      </c>
      <c r="BG2042" s="28" t="s">
        <v>69</v>
      </c>
    </row>
    <row r="2043" spans="1:59" ht="12.75" customHeight="1" x14ac:dyDescent="0.2">
      <c r="A2043" s="1" t="s">
        <v>8292</v>
      </c>
      <c r="B2043" s="1" t="s">
        <v>8293</v>
      </c>
      <c r="C2043" s="1" t="s">
        <v>62</v>
      </c>
      <c r="D2043" s="1" t="s">
        <v>1108</v>
      </c>
      <c r="E2043" s="1" t="s">
        <v>8294</v>
      </c>
      <c r="F2043" s="1" t="s">
        <v>8295</v>
      </c>
      <c r="G2043" s="1">
        <v>188</v>
      </c>
      <c r="H2043" s="1">
        <v>10000</v>
      </c>
      <c r="I2043" s="2" t="s">
        <v>1123</v>
      </c>
      <c r="K2043" s="1">
        <f>IFERROR(VLOOKUP(B2043,'[1]Pivot HorizontalMRP'!$A$4:$B$2531,2,0),0)</f>
        <v>0</v>
      </c>
      <c r="L2043" s="1">
        <f>IFERROR(VLOOKUP(B2043,'[1]Pivot HorizontalMRP'!$A$4:$C$2531,3,0),0)</f>
        <v>14093</v>
      </c>
      <c r="M2043" s="1">
        <f>IFERROR(VLOOKUP(B2043,'[1]Pivot HorizontalMRP'!$A$4:$D$2531,4,0),0)</f>
        <v>0</v>
      </c>
      <c r="N2043" s="1">
        <f>IFERROR(VLOOKUP(B2043,'[1]Pivot HorizontalMRP'!$A$4:$E$2531,5,0),0)</f>
        <v>0</v>
      </c>
      <c r="O2043" s="1">
        <f t="shared" si="156"/>
        <v>14093</v>
      </c>
      <c r="P2043" s="1">
        <f t="shared" si="157"/>
        <v>14093</v>
      </c>
      <c r="Q2043" s="1">
        <f>IFERROR(VLOOKUP(B2043,'[1]Pivot HorizontalMRP'!$A$4:$F$2529,6,0),0)</f>
        <v>1513</v>
      </c>
      <c r="R2043" s="1">
        <f>IFERROR(VLOOKUP(B2043,'[1]Pivot HorizontalMRP'!$A$4:$G$2529,7,0),0)</f>
        <v>1080</v>
      </c>
      <c r="S2043" s="1">
        <f>IFERROR(VLOOKUP(B2043,'[1]Pivot HorizontalMRP'!$A$4:$H$2529,8,0),0)</f>
        <v>1159</v>
      </c>
      <c r="T2043" s="1">
        <f>IFERROR(VLOOKUP(B2043,'[1]Pivot HorizontalMRP'!$A$4:$I$2529,9,0),0)</f>
        <v>764</v>
      </c>
      <c r="U2043" s="1">
        <f t="shared" si="155"/>
        <v>11500</v>
      </c>
      <c r="V2043" s="24">
        <v>1.746E-2</v>
      </c>
      <c r="W2043" s="24"/>
      <c r="X2043" s="24">
        <f t="shared" si="158"/>
        <v>-1.746E-2</v>
      </c>
      <c r="Y2043" s="24"/>
      <c r="Z2043" s="24"/>
      <c r="AA2043" s="24"/>
      <c r="AB2043" s="24"/>
      <c r="AC2043" s="25"/>
      <c r="AD2043" s="26"/>
      <c r="AE2043" s="26"/>
      <c r="AF2043" s="26"/>
      <c r="AG2043" s="24"/>
      <c r="AH2043" s="24"/>
      <c r="AI2043" s="26"/>
      <c r="AJ2043" s="27"/>
      <c r="AK2043" s="27"/>
      <c r="AL2043" s="26"/>
      <c r="AM2043" s="26"/>
      <c r="AN2043" s="24"/>
      <c r="AO2043" s="24" t="str">
        <f t="shared" si="159"/>
        <v>Sanmina</v>
      </c>
      <c r="AP2043" s="1" t="s">
        <v>1110</v>
      </c>
      <c r="BF2043" s="1" t="s">
        <v>68</v>
      </c>
      <c r="BG2043" s="28" t="s">
        <v>69</v>
      </c>
    </row>
    <row r="2044" spans="1:59" ht="12.75" customHeight="1" x14ac:dyDescent="0.2">
      <c r="A2044" s="1" t="s">
        <v>8296</v>
      </c>
      <c r="B2044" s="1" t="s">
        <v>8297</v>
      </c>
      <c r="C2044" s="1" t="s">
        <v>62</v>
      </c>
      <c r="D2044" s="1" t="s">
        <v>1108</v>
      </c>
      <c r="E2044" s="1" t="s">
        <v>8298</v>
      </c>
      <c r="F2044" s="1" t="s">
        <v>8299</v>
      </c>
      <c r="G2044" s="1">
        <v>188</v>
      </c>
      <c r="H2044" s="1">
        <v>30000</v>
      </c>
      <c r="I2044" s="2" t="s">
        <v>1123</v>
      </c>
      <c r="K2044" s="1">
        <f>IFERROR(VLOOKUP(B2044,'[1]Pivot HorizontalMRP'!$A$4:$B$2531,2,0),0)</f>
        <v>0</v>
      </c>
      <c r="L2044" s="1">
        <f>IFERROR(VLOOKUP(B2044,'[1]Pivot HorizontalMRP'!$A$4:$C$2531,3,0),0)</f>
        <v>993944</v>
      </c>
      <c r="M2044" s="1">
        <f>IFERROR(VLOOKUP(B2044,'[1]Pivot HorizontalMRP'!$A$4:$D$2531,4,0),0)</f>
        <v>610000</v>
      </c>
      <c r="N2044" s="1">
        <f>IFERROR(VLOOKUP(B2044,'[1]Pivot HorizontalMRP'!$A$4:$E$2531,5,0),0)</f>
        <v>0</v>
      </c>
      <c r="O2044" s="1">
        <f t="shared" si="156"/>
        <v>1603944</v>
      </c>
      <c r="P2044" s="1">
        <f t="shared" si="157"/>
        <v>1603944</v>
      </c>
      <c r="Q2044" s="1">
        <f>IFERROR(VLOOKUP(B2044,'[1]Pivot HorizontalMRP'!$A$4:$F$2529,6,0),0)</f>
        <v>969854</v>
      </c>
      <c r="R2044" s="1">
        <f>IFERROR(VLOOKUP(B2044,'[1]Pivot HorizontalMRP'!$A$4:$G$2529,7,0),0)</f>
        <v>368096</v>
      </c>
      <c r="S2044" s="1">
        <f>IFERROR(VLOOKUP(B2044,'[1]Pivot HorizontalMRP'!$A$4:$H$2529,8,0),0)</f>
        <v>276509</v>
      </c>
      <c r="T2044" s="1">
        <f>IFERROR(VLOOKUP(B2044,'[1]Pivot HorizontalMRP'!$A$4:$I$2529,9,0),0)</f>
        <v>180091</v>
      </c>
      <c r="U2044" s="1">
        <f t="shared" si="155"/>
        <v>265994</v>
      </c>
      <c r="V2044" s="24">
        <v>3.6000000000000002E-4</v>
      </c>
      <c r="W2044" s="24"/>
      <c r="X2044" s="24">
        <f t="shared" si="158"/>
        <v>-3.6000000000000002E-4</v>
      </c>
      <c r="Y2044" s="24"/>
      <c r="Z2044" s="24"/>
      <c r="AA2044" s="24">
        <v>7.3000000000000007E-4</v>
      </c>
      <c r="AB2044" s="24"/>
      <c r="AC2044" s="25"/>
      <c r="AD2044" s="26"/>
      <c r="AE2044" s="26"/>
      <c r="AF2044" s="26"/>
      <c r="AG2044" s="24"/>
      <c r="AH2044" s="24"/>
      <c r="AI2044" s="26"/>
      <c r="AJ2044" s="27"/>
      <c r="AK2044" s="27"/>
      <c r="AL2044" s="26"/>
      <c r="AM2044" s="26"/>
      <c r="AN2044" s="24"/>
      <c r="AO2044" s="24" t="str">
        <f t="shared" si="159"/>
        <v>Sanmina</v>
      </c>
      <c r="AP2044" s="1" t="s">
        <v>1110</v>
      </c>
      <c r="BF2044" s="1" t="s">
        <v>68</v>
      </c>
      <c r="BG2044" s="28" t="s">
        <v>69</v>
      </c>
    </row>
    <row r="2045" spans="1:59" ht="12.75" customHeight="1" x14ac:dyDescent="0.2">
      <c r="A2045" s="1" t="s">
        <v>8300</v>
      </c>
      <c r="B2045" s="1" t="s">
        <v>8301</v>
      </c>
      <c r="C2045" s="1" t="s">
        <v>62</v>
      </c>
      <c r="D2045" s="1" t="s">
        <v>1108</v>
      </c>
      <c r="E2045" s="1" t="s">
        <v>8302</v>
      </c>
      <c r="F2045" s="1" t="s">
        <v>8303</v>
      </c>
      <c r="G2045" s="1">
        <v>188</v>
      </c>
      <c r="H2045" s="1">
        <v>10000</v>
      </c>
      <c r="I2045" s="2" t="s">
        <v>1123</v>
      </c>
      <c r="K2045" s="1">
        <f>IFERROR(VLOOKUP(B2045,'[1]Pivot HorizontalMRP'!$A$4:$B$2531,2,0),0)</f>
        <v>0</v>
      </c>
      <c r="L2045" s="1">
        <f>IFERROR(VLOOKUP(B2045,'[1]Pivot HorizontalMRP'!$A$4:$C$2531,3,0),0)</f>
        <v>116575</v>
      </c>
      <c r="M2045" s="1">
        <f>IFERROR(VLOOKUP(B2045,'[1]Pivot HorizontalMRP'!$A$4:$D$2531,4,0),0)</f>
        <v>0</v>
      </c>
      <c r="N2045" s="1">
        <f>IFERROR(VLOOKUP(B2045,'[1]Pivot HorizontalMRP'!$A$4:$E$2531,5,0),0)</f>
        <v>130000</v>
      </c>
      <c r="O2045" s="1">
        <f t="shared" si="156"/>
        <v>116575</v>
      </c>
      <c r="P2045" s="1">
        <f t="shared" si="157"/>
        <v>246575</v>
      </c>
      <c r="Q2045" s="1">
        <f>IFERROR(VLOOKUP(B2045,'[1]Pivot HorizontalMRP'!$A$4:$F$2529,6,0),0)</f>
        <v>87159</v>
      </c>
      <c r="R2045" s="1">
        <f>IFERROR(VLOOKUP(B2045,'[1]Pivot HorizontalMRP'!$A$4:$G$2529,7,0),0)</f>
        <v>45645</v>
      </c>
      <c r="S2045" s="1">
        <f>IFERROR(VLOOKUP(B2045,'[1]Pivot HorizontalMRP'!$A$4:$H$2529,8,0),0)</f>
        <v>39989</v>
      </c>
      <c r="T2045" s="1">
        <f>IFERROR(VLOOKUP(B2045,'[1]Pivot HorizontalMRP'!$A$4:$I$2529,9,0),0)</f>
        <v>28403</v>
      </c>
      <c r="U2045" s="1">
        <f t="shared" si="155"/>
        <v>-16229</v>
      </c>
      <c r="V2045" s="24">
        <v>3.6000000000000002E-4</v>
      </c>
      <c r="W2045" s="24"/>
      <c r="X2045" s="24">
        <f t="shared" si="158"/>
        <v>-3.6000000000000002E-4</v>
      </c>
      <c r="Y2045" s="24"/>
      <c r="Z2045" s="24"/>
      <c r="AA2045" s="24">
        <v>2.7999999999999998E-4</v>
      </c>
      <c r="AB2045" s="24"/>
      <c r="AC2045" s="25"/>
      <c r="AD2045" s="26"/>
      <c r="AE2045" s="26"/>
      <c r="AF2045" s="26"/>
      <c r="AG2045" s="24"/>
      <c r="AH2045" s="24"/>
      <c r="AI2045" s="26"/>
      <c r="AJ2045" s="27"/>
      <c r="AK2045" s="27"/>
      <c r="AL2045" s="26"/>
      <c r="AM2045" s="26"/>
      <c r="AN2045" s="24"/>
      <c r="AO2045" s="24" t="str">
        <f t="shared" si="159"/>
        <v>Sanmina</v>
      </c>
      <c r="AP2045" s="1" t="s">
        <v>1110</v>
      </c>
      <c r="BF2045" s="1" t="s">
        <v>68</v>
      </c>
      <c r="BG2045" s="28" t="s">
        <v>69</v>
      </c>
    </row>
    <row r="2046" spans="1:59" ht="12.75" customHeight="1" x14ac:dyDescent="0.2">
      <c r="A2046" s="1" t="s">
        <v>8304</v>
      </c>
      <c r="B2046" s="1" t="s">
        <v>8305</v>
      </c>
      <c r="C2046" s="1" t="s">
        <v>62</v>
      </c>
      <c r="D2046" s="1" t="s">
        <v>1108</v>
      </c>
      <c r="E2046" s="1" t="s">
        <v>8306</v>
      </c>
      <c r="F2046" s="1" t="s">
        <v>8307</v>
      </c>
      <c r="G2046" s="1">
        <v>188</v>
      </c>
      <c r="H2046" s="1">
        <v>1000</v>
      </c>
      <c r="I2046" s="2" t="s">
        <v>1123</v>
      </c>
      <c r="K2046" s="1">
        <f>IFERROR(VLOOKUP(B2046,'[1]Pivot HorizontalMRP'!$A$4:$B$2531,2,0),0)</f>
        <v>0</v>
      </c>
      <c r="L2046" s="1">
        <f>IFERROR(VLOOKUP(B2046,'[1]Pivot HorizontalMRP'!$A$4:$C$2531,3,0),0)</f>
        <v>32240</v>
      </c>
      <c r="M2046" s="1">
        <f>IFERROR(VLOOKUP(B2046,'[1]Pivot HorizontalMRP'!$A$4:$D$2531,4,0),0)</f>
        <v>20000</v>
      </c>
      <c r="N2046" s="1">
        <f>IFERROR(VLOOKUP(B2046,'[1]Pivot HorizontalMRP'!$A$4:$E$2531,5,0),0)</f>
        <v>15000</v>
      </c>
      <c r="O2046" s="1">
        <f t="shared" si="156"/>
        <v>52240</v>
      </c>
      <c r="P2046" s="1">
        <f t="shared" si="157"/>
        <v>67240</v>
      </c>
      <c r="Q2046" s="1">
        <f>IFERROR(VLOOKUP(B2046,'[1]Pivot HorizontalMRP'!$A$4:$F$2529,6,0),0)</f>
        <v>33101</v>
      </c>
      <c r="R2046" s="1">
        <f>IFERROR(VLOOKUP(B2046,'[1]Pivot HorizontalMRP'!$A$4:$G$2529,7,0),0)</f>
        <v>11717</v>
      </c>
      <c r="S2046" s="1">
        <f>IFERROR(VLOOKUP(B2046,'[1]Pivot HorizontalMRP'!$A$4:$H$2529,8,0),0)</f>
        <v>9242</v>
      </c>
      <c r="T2046" s="1">
        <f>IFERROR(VLOOKUP(B2046,'[1]Pivot HorizontalMRP'!$A$4:$I$2529,9,0),0)</f>
        <v>5795</v>
      </c>
      <c r="U2046" s="1">
        <f t="shared" si="155"/>
        <v>7422</v>
      </c>
      <c r="V2046" s="24">
        <v>2.8799999999999999E-2</v>
      </c>
      <c r="W2046" s="24"/>
      <c r="X2046" s="24">
        <f t="shared" si="158"/>
        <v>-2.8799999999999999E-2</v>
      </c>
      <c r="Y2046" s="24"/>
      <c r="Z2046" s="24"/>
      <c r="AA2046" s="24">
        <v>1.7000000000000001E-2</v>
      </c>
      <c r="AB2046" s="24"/>
      <c r="AC2046" s="25"/>
      <c r="AD2046" s="26"/>
      <c r="AE2046" s="26"/>
      <c r="AF2046" s="26"/>
      <c r="AG2046" s="24"/>
      <c r="AH2046" s="24"/>
      <c r="AI2046" s="26"/>
      <c r="AJ2046" s="27"/>
      <c r="AK2046" s="27"/>
      <c r="AL2046" s="26"/>
      <c r="AM2046" s="26"/>
      <c r="AN2046" s="24"/>
      <c r="AO2046" s="24" t="str">
        <f t="shared" si="159"/>
        <v>Sanmina</v>
      </c>
      <c r="AP2046" s="1" t="s">
        <v>1110</v>
      </c>
      <c r="BF2046" s="1" t="s">
        <v>68</v>
      </c>
      <c r="BG2046" s="28" t="s">
        <v>69</v>
      </c>
    </row>
    <row r="2047" spans="1:59" ht="12.75" customHeight="1" x14ac:dyDescent="0.2">
      <c r="A2047" s="1" t="s">
        <v>8308</v>
      </c>
      <c r="B2047" s="1" t="s">
        <v>8309</v>
      </c>
      <c r="C2047" s="1" t="s">
        <v>62</v>
      </c>
      <c r="D2047" s="1" t="s">
        <v>1108</v>
      </c>
      <c r="E2047" s="1" t="s">
        <v>8310</v>
      </c>
      <c r="F2047" s="1" t="s">
        <v>8311</v>
      </c>
      <c r="G2047" s="1">
        <v>188</v>
      </c>
      <c r="H2047" s="1">
        <v>10000</v>
      </c>
      <c r="I2047" s="2" t="s">
        <v>1123</v>
      </c>
      <c r="K2047" s="1">
        <f>IFERROR(VLOOKUP(B2047,'[1]Pivot HorizontalMRP'!$A$4:$B$2531,2,0),0)</f>
        <v>0</v>
      </c>
      <c r="L2047" s="1">
        <f>IFERROR(VLOOKUP(B2047,'[1]Pivot HorizontalMRP'!$A$4:$C$2531,3,0),0)</f>
        <v>54126</v>
      </c>
      <c r="M2047" s="1">
        <f>IFERROR(VLOOKUP(B2047,'[1]Pivot HorizontalMRP'!$A$4:$D$2531,4,0),0)</f>
        <v>0</v>
      </c>
      <c r="N2047" s="1">
        <f>IFERROR(VLOOKUP(B2047,'[1]Pivot HorizontalMRP'!$A$4:$E$2531,5,0),0)</f>
        <v>0</v>
      </c>
      <c r="O2047" s="1">
        <f t="shared" si="156"/>
        <v>54126</v>
      </c>
      <c r="P2047" s="1">
        <f t="shared" si="157"/>
        <v>54126</v>
      </c>
      <c r="Q2047" s="1">
        <f>IFERROR(VLOOKUP(B2047,'[1]Pivot HorizontalMRP'!$A$4:$F$2529,6,0),0)</f>
        <v>992</v>
      </c>
      <c r="R2047" s="1">
        <f>IFERROR(VLOOKUP(B2047,'[1]Pivot HorizontalMRP'!$A$4:$G$2529,7,0),0)</f>
        <v>1141</v>
      </c>
      <c r="S2047" s="1">
        <f>IFERROR(VLOOKUP(B2047,'[1]Pivot HorizontalMRP'!$A$4:$H$2529,8,0),0)</f>
        <v>1412</v>
      </c>
      <c r="T2047" s="1">
        <f>IFERROR(VLOOKUP(B2047,'[1]Pivot HorizontalMRP'!$A$4:$I$2529,9,0),0)</f>
        <v>1004</v>
      </c>
      <c r="U2047" s="1">
        <f t="shared" si="155"/>
        <v>51993</v>
      </c>
      <c r="V2047" s="24">
        <v>6.8000000000000005E-4</v>
      </c>
      <c r="W2047" s="24"/>
      <c r="X2047" s="24">
        <f t="shared" si="158"/>
        <v>-6.8000000000000005E-4</v>
      </c>
      <c r="Y2047" s="24"/>
      <c r="Z2047" s="24"/>
      <c r="AA2047" s="24"/>
      <c r="AB2047" s="24"/>
      <c r="AC2047" s="25"/>
      <c r="AD2047" s="26"/>
      <c r="AE2047" s="26"/>
      <c r="AF2047" s="26"/>
      <c r="AG2047" s="24"/>
      <c r="AH2047" s="24"/>
      <c r="AI2047" s="26"/>
      <c r="AJ2047" s="27"/>
      <c r="AK2047" s="27"/>
      <c r="AL2047" s="26"/>
      <c r="AM2047" s="26"/>
      <c r="AN2047" s="24"/>
      <c r="AO2047" s="24" t="str">
        <f t="shared" si="159"/>
        <v>Sanmina</v>
      </c>
      <c r="AP2047" s="1" t="s">
        <v>1110</v>
      </c>
      <c r="BF2047" s="1" t="s">
        <v>68</v>
      </c>
      <c r="BG2047" s="28" t="s">
        <v>69</v>
      </c>
    </row>
    <row r="2048" spans="1:59" ht="12.75" customHeight="1" x14ac:dyDescent="0.2">
      <c r="A2048" s="1" t="s">
        <v>8312</v>
      </c>
      <c r="B2048" s="1" t="s">
        <v>8313</v>
      </c>
      <c r="C2048" s="1" t="s">
        <v>62</v>
      </c>
      <c r="D2048" s="1" t="s">
        <v>1108</v>
      </c>
      <c r="E2048" s="1" t="s">
        <v>8314</v>
      </c>
      <c r="F2048" s="1" t="s">
        <v>8315</v>
      </c>
      <c r="G2048" s="1">
        <v>188</v>
      </c>
      <c r="H2048" s="1">
        <v>10000</v>
      </c>
      <c r="I2048" s="2" t="s">
        <v>66</v>
      </c>
      <c r="K2048" s="1">
        <f>IFERROR(VLOOKUP(B2048,'[1]Pivot HorizontalMRP'!$A$4:$B$2531,2,0),0)</f>
        <v>0</v>
      </c>
      <c r="L2048" s="1">
        <f>IFERROR(VLOOKUP(B2048,'[1]Pivot HorizontalMRP'!$A$4:$C$2531,3,0),0)</f>
        <v>92423</v>
      </c>
      <c r="M2048" s="1">
        <f>IFERROR(VLOOKUP(B2048,'[1]Pivot HorizontalMRP'!$A$4:$D$2531,4,0),0)</f>
        <v>0</v>
      </c>
      <c r="N2048" s="1">
        <f>IFERROR(VLOOKUP(B2048,'[1]Pivot HorizontalMRP'!$A$4:$E$2531,5,0),0)</f>
        <v>40000</v>
      </c>
      <c r="O2048" s="1">
        <f t="shared" si="156"/>
        <v>92423</v>
      </c>
      <c r="P2048" s="1">
        <f t="shared" si="157"/>
        <v>132423</v>
      </c>
      <c r="Q2048" s="1">
        <f>IFERROR(VLOOKUP(B2048,'[1]Pivot HorizontalMRP'!$A$4:$F$2529,6,0),0)</f>
        <v>42524</v>
      </c>
      <c r="R2048" s="1">
        <f>IFERROR(VLOOKUP(B2048,'[1]Pivot HorizontalMRP'!$A$4:$G$2529,7,0),0)</f>
        <v>24067</v>
      </c>
      <c r="S2048" s="1">
        <f>IFERROR(VLOOKUP(B2048,'[1]Pivot HorizontalMRP'!$A$4:$H$2529,8,0),0)</f>
        <v>24093</v>
      </c>
      <c r="T2048" s="1">
        <f>IFERROR(VLOOKUP(B2048,'[1]Pivot HorizontalMRP'!$A$4:$I$2529,9,0),0)</f>
        <v>16431</v>
      </c>
      <c r="U2048" s="1">
        <f t="shared" si="155"/>
        <v>65832</v>
      </c>
      <c r="V2048" s="24">
        <v>3.6000000000000002E-4</v>
      </c>
      <c r="W2048" s="24"/>
      <c r="X2048" s="24">
        <f t="shared" si="158"/>
        <v>-3.6000000000000002E-4</v>
      </c>
      <c r="Y2048" s="24"/>
      <c r="Z2048" s="24"/>
      <c r="AA2048" s="24">
        <v>2.5000000000000001E-4</v>
      </c>
      <c r="AB2048" s="24"/>
      <c r="AC2048" s="25"/>
      <c r="AD2048" s="26"/>
      <c r="AE2048" s="26"/>
      <c r="AF2048" s="26"/>
      <c r="AG2048" s="24"/>
      <c r="AH2048" s="24"/>
      <c r="AI2048" s="26"/>
      <c r="AJ2048" s="27"/>
      <c r="AK2048" s="27"/>
      <c r="AL2048" s="26"/>
      <c r="AM2048" s="26"/>
      <c r="AN2048" s="24"/>
      <c r="AO2048" s="24" t="str">
        <f t="shared" si="159"/>
        <v>Sanmina</v>
      </c>
      <c r="AP2048" s="1" t="s">
        <v>1110</v>
      </c>
      <c r="BF2048" s="1" t="s">
        <v>68</v>
      </c>
      <c r="BG2048" s="28" t="s">
        <v>69</v>
      </c>
    </row>
    <row r="2049" spans="1:59" ht="12.75" customHeight="1" x14ac:dyDescent="0.2">
      <c r="A2049" s="1" t="s">
        <v>8316</v>
      </c>
      <c r="B2049" s="1" t="s">
        <v>8317</v>
      </c>
      <c r="C2049" s="1" t="s">
        <v>62</v>
      </c>
      <c r="D2049" s="1" t="s">
        <v>1108</v>
      </c>
      <c r="E2049" s="1" t="s">
        <v>8318</v>
      </c>
      <c r="F2049" s="1" t="s">
        <v>8319</v>
      </c>
      <c r="G2049" s="1">
        <v>148</v>
      </c>
      <c r="H2049" s="1">
        <v>10000</v>
      </c>
      <c r="I2049" s="2" t="s">
        <v>66</v>
      </c>
      <c r="K2049" s="1">
        <f>IFERROR(VLOOKUP(B2049,'[1]Pivot HorizontalMRP'!$A$4:$B$2531,2,0),0)</f>
        <v>0</v>
      </c>
      <c r="L2049" s="1">
        <f>IFERROR(VLOOKUP(B2049,'[1]Pivot HorizontalMRP'!$A$4:$C$2531,3,0),0)</f>
        <v>18096</v>
      </c>
      <c r="M2049" s="1">
        <f>IFERROR(VLOOKUP(B2049,'[1]Pivot HorizontalMRP'!$A$4:$D$2531,4,0),0)</f>
        <v>0</v>
      </c>
      <c r="N2049" s="1">
        <f>IFERROR(VLOOKUP(B2049,'[1]Pivot HorizontalMRP'!$A$4:$E$2531,5,0),0)</f>
        <v>0</v>
      </c>
      <c r="O2049" s="1">
        <f t="shared" si="156"/>
        <v>18096</v>
      </c>
      <c r="P2049" s="1">
        <f t="shared" si="157"/>
        <v>18096</v>
      </c>
      <c r="Q2049" s="1">
        <f>IFERROR(VLOOKUP(B2049,'[1]Pivot HorizontalMRP'!$A$4:$F$2529,6,0),0)</f>
        <v>1514</v>
      </c>
      <c r="R2049" s="1">
        <f>IFERROR(VLOOKUP(B2049,'[1]Pivot HorizontalMRP'!$A$4:$G$2529,7,0),0)</f>
        <v>565</v>
      </c>
      <c r="S2049" s="1">
        <f>IFERROR(VLOOKUP(B2049,'[1]Pivot HorizontalMRP'!$A$4:$H$2529,8,0),0)</f>
        <v>680</v>
      </c>
      <c r="T2049" s="1">
        <f>IFERROR(VLOOKUP(B2049,'[1]Pivot HorizontalMRP'!$A$4:$I$2529,9,0),0)</f>
        <v>312</v>
      </c>
      <c r="U2049" s="1">
        <f t="shared" si="155"/>
        <v>16017</v>
      </c>
      <c r="V2049" s="24">
        <v>6.9999999999999999E-4</v>
      </c>
      <c r="W2049" s="24"/>
      <c r="X2049" s="24">
        <f t="shared" si="158"/>
        <v>-6.9999999999999999E-4</v>
      </c>
      <c r="Y2049" s="24"/>
      <c r="Z2049" s="24"/>
      <c r="AA2049" s="24"/>
      <c r="AB2049" s="24"/>
      <c r="AC2049" s="25"/>
      <c r="AD2049" s="26"/>
      <c r="AE2049" s="26"/>
      <c r="AF2049" s="26"/>
      <c r="AG2049" s="24"/>
      <c r="AH2049" s="24"/>
      <c r="AI2049" s="26"/>
      <c r="AJ2049" s="27"/>
      <c r="AK2049" s="27"/>
      <c r="AL2049" s="26"/>
      <c r="AM2049" s="26"/>
      <c r="AN2049" s="24"/>
      <c r="AO2049" s="24" t="str">
        <f t="shared" si="159"/>
        <v>Sanmina</v>
      </c>
      <c r="AP2049" s="1" t="s">
        <v>1110</v>
      </c>
      <c r="BF2049" s="1" t="s">
        <v>68</v>
      </c>
      <c r="BG2049" s="28" t="s">
        <v>69</v>
      </c>
    </row>
    <row r="2050" spans="1:59" ht="12.75" customHeight="1" x14ac:dyDescent="0.2">
      <c r="A2050" s="1" t="s">
        <v>8320</v>
      </c>
      <c r="B2050" s="1" t="s">
        <v>8321</v>
      </c>
      <c r="C2050" s="1" t="s">
        <v>62</v>
      </c>
      <c r="D2050" s="1" t="s">
        <v>1108</v>
      </c>
      <c r="E2050" s="1" t="s">
        <v>8322</v>
      </c>
      <c r="F2050" s="1" t="s">
        <v>8323</v>
      </c>
      <c r="G2050" s="1">
        <v>148</v>
      </c>
      <c r="H2050" s="1">
        <v>5000</v>
      </c>
      <c r="I2050" s="2" t="s">
        <v>1123</v>
      </c>
      <c r="K2050" s="1">
        <f>IFERROR(VLOOKUP(B2050,'[1]Pivot HorizontalMRP'!$A$4:$B$2531,2,0),0)</f>
        <v>0</v>
      </c>
      <c r="L2050" s="1">
        <f>IFERROR(VLOOKUP(B2050,'[1]Pivot HorizontalMRP'!$A$4:$C$2531,3,0),0)</f>
        <v>37884</v>
      </c>
      <c r="M2050" s="1">
        <f>IFERROR(VLOOKUP(B2050,'[1]Pivot HorizontalMRP'!$A$4:$D$2531,4,0),0)</f>
        <v>0</v>
      </c>
      <c r="N2050" s="1">
        <f>IFERROR(VLOOKUP(B2050,'[1]Pivot HorizontalMRP'!$A$4:$E$2531,5,0),0)</f>
        <v>0</v>
      </c>
      <c r="O2050" s="1">
        <f t="shared" si="156"/>
        <v>37884</v>
      </c>
      <c r="P2050" s="1">
        <f t="shared" si="157"/>
        <v>37884</v>
      </c>
      <c r="Q2050" s="1">
        <f>IFERROR(VLOOKUP(B2050,'[1]Pivot HorizontalMRP'!$A$4:$F$2529,6,0),0)</f>
        <v>5900</v>
      </c>
      <c r="R2050" s="1">
        <f>IFERROR(VLOOKUP(B2050,'[1]Pivot HorizontalMRP'!$A$4:$G$2529,7,0),0)</f>
        <v>8004</v>
      </c>
      <c r="S2050" s="1">
        <f>IFERROR(VLOOKUP(B2050,'[1]Pivot HorizontalMRP'!$A$4:$H$2529,8,0),0)</f>
        <v>6535</v>
      </c>
      <c r="T2050" s="1">
        <f>IFERROR(VLOOKUP(B2050,'[1]Pivot HorizontalMRP'!$A$4:$I$2529,9,0),0)</f>
        <v>4588</v>
      </c>
      <c r="U2050" s="1">
        <f t="shared" ref="U2050:U2113" si="160">IF(I2050="delivery",O2050-SUM(Q2050+R2050),IF(I2050="PO",P2050-SUM(Q2050:R2050)))</f>
        <v>23980</v>
      </c>
      <c r="V2050" s="24">
        <v>9.9000000000000005E-2</v>
      </c>
      <c r="W2050" s="24"/>
      <c r="X2050" s="24">
        <f t="shared" si="158"/>
        <v>-9.9000000000000005E-2</v>
      </c>
      <c r="Y2050" s="24"/>
      <c r="Z2050" s="24"/>
      <c r="AA2050" s="24"/>
      <c r="AB2050" s="24"/>
      <c r="AC2050" s="25"/>
      <c r="AD2050" s="26"/>
      <c r="AE2050" s="26"/>
      <c r="AF2050" s="26"/>
      <c r="AG2050" s="24"/>
      <c r="AH2050" s="24"/>
      <c r="AI2050" s="26"/>
      <c r="AJ2050" s="27"/>
      <c r="AK2050" s="27"/>
      <c r="AL2050" s="26"/>
      <c r="AM2050" s="26"/>
      <c r="AN2050" s="24"/>
      <c r="AO2050" s="24" t="str">
        <f t="shared" si="159"/>
        <v>Sanmina</v>
      </c>
      <c r="AP2050" s="1" t="s">
        <v>1110</v>
      </c>
      <c r="BF2050" s="1" t="s">
        <v>68</v>
      </c>
      <c r="BG2050" s="28" t="s">
        <v>69</v>
      </c>
    </row>
    <row r="2051" spans="1:59" ht="12.75" customHeight="1" x14ac:dyDescent="0.2">
      <c r="A2051" s="1" t="s">
        <v>8324</v>
      </c>
      <c r="B2051" s="1" t="s">
        <v>8325</v>
      </c>
      <c r="C2051" s="1" t="s">
        <v>62</v>
      </c>
      <c r="D2051" s="1" t="s">
        <v>1108</v>
      </c>
      <c r="E2051" s="1" t="s">
        <v>8326</v>
      </c>
      <c r="F2051" s="1" t="s">
        <v>8327</v>
      </c>
      <c r="G2051" s="1">
        <v>188</v>
      </c>
      <c r="H2051" s="1">
        <v>10000</v>
      </c>
      <c r="I2051" s="2" t="s">
        <v>1123</v>
      </c>
      <c r="K2051" s="1">
        <f>IFERROR(VLOOKUP(B2051,'[1]Pivot HorizontalMRP'!$A$4:$B$2531,2,0),0)</f>
        <v>0</v>
      </c>
      <c r="L2051" s="1">
        <f>IFERROR(VLOOKUP(B2051,'[1]Pivot HorizontalMRP'!$A$4:$C$2531,3,0),0)</f>
        <v>45223</v>
      </c>
      <c r="M2051" s="1">
        <f>IFERROR(VLOOKUP(B2051,'[1]Pivot HorizontalMRP'!$A$4:$D$2531,4,0),0)</f>
        <v>0</v>
      </c>
      <c r="N2051" s="1">
        <f>IFERROR(VLOOKUP(B2051,'[1]Pivot HorizontalMRP'!$A$4:$E$2531,5,0),0)</f>
        <v>40000</v>
      </c>
      <c r="O2051" s="1">
        <f t="shared" ref="O2051:O2114" si="161">K2051+L2051+M2051</f>
        <v>45223</v>
      </c>
      <c r="P2051" s="1">
        <f t="shared" ref="P2051:P2114" si="162">K2051+L2051+M2051+N2051</f>
        <v>85223</v>
      </c>
      <c r="Q2051" s="1">
        <f>IFERROR(VLOOKUP(B2051,'[1]Pivot HorizontalMRP'!$A$4:$F$2529,6,0),0)</f>
        <v>16641</v>
      </c>
      <c r="R2051" s="1">
        <f>IFERROR(VLOOKUP(B2051,'[1]Pivot HorizontalMRP'!$A$4:$G$2529,7,0),0)</f>
        <v>9262</v>
      </c>
      <c r="S2051" s="1">
        <f>IFERROR(VLOOKUP(B2051,'[1]Pivot HorizontalMRP'!$A$4:$H$2529,8,0),0)</f>
        <v>9163</v>
      </c>
      <c r="T2051" s="1">
        <f>IFERROR(VLOOKUP(B2051,'[1]Pivot HorizontalMRP'!$A$4:$I$2529,9,0),0)</f>
        <v>5963</v>
      </c>
      <c r="U2051" s="1">
        <f t="shared" si="160"/>
        <v>19320</v>
      </c>
      <c r="V2051" s="24">
        <v>6.8999999999999997E-4</v>
      </c>
      <c r="W2051" s="24"/>
      <c r="X2051" s="24">
        <f t="shared" ref="X2051:X2114" si="163">W2051-V2051</f>
        <v>-6.8999999999999997E-4</v>
      </c>
      <c r="Y2051" s="24"/>
      <c r="Z2051" s="24"/>
      <c r="AA2051" s="24">
        <v>2.7999999999999998E-4</v>
      </c>
      <c r="AB2051" s="24"/>
      <c r="AC2051" s="25"/>
      <c r="AD2051" s="26"/>
      <c r="AE2051" s="26"/>
      <c r="AF2051" s="26"/>
      <c r="AG2051" s="24"/>
      <c r="AH2051" s="24"/>
      <c r="AI2051" s="26"/>
      <c r="AJ2051" s="27"/>
      <c r="AK2051" s="27"/>
      <c r="AL2051" s="26"/>
      <c r="AM2051" s="26"/>
      <c r="AN2051" s="24"/>
      <c r="AO2051" s="24" t="str">
        <f t="shared" ref="AO2051:AO2114" si="164">D2051</f>
        <v>Sanmina</v>
      </c>
      <c r="AP2051" s="1" t="s">
        <v>1110</v>
      </c>
      <c r="BF2051" s="1" t="s">
        <v>68</v>
      </c>
      <c r="BG2051" s="28" t="s">
        <v>69</v>
      </c>
    </row>
    <row r="2052" spans="1:59" ht="12.75" customHeight="1" x14ac:dyDescent="0.2">
      <c r="A2052" s="1" t="s">
        <v>8328</v>
      </c>
      <c r="B2052" s="1" t="s">
        <v>8329</v>
      </c>
      <c r="C2052" s="1" t="s">
        <v>62</v>
      </c>
      <c r="D2052" s="1" t="s">
        <v>1108</v>
      </c>
      <c r="E2052" s="1" t="s">
        <v>8330</v>
      </c>
      <c r="F2052" s="1" t="s">
        <v>8331</v>
      </c>
      <c r="G2052" s="1">
        <v>188</v>
      </c>
      <c r="H2052" s="1">
        <v>30000</v>
      </c>
      <c r="I2052" s="2" t="s">
        <v>1123</v>
      </c>
      <c r="K2052" s="1">
        <f>IFERROR(VLOOKUP(B2052,'[1]Pivot HorizontalMRP'!$A$4:$B$2531,2,0),0)</f>
        <v>0</v>
      </c>
      <c r="L2052" s="1">
        <f>IFERROR(VLOOKUP(B2052,'[1]Pivot HorizontalMRP'!$A$4:$C$2531,3,0),0)</f>
        <v>207594</v>
      </c>
      <c r="M2052" s="1">
        <f>IFERROR(VLOOKUP(B2052,'[1]Pivot HorizontalMRP'!$A$4:$D$2531,4,0),0)</f>
        <v>0</v>
      </c>
      <c r="N2052" s="1">
        <f>IFERROR(VLOOKUP(B2052,'[1]Pivot HorizontalMRP'!$A$4:$E$2531,5,0),0)</f>
        <v>0</v>
      </c>
      <c r="O2052" s="1">
        <f t="shared" si="161"/>
        <v>207594</v>
      </c>
      <c r="P2052" s="1">
        <f t="shared" si="162"/>
        <v>207594</v>
      </c>
      <c r="Q2052" s="1">
        <f>IFERROR(VLOOKUP(B2052,'[1]Pivot HorizontalMRP'!$A$4:$F$2529,6,0),0)</f>
        <v>19862</v>
      </c>
      <c r="R2052" s="1">
        <f>IFERROR(VLOOKUP(B2052,'[1]Pivot HorizontalMRP'!$A$4:$G$2529,7,0),0)</f>
        <v>12051</v>
      </c>
      <c r="S2052" s="1">
        <f>IFERROR(VLOOKUP(B2052,'[1]Pivot HorizontalMRP'!$A$4:$H$2529,8,0),0)</f>
        <v>14130</v>
      </c>
      <c r="T2052" s="1">
        <f>IFERROR(VLOOKUP(B2052,'[1]Pivot HorizontalMRP'!$A$4:$I$2529,9,0),0)</f>
        <v>4478</v>
      </c>
      <c r="U2052" s="1">
        <f t="shared" si="160"/>
        <v>175681</v>
      </c>
      <c r="V2052" s="24">
        <v>6.0999999999999997E-4</v>
      </c>
      <c r="W2052" s="24"/>
      <c r="X2052" s="24">
        <f t="shared" si="163"/>
        <v>-6.0999999999999997E-4</v>
      </c>
      <c r="Y2052" s="24"/>
      <c r="Z2052" s="24"/>
      <c r="AA2052" s="24"/>
      <c r="AB2052" s="24"/>
      <c r="AC2052" s="25"/>
      <c r="AD2052" s="26"/>
      <c r="AE2052" s="26"/>
      <c r="AF2052" s="26"/>
      <c r="AG2052" s="24"/>
      <c r="AH2052" s="24"/>
      <c r="AI2052" s="26"/>
      <c r="AJ2052" s="27"/>
      <c r="AK2052" s="27"/>
      <c r="AL2052" s="26"/>
      <c r="AM2052" s="26"/>
      <c r="AN2052" s="24"/>
      <c r="AO2052" s="24" t="str">
        <f t="shared" si="164"/>
        <v>Sanmina</v>
      </c>
      <c r="AP2052" s="1" t="s">
        <v>1110</v>
      </c>
      <c r="BF2052" s="1" t="s">
        <v>68</v>
      </c>
      <c r="BG2052" s="28" t="s">
        <v>69</v>
      </c>
    </row>
    <row r="2053" spans="1:59" ht="12.75" customHeight="1" x14ac:dyDescent="0.2">
      <c r="A2053" s="1" t="s">
        <v>8332</v>
      </c>
      <c r="B2053" s="1" t="s">
        <v>8333</v>
      </c>
      <c r="C2053" s="1" t="s">
        <v>62</v>
      </c>
      <c r="D2053" s="1" t="s">
        <v>1108</v>
      </c>
      <c r="E2053" s="1" t="s">
        <v>8334</v>
      </c>
      <c r="F2053" s="1" t="s">
        <v>8335</v>
      </c>
      <c r="G2053" s="1">
        <v>188</v>
      </c>
      <c r="H2053" s="1">
        <v>10000</v>
      </c>
      <c r="I2053" s="2" t="s">
        <v>1123</v>
      </c>
      <c r="K2053" s="1">
        <f>IFERROR(VLOOKUP(B2053,'[1]Pivot HorizontalMRP'!$A$4:$B$2531,2,0),0)</f>
        <v>0</v>
      </c>
      <c r="L2053" s="1">
        <f>IFERROR(VLOOKUP(B2053,'[1]Pivot HorizontalMRP'!$A$4:$C$2531,3,0),0)</f>
        <v>107437</v>
      </c>
      <c r="M2053" s="1">
        <f>IFERROR(VLOOKUP(B2053,'[1]Pivot HorizontalMRP'!$A$4:$D$2531,4,0),0)</f>
        <v>0</v>
      </c>
      <c r="N2053" s="1">
        <f>IFERROR(VLOOKUP(B2053,'[1]Pivot HorizontalMRP'!$A$4:$E$2531,5,0),0)</f>
        <v>0</v>
      </c>
      <c r="O2053" s="1">
        <f t="shared" si="161"/>
        <v>107437</v>
      </c>
      <c r="P2053" s="1">
        <f t="shared" si="162"/>
        <v>107437</v>
      </c>
      <c r="Q2053" s="1">
        <f>IFERROR(VLOOKUP(B2053,'[1]Pivot HorizontalMRP'!$A$4:$F$2529,6,0),0)</f>
        <v>25773</v>
      </c>
      <c r="R2053" s="1">
        <f>IFERROR(VLOOKUP(B2053,'[1]Pivot HorizontalMRP'!$A$4:$G$2529,7,0),0)</f>
        <v>11708</v>
      </c>
      <c r="S2053" s="1">
        <f>IFERROR(VLOOKUP(B2053,'[1]Pivot HorizontalMRP'!$A$4:$H$2529,8,0),0)</f>
        <v>9939</v>
      </c>
      <c r="T2053" s="1">
        <f>IFERROR(VLOOKUP(B2053,'[1]Pivot HorizontalMRP'!$A$4:$I$2529,9,0),0)</f>
        <v>6281</v>
      </c>
      <c r="U2053" s="1">
        <f t="shared" si="160"/>
        <v>69956</v>
      </c>
      <c r="V2053" s="24">
        <v>3.6000000000000002E-4</v>
      </c>
      <c r="W2053" s="24"/>
      <c r="X2053" s="24">
        <f t="shared" si="163"/>
        <v>-3.6000000000000002E-4</v>
      </c>
      <c r="Y2053" s="24"/>
      <c r="Z2053" s="24"/>
      <c r="AA2053" s="24"/>
      <c r="AB2053" s="24"/>
      <c r="AC2053" s="25"/>
      <c r="AD2053" s="26"/>
      <c r="AE2053" s="26"/>
      <c r="AF2053" s="26"/>
      <c r="AG2053" s="24"/>
      <c r="AH2053" s="24"/>
      <c r="AI2053" s="26"/>
      <c r="AJ2053" s="27"/>
      <c r="AK2053" s="27"/>
      <c r="AL2053" s="26"/>
      <c r="AM2053" s="26"/>
      <c r="AN2053" s="24"/>
      <c r="AO2053" s="24" t="str">
        <f t="shared" si="164"/>
        <v>Sanmina</v>
      </c>
      <c r="AP2053" s="1" t="s">
        <v>1110</v>
      </c>
      <c r="BF2053" s="1" t="s">
        <v>68</v>
      </c>
      <c r="BG2053" s="28" t="s">
        <v>69</v>
      </c>
    </row>
    <row r="2054" spans="1:59" ht="12.75" customHeight="1" x14ac:dyDescent="0.2">
      <c r="A2054" s="1" t="s">
        <v>8336</v>
      </c>
      <c r="B2054" s="1" t="s">
        <v>8337</v>
      </c>
      <c r="C2054" s="1" t="s">
        <v>62</v>
      </c>
      <c r="D2054" s="1" t="s">
        <v>1108</v>
      </c>
      <c r="E2054" s="1" t="s">
        <v>8338</v>
      </c>
      <c r="F2054" s="1" t="s">
        <v>8339</v>
      </c>
      <c r="G2054" s="1">
        <v>148</v>
      </c>
      <c r="H2054" s="1">
        <v>30000</v>
      </c>
      <c r="I2054" s="2" t="s">
        <v>66</v>
      </c>
      <c r="K2054" s="1">
        <f>IFERROR(VLOOKUP(B2054,'[1]Pivot HorizontalMRP'!$A$4:$B$2531,2,0),0)</f>
        <v>0</v>
      </c>
      <c r="L2054" s="1">
        <f>IFERROR(VLOOKUP(B2054,'[1]Pivot HorizontalMRP'!$A$4:$C$2531,3,0),0)</f>
        <v>112666</v>
      </c>
      <c r="M2054" s="1">
        <f>IFERROR(VLOOKUP(B2054,'[1]Pivot HorizontalMRP'!$A$4:$D$2531,4,0),0)</f>
        <v>0</v>
      </c>
      <c r="N2054" s="1">
        <f>IFERROR(VLOOKUP(B2054,'[1]Pivot HorizontalMRP'!$A$4:$E$2531,5,0),0)</f>
        <v>0</v>
      </c>
      <c r="O2054" s="1">
        <f t="shared" si="161"/>
        <v>112666</v>
      </c>
      <c r="P2054" s="1">
        <f t="shared" si="162"/>
        <v>112666</v>
      </c>
      <c r="Q2054" s="1">
        <f>IFERROR(VLOOKUP(B2054,'[1]Pivot HorizontalMRP'!$A$4:$F$2529,6,0),0)</f>
        <v>11482</v>
      </c>
      <c r="R2054" s="1">
        <f>IFERROR(VLOOKUP(B2054,'[1]Pivot HorizontalMRP'!$A$4:$G$2529,7,0),0)</f>
        <v>5748</v>
      </c>
      <c r="S2054" s="1">
        <f>IFERROR(VLOOKUP(B2054,'[1]Pivot HorizontalMRP'!$A$4:$H$2529,8,0),0)</f>
        <v>5236</v>
      </c>
      <c r="T2054" s="1">
        <f>IFERROR(VLOOKUP(B2054,'[1]Pivot HorizontalMRP'!$A$4:$I$2529,9,0),0)</f>
        <v>4320</v>
      </c>
      <c r="U2054" s="1">
        <f t="shared" si="160"/>
        <v>95436</v>
      </c>
      <c r="V2054" s="24">
        <v>5.5000000000000003E-4</v>
      </c>
      <c r="W2054" s="24"/>
      <c r="X2054" s="24">
        <f t="shared" si="163"/>
        <v>-5.5000000000000003E-4</v>
      </c>
      <c r="Y2054" s="24"/>
      <c r="Z2054" s="24"/>
      <c r="AA2054" s="24"/>
      <c r="AB2054" s="24"/>
      <c r="AC2054" s="25"/>
      <c r="AD2054" s="26"/>
      <c r="AE2054" s="26"/>
      <c r="AF2054" s="26"/>
      <c r="AG2054" s="24"/>
      <c r="AH2054" s="24"/>
      <c r="AI2054" s="26"/>
      <c r="AJ2054" s="27"/>
      <c r="AK2054" s="27"/>
      <c r="AL2054" s="26"/>
      <c r="AM2054" s="26"/>
      <c r="AN2054" s="24"/>
      <c r="AO2054" s="24" t="str">
        <f t="shared" si="164"/>
        <v>Sanmina</v>
      </c>
      <c r="AP2054" s="1" t="s">
        <v>1110</v>
      </c>
      <c r="BF2054" s="1" t="s">
        <v>68</v>
      </c>
      <c r="BG2054" s="28" t="s">
        <v>69</v>
      </c>
    </row>
    <row r="2055" spans="1:59" ht="12.75" customHeight="1" x14ac:dyDescent="0.2">
      <c r="A2055" s="1" t="s">
        <v>8340</v>
      </c>
      <c r="B2055" s="1" t="s">
        <v>8341</v>
      </c>
      <c r="C2055" s="1" t="s">
        <v>62</v>
      </c>
      <c r="D2055" s="1" t="s">
        <v>1108</v>
      </c>
      <c r="E2055" s="1" t="s">
        <v>8342</v>
      </c>
      <c r="F2055" s="1" t="s">
        <v>8343</v>
      </c>
      <c r="G2055" s="1">
        <v>188</v>
      </c>
      <c r="H2055" s="1">
        <v>10000</v>
      </c>
      <c r="I2055" s="2" t="s">
        <v>1123</v>
      </c>
      <c r="K2055" s="1">
        <f>IFERROR(VLOOKUP(B2055,'[1]Pivot HorizontalMRP'!$A$4:$B$2531,2,0),0)</f>
        <v>0</v>
      </c>
      <c r="L2055" s="1">
        <f>IFERROR(VLOOKUP(B2055,'[1]Pivot HorizontalMRP'!$A$4:$C$2531,3,0),0)</f>
        <v>54411</v>
      </c>
      <c r="M2055" s="1">
        <f>IFERROR(VLOOKUP(B2055,'[1]Pivot HorizontalMRP'!$A$4:$D$2531,4,0),0)</f>
        <v>0</v>
      </c>
      <c r="N2055" s="1">
        <f>IFERROR(VLOOKUP(B2055,'[1]Pivot HorizontalMRP'!$A$4:$E$2531,5,0),0)</f>
        <v>31636</v>
      </c>
      <c r="O2055" s="1">
        <f t="shared" si="161"/>
        <v>54411</v>
      </c>
      <c r="P2055" s="1">
        <f t="shared" si="162"/>
        <v>86047</v>
      </c>
      <c r="Q2055" s="1">
        <f>IFERROR(VLOOKUP(B2055,'[1]Pivot HorizontalMRP'!$A$4:$F$2529,6,0),0)</f>
        <v>36377</v>
      </c>
      <c r="R2055" s="1">
        <f>IFERROR(VLOOKUP(B2055,'[1]Pivot HorizontalMRP'!$A$4:$G$2529,7,0),0)</f>
        <v>16596</v>
      </c>
      <c r="S2055" s="1">
        <f>IFERROR(VLOOKUP(B2055,'[1]Pivot HorizontalMRP'!$A$4:$H$2529,8,0),0)</f>
        <v>13714</v>
      </c>
      <c r="T2055" s="1">
        <f>IFERROR(VLOOKUP(B2055,'[1]Pivot HorizontalMRP'!$A$4:$I$2529,9,0),0)</f>
        <v>8922</v>
      </c>
      <c r="U2055" s="1">
        <f t="shared" si="160"/>
        <v>1438</v>
      </c>
      <c r="V2055" s="24">
        <v>3.6000000000000002E-4</v>
      </c>
      <c r="W2055" s="24"/>
      <c r="X2055" s="24">
        <f t="shared" si="163"/>
        <v>-3.6000000000000002E-4</v>
      </c>
      <c r="Y2055" s="24"/>
      <c r="Z2055" s="24"/>
      <c r="AA2055" s="24">
        <v>2.5000000000000001E-4</v>
      </c>
      <c r="AB2055" s="24"/>
      <c r="AC2055" s="25"/>
      <c r="AD2055" s="26"/>
      <c r="AE2055" s="26"/>
      <c r="AF2055" s="26"/>
      <c r="AG2055" s="24"/>
      <c r="AH2055" s="24"/>
      <c r="AI2055" s="26"/>
      <c r="AJ2055" s="27"/>
      <c r="AK2055" s="27"/>
      <c r="AL2055" s="26"/>
      <c r="AM2055" s="26"/>
      <c r="AN2055" s="24"/>
      <c r="AO2055" s="24" t="str">
        <f t="shared" si="164"/>
        <v>Sanmina</v>
      </c>
      <c r="AP2055" s="1" t="s">
        <v>1110</v>
      </c>
      <c r="BF2055" s="1" t="s">
        <v>68</v>
      </c>
      <c r="BG2055" s="28" t="s">
        <v>69</v>
      </c>
    </row>
    <row r="2056" spans="1:59" ht="12.75" customHeight="1" x14ac:dyDescent="0.2">
      <c r="A2056" s="1" t="s">
        <v>8344</v>
      </c>
      <c r="B2056" s="1" t="s">
        <v>8345</v>
      </c>
      <c r="C2056" s="1" t="s">
        <v>62</v>
      </c>
      <c r="D2056" s="1" t="s">
        <v>1108</v>
      </c>
      <c r="E2056" s="1" t="s">
        <v>8346</v>
      </c>
      <c r="F2056" s="1" t="s">
        <v>8347</v>
      </c>
      <c r="G2056" s="1">
        <v>188</v>
      </c>
      <c r="H2056" s="1">
        <v>10000</v>
      </c>
      <c r="I2056" s="2" t="s">
        <v>1123</v>
      </c>
      <c r="K2056" s="1">
        <f>IFERROR(VLOOKUP(B2056,'[1]Pivot HorizontalMRP'!$A$4:$B$2531,2,0),0)</f>
        <v>0</v>
      </c>
      <c r="L2056" s="1">
        <f>IFERROR(VLOOKUP(B2056,'[1]Pivot HorizontalMRP'!$A$4:$C$2531,3,0),0)</f>
        <v>24086</v>
      </c>
      <c r="M2056" s="1">
        <f>IFERROR(VLOOKUP(B2056,'[1]Pivot HorizontalMRP'!$A$4:$D$2531,4,0),0)</f>
        <v>0</v>
      </c>
      <c r="N2056" s="1">
        <f>IFERROR(VLOOKUP(B2056,'[1]Pivot HorizontalMRP'!$A$4:$E$2531,5,0),0)</f>
        <v>0</v>
      </c>
      <c r="O2056" s="1">
        <f t="shared" si="161"/>
        <v>24086</v>
      </c>
      <c r="P2056" s="1">
        <f t="shared" si="162"/>
        <v>24086</v>
      </c>
      <c r="Q2056" s="1">
        <f>IFERROR(VLOOKUP(B2056,'[1]Pivot HorizontalMRP'!$A$4:$F$2529,6,0),0)</f>
        <v>2134</v>
      </c>
      <c r="R2056" s="1">
        <f>IFERROR(VLOOKUP(B2056,'[1]Pivot HorizontalMRP'!$A$4:$G$2529,7,0),0)</f>
        <v>1982</v>
      </c>
      <c r="S2056" s="1">
        <f>IFERROR(VLOOKUP(B2056,'[1]Pivot HorizontalMRP'!$A$4:$H$2529,8,0),0)</f>
        <v>1818</v>
      </c>
      <c r="T2056" s="1">
        <f>IFERROR(VLOOKUP(B2056,'[1]Pivot HorizontalMRP'!$A$4:$I$2529,9,0),0)</f>
        <v>1478</v>
      </c>
      <c r="U2056" s="1">
        <f t="shared" si="160"/>
        <v>19970</v>
      </c>
      <c r="V2056" s="24">
        <v>3.6000000000000002E-4</v>
      </c>
      <c r="W2056" s="24"/>
      <c r="X2056" s="24">
        <f t="shared" si="163"/>
        <v>-3.6000000000000002E-4</v>
      </c>
      <c r="Y2056" s="24"/>
      <c r="Z2056" s="24"/>
      <c r="AA2056" s="24"/>
      <c r="AB2056" s="24"/>
      <c r="AC2056" s="25"/>
      <c r="AD2056" s="26"/>
      <c r="AE2056" s="26"/>
      <c r="AF2056" s="26"/>
      <c r="AG2056" s="24"/>
      <c r="AH2056" s="24"/>
      <c r="AI2056" s="26"/>
      <c r="AJ2056" s="27"/>
      <c r="AK2056" s="27"/>
      <c r="AL2056" s="26"/>
      <c r="AM2056" s="26"/>
      <c r="AN2056" s="24"/>
      <c r="AO2056" s="24" t="str">
        <f t="shared" si="164"/>
        <v>Sanmina</v>
      </c>
      <c r="AP2056" s="1" t="s">
        <v>1110</v>
      </c>
      <c r="BF2056" s="1" t="s">
        <v>68</v>
      </c>
      <c r="BG2056" s="28" t="s">
        <v>69</v>
      </c>
    </row>
    <row r="2057" spans="1:59" ht="12.75" customHeight="1" x14ac:dyDescent="0.2">
      <c r="A2057" s="1" t="s">
        <v>8348</v>
      </c>
      <c r="B2057" s="1" t="s">
        <v>8349</v>
      </c>
      <c r="C2057" s="1" t="s">
        <v>62</v>
      </c>
      <c r="D2057" s="1" t="s">
        <v>1108</v>
      </c>
      <c r="E2057" s="1" t="s">
        <v>8350</v>
      </c>
      <c r="F2057" s="1" t="s">
        <v>8351</v>
      </c>
      <c r="G2057" s="1">
        <v>188</v>
      </c>
      <c r="H2057" s="1">
        <v>10000</v>
      </c>
      <c r="I2057" s="2" t="s">
        <v>1123</v>
      </c>
      <c r="K2057" s="1">
        <f>IFERROR(VLOOKUP(B2057,'[1]Pivot HorizontalMRP'!$A$4:$B$2531,2,0),0)</f>
        <v>0</v>
      </c>
      <c r="L2057" s="1">
        <f>IFERROR(VLOOKUP(B2057,'[1]Pivot HorizontalMRP'!$A$4:$C$2531,3,0),0)</f>
        <v>615072</v>
      </c>
      <c r="M2057" s="1">
        <f>IFERROR(VLOOKUP(B2057,'[1]Pivot HorizontalMRP'!$A$4:$D$2531,4,0),0)</f>
        <v>350000</v>
      </c>
      <c r="N2057" s="1">
        <f>IFERROR(VLOOKUP(B2057,'[1]Pivot HorizontalMRP'!$A$4:$E$2531,5,0),0)</f>
        <v>630000</v>
      </c>
      <c r="O2057" s="1">
        <f t="shared" si="161"/>
        <v>965072</v>
      </c>
      <c r="P2057" s="1">
        <f t="shared" si="162"/>
        <v>1595072</v>
      </c>
      <c r="Q2057" s="1">
        <f>IFERROR(VLOOKUP(B2057,'[1]Pivot HorizontalMRP'!$A$4:$F$2529,6,0),0)</f>
        <v>835277</v>
      </c>
      <c r="R2057" s="1">
        <f>IFERROR(VLOOKUP(B2057,'[1]Pivot HorizontalMRP'!$A$4:$G$2529,7,0),0)</f>
        <v>354339</v>
      </c>
      <c r="S2057" s="1">
        <f>IFERROR(VLOOKUP(B2057,'[1]Pivot HorizontalMRP'!$A$4:$H$2529,8,0),0)</f>
        <v>306634</v>
      </c>
      <c r="T2057" s="1">
        <f>IFERROR(VLOOKUP(B2057,'[1]Pivot HorizontalMRP'!$A$4:$I$2529,9,0),0)</f>
        <v>217457</v>
      </c>
      <c r="U2057" s="1">
        <f t="shared" si="160"/>
        <v>-224544</v>
      </c>
      <c r="V2057" s="24">
        <v>3.6000000000000002E-4</v>
      </c>
      <c r="W2057" s="24"/>
      <c r="X2057" s="24">
        <f t="shared" si="163"/>
        <v>-3.6000000000000002E-4</v>
      </c>
      <c r="Y2057" s="24"/>
      <c r="Z2057" s="24"/>
      <c r="AA2057" s="24">
        <v>2.9E-4</v>
      </c>
      <c r="AB2057" s="24"/>
      <c r="AC2057" s="25"/>
      <c r="AD2057" s="26"/>
      <c r="AE2057" s="26"/>
      <c r="AF2057" s="26"/>
      <c r="AG2057" s="24"/>
      <c r="AH2057" s="24"/>
      <c r="AI2057" s="26"/>
      <c r="AJ2057" s="27"/>
      <c r="AK2057" s="27"/>
      <c r="AL2057" s="26"/>
      <c r="AM2057" s="26"/>
      <c r="AN2057" s="24"/>
      <c r="AO2057" s="24" t="str">
        <f t="shared" si="164"/>
        <v>Sanmina</v>
      </c>
      <c r="AP2057" s="1" t="s">
        <v>1110</v>
      </c>
      <c r="BF2057" s="1" t="s">
        <v>68</v>
      </c>
      <c r="BG2057" s="28" t="s">
        <v>69</v>
      </c>
    </row>
    <row r="2058" spans="1:59" ht="12.75" customHeight="1" x14ac:dyDescent="0.2">
      <c r="A2058" s="1" t="s">
        <v>8352</v>
      </c>
      <c r="B2058" s="1" t="s">
        <v>8353</v>
      </c>
      <c r="C2058" s="1" t="s">
        <v>62</v>
      </c>
      <c r="D2058" s="1" t="s">
        <v>1108</v>
      </c>
      <c r="E2058" s="1" t="s">
        <v>8354</v>
      </c>
      <c r="F2058" s="1" t="s">
        <v>8355</v>
      </c>
      <c r="G2058" s="1">
        <v>188</v>
      </c>
      <c r="H2058" s="1">
        <v>30000</v>
      </c>
      <c r="I2058" s="2" t="s">
        <v>1123</v>
      </c>
      <c r="K2058" s="1">
        <f>IFERROR(VLOOKUP(B2058,'[1]Pivot HorizontalMRP'!$A$4:$B$2531,2,0),0)</f>
        <v>0</v>
      </c>
      <c r="L2058" s="1">
        <f>IFERROR(VLOOKUP(B2058,'[1]Pivot HorizontalMRP'!$A$4:$C$2531,3,0),0)</f>
        <v>301593</v>
      </c>
      <c r="M2058" s="1">
        <f>IFERROR(VLOOKUP(B2058,'[1]Pivot HorizontalMRP'!$A$4:$D$2531,4,0),0)</f>
        <v>0</v>
      </c>
      <c r="N2058" s="1">
        <f>IFERROR(VLOOKUP(B2058,'[1]Pivot HorizontalMRP'!$A$4:$E$2531,5,0),0)</f>
        <v>180000</v>
      </c>
      <c r="O2058" s="1">
        <f t="shared" si="161"/>
        <v>301593</v>
      </c>
      <c r="P2058" s="1">
        <f t="shared" si="162"/>
        <v>481593</v>
      </c>
      <c r="Q2058" s="1">
        <f>IFERROR(VLOOKUP(B2058,'[1]Pivot HorizontalMRP'!$A$4:$F$2529,6,0),0)</f>
        <v>115269</v>
      </c>
      <c r="R2058" s="1">
        <f>IFERROR(VLOOKUP(B2058,'[1]Pivot HorizontalMRP'!$A$4:$G$2529,7,0),0)</f>
        <v>103893</v>
      </c>
      <c r="S2058" s="1">
        <f>IFERROR(VLOOKUP(B2058,'[1]Pivot HorizontalMRP'!$A$4:$H$2529,8,0),0)</f>
        <v>124769</v>
      </c>
      <c r="T2058" s="1">
        <f>IFERROR(VLOOKUP(B2058,'[1]Pivot HorizontalMRP'!$A$4:$I$2529,9,0),0)</f>
        <v>113783</v>
      </c>
      <c r="U2058" s="1">
        <f t="shared" si="160"/>
        <v>82431</v>
      </c>
      <c r="V2058" s="24">
        <v>3.6000000000000002E-4</v>
      </c>
      <c r="W2058" s="24"/>
      <c r="X2058" s="24">
        <f t="shared" si="163"/>
        <v>-3.6000000000000002E-4</v>
      </c>
      <c r="Y2058" s="24"/>
      <c r="Z2058" s="24"/>
      <c r="AA2058" s="24"/>
      <c r="AB2058" s="24"/>
      <c r="AC2058" s="25"/>
      <c r="AD2058" s="26"/>
      <c r="AE2058" s="26"/>
      <c r="AF2058" s="26"/>
      <c r="AG2058" s="24"/>
      <c r="AH2058" s="24"/>
      <c r="AI2058" s="26"/>
      <c r="AJ2058" s="27"/>
      <c r="AK2058" s="27"/>
      <c r="AL2058" s="26"/>
      <c r="AM2058" s="26"/>
      <c r="AN2058" s="24"/>
      <c r="AO2058" s="24" t="str">
        <f t="shared" si="164"/>
        <v>Sanmina</v>
      </c>
      <c r="AP2058" s="1" t="s">
        <v>1110</v>
      </c>
      <c r="BF2058" s="1" t="s">
        <v>68</v>
      </c>
      <c r="BG2058" s="28" t="s">
        <v>69</v>
      </c>
    </row>
    <row r="2059" spans="1:59" ht="12.75" customHeight="1" x14ac:dyDescent="0.2">
      <c r="A2059" s="1" t="s">
        <v>8356</v>
      </c>
      <c r="B2059" s="1" t="s">
        <v>8357</v>
      </c>
      <c r="C2059" s="1" t="s">
        <v>62</v>
      </c>
      <c r="D2059" s="1" t="s">
        <v>1108</v>
      </c>
      <c r="E2059" s="1" t="s">
        <v>8358</v>
      </c>
      <c r="F2059" s="1" t="s">
        <v>8359</v>
      </c>
      <c r="G2059" s="1">
        <v>33</v>
      </c>
      <c r="H2059" s="1">
        <v>4000</v>
      </c>
      <c r="I2059" s="2" t="s">
        <v>1123</v>
      </c>
      <c r="K2059" s="1">
        <f>IFERROR(VLOOKUP(B2059,'[1]Pivot HorizontalMRP'!$A$4:$B$2531,2,0),0)</f>
        <v>0</v>
      </c>
      <c r="L2059" s="1">
        <f>IFERROR(VLOOKUP(B2059,'[1]Pivot HorizontalMRP'!$A$4:$C$2531,3,0),0)</f>
        <v>1561</v>
      </c>
      <c r="M2059" s="1">
        <f>IFERROR(VLOOKUP(B2059,'[1]Pivot HorizontalMRP'!$A$4:$D$2531,4,0),0)</f>
        <v>0</v>
      </c>
      <c r="N2059" s="1">
        <f>IFERROR(VLOOKUP(B2059,'[1]Pivot HorizontalMRP'!$A$4:$E$2531,5,0),0)</f>
        <v>0</v>
      </c>
      <c r="O2059" s="1">
        <f t="shared" si="161"/>
        <v>1561</v>
      </c>
      <c r="P2059" s="1">
        <f t="shared" si="162"/>
        <v>1561</v>
      </c>
      <c r="Q2059" s="1">
        <f>IFERROR(VLOOKUP(B2059,'[1]Pivot HorizontalMRP'!$A$4:$F$2529,6,0),0)</f>
        <v>908</v>
      </c>
      <c r="R2059" s="1">
        <f>IFERROR(VLOOKUP(B2059,'[1]Pivot HorizontalMRP'!$A$4:$G$2529,7,0),0)</f>
        <v>1246</v>
      </c>
      <c r="S2059" s="1">
        <f>IFERROR(VLOOKUP(B2059,'[1]Pivot HorizontalMRP'!$A$4:$H$2529,8,0),0)</f>
        <v>1476</v>
      </c>
      <c r="T2059" s="1">
        <f>IFERROR(VLOOKUP(B2059,'[1]Pivot HorizontalMRP'!$A$4:$I$2529,9,0),0)</f>
        <v>958</v>
      </c>
      <c r="U2059" s="1">
        <f t="shared" si="160"/>
        <v>-593</v>
      </c>
      <c r="V2059" s="24">
        <v>4.2860000000000002E-2</v>
      </c>
      <c r="W2059" s="24"/>
      <c r="X2059" s="24">
        <f t="shared" si="163"/>
        <v>-4.2860000000000002E-2</v>
      </c>
      <c r="Y2059" s="24"/>
      <c r="Z2059" s="24"/>
      <c r="AA2059" s="24"/>
      <c r="AB2059" s="24"/>
      <c r="AC2059" s="25"/>
      <c r="AD2059" s="26"/>
      <c r="AE2059" s="26"/>
      <c r="AF2059" s="26"/>
      <c r="AG2059" s="24"/>
      <c r="AH2059" s="24"/>
      <c r="AI2059" s="26"/>
      <c r="AJ2059" s="27"/>
      <c r="AK2059" s="27"/>
      <c r="AL2059" s="26"/>
      <c r="AM2059" s="26"/>
      <c r="AN2059" s="24"/>
      <c r="AO2059" s="24" t="str">
        <f t="shared" si="164"/>
        <v>Sanmina</v>
      </c>
      <c r="AP2059" s="1" t="s">
        <v>1110</v>
      </c>
      <c r="BF2059" s="1" t="s">
        <v>68</v>
      </c>
      <c r="BG2059" s="28" t="s">
        <v>69</v>
      </c>
    </row>
    <row r="2060" spans="1:59" ht="12.75" customHeight="1" x14ac:dyDescent="0.2">
      <c r="A2060" s="1" t="s">
        <v>8360</v>
      </c>
      <c r="B2060" s="1" t="s">
        <v>8361</v>
      </c>
      <c r="C2060" s="1" t="s">
        <v>62</v>
      </c>
      <c r="D2060" s="1" t="s">
        <v>1108</v>
      </c>
      <c r="E2060" s="1" t="s">
        <v>8362</v>
      </c>
      <c r="F2060" s="1" t="s">
        <v>8363</v>
      </c>
      <c r="G2060" s="1">
        <v>188</v>
      </c>
      <c r="H2060" s="1">
        <v>10000</v>
      </c>
      <c r="I2060" s="2" t="s">
        <v>1123</v>
      </c>
      <c r="K2060" s="1">
        <f>IFERROR(VLOOKUP(B2060,'[1]Pivot HorizontalMRP'!$A$4:$B$2531,2,0),0)</f>
        <v>0</v>
      </c>
      <c r="L2060" s="1">
        <f>IFERROR(VLOOKUP(B2060,'[1]Pivot HorizontalMRP'!$A$4:$C$2531,3,0),0)</f>
        <v>23380</v>
      </c>
      <c r="M2060" s="1">
        <f>IFERROR(VLOOKUP(B2060,'[1]Pivot HorizontalMRP'!$A$4:$D$2531,4,0),0)</f>
        <v>0</v>
      </c>
      <c r="N2060" s="1">
        <f>IFERROR(VLOOKUP(B2060,'[1]Pivot HorizontalMRP'!$A$4:$E$2531,5,0),0)</f>
        <v>10000</v>
      </c>
      <c r="O2060" s="1">
        <f t="shared" si="161"/>
        <v>23380</v>
      </c>
      <c r="P2060" s="1">
        <f t="shared" si="162"/>
        <v>33380</v>
      </c>
      <c r="Q2060" s="1">
        <f>IFERROR(VLOOKUP(B2060,'[1]Pivot HorizontalMRP'!$A$4:$F$2529,6,0),0)</f>
        <v>13780</v>
      </c>
      <c r="R2060" s="1">
        <f>IFERROR(VLOOKUP(B2060,'[1]Pivot HorizontalMRP'!$A$4:$G$2529,7,0),0)</f>
        <v>4773</v>
      </c>
      <c r="S2060" s="1">
        <f>IFERROR(VLOOKUP(B2060,'[1]Pivot HorizontalMRP'!$A$4:$H$2529,8,0),0)</f>
        <v>3417</v>
      </c>
      <c r="T2060" s="1">
        <f>IFERROR(VLOOKUP(B2060,'[1]Pivot HorizontalMRP'!$A$4:$I$2529,9,0),0)</f>
        <v>2053</v>
      </c>
      <c r="U2060" s="1">
        <f t="shared" si="160"/>
        <v>4827</v>
      </c>
      <c r="V2060" s="24">
        <v>1.5E-3</v>
      </c>
      <c r="W2060" s="24"/>
      <c r="X2060" s="24">
        <f t="shared" si="163"/>
        <v>-1.5E-3</v>
      </c>
      <c r="Y2060" s="24"/>
      <c r="Z2060" s="24"/>
      <c r="AA2060" s="24"/>
      <c r="AB2060" s="24"/>
      <c r="AC2060" s="25"/>
      <c r="AD2060" s="26"/>
      <c r="AE2060" s="26"/>
      <c r="AF2060" s="26"/>
      <c r="AG2060" s="24"/>
      <c r="AH2060" s="24"/>
      <c r="AI2060" s="26"/>
      <c r="AJ2060" s="27"/>
      <c r="AK2060" s="27"/>
      <c r="AL2060" s="26"/>
      <c r="AM2060" s="26"/>
      <c r="AN2060" s="24"/>
      <c r="AO2060" s="24" t="str">
        <f t="shared" si="164"/>
        <v>Sanmina</v>
      </c>
      <c r="AP2060" s="1" t="s">
        <v>1110</v>
      </c>
      <c r="BF2060" s="1" t="s">
        <v>68</v>
      </c>
      <c r="BG2060" s="28" t="s">
        <v>69</v>
      </c>
    </row>
    <row r="2061" spans="1:59" ht="12.75" customHeight="1" x14ac:dyDescent="0.2">
      <c r="A2061" s="1" t="s">
        <v>8364</v>
      </c>
      <c r="B2061" s="1" t="s">
        <v>8365</v>
      </c>
      <c r="C2061" s="1" t="s">
        <v>62</v>
      </c>
      <c r="D2061" s="1" t="s">
        <v>1108</v>
      </c>
      <c r="E2061" s="1" t="s">
        <v>8366</v>
      </c>
      <c r="F2061" s="1" t="s">
        <v>8367</v>
      </c>
      <c r="G2061" s="1">
        <v>188</v>
      </c>
      <c r="H2061" s="1">
        <v>10000</v>
      </c>
      <c r="I2061" s="2" t="s">
        <v>1123</v>
      </c>
      <c r="K2061" s="1">
        <f>IFERROR(VLOOKUP(B2061,'[1]Pivot HorizontalMRP'!$A$4:$B$2531,2,0),0)</f>
        <v>0</v>
      </c>
      <c r="L2061" s="1">
        <f>IFERROR(VLOOKUP(B2061,'[1]Pivot HorizontalMRP'!$A$4:$C$2531,3,0),0)</f>
        <v>39218</v>
      </c>
      <c r="M2061" s="1">
        <f>IFERROR(VLOOKUP(B2061,'[1]Pivot HorizontalMRP'!$A$4:$D$2531,4,0),0)</f>
        <v>80000</v>
      </c>
      <c r="N2061" s="1">
        <f>IFERROR(VLOOKUP(B2061,'[1]Pivot HorizontalMRP'!$A$4:$E$2531,5,0),0)</f>
        <v>0</v>
      </c>
      <c r="O2061" s="1">
        <f t="shared" si="161"/>
        <v>119218</v>
      </c>
      <c r="P2061" s="1">
        <f t="shared" si="162"/>
        <v>119218</v>
      </c>
      <c r="Q2061" s="1">
        <f>IFERROR(VLOOKUP(B2061,'[1]Pivot HorizontalMRP'!$A$4:$F$2529,6,0),0)</f>
        <v>43708</v>
      </c>
      <c r="R2061" s="1">
        <f>IFERROR(VLOOKUP(B2061,'[1]Pivot HorizontalMRP'!$A$4:$G$2529,7,0),0)</f>
        <v>14943</v>
      </c>
      <c r="S2061" s="1">
        <f>IFERROR(VLOOKUP(B2061,'[1]Pivot HorizontalMRP'!$A$4:$H$2529,8,0),0)</f>
        <v>10945</v>
      </c>
      <c r="T2061" s="1">
        <f>IFERROR(VLOOKUP(B2061,'[1]Pivot HorizontalMRP'!$A$4:$I$2529,9,0),0)</f>
        <v>6471</v>
      </c>
      <c r="U2061" s="1">
        <f t="shared" si="160"/>
        <v>60567</v>
      </c>
      <c r="V2061" s="24">
        <v>2.7999999999999998E-4</v>
      </c>
      <c r="W2061" s="24"/>
      <c r="X2061" s="24">
        <f t="shared" si="163"/>
        <v>-2.7999999999999998E-4</v>
      </c>
      <c r="Y2061" s="24"/>
      <c r="Z2061" s="24"/>
      <c r="AA2061" s="24">
        <v>2.7999999999999998E-4</v>
      </c>
      <c r="AB2061" s="24"/>
      <c r="AC2061" s="25"/>
      <c r="AD2061" s="26"/>
      <c r="AE2061" s="26"/>
      <c r="AF2061" s="26"/>
      <c r="AG2061" s="24"/>
      <c r="AH2061" s="24"/>
      <c r="AI2061" s="26"/>
      <c r="AJ2061" s="27"/>
      <c r="AK2061" s="27"/>
      <c r="AL2061" s="26"/>
      <c r="AM2061" s="26"/>
      <c r="AN2061" s="24"/>
      <c r="AO2061" s="24" t="str">
        <f t="shared" si="164"/>
        <v>Sanmina</v>
      </c>
      <c r="AP2061" s="1" t="s">
        <v>1110</v>
      </c>
      <c r="BF2061" s="1" t="s">
        <v>68</v>
      </c>
      <c r="BG2061" s="28" t="s">
        <v>69</v>
      </c>
    </row>
    <row r="2062" spans="1:59" ht="12.75" customHeight="1" x14ac:dyDescent="0.2">
      <c r="A2062" s="1" t="s">
        <v>8368</v>
      </c>
      <c r="B2062" s="1" t="s">
        <v>8369</v>
      </c>
      <c r="C2062" s="1" t="s">
        <v>62</v>
      </c>
      <c r="D2062" s="1" t="s">
        <v>1108</v>
      </c>
      <c r="E2062" s="1" t="s">
        <v>8370</v>
      </c>
      <c r="F2062" s="1" t="s">
        <v>8371</v>
      </c>
      <c r="G2062" s="1">
        <v>188</v>
      </c>
      <c r="H2062" s="1">
        <v>30000</v>
      </c>
      <c r="I2062" s="2" t="s">
        <v>1123</v>
      </c>
      <c r="K2062" s="1">
        <f>IFERROR(VLOOKUP(B2062,'[1]Pivot HorizontalMRP'!$A$4:$B$2531,2,0),0)</f>
        <v>0</v>
      </c>
      <c r="L2062" s="1">
        <f>IFERROR(VLOOKUP(B2062,'[1]Pivot HorizontalMRP'!$A$4:$C$2531,3,0),0)</f>
        <v>63937</v>
      </c>
      <c r="M2062" s="1">
        <f>IFERROR(VLOOKUP(B2062,'[1]Pivot HorizontalMRP'!$A$4:$D$2531,4,0),0)</f>
        <v>80000</v>
      </c>
      <c r="N2062" s="1">
        <f>IFERROR(VLOOKUP(B2062,'[1]Pivot HorizontalMRP'!$A$4:$E$2531,5,0),0)</f>
        <v>40000</v>
      </c>
      <c r="O2062" s="1">
        <f t="shared" si="161"/>
        <v>143937</v>
      </c>
      <c r="P2062" s="1">
        <f t="shared" si="162"/>
        <v>183937</v>
      </c>
      <c r="Q2062" s="1">
        <f>IFERROR(VLOOKUP(B2062,'[1]Pivot HorizontalMRP'!$A$4:$F$2529,6,0),0)</f>
        <v>67713</v>
      </c>
      <c r="R2062" s="1">
        <f>IFERROR(VLOOKUP(B2062,'[1]Pivot HorizontalMRP'!$A$4:$G$2529,7,0),0)</f>
        <v>30157</v>
      </c>
      <c r="S2062" s="1">
        <f>IFERROR(VLOOKUP(B2062,'[1]Pivot HorizontalMRP'!$A$4:$H$2529,8,0),0)</f>
        <v>25435</v>
      </c>
      <c r="T2062" s="1">
        <f>IFERROR(VLOOKUP(B2062,'[1]Pivot HorizontalMRP'!$A$4:$I$2529,9,0),0)</f>
        <v>19808</v>
      </c>
      <c r="U2062" s="1">
        <f t="shared" si="160"/>
        <v>46067</v>
      </c>
      <c r="V2062" s="24">
        <v>5.2999999999999998E-4</v>
      </c>
      <c r="W2062" s="24"/>
      <c r="X2062" s="24">
        <f t="shared" si="163"/>
        <v>-5.2999999999999998E-4</v>
      </c>
      <c r="Y2062" s="24"/>
      <c r="Z2062" s="24"/>
      <c r="AA2062" s="24">
        <v>2.7999999999999998E-4</v>
      </c>
      <c r="AB2062" s="24"/>
      <c r="AC2062" s="25"/>
      <c r="AD2062" s="26"/>
      <c r="AE2062" s="26"/>
      <c r="AF2062" s="26"/>
      <c r="AG2062" s="24"/>
      <c r="AH2062" s="24"/>
      <c r="AI2062" s="26"/>
      <c r="AJ2062" s="27"/>
      <c r="AK2062" s="27"/>
      <c r="AL2062" s="26"/>
      <c r="AM2062" s="26"/>
      <c r="AN2062" s="24"/>
      <c r="AO2062" s="24" t="str">
        <f t="shared" si="164"/>
        <v>Sanmina</v>
      </c>
      <c r="AP2062" s="1" t="s">
        <v>1110</v>
      </c>
      <c r="BF2062" s="1" t="s">
        <v>68</v>
      </c>
      <c r="BG2062" s="28" t="s">
        <v>69</v>
      </c>
    </row>
    <row r="2063" spans="1:59" ht="12.75" customHeight="1" x14ac:dyDescent="0.2">
      <c r="A2063" s="1" t="s">
        <v>8372</v>
      </c>
      <c r="B2063" s="1" t="s">
        <v>8373</v>
      </c>
      <c r="C2063" s="1" t="s">
        <v>62</v>
      </c>
      <c r="D2063" s="1" t="s">
        <v>1108</v>
      </c>
      <c r="E2063" s="1" t="s">
        <v>8374</v>
      </c>
      <c r="F2063" s="1" t="s">
        <v>8375</v>
      </c>
      <c r="G2063" s="1">
        <v>148</v>
      </c>
      <c r="H2063" s="1">
        <v>10000</v>
      </c>
      <c r="I2063" s="2" t="s">
        <v>1123</v>
      </c>
      <c r="K2063" s="1">
        <f>IFERROR(VLOOKUP(B2063,'[1]Pivot HorizontalMRP'!$A$4:$B$2531,2,0),0)</f>
        <v>0</v>
      </c>
      <c r="L2063" s="1">
        <f>IFERROR(VLOOKUP(B2063,'[1]Pivot HorizontalMRP'!$A$4:$C$2531,3,0),0)</f>
        <v>19492</v>
      </c>
      <c r="M2063" s="1">
        <f>IFERROR(VLOOKUP(B2063,'[1]Pivot HorizontalMRP'!$A$4:$D$2531,4,0),0)</f>
        <v>0</v>
      </c>
      <c r="N2063" s="1">
        <f>IFERROR(VLOOKUP(B2063,'[1]Pivot HorizontalMRP'!$A$4:$E$2531,5,0),0)</f>
        <v>40000</v>
      </c>
      <c r="O2063" s="1">
        <f t="shared" si="161"/>
        <v>19492</v>
      </c>
      <c r="P2063" s="1">
        <f t="shared" si="162"/>
        <v>59492</v>
      </c>
      <c r="Q2063" s="1">
        <f>IFERROR(VLOOKUP(B2063,'[1]Pivot HorizontalMRP'!$A$4:$F$2529,6,0),0)</f>
        <v>3444</v>
      </c>
      <c r="R2063" s="1">
        <f>IFERROR(VLOOKUP(B2063,'[1]Pivot HorizontalMRP'!$A$4:$G$2529,7,0),0)</f>
        <v>2698</v>
      </c>
      <c r="S2063" s="1">
        <f>IFERROR(VLOOKUP(B2063,'[1]Pivot HorizontalMRP'!$A$4:$H$2529,8,0),0)</f>
        <v>2759</v>
      </c>
      <c r="T2063" s="1">
        <f>IFERROR(VLOOKUP(B2063,'[1]Pivot HorizontalMRP'!$A$4:$I$2529,9,0),0)</f>
        <v>1706</v>
      </c>
      <c r="U2063" s="1">
        <f t="shared" si="160"/>
        <v>13350</v>
      </c>
      <c r="V2063" s="24">
        <v>4.2999999999999999E-4</v>
      </c>
      <c r="W2063" s="24"/>
      <c r="X2063" s="24">
        <f t="shared" si="163"/>
        <v>-4.2999999999999999E-4</v>
      </c>
      <c r="Y2063" s="24"/>
      <c r="Z2063" s="24"/>
      <c r="AA2063" s="24"/>
      <c r="AB2063" s="24"/>
      <c r="AC2063" s="25"/>
      <c r="AD2063" s="26"/>
      <c r="AE2063" s="26"/>
      <c r="AF2063" s="26"/>
      <c r="AG2063" s="24"/>
      <c r="AH2063" s="24"/>
      <c r="AI2063" s="26"/>
      <c r="AJ2063" s="27"/>
      <c r="AK2063" s="27"/>
      <c r="AL2063" s="26"/>
      <c r="AM2063" s="26"/>
      <c r="AN2063" s="24"/>
      <c r="AO2063" s="24" t="str">
        <f t="shared" si="164"/>
        <v>Sanmina</v>
      </c>
      <c r="AP2063" s="1" t="s">
        <v>1110</v>
      </c>
      <c r="BF2063" s="1" t="s">
        <v>68</v>
      </c>
      <c r="BG2063" s="28" t="s">
        <v>69</v>
      </c>
    </row>
    <row r="2064" spans="1:59" ht="12.75" customHeight="1" x14ac:dyDescent="0.2">
      <c r="A2064" s="1" t="s">
        <v>8376</v>
      </c>
      <c r="B2064" s="1" t="s">
        <v>8377</v>
      </c>
      <c r="C2064" s="1" t="s">
        <v>62</v>
      </c>
      <c r="D2064" s="1" t="s">
        <v>1108</v>
      </c>
      <c r="E2064" s="1" t="s">
        <v>8378</v>
      </c>
      <c r="F2064" s="1" t="s">
        <v>8379</v>
      </c>
      <c r="G2064" s="1">
        <v>148</v>
      </c>
      <c r="H2064" s="1">
        <v>10000</v>
      </c>
      <c r="I2064" s="2" t="s">
        <v>1123</v>
      </c>
      <c r="K2064" s="1">
        <f>IFERROR(VLOOKUP(B2064,'[1]Pivot HorizontalMRP'!$A$4:$B$2531,2,0),0)</f>
        <v>0</v>
      </c>
      <c r="L2064" s="1">
        <f>IFERROR(VLOOKUP(B2064,'[1]Pivot HorizontalMRP'!$A$4:$C$2531,3,0),0)</f>
        <v>39730</v>
      </c>
      <c r="M2064" s="1">
        <f>IFERROR(VLOOKUP(B2064,'[1]Pivot HorizontalMRP'!$A$4:$D$2531,4,0),0)</f>
        <v>0</v>
      </c>
      <c r="N2064" s="1">
        <f>IFERROR(VLOOKUP(B2064,'[1]Pivot HorizontalMRP'!$A$4:$E$2531,5,0),0)</f>
        <v>0</v>
      </c>
      <c r="O2064" s="1">
        <f t="shared" si="161"/>
        <v>39730</v>
      </c>
      <c r="P2064" s="1">
        <f t="shared" si="162"/>
        <v>39730</v>
      </c>
      <c r="Q2064" s="1">
        <f>IFERROR(VLOOKUP(B2064,'[1]Pivot HorizontalMRP'!$A$4:$F$2529,6,0),0)</f>
        <v>652</v>
      </c>
      <c r="R2064" s="1">
        <f>IFERROR(VLOOKUP(B2064,'[1]Pivot HorizontalMRP'!$A$4:$G$2529,7,0),0)</f>
        <v>548</v>
      </c>
      <c r="S2064" s="1">
        <f>IFERROR(VLOOKUP(B2064,'[1]Pivot HorizontalMRP'!$A$4:$H$2529,8,0),0)</f>
        <v>694</v>
      </c>
      <c r="T2064" s="1">
        <f>IFERROR(VLOOKUP(B2064,'[1]Pivot HorizontalMRP'!$A$4:$I$2529,9,0),0)</f>
        <v>537</v>
      </c>
      <c r="U2064" s="1">
        <f t="shared" si="160"/>
        <v>38530</v>
      </c>
      <c r="V2064" s="24">
        <v>5.5000000000000003E-4</v>
      </c>
      <c r="W2064" s="24"/>
      <c r="X2064" s="24">
        <f t="shared" si="163"/>
        <v>-5.5000000000000003E-4</v>
      </c>
      <c r="Y2064" s="24"/>
      <c r="Z2064" s="24"/>
      <c r="AA2064" s="24"/>
      <c r="AB2064" s="24"/>
      <c r="AC2064" s="25"/>
      <c r="AD2064" s="26"/>
      <c r="AE2064" s="26"/>
      <c r="AF2064" s="26"/>
      <c r="AG2064" s="24"/>
      <c r="AH2064" s="24"/>
      <c r="AI2064" s="26"/>
      <c r="AJ2064" s="27"/>
      <c r="AK2064" s="27"/>
      <c r="AL2064" s="26"/>
      <c r="AM2064" s="26"/>
      <c r="AN2064" s="24"/>
      <c r="AO2064" s="24" t="str">
        <f t="shared" si="164"/>
        <v>Sanmina</v>
      </c>
      <c r="AP2064" s="1" t="s">
        <v>1110</v>
      </c>
      <c r="BF2064" s="1" t="s">
        <v>68</v>
      </c>
      <c r="BG2064" s="28" t="s">
        <v>69</v>
      </c>
    </row>
    <row r="2065" spans="1:59" ht="12.75" customHeight="1" x14ac:dyDescent="0.2">
      <c r="A2065" s="1" t="s">
        <v>8380</v>
      </c>
      <c r="B2065" s="1" t="s">
        <v>8381</v>
      </c>
      <c r="C2065" s="1" t="s">
        <v>62</v>
      </c>
      <c r="D2065" s="1" t="s">
        <v>1108</v>
      </c>
      <c r="E2065" s="1" t="s">
        <v>8382</v>
      </c>
      <c r="F2065" s="1" t="s">
        <v>8383</v>
      </c>
      <c r="G2065" s="1">
        <v>188</v>
      </c>
      <c r="H2065" s="1">
        <v>10000</v>
      </c>
      <c r="I2065" s="2" t="s">
        <v>66</v>
      </c>
      <c r="K2065" s="1">
        <f>IFERROR(VLOOKUP(B2065,'[1]Pivot HorizontalMRP'!$A$4:$B$2531,2,0),0)</f>
        <v>0</v>
      </c>
      <c r="L2065" s="1">
        <f>IFERROR(VLOOKUP(B2065,'[1]Pivot HorizontalMRP'!$A$4:$C$2531,3,0),0)</f>
        <v>55695</v>
      </c>
      <c r="M2065" s="1">
        <f>IFERROR(VLOOKUP(B2065,'[1]Pivot HorizontalMRP'!$A$4:$D$2531,4,0),0)</f>
        <v>0</v>
      </c>
      <c r="N2065" s="1">
        <f>IFERROR(VLOOKUP(B2065,'[1]Pivot HorizontalMRP'!$A$4:$E$2531,5,0),0)</f>
        <v>40000</v>
      </c>
      <c r="O2065" s="1">
        <f t="shared" si="161"/>
        <v>55695</v>
      </c>
      <c r="P2065" s="1">
        <f t="shared" si="162"/>
        <v>95695</v>
      </c>
      <c r="Q2065" s="1">
        <f>IFERROR(VLOOKUP(B2065,'[1]Pivot HorizontalMRP'!$A$4:$F$2529,6,0),0)</f>
        <v>19194</v>
      </c>
      <c r="R2065" s="1">
        <f>IFERROR(VLOOKUP(B2065,'[1]Pivot HorizontalMRP'!$A$4:$G$2529,7,0),0)</f>
        <v>12989</v>
      </c>
      <c r="S2065" s="1">
        <f>IFERROR(VLOOKUP(B2065,'[1]Pivot HorizontalMRP'!$A$4:$H$2529,8,0),0)</f>
        <v>14341</v>
      </c>
      <c r="T2065" s="1">
        <f>IFERROR(VLOOKUP(B2065,'[1]Pivot HorizontalMRP'!$A$4:$I$2529,9,0),0)</f>
        <v>8315</v>
      </c>
      <c r="U2065" s="1">
        <f t="shared" si="160"/>
        <v>63512</v>
      </c>
      <c r="V2065" s="24">
        <v>6.9999999999999999E-4</v>
      </c>
      <c r="W2065" s="24"/>
      <c r="X2065" s="24">
        <f t="shared" si="163"/>
        <v>-6.9999999999999999E-4</v>
      </c>
      <c r="Y2065" s="24"/>
      <c r="Z2065" s="24"/>
      <c r="AA2065" s="24"/>
      <c r="AB2065" s="24"/>
      <c r="AC2065" s="25"/>
      <c r="AD2065" s="26"/>
      <c r="AE2065" s="26"/>
      <c r="AF2065" s="26"/>
      <c r="AG2065" s="24"/>
      <c r="AH2065" s="24"/>
      <c r="AI2065" s="26"/>
      <c r="AJ2065" s="27"/>
      <c r="AK2065" s="27"/>
      <c r="AL2065" s="26"/>
      <c r="AM2065" s="26"/>
      <c r="AN2065" s="24"/>
      <c r="AO2065" s="24" t="str">
        <f t="shared" si="164"/>
        <v>Sanmina</v>
      </c>
      <c r="AP2065" s="1" t="s">
        <v>1110</v>
      </c>
      <c r="BF2065" s="1" t="s">
        <v>68</v>
      </c>
      <c r="BG2065" s="28" t="s">
        <v>69</v>
      </c>
    </row>
    <row r="2066" spans="1:59" ht="12.75" customHeight="1" x14ac:dyDescent="0.2">
      <c r="A2066" s="1" t="s">
        <v>8384</v>
      </c>
      <c r="B2066" s="1" t="s">
        <v>8385</v>
      </c>
      <c r="C2066" s="1" t="s">
        <v>62</v>
      </c>
      <c r="D2066" s="1" t="s">
        <v>1108</v>
      </c>
      <c r="E2066" s="1" t="s">
        <v>8386</v>
      </c>
      <c r="F2066" s="1" t="s">
        <v>8387</v>
      </c>
      <c r="G2066" s="1">
        <v>148</v>
      </c>
      <c r="H2066" s="1">
        <v>40000</v>
      </c>
      <c r="I2066" s="2" t="s">
        <v>1123</v>
      </c>
      <c r="K2066" s="1">
        <f>IFERROR(VLOOKUP(B2066,'[1]Pivot HorizontalMRP'!$A$4:$B$2531,2,0),0)</f>
        <v>0</v>
      </c>
      <c r="L2066" s="1">
        <f>IFERROR(VLOOKUP(B2066,'[1]Pivot HorizontalMRP'!$A$4:$C$2531,3,0),0)</f>
        <v>39518</v>
      </c>
      <c r="M2066" s="1">
        <f>IFERROR(VLOOKUP(B2066,'[1]Pivot HorizontalMRP'!$A$4:$D$2531,4,0),0)</f>
        <v>0</v>
      </c>
      <c r="N2066" s="1">
        <f>IFERROR(VLOOKUP(B2066,'[1]Pivot HorizontalMRP'!$A$4:$E$2531,5,0),0)</f>
        <v>0</v>
      </c>
      <c r="O2066" s="1">
        <f t="shared" si="161"/>
        <v>39518</v>
      </c>
      <c r="P2066" s="1">
        <f t="shared" si="162"/>
        <v>39518</v>
      </c>
      <c r="Q2066" s="1">
        <f>IFERROR(VLOOKUP(B2066,'[1]Pivot HorizontalMRP'!$A$4:$F$2529,6,0),0)</f>
        <v>1435</v>
      </c>
      <c r="R2066" s="1">
        <f>IFERROR(VLOOKUP(B2066,'[1]Pivot HorizontalMRP'!$A$4:$G$2529,7,0),0)</f>
        <v>1278</v>
      </c>
      <c r="S2066" s="1">
        <f>IFERROR(VLOOKUP(B2066,'[1]Pivot HorizontalMRP'!$A$4:$H$2529,8,0),0)</f>
        <v>1385</v>
      </c>
      <c r="T2066" s="1">
        <f>IFERROR(VLOOKUP(B2066,'[1]Pivot HorizontalMRP'!$A$4:$I$2529,9,0),0)</f>
        <v>853</v>
      </c>
      <c r="U2066" s="1">
        <f t="shared" si="160"/>
        <v>36805</v>
      </c>
      <c r="V2066" s="24">
        <v>6.0999999999999997E-4</v>
      </c>
      <c r="W2066" s="24"/>
      <c r="X2066" s="24">
        <f t="shared" si="163"/>
        <v>-6.0999999999999997E-4</v>
      </c>
      <c r="Y2066" s="24"/>
      <c r="Z2066" s="24"/>
      <c r="AA2066" s="24">
        <v>2.7999999999999998E-4</v>
      </c>
      <c r="AB2066" s="24"/>
      <c r="AC2066" s="25"/>
      <c r="AD2066" s="26"/>
      <c r="AE2066" s="26"/>
      <c r="AF2066" s="26"/>
      <c r="AG2066" s="24"/>
      <c r="AH2066" s="24"/>
      <c r="AI2066" s="26"/>
      <c r="AJ2066" s="27"/>
      <c r="AK2066" s="27"/>
      <c r="AL2066" s="26"/>
      <c r="AM2066" s="26"/>
      <c r="AN2066" s="24"/>
      <c r="AO2066" s="24" t="str">
        <f t="shared" si="164"/>
        <v>Sanmina</v>
      </c>
      <c r="AP2066" s="1" t="s">
        <v>1110</v>
      </c>
      <c r="BF2066" s="1" t="s">
        <v>68</v>
      </c>
      <c r="BG2066" s="28" t="s">
        <v>69</v>
      </c>
    </row>
    <row r="2067" spans="1:59" ht="12.75" customHeight="1" x14ac:dyDescent="0.2">
      <c r="A2067" s="1" t="s">
        <v>8388</v>
      </c>
      <c r="B2067" s="1" t="s">
        <v>8389</v>
      </c>
      <c r="C2067" s="1" t="s">
        <v>62</v>
      </c>
      <c r="D2067" s="1" t="s">
        <v>1108</v>
      </c>
      <c r="E2067" s="1" t="s">
        <v>8390</v>
      </c>
      <c r="F2067" s="1" t="s">
        <v>8391</v>
      </c>
      <c r="G2067" s="1">
        <v>163</v>
      </c>
      <c r="H2067" s="1">
        <v>3000</v>
      </c>
      <c r="I2067" s="2" t="s">
        <v>66</v>
      </c>
      <c r="K2067" s="1">
        <f>IFERROR(VLOOKUP(B2067,'[1]Pivot HorizontalMRP'!$A$4:$B$2531,2,0),0)</f>
        <v>0</v>
      </c>
      <c r="L2067" s="1">
        <f>IFERROR(VLOOKUP(B2067,'[1]Pivot HorizontalMRP'!$A$4:$C$2531,3,0),0)</f>
        <v>18340</v>
      </c>
      <c r="M2067" s="1">
        <f>IFERROR(VLOOKUP(B2067,'[1]Pivot HorizontalMRP'!$A$4:$D$2531,4,0),0)</f>
        <v>0</v>
      </c>
      <c r="N2067" s="1">
        <f>IFERROR(VLOOKUP(B2067,'[1]Pivot HorizontalMRP'!$A$4:$E$2531,5,0),0)</f>
        <v>0</v>
      </c>
      <c r="O2067" s="1">
        <f t="shared" si="161"/>
        <v>18340</v>
      </c>
      <c r="P2067" s="1">
        <f t="shared" si="162"/>
        <v>18340</v>
      </c>
      <c r="Q2067" s="1">
        <f>IFERROR(VLOOKUP(B2067,'[1]Pivot HorizontalMRP'!$A$4:$F$2529,6,0),0)</f>
        <v>365</v>
      </c>
      <c r="R2067" s="1">
        <f>IFERROR(VLOOKUP(B2067,'[1]Pivot HorizontalMRP'!$A$4:$G$2529,7,0),0)</f>
        <v>512</v>
      </c>
      <c r="S2067" s="1">
        <f>IFERROR(VLOOKUP(B2067,'[1]Pivot HorizontalMRP'!$A$4:$H$2529,8,0),0)</f>
        <v>591</v>
      </c>
      <c r="T2067" s="1">
        <f>IFERROR(VLOOKUP(B2067,'[1]Pivot HorizontalMRP'!$A$4:$I$2529,9,0),0)</f>
        <v>404</v>
      </c>
      <c r="U2067" s="1">
        <f t="shared" si="160"/>
        <v>17463</v>
      </c>
      <c r="V2067" s="24">
        <v>0.64</v>
      </c>
      <c r="W2067" s="24"/>
      <c r="X2067" s="24">
        <f t="shared" si="163"/>
        <v>-0.64</v>
      </c>
      <c r="Y2067" s="24"/>
      <c r="Z2067" s="24"/>
      <c r="AA2067" s="24"/>
      <c r="AB2067" s="24"/>
      <c r="AC2067" s="25"/>
      <c r="AD2067" s="26"/>
      <c r="AE2067" s="26"/>
      <c r="AF2067" s="26"/>
      <c r="AG2067" s="24"/>
      <c r="AH2067" s="24"/>
      <c r="AI2067" s="26"/>
      <c r="AJ2067" s="27"/>
      <c r="AK2067" s="27"/>
      <c r="AL2067" s="26"/>
      <c r="AM2067" s="26"/>
      <c r="AN2067" s="24"/>
      <c r="AO2067" s="24" t="str">
        <f t="shared" si="164"/>
        <v>Sanmina</v>
      </c>
      <c r="AP2067" s="1" t="s">
        <v>1110</v>
      </c>
      <c r="BF2067" s="1" t="s">
        <v>68</v>
      </c>
      <c r="BG2067" s="28" t="s">
        <v>69</v>
      </c>
    </row>
    <row r="2068" spans="1:59" ht="12.75" customHeight="1" x14ac:dyDescent="0.2">
      <c r="A2068" s="1" t="s">
        <v>8392</v>
      </c>
      <c r="B2068" s="1" t="s">
        <v>8393</v>
      </c>
      <c r="C2068" s="1" t="s">
        <v>62</v>
      </c>
      <c r="D2068" s="1" t="s">
        <v>1108</v>
      </c>
      <c r="E2068" s="1" t="s">
        <v>8394</v>
      </c>
      <c r="F2068" s="1" t="s">
        <v>8395</v>
      </c>
      <c r="G2068" s="1">
        <v>61</v>
      </c>
      <c r="H2068" s="1">
        <v>3000</v>
      </c>
      <c r="I2068" s="2" t="s">
        <v>1123</v>
      </c>
      <c r="K2068" s="1">
        <f>IFERROR(VLOOKUP(B2068,'[1]Pivot HorizontalMRP'!$A$4:$B$2531,2,0),0)</f>
        <v>0</v>
      </c>
      <c r="L2068" s="1">
        <f>IFERROR(VLOOKUP(B2068,'[1]Pivot HorizontalMRP'!$A$4:$C$2531,3,0),0)</f>
        <v>9201</v>
      </c>
      <c r="M2068" s="1">
        <f>IFERROR(VLOOKUP(B2068,'[1]Pivot HorizontalMRP'!$A$4:$D$2531,4,0),0)</f>
        <v>0</v>
      </c>
      <c r="N2068" s="1">
        <f>IFERROR(VLOOKUP(B2068,'[1]Pivot HorizontalMRP'!$A$4:$E$2531,5,0),0)</f>
        <v>0</v>
      </c>
      <c r="O2068" s="1">
        <f t="shared" si="161"/>
        <v>9201</v>
      </c>
      <c r="P2068" s="1">
        <f t="shared" si="162"/>
        <v>9201</v>
      </c>
      <c r="Q2068" s="1">
        <f>IFERROR(VLOOKUP(B2068,'[1]Pivot HorizontalMRP'!$A$4:$F$2529,6,0),0)</f>
        <v>8287</v>
      </c>
      <c r="R2068" s="1">
        <f>IFERROR(VLOOKUP(B2068,'[1]Pivot HorizontalMRP'!$A$4:$G$2529,7,0),0)</f>
        <v>5886</v>
      </c>
      <c r="S2068" s="1">
        <f>IFERROR(VLOOKUP(B2068,'[1]Pivot HorizontalMRP'!$A$4:$H$2529,8,0),0)</f>
        <v>6180</v>
      </c>
      <c r="T2068" s="1">
        <f>IFERROR(VLOOKUP(B2068,'[1]Pivot HorizontalMRP'!$A$4:$I$2529,9,0),0)</f>
        <v>2689</v>
      </c>
      <c r="U2068" s="1">
        <f t="shared" si="160"/>
        <v>-4972</v>
      </c>
      <c r="V2068" s="24">
        <v>0.23</v>
      </c>
      <c r="W2068" s="24"/>
      <c r="X2068" s="24">
        <f t="shared" si="163"/>
        <v>-0.23</v>
      </c>
      <c r="Y2068" s="24"/>
      <c r="Z2068" s="24"/>
      <c r="AA2068" s="24"/>
      <c r="AB2068" s="24"/>
      <c r="AC2068" s="25"/>
      <c r="AD2068" s="26"/>
      <c r="AE2068" s="26"/>
      <c r="AF2068" s="26"/>
      <c r="AG2068" s="24"/>
      <c r="AH2068" s="24"/>
      <c r="AI2068" s="26"/>
      <c r="AJ2068" s="27"/>
      <c r="AK2068" s="27"/>
      <c r="AL2068" s="26"/>
      <c r="AM2068" s="26"/>
      <c r="AN2068" s="24"/>
      <c r="AO2068" s="24" t="str">
        <f t="shared" si="164"/>
        <v>Sanmina</v>
      </c>
      <c r="AP2068" s="1" t="s">
        <v>1110</v>
      </c>
      <c r="BF2068" s="1" t="s">
        <v>68</v>
      </c>
      <c r="BG2068" s="28" t="s">
        <v>69</v>
      </c>
    </row>
    <row r="2069" spans="1:59" ht="12.75" customHeight="1" x14ac:dyDescent="0.2">
      <c r="A2069" s="1" t="s">
        <v>8396</v>
      </c>
      <c r="B2069" s="1" t="s">
        <v>8397</v>
      </c>
      <c r="C2069" s="1" t="s">
        <v>62</v>
      </c>
      <c r="D2069" s="1" t="s">
        <v>1108</v>
      </c>
      <c r="E2069" s="1" t="s">
        <v>8398</v>
      </c>
      <c r="F2069" s="1" t="s">
        <v>8399</v>
      </c>
      <c r="G2069" s="1">
        <v>148</v>
      </c>
      <c r="H2069" s="1">
        <v>30000</v>
      </c>
      <c r="I2069" s="2" t="s">
        <v>1123</v>
      </c>
      <c r="K2069" s="1">
        <f>IFERROR(VLOOKUP(B2069,'[1]Pivot HorizontalMRP'!$A$4:$B$2531,2,0),0)</f>
        <v>0</v>
      </c>
      <c r="L2069" s="1">
        <f>IFERROR(VLOOKUP(B2069,'[1]Pivot HorizontalMRP'!$A$4:$C$2531,3,0),0)</f>
        <v>225591</v>
      </c>
      <c r="M2069" s="1">
        <f>IFERROR(VLOOKUP(B2069,'[1]Pivot HorizontalMRP'!$A$4:$D$2531,4,0),0)</f>
        <v>0</v>
      </c>
      <c r="N2069" s="1">
        <f>IFERROR(VLOOKUP(B2069,'[1]Pivot HorizontalMRP'!$A$4:$E$2531,5,0),0)</f>
        <v>0</v>
      </c>
      <c r="O2069" s="1">
        <f t="shared" si="161"/>
        <v>225591</v>
      </c>
      <c r="P2069" s="1">
        <f t="shared" si="162"/>
        <v>225591</v>
      </c>
      <c r="Q2069" s="1">
        <f>IFERROR(VLOOKUP(B2069,'[1]Pivot HorizontalMRP'!$A$4:$F$2529,6,0),0)</f>
        <v>36650</v>
      </c>
      <c r="R2069" s="1">
        <f>IFERROR(VLOOKUP(B2069,'[1]Pivot HorizontalMRP'!$A$4:$G$2529,7,0),0)</f>
        <v>37453</v>
      </c>
      <c r="S2069" s="1">
        <f>IFERROR(VLOOKUP(B2069,'[1]Pivot HorizontalMRP'!$A$4:$H$2529,8,0),0)</f>
        <v>45994</v>
      </c>
      <c r="T2069" s="1">
        <f>IFERROR(VLOOKUP(B2069,'[1]Pivot HorizontalMRP'!$A$4:$I$2529,9,0),0)</f>
        <v>43125</v>
      </c>
      <c r="U2069" s="1">
        <f t="shared" si="160"/>
        <v>151488</v>
      </c>
      <c r="V2069" s="24">
        <v>1.9E-3</v>
      </c>
      <c r="W2069" s="24"/>
      <c r="X2069" s="24">
        <f t="shared" si="163"/>
        <v>-1.9E-3</v>
      </c>
      <c r="Y2069" s="24"/>
      <c r="Z2069" s="24"/>
      <c r="AA2069" s="24"/>
      <c r="AB2069" s="24"/>
      <c r="AC2069" s="25"/>
      <c r="AD2069" s="26"/>
      <c r="AE2069" s="26"/>
      <c r="AF2069" s="26"/>
      <c r="AG2069" s="24"/>
      <c r="AH2069" s="24"/>
      <c r="AI2069" s="26"/>
      <c r="AJ2069" s="27"/>
      <c r="AK2069" s="27"/>
      <c r="AL2069" s="26"/>
      <c r="AM2069" s="26"/>
      <c r="AN2069" s="24"/>
      <c r="AO2069" s="24" t="str">
        <f t="shared" si="164"/>
        <v>Sanmina</v>
      </c>
      <c r="AP2069" s="1" t="s">
        <v>1110</v>
      </c>
      <c r="BF2069" s="1" t="s">
        <v>68</v>
      </c>
      <c r="BG2069" s="28" t="s">
        <v>69</v>
      </c>
    </row>
    <row r="2070" spans="1:59" ht="12.75" customHeight="1" x14ac:dyDescent="0.2">
      <c r="A2070" s="1" t="s">
        <v>8400</v>
      </c>
      <c r="B2070" s="1" t="s">
        <v>8401</v>
      </c>
      <c r="C2070" s="1" t="s">
        <v>62</v>
      </c>
      <c r="D2070" s="1" t="s">
        <v>1108</v>
      </c>
      <c r="E2070" s="1" t="s">
        <v>8394</v>
      </c>
      <c r="F2070" s="1" t="s">
        <v>8402</v>
      </c>
      <c r="G2070" s="1">
        <v>163</v>
      </c>
      <c r="H2070" s="1">
        <v>3000</v>
      </c>
      <c r="I2070" s="2" t="s">
        <v>66</v>
      </c>
      <c r="K2070" s="1">
        <f>IFERROR(VLOOKUP(B2070,'[1]Pivot HorizontalMRP'!$A$4:$B$2531,2,0),0)</f>
        <v>0</v>
      </c>
      <c r="L2070" s="1">
        <f>IFERROR(VLOOKUP(B2070,'[1]Pivot HorizontalMRP'!$A$4:$C$2531,3,0),0)</f>
        <v>3757</v>
      </c>
      <c r="M2070" s="1">
        <f>IFERROR(VLOOKUP(B2070,'[1]Pivot HorizontalMRP'!$A$4:$D$2531,4,0),0)</f>
        <v>0</v>
      </c>
      <c r="N2070" s="1">
        <f>IFERROR(VLOOKUP(B2070,'[1]Pivot HorizontalMRP'!$A$4:$E$2531,5,0),0)</f>
        <v>0</v>
      </c>
      <c r="O2070" s="1">
        <f t="shared" si="161"/>
        <v>3757</v>
      </c>
      <c r="P2070" s="1">
        <f t="shared" si="162"/>
        <v>3757</v>
      </c>
      <c r="Q2070" s="1">
        <f>IFERROR(VLOOKUP(B2070,'[1]Pivot HorizontalMRP'!$A$4:$F$2529,6,0),0)</f>
        <v>365</v>
      </c>
      <c r="R2070" s="1">
        <f>IFERROR(VLOOKUP(B2070,'[1]Pivot HorizontalMRP'!$A$4:$G$2529,7,0),0)</f>
        <v>512</v>
      </c>
      <c r="S2070" s="1">
        <f>IFERROR(VLOOKUP(B2070,'[1]Pivot HorizontalMRP'!$A$4:$H$2529,8,0),0)</f>
        <v>591</v>
      </c>
      <c r="T2070" s="1">
        <f>IFERROR(VLOOKUP(B2070,'[1]Pivot HorizontalMRP'!$A$4:$I$2529,9,0),0)</f>
        <v>404</v>
      </c>
      <c r="U2070" s="1">
        <f t="shared" si="160"/>
        <v>2880</v>
      </c>
      <c r="V2070" s="24">
        <v>0.6</v>
      </c>
      <c r="W2070" s="24"/>
      <c r="X2070" s="24">
        <f t="shared" si="163"/>
        <v>-0.6</v>
      </c>
      <c r="Y2070" s="24"/>
      <c r="Z2070" s="24"/>
      <c r="AA2070" s="24"/>
      <c r="AB2070" s="24"/>
      <c r="AC2070" s="25"/>
      <c r="AD2070" s="26"/>
      <c r="AE2070" s="26"/>
      <c r="AF2070" s="26"/>
      <c r="AG2070" s="24"/>
      <c r="AH2070" s="24"/>
      <c r="AI2070" s="26"/>
      <c r="AJ2070" s="27"/>
      <c r="AK2070" s="27"/>
      <c r="AL2070" s="26"/>
      <c r="AM2070" s="26"/>
      <c r="AN2070" s="24"/>
      <c r="AO2070" s="24" t="str">
        <f t="shared" si="164"/>
        <v>Sanmina</v>
      </c>
      <c r="AP2070" s="1" t="s">
        <v>1110</v>
      </c>
      <c r="BF2070" s="1" t="s">
        <v>68</v>
      </c>
      <c r="BG2070" s="28" t="s">
        <v>69</v>
      </c>
    </row>
    <row r="2071" spans="1:59" ht="12.75" customHeight="1" x14ac:dyDescent="0.2">
      <c r="A2071" s="1" t="s">
        <v>8403</v>
      </c>
      <c r="B2071" s="1" t="s">
        <v>8404</v>
      </c>
      <c r="C2071" s="1" t="s">
        <v>62</v>
      </c>
      <c r="D2071" s="1" t="s">
        <v>1108</v>
      </c>
      <c r="E2071" s="1" t="s">
        <v>8405</v>
      </c>
      <c r="F2071" s="1" t="s">
        <v>8406</v>
      </c>
      <c r="G2071" s="1">
        <v>188</v>
      </c>
      <c r="H2071" s="1">
        <v>10000</v>
      </c>
      <c r="I2071" s="2" t="s">
        <v>1123</v>
      </c>
      <c r="K2071" s="1">
        <f>IFERROR(VLOOKUP(B2071,'[1]Pivot HorizontalMRP'!$A$4:$B$2531,2,0),0)</f>
        <v>0</v>
      </c>
      <c r="L2071" s="1">
        <f>IFERROR(VLOOKUP(B2071,'[1]Pivot HorizontalMRP'!$A$4:$C$2531,3,0),0)</f>
        <v>104547</v>
      </c>
      <c r="M2071" s="1">
        <f>IFERROR(VLOOKUP(B2071,'[1]Pivot HorizontalMRP'!$A$4:$D$2531,4,0),0)</f>
        <v>40000</v>
      </c>
      <c r="N2071" s="1">
        <f>IFERROR(VLOOKUP(B2071,'[1]Pivot HorizontalMRP'!$A$4:$E$2531,5,0),0)</f>
        <v>80000</v>
      </c>
      <c r="O2071" s="1">
        <f t="shared" si="161"/>
        <v>144547</v>
      </c>
      <c r="P2071" s="1">
        <f t="shared" si="162"/>
        <v>224547</v>
      </c>
      <c r="Q2071" s="1">
        <f>IFERROR(VLOOKUP(B2071,'[1]Pivot HorizontalMRP'!$A$4:$F$2529,6,0),0)</f>
        <v>50263</v>
      </c>
      <c r="R2071" s="1">
        <f>IFERROR(VLOOKUP(B2071,'[1]Pivot HorizontalMRP'!$A$4:$G$2529,7,0),0)</f>
        <v>32901</v>
      </c>
      <c r="S2071" s="1">
        <f>IFERROR(VLOOKUP(B2071,'[1]Pivot HorizontalMRP'!$A$4:$H$2529,8,0),0)</f>
        <v>32474</v>
      </c>
      <c r="T2071" s="1">
        <f>IFERROR(VLOOKUP(B2071,'[1]Pivot HorizontalMRP'!$A$4:$I$2529,9,0),0)</f>
        <v>20548</v>
      </c>
      <c r="U2071" s="1">
        <f t="shared" si="160"/>
        <v>61383</v>
      </c>
      <c r="V2071" s="24">
        <v>4.2999999999999999E-4</v>
      </c>
      <c r="W2071" s="24"/>
      <c r="X2071" s="24">
        <f t="shared" si="163"/>
        <v>-4.2999999999999999E-4</v>
      </c>
      <c r="Y2071" s="24"/>
      <c r="Z2071" s="24"/>
      <c r="AA2071" s="24"/>
      <c r="AB2071" s="24"/>
      <c r="AC2071" s="25"/>
      <c r="AD2071" s="26"/>
      <c r="AE2071" s="26"/>
      <c r="AF2071" s="26"/>
      <c r="AG2071" s="24"/>
      <c r="AH2071" s="24"/>
      <c r="AI2071" s="26"/>
      <c r="AJ2071" s="27"/>
      <c r="AK2071" s="27"/>
      <c r="AL2071" s="26"/>
      <c r="AM2071" s="26"/>
      <c r="AN2071" s="24"/>
      <c r="AO2071" s="24" t="str">
        <f t="shared" si="164"/>
        <v>Sanmina</v>
      </c>
      <c r="AP2071" s="1" t="s">
        <v>1110</v>
      </c>
      <c r="BF2071" s="1" t="s">
        <v>68</v>
      </c>
      <c r="BG2071" s="28" t="s">
        <v>69</v>
      </c>
    </row>
    <row r="2072" spans="1:59" ht="12.75" customHeight="1" x14ac:dyDescent="0.2">
      <c r="A2072" s="1" t="s">
        <v>8407</v>
      </c>
      <c r="B2072" s="1" t="s">
        <v>8408</v>
      </c>
      <c r="C2072" s="1" t="s">
        <v>62</v>
      </c>
      <c r="D2072" s="1" t="s">
        <v>1108</v>
      </c>
      <c r="E2072" s="1" t="s">
        <v>8409</v>
      </c>
      <c r="F2072" s="1" t="s">
        <v>8410</v>
      </c>
      <c r="G2072" s="1">
        <v>188</v>
      </c>
      <c r="H2072" s="1">
        <v>10000</v>
      </c>
      <c r="I2072" s="2" t="s">
        <v>1123</v>
      </c>
      <c r="K2072" s="1">
        <f>IFERROR(VLOOKUP(B2072,'[1]Pivot HorizontalMRP'!$A$4:$B$2531,2,0),0)</f>
        <v>0</v>
      </c>
      <c r="L2072" s="1">
        <f>IFERROR(VLOOKUP(B2072,'[1]Pivot HorizontalMRP'!$A$4:$C$2531,3,0),0)</f>
        <v>310316</v>
      </c>
      <c r="M2072" s="1">
        <f>IFERROR(VLOOKUP(B2072,'[1]Pivot HorizontalMRP'!$A$4:$D$2531,4,0),0)</f>
        <v>180000</v>
      </c>
      <c r="N2072" s="1">
        <f>IFERROR(VLOOKUP(B2072,'[1]Pivot HorizontalMRP'!$A$4:$E$2531,5,0),0)</f>
        <v>50000</v>
      </c>
      <c r="O2072" s="1">
        <f t="shared" si="161"/>
        <v>490316</v>
      </c>
      <c r="P2072" s="1">
        <f t="shared" si="162"/>
        <v>540316</v>
      </c>
      <c r="Q2072" s="1">
        <f>IFERROR(VLOOKUP(B2072,'[1]Pivot HorizontalMRP'!$A$4:$F$2529,6,0),0)</f>
        <v>271457</v>
      </c>
      <c r="R2072" s="1">
        <f>IFERROR(VLOOKUP(B2072,'[1]Pivot HorizontalMRP'!$A$4:$G$2529,7,0),0)</f>
        <v>128710</v>
      </c>
      <c r="S2072" s="1">
        <f>IFERROR(VLOOKUP(B2072,'[1]Pivot HorizontalMRP'!$A$4:$H$2529,8,0),0)</f>
        <v>119702</v>
      </c>
      <c r="T2072" s="1">
        <f>IFERROR(VLOOKUP(B2072,'[1]Pivot HorizontalMRP'!$A$4:$I$2529,9,0),0)</f>
        <v>85315</v>
      </c>
      <c r="U2072" s="1">
        <f t="shared" si="160"/>
        <v>90149</v>
      </c>
      <c r="V2072" s="24">
        <v>3.6000000000000002E-4</v>
      </c>
      <c r="W2072" s="24"/>
      <c r="X2072" s="24">
        <f t="shared" si="163"/>
        <v>-3.6000000000000002E-4</v>
      </c>
      <c r="Y2072" s="24"/>
      <c r="Z2072" s="24"/>
      <c r="AA2072" s="24"/>
      <c r="AB2072" s="24"/>
      <c r="AC2072" s="25"/>
      <c r="AD2072" s="26"/>
      <c r="AE2072" s="26"/>
      <c r="AF2072" s="26"/>
      <c r="AG2072" s="24"/>
      <c r="AH2072" s="24"/>
      <c r="AI2072" s="26"/>
      <c r="AJ2072" s="27"/>
      <c r="AK2072" s="27"/>
      <c r="AL2072" s="26"/>
      <c r="AM2072" s="26"/>
      <c r="AN2072" s="24"/>
      <c r="AO2072" s="24" t="str">
        <f t="shared" si="164"/>
        <v>Sanmina</v>
      </c>
      <c r="AP2072" s="1" t="s">
        <v>1110</v>
      </c>
      <c r="BF2072" s="1" t="s">
        <v>68</v>
      </c>
      <c r="BG2072" s="28" t="s">
        <v>69</v>
      </c>
    </row>
    <row r="2073" spans="1:59" ht="12.75" customHeight="1" x14ac:dyDescent="0.2">
      <c r="A2073" s="1" t="s">
        <v>8411</v>
      </c>
      <c r="B2073" s="1" t="s">
        <v>8412</v>
      </c>
      <c r="C2073" s="1" t="s">
        <v>62</v>
      </c>
      <c r="D2073" s="1" t="s">
        <v>1108</v>
      </c>
      <c r="E2073" s="1" t="s">
        <v>8413</v>
      </c>
      <c r="F2073" s="1" t="s">
        <v>8414</v>
      </c>
      <c r="G2073" s="1">
        <v>188</v>
      </c>
      <c r="H2073" s="1">
        <v>20000</v>
      </c>
      <c r="I2073" s="2" t="s">
        <v>1123</v>
      </c>
      <c r="K2073" s="1">
        <f>IFERROR(VLOOKUP(B2073,'[1]Pivot HorizontalMRP'!$A$4:$B$2531,2,0),0)</f>
        <v>0</v>
      </c>
      <c r="L2073" s="1">
        <f>IFERROR(VLOOKUP(B2073,'[1]Pivot HorizontalMRP'!$A$4:$C$2531,3,0),0)</f>
        <v>63957</v>
      </c>
      <c r="M2073" s="1">
        <f>IFERROR(VLOOKUP(B2073,'[1]Pivot HorizontalMRP'!$A$4:$D$2531,4,0),0)</f>
        <v>0</v>
      </c>
      <c r="N2073" s="1">
        <f>IFERROR(VLOOKUP(B2073,'[1]Pivot HorizontalMRP'!$A$4:$E$2531,5,0),0)</f>
        <v>80000</v>
      </c>
      <c r="O2073" s="1">
        <f t="shared" si="161"/>
        <v>63957</v>
      </c>
      <c r="P2073" s="1">
        <f t="shared" si="162"/>
        <v>143957</v>
      </c>
      <c r="Q2073" s="1">
        <f>IFERROR(VLOOKUP(B2073,'[1]Pivot HorizontalMRP'!$A$4:$F$2529,6,0),0)</f>
        <v>78034</v>
      </c>
      <c r="R2073" s="1">
        <f>IFERROR(VLOOKUP(B2073,'[1]Pivot HorizontalMRP'!$A$4:$G$2529,7,0),0)</f>
        <v>31233</v>
      </c>
      <c r="S2073" s="1">
        <f>IFERROR(VLOOKUP(B2073,'[1]Pivot HorizontalMRP'!$A$4:$H$2529,8,0),0)</f>
        <v>26866</v>
      </c>
      <c r="T2073" s="1">
        <f>IFERROR(VLOOKUP(B2073,'[1]Pivot HorizontalMRP'!$A$4:$I$2529,9,0),0)</f>
        <v>17271</v>
      </c>
      <c r="U2073" s="1">
        <f t="shared" si="160"/>
        <v>-45310</v>
      </c>
      <c r="V2073" s="24">
        <v>1.15E-3</v>
      </c>
      <c r="W2073" s="24"/>
      <c r="X2073" s="24">
        <f t="shared" si="163"/>
        <v>-1.15E-3</v>
      </c>
      <c r="Y2073" s="24"/>
      <c r="Z2073" s="24"/>
      <c r="AA2073" s="24">
        <v>4.4000000000000002E-4</v>
      </c>
      <c r="AB2073" s="24"/>
      <c r="AC2073" s="25"/>
      <c r="AD2073" s="26"/>
      <c r="AE2073" s="26"/>
      <c r="AF2073" s="26"/>
      <c r="AG2073" s="24"/>
      <c r="AH2073" s="24"/>
      <c r="AI2073" s="26"/>
      <c r="AJ2073" s="27"/>
      <c r="AK2073" s="27"/>
      <c r="AL2073" s="26"/>
      <c r="AM2073" s="26"/>
      <c r="AN2073" s="24"/>
      <c r="AO2073" s="24" t="str">
        <f t="shared" si="164"/>
        <v>Sanmina</v>
      </c>
      <c r="AP2073" s="1" t="s">
        <v>1110</v>
      </c>
      <c r="BF2073" s="1" t="s">
        <v>68</v>
      </c>
      <c r="BG2073" s="28" t="s">
        <v>69</v>
      </c>
    </row>
    <row r="2074" spans="1:59" ht="12.75" customHeight="1" x14ac:dyDescent="0.2">
      <c r="A2074" s="1" t="s">
        <v>8415</v>
      </c>
      <c r="B2074" s="1" t="s">
        <v>8416</v>
      </c>
      <c r="C2074" s="1" t="s">
        <v>62</v>
      </c>
      <c r="D2074" s="1" t="s">
        <v>1108</v>
      </c>
      <c r="E2074" s="1" t="s">
        <v>8417</v>
      </c>
      <c r="F2074" s="1" t="s">
        <v>8418</v>
      </c>
      <c r="G2074" s="1">
        <v>148</v>
      </c>
      <c r="H2074" s="1">
        <v>10000</v>
      </c>
      <c r="I2074" s="2" t="s">
        <v>1123</v>
      </c>
      <c r="K2074" s="1">
        <f>IFERROR(VLOOKUP(B2074,'[1]Pivot HorizontalMRP'!$A$4:$B$2531,2,0),0)</f>
        <v>0</v>
      </c>
      <c r="L2074" s="1">
        <f>IFERROR(VLOOKUP(B2074,'[1]Pivot HorizontalMRP'!$A$4:$C$2531,3,0),0)</f>
        <v>103011</v>
      </c>
      <c r="M2074" s="1">
        <f>IFERROR(VLOOKUP(B2074,'[1]Pivot HorizontalMRP'!$A$4:$D$2531,4,0),0)</f>
        <v>0</v>
      </c>
      <c r="N2074" s="1">
        <f>IFERROR(VLOOKUP(B2074,'[1]Pivot HorizontalMRP'!$A$4:$E$2531,5,0),0)</f>
        <v>0</v>
      </c>
      <c r="O2074" s="1">
        <f t="shared" si="161"/>
        <v>103011</v>
      </c>
      <c r="P2074" s="1">
        <f t="shared" si="162"/>
        <v>103011</v>
      </c>
      <c r="Q2074" s="1">
        <f>IFERROR(VLOOKUP(B2074,'[1]Pivot HorizontalMRP'!$A$4:$F$2529,6,0),0)</f>
        <v>2119</v>
      </c>
      <c r="R2074" s="1">
        <f>IFERROR(VLOOKUP(B2074,'[1]Pivot HorizontalMRP'!$A$4:$G$2529,7,0),0)</f>
        <v>3307</v>
      </c>
      <c r="S2074" s="1">
        <f>IFERROR(VLOOKUP(B2074,'[1]Pivot HorizontalMRP'!$A$4:$H$2529,8,0),0)</f>
        <v>3882</v>
      </c>
      <c r="T2074" s="1">
        <f>IFERROR(VLOOKUP(B2074,'[1]Pivot HorizontalMRP'!$A$4:$I$2529,9,0),0)</f>
        <v>2395</v>
      </c>
      <c r="U2074" s="1">
        <f t="shared" si="160"/>
        <v>97585</v>
      </c>
      <c r="V2074" s="24">
        <v>6.8000000000000005E-4</v>
      </c>
      <c r="W2074" s="24"/>
      <c r="X2074" s="24">
        <f t="shared" si="163"/>
        <v>-6.8000000000000005E-4</v>
      </c>
      <c r="Y2074" s="24"/>
      <c r="Z2074" s="24"/>
      <c r="AA2074" s="24"/>
      <c r="AB2074" s="24"/>
      <c r="AC2074" s="25"/>
      <c r="AD2074" s="26"/>
      <c r="AE2074" s="26"/>
      <c r="AF2074" s="26"/>
      <c r="AG2074" s="24"/>
      <c r="AH2074" s="24"/>
      <c r="AI2074" s="26"/>
      <c r="AJ2074" s="27"/>
      <c r="AK2074" s="27"/>
      <c r="AL2074" s="26"/>
      <c r="AM2074" s="26"/>
      <c r="AN2074" s="24"/>
      <c r="AO2074" s="24" t="str">
        <f t="shared" si="164"/>
        <v>Sanmina</v>
      </c>
      <c r="AP2074" s="1" t="s">
        <v>1110</v>
      </c>
      <c r="BF2074" s="1" t="s">
        <v>68</v>
      </c>
      <c r="BG2074" s="28" t="s">
        <v>69</v>
      </c>
    </row>
    <row r="2075" spans="1:59" ht="12.75" customHeight="1" x14ac:dyDescent="0.2">
      <c r="A2075" s="1" t="s">
        <v>8419</v>
      </c>
      <c r="B2075" s="1" t="s">
        <v>8420</v>
      </c>
      <c r="C2075" s="1" t="s">
        <v>62</v>
      </c>
      <c r="D2075" s="1" t="s">
        <v>1108</v>
      </c>
      <c r="E2075" s="1" t="s">
        <v>8421</v>
      </c>
      <c r="F2075" s="1" t="s">
        <v>8422</v>
      </c>
      <c r="G2075" s="1">
        <v>188</v>
      </c>
      <c r="H2075" s="1">
        <v>10000</v>
      </c>
      <c r="I2075" s="2" t="s">
        <v>1123</v>
      </c>
      <c r="K2075" s="1">
        <f>IFERROR(VLOOKUP(B2075,'[1]Pivot HorizontalMRP'!$A$4:$B$2531,2,0),0)</f>
        <v>0</v>
      </c>
      <c r="L2075" s="1">
        <f>IFERROR(VLOOKUP(B2075,'[1]Pivot HorizontalMRP'!$A$4:$C$2531,3,0),0)</f>
        <v>36483</v>
      </c>
      <c r="M2075" s="1">
        <f>IFERROR(VLOOKUP(B2075,'[1]Pivot HorizontalMRP'!$A$4:$D$2531,4,0),0)</f>
        <v>0</v>
      </c>
      <c r="N2075" s="1">
        <f>IFERROR(VLOOKUP(B2075,'[1]Pivot HorizontalMRP'!$A$4:$E$2531,5,0),0)</f>
        <v>0</v>
      </c>
      <c r="O2075" s="1">
        <f t="shared" si="161"/>
        <v>36483</v>
      </c>
      <c r="P2075" s="1">
        <f t="shared" si="162"/>
        <v>36483</v>
      </c>
      <c r="Q2075" s="1">
        <f>IFERROR(VLOOKUP(B2075,'[1]Pivot HorizontalMRP'!$A$4:$F$2529,6,0),0)</f>
        <v>5944</v>
      </c>
      <c r="R2075" s="1">
        <f>IFERROR(VLOOKUP(B2075,'[1]Pivot HorizontalMRP'!$A$4:$G$2529,7,0),0)</f>
        <v>4292</v>
      </c>
      <c r="S2075" s="1">
        <f>IFERROR(VLOOKUP(B2075,'[1]Pivot HorizontalMRP'!$A$4:$H$2529,8,0),0)</f>
        <v>4556</v>
      </c>
      <c r="T2075" s="1">
        <f>IFERROR(VLOOKUP(B2075,'[1]Pivot HorizontalMRP'!$A$4:$I$2529,9,0),0)</f>
        <v>3486</v>
      </c>
      <c r="U2075" s="1">
        <f t="shared" si="160"/>
        <v>26247</v>
      </c>
      <c r="V2075" s="24">
        <v>4.4600000000000004E-3</v>
      </c>
      <c r="W2075" s="24"/>
      <c r="X2075" s="24">
        <f t="shared" si="163"/>
        <v>-4.4600000000000004E-3</v>
      </c>
      <c r="Y2075" s="24"/>
      <c r="Z2075" s="24"/>
      <c r="AA2075" s="24"/>
      <c r="AB2075" s="24"/>
      <c r="AC2075" s="25"/>
      <c r="AD2075" s="26"/>
      <c r="AE2075" s="26"/>
      <c r="AF2075" s="26"/>
      <c r="AG2075" s="24"/>
      <c r="AH2075" s="24"/>
      <c r="AI2075" s="26"/>
      <c r="AJ2075" s="27"/>
      <c r="AK2075" s="27"/>
      <c r="AL2075" s="26"/>
      <c r="AM2075" s="26"/>
      <c r="AN2075" s="24"/>
      <c r="AO2075" s="24" t="str">
        <f t="shared" si="164"/>
        <v>Sanmina</v>
      </c>
      <c r="AP2075" s="1" t="s">
        <v>1110</v>
      </c>
      <c r="BF2075" s="1" t="s">
        <v>68</v>
      </c>
      <c r="BG2075" s="28" t="s">
        <v>69</v>
      </c>
    </row>
    <row r="2076" spans="1:59" ht="12.75" customHeight="1" x14ac:dyDescent="0.2">
      <c r="A2076" s="1" t="s">
        <v>8423</v>
      </c>
      <c r="B2076" s="1" t="s">
        <v>8424</v>
      </c>
      <c r="C2076" s="1" t="s">
        <v>62</v>
      </c>
      <c r="D2076" s="1" t="s">
        <v>1108</v>
      </c>
      <c r="E2076" s="1" t="s">
        <v>8425</v>
      </c>
      <c r="F2076" s="1" t="s">
        <v>8426</v>
      </c>
      <c r="G2076" s="1">
        <v>188</v>
      </c>
      <c r="H2076" s="1">
        <v>10000</v>
      </c>
      <c r="I2076" s="2" t="s">
        <v>1123</v>
      </c>
      <c r="K2076" s="1">
        <f>IFERROR(VLOOKUP(B2076,'[1]Pivot HorizontalMRP'!$A$4:$B$2531,2,0),0)</f>
        <v>0</v>
      </c>
      <c r="L2076" s="1">
        <f>IFERROR(VLOOKUP(B2076,'[1]Pivot HorizontalMRP'!$A$4:$C$2531,3,0),0)</f>
        <v>26682</v>
      </c>
      <c r="M2076" s="1">
        <f>IFERROR(VLOOKUP(B2076,'[1]Pivot HorizontalMRP'!$A$4:$D$2531,4,0),0)</f>
        <v>40000</v>
      </c>
      <c r="N2076" s="1">
        <f>IFERROR(VLOOKUP(B2076,'[1]Pivot HorizontalMRP'!$A$4:$E$2531,5,0),0)</f>
        <v>0</v>
      </c>
      <c r="O2076" s="1">
        <f t="shared" si="161"/>
        <v>66682</v>
      </c>
      <c r="P2076" s="1">
        <f t="shared" si="162"/>
        <v>66682</v>
      </c>
      <c r="Q2076" s="1">
        <f>IFERROR(VLOOKUP(B2076,'[1]Pivot HorizontalMRP'!$A$4:$F$2529,6,0),0)</f>
        <v>39913</v>
      </c>
      <c r="R2076" s="1">
        <f>IFERROR(VLOOKUP(B2076,'[1]Pivot HorizontalMRP'!$A$4:$G$2529,7,0),0)</f>
        <v>15962</v>
      </c>
      <c r="S2076" s="1">
        <f>IFERROR(VLOOKUP(B2076,'[1]Pivot HorizontalMRP'!$A$4:$H$2529,8,0),0)</f>
        <v>13140</v>
      </c>
      <c r="T2076" s="1">
        <f>IFERROR(VLOOKUP(B2076,'[1]Pivot HorizontalMRP'!$A$4:$I$2529,9,0),0)</f>
        <v>8772</v>
      </c>
      <c r="U2076" s="1">
        <f t="shared" si="160"/>
        <v>10807</v>
      </c>
      <c r="V2076" s="24">
        <v>6.2E-4</v>
      </c>
      <c r="W2076" s="24"/>
      <c r="X2076" s="24">
        <f t="shared" si="163"/>
        <v>-6.2E-4</v>
      </c>
      <c r="Y2076" s="24"/>
      <c r="Z2076" s="24"/>
      <c r="AA2076" s="24"/>
      <c r="AB2076" s="24"/>
      <c r="AC2076" s="25"/>
      <c r="AD2076" s="26"/>
      <c r="AE2076" s="26"/>
      <c r="AF2076" s="26"/>
      <c r="AG2076" s="24"/>
      <c r="AH2076" s="24"/>
      <c r="AI2076" s="26"/>
      <c r="AJ2076" s="27"/>
      <c r="AK2076" s="27"/>
      <c r="AL2076" s="26"/>
      <c r="AM2076" s="26"/>
      <c r="AN2076" s="24"/>
      <c r="AO2076" s="24" t="str">
        <f t="shared" si="164"/>
        <v>Sanmina</v>
      </c>
      <c r="AP2076" s="1" t="s">
        <v>1110</v>
      </c>
      <c r="BF2076" s="1" t="s">
        <v>68</v>
      </c>
      <c r="BG2076" s="28" t="s">
        <v>69</v>
      </c>
    </row>
    <row r="2077" spans="1:59" ht="12.75" customHeight="1" x14ac:dyDescent="0.2">
      <c r="A2077" s="1" t="s">
        <v>8427</v>
      </c>
      <c r="B2077" s="1" t="s">
        <v>8428</v>
      </c>
      <c r="C2077" s="1" t="s">
        <v>62</v>
      </c>
      <c r="D2077" s="1" t="s">
        <v>1108</v>
      </c>
      <c r="E2077" s="1" t="s">
        <v>8429</v>
      </c>
      <c r="F2077" s="1" t="s">
        <v>8430</v>
      </c>
      <c r="G2077" s="1">
        <v>48</v>
      </c>
      <c r="H2077" s="1">
        <v>10000</v>
      </c>
      <c r="I2077" s="2" t="s">
        <v>66</v>
      </c>
      <c r="K2077" s="1">
        <f>IFERROR(VLOOKUP(B2077,'[1]Pivot HorizontalMRP'!$A$4:$B$2531,2,0),0)</f>
        <v>0</v>
      </c>
      <c r="L2077" s="1">
        <f>IFERROR(VLOOKUP(B2077,'[1]Pivot HorizontalMRP'!$A$4:$C$2531,3,0),0)</f>
        <v>20946</v>
      </c>
      <c r="M2077" s="1">
        <f>IFERROR(VLOOKUP(B2077,'[1]Pivot HorizontalMRP'!$A$4:$D$2531,4,0),0)</f>
        <v>0</v>
      </c>
      <c r="N2077" s="1">
        <f>IFERROR(VLOOKUP(B2077,'[1]Pivot HorizontalMRP'!$A$4:$E$2531,5,0),0)</f>
        <v>0</v>
      </c>
      <c r="O2077" s="1">
        <f t="shared" si="161"/>
        <v>20946</v>
      </c>
      <c r="P2077" s="1">
        <f t="shared" si="162"/>
        <v>20946</v>
      </c>
      <c r="Q2077" s="1">
        <f>IFERROR(VLOOKUP(B2077,'[1]Pivot HorizontalMRP'!$A$4:$F$2529,6,0),0)</f>
        <v>366</v>
      </c>
      <c r="R2077" s="1">
        <f>IFERROR(VLOOKUP(B2077,'[1]Pivot HorizontalMRP'!$A$4:$G$2529,7,0),0)</f>
        <v>512</v>
      </c>
      <c r="S2077" s="1">
        <f>IFERROR(VLOOKUP(B2077,'[1]Pivot HorizontalMRP'!$A$4:$H$2529,8,0),0)</f>
        <v>591</v>
      </c>
      <c r="T2077" s="1">
        <f>IFERROR(VLOOKUP(B2077,'[1]Pivot HorizontalMRP'!$A$4:$I$2529,9,0),0)</f>
        <v>404</v>
      </c>
      <c r="U2077" s="1">
        <f t="shared" si="160"/>
        <v>20068</v>
      </c>
      <c r="V2077" s="24">
        <v>4.9500000000000004E-3</v>
      </c>
      <c r="W2077" s="24"/>
      <c r="X2077" s="24">
        <f t="shared" si="163"/>
        <v>-4.9500000000000004E-3</v>
      </c>
      <c r="Y2077" s="24"/>
      <c r="Z2077" s="24"/>
      <c r="AA2077" s="24"/>
      <c r="AB2077" s="24"/>
      <c r="AC2077" s="25"/>
      <c r="AD2077" s="26"/>
      <c r="AE2077" s="26"/>
      <c r="AF2077" s="26"/>
      <c r="AG2077" s="24"/>
      <c r="AH2077" s="24"/>
      <c r="AI2077" s="26"/>
      <c r="AJ2077" s="27"/>
      <c r="AK2077" s="27"/>
      <c r="AL2077" s="26"/>
      <c r="AM2077" s="26"/>
      <c r="AN2077" s="24"/>
      <c r="AO2077" s="24" t="str">
        <f t="shared" si="164"/>
        <v>Sanmina</v>
      </c>
      <c r="AP2077" s="1" t="s">
        <v>1110</v>
      </c>
      <c r="BF2077" s="1" t="s">
        <v>68</v>
      </c>
      <c r="BG2077" s="28" t="s">
        <v>69</v>
      </c>
    </row>
    <row r="2078" spans="1:59" ht="12.75" customHeight="1" x14ac:dyDescent="0.2">
      <c r="A2078" s="1" t="s">
        <v>8431</v>
      </c>
      <c r="B2078" s="1" t="s">
        <v>8432</v>
      </c>
      <c r="C2078" s="1" t="s">
        <v>62</v>
      </c>
      <c r="D2078" s="1" t="s">
        <v>1108</v>
      </c>
      <c r="E2078" s="1" t="s">
        <v>8433</v>
      </c>
      <c r="F2078" s="1" t="s">
        <v>8434</v>
      </c>
      <c r="G2078" s="1">
        <v>188</v>
      </c>
      <c r="H2078" s="1">
        <v>10000</v>
      </c>
      <c r="I2078" s="2" t="s">
        <v>1123</v>
      </c>
      <c r="K2078" s="1">
        <f>IFERROR(VLOOKUP(B2078,'[1]Pivot HorizontalMRP'!$A$4:$B$2531,2,0),0)</f>
        <v>0</v>
      </c>
      <c r="L2078" s="1">
        <f>IFERROR(VLOOKUP(B2078,'[1]Pivot HorizontalMRP'!$A$4:$C$2531,3,0),0)</f>
        <v>21037</v>
      </c>
      <c r="M2078" s="1">
        <f>IFERROR(VLOOKUP(B2078,'[1]Pivot HorizontalMRP'!$A$4:$D$2531,4,0),0)</f>
        <v>40000</v>
      </c>
      <c r="N2078" s="1">
        <f>IFERROR(VLOOKUP(B2078,'[1]Pivot HorizontalMRP'!$A$4:$E$2531,5,0),0)</f>
        <v>40000</v>
      </c>
      <c r="O2078" s="1">
        <f t="shared" si="161"/>
        <v>61037</v>
      </c>
      <c r="P2078" s="1">
        <f t="shared" si="162"/>
        <v>101037</v>
      </c>
      <c r="Q2078" s="1">
        <f>IFERROR(VLOOKUP(B2078,'[1]Pivot HorizontalMRP'!$A$4:$F$2529,6,0),0)</f>
        <v>20948</v>
      </c>
      <c r="R2078" s="1">
        <f>IFERROR(VLOOKUP(B2078,'[1]Pivot HorizontalMRP'!$A$4:$G$2529,7,0),0)</f>
        <v>9446</v>
      </c>
      <c r="S2078" s="1">
        <f>IFERROR(VLOOKUP(B2078,'[1]Pivot HorizontalMRP'!$A$4:$H$2529,8,0),0)</f>
        <v>9444</v>
      </c>
      <c r="T2078" s="1">
        <f>IFERROR(VLOOKUP(B2078,'[1]Pivot HorizontalMRP'!$A$4:$I$2529,9,0),0)</f>
        <v>7605</v>
      </c>
      <c r="U2078" s="1">
        <f t="shared" si="160"/>
        <v>30643</v>
      </c>
      <c r="V2078" s="24">
        <v>3.6000000000000002E-4</v>
      </c>
      <c r="W2078" s="24"/>
      <c r="X2078" s="24">
        <f t="shared" si="163"/>
        <v>-3.6000000000000002E-4</v>
      </c>
      <c r="Y2078" s="24"/>
      <c r="Z2078" s="24"/>
      <c r="AA2078" s="24"/>
      <c r="AB2078" s="24"/>
      <c r="AC2078" s="25"/>
      <c r="AD2078" s="26"/>
      <c r="AE2078" s="26"/>
      <c r="AF2078" s="26"/>
      <c r="AG2078" s="24"/>
      <c r="AH2078" s="24"/>
      <c r="AI2078" s="26"/>
      <c r="AJ2078" s="27"/>
      <c r="AK2078" s="27"/>
      <c r="AL2078" s="26"/>
      <c r="AM2078" s="26"/>
      <c r="AN2078" s="24"/>
      <c r="AO2078" s="24" t="str">
        <f t="shared" si="164"/>
        <v>Sanmina</v>
      </c>
      <c r="AP2078" s="1" t="s">
        <v>1110</v>
      </c>
      <c r="BF2078" s="1" t="s">
        <v>68</v>
      </c>
      <c r="BG2078" s="28" t="s">
        <v>69</v>
      </c>
    </row>
    <row r="2079" spans="1:59" ht="12.75" customHeight="1" x14ac:dyDescent="0.2">
      <c r="A2079" s="1" t="s">
        <v>8435</v>
      </c>
      <c r="B2079" s="1" t="s">
        <v>8436</v>
      </c>
      <c r="C2079" s="1" t="s">
        <v>62</v>
      </c>
      <c r="D2079" s="1" t="s">
        <v>1108</v>
      </c>
      <c r="E2079" s="1" t="s">
        <v>8437</v>
      </c>
      <c r="F2079" s="1" t="s">
        <v>8438</v>
      </c>
      <c r="G2079" s="1">
        <v>188</v>
      </c>
      <c r="H2079" s="1">
        <v>10000</v>
      </c>
      <c r="I2079" s="2" t="s">
        <v>1123</v>
      </c>
      <c r="K2079" s="1">
        <f>IFERROR(VLOOKUP(B2079,'[1]Pivot HorizontalMRP'!$A$4:$B$2531,2,0),0)</f>
        <v>0</v>
      </c>
      <c r="L2079" s="1">
        <f>IFERROR(VLOOKUP(B2079,'[1]Pivot HorizontalMRP'!$A$4:$C$2531,3,0),0)</f>
        <v>46691</v>
      </c>
      <c r="M2079" s="1">
        <f>IFERROR(VLOOKUP(B2079,'[1]Pivot HorizontalMRP'!$A$4:$D$2531,4,0),0)</f>
        <v>0</v>
      </c>
      <c r="N2079" s="1">
        <f>IFERROR(VLOOKUP(B2079,'[1]Pivot HorizontalMRP'!$A$4:$E$2531,5,0),0)</f>
        <v>0</v>
      </c>
      <c r="O2079" s="1">
        <f t="shared" si="161"/>
        <v>46691</v>
      </c>
      <c r="P2079" s="1">
        <f t="shared" si="162"/>
        <v>46691</v>
      </c>
      <c r="Q2079" s="1">
        <f>IFERROR(VLOOKUP(B2079,'[1]Pivot HorizontalMRP'!$A$4:$F$2529,6,0),0)</f>
        <v>5255</v>
      </c>
      <c r="R2079" s="1">
        <f>IFERROR(VLOOKUP(B2079,'[1]Pivot HorizontalMRP'!$A$4:$G$2529,7,0),0)</f>
        <v>2374</v>
      </c>
      <c r="S2079" s="1">
        <f>IFERROR(VLOOKUP(B2079,'[1]Pivot HorizontalMRP'!$A$4:$H$2529,8,0),0)</f>
        <v>1959</v>
      </c>
      <c r="T2079" s="1">
        <f>IFERROR(VLOOKUP(B2079,'[1]Pivot HorizontalMRP'!$A$4:$I$2529,9,0),0)</f>
        <v>1383</v>
      </c>
      <c r="U2079" s="1">
        <f t="shared" si="160"/>
        <v>39062</v>
      </c>
      <c r="V2079" s="24">
        <v>4.9500000000000004E-3</v>
      </c>
      <c r="W2079" s="24"/>
      <c r="X2079" s="24">
        <f t="shared" si="163"/>
        <v>-4.9500000000000004E-3</v>
      </c>
      <c r="Y2079" s="24"/>
      <c r="Z2079" s="24"/>
      <c r="AA2079" s="24">
        <v>2.7999999999999998E-4</v>
      </c>
      <c r="AB2079" s="24"/>
      <c r="AC2079" s="25"/>
      <c r="AD2079" s="26"/>
      <c r="AE2079" s="26"/>
      <c r="AF2079" s="26"/>
      <c r="AG2079" s="24"/>
      <c r="AH2079" s="24"/>
      <c r="AI2079" s="26"/>
      <c r="AJ2079" s="27"/>
      <c r="AK2079" s="27"/>
      <c r="AL2079" s="26"/>
      <c r="AM2079" s="26"/>
      <c r="AN2079" s="24"/>
      <c r="AO2079" s="24" t="str">
        <f t="shared" si="164"/>
        <v>Sanmina</v>
      </c>
      <c r="AP2079" s="1" t="s">
        <v>1110</v>
      </c>
      <c r="BF2079" s="1" t="s">
        <v>68</v>
      </c>
      <c r="BG2079" s="28" t="s">
        <v>69</v>
      </c>
    </row>
    <row r="2080" spans="1:59" ht="12.75" customHeight="1" x14ac:dyDescent="0.2">
      <c r="A2080" s="1" t="s">
        <v>8439</v>
      </c>
      <c r="B2080" s="1" t="s">
        <v>8440</v>
      </c>
      <c r="C2080" s="1" t="s">
        <v>62</v>
      </c>
      <c r="D2080" s="1" t="s">
        <v>1108</v>
      </c>
      <c r="E2080" s="1" t="s">
        <v>8441</v>
      </c>
      <c r="F2080" s="1" t="s">
        <v>8442</v>
      </c>
      <c r="G2080" s="1">
        <v>148</v>
      </c>
      <c r="H2080" s="1">
        <v>10000</v>
      </c>
      <c r="I2080" s="2" t="s">
        <v>66</v>
      </c>
      <c r="K2080" s="1">
        <f>IFERROR(VLOOKUP(B2080,'[1]Pivot HorizontalMRP'!$A$4:$B$2531,2,0),0)</f>
        <v>0</v>
      </c>
      <c r="L2080" s="1">
        <f>IFERROR(VLOOKUP(B2080,'[1]Pivot HorizontalMRP'!$A$4:$C$2531,3,0),0)</f>
        <v>7683</v>
      </c>
      <c r="M2080" s="1">
        <f>IFERROR(VLOOKUP(B2080,'[1]Pivot HorizontalMRP'!$A$4:$D$2531,4,0),0)</f>
        <v>0</v>
      </c>
      <c r="N2080" s="1">
        <f>IFERROR(VLOOKUP(B2080,'[1]Pivot HorizontalMRP'!$A$4:$E$2531,5,0),0)</f>
        <v>0</v>
      </c>
      <c r="O2080" s="1">
        <f t="shared" si="161"/>
        <v>7683</v>
      </c>
      <c r="P2080" s="1">
        <f t="shared" si="162"/>
        <v>7683</v>
      </c>
      <c r="Q2080" s="1">
        <f>IFERROR(VLOOKUP(B2080,'[1]Pivot HorizontalMRP'!$A$4:$F$2529,6,0),0)</f>
        <v>4</v>
      </c>
      <c r="R2080" s="1">
        <f>IFERROR(VLOOKUP(B2080,'[1]Pivot HorizontalMRP'!$A$4:$G$2529,7,0),0)</f>
        <v>0</v>
      </c>
      <c r="S2080" s="1">
        <f>IFERROR(VLOOKUP(B2080,'[1]Pivot HorizontalMRP'!$A$4:$H$2529,8,0),0)</f>
        <v>0</v>
      </c>
      <c r="T2080" s="1">
        <f>IFERROR(VLOOKUP(B2080,'[1]Pivot HorizontalMRP'!$A$4:$I$2529,9,0),0)</f>
        <v>0</v>
      </c>
      <c r="U2080" s="1">
        <f t="shared" si="160"/>
        <v>7679</v>
      </c>
      <c r="V2080" s="24">
        <v>6.0000000000000001E-3</v>
      </c>
      <c r="W2080" s="24"/>
      <c r="X2080" s="24">
        <f t="shared" si="163"/>
        <v>-6.0000000000000001E-3</v>
      </c>
      <c r="Y2080" s="24"/>
      <c r="Z2080" s="24"/>
      <c r="AA2080" s="24"/>
      <c r="AB2080" s="24"/>
      <c r="AC2080" s="25"/>
      <c r="AD2080" s="26"/>
      <c r="AE2080" s="26"/>
      <c r="AF2080" s="26"/>
      <c r="AG2080" s="24"/>
      <c r="AH2080" s="24"/>
      <c r="AI2080" s="26"/>
      <c r="AJ2080" s="27"/>
      <c r="AK2080" s="27"/>
      <c r="AL2080" s="26"/>
      <c r="AM2080" s="26"/>
      <c r="AN2080" s="24"/>
      <c r="AO2080" s="24" t="str">
        <f t="shared" si="164"/>
        <v>Sanmina</v>
      </c>
      <c r="AP2080" s="1" t="s">
        <v>1110</v>
      </c>
      <c r="BF2080" s="1" t="s">
        <v>68</v>
      </c>
      <c r="BG2080" s="28" t="s">
        <v>69</v>
      </c>
    </row>
    <row r="2081" spans="1:59" ht="12.75" customHeight="1" x14ac:dyDescent="0.2">
      <c r="A2081" s="1" t="s">
        <v>8443</v>
      </c>
      <c r="B2081" s="1" t="s">
        <v>8444</v>
      </c>
      <c r="C2081" s="1" t="s">
        <v>62</v>
      </c>
      <c r="D2081" s="1" t="s">
        <v>1108</v>
      </c>
      <c r="E2081" s="1" t="s">
        <v>8445</v>
      </c>
      <c r="F2081" s="1" t="s">
        <v>8446</v>
      </c>
      <c r="G2081" s="1">
        <v>188</v>
      </c>
      <c r="H2081" s="1">
        <v>10000</v>
      </c>
      <c r="I2081" s="2" t="s">
        <v>1123</v>
      </c>
      <c r="K2081" s="1">
        <f>IFERROR(VLOOKUP(B2081,'[1]Pivot HorizontalMRP'!$A$4:$B$2531,2,0),0)</f>
        <v>0</v>
      </c>
      <c r="L2081" s="1">
        <f>IFERROR(VLOOKUP(B2081,'[1]Pivot HorizontalMRP'!$A$4:$C$2531,3,0),0)</f>
        <v>52188</v>
      </c>
      <c r="M2081" s="1">
        <f>IFERROR(VLOOKUP(B2081,'[1]Pivot HorizontalMRP'!$A$4:$D$2531,4,0),0)</f>
        <v>0</v>
      </c>
      <c r="N2081" s="1">
        <f>IFERROR(VLOOKUP(B2081,'[1]Pivot HorizontalMRP'!$A$4:$E$2531,5,0),0)</f>
        <v>0</v>
      </c>
      <c r="O2081" s="1">
        <f t="shared" si="161"/>
        <v>52188</v>
      </c>
      <c r="P2081" s="1">
        <f t="shared" si="162"/>
        <v>52188</v>
      </c>
      <c r="Q2081" s="1">
        <f>IFERROR(VLOOKUP(B2081,'[1]Pivot HorizontalMRP'!$A$4:$F$2529,6,0),0)</f>
        <v>6498</v>
      </c>
      <c r="R2081" s="1">
        <f>IFERROR(VLOOKUP(B2081,'[1]Pivot HorizontalMRP'!$A$4:$G$2529,7,0),0)</f>
        <v>4023</v>
      </c>
      <c r="S2081" s="1">
        <f>IFERROR(VLOOKUP(B2081,'[1]Pivot HorizontalMRP'!$A$4:$H$2529,8,0),0)</f>
        <v>3652</v>
      </c>
      <c r="T2081" s="1">
        <f>IFERROR(VLOOKUP(B2081,'[1]Pivot HorizontalMRP'!$A$4:$I$2529,9,0),0)</f>
        <v>2699</v>
      </c>
      <c r="U2081" s="1">
        <f t="shared" si="160"/>
        <v>41667</v>
      </c>
      <c r="V2081" s="24">
        <v>5.5000000000000003E-4</v>
      </c>
      <c r="W2081" s="24"/>
      <c r="X2081" s="24">
        <f t="shared" si="163"/>
        <v>-5.5000000000000003E-4</v>
      </c>
      <c r="Y2081" s="24"/>
      <c r="Z2081" s="24"/>
      <c r="AA2081" s="24"/>
      <c r="AB2081" s="24"/>
      <c r="AC2081" s="25"/>
      <c r="AD2081" s="26"/>
      <c r="AE2081" s="26"/>
      <c r="AF2081" s="26"/>
      <c r="AG2081" s="24"/>
      <c r="AH2081" s="24"/>
      <c r="AI2081" s="26"/>
      <c r="AJ2081" s="27"/>
      <c r="AK2081" s="27"/>
      <c r="AL2081" s="26"/>
      <c r="AM2081" s="26"/>
      <c r="AN2081" s="24"/>
      <c r="AO2081" s="24" t="str">
        <f t="shared" si="164"/>
        <v>Sanmina</v>
      </c>
      <c r="AP2081" s="1" t="s">
        <v>1110</v>
      </c>
      <c r="BF2081" s="1" t="s">
        <v>68</v>
      </c>
      <c r="BG2081" s="28" t="s">
        <v>69</v>
      </c>
    </row>
    <row r="2082" spans="1:59" ht="12.75" customHeight="1" x14ac:dyDescent="0.2">
      <c r="A2082" s="1" t="s">
        <v>8447</v>
      </c>
      <c r="B2082" s="1" t="s">
        <v>8448</v>
      </c>
      <c r="C2082" s="1" t="s">
        <v>62</v>
      </c>
      <c r="D2082" s="1" t="s">
        <v>1108</v>
      </c>
      <c r="E2082" s="1" t="s">
        <v>8449</v>
      </c>
      <c r="F2082" s="1" t="s">
        <v>8450</v>
      </c>
      <c r="G2082" s="1">
        <v>146</v>
      </c>
      <c r="H2082" s="1">
        <v>10000</v>
      </c>
      <c r="I2082" s="2" t="s">
        <v>1123</v>
      </c>
      <c r="K2082" s="1">
        <f>IFERROR(VLOOKUP(B2082,'[1]Pivot HorizontalMRP'!$A$4:$B$2531,2,0),0)</f>
        <v>0</v>
      </c>
      <c r="L2082" s="1">
        <f>IFERROR(VLOOKUP(B2082,'[1]Pivot HorizontalMRP'!$A$4:$C$2531,3,0),0)</f>
        <v>42077</v>
      </c>
      <c r="M2082" s="1">
        <f>IFERROR(VLOOKUP(B2082,'[1]Pivot HorizontalMRP'!$A$4:$D$2531,4,0),0)</f>
        <v>0</v>
      </c>
      <c r="N2082" s="1">
        <f>IFERROR(VLOOKUP(B2082,'[1]Pivot HorizontalMRP'!$A$4:$E$2531,5,0),0)</f>
        <v>40000</v>
      </c>
      <c r="O2082" s="1">
        <f t="shared" si="161"/>
        <v>42077</v>
      </c>
      <c r="P2082" s="1">
        <f t="shared" si="162"/>
        <v>82077</v>
      </c>
      <c r="Q2082" s="1">
        <f>IFERROR(VLOOKUP(B2082,'[1]Pivot HorizontalMRP'!$A$4:$F$2529,6,0),0)</f>
        <v>3782</v>
      </c>
      <c r="R2082" s="1">
        <f>IFERROR(VLOOKUP(B2082,'[1]Pivot HorizontalMRP'!$A$4:$G$2529,7,0),0)</f>
        <v>3899</v>
      </c>
      <c r="S2082" s="1">
        <f>IFERROR(VLOOKUP(B2082,'[1]Pivot HorizontalMRP'!$A$4:$H$2529,8,0),0)</f>
        <v>4546</v>
      </c>
      <c r="T2082" s="1">
        <f>IFERROR(VLOOKUP(B2082,'[1]Pivot HorizontalMRP'!$A$4:$I$2529,9,0),0)</f>
        <v>3888</v>
      </c>
      <c r="U2082" s="1">
        <f t="shared" si="160"/>
        <v>34396</v>
      </c>
      <c r="V2082" s="24">
        <v>4.4600000000000004E-3</v>
      </c>
      <c r="W2082" s="24"/>
      <c r="X2082" s="24">
        <f t="shared" si="163"/>
        <v>-4.4600000000000004E-3</v>
      </c>
      <c r="Y2082" s="24"/>
      <c r="Z2082" s="24"/>
      <c r="AA2082" s="24">
        <v>2.7999999999999998E-4</v>
      </c>
      <c r="AB2082" s="24"/>
      <c r="AC2082" s="25"/>
      <c r="AD2082" s="26"/>
      <c r="AE2082" s="26"/>
      <c r="AF2082" s="26"/>
      <c r="AG2082" s="24"/>
      <c r="AH2082" s="24"/>
      <c r="AI2082" s="26"/>
      <c r="AJ2082" s="27"/>
      <c r="AK2082" s="27"/>
      <c r="AL2082" s="26"/>
      <c r="AM2082" s="26"/>
      <c r="AN2082" s="24"/>
      <c r="AO2082" s="24" t="str">
        <f t="shared" si="164"/>
        <v>Sanmina</v>
      </c>
      <c r="AP2082" s="1" t="s">
        <v>1110</v>
      </c>
      <c r="BF2082" s="1" t="s">
        <v>68</v>
      </c>
      <c r="BG2082" s="28" t="s">
        <v>69</v>
      </c>
    </row>
    <row r="2083" spans="1:59" ht="12.75" customHeight="1" x14ac:dyDescent="0.2">
      <c r="A2083" s="1" t="s">
        <v>8451</v>
      </c>
      <c r="B2083" s="1" t="s">
        <v>8452</v>
      </c>
      <c r="C2083" s="1" t="s">
        <v>62</v>
      </c>
      <c r="D2083" s="1" t="s">
        <v>1108</v>
      </c>
      <c r="E2083" s="1" t="s">
        <v>8453</v>
      </c>
      <c r="F2083" s="1" t="s">
        <v>8454</v>
      </c>
      <c r="G2083" s="1">
        <v>188</v>
      </c>
      <c r="H2083" s="1">
        <v>10000</v>
      </c>
      <c r="I2083" s="2" t="s">
        <v>1123</v>
      </c>
      <c r="K2083" s="1">
        <f>IFERROR(VLOOKUP(B2083,'[1]Pivot HorizontalMRP'!$A$4:$B$2531,2,0),0)</f>
        <v>0</v>
      </c>
      <c r="L2083" s="1">
        <f>IFERROR(VLOOKUP(B2083,'[1]Pivot HorizontalMRP'!$A$4:$C$2531,3,0),0)</f>
        <v>106978</v>
      </c>
      <c r="M2083" s="1">
        <f>IFERROR(VLOOKUP(B2083,'[1]Pivot HorizontalMRP'!$A$4:$D$2531,4,0),0)</f>
        <v>0</v>
      </c>
      <c r="N2083" s="1">
        <f>IFERROR(VLOOKUP(B2083,'[1]Pivot HorizontalMRP'!$A$4:$E$2531,5,0),0)</f>
        <v>0</v>
      </c>
      <c r="O2083" s="1">
        <f t="shared" si="161"/>
        <v>106978</v>
      </c>
      <c r="P2083" s="1">
        <f t="shared" si="162"/>
        <v>106978</v>
      </c>
      <c r="Q2083" s="1">
        <f>IFERROR(VLOOKUP(B2083,'[1]Pivot HorizontalMRP'!$A$4:$F$2529,6,0),0)</f>
        <v>987</v>
      </c>
      <c r="R2083" s="1">
        <f>IFERROR(VLOOKUP(B2083,'[1]Pivot HorizontalMRP'!$A$4:$G$2529,7,0),0)</f>
        <v>356</v>
      </c>
      <c r="S2083" s="1">
        <f>IFERROR(VLOOKUP(B2083,'[1]Pivot HorizontalMRP'!$A$4:$H$2529,8,0),0)</f>
        <v>398</v>
      </c>
      <c r="T2083" s="1">
        <f>IFERROR(VLOOKUP(B2083,'[1]Pivot HorizontalMRP'!$A$4:$I$2529,9,0),0)</f>
        <v>312</v>
      </c>
      <c r="U2083" s="1">
        <f t="shared" si="160"/>
        <v>105635</v>
      </c>
      <c r="V2083" s="24">
        <v>6.8000000000000005E-4</v>
      </c>
      <c r="W2083" s="24"/>
      <c r="X2083" s="24">
        <f t="shared" si="163"/>
        <v>-6.8000000000000005E-4</v>
      </c>
      <c r="Y2083" s="24"/>
      <c r="Z2083" s="24"/>
      <c r="AA2083" s="24"/>
      <c r="AB2083" s="24"/>
      <c r="AC2083" s="25"/>
      <c r="AD2083" s="26"/>
      <c r="AE2083" s="26"/>
      <c r="AF2083" s="26"/>
      <c r="AG2083" s="24"/>
      <c r="AH2083" s="24"/>
      <c r="AI2083" s="26"/>
      <c r="AJ2083" s="27"/>
      <c r="AK2083" s="27"/>
      <c r="AL2083" s="26"/>
      <c r="AM2083" s="26"/>
      <c r="AN2083" s="24"/>
      <c r="AO2083" s="24" t="str">
        <f t="shared" si="164"/>
        <v>Sanmina</v>
      </c>
      <c r="AP2083" s="1" t="s">
        <v>1110</v>
      </c>
      <c r="BF2083" s="1" t="s">
        <v>68</v>
      </c>
      <c r="BG2083" s="28" t="s">
        <v>69</v>
      </c>
    </row>
    <row r="2084" spans="1:59" ht="12.75" customHeight="1" x14ac:dyDescent="0.2">
      <c r="A2084" s="1" t="s">
        <v>8455</v>
      </c>
      <c r="B2084" s="1" t="s">
        <v>8456</v>
      </c>
      <c r="C2084" s="1" t="s">
        <v>62</v>
      </c>
      <c r="D2084" s="1" t="s">
        <v>1108</v>
      </c>
      <c r="E2084" s="1" t="s">
        <v>8457</v>
      </c>
      <c r="F2084" s="1" t="s">
        <v>8458</v>
      </c>
      <c r="G2084" s="1">
        <v>148</v>
      </c>
      <c r="H2084" s="1">
        <v>10000</v>
      </c>
      <c r="I2084" s="2" t="s">
        <v>1123</v>
      </c>
      <c r="K2084" s="1">
        <f>IFERROR(VLOOKUP(B2084,'[1]Pivot HorizontalMRP'!$A$4:$B$2531,2,0),0)</f>
        <v>0</v>
      </c>
      <c r="L2084" s="1">
        <f>IFERROR(VLOOKUP(B2084,'[1]Pivot HorizontalMRP'!$A$4:$C$2531,3,0),0)</f>
        <v>12980</v>
      </c>
      <c r="M2084" s="1">
        <f>IFERROR(VLOOKUP(B2084,'[1]Pivot HorizontalMRP'!$A$4:$D$2531,4,0),0)</f>
        <v>0</v>
      </c>
      <c r="N2084" s="1">
        <f>IFERROR(VLOOKUP(B2084,'[1]Pivot HorizontalMRP'!$A$4:$E$2531,5,0),0)</f>
        <v>0</v>
      </c>
      <c r="O2084" s="1">
        <f t="shared" si="161"/>
        <v>12980</v>
      </c>
      <c r="P2084" s="1">
        <f t="shared" si="162"/>
        <v>12980</v>
      </c>
      <c r="Q2084" s="1">
        <f>IFERROR(VLOOKUP(B2084,'[1]Pivot HorizontalMRP'!$A$4:$F$2529,6,0),0)</f>
        <v>2196</v>
      </c>
      <c r="R2084" s="1">
        <f>IFERROR(VLOOKUP(B2084,'[1]Pivot HorizontalMRP'!$A$4:$G$2529,7,0),0)</f>
        <v>2628</v>
      </c>
      <c r="S2084" s="1">
        <f>IFERROR(VLOOKUP(B2084,'[1]Pivot HorizontalMRP'!$A$4:$H$2529,8,0),0)</f>
        <v>2333</v>
      </c>
      <c r="T2084" s="1">
        <f>IFERROR(VLOOKUP(B2084,'[1]Pivot HorizontalMRP'!$A$4:$I$2529,9,0),0)</f>
        <v>1657</v>
      </c>
      <c r="U2084" s="1">
        <f t="shared" si="160"/>
        <v>8156</v>
      </c>
      <c r="V2084" s="24">
        <v>5.3010000000000002E-2</v>
      </c>
      <c r="W2084" s="24"/>
      <c r="X2084" s="24">
        <f t="shared" si="163"/>
        <v>-5.3010000000000002E-2</v>
      </c>
      <c r="Y2084" s="24"/>
      <c r="Z2084" s="24"/>
      <c r="AA2084" s="24"/>
      <c r="AB2084" s="24"/>
      <c r="AC2084" s="25"/>
      <c r="AD2084" s="26"/>
      <c r="AE2084" s="26"/>
      <c r="AF2084" s="26"/>
      <c r="AG2084" s="24"/>
      <c r="AH2084" s="24"/>
      <c r="AI2084" s="26"/>
      <c r="AJ2084" s="27"/>
      <c r="AK2084" s="27"/>
      <c r="AL2084" s="26"/>
      <c r="AM2084" s="26"/>
      <c r="AN2084" s="24"/>
      <c r="AO2084" s="24" t="str">
        <f t="shared" si="164"/>
        <v>Sanmina</v>
      </c>
      <c r="AP2084" s="1" t="s">
        <v>1110</v>
      </c>
      <c r="BF2084" s="1" t="s">
        <v>68</v>
      </c>
      <c r="BG2084" s="28" t="s">
        <v>69</v>
      </c>
    </row>
    <row r="2085" spans="1:59" ht="12.75" customHeight="1" x14ac:dyDescent="0.2">
      <c r="A2085" s="1" t="s">
        <v>8459</v>
      </c>
      <c r="B2085" s="1" t="s">
        <v>8460</v>
      </c>
      <c r="C2085" s="1" t="s">
        <v>62</v>
      </c>
      <c r="D2085" s="1" t="s">
        <v>1108</v>
      </c>
      <c r="E2085" s="1" t="s">
        <v>8461</v>
      </c>
      <c r="F2085" s="1" t="s">
        <v>8462</v>
      </c>
      <c r="G2085" s="1">
        <v>148</v>
      </c>
      <c r="H2085" s="1">
        <v>1000</v>
      </c>
      <c r="I2085" s="2" t="s">
        <v>66</v>
      </c>
      <c r="K2085" s="1">
        <f>IFERROR(VLOOKUP(B2085,'[1]Pivot HorizontalMRP'!$A$4:$B$2531,2,0),0)</f>
        <v>0</v>
      </c>
      <c r="L2085" s="1">
        <f>IFERROR(VLOOKUP(B2085,'[1]Pivot HorizontalMRP'!$A$4:$C$2531,3,0),0)</f>
        <v>24886</v>
      </c>
      <c r="M2085" s="1">
        <f>IFERROR(VLOOKUP(B2085,'[1]Pivot HorizontalMRP'!$A$4:$D$2531,4,0),0)</f>
        <v>0</v>
      </c>
      <c r="N2085" s="1">
        <f>IFERROR(VLOOKUP(B2085,'[1]Pivot HorizontalMRP'!$A$4:$E$2531,5,0),0)</f>
        <v>0</v>
      </c>
      <c r="O2085" s="1">
        <f t="shared" si="161"/>
        <v>24886</v>
      </c>
      <c r="P2085" s="1">
        <f t="shared" si="162"/>
        <v>24886</v>
      </c>
      <c r="Q2085" s="1">
        <f>IFERROR(VLOOKUP(B2085,'[1]Pivot HorizontalMRP'!$A$4:$F$2529,6,0),0)</f>
        <v>5966</v>
      </c>
      <c r="R2085" s="1">
        <f>IFERROR(VLOOKUP(B2085,'[1]Pivot HorizontalMRP'!$A$4:$G$2529,7,0),0)</f>
        <v>2785</v>
      </c>
      <c r="S2085" s="1">
        <f>IFERROR(VLOOKUP(B2085,'[1]Pivot HorizontalMRP'!$A$4:$H$2529,8,0),0)</f>
        <v>2509</v>
      </c>
      <c r="T2085" s="1">
        <f>IFERROR(VLOOKUP(B2085,'[1]Pivot HorizontalMRP'!$A$4:$I$2529,9,0),0)</f>
        <v>1287</v>
      </c>
      <c r="U2085" s="1">
        <f t="shared" si="160"/>
        <v>16135</v>
      </c>
      <c r="V2085" s="24">
        <v>2.9999999999999997E-4</v>
      </c>
      <c r="W2085" s="24"/>
      <c r="X2085" s="24">
        <f t="shared" si="163"/>
        <v>-2.9999999999999997E-4</v>
      </c>
      <c r="Y2085" s="24"/>
      <c r="Z2085" s="24"/>
      <c r="AA2085" s="24"/>
      <c r="AB2085" s="24"/>
      <c r="AC2085" s="25"/>
      <c r="AD2085" s="26"/>
      <c r="AE2085" s="26"/>
      <c r="AF2085" s="26"/>
      <c r="AG2085" s="24"/>
      <c r="AH2085" s="24"/>
      <c r="AI2085" s="26"/>
      <c r="AJ2085" s="27"/>
      <c r="AK2085" s="27"/>
      <c r="AL2085" s="26"/>
      <c r="AM2085" s="26"/>
      <c r="AN2085" s="24"/>
      <c r="AO2085" s="24" t="str">
        <f t="shared" si="164"/>
        <v>Sanmina</v>
      </c>
      <c r="AP2085" s="1" t="s">
        <v>1110</v>
      </c>
      <c r="BF2085" s="1" t="s">
        <v>68</v>
      </c>
      <c r="BG2085" s="28" t="s">
        <v>69</v>
      </c>
    </row>
    <row r="2086" spans="1:59" ht="12.75" customHeight="1" x14ac:dyDescent="0.2">
      <c r="A2086" s="1" t="s">
        <v>8463</v>
      </c>
      <c r="B2086" s="1" t="s">
        <v>8464</v>
      </c>
      <c r="C2086" s="1" t="s">
        <v>62</v>
      </c>
      <c r="D2086" s="1" t="s">
        <v>1108</v>
      </c>
      <c r="E2086" s="1" t="s">
        <v>8465</v>
      </c>
      <c r="F2086" s="1" t="s">
        <v>8466</v>
      </c>
      <c r="G2086" s="1">
        <v>188</v>
      </c>
      <c r="H2086" s="1">
        <v>10000</v>
      </c>
      <c r="I2086" s="2" t="s">
        <v>1123</v>
      </c>
      <c r="K2086" s="1">
        <f>IFERROR(VLOOKUP(B2086,'[1]Pivot HorizontalMRP'!$A$4:$B$2531,2,0),0)</f>
        <v>0</v>
      </c>
      <c r="L2086" s="1">
        <f>IFERROR(VLOOKUP(B2086,'[1]Pivot HorizontalMRP'!$A$4:$C$2531,3,0),0)</f>
        <v>49339</v>
      </c>
      <c r="M2086" s="1">
        <f>IFERROR(VLOOKUP(B2086,'[1]Pivot HorizontalMRP'!$A$4:$D$2531,4,0),0)</f>
        <v>0</v>
      </c>
      <c r="N2086" s="1">
        <f>IFERROR(VLOOKUP(B2086,'[1]Pivot HorizontalMRP'!$A$4:$E$2531,5,0),0)</f>
        <v>0</v>
      </c>
      <c r="O2086" s="1">
        <f t="shared" si="161"/>
        <v>49339</v>
      </c>
      <c r="P2086" s="1">
        <f t="shared" si="162"/>
        <v>49339</v>
      </c>
      <c r="Q2086" s="1">
        <f>IFERROR(VLOOKUP(B2086,'[1]Pivot HorizontalMRP'!$A$4:$F$2529,6,0),0)</f>
        <v>12577</v>
      </c>
      <c r="R2086" s="1">
        <f>IFERROR(VLOOKUP(B2086,'[1]Pivot HorizontalMRP'!$A$4:$G$2529,7,0),0)</f>
        <v>5789</v>
      </c>
      <c r="S2086" s="1">
        <f>IFERROR(VLOOKUP(B2086,'[1]Pivot HorizontalMRP'!$A$4:$H$2529,8,0),0)</f>
        <v>5296</v>
      </c>
      <c r="T2086" s="1">
        <f>IFERROR(VLOOKUP(B2086,'[1]Pivot HorizontalMRP'!$A$4:$I$2529,9,0),0)</f>
        <v>3256</v>
      </c>
      <c r="U2086" s="1">
        <f t="shared" si="160"/>
        <v>30973</v>
      </c>
      <c r="V2086" s="24">
        <v>7.6999999999999996E-4</v>
      </c>
      <c r="W2086" s="24"/>
      <c r="X2086" s="24">
        <f t="shared" si="163"/>
        <v>-7.6999999999999996E-4</v>
      </c>
      <c r="Y2086" s="24"/>
      <c r="Z2086" s="24"/>
      <c r="AA2086" s="24">
        <v>2.5000000000000001E-4</v>
      </c>
      <c r="AB2086" s="24"/>
      <c r="AC2086" s="25"/>
      <c r="AD2086" s="26"/>
      <c r="AE2086" s="26"/>
      <c r="AF2086" s="26"/>
      <c r="AG2086" s="24"/>
      <c r="AH2086" s="24"/>
      <c r="AI2086" s="26"/>
      <c r="AJ2086" s="27"/>
      <c r="AK2086" s="27"/>
      <c r="AL2086" s="26"/>
      <c r="AM2086" s="26"/>
      <c r="AN2086" s="24"/>
      <c r="AO2086" s="24" t="str">
        <f t="shared" si="164"/>
        <v>Sanmina</v>
      </c>
      <c r="AP2086" s="1" t="s">
        <v>1110</v>
      </c>
      <c r="BF2086" s="1" t="s">
        <v>68</v>
      </c>
      <c r="BG2086" s="28" t="s">
        <v>69</v>
      </c>
    </row>
    <row r="2087" spans="1:59" ht="12.75" customHeight="1" x14ac:dyDescent="0.2">
      <c r="A2087" s="1" t="s">
        <v>8467</v>
      </c>
      <c r="B2087" s="1" t="s">
        <v>8468</v>
      </c>
      <c r="C2087" s="1" t="s">
        <v>62</v>
      </c>
      <c r="D2087" s="1" t="s">
        <v>1108</v>
      </c>
      <c r="E2087" s="1" t="s">
        <v>8469</v>
      </c>
      <c r="F2087" s="1" t="s">
        <v>8470</v>
      </c>
      <c r="G2087" s="1">
        <v>188</v>
      </c>
      <c r="H2087" s="1">
        <v>10000</v>
      </c>
      <c r="I2087" s="2" t="s">
        <v>1123</v>
      </c>
      <c r="K2087" s="1">
        <f>IFERROR(VLOOKUP(B2087,'[1]Pivot HorizontalMRP'!$A$4:$B$2531,2,0),0)</f>
        <v>0</v>
      </c>
      <c r="L2087" s="1">
        <f>IFERROR(VLOOKUP(B2087,'[1]Pivot HorizontalMRP'!$A$4:$C$2531,3,0),0)</f>
        <v>71812</v>
      </c>
      <c r="M2087" s="1">
        <f>IFERROR(VLOOKUP(B2087,'[1]Pivot HorizontalMRP'!$A$4:$D$2531,4,0),0)</f>
        <v>0</v>
      </c>
      <c r="N2087" s="1">
        <f>IFERROR(VLOOKUP(B2087,'[1]Pivot HorizontalMRP'!$A$4:$E$2531,5,0),0)</f>
        <v>0</v>
      </c>
      <c r="O2087" s="1">
        <f t="shared" si="161"/>
        <v>71812</v>
      </c>
      <c r="P2087" s="1">
        <f t="shared" si="162"/>
        <v>71812</v>
      </c>
      <c r="Q2087" s="1">
        <f>IFERROR(VLOOKUP(B2087,'[1]Pivot HorizontalMRP'!$A$4:$F$2529,6,0),0)</f>
        <v>24962</v>
      </c>
      <c r="R2087" s="1">
        <f>IFERROR(VLOOKUP(B2087,'[1]Pivot HorizontalMRP'!$A$4:$G$2529,7,0),0)</f>
        <v>11280</v>
      </c>
      <c r="S2087" s="1">
        <f>IFERROR(VLOOKUP(B2087,'[1]Pivot HorizontalMRP'!$A$4:$H$2529,8,0),0)</f>
        <v>10454</v>
      </c>
      <c r="T2087" s="1">
        <f>IFERROR(VLOOKUP(B2087,'[1]Pivot HorizontalMRP'!$A$4:$I$2529,9,0),0)</f>
        <v>6860</v>
      </c>
      <c r="U2087" s="1">
        <f t="shared" si="160"/>
        <v>35570</v>
      </c>
      <c r="V2087" s="24">
        <v>1.6999999999999999E-3</v>
      </c>
      <c r="W2087" s="24"/>
      <c r="X2087" s="24">
        <f t="shared" si="163"/>
        <v>-1.6999999999999999E-3</v>
      </c>
      <c r="Y2087" s="24"/>
      <c r="Z2087" s="24"/>
      <c r="AA2087" s="24"/>
      <c r="AB2087" s="24"/>
      <c r="AC2087" s="25"/>
      <c r="AD2087" s="26"/>
      <c r="AE2087" s="26"/>
      <c r="AF2087" s="26"/>
      <c r="AG2087" s="24"/>
      <c r="AH2087" s="24"/>
      <c r="AI2087" s="26"/>
      <c r="AJ2087" s="27"/>
      <c r="AK2087" s="27"/>
      <c r="AL2087" s="26"/>
      <c r="AM2087" s="26"/>
      <c r="AN2087" s="24"/>
      <c r="AO2087" s="24" t="str">
        <f t="shared" si="164"/>
        <v>Sanmina</v>
      </c>
      <c r="AP2087" s="1" t="s">
        <v>1110</v>
      </c>
      <c r="BF2087" s="1" t="s">
        <v>68</v>
      </c>
      <c r="BG2087" s="28" t="s">
        <v>69</v>
      </c>
    </row>
    <row r="2088" spans="1:59" ht="12.75" customHeight="1" x14ac:dyDescent="0.2">
      <c r="A2088" s="1" t="s">
        <v>8471</v>
      </c>
      <c r="B2088" s="1" t="s">
        <v>8472</v>
      </c>
      <c r="C2088" s="1" t="s">
        <v>62</v>
      </c>
      <c r="D2088" s="1" t="s">
        <v>1108</v>
      </c>
      <c r="E2088" s="1" t="s">
        <v>8473</v>
      </c>
      <c r="F2088" s="1" t="s">
        <v>8474</v>
      </c>
      <c r="G2088" s="1">
        <v>188</v>
      </c>
      <c r="H2088" s="1">
        <v>10000</v>
      </c>
      <c r="I2088" s="2" t="s">
        <v>1123</v>
      </c>
      <c r="K2088" s="1">
        <f>IFERROR(VLOOKUP(B2088,'[1]Pivot HorizontalMRP'!$A$4:$B$2531,2,0),0)</f>
        <v>0</v>
      </c>
      <c r="L2088" s="1">
        <f>IFERROR(VLOOKUP(B2088,'[1]Pivot HorizontalMRP'!$A$4:$C$2531,3,0),0)</f>
        <v>41623</v>
      </c>
      <c r="M2088" s="1">
        <f>IFERROR(VLOOKUP(B2088,'[1]Pivot HorizontalMRP'!$A$4:$D$2531,4,0),0)</f>
        <v>40000</v>
      </c>
      <c r="N2088" s="1">
        <f>IFERROR(VLOOKUP(B2088,'[1]Pivot HorizontalMRP'!$A$4:$E$2531,5,0),0)</f>
        <v>40000</v>
      </c>
      <c r="O2088" s="1">
        <f t="shared" si="161"/>
        <v>81623</v>
      </c>
      <c r="P2088" s="1">
        <f t="shared" si="162"/>
        <v>121623</v>
      </c>
      <c r="Q2088" s="1">
        <f>IFERROR(VLOOKUP(B2088,'[1]Pivot HorizontalMRP'!$A$4:$F$2529,6,0),0)</f>
        <v>27274</v>
      </c>
      <c r="R2088" s="1">
        <f>IFERROR(VLOOKUP(B2088,'[1]Pivot HorizontalMRP'!$A$4:$G$2529,7,0),0)</f>
        <v>9428</v>
      </c>
      <c r="S2088" s="1">
        <f>IFERROR(VLOOKUP(B2088,'[1]Pivot HorizontalMRP'!$A$4:$H$2529,8,0),0)</f>
        <v>6853</v>
      </c>
      <c r="T2088" s="1">
        <f>IFERROR(VLOOKUP(B2088,'[1]Pivot HorizontalMRP'!$A$4:$I$2529,9,0),0)</f>
        <v>4516</v>
      </c>
      <c r="U2088" s="1">
        <f t="shared" si="160"/>
        <v>44921</v>
      </c>
      <c r="V2088" s="24">
        <v>1.6999999999999999E-3</v>
      </c>
      <c r="W2088" s="24"/>
      <c r="X2088" s="24">
        <f t="shared" si="163"/>
        <v>-1.6999999999999999E-3</v>
      </c>
      <c r="Y2088" s="24"/>
      <c r="Z2088" s="24"/>
      <c r="AA2088" s="24">
        <v>2.7999999999999998E-4</v>
      </c>
      <c r="AB2088" s="24"/>
      <c r="AC2088" s="25"/>
      <c r="AD2088" s="26"/>
      <c r="AE2088" s="26"/>
      <c r="AF2088" s="26"/>
      <c r="AG2088" s="24"/>
      <c r="AH2088" s="24"/>
      <c r="AI2088" s="26"/>
      <c r="AJ2088" s="27"/>
      <c r="AK2088" s="27"/>
      <c r="AL2088" s="26"/>
      <c r="AM2088" s="26"/>
      <c r="AN2088" s="24"/>
      <c r="AO2088" s="24" t="str">
        <f t="shared" si="164"/>
        <v>Sanmina</v>
      </c>
      <c r="AP2088" s="1" t="s">
        <v>1110</v>
      </c>
      <c r="BF2088" s="1" t="s">
        <v>68</v>
      </c>
      <c r="BG2088" s="28" t="s">
        <v>69</v>
      </c>
    </row>
    <row r="2089" spans="1:59" ht="12.75" customHeight="1" x14ac:dyDescent="0.2">
      <c r="A2089" s="1" t="s">
        <v>8475</v>
      </c>
      <c r="B2089" s="1" t="s">
        <v>8476</v>
      </c>
      <c r="C2089" s="1" t="s">
        <v>62</v>
      </c>
      <c r="D2089" s="1" t="s">
        <v>1108</v>
      </c>
      <c r="E2089" s="1" t="s">
        <v>8477</v>
      </c>
      <c r="F2089" s="1" t="s">
        <v>8478</v>
      </c>
      <c r="G2089" s="1">
        <v>188</v>
      </c>
      <c r="H2089" s="1">
        <v>10000</v>
      </c>
      <c r="I2089" s="2" t="s">
        <v>1123</v>
      </c>
      <c r="K2089" s="1">
        <f>IFERROR(VLOOKUP(B2089,'[1]Pivot HorizontalMRP'!$A$4:$B$2531,2,0),0)</f>
        <v>0</v>
      </c>
      <c r="L2089" s="1">
        <f>IFERROR(VLOOKUP(B2089,'[1]Pivot HorizontalMRP'!$A$4:$C$2531,3,0),0)</f>
        <v>82663</v>
      </c>
      <c r="M2089" s="1">
        <f>IFERROR(VLOOKUP(B2089,'[1]Pivot HorizontalMRP'!$A$4:$D$2531,4,0),0)</f>
        <v>40000</v>
      </c>
      <c r="N2089" s="1">
        <f>IFERROR(VLOOKUP(B2089,'[1]Pivot HorizontalMRP'!$A$4:$E$2531,5,0),0)</f>
        <v>0</v>
      </c>
      <c r="O2089" s="1">
        <f t="shared" si="161"/>
        <v>122663</v>
      </c>
      <c r="P2089" s="1">
        <f t="shared" si="162"/>
        <v>122663</v>
      </c>
      <c r="Q2089" s="1">
        <f>IFERROR(VLOOKUP(B2089,'[1]Pivot HorizontalMRP'!$A$4:$F$2529,6,0),0)</f>
        <v>22219</v>
      </c>
      <c r="R2089" s="1">
        <f>IFERROR(VLOOKUP(B2089,'[1]Pivot HorizontalMRP'!$A$4:$G$2529,7,0),0)</f>
        <v>14946</v>
      </c>
      <c r="S2089" s="1">
        <f>IFERROR(VLOOKUP(B2089,'[1]Pivot HorizontalMRP'!$A$4:$H$2529,8,0),0)</f>
        <v>17706</v>
      </c>
      <c r="T2089" s="1">
        <f>IFERROR(VLOOKUP(B2089,'[1]Pivot HorizontalMRP'!$A$4:$I$2529,9,0),0)</f>
        <v>12984</v>
      </c>
      <c r="U2089" s="1">
        <f t="shared" si="160"/>
        <v>85498</v>
      </c>
      <c r="V2089" s="24">
        <v>6.0999999999999997E-4</v>
      </c>
      <c r="W2089" s="24"/>
      <c r="X2089" s="24">
        <f t="shared" si="163"/>
        <v>-6.0999999999999997E-4</v>
      </c>
      <c r="Y2089" s="24"/>
      <c r="Z2089" s="24"/>
      <c r="AA2089" s="24">
        <v>2.5000000000000001E-4</v>
      </c>
      <c r="AB2089" s="24"/>
      <c r="AC2089" s="25"/>
      <c r="AD2089" s="26"/>
      <c r="AE2089" s="26"/>
      <c r="AF2089" s="26"/>
      <c r="AG2089" s="24"/>
      <c r="AH2089" s="24"/>
      <c r="AI2089" s="26"/>
      <c r="AJ2089" s="27"/>
      <c r="AK2089" s="27"/>
      <c r="AL2089" s="26"/>
      <c r="AM2089" s="26"/>
      <c r="AN2089" s="24"/>
      <c r="AO2089" s="24" t="str">
        <f t="shared" si="164"/>
        <v>Sanmina</v>
      </c>
      <c r="AP2089" s="1" t="s">
        <v>1110</v>
      </c>
      <c r="BF2089" s="1" t="s">
        <v>68</v>
      </c>
      <c r="BG2089" s="28" t="s">
        <v>69</v>
      </c>
    </row>
    <row r="2090" spans="1:59" ht="12.75" customHeight="1" x14ac:dyDescent="0.2">
      <c r="A2090" s="1" t="s">
        <v>8479</v>
      </c>
      <c r="B2090" s="1" t="s">
        <v>8480</v>
      </c>
      <c r="C2090" s="1" t="s">
        <v>62</v>
      </c>
      <c r="D2090" s="1" t="s">
        <v>1108</v>
      </c>
      <c r="E2090" s="1" t="s">
        <v>8481</v>
      </c>
      <c r="F2090" s="1" t="s">
        <v>8482</v>
      </c>
      <c r="G2090" s="1">
        <v>188</v>
      </c>
      <c r="H2090" s="1">
        <v>30000</v>
      </c>
      <c r="I2090" s="2" t="s">
        <v>1123</v>
      </c>
      <c r="K2090" s="1">
        <f>IFERROR(VLOOKUP(B2090,'[1]Pivot HorizontalMRP'!$A$4:$B$2531,2,0),0)</f>
        <v>0</v>
      </c>
      <c r="L2090" s="1">
        <f>IFERROR(VLOOKUP(B2090,'[1]Pivot HorizontalMRP'!$A$4:$C$2531,3,0),0)</f>
        <v>101351</v>
      </c>
      <c r="M2090" s="1">
        <f>IFERROR(VLOOKUP(B2090,'[1]Pivot HorizontalMRP'!$A$4:$D$2531,4,0),0)</f>
        <v>230000</v>
      </c>
      <c r="N2090" s="1">
        <f>IFERROR(VLOOKUP(B2090,'[1]Pivot HorizontalMRP'!$A$4:$E$2531,5,0),0)</f>
        <v>150000</v>
      </c>
      <c r="O2090" s="1">
        <f t="shared" si="161"/>
        <v>331351</v>
      </c>
      <c r="P2090" s="1">
        <f t="shared" si="162"/>
        <v>481351</v>
      </c>
      <c r="Q2090" s="1">
        <f>IFERROR(VLOOKUP(B2090,'[1]Pivot HorizontalMRP'!$A$4:$F$2529,6,0),0)</f>
        <v>269399</v>
      </c>
      <c r="R2090" s="1">
        <f>IFERROR(VLOOKUP(B2090,'[1]Pivot HorizontalMRP'!$A$4:$G$2529,7,0),0)</f>
        <v>114043</v>
      </c>
      <c r="S2090" s="1">
        <f>IFERROR(VLOOKUP(B2090,'[1]Pivot HorizontalMRP'!$A$4:$H$2529,8,0),0)</f>
        <v>97092</v>
      </c>
      <c r="T2090" s="1">
        <f>IFERROR(VLOOKUP(B2090,'[1]Pivot HorizontalMRP'!$A$4:$I$2529,9,0),0)</f>
        <v>61274</v>
      </c>
      <c r="U2090" s="1">
        <f t="shared" si="160"/>
        <v>-52091</v>
      </c>
      <c r="V2090" s="24">
        <v>8.9999999999999998E-4</v>
      </c>
      <c r="W2090" s="24"/>
      <c r="X2090" s="24">
        <f t="shared" si="163"/>
        <v>-8.9999999999999998E-4</v>
      </c>
      <c r="Y2090" s="24"/>
      <c r="Z2090" s="24"/>
      <c r="AA2090" s="24"/>
      <c r="AB2090" s="24"/>
      <c r="AC2090" s="25"/>
      <c r="AD2090" s="26"/>
      <c r="AE2090" s="26"/>
      <c r="AF2090" s="26"/>
      <c r="AG2090" s="24"/>
      <c r="AH2090" s="24"/>
      <c r="AI2090" s="26"/>
      <c r="AJ2090" s="27"/>
      <c r="AK2090" s="27"/>
      <c r="AL2090" s="26"/>
      <c r="AM2090" s="26"/>
      <c r="AN2090" s="24"/>
      <c r="AO2090" s="24" t="str">
        <f t="shared" si="164"/>
        <v>Sanmina</v>
      </c>
      <c r="AP2090" s="1" t="s">
        <v>1110</v>
      </c>
      <c r="BF2090" s="1" t="s">
        <v>68</v>
      </c>
      <c r="BG2090" s="28" t="s">
        <v>69</v>
      </c>
    </row>
    <row r="2091" spans="1:59" ht="12.75" customHeight="1" x14ac:dyDescent="0.2">
      <c r="A2091" s="1" t="s">
        <v>8483</v>
      </c>
      <c r="B2091" s="1" t="s">
        <v>8484</v>
      </c>
      <c r="C2091" s="1" t="s">
        <v>62</v>
      </c>
      <c r="D2091" s="1" t="s">
        <v>1108</v>
      </c>
      <c r="E2091" s="1" t="s">
        <v>8485</v>
      </c>
      <c r="F2091" s="1" t="s">
        <v>8486</v>
      </c>
      <c r="G2091" s="1">
        <v>188</v>
      </c>
      <c r="H2091" s="1">
        <v>10000</v>
      </c>
      <c r="I2091" s="2" t="s">
        <v>1123</v>
      </c>
      <c r="K2091" s="1">
        <f>IFERROR(VLOOKUP(B2091,'[1]Pivot HorizontalMRP'!$A$4:$B$2531,2,0),0)</f>
        <v>0</v>
      </c>
      <c r="L2091" s="1">
        <f>IFERROR(VLOOKUP(B2091,'[1]Pivot HorizontalMRP'!$A$4:$C$2531,3,0),0)</f>
        <v>57978</v>
      </c>
      <c r="M2091" s="1">
        <f>IFERROR(VLOOKUP(B2091,'[1]Pivot HorizontalMRP'!$A$4:$D$2531,4,0),0)</f>
        <v>40000</v>
      </c>
      <c r="N2091" s="1">
        <f>IFERROR(VLOOKUP(B2091,'[1]Pivot HorizontalMRP'!$A$4:$E$2531,5,0),0)</f>
        <v>0</v>
      </c>
      <c r="O2091" s="1">
        <f t="shared" si="161"/>
        <v>97978</v>
      </c>
      <c r="P2091" s="1">
        <f t="shared" si="162"/>
        <v>97978</v>
      </c>
      <c r="Q2091" s="1">
        <f>IFERROR(VLOOKUP(B2091,'[1]Pivot HorizontalMRP'!$A$4:$F$2529,6,0),0)</f>
        <v>20274</v>
      </c>
      <c r="R2091" s="1">
        <f>IFERROR(VLOOKUP(B2091,'[1]Pivot HorizontalMRP'!$A$4:$G$2529,7,0),0)</f>
        <v>14173</v>
      </c>
      <c r="S2091" s="1">
        <f>IFERROR(VLOOKUP(B2091,'[1]Pivot HorizontalMRP'!$A$4:$H$2529,8,0),0)</f>
        <v>15340</v>
      </c>
      <c r="T2091" s="1">
        <f>IFERROR(VLOOKUP(B2091,'[1]Pivot HorizontalMRP'!$A$4:$I$2529,9,0),0)</f>
        <v>13526</v>
      </c>
      <c r="U2091" s="1">
        <f t="shared" si="160"/>
        <v>63531</v>
      </c>
      <c r="V2091" s="24">
        <v>6.2E-4</v>
      </c>
      <c r="W2091" s="24"/>
      <c r="X2091" s="24">
        <f t="shared" si="163"/>
        <v>-6.2E-4</v>
      </c>
      <c r="Y2091" s="24"/>
      <c r="Z2091" s="24"/>
      <c r="AA2091" s="24"/>
      <c r="AB2091" s="24"/>
      <c r="AC2091" s="25"/>
      <c r="AD2091" s="26"/>
      <c r="AE2091" s="26"/>
      <c r="AF2091" s="26"/>
      <c r="AG2091" s="24"/>
      <c r="AH2091" s="24"/>
      <c r="AI2091" s="26"/>
      <c r="AJ2091" s="27"/>
      <c r="AK2091" s="27"/>
      <c r="AL2091" s="26"/>
      <c r="AM2091" s="26"/>
      <c r="AN2091" s="24"/>
      <c r="AO2091" s="24" t="str">
        <f t="shared" si="164"/>
        <v>Sanmina</v>
      </c>
      <c r="AP2091" s="1" t="s">
        <v>1110</v>
      </c>
      <c r="BF2091" s="1" t="s">
        <v>68</v>
      </c>
      <c r="BG2091" s="28" t="s">
        <v>69</v>
      </c>
    </row>
    <row r="2092" spans="1:59" ht="12.75" customHeight="1" x14ac:dyDescent="0.2">
      <c r="A2092" s="1" t="s">
        <v>8487</v>
      </c>
      <c r="B2092" s="1" t="s">
        <v>8488</v>
      </c>
      <c r="C2092" s="1" t="s">
        <v>62</v>
      </c>
      <c r="D2092" s="1" t="s">
        <v>1108</v>
      </c>
      <c r="E2092" s="1" t="s">
        <v>8489</v>
      </c>
      <c r="F2092" s="1" t="s">
        <v>8490</v>
      </c>
      <c r="G2092" s="1">
        <v>148</v>
      </c>
      <c r="H2092" s="1">
        <v>10000</v>
      </c>
      <c r="I2092" s="2" t="s">
        <v>1123</v>
      </c>
      <c r="K2092" s="1">
        <f>IFERROR(VLOOKUP(B2092,'[1]Pivot HorizontalMRP'!$A$4:$B$2531,2,0),0)</f>
        <v>0</v>
      </c>
      <c r="L2092" s="1">
        <f>IFERROR(VLOOKUP(B2092,'[1]Pivot HorizontalMRP'!$A$4:$C$2531,3,0),0)</f>
        <v>49125</v>
      </c>
      <c r="M2092" s="1">
        <f>IFERROR(VLOOKUP(B2092,'[1]Pivot HorizontalMRP'!$A$4:$D$2531,4,0),0)</f>
        <v>0</v>
      </c>
      <c r="N2092" s="1">
        <f>IFERROR(VLOOKUP(B2092,'[1]Pivot HorizontalMRP'!$A$4:$E$2531,5,0),0)</f>
        <v>0</v>
      </c>
      <c r="O2092" s="1">
        <f t="shared" si="161"/>
        <v>49125</v>
      </c>
      <c r="P2092" s="1">
        <f t="shared" si="162"/>
        <v>49125</v>
      </c>
      <c r="Q2092" s="1">
        <f>IFERROR(VLOOKUP(B2092,'[1]Pivot HorizontalMRP'!$A$4:$F$2529,6,0),0)</f>
        <v>581</v>
      </c>
      <c r="R2092" s="1">
        <f>IFERROR(VLOOKUP(B2092,'[1]Pivot HorizontalMRP'!$A$4:$G$2529,7,0),0)</f>
        <v>523</v>
      </c>
      <c r="S2092" s="1">
        <f>IFERROR(VLOOKUP(B2092,'[1]Pivot HorizontalMRP'!$A$4:$H$2529,8,0),0)</f>
        <v>694</v>
      </c>
      <c r="T2092" s="1">
        <f>IFERROR(VLOOKUP(B2092,'[1]Pivot HorizontalMRP'!$A$4:$I$2529,9,0),0)</f>
        <v>537</v>
      </c>
      <c r="U2092" s="1">
        <f t="shared" si="160"/>
        <v>48021</v>
      </c>
      <c r="V2092" s="24">
        <v>6.8000000000000005E-4</v>
      </c>
      <c r="W2092" s="24"/>
      <c r="X2092" s="24">
        <f t="shared" si="163"/>
        <v>-6.8000000000000005E-4</v>
      </c>
      <c r="Y2092" s="24"/>
      <c r="Z2092" s="24"/>
      <c r="AA2092" s="24"/>
      <c r="AB2092" s="24"/>
      <c r="AC2092" s="25"/>
      <c r="AD2092" s="26"/>
      <c r="AE2092" s="26"/>
      <c r="AF2092" s="26"/>
      <c r="AG2092" s="24"/>
      <c r="AH2092" s="24"/>
      <c r="AI2092" s="26"/>
      <c r="AJ2092" s="27"/>
      <c r="AK2092" s="27"/>
      <c r="AL2092" s="26"/>
      <c r="AM2092" s="26"/>
      <c r="AN2092" s="24"/>
      <c r="AO2092" s="24" t="str">
        <f t="shared" si="164"/>
        <v>Sanmina</v>
      </c>
      <c r="AP2092" s="1" t="s">
        <v>1110</v>
      </c>
      <c r="BF2092" s="1" t="s">
        <v>68</v>
      </c>
      <c r="BG2092" s="28" t="s">
        <v>69</v>
      </c>
    </row>
    <row r="2093" spans="1:59" ht="12.75" customHeight="1" x14ac:dyDescent="0.2">
      <c r="A2093" s="1" t="s">
        <v>8491</v>
      </c>
      <c r="B2093" s="1" t="s">
        <v>8492</v>
      </c>
      <c r="C2093" s="1" t="s">
        <v>62</v>
      </c>
      <c r="D2093" s="1" t="s">
        <v>1108</v>
      </c>
      <c r="E2093" s="1" t="s">
        <v>8493</v>
      </c>
      <c r="F2093" s="1" t="s">
        <v>8494</v>
      </c>
      <c r="G2093" s="1">
        <v>188</v>
      </c>
      <c r="H2093" s="1">
        <v>10000</v>
      </c>
      <c r="I2093" s="2" t="s">
        <v>1123</v>
      </c>
      <c r="K2093" s="1">
        <f>IFERROR(VLOOKUP(B2093,'[1]Pivot HorizontalMRP'!$A$4:$B$2531,2,0),0)</f>
        <v>0</v>
      </c>
      <c r="L2093" s="1">
        <f>IFERROR(VLOOKUP(B2093,'[1]Pivot HorizontalMRP'!$A$4:$C$2531,3,0),0)</f>
        <v>35691</v>
      </c>
      <c r="M2093" s="1">
        <f>IFERROR(VLOOKUP(B2093,'[1]Pivot HorizontalMRP'!$A$4:$D$2531,4,0),0)</f>
        <v>0</v>
      </c>
      <c r="N2093" s="1">
        <f>IFERROR(VLOOKUP(B2093,'[1]Pivot HorizontalMRP'!$A$4:$E$2531,5,0),0)</f>
        <v>0</v>
      </c>
      <c r="O2093" s="1">
        <f t="shared" si="161"/>
        <v>35691</v>
      </c>
      <c r="P2093" s="1">
        <f t="shared" si="162"/>
        <v>35691</v>
      </c>
      <c r="Q2093" s="1">
        <f>IFERROR(VLOOKUP(B2093,'[1]Pivot HorizontalMRP'!$A$4:$F$2529,6,0),0)</f>
        <v>1972</v>
      </c>
      <c r="R2093" s="1">
        <f>IFERROR(VLOOKUP(B2093,'[1]Pivot HorizontalMRP'!$A$4:$G$2529,7,0),0)</f>
        <v>712</v>
      </c>
      <c r="S2093" s="1">
        <f>IFERROR(VLOOKUP(B2093,'[1]Pivot HorizontalMRP'!$A$4:$H$2529,8,0),0)</f>
        <v>796</v>
      </c>
      <c r="T2093" s="1">
        <f>IFERROR(VLOOKUP(B2093,'[1]Pivot HorizontalMRP'!$A$4:$I$2529,9,0),0)</f>
        <v>624</v>
      </c>
      <c r="U2093" s="1">
        <f t="shared" si="160"/>
        <v>33007</v>
      </c>
      <c r="V2093" s="24">
        <v>5.4000000000000001E-4</v>
      </c>
      <c r="W2093" s="24"/>
      <c r="X2093" s="24">
        <f t="shared" si="163"/>
        <v>-5.4000000000000001E-4</v>
      </c>
      <c r="Y2093" s="24"/>
      <c r="Z2093" s="24"/>
      <c r="AA2093" s="24"/>
      <c r="AB2093" s="24"/>
      <c r="AC2093" s="25"/>
      <c r="AD2093" s="26"/>
      <c r="AE2093" s="26"/>
      <c r="AF2093" s="26"/>
      <c r="AG2093" s="24"/>
      <c r="AH2093" s="24"/>
      <c r="AI2093" s="26"/>
      <c r="AJ2093" s="27"/>
      <c r="AK2093" s="27"/>
      <c r="AL2093" s="26"/>
      <c r="AM2093" s="26"/>
      <c r="AN2093" s="24"/>
      <c r="AO2093" s="24" t="str">
        <f t="shared" si="164"/>
        <v>Sanmina</v>
      </c>
      <c r="AP2093" s="1" t="s">
        <v>1110</v>
      </c>
      <c r="BF2093" s="1" t="s">
        <v>68</v>
      </c>
      <c r="BG2093" s="28" t="s">
        <v>69</v>
      </c>
    </row>
    <row r="2094" spans="1:59" ht="12.75" customHeight="1" x14ac:dyDescent="0.2">
      <c r="A2094" s="1" t="s">
        <v>8495</v>
      </c>
      <c r="B2094" s="1" t="s">
        <v>8496</v>
      </c>
      <c r="C2094" s="1" t="s">
        <v>62</v>
      </c>
      <c r="D2094" s="1" t="s">
        <v>1108</v>
      </c>
      <c r="E2094" s="1" t="s">
        <v>8497</v>
      </c>
      <c r="F2094" s="1" t="s">
        <v>8498</v>
      </c>
      <c r="G2094" s="1">
        <v>148</v>
      </c>
      <c r="H2094" s="1">
        <v>10000</v>
      </c>
      <c r="I2094" s="2" t="s">
        <v>1123</v>
      </c>
      <c r="K2094" s="1">
        <f>IFERROR(VLOOKUP(B2094,'[1]Pivot HorizontalMRP'!$A$4:$B$2531,2,0),0)</f>
        <v>0</v>
      </c>
      <c r="L2094" s="1">
        <f>IFERROR(VLOOKUP(B2094,'[1]Pivot HorizontalMRP'!$A$4:$C$2531,3,0),0)</f>
        <v>23685</v>
      </c>
      <c r="M2094" s="1">
        <f>IFERROR(VLOOKUP(B2094,'[1]Pivot HorizontalMRP'!$A$4:$D$2531,4,0),0)</f>
        <v>0</v>
      </c>
      <c r="N2094" s="1">
        <f>IFERROR(VLOOKUP(B2094,'[1]Pivot HorizontalMRP'!$A$4:$E$2531,5,0),0)</f>
        <v>10000</v>
      </c>
      <c r="O2094" s="1">
        <f t="shared" si="161"/>
        <v>23685</v>
      </c>
      <c r="P2094" s="1">
        <f t="shared" si="162"/>
        <v>33685</v>
      </c>
      <c r="Q2094" s="1">
        <f>IFERROR(VLOOKUP(B2094,'[1]Pivot HorizontalMRP'!$A$4:$F$2529,6,0),0)</f>
        <v>4646</v>
      </c>
      <c r="R2094" s="1">
        <f>IFERROR(VLOOKUP(B2094,'[1]Pivot HorizontalMRP'!$A$4:$G$2529,7,0),0)</f>
        <v>3874</v>
      </c>
      <c r="S2094" s="1">
        <f>IFERROR(VLOOKUP(B2094,'[1]Pivot HorizontalMRP'!$A$4:$H$2529,8,0),0)</f>
        <v>4183</v>
      </c>
      <c r="T2094" s="1">
        <f>IFERROR(VLOOKUP(B2094,'[1]Pivot HorizontalMRP'!$A$4:$I$2529,9,0),0)</f>
        <v>3340</v>
      </c>
      <c r="U2094" s="1">
        <f t="shared" si="160"/>
        <v>15165</v>
      </c>
      <c r="V2094" s="24">
        <v>1.7799999999999999E-3</v>
      </c>
      <c r="W2094" s="24"/>
      <c r="X2094" s="24">
        <f t="shared" si="163"/>
        <v>-1.7799999999999999E-3</v>
      </c>
      <c r="Y2094" s="24"/>
      <c r="Z2094" s="24"/>
      <c r="AA2094" s="24"/>
      <c r="AB2094" s="24"/>
      <c r="AC2094" s="25"/>
      <c r="AD2094" s="26"/>
      <c r="AE2094" s="26"/>
      <c r="AF2094" s="26"/>
      <c r="AG2094" s="24"/>
      <c r="AH2094" s="24"/>
      <c r="AI2094" s="26"/>
      <c r="AJ2094" s="27"/>
      <c r="AK2094" s="27"/>
      <c r="AL2094" s="26"/>
      <c r="AM2094" s="26"/>
      <c r="AN2094" s="24"/>
      <c r="AO2094" s="24" t="str">
        <f t="shared" si="164"/>
        <v>Sanmina</v>
      </c>
      <c r="AP2094" s="1" t="s">
        <v>1110</v>
      </c>
      <c r="BF2094" s="1" t="s">
        <v>68</v>
      </c>
      <c r="BG2094" s="28" t="s">
        <v>69</v>
      </c>
    </row>
    <row r="2095" spans="1:59" ht="12.75" customHeight="1" x14ac:dyDescent="0.2">
      <c r="A2095" s="1" t="s">
        <v>8499</v>
      </c>
      <c r="B2095" s="1" t="s">
        <v>8500</v>
      </c>
      <c r="C2095" s="1" t="s">
        <v>62</v>
      </c>
      <c r="D2095" s="1" t="s">
        <v>1108</v>
      </c>
      <c r="E2095" s="1" t="s">
        <v>8501</v>
      </c>
      <c r="F2095" s="1" t="s">
        <v>8502</v>
      </c>
      <c r="G2095" s="1">
        <v>188</v>
      </c>
      <c r="H2095" s="1">
        <v>10000</v>
      </c>
      <c r="I2095" s="2" t="s">
        <v>1123</v>
      </c>
      <c r="K2095" s="1">
        <f>IFERROR(VLOOKUP(B2095,'[1]Pivot HorizontalMRP'!$A$4:$B$2531,2,0),0)</f>
        <v>0</v>
      </c>
      <c r="L2095" s="1">
        <f>IFERROR(VLOOKUP(B2095,'[1]Pivot HorizontalMRP'!$A$4:$C$2531,3,0),0)</f>
        <v>42608</v>
      </c>
      <c r="M2095" s="1">
        <f>IFERROR(VLOOKUP(B2095,'[1]Pivot HorizontalMRP'!$A$4:$D$2531,4,0),0)</f>
        <v>40000</v>
      </c>
      <c r="N2095" s="1">
        <f>IFERROR(VLOOKUP(B2095,'[1]Pivot HorizontalMRP'!$A$4:$E$2531,5,0),0)</f>
        <v>40000</v>
      </c>
      <c r="O2095" s="1">
        <f t="shared" si="161"/>
        <v>82608</v>
      </c>
      <c r="P2095" s="1">
        <f t="shared" si="162"/>
        <v>122608</v>
      </c>
      <c r="Q2095" s="1">
        <f>IFERROR(VLOOKUP(B2095,'[1]Pivot HorizontalMRP'!$A$4:$F$2529,6,0),0)</f>
        <v>16770</v>
      </c>
      <c r="R2095" s="1">
        <f>IFERROR(VLOOKUP(B2095,'[1]Pivot HorizontalMRP'!$A$4:$G$2529,7,0),0)</f>
        <v>10128</v>
      </c>
      <c r="S2095" s="1">
        <f>IFERROR(VLOOKUP(B2095,'[1]Pivot HorizontalMRP'!$A$4:$H$2529,8,0),0)</f>
        <v>10990</v>
      </c>
      <c r="T2095" s="1">
        <f>IFERROR(VLOOKUP(B2095,'[1]Pivot HorizontalMRP'!$A$4:$I$2529,9,0),0)</f>
        <v>8147</v>
      </c>
      <c r="U2095" s="1">
        <f t="shared" si="160"/>
        <v>55710</v>
      </c>
      <c r="V2095" s="24">
        <v>6.8000000000000005E-4</v>
      </c>
      <c r="W2095" s="24"/>
      <c r="X2095" s="24">
        <f t="shared" si="163"/>
        <v>-6.8000000000000005E-4</v>
      </c>
      <c r="Y2095" s="24"/>
      <c r="Z2095" s="24"/>
      <c r="AA2095" s="24"/>
      <c r="AB2095" s="24"/>
      <c r="AC2095" s="25"/>
      <c r="AD2095" s="26"/>
      <c r="AE2095" s="26"/>
      <c r="AF2095" s="26"/>
      <c r="AG2095" s="24"/>
      <c r="AH2095" s="24"/>
      <c r="AI2095" s="26"/>
      <c r="AJ2095" s="27"/>
      <c r="AK2095" s="27"/>
      <c r="AL2095" s="26"/>
      <c r="AM2095" s="26"/>
      <c r="AN2095" s="24"/>
      <c r="AO2095" s="24" t="str">
        <f t="shared" si="164"/>
        <v>Sanmina</v>
      </c>
      <c r="AP2095" s="1" t="s">
        <v>1110</v>
      </c>
      <c r="BF2095" s="1" t="s">
        <v>68</v>
      </c>
      <c r="BG2095" s="28" t="s">
        <v>69</v>
      </c>
    </row>
    <row r="2096" spans="1:59" ht="12.75" customHeight="1" x14ac:dyDescent="0.2">
      <c r="A2096" s="1" t="s">
        <v>8503</v>
      </c>
      <c r="B2096" s="1" t="s">
        <v>8504</v>
      </c>
      <c r="C2096" s="1" t="s">
        <v>62</v>
      </c>
      <c r="D2096" s="1" t="s">
        <v>1108</v>
      </c>
      <c r="E2096" s="1" t="s">
        <v>8505</v>
      </c>
      <c r="F2096" s="1" t="s">
        <v>8506</v>
      </c>
      <c r="G2096" s="1">
        <v>148</v>
      </c>
      <c r="H2096" s="1">
        <v>10000</v>
      </c>
      <c r="I2096" s="2" t="s">
        <v>66</v>
      </c>
      <c r="K2096" s="1">
        <f>IFERROR(VLOOKUP(B2096,'[1]Pivot HorizontalMRP'!$A$4:$B$2531,2,0),0)</f>
        <v>0</v>
      </c>
      <c r="L2096" s="1">
        <f>IFERROR(VLOOKUP(B2096,'[1]Pivot HorizontalMRP'!$A$4:$C$2531,3,0),0)</f>
        <v>9908</v>
      </c>
      <c r="M2096" s="1">
        <f>IFERROR(VLOOKUP(B2096,'[1]Pivot HorizontalMRP'!$A$4:$D$2531,4,0),0)</f>
        <v>0</v>
      </c>
      <c r="N2096" s="1">
        <f>IFERROR(VLOOKUP(B2096,'[1]Pivot HorizontalMRP'!$A$4:$E$2531,5,0),0)</f>
        <v>0</v>
      </c>
      <c r="O2096" s="1">
        <f t="shared" si="161"/>
        <v>9908</v>
      </c>
      <c r="P2096" s="1">
        <f t="shared" si="162"/>
        <v>9908</v>
      </c>
      <c r="Q2096" s="1">
        <f>IFERROR(VLOOKUP(B2096,'[1]Pivot HorizontalMRP'!$A$4:$F$2529,6,0),0)</f>
        <v>2</v>
      </c>
      <c r="R2096" s="1">
        <f>IFERROR(VLOOKUP(B2096,'[1]Pivot HorizontalMRP'!$A$4:$G$2529,7,0),0)</f>
        <v>0</v>
      </c>
      <c r="S2096" s="1">
        <f>IFERROR(VLOOKUP(B2096,'[1]Pivot HorizontalMRP'!$A$4:$H$2529,8,0),0)</f>
        <v>0</v>
      </c>
      <c r="T2096" s="1">
        <f>IFERROR(VLOOKUP(B2096,'[1]Pivot HorizontalMRP'!$A$4:$I$2529,9,0),0)</f>
        <v>0</v>
      </c>
      <c r="U2096" s="1">
        <f t="shared" si="160"/>
        <v>9906</v>
      </c>
      <c r="V2096" s="24">
        <v>1E-3</v>
      </c>
      <c r="W2096" s="24"/>
      <c r="X2096" s="24">
        <f t="shared" si="163"/>
        <v>-1E-3</v>
      </c>
      <c r="Y2096" s="24"/>
      <c r="Z2096" s="24"/>
      <c r="AA2096" s="24"/>
      <c r="AB2096" s="24"/>
      <c r="AC2096" s="25"/>
      <c r="AD2096" s="26"/>
      <c r="AE2096" s="26"/>
      <c r="AF2096" s="26"/>
      <c r="AG2096" s="24"/>
      <c r="AH2096" s="24"/>
      <c r="AI2096" s="26"/>
      <c r="AJ2096" s="27"/>
      <c r="AK2096" s="27"/>
      <c r="AL2096" s="26"/>
      <c r="AM2096" s="26"/>
      <c r="AN2096" s="24"/>
      <c r="AO2096" s="24" t="str">
        <f t="shared" si="164"/>
        <v>Sanmina</v>
      </c>
      <c r="AP2096" s="1" t="s">
        <v>1110</v>
      </c>
      <c r="BF2096" s="1" t="s">
        <v>68</v>
      </c>
      <c r="BG2096" s="28" t="s">
        <v>69</v>
      </c>
    </row>
    <row r="2097" spans="1:59" ht="12.75" customHeight="1" x14ac:dyDescent="0.2">
      <c r="A2097" s="1" t="s">
        <v>8507</v>
      </c>
      <c r="B2097" s="1" t="s">
        <v>8508</v>
      </c>
      <c r="C2097" s="1" t="s">
        <v>62</v>
      </c>
      <c r="D2097" s="1" t="s">
        <v>1108</v>
      </c>
      <c r="E2097" s="1" t="s">
        <v>8509</v>
      </c>
      <c r="F2097" s="1" t="s">
        <v>8510</v>
      </c>
      <c r="G2097" s="1">
        <v>188</v>
      </c>
      <c r="H2097" s="1">
        <v>10000</v>
      </c>
      <c r="I2097" s="2" t="s">
        <v>1123</v>
      </c>
      <c r="K2097" s="1">
        <f>IFERROR(VLOOKUP(B2097,'[1]Pivot HorizontalMRP'!$A$4:$B$2531,2,0),0)</f>
        <v>0</v>
      </c>
      <c r="L2097" s="1">
        <f>IFERROR(VLOOKUP(B2097,'[1]Pivot HorizontalMRP'!$A$4:$C$2531,3,0),0)</f>
        <v>33202</v>
      </c>
      <c r="M2097" s="1">
        <f>IFERROR(VLOOKUP(B2097,'[1]Pivot HorizontalMRP'!$A$4:$D$2531,4,0),0)</f>
        <v>0</v>
      </c>
      <c r="N2097" s="1">
        <f>IFERROR(VLOOKUP(B2097,'[1]Pivot HorizontalMRP'!$A$4:$E$2531,5,0),0)</f>
        <v>0</v>
      </c>
      <c r="O2097" s="1">
        <f t="shared" si="161"/>
        <v>33202</v>
      </c>
      <c r="P2097" s="1">
        <f t="shared" si="162"/>
        <v>33202</v>
      </c>
      <c r="Q2097" s="1">
        <f>IFERROR(VLOOKUP(B2097,'[1]Pivot HorizontalMRP'!$A$4:$F$2529,6,0),0)</f>
        <v>7717</v>
      </c>
      <c r="R2097" s="1">
        <f>IFERROR(VLOOKUP(B2097,'[1]Pivot HorizontalMRP'!$A$4:$G$2529,7,0),0)</f>
        <v>5416</v>
      </c>
      <c r="S2097" s="1">
        <f>IFERROR(VLOOKUP(B2097,'[1]Pivot HorizontalMRP'!$A$4:$H$2529,8,0),0)</f>
        <v>5464</v>
      </c>
      <c r="T2097" s="1">
        <f>IFERROR(VLOOKUP(B2097,'[1]Pivot HorizontalMRP'!$A$4:$I$2529,9,0),0)</f>
        <v>2056</v>
      </c>
      <c r="U2097" s="1">
        <f t="shared" si="160"/>
        <v>20069</v>
      </c>
      <c r="V2097" s="24">
        <v>3.6000000000000002E-4</v>
      </c>
      <c r="W2097" s="24"/>
      <c r="X2097" s="24">
        <f t="shared" si="163"/>
        <v>-3.6000000000000002E-4</v>
      </c>
      <c r="Y2097" s="24"/>
      <c r="Z2097" s="24"/>
      <c r="AA2097" s="24"/>
      <c r="AB2097" s="24"/>
      <c r="AC2097" s="25"/>
      <c r="AD2097" s="26"/>
      <c r="AE2097" s="26"/>
      <c r="AF2097" s="26"/>
      <c r="AG2097" s="24"/>
      <c r="AH2097" s="24"/>
      <c r="AI2097" s="26"/>
      <c r="AJ2097" s="27"/>
      <c r="AK2097" s="27"/>
      <c r="AL2097" s="26"/>
      <c r="AM2097" s="26"/>
      <c r="AN2097" s="24"/>
      <c r="AO2097" s="24" t="str">
        <f t="shared" si="164"/>
        <v>Sanmina</v>
      </c>
      <c r="AP2097" s="1" t="s">
        <v>1110</v>
      </c>
      <c r="BF2097" s="1" t="s">
        <v>68</v>
      </c>
      <c r="BG2097" s="28" t="s">
        <v>69</v>
      </c>
    </row>
    <row r="2098" spans="1:59" ht="12.75" customHeight="1" x14ac:dyDescent="0.2">
      <c r="A2098" s="1" t="s">
        <v>8511</v>
      </c>
      <c r="B2098" s="1" t="s">
        <v>8512</v>
      </c>
      <c r="C2098" s="1" t="s">
        <v>62</v>
      </c>
      <c r="D2098" s="1" t="s">
        <v>1108</v>
      </c>
      <c r="E2098" s="1" t="s">
        <v>8513</v>
      </c>
      <c r="F2098" s="1" t="s">
        <v>8514</v>
      </c>
      <c r="G2098" s="1">
        <v>188</v>
      </c>
      <c r="H2098" s="1">
        <v>10000</v>
      </c>
      <c r="I2098" s="2" t="s">
        <v>1123</v>
      </c>
      <c r="K2098" s="1">
        <f>IFERROR(VLOOKUP(B2098,'[1]Pivot HorizontalMRP'!$A$4:$B$2531,2,0),0)</f>
        <v>0</v>
      </c>
      <c r="L2098" s="1">
        <f>IFERROR(VLOOKUP(B2098,'[1]Pivot HorizontalMRP'!$A$4:$C$2531,3,0),0)</f>
        <v>45822</v>
      </c>
      <c r="M2098" s="1">
        <f>IFERROR(VLOOKUP(B2098,'[1]Pivot HorizontalMRP'!$A$4:$D$2531,4,0),0)</f>
        <v>0</v>
      </c>
      <c r="N2098" s="1">
        <f>IFERROR(VLOOKUP(B2098,'[1]Pivot HorizontalMRP'!$A$4:$E$2531,5,0),0)</f>
        <v>0</v>
      </c>
      <c r="O2098" s="1">
        <f t="shared" si="161"/>
        <v>45822</v>
      </c>
      <c r="P2098" s="1">
        <f t="shared" si="162"/>
        <v>45822</v>
      </c>
      <c r="Q2098" s="1">
        <f>IFERROR(VLOOKUP(B2098,'[1]Pivot HorizontalMRP'!$A$4:$F$2529,6,0),0)</f>
        <v>8790</v>
      </c>
      <c r="R2098" s="1">
        <f>IFERROR(VLOOKUP(B2098,'[1]Pivot HorizontalMRP'!$A$4:$G$2529,7,0),0)</f>
        <v>5206</v>
      </c>
      <c r="S2098" s="1">
        <f>IFERROR(VLOOKUP(B2098,'[1]Pivot HorizontalMRP'!$A$4:$H$2529,8,0),0)</f>
        <v>5012</v>
      </c>
      <c r="T2098" s="1">
        <f>IFERROR(VLOOKUP(B2098,'[1]Pivot HorizontalMRP'!$A$4:$I$2529,9,0),0)</f>
        <v>1968</v>
      </c>
      <c r="U2098" s="1">
        <f t="shared" si="160"/>
        <v>31826</v>
      </c>
      <c r="V2098" s="24">
        <v>5.2999999999999998E-4</v>
      </c>
      <c r="W2098" s="24"/>
      <c r="X2098" s="24">
        <f t="shared" si="163"/>
        <v>-5.2999999999999998E-4</v>
      </c>
      <c r="Y2098" s="24"/>
      <c r="Z2098" s="24"/>
      <c r="AA2098" s="24">
        <v>2.7999999999999998E-4</v>
      </c>
      <c r="AB2098" s="24"/>
      <c r="AC2098" s="25"/>
      <c r="AD2098" s="26"/>
      <c r="AE2098" s="26"/>
      <c r="AF2098" s="26"/>
      <c r="AG2098" s="24"/>
      <c r="AH2098" s="24"/>
      <c r="AI2098" s="26"/>
      <c r="AJ2098" s="27"/>
      <c r="AK2098" s="27"/>
      <c r="AL2098" s="26"/>
      <c r="AM2098" s="26"/>
      <c r="AN2098" s="24"/>
      <c r="AO2098" s="24" t="str">
        <f t="shared" si="164"/>
        <v>Sanmina</v>
      </c>
      <c r="AP2098" s="1" t="s">
        <v>1110</v>
      </c>
      <c r="BF2098" s="1" t="s">
        <v>68</v>
      </c>
      <c r="BG2098" s="28" t="s">
        <v>69</v>
      </c>
    </row>
    <row r="2099" spans="1:59" ht="12.75" customHeight="1" x14ac:dyDescent="0.2">
      <c r="A2099" s="1" t="s">
        <v>8515</v>
      </c>
      <c r="B2099" s="1" t="s">
        <v>8516</v>
      </c>
      <c r="C2099" s="1" t="s">
        <v>62</v>
      </c>
      <c r="D2099" s="1" t="s">
        <v>1108</v>
      </c>
      <c r="E2099" s="1" t="s">
        <v>8517</v>
      </c>
      <c r="F2099" s="1" t="s">
        <v>8518</v>
      </c>
      <c r="G2099" s="1">
        <v>148</v>
      </c>
      <c r="H2099" s="1">
        <v>10000</v>
      </c>
      <c r="I2099" s="2" t="s">
        <v>66</v>
      </c>
      <c r="K2099" s="1">
        <f>IFERROR(VLOOKUP(B2099,'[1]Pivot HorizontalMRP'!$A$4:$B$2531,2,0),0)</f>
        <v>0</v>
      </c>
      <c r="L2099" s="1">
        <f>IFERROR(VLOOKUP(B2099,'[1]Pivot HorizontalMRP'!$A$4:$C$2531,3,0),0)</f>
        <v>19504</v>
      </c>
      <c r="M2099" s="1">
        <f>IFERROR(VLOOKUP(B2099,'[1]Pivot HorizontalMRP'!$A$4:$D$2531,4,0),0)</f>
        <v>0</v>
      </c>
      <c r="N2099" s="1">
        <f>IFERROR(VLOOKUP(B2099,'[1]Pivot HorizontalMRP'!$A$4:$E$2531,5,0),0)</f>
        <v>0</v>
      </c>
      <c r="O2099" s="1">
        <f t="shared" si="161"/>
        <v>19504</v>
      </c>
      <c r="P2099" s="1">
        <f t="shared" si="162"/>
        <v>19504</v>
      </c>
      <c r="Q2099" s="1">
        <f>IFERROR(VLOOKUP(B2099,'[1]Pivot HorizontalMRP'!$A$4:$F$2529,6,0),0)</f>
        <v>846</v>
      </c>
      <c r="R2099" s="1">
        <f>IFERROR(VLOOKUP(B2099,'[1]Pivot HorizontalMRP'!$A$4:$G$2529,7,0),0)</f>
        <v>420</v>
      </c>
      <c r="S2099" s="1">
        <f>IFERROR(VLOOKUP(B2099,'[1]Pivot HorizontalMRP'!$A$4:$H$2529,8,0),0)</f>
        <v>240</v>
      </c>
      <c r="T2099" s="1">
        <f>IFERROR(VLOOKUP(B2099,'[1]Pivot HorizontalMRP'!$A$4:$I$2529,9,0),0)</f>
        <v>0</v>
      </c>
      <c r="U2099" s="1">
        <f t="shared" si="160"/>
        <v>18238</v>
      </c>
      <c r="V2099" s="24">
        <v>6.8999999999999997E-4</v>
      </c>
      <c r="W2099" s="24"/>
      <c r="X2099" s="24">
        <f t="shared" si="163"/>
        <v>-6.8999999999999997E-4</v>
      </c>
      <c r="Y2099" s="24"/>
      <c r="Z2099" s="24"/>
      <c r="AA2099" s="24"/>
      <c r="AB2099" s="24"/>
      <c r="AC2099" s="25"/>
      <c r="AD2099" s="26"/>
      <c r="AE2099" s="26"/>
      <c r="AF2099" s="26"/>
      <c r="AG2099" s="24"/>
      <c r="AH2099" s="24"/>
      <c r="AI2099" s="26"/>
      <c r="AJ2099" s="27"/>
      <c r="AK2099" s="27"/>
      <c r="AL2099" s="26"/>
      <c r="AM2099" s="26"/>
      <c r="AN2099" s="24"/>
      <c r="AO2099" s="24" t="str">
        <f t="shared" si="164"/>
        <v>Sanmina</v>
      </c>
      <c r="AP2099" s="1" t="s">
        <v>1110</v>
      </c>
      <c r="BF2099" s="1" t="s">
        <v>68</v>
      </c>
      <c r="BG2099" s="28" t="s">
        <v>69</v>
      </c>
    </row>
    <row r="2100" spans="1:59" ht="12.75" customHeight="1" x14ac:dyDescent="0.2">
      <c r="A2100" s="1" t="s">
        <v>8519</v>
      </c>
      <c r="B2100" s="1" t="s">
        <v>8520</v>
      </c>
      <c r="C2100" s="1" t="s">
        <v>62</v>
      </c>
      <c r="D2100" s="1" t="s">
        <v>1108</v>
      </c>
      <c r="E2100" s="1" t="s">
        <v>8521</v>
      </c>
      <c r="F2100" s="1" t="s">
        <v>8522</v>
      </c>
      <c r="G2100" s="1">
        <v>188</v>
      </c>
      <c r="H2100" s="1">
        <v>10000</v>
      </c>
      <c r="I2100" s="2" t="s">
        <v>1123</v>
      </c>
      <c r="K2100" s="1">
        <f>IFERROR(VLOOKUP(B2100,'[1]Pivot HorizontalMRP'!$A$4:$B$2531,2,0),0)</f>
        <v>0</v>
      </c>
      <c r="L2100" s="1">
        <f>IFERROR(VLOOKUP(B2100,'[1]Pivot HorizontalMRP'!$A$4:$C$2531,3,0),0)</f>
        <v>40350</v>
      </c>
      <c r="M2100" s="1">
        <f>IFERROR(VLOOKUP(B2100,'[1]Pivot HorizontalMRP'!$A$4:$D$2531,4,0),0)</f>
        <v>0</v>
      </c>
      <c r="N2100" s="1">
        <f>IFERROR(VLOOKUP(B2100,'[1]Pivot HorizontalMRP'!$A$4:$E$2531,5,0),0)</f>
        <v>0</v>
      </c>
      <c r="O2100" s="1">
        <f t="shared" si="161"/>
        <v>40350</v>
      </c>
      <c r="P2100" s="1">
        <f t="shared" si="162"/>
        <v>40350</v>
      </c>
      <c r="Q2100" s="1">
        <f>IFERROR(VLOOKUP(B2100,'[1]Pivot HorizontalMRP'!$A$4:$F$2529,6,0),0)</f>
        <v>2619</v>
      </c>
      <c r="R2100" s="1">
        <f>IFERROR(VLOOKUP(B2100,'[1]Pivot HorizontalMRP'!$A$4:$G$2529,7,0),0)</f>
        <v>1377</v>
      </c>
      <c r="S2100" s="1">
        <f>IFERROR(VLOOKUP(B2100,'[1]Pivot HorizontalMRP'!$A$4:$H$2529,8,0),0)</f>
        <v>1450</v>
      </c>
      <c r="T2100" s="1">
        <f>IFERROR(VLOOKUP(B2100,'[1]Pivot HorizontalMRP'!$A$4:$I$2529,9,0),0)</f>
        <v>852</v>
      </c>
      <c r="U2100" s="1">
        <f t="shared" si="160"/>
        <v>36354</v>
      </c>
      <c r="V2100" s="24">
        <v>6.8000000000000005E-4</v>
      </c>
      <c r="W2100" s="24"/>
      <c r="X2100" s="24">
        <f t="shared" si="163"/>
        <v>-6.8000000000000005E-4</v>
      </c>
      <c r="Y2100" s="24"/>
      <c r="Z2100" s="24"/>
      <c r="AA2100" s="24"/>
      <c r="AB2100" s="24"/>
      <c r="AC2100" s="25"/>
      <c r="AD2100" s="26"/>
      <c r="AE2100" s="26"/>
      <c r="AF2100" s="26"/>
      <c r="AG2100" s="24"/>
      <c r="AH2100" s="24"/>
      <c r="AI2100" s="26"/>
      <c r="AJ2100" s="27"/>
      <c r="AK2100" s="27"/>
      <c r="AL2100" s="26"/>
      <c r="AM2100" s="26"/>
      <c r="AN2100" s="24"/>
      <c r="AO2100" s="24" t="str">
        <f t="shared" si="164"/>
        <v>Sanmina</v>
      </c>
      <c r="AP2100" s="1" t="s">
        <v>1110</v>
      </c>
      <c r="BF2100" s="1" t="s">
        <v>68</v>
      </c>
      <c r="BG2100" s="28" t="s">
        <v>69</v>
      </c>
    </row>
    <row r="2101" spans="1:59" ht="12.75" customHeight="1" x14ac:dyDescent="0.2">
      <c r="A2101" s="1" t="s">
        <v>8523</v>
      </c>
      <c r="B2101" s="1" t="s">
        <v>8524</v>
      </c>
      <c r="C2101" s="1" t="s">
        <v>62</v>
      </c>
      <c r="D2101" s="1" t="s">
        <v>1108</v>
      </c>
      <c r="E2101" s="1" t="s">
        <v>8525</v>
      </c>
      <c r="F2101" s="1" t="s">
        <v>8526</v>
      </c>
      <c r="G2101" s="1">
        <v>148</v>
      </c>
      <c r="H2101" s="1">
        <v>40000</v>
      </c>
      <c r="I2101" s="2" t="s">
        <v>1123</v>
      </c>
      <c r="K2101" s="1">
        <f>IFERROR(VLOOKUP(B2101,'[1]Pivot HorizontalMRP'!$A$4:$B$2531,2,0),0)</f>
        <v>0</v>
      </c>
      <c r="L2101" s="1">
        <f>IFERROR(VLOOKUP(B2101,'[1]Pivot HorizontalMRP'!$A$4:$C$2531,3,0),0)</f>
        <v>49189</v>
      </c>
      <c r="M2101" s="1">
        <f>IFERROR(VLOOKUP(B2101,'[1]Pivot HorizontalMRP'!$A$4:$D$2531,4,0),0)</f>
        <v>0</v>
      </c>
      <c r="N2101" s="1">
        <f>IFERROR(VLOOKUP(B2101,'[1]Pivot HorizontalMRP'!$A$4:$E$2531,5,0),0)</f>
        <v>0</v>
      </c>
      <c r="O2101" s="1">
        <f t="shared" si="161"/>
        <v>49189</v>
      </c>
      <c r="P2101" s="1">
        <f t="shared" si="162"/>
        <v>49189</v>
      </c>
      <c r="Q2101" s="1">
        <f>IFERROR(VLOOKUP(B2101,'[1]Pivot HorizontalMRP'!$A$4:$F$2529,6,0),0)</f>
        <v>1105</v>
      </c>
      <c r="R2101" s="1">
        <f>IFERROR(VLOOKUP(B2101,'[1]Pivot HorizontalMRP'!$A$4:$G$2529,7,0),0)</f>
        <v>1194</v>
      </c>
      <c r="S2101" s="1">
        <f>IFERROR(VLOOKUP(B2101,'[1]Pivot HorizontalMRP'!$A$4:$H$2529,8,0),0)</f>
        <v>1323</v>
      </c>
      <c r="T2101" s="1">
        <f>IFERROR(VLOOKUP(B2101,'[1]Pivot HorizontalMRP'!$A$4:$I$2529,9,0),0)</f>
        <v>1036</v>
      </c>
      <c r="U2101" s="1">
        <f t="shared" si="160"/>
        <v>46890</v>
      </c>
      <c r="V2101" s="24">
        <v>1E-3</v>
      </c>
      <c r="W2101" s="24"/>
      <c r="X2101" s="24">
        <f t="shared" si="163"/>
        <v>-1E-3</v>
      </c>
      <c r="Y2101" s="24"/>
      <c r="Z2101" s="24"/>
      <c r="AA2101" s="24"/>
      <c r="AB2101" s="24"/>
      <c r="AC2101" s="25"/>
      <c r="AD2101" s="26"/>
      <c r="AE2101" s="26"/>
      <c r="AF2101" s="26"/>
      <c r="AG2101" s="24"/>
      <c r="AH2101" s="24"/>
      <c r="AI2101" s="26"/>
      <c r="AJ2101" s="27"/>
      <c r="AK2101" s="27"/>
      <c r="AL2101" s="26"/>
      <c r="AM2101" s="26"/>
      <c r="AN2101" s="24"/>
      <c r="AO2101" s="24" t="str">
        <f t="shared" si="164"/>
        <v>Sanmina</v>
      </c>
      <c r="AP2101" s="1" t="s">
        <v>1110</v>
      </c>
      <c r="BF2101" s="1" t="s">
        <v>68</v>
      </c>
      <c r="BG2101" s="28" t="s">
        <v>69</v>
      </c>
    </row>
    <row r="2102" spans="1:59" ht="12.75" customHeight="1" x14ac:dyDescent="0.2">
      <c r="A2102" s="1" t="s">
        <v>8527</v>
      </c>
      <c r="B2102" s="1" t="s">
        <v>8528</v>
      </c>
      <c r="C2102" s="1" t="s">
        <v>62</v>
      </c>
      <c r="D2102" s="1" t="s">
        <v>1108</v>
      </c>
      <c r="E2102" s="1" t="s">
        <v>8529</v>
      </c>
      <c r="F2102" s="1" t="s">
        <v>8530</v>
      </c>
      <c r="G2102" s="1">
        <v>188</v>
      </c>
      <c r="H2102" s="1">
        <v>40000</v>
      </c>
      <c r="I2102" s="2" t="s">
        <v>1123</v>
      </c>
      <c r="K2102" s="1">
        <f>IFERROR(VLOOKUP(B2102,'[1]Pivot HorizontalMRP'!$A$4:$B$2531,2,0),0)</f>
        <v>0</v>
      </c>
      <c r="L2102" s="1">
        <f>IFERROR(VLOOKUP(B2102,'[1]Pivot HorizontalMRP'!$A$4:$C$2531,3,0),0)</f>
        <v>59546</v>
      </c>
      <c r="M2102" s="1">
        <f>IFERROR(VLOOKUP(B2102,'[1]Pivot HorizontalMRP'!$A$4:$D$2531,4,0),0)</f>
        <v>0</v>
      </c>
      <c r="N2102" s="1">
        <f>IFERROR(VLOOKUP(B2102,'[1]Pivot HorizontalMRP'!$A$4:$E$2531,5,0),0)</f>
        <v>40000</v>
      </c>
      <c r="O2102" s="1">
        <f t="shared" si="161"/>
        <v>59546</v>
      </c>
      <c r="P2102" s="1">
        <f t="shared" si="162"/>
        <v>99546</v>
      </c>
      <c r="Q2102" s="1">
        <f>IFERROR(VLOOKUP(B2102,'[1]Pivot HorizontalMRP'!$A$4:$F$2529,6,0),0)</f>
        <v>23316</v>
      </c>
      <c r="R2102" s="1">
        <f>IFERROR(VLOOKUP(B2102,'[1]Pivot HorizontalMRP'!$A$4:$G$2529,7,0),0)</f>
        <v>10391</v>
      </c>
      <c r="S2102" s="1">
        <f>IFERROR(VLOOKUP(B2102,'[1]Pivot HorizontalMRP'!$A$4:$H$2529,8,0),0)</f>
        <v>10767</v>
      </c>
      <c r="T2102" s="1">
        <f>IFERROR(VLOOKUP(B2102,'[1]Pivot HorizontalMRP'!$A$4:$I$2529,9,0),0)</f>
        <v>7781</v>
      </c>
      <c r="U2102" s="1">
        <f t="shared" si="160"/>
        <v>25839</v>
      </c>
      <c r="V2102" s="24">
        <v>1E-3</v>
      </c>
      <c r="W2102" s="24"/>
      <c r="X2102" s="24">
        <f t="shared" si="163"/>
        <v>-1E-3</v>
      </c>
      <c r="Y2102" s="24"/>
      <c r="Z2102" s="24"/>
      <c r="AA2102" s="24">
        <v>2.5000000000000001E-4</v>
      </c>
      <c r="AB2102" s="24"/>
      <c r="AC2102" s="25"/>
      <c r="AD2102" s="26"/>
      <c r="AE2102" s="26"/>
      <c r="AF2102" s="26"/>
      <c r="AG2102" s="24"/>
      <c r="AH2102" s="24"/>
      <c r="AI2102" s="26"/>
      <c r="AJ2102" s="27"/>
      <c r="AK2102" s="27"/>
      <c r="AL2102" s="26"/>
      <c r="AM2102" s="26"/>
      <c r="AN2102" s="24"/>
      <c r="AO2102" s="24" t="str">
        <f t="shared" si="164"/>
        <v>Sanmina</v>
      </c>
      <c r="AP2102" s="1" t="s">
        <v>1110</v>
      </c>
      <c r="BF2102" s="1" t="s">
        <v>68</v>
      </c>
      <c r="BG2102" s="28" t="s">
        <v>69</v>
      </c>
    </row>
    <row r="2103" spans="1:59" ht="12.75" customHeight="1" x14ac:dyDescent="0.2">
      <c r="A2103" s="1" t="s">
        <v>8531</v>
      </c>
      <c r="B2103" s="1" t="s">
        <v>8532</v>
      </c>
      <c r="C2103" s="1" t="s">
        <v>62</v>
      </c>
      <c r="D2103" s="1" t="s">
        <v>1108</v>
      </c>
      <c r="E2103" s="1" t="s">
        <v>8533</v>
      </c>
      <c r="F2103" s="1" t="s">
        <v>8534</v>
      </c>
      <c r="G2103" s="1">
        <v>188</v>
      </c>
      <c r="H2103" s="1">
        <v>40000</v>
      </c>
      <c r="I2103" s="2" t="s">
        <v>1123</v>
      </c>
      <c r="K2103" s="1">
        <f>IFERROR(VLOOKUP(B2103,'[1]Pivot HorizontalMRP'!$A$4:$B$2531,2,0),0)</f>
        <v>0</v>
      </c>
      <c r="L2103" s="1">
        <f>IFERROR(VLOOKUP(B2103,'[1]Pivot HorizontalMRP'!$A$4:$C$2531,3,0),0)</f>
        <v>29405</v>
      </c>
      <c r="M2103" s="1">
        <f>IFERROR(VLOOKUP(B2103,'[1]Pivot HorizontalMRP'!$A$4:$D$2531,4,0),0)</f>
        <v>130000</v>
      </c>
      <c r="N2103" s="1">
        <f>IFERROR(VLOOKUP(B2103,'[1]Pivot HorizontalMRP'!$A$4:$E$2531,5,0),0)</f>
        <v>0</v>
      </c>
      <c r="O2103" s="1">
        <f t="shared" si="161"/>
        <v>159405</v>
      </c>
      <c r="P2103" s="1">
        <f t="shared" si="162"/>
        <v>159405</v>
      </c>
      <c r="Q2103" s="1">
        <f>IFERROR(VLOOKUP(B2103,'[1]Pivot HorizontalMRP'!$A$4:$F$2529,6,0),0)</f>
        <v>55633</v>
      </c>
      <c r="R2103" s="1">
        <f>IFERROR(VLOOKUP(B2103,'[1]Pivot HorizontalMRP'!$A$4:$G$2529,7,0),0)</f>
        <v>26007</v>
      </c>
      <c r="S2103" s="1">
        <f>IFERROR(VLOOKUP(B2103,'[1]Pivot HorizontalMRP'!$A$4:$H$2529,8,0),0)</f>
        <v>17906</v>
      </c>
      <c r="T2103" s="1">
        <f>IFERROR(VLOOKUP(B2103,'[1]Pivot HorizontalMRP'!$A$4:$I$2529,9,0),0)</f>
        <v>14584</v>
      </c>
      <c r="U2103" s="1">
        <f t="shared" si="160"/>
        <v>77765</v>
      </c>
      <c r="V2103" s="24">
        <v>5.2999999999999998E-4</v>
      </c>
      <c r="W2103" s="24"/>
      <c r="X2103" s="24">
        <f t="shared" si="163"/>
        <v>-5.2999999999999998E-4</v>
      </c>
      <c r="Y2103" s="24"/>
      <c r="Z2103" s="24"/>
      <c r="AA2103" s="24"/>
      <c r="AB2103" s="24"/>
      <c r="AC2103" s="25"/>
      <c r="AD2103" s="26"/>
      <c r="AE2103" s="26"/>
      <c r="AF2103" s="26"/>
      <c r="AG2103" s="24"/>
      <c r="AH2103" s="24"/>
      <c r="AI2103" s="26"/>
      <c r="AJ2103" s="27"/>
      <c r="AK2103" s="27"/>
      <c r="AL2103" s="26"/>
      <c r="AM2103" s="26"/>
      <c r="AN2103" s="24"/>
      <c r="AO2103" s="24" t="str">
        <f t="shared" si="164"/>
        <v>Sanmina</v>
      </c>
      <c r="AP2103" s="1" t="s">
        <v>1110</v>
      </c>
      <c r="BF2103" s="1" t="s">
        <v>68</v>
      </c>
      <c r="BG2103" s="28" t="s">
        <v>69</v>
      </c>
    </row>
    <row r="2104" spans="1:59" ht="12.75" customHeight="1" x14ac:dyDescent="0.2">
      <c r="A2104" s="1" t="s">
        <v>8535</v>
      </c>
      <c r="B2104" s="1" t="s">
        <v>8536</v>
      </c>
      <c r="C2104" s="1" t="s">
        <v>62</v>
      </c>
      <c r="D2104" s="1" t="s">
        <v>1108</v>
      </c>
      <c r="E2104" s="1" t="s">
        <v>8537</v>
      </c>
      <c r="F2104" s="1" t="s">
        <v>8538</v>
      </c>
      <c r="G2104" s="1">
        <v>188</v>
      </c>
      <c r="H2104" s="1">
        <v>30000</v>
      </c>
      <c r="I2104" s="2" t="s">
        <v>66</v>
      </c>
      <c r="K2104" s="1">
        <f>IFERROR(VLOOKUP(B2104,'[1]Pivot HorizontalMRP'!$A$4:$B$2531,2,0),0)</f>
        <v>0</v>
      </c>
      <c r="L2104" s="1">
        <f>IFERROR(VLOOKUP(B2104,'[1]Pivot HorizontalMRP'!$A$4:$C$2531,3,0),0)</f>
        <v>40372</v>
      </c>
      <c r="M2104" s="1">
        <f>IFERROR(VLOOKUP(B2104,'[1]Pivot HorizontalMRP'!$A$4:$D$2531,4,0),0)</f>
        <v>0</v>
      </c>
      <c r="N2104" s="1">
        <f>IFERROR(VLOOKUP(B2104,'[1]Pivot HorizontalMRP'!$A$4:$E$2531,5,0),0)</f>
        <v>0</v>
      </c>
      <c r="O2104" s="1">
        <f t="shared" si="161"/>
        <v>40372</v>
      </c>
      <c r="P2104" s="1">
        <f t="shared" si="162"/>
        <v>40372</v>
      </c>
      <c r="Q2104" s="1">
        <f>IFERROR(VLOOKUP(B2104,'[1]Pivot HorizontalMRP'!$A$4:$F$2529,6,0),0)</f>
        <v>5583</v>
      </c>
      <c r="R2104" s="1">
        <f>IFERROR(VLOOKUP(B2104,'[1]Pivot HorizontalMRP'!$A$4:$G$2529,7,0),0)</f>
        <v>1746</v>
      </c>
      <c r="S2104" s="1">
        <f>IFERROR(VLOOKUP(B2104,'[1]Pivot HorizontalMRP'!$A$4:$H$2529,8,0),0)</f>
        <v>1933</v>
      </c>
      <c r="T2104" s="1">
        <f>IFERROR(VLOOKUP(B2104,'[1]Pivot HorizontalMRP'!$A$4:$I$2529,9,0),0)</f>
        <v>603</v>
      </c>
      <c r="U2104" s="1">
        <f t="shared" si="160"/>
        <v>33043</v>
      </c>
      <c r="V2104" s="24">
        <v>6.8999999999999997E-4</v>
      </c>
      <c r="W2104" s="24"/>
      <c r="X2104" s="24">
        <f t="shared" si="163"/>
        <v>-6.8999999999999997E-4</v>
      </c>
      <c r="Y2104" s="24"/>
      <c r="Z2104" s="24"/>
      <c r="AA2104" s="24"/>
      <c r="AB2104" s="24"/>
      <c r="AC2104" s="25"/>
      <c r="AD2104" s="26"/>
      <c r="AE2104" s="26"/>
      <c r="AF2104" s="26"/>
      <c r="AG2104" s="24"/>
      <c r="AH2104" s="24"/>
      <c r="AI2104" s="26"/>
      <c r="AJ2104" s="27"/>
      <c r="AK2104" s="27"/>
      <c r="AL2104" s="26"/>
      <c r="AM2104" s="26"/>
      <c r="AN2104" s="24"/>
      <c r="AO2104" s="24" t="str">
        <f t="shared" si="164"/>
        <v>Sanmina</v>
      </c>
      <c r="AP2104" s="1" t="s">
        <v>1110</v>
      </c>
      <c r="BF2104" s="1" t="s">
        <v>68</v>
      </c>
      <c r="BG2104" s="28" t="s">
        <v>69</v>
      </c>
    </row>
    <row r="2105" spans="1:59" ht="12.75" customHeight="1" x14ac:dyDescent="0.2">
      <c r="A2105" s="1" t="s">
        <v>8539</v>
      </c>
      <c r="B2105" s="1" t="s">
        <v>8540</v>
      </c>
      <c r="C2105" s="1" t="s">
        <v>62</v>
      </c>
      <c r="D2105" s="1" t="s">
        <v>1108</v>
      </c>
      <c r="E2105" s="1" t="s">
        <v>8541</v>
      </c>
      <c r="F2105" s="1" t="s">
        <v>8542</v>
      </c>
      <c r="G2105" s="1">
        <v>188</v>
      </c>
      <c r="H2105" s="1">
        <v>30000</v>
      </c>
      <c r="I2105" s="2" t="s">
        <v>1123</v>
      </c>
      <c r="K2105" s="1">
        <f>IFERROR(VLOOKUP(B2105,'[1]Pivot HorizontalMRP'!$A$4:$B$2531,2,0),0)</f>
        <v>0</v>
      </c>
      <c r="L2105" s="1">
        <f>IFERROR(VLOOKUP(B2105,'[1]Pivot HorizontalMRP'!$A$4:$C$2531,3,0),0)</f>
        <v>92450</v>
      </c>
      <c r="M2105" s="1">
        <f>IFERROR(VLOOKUP(B2105,'[1]Pivot HorizontalMRP'!$A$4:$D$2531,4,0),0)</f>
        <v>0</v>
      </c>
      <c r="N2105" s="1">
        <f>IFERROR(VLOOKUP(B2105,'[1]Pivot HorizontalMRP'!$A$4:$E$2531,5,0),0)</f>
        <v>120000</v>
      </c>
      <c r="O2105" s="1">
        <f t="shared" si="161"/>
        <v>92450</v>
      </c>
      <c r="P2105" s="1">
        <f t="shared" si="162"/>
        <v>212450</v>
      </c>
      <c r="Q2105" s="1">
        <f>IFERROR(VLOOKUP(B2105,'[1]Pivot HorizontalMRP'!$A$4:$F$2529,6,0),0)</f>
        <v>74221</v>
      </c>
      <c r="R2105" s="1">
        <f>IFERROR(VLOOKUP(B2105,'[1]Pivot HorizontalMRP'!$A$4:$G$2529,7,0),0)</f>
        <v>31905</v>
      </c>
      <c r="S2105" s="1">
        <f>IFERROR(VLOOKUP(B2105,'[1]Pivot HorizontalMRP'!$A$4:$H$2529,8,0),0)</f>
        <v>28295</v>
      </c>
      <c r="T2105" s="1">
        <f>IFERROR(VLOOKUP(B2105,'[1]Pivot HorizontalMRP'!$A$4:$I$2529,9,0),0)</f>
        <v>19162</v>
      </c>
      <c r="U2105" s="1">
        <f t="shared" si="160"/>
        <v>-13676</v>
      </c>
      <c r="V2105" s="24">
        <v>3.6000000000000002E-4</v>
      </c>
      <c r="W2105" s="24"/>
      <c r="X2105" s="24">
        <f t="shared" si="163"/>
        <v>-3.6000000000000002E-4</v>
      </c>
      <c r="Y2105" s="24"/>
      <c r="Z2105" s="24"/>
      <c r="AA2105" s="24">
        <v>2.7999999999999998E-4</v>
      </c>
      <c r="AB2105" s="24"/>
      <c r="AC2105" s="25"/>
      <c r="AD2105" s="26"/>
      <c r="AE2105" s="26"/>
      <c r="AF2105" s="26"/>
      <c r="AG2105" s="24"/>
      <c r="AH2105" s="24"/>
      <c r="AI2105" s="26"/>
      <c r="AJ2105" s="27"/>
      <c r="AK2105" s="27"/>
      <c r="AL2105" s="26"/>
      <c r="AM2105" s="26"/>
      <c r="AN2105" s="24"/>
      <c r="AO2105" s="24" t="str">
        <f t="shared" si="164"/>
        <v>Sanmina</v>
      </c>
      <c r="AP2105" s="1" t="s">
        <v>1110</v>
      </c>
      <c r="BF2105" s="1" t="s">
        <v>68</v>
      </c>
      <c r="BG2105" s="28" t="s">
        <v>69</v>
      </c>
    </row>
    <row r="2106" spans="1:59" ht="12.75" customHeight="1" x14ac:dyDescent="0.2">
      <c r="A2106" s="1" t="s">
        <v>8543</v>
      </c>
      <c r="B2106" s="1" t="s">
        <v>8544</v>
      </c>
      <c r="C2106" s="1" t="s">
        <v>62</v>
      </c>
      <c r="D2106" s="1" t="s">
        <v>1108</v>
      </c>
      <c r="E2106" s="1" t="s">
        <v>8545</v>
      </c>
      <c r="F2106" s="1" t="s">
        <v>8546</v>
      </c>
      <c r="G2106" s="1">
        <v>148</v>
      </c>
      <c r="H2106" s="1">
        <v>10000</v>
      </c>
      <c r="I2106" s="2" t="s">
        <v>1123</v>
      </c>
      <c r="K2106" s="1">
        <f>IFERROR(VLOOKUP(B2106,'[1]Pivot HorizontalMRP'!$A$4:$B$2531,2,0),0)</f>
        <v>0</v>
      </c>
      <c r="L2106" s="1">
        <f>IFERROR(VLOOKUP(B2106,'[1]Pivot HorizontalMRP'!$A$4:$C$2531,3,0),0)</f>
        <v>162487</v>
      </c>
      <c r="M2106" s="1">
        <f>IFERROR(VLOOKUP(B2106,'[1]Pivot HorizontalMRP'!$A$4:$D$2531,4,0),0)</f>
        <v>0</v>
      </c>
      <c r="N2106" s="1">
        <f>IFERROR(VLOOKUP(B2106,'[1]Pivot HorizontalMRP'!$A$4:$E$2531,5,0),0)</f>
        <v>0</v>
      </c>
      <c r="O2106" s="1">
        <f t="shared" si="161"/>
        <v>162487</v>
      </c>
      <c r="P2106" s="1">
        <f t="shared" si="162"/>
        <v>162487</v>
      </c>
      <c r="Q2106" s="1">
        <f>IFERROR(VLOOKUP(B2106,'[1]Pivot HorizontalMRP'!$A$4:$F$2529,6,0),0)</f>
        <v>38706</v>
      </c>
      <c r="R2106" s="1">
        <f>IFERROR(VLOOKUP(B2106,'[1]Pivot HorizontalMRP'!$A$4:$G$2529,7,0),0)</f>
        <v>49597</v>
      </c>
      <c r="S2106" s="1">
        <f>IFERROR(VLOOKUP(B2106,'[1]Pivot HorizontalMRP'!$A$4:$H$2529,8,0),0)</f>
        <v>60022</v>
      </c>
      <c r="T2106" s="1">
        <f>IFERROR(VLOOKUP(B2106,'[1]Pivot HorizontalMRP'!$A$4:$I$2529,9,0),0)</f>
        <v>67548</v>
      </c>
      <c r="U2106" s="1">
        <f t="shared" si="160"/>
        <v>74184</v>
      </c>
      <c r="V2106" s="24">
        <v>3.6000000000000002E-4</v>
      </c>
      <c r="W2106" s="24"/>
      <c r="X2106" s="24">
        <f t="shared" si="163"/>
        <v>-3.6000000000000002E-4</v>
      </c>
      <c r="Y2106" s="24"/>
      <c r="Z2106" s="24"/>
      <c r="AA2106" s="24">
        <v>2.5000000000000001E-4</v>
      </c>
      <c r="AB2106" s="24"/>
      <c r="AC2106" s="25"/>
      <c r="AD2106" s="26"/>
      <c r="AE2106" s="26"/>
      <c r="AF2106" s="26"/>
      <c r="AG2106" s="24"/>
      <c r="AH2106" s="24"/>
      <c r="AI2106" s="26"/>
      <c r="AJ2106" s="27"/>
      <c r="AK2106" s="27"/>
      <c r="AL2106" s="26"/>
      <c r="AM2106" s="26"/>
      <c r="AN2106" s="24"/>
      <c r="AO2106" s="24" t="str">
        <f t="shared" si="164"/>
        <v>Sanmina</v>
      </c>
      <c r="AP2106" s="1" t="s">
        <v>1110</v>
      </c>
      <c r="BF2106" s="1" t="s">
        <v>68</v>
      </c>
      <c r="BG2106" s="28" t="s">
        <v>69</v>
      </c>
    </row>
    <row r="2107" spans="1:59" ht="12.75" customHeight="1" x14ac:dyDescent="0.2">
      <c r="A2107" s="1" t="s">
        <v>8547</v>
      </c>
      <c r="B2107" s="1" t="s">
        <v>8548</v>
      </c>
      <c r="C2107" s="1" t="s">
        <v>62</v>
      </c>
      <c r="D2107" s="1" t="s">
        <v>1108</v>
      </c>
      <c r="E2107" s="1" t="s">
        <v>8549</v>
      </c>
      <c r="F2107" s="1" t="s">
        <v>8550</v>
      </c>
      <c r="G2107" s="1">
        <v>188</v>
      </c>
      <c r="H2107" s="1">
        <v>10000</v>
      </c>
      <c r="I2107" s="2" t="s">
        <v>1123</v>
      </c>
      <c r="K2107" s="1">
        <f>IFERROR(VLOOKUP(B2107,'[1]Pivot HorizontalMRP'!$A$4:$B$2531,2,0),0)</f>
        <v>0</v>
      </c>
      <c r="L2107" s="1">
        <f>IFERROR(VLOOKUP(B2107,'[1]Pivot HorizontalMRP'!$A$4:$C$2531,3,0),0)</f>
        <v>125418</v>
      </c>
      <c r="M2107" s="1">
        <f>IFERROR(VLOOKUP(B2107,'[1]Pivot HorizontalMRP'!$A$4:$D$2531,4,0),0)</f>
        <v>0</v>
      </c>
      <c r="N2107" s="1">
        <f>IFERROR(VLOOKUP(B2107,'[1]Pivot HorizontalMRP'!$A$4:$E$2531,5,0),0)</f>
        <v>0</v>
      </c>
      <c r="O2107" s="1">
        <f t="shared" si="161"/>
        <v>125418</v>
      </c>
      <c r="P2107" s="1">
        <f t="shared" si="162"/>
        <v>125418</v>
      </c>
      <c r="Q2107" s="1">
        <f>IFERROR(VLOOKUP(B2107,'[1]Pivot HorizontalMRP'!$A$4:$F$2529,6,0),0)</f>
        <v>987</v>
      </c>
      <c r="R2107" s="1">
        <f>IFERROR(VLOOKUP(B2107,'[1]Pivot HorizontalMRP'!$A$4:$G$2529,7,0),0)</f>
        <v>356</v>
      </c>
      <c r="S2107" s="1">
        <f>IFERROR(VLOOKUP(B2107,'[1]Pivot HorizontalMRP'!$A$4:$H$2529,8,0),0)</f>
        <v>398</v>
      </c>
      <c r="T2107" s="1">
        <f>IFERROR(VLOOKUP(B2107,'[1]Pivot HorizontalMRP'!$A$4:$I$2529,9,0),0)</f>
        <v>312</v>
      </c>
      <c r="U2107" s="1">
        <f t="shared" si="160"/>
        <v>124075</v>
      </c>
      <c r="V2107" s="24">
        <v>6.8999999999999997E-4</v>
      </c>
      <c r="W2107" s="24"/>
      <c r="X2107" s="24">
        <f t="shared" si="163"/>
        <v>-6.8999999999999997E-4</v>
      </c>
      <c r="Y2107" s="24"/>
      <c r="Z2107" s="24"/>
      <c r="AA2107" s="24"/>
      <c r="AB2107" s="24"/>
      <c r="AC2107" s="25"/>
      <c r="AD2107" s="26"/>
      <c r="AE2107" s="26"/>
      <c r="AF2107" s="26"/>
      <c r="AG2107" s="24"/>
      <c r="AH2107" s="24"/>
      <c r="AI2107" s="26"/>
      <c r="AJ2107" s="27"/>
      <c r="AK2107" s="27"/>
      <c r="AL2107" s="26"/>
      <c r="AM2107" s="26"/>
      <c r="AN2107" s="24"/>
      <c r="AO2107" s="24" t="str">
        <f t="shared" si="164"/>
        <v>Sanmina</v>
      </c>
      <c r="AP2107" s="1" t="s">
        <v>1110</v>
      </c>
      <c r="BF2107" s="1" t="s">
        <v>68</v>
      </c>
      <c r="BG2107" s="28" t="s">
        <v>69</v>
      </c>
    </row>
    <row r="2108" spans="1:59" ht="12.75" customHeight="1" x14ac:dyDescent="0.2">
      <c r="A2108" s="1" t="s">
        <v>8551</v>
      </c>
      <c r="B2108" s="1" t="s">
        <v>8552</v>
      </c>
      <c r="C2108" s="1" t="s">
        <v>62</v>
      </c>
      <c r="D2108" s="1" t="s">
        <v>1108</v>
      </c>
      <c r="E2108" s="1" t="s">
        <v>8553</v>
      </c>
      <c r="F2108" s="1" t="s">
        <v>8554</v>
      </c>
      <c r="G2108" s="1">
        <v>46</v>
      </c>
      <c r="H2108" s="1">
        <v>5000</v>
      </c>
      <c r="I2108" s="2" t="s">
        <v>66</v>
      </c>
      <c r="K2108" s="1">
        <f>IFERROR(VLOOKUP(B2108,'[1]Pivot HorizontalMRP'!$A$4:$B$2531,2,0),0)</f>
        <v>0</v>
      </c>
      <c r="L2108" s="1">
        <f>IFERROR(VLOOKUP(B2108,'[1]Pivot HorizontalMRP'!$A$4:$C$2531,3,0),0)</f>
        <v>36379</v>
      </c>
      <c r="M2108" s="1">
        <f>IFERROR(VLOOKUP(B2108,'[1]Pivot HorizontalMRP'!$A$4:$D$2531,4,0),0)</f>
        <v>25000</v>
      </c>
      <c r="N2108" s="1">
        <f>IFERROR(VLOOKUP(B2108,'[1]Pivot HorizontalMRP'!$A$4:$E$2531,5,0),0)</f>
        <v>0</v>
      </c>
      <c r="O2108" s="1">
        <f t="shared" si="161"/>
        <v>61379</v>
      </c>
      <c r="P2108" s="1">
        <f t="shared" si="162"/>
        <v>61379</v>
      </c>
      <c r="Q2108" s="1">
        <f>IFERROR(VLOOKUP(B2108,'[1]Pivot HorizontalMRP'!$A$4:$F$2529,6,0),0)</f>
        <v>27500</v>
      </c>
      <c r="R2108" s="1">
        <f>IFERROR(VLOOKUP(B2108,'[1]Pivot HorizontalMRP'!$A$4:$G$2529,7,0),0)</f>
        <v>9634</v>
      </c>
      <c r="S2108" s="1">
        <f>IFERROR(VLOOKUP(B2108,'[1]Pivot HorizontalMRP'!$A$4:$H$2529,8,0),0)</f>
        <v>11211</v>
      </c>
      <c r="T2108" s="1">
        <f>IFERROR(VLOOKUP(B2108,'[1]Pivot HorizontalMRP'!$A$4:$I$2529,9,0),0)</f>
        <v>8524</v>
      </c>
      <c r="U2108" s="1">
        <f t="shared" si="160"/>
        <v>24245</v>
      </c>
      <c r="V2108" s="24">
        <v>3.3700000000000002E-3</v>
      </c>
      <c r="W2108" s="24"/>
      <c r="X2108" s="24">
        <f t="shared" si="163"/>
        <v>-3.3700000000000002E-3</v>
      </c>
      <c r="Y2108" s="24"/>
      <c r="Z2108" s="24"/>
      <c r="AA2108" s="24">
        <v>2.5500000000000002E-3</v>
      </c>
      <c r="AB2108" s="24"/>
      <c r="AC2108" s="25"/>
      <c r="AD2108" s="26"/>
      <c r="AE2108" s="26"/>
      <c r="AF2108" s="26"/>
      <c r="AG2108" s="24"/>
      <c r="AH2108" s="24"/>
      <c r="AI2108" s="26"/>
      <c r="AJ2108" s="27"/>
      <c r="AK2108" s="27"/>
      <c r="AL2108" s="26"/>
      <c r="AM2108" s="26"/>
      <c r="AN2108" s="24"/>
      <c r="AO2108" s="24" t="str">
        <f t="shared" si="164"/>
        <v>Sanmina</v>
      </c>
      <c r="AP2108" s="1" t="s">
        <v>1110</v>
      </c>
      <c r="BF2108" s="1" t="s">
        <v>68</v>
      </c>
      <c r="BG2108" s="28" t="s">
        <v>69</v>
      </c>
    </row>
    <row r="2109" spans="1:59" ht="12.75" customHeight="1" x14ac:dyDescent="0.2">
      <c r="A2109" s="1" t="s">
        <v>8555</v>
      </c>
      <c r="B2109" s="1" t="s">
        <v>8556</v>
      </c>
      <c r="C2109" s="1" t="s">
        <v>62</v>
      </c>
      <c r="D2109" s="1" t="s">
        <v>1108</v>
      </c>
      <c r="E2109" s="1" t="s">
        <v>8557</v>
      </c>
      <c r="F2109" s="1" t="s">
        <v>8558</v>
      </c>
      <c r="G2109" s="1">
        <v>188</v>
      </c>
      <c r="H2109" s="1">
        <v>40000</v>
      </c>
      <c r="I2109" s="2" t="s">
        <v>1123</v>
      </c>
      <c r="K2109" s="1">
        <f>IFERROR(VLOOKUP(B2109,'[1]Pivot HorizontalMRP'!$A$4:$B$2531,2,0),0)</f>
        <v>0</v>
      </c>
      <c r="L2109" s="1">
        <f>IFERROR(VLOOKUP(B2109,'[1]Pivot HorizontalMRP'!$A$4:$C$2531,3,0),0)</f>
        <v>102586</v>
      </c>
      <c r="M2109" s="1">
        <f>IFERROR(VLOOKUP(B2109,'[1]Pivot HorizontalMRP'!$A$4:$D$2531,4,0),0)</f>
        <v>0</v>
      </c>
      <c r="N2109" s="1">
        <f>IFERROR(VLOOKUP(B2109,'[1]Pivot HorizontalMRP'!$A$4:$E$2531,5,0),0)</f>
        <v>100000</v>
      </c>
      <c r="O2109" s="1">
        <f t="shared" si="161"/>
        <v>102586</v>
      </c>
      <c r="P2109" s="1">
        <f t="shared" si="162"/>
        <v>202586</v>
      </c>
      <c r="Q2109" s="1">
        <f>IFERROR(VLOOKUP(B2109,'[1]Pivot HorizontalMRP'!$A$4:$F$2529,6,0),0)</f>
        <v>101729</v>
      </c>
      <c r="R2109" s="1">
        <f>IFERROR(VLOOKUP(B2109,'[1]Pivot HorizontalMRP'!$A$4:$G$2529,7,0),0)</f>
        <v>42284</v>
      </c>
      <c r="S2109" s="1">
        <f>IFERROR(VLOOKUP(B2109,'[1]Pivot HorizontalMRP'!$A$4:$H$2529,8,0),0)</f>
        <v>33570</v>
      </c>
      <c r="T2109" s="1">
        <f>IFERROR(VLOOKUP(B2109,'[1]Pivot HorizontalMRP'!$A$4:$I$2529,9,0),0)</f>
        <v>22365</v>
      </c>
      <c r="U2109" s="1">
        <f t="shared" si="160"/>
        <v>-41427</v>
      </c>
      <c r="V2109" s="24">
        <v>3.6000000000000002E-4</v>
      </c>
      <c r="W2109" s="24"/>
      <c r="X2109" s="24">
        <f t="shared" si="163"/>
        <v>-3.6000000000000002E-4</v>
      </c>
      <c r="Y2109" s="24"/>
      <c r="Z2109" s="24"/>
      <c r="AA2109" s="24">
        <v>2.5000000000000001E-4</v>
      </c>
      <c r="AB2109" s="24"/>
      <c r="AC2109" s="25"/>
      <c r="AD2109" s="26"/>
      <c r="AE2109" s="26"/>
      <c r="AF2109" s="26"/>
      <c r="AG2109" s="24"/>
      <c r="AH2109" s="24"/>
      <c r="AI2109" s="26"/>
      <c r="AJ2109" s="27"/>
      <c r="AK2109" s="27"/>
      <c r="AL2109" s="26"/>
      <c r="AM2109" s="26"/>
      <c r="AN2109" s="24"/>
      <c r="AO2109" s="24" t="str">
        <f t="shared" si="164"/>
        <v>Sanmina</v>
      </c>
      <c r="AP2109" s="1" t="s">
        <v>1110</v>
      </c>
      <c r="BF2109" s="1" t="s">
        <v>68</v>
      </c>
      <c r="BG2109" s="28" t="s">
        <v>69</v>
      </c>
    </row>
    <row r="2110" spans="1:59" ht="12.75" customHeight="1" x14ac:dyDescent="0.2">
      <c r="A2110" s="1" t="s">
        <v>8559</v>
      </c>
      <c r="B2110" s="1" t="s">
        <v>8560</v>
      </c>
      <c r="C2110" s="1" t="s">
        <v>62</v>
      </c>
      <c r="D2110" s="1" t="s">
        <v>1108</v>
      </c>
      <c r="E2110" s="1" t="s">
        <v>8561</v>
      </c>
      <c r="F2110" s="1" t="s">
        <v>8562</v>
      </c>
      <c r="G2110" s="1">
        <v>148</v>
      </c>
      <c r="H2110" s="1">
        <v>10000</v>
      </c>
      <c r="I2110" s="2" t="s">
        <v>1123</v>
      </c>
      <c r="K2110" s="1">
        <f>IFERROR(VLOOKUP(B2110,'[1]Pivot HorizontalMRP'!$A$4:$B$2531,2,0),0)</f>
        <v>0</v>
      </c>
      <c r="L2110" s="1">
        <f>IFERROR(VLOOKUP(B2110,'[1]Pivot HorizontalMRP'!$A$4:$C$2531,3,0),0)</f>
        <v>51771</v>
      </c>
      <c r="M2110" s="1">
        <f>IFERROR(VLOOKUP(B2110,'[1]Pivot HorizontalMRP'!$A$4:$D$2531,4,0),0)</f>
        <v>0</v>
      </c>
      <c r="N2110" s="1">
        <f>IFERROR(VLOOKUP(B2110,'[1]Pivot HorizontalMRP'!$A$4:$E$2531,5,0),0)</f>
        <v>0</v>
      </c>
      <c r="O2110" s="1">
        <f t="shared" si="161"/>
        <v>51771</v>
      </c>
      <c r="P2110" s="1">
        <f t="shared" si="162"/>
        <v>51771</v>
      </c>
      <c r="Q2110" s="1">
        <f>IFERROR(VLOOKUP(B2110,'[1]Pivot HorizontalMRP'!$A$4:$F$2529,6,0),0)</f>
        <v>6127</v>
      </c>
      <c r="R2110" s="1">
        <f>IFERROR(VLOOKUP(B2110,'[1]Pivot HorizontalMRP'!$A$4:$G$2529,7,0),0)</f>
        <v>4542</v>
      </c>
      <c r="S2110" s="1">
        <f>IFERROR(VLOOKUP(B2110,'[1]Pivot HorizontalMRP'!$A$4:$H$2529,8,0),0)</f>
        <v>6962</v>
      </c>
      <c r="T2110" s="1">
        <f>IFERROR(VLOOKUP(B2110,'[1]Pivot HorizontalMRP'!$A$4:$I$2529,9,0),0)</f>
        <v>4672</v>
      </c>
      <c r="U2110" s="1">
        <f t="shared" si="160"/>
        <v>41102</v>
      </c>
      <c r="V2110" s="24">
        <v>6.9999999999999999E-4</v>
      </c>
      <c r="W2110" s="24"/>
      <c r="X2110" s="24">
        <f t="shared" si="163"/>
        <v>-6.9999999999999999E-4</v>
      </c>
      <c r="Y2110" s="24"/>
      <c r="Z2110" s="24"/>
      <c r="AA2110" s="24"/>
      <c r="AB2110" s="24"/>
      <c r="AC2110" s="25"/>
      <c r="AD2110" s="26"/>
      <c r="AE2110" s="26"/>
      <c r="AF2110" s="26"/>
      <c r="AG2110" s="24"/>
      <c r="AH2110" s="24"/>
      <c r="AI2110" s="26"/>
      <c r="AJ2110" s="27"/>
      <c r="AK2110" s="27"/>
      <c r="AL2110" s="26"/>
      <c r="AM2110" s="26"/>
      <c r="AN2110" s="24"/>
      <c r="AO2110" s="24" t="str">
        <f t="shared" si="164"/>
        <v>Sanmina</v>
      </c>
      <c r="AP2110" s="1" t="s">
        <v>1110</v>
      </c>
      <c r="BF2110" s="1" t="s">
        <v>68</v>
      </c>
      <c r="BG2110" s="28" t="s">
        <v>69</v>
      </c>
    </row>
    <row r="2111" spans="1:59" ht="12.75" customHeight="1" x14ac:dyDescent="0.2">
      <c r="A2111" s="1" t="s">
        <v>8563</v>
      </c>
      <c r="B2111" s="1" t="s">
        <v>8564</v>
      </c>
      <c r="C2111" s="1" t="s">
        <v>62</v>
      </c>
      <c r="D2111" s="1" t="s">
        <v>1108</v>
      </c>
      <c r="E2111" s="1" t="s">
        <v>8565</v>
      </c>
      <c r="F2111" s="1" t="s">
        <v>8566</v>
      </c>
      <c r="G2111" s="1">
        <v>148</v>
      </c>
      <c r="H2111" s="1">
        <v>40000</v>
      </c>
      <c r="I2111" s="2" t="s">
        <v>66</v>
      </c>
      <c r="K2111" s="1">
        <f>IFERROR(VLOOKUP(B2111,'[1]Pivot HorizontalMRP'!$A$4:$B$2531,2,0),0)</f>
        <v>0</v>
      </c>
      <c r="L2111" s="1">
        <f>IFERROR(VLOOKUP(B2111,'[1]Pivot HorizontalMRP'!$A$4:$C$2531,3,0),0)</f>
        <v>53249</v>
      </c>
      <c r="M2111" s="1">
        <f>IFERROR(VLOOKUP(B2111,'[1]Pivot HorizontalMRP'!$A$4:$D$2531,4,0),0)</f>
        <v>0</v>
      </c>
      <c r="N2111" s="1">
        <f>IFERROR(VLOOKUP(B2111,'[1]Pivot HorizontalMRP'!$A$4:$E$2531,5,0),0)</f>
        <v>110000</v>
      </c>
      <c r="O2111" s="1">
        <f t="shared" si="161"/>
        <v>53249</v>
      </c>
      <c r="P2111" s="1">
        <f t="shared" si="162"/>
        <v>163249</v>
      </c>
      <c r="Q2111" s="1">
        <f>IFERROR(VLOOKUP(B2111,'[1]Pivot HorizontalMRP'!$A$4:$F$2529,6,0),0)</f>
        <v>69638</v>
      </c>
      <c r="R2111" s="1">
        <f>IFERROR(VLOOKUP(B2111,'[1]Pivot HorizontalMRP'!$A$4:$G$2529,7,0),0)</f>
        <v>45734</v>
      </c>
      <c r="S2111" s="1">
        <f>IFERROR(VLOOKUP(B2111,'[1]Pivot HorizontalMRP'!$A$4:$H$2529,8,0),0)</f>
        <v>44604</v>
      </c>
      <c r="T2111" s="1">
        <f>IFERROR(VLOOKUP(B2111,'[1]Pivot HorizontalMRP'!$A$4:$I$2529,9,0),0)</f>
        <v>36636</v>
      </c>
      <c r="U2111" s="1">
        <f t="shared" si="160"/>
        <v>47877</v>
      </c>
      <c r="V2111" s="24">
        <v>6.9999999999999999E-4</v>
      </c>
      <c r="W2111" s="24"/>
      <c r="X2111" s="24">
        <f t="shared" si="163"/>
        <v>-6.9999999999999999E-4</v>
      </c>
      <c r="Y2111" s="24"/>
      <c r="Z2111" s="24"/>
      <c r="AA2111" s="24"/>
      <c r="AB2111" s="24"/>
      <c r="AC2111" s="25"/>
      <c r="AD2111" s="26"/>
      <c r="AE2111" s="26"/>
      <c r="AF2111" s="26"/>
      <c r="AG2111" s="24"/>
      <c r="AH2111" s="24"/>
      <c r="AI2111" s="26"/>
      <c r="AJ2111" s="27"/>
      <c r="AK2111" s="27"/>
      <c r="AL2111" s="26"/>
      <c r="AM2111" s="26"/>
      <c r="AN2111" s="24"/>
      <c r="AO2111" s="24" t="str">
        <f t="shared" si="164"/>
        <v>Sanmina</v>
      </c>
      <c r="AP2111" s="1" t="s">
        <v>1110</v>
      </c>
      <c r="BF2111" s="1" t="s">
        <v>68</v>
      </c>
      <c r="BG2111" s="28" t="s">
        <v>69</v>
      </c>
    </row>
    <row r="2112" spans="1:59" ht="12.75" customHeight="1" x14ac:dyDescent="0.2">
      <c r="A2112" s="1" t="s">
        <v>8567</v>
      </c>
      <c r="B2112" s="1" t="s">
        <v>8568</v>
      </c>
      <c r="C2112" s="1" t="s">
        <v>62</v>
      </c>
      <c r="D2112" s="1" t="s">
        <v>1108</v>
      </c>
      <c r="E2112" s="1" t="s">
        <v>8569</v>
      </c>
      <c r="F2112" s="1" t="s">
        <v>8570</v>
      </c>
      <c r="G2112" s="1">
        <v>148</v>
      </c>
      <c r="H2112" s="1">
        <v>10000</v>
      </c>
      <c r="I2112" s="2" t="s">
        <v>66</v>
      </c>
      <c r="K2112" s="1">
        <f>IFERROR(VLOOKUP(B2112,'[1]Pivot HorizontalMRP'!$A$4:$B$2531,2,0),0)</f>
        <v>0</v>
      </c>
      <c r="L2112" s="1">
        <f>IFERROR(VLOOKUP(B2112,'[1]Pivot HorizontalMRP'!$A$4:$C$2531,3,0),0)</f>
        <v>27061</v>
      </c>
      <c r="M2112" s="1">
        <f>IFERROR(VLOOKUP(B2112,'[1]Pivot HorizontalMRP'!$A$4:$D$2531,4,0),0)</f>
        <v>0</v>
      </c>
      <c r="N2112" s="1">
        <f>IFERROR(VLOOKUP(B2112,'[1]Pivot HorizontalMRP'!$A$4:$E$2531,5,0),0)</f>
        <v>0</v>
      </c>
      <c r="O2112" s="1">
        <f t="shared" si="161"/>
        <v>27061</v>
      </c>
      <c r="P2112" s="1">
        <f t="shared" si="162"/>
        <v>27061</v>
      </c>
      <c r="Q2112" s="1">
        <f>IFERROR(VLOOKUP(B2112,'[1]Pivot HorizontalMRP'!$A$4:$F$2529,6,0),0)</f>
        <v>4</v>
      </c>
      <c r="R2112" s="1">
        <f>IFERROR(VLOOKUP(B2112,'[1]Pivot HorizontalMRP'!$A$4:$G$2529,7,0),0)</f>
        <v>0</v>
      </c>
      <c r="S2112" s="1">
        <f>IFERROR(VLOOKUP(B2112,'[1]Pivot HorizontalMRP'!$A$4:$H$2529,8,0),0)</f>
        <v>0</v>
      </c>
      <c r="T2112" s="1">
        <f>IFERROR(VLOOKUP(B2112,'[1]Pivot HorizontalMRP'!$A$4:$I$2529,9,0),0)</f>
        <v>0</v>
      </c>
      <c r="U2112" s="1">
        <f t="shared" si="160"/>
        <v>27057</v>
      </c>
      <c r="V2112" s="24">
        <v>1.4400000000000001E-3</v>
      </c>
      <c r="W2112" s="24"/>
      <c r="X2112" s="24">
        <f t="shared" si="163"/>
        <v>-1.4400000000000001E-3</v>
      </c>
      <c r="Y2112" s="24"/>
      <c r="Z2112" s="24"/>
      <c r="AA2112" s="24"/>
      <c r="AB2112" s="24"/>
      <c r="AC2112" s="25"/>
      <c r="AD2112" s="26"/>
      <c r="AE2112" s="26"/>
      <c r="AF2112" s="26"/>
      <c r="AG2112" s="24"/>
      <c r="AH2112" s="24"/>
      <c r="AI2112" s="26"/>
      <c r="AJ2112" s="27"/>
      <c r="AK2112" s="27"/>
      <c r="AL2112" s="26"/>
      <c r="AM2112" s="26"/>
      <c r="AN2112" s="24"/>
      <c r="AO2112" s="24" t="str">
        <f t="shared" si="164"/>
        <v>Sanmina</v>
      </c>
      <c r="AP2112" s="1" t="s">
        <v>1110</v>
      </c>
      <c r="BF2112" s="1" t="s">
        <v>68</v>
      </c>
      <c r="BG2112" s="28" t="s">
        <v>69</v>
      </c>
    </row>
    <row r="2113" spans="1:59" ht="12.75" customHeight="1" x14ac:dyDescent="0.2">
      <c r="A2113" s="1" t="s">
        <v>8571</v>
      </c>
      <c r="B2113" s="1" t="s">
        <v>8572</v>
      </c>
      <c r="C2113" s="1" t="s">
        <v>62</v>
      </c>
      <c r="D2113" s="1" t="s">
        <v>1108</v>
      </c>
      <c r="E2113" s="1" t="s">
        <v>8573</v>
      </c>
      <c r="F2113" s="1" t="s">
        <v>8574</v>
      </c>
      <c r="G2113" s="1">
        <v>188</v>
      </c>
      <c r="H2113" s="1">
        <v>10000</v>
      </c>
      <c r="I2113" s="2" t="s">
        <v>1123</v>
      </c>
      <c r="K2113" s="1">
        <f>IFERROR(VLOOKUP(B2113,'[1]Pivot HorizontalMRP'!$A$4:$B$2531,2,0),0)</f>
        <v>0</v>
      </c>
      <c r="L2113" s="1">
        <f>IFERROR(VLOOKUP(B2113,'[1]Pivot HorizontalMRP'!$A$4:$C$2531,3,0),0)</f>
        <v>7345</v>
      </c>
      <c r="M2113" s="1">
        <f>IFERROR(VLOOKUP(B2113,'[1]Pivot HorizontalMRP'!$A$4:$D$2531,4,0),0)</f>
        <v>0</v>
      </c>
      <c r="N2113" s="1">
        <f>IFERROR(VLOOKUP(B2113,'[1]Pivot HorizontalMRP'!$A$4:$E$2531,5,0),0)</f>
        <v>0</v>
      </c>
      <c r="O2113" s="1">
        <f t="shared" si="161"/>
        <v>7345</v>
      </c>
      <c r="P2113" s="1">
        <f t="shared" si="162"/>
        <v>7345</v>
      </c>
      <c r="Q2113" s="1">
        <f>IFERROR(VLOOKUP(B2113,'[1]Pivot HorizontalMRP'!$A$4:$F$2529,6,0),0)</f>
        <v>1580</v>
      </c>
      <c r="R2113" s="1">
        <f>IFERROR(VLOOKUP(B2113,'[1]Pivot HorizontalMRP'!$A$4:$G$2529,7,0),0)</f>
        <v>1098</v>
      </c>
      <c r="S2113" s="1">
        <f>IFERROR(VLOOKUP(B2113,'[1]Pivot HorizontalMRP'!$A$4:$H$2529,8,0),0)</f>
        <v>1309</v>
      </c>
      <c r="T2113" s="1">
        <f>IFERROR(VLOOKUP(B2113,'[1]Pivot HorizontalMRP'!$A$4:$I$2529,9,0),0)</f>
        <v>1124</v>
      </c>
      <c r="U2113" s="1">
        <f t="shared" si="160"/>
        <v>4667</v>
      </c>
      <c r="V2113" s="24">
        <v>6.8999999999999997E-4</v>
      </c>
      <c r="W2113" s="24"/>
      <c r="X2113" s="24">
        <f t="shared" si="163"/>
        <v>-6.8999999999999997E-4</v>
      </c>
      <c r="Y2113" s="24"/>
      <c r="Z2113" s="24"/>
      <c r="AA2113" s="24"/>
      <c r="AB2113" s="24"/>
      <c r="AC2113" s="25"/>
      <c r="AD2113" s="26"/>
      <c r="AE2113" s="26"/>
      <c r="AF2113" s="26"/>
      <c r="AG2113" s="24"/>
      <c r="AH2113" s="24"/>
      <c r="AI2113" s="26"/>
      <c r="AJ2113" s="27"/>
      <c r="AK2113" s="27"/>
      <c r="AL2113" s="26"/>
      <c r="AM2113" s="26"/>
      <c r="AN2113" s="24"/>
      <c r="AO2113" s="24" t="str">
        <f t="shared" si="164"/>
        <v>Sanmina</v>
      </c>
      <c r="AP2113" s="1" t="s">
        <v>1110</v>
      </c>
      <c r="BF2113" s="1" t="s">
        <v>68</v>
      </c>
      <c r="BG2113" s="28" t="s">
        <v>69</v>
      </c>
    </row>
    <row r="2114" spans="1:59" ht="12.75" customHeight="1" x14ac:dyDescent="0.2">
      <c r="A2114" s="1" t="s">
        <v>8575</v>
      </c>
      <c r="B2114" s="1" t="s">
        <v>8576</v>
      </c>
      <c r="C2114" s="1" t="s">
        <v>62</v>
      </c>
      <c r="D2114" s="1" t="s">
        <v>1108</v>
      </c>
      <c r="E2114" s="1" t="s">
        <v>8577</v>
      </c>
      <c r="F2114" s="1" t="s">
        <v>8578</v>
      </c>
      <c r="G2114" s="1">
        <v>188</v>
      </c>
      <c r="H2114" s="1">
        <v>10000</v>
      </c>
      <c r="I2114" s="2" t="s">
        <v>1123</v>
      </c>
      <c r="K2114" s="1">
        <f>IFERROR(VLOOKUP(B2114,'[1]Pivot HorizontalMRP'!$A$4:$B$2531,2,0),0)</f>
        <v>0</v>
      </c>
      <c r="L2114" s="1">
        <f>IFERROR(VLOOKUP(B2114,'[1]Pivot HorizontalMRP'!$A$4:$C$2531,3,0),0)</f>
        <v>3142</v>
      </c>
      <c r="M2114" s="1">
        <f>IFERROR(VLOOKUP(B2114,'[1]Pivot HorizontalMRP'!$A$4:$D$2531,4,0),0)</f>
        <v>42000</v>
      </c>
      <c r="N2114" s="1">
        <f>IFERROR(VLOOKUP(B2114,'[1]Pivot HorizontalMRP'!$A$4:$E$2531,5,0),0)</f>
        <v>40000</v>
      </c>
      <c r="O2114" s="1">
        <f t="shared" si="161"/>
        <v>45142</v>
      </c>
      <c r="P2114" s="1">
        <f t="shared" si="162"/>
        <v>85142</v>
      </c>
      <c r="Q2114" s="1">
        <f>IFERROR(VLOOKUP(B2114,'[1]Pivot HorizontalMRP'!$A$4:$F$2529,6,0),0)</f>
        <v>25796</v>
      </c>
      <c r="R2114" s="1">
        <f>IFERROR(VLOOKUP(B2114,'[1]Pivot HorizontalMRP'!$A$4:$G$2529,7,0),0)</f>
        <v>8556</v>
      </c>
      <c r="S2114" s="1">
        <f>IFERROR(VLOOKUP(B2114,'[1]Pivot HorizontalMRP'!$A$4:$H$2529,8,0),0)</f>
        <v>5902</v>
      </c>
      <c r="T2114" s="1">
        <f>IFERROR(VLOOKUP(B2114,'[1]Pivot HorizontalMRP'!$A$4:$I$2529,9,0),0)</f>
        <v>3806</v>
      </c>
      <c r="U2114" s="1">
        <f t="shared" ref="U2114:U2177" si="165">IF(I2114="delivery",O2114-SUM(Q2114+R2114),IF(I2114="PO",P2114-SUM(Q2114:R2114)))</f>
        <v>10790</v>
      </c>
      <c r="V2114" s="24">
        <v>5.5000000000000003E-4</v>
      </c>
      <c r="W2114" s="24"/>
      <c r="X2114" s="24">
        <f t="shared" si="163"/>
        <v>-5.5000000000000003E-4</v>
      </c>
      <c r="Y2114" s="24"/>
      <c r="Z2114" s="24"/>
      <c r="AA2114" s="24">
        <v>5.5000000000000003E-4</v>
      </c>
      <c r="AB2114" s="24"/>
      <c r="AC2114" s="25"/>
      <c r="AD2114" s="26"/>
      <c r="AE2114" s="26"/>
      <c r="AF2114" s="26"/>
      <c r="AG2114" s="24"/>
      <c r="AH2114" s="24"/>
      <c r="AI2114" s="26"/>
      <c r="AJ2114" s="27"/>
      <c r="AK2114" s="27"/>
      <c r="AL2114" s="26"/>
      <c r="AM2114" s="26"/>
      <c r="AN2114" s="24"/>
      <c r="AO2114" s="24" t="str">
        <f t="shared" si="164"/>
        <v>Sanmina</v>
      </c>
      <c r="AP2114" s="1" t="s">
        <v>1110</v>
      </c>
      <c r="BF2114" s="1" t="s">
        <v>68</v>
      </c>
      <c r="BG2114" s="28" t="s">
        <v>69</v>
      </c>
    </row>
    <row r="2115" spans="1:59" ht="12.75" customHeight="1" x14ac:dyDescent="0.2">
      <c r="A2115" s="1" t="s">
        <v>8579</v>
      </c>
      <c r="B2115" s="1" t="s">
        <v>8580</v>
      </c>
      <c r="C2115" s="1" t="s">
        <v>62</v>
      </c>
      <c r="D2115" s="1" t="s">
        <v>1108</v>
      </c>
      <c r="E2115" s="1" t="s">
        <v>8581</v>
      </c>
      <c r="F2115" s="1" t="s">
        <v>8582</v>
      </c>
      <c r="G2115" s="1">
        <v>188</v>
      </c>
      <c r="H2115" s="1">
        <v>10000</v>
      </c>
      <c r="I2115" s="2" t="s">
        <v>1123</v>
      </c>
      <c r="K2115" s="1">
        <f>IFERROR(VLOOKUP(B2115,'[1]Pivot HorizontalMRP'!$A$4:$B$2531,2,0),0)</f>
        <v>0</v>
      </c>
      <c r="L2115" s="1">
        <f>IFERROR(VLOOKUP(B2115,'[1]Pivot HorizontalMRP'!$A$4:$C$2531,3,0),0)</f>
        <v>5371</v>
      </c>
      <c r="M2115" s="1">
        <f>IFERROR(VLOOKUP(B2115,'[1]Pivot HorizontalMRP'!$A$4:$D$2531,4,0),0)</f>
        <v>0</v>
      </c>
      <c r="N2115" s="1">
        <f>IFERROR(VLOOKUP(B2115,'[1]Pivot HorizontalMRP'!$A$4:$E$2531,5,0),0)</f>
        <v>0</v>
      </c>
      <c r="O2115" s="1">
        <f t="shared" ref="O2115:O2178" si="166">K2115+L2115+M2115</f>
        <v>5371</v>
      </c>
      <c r="P2115" s="1">
        <f t="shared" ref="P2115:P2178" si="167">K2115+L2115+M2115+N2115</f>
        <v>5371</v>
      </c>
      <c r="Q2115" s="1">
        <f>IFERROR(VLOOKUP(B2115,'[1]Pivot HorizontalMRP'!$A$4:$F$2529,6,0),0)</f>
        <v>344</v>
      </c>
      <c r="R2115" s="1">
        <f>IFERROR(VLOOKUP(B2115,'[1]Pivot HorizontalMRP'!$A$4:$G$2529,7,0),0)</f>
        <v>168</v>
      </c>
      <c r="S2115" s="1">
        <f>IFERROR(VLOOKUP(B2115,'[1]Pivot HorizontalMRP'!$A$4:$H$2529,8,0),0)</f>
        <v>308</v>
      </c>
      <c r="T2115" s="1">
        <f>IFERROR(VLOOKUP(B2115,'[1]Pivot HorizontalMRP'!$A$4:$I$2529,9,0),0)</f>
        <v>204</v>
      </c>
      <c r="U2115" s="1">
        <f t="shared" si="165"/>
        <v>4859</v>
      </c>
      <c r="V2115" s="24">
        <v>6.9999999999999999E-4</v>
      </c>
      <c r="W2115" s="24"/>
      <c r="X2115" s="24">
        <f t="shared" ref="X2115:X2178" si="168">W2115-V2115</f>
        <v>-6.9999999999999999E-4</v>
      </c>
      <c r="Y2115" s="24"/>
      <c r="Z2115" s="24"/>
      <c r="AA2115" s="24"/>
      <c r="AB2115" s="24"/>
      <c r="AC2115" s="25"/>
      <c r="AD2115" s="26"/>
      <c r="AE2115" s="26"/>
      <c r="AF2115" s="26"/>
      <c r="AG2115" s="24"/>
      <c r="AH2115" s="24"/>
      <c r="AI2115" s="26"/>
      <c r="AJ2115" s="27"/>
      <c r="AK2115" s="27"/>
      <c r="AL2115" s="26"/>
      <c r="AM2115" s="26"/>
      <c r="AN2115" s="24"/>
      <c r="AO2115" s="24" t="str">
        <f t="shared" ref="AO2115:AO2178" si="169">D2115</f>
        <v>Sanmina</v>
      </c>
      <c r="AP2115" s="1" t="s">
        <v>1110</v>
      </c>
      <c r="BF2115" s="1" t="s">
        <v>68</v>
      </c>
      <c r="BG2115" s="28" t="s">
        <v>69</v>
      </c>
    </row>
    <row r="2116" spans="1:59" ht="12.75" customHeight="1" x14ac:dyDescent="0.2">
      <c r="A2116" s="1" t="s">
        <v>8583</v>
      </c>
      <c r="B2116" s="1" t="s">
        <v>8584</v>
      </c>
      <c r="C2116" s="1" t="s">
        <v>62</v>
      </c>
      <c r="D2116" s="1" t="s">
        <v>1108</v>
      </c>
      <c r="E2116" s="1" t="s">
        <v>8585</v>
      </c>
      <c r="F2116" s="1" t="s">
        <v>8586</v>
      </c>
      <c r="G2116" s="1">
        <v>188</v>
      </c>
      <c r="H2116" s="1">
        <v>10000</v>
      </c>
      <c r="I2116" s="2" t="s">
        <v>1123</v>
      </c>
      <c r="K2116" s="1">
        <f>IFERROR(VLOOKUP(B2116,'[1]Pivot HorizontalMRP'!$A$4:$B$2531,2,0),0)</f>
        <v>0</v>
      </c>
      <c r="L2116" s="1">
        <f>IFERROR(VLOOKUP(B2116,'[1]Pivot HorizontalMRP'!$A$4:$C$2531,3,0),0)</f>
        <v>13578</v>
      </c>
      <c r="M2116" s="1">
        <f>IFERROR(VLOOKUP(B2116,'[1]Pivot HorizontalMRP'!$A$4:$D$2531,4,0),0)</f>
        <v>0</v>
      </c>
      <c r="N2116" s="1">
        <f>IFERROR(VLOOKUP(B2116,'[1]Pivot HorizontalMRP'!$A$4:$E$2531,5,0),0)</f>
        <v>10000</v>
      </c>
      <c r="O2116" s="1">
        <f t="shared" si="166"/>
        <v>13578</v>
      </c>
      <c r="P2116" s="1">
        <f t="shared" si="167"/>
        <v>23578</v>
      </c>
      <c r="Q2116" s="1">
        <f>IFERROR(VLOOKUP(B2116,'[1]Pivot HorizontalMRP'!$A$4:$F$2529,6,0),0)</f>
        <v>2097</v>
      </c>
      <c r="R2116" s="1">
        <f>IFERROR(VLOOKUP(B2116,'[1]Pivot HorizontalMRP'!$A$4:$G$2529,7,0),0)</f>
        <v>1652</v>
      </c>
      <c r="S2116" s="1">
        <f>IFERROR(VLOOKUP(B2116,'[1]Pivot HorizontalMRP'!$A$4:$H$2529,8,0),0)</f>
        <v>1980</v>
      </c>
      <c r="T2116" s="1">
        <f>IFERROR(VLOOKUP(B2116,'[1]Pivot HorizontalMRP'!$A$4:$I$2529,9,0),0)</f>
        <v>1442</v>
      </c>
      <c r="U2116" s="1">
        <f t="shared" si="165"/>
        <v>9829</v>
      </c>
      <c r="V2116" s="24">
        <v>6.8000000000000005E-4</v>
      </c>
      <c r="W2116" s="24"/>
      <c r="X2116" s="24">
        <f t="shared" si="168"/>
        <v>-6.8000000000000005E-4</v>
      </c>
      <c r="Y2116" s="24"/>
      <c r="Z2116" s="24"/>
      <c r="AA2116" s="24"/>
      <c r="AB2116" s="24"/>
      <c r="AC2116" s="25"/>
      <c r="AD2116" s="26"/>
      <c r="AE2116" s="26"/>
      <c r="AF2116" s="26"/>
      <c r="AG2116" s="24"/>
      <c r="AH2116" s="24"/>
      <c r="AI2116" s="26"/>
      <c r="AJ2116" s="27"/>
      <c r="AK2116" s="27"/>
      <c r="AL2116" s="26"/>
      <c r="AM2116" s="26"/>
      <c r="AN2116" s="24"/>
      <c r="AO2116" s="24" t="str">
        <f t="shared" si="169"/>
        <v>Sanmina</v>
      </c>
      <c r="AP2116" s="1" t="s">
        <v>1110</v>
      </c>
      <c r="BF2116" s="1" t="s">
        <v>68</v>
      </c>
      <c r="BG2116" s="28" t="s">
        <v>69</v>
      </c>
    </row>
    <row r="2117" spans="1:59" ht="12.75" customHeight="1" x14ac:dyDescent="0.2">
      <c r="A2117" s="1" t="s">
        <v>8587</v>
      </c>
      <c r="B2117" s="1" t="s">
        <v>8588</v>
      </c>
      <c r="C2117" s="1" t="s">
        <v>62</v>
      </c>
      <c r="D2117" s="1" t="s">
        <v>1108</v>
      </c>
      <c r="E2117" s="1" t="s">
        <v>8589</v>
      </c>
      <c r="F2117" s="1" t="s">
        <v>8590</v>
      </c>
      <c r="G2117" s="1">
        <v>188</v>
      </c>
      <c r="H2117" s="1">
        <v>10000</v>
      </c>
      <c r="I2117" s="2" t="s">
        <v>1123</v>
      </c>
      <c r="K2117" s="1">
        <f>IFERROR(VLOOKUP(B2117,'[1]Pivot HorizontalMRP'!$A$4:$B$2531,2,0),0)</f>
        <v>0</v>
      </c>
      <c r="L2117" s="1">
        <f>IFERROR(VLOOKUP(B2117,'[1]Pivot HorizontalMRP'!$A$4:$C$2531,3,0),0)</f>
        <v>37231</v>
      </c>
      <c r="M2117" s="1">
        <f>IFERROR(VLOOKUP(B2117,'[1]Pivot HorizontalMRP'!$A$4:$D$2531,4,0),0)</f>
        <v>0</v>
      </c>
      <c r="N2117" s="1">
        <f>IFERROR(VLOOKUP(B2117,'[1]Pivot HorizontalMRP'!$A$4:$E$2531,5,0),0)</f>
        <v>40000</v>
      </c>
      <c r="O2117" s="1">
        <f t="shared" si="166"/>
        <v>37231</v>
      </c>
      <c r="P2117" s="1">
        <f t="shared" si="167"/>
        <v>77231</v>
      </c>
      <c r="Q2117" s="1">
        <f>IFERROR(VLOOKUP(B2117,'[1]Pivot HorizontalMRP'!$A$4:$F$2529,6,0),0)</f>
        <v>8458</v>
      </c>
      <c r="R2117" s="1">
        <f>IFERROR(VLOOKUP(B2117,'[1]Pivot HorizontalMRP'!$A$4:$G$2529,7,0),0)</f>
        <v>3994</v>
      </c>
      <c r="S2117" s="1">
        <f>IFERROR(VLOOKUP(B2117,'[1]Pivot HorizontalMRP'!$A$4:$H$2529,8,0),0)</f>
        <v>5379</v>
      </c>
      <c r="T2117" s="1">
        <f>IFERROR(VLOOKUP(B2117,'[1]Pivot HorizontalMRP'!$A$4:$I$2529,9,0),0)</f>
        <v>3825</v>
      </c>
      <c r="U2117" s="1">
        <f t="shared" si="165"/>
        <v>24779</v>
      </c>
      <c r="V2117" s="24">
        <v>6.8999999999999997E-4</v>
      </c>
      <c r="W2117" s="24"/>
      <c r="X2117" s="24">
        <f t="shared" si="168"/>
        <v>-6.8999999999999997E-4</v>
      </c>
      <c r="Y2117" s="24"/>
      <c r="Z2117" s="24"/>
      <c r="AA2117" s="24"/>
      <c r="AB2117" s="24"/>
      <c r="AC2117" s="25"/>
      <c r="AD2117" s="26"/>
      <c r="AE2117" s="26"/>
      <c r="AF2117" s="26"/>
      <c r="AG2117" s="24"/>
      <c r="AH2117" s="24"/>
      <c r="AI2117" s="26"/>
      <c r="AJ2117" s="27"/>
      <c r="AK2117" s="27"/>
      <c r="AL2117" s="26"/>
      <c r="AM2117" s="26"/>
      <c r="AN2117" s="24"/>
      <c r="AO2117" s="24" t="str">
        <f t="shared" si="169"/>
        <v>Sanmina</v>
      </c>
      <c r="AP2117" s="1" t="s">
        <v>1110</v>
      </c>
      <c r="BF2117" s="1" t="s">
        <v>68</v>
      </c>
      <c r="BG2117" s="28" t="s">
        <v>69</v>
      </c>
    </row>
    <row r="2118" spans="1:59" ht="12.75" customHeight="1" x14ac:dyDescent="0.2">
      <c r="A2118" s="1" t="s">
        <v>8591</v>
      </c>
      <c r="B2118" s="1" t="s">
        <v>8592</v>
      </c>
      <c r="C2118" s="1" t="s">
        <v>62</v>
      </c>
      <c r="D2118" s="1" t="s">
        <v>1108</v>
      </c>
      <c r="E2118" s="1" t="s">
        <v>8593</v>
      </c>
      <c r="F2118" s="1" t="s">
        <v>8594</v>
      </c>
      <c r="G2118" s="1">
        <v>188</v>
      </c>
      <c r="H2118" s="1">
        <v>30000</v>
      </c>
      <c r="I2118" s="2" t="s">
        <v>1123</v>
      </c>
      <c r="K2118" s="1">
        <f>IFERROR(VLOOKUP(B2118,'[1]Pivot HorizontalMRP'!$A$4:$B$2531,2,0),0)</f>
        <v>0</v>
      </c>
      <c r="L2118" s="1">
        <f>IFERROR(VLOOKUP(B2118,'[1]Pivot HorizontalMRP'!$A$4:$C$2531,3,0),0)</f>
        <v>193584</v>
      </c>
      <c r="M2118" s="1">
        <f>IFERROR(VLOOKUP(B2118,'[1]Pivot HorizontalMRP'!$A$4:$D$2531,4,0),0)</f>
        <v>110000</v>
      </c>
      <c r="N2118" s="1">
        <f>IFERROR(VLOOKUP(B2118,'[1]Pivot HorizontalMRP'!$A$4:$E$2531,5,0),0)</f>
        <v>40000</v>
      </c>
      <c r="O2118" s="1">
        <f t="shared" si="166"/>
        <v>303584</v>
      </c>
      <c r="P2118" s="1">
        <f t="shared" si="167"/>
        <v>343584</v>
      </c>
      <c r="Q2118" s="1">
        <f>IFERROR(VLOOKUP(B2118,'[1]Pivot HorizontalMRP'!$A$4:$F$2529,6,0),0)</f>
        <v>145627</v>
      </c>
      <c r="R2118" s="1">
        <f>IFERROR(VLOOKUP(B2118,'[1]Pivot HorizontalMRP'!$A$4:$G$2529,7,0),0)</f>
        <v>58407</v>
      </c>
      <c r="S2118" s="1">
        <f>IFERROR(VLOOKUP(B2118,'[1]Pivot HorizontalMRP'!$A$4:$H$2529,8,0),0)</f>
        <v>46719</v>
      </c>
      <c r="T2118" s="1">
        <f>IFERROR(VLOOKUP(B2118,'[1]Pivot HorizontalMRP'!$A$4:$I$2529,9,0),0)</f>
        <v>28770</v>
      </c>
      <c r="U2118" s="1">
        <f t="shared" si="165"/>
        <v>99550</v>
      </c>
      <c r="V2118" s="24">
        <v>3.6000000000000002E-4</v>
      </c>
      <c r="W2118" s="24"/>
      <c r="X2118" s="24">
        <f t="shared" si="168"/>
        <v>-3.6000000000000002E-4</v>
      </c>
      <c r="Y2118" s="24"/>
      <c r="Z2118" s="24"/>
      <c r="AA2118" s="24">
        <v>3.6000000000000002E-4</v>
      </c>
      <c r="AB2118" s="24"/>
      <c r="AC2118" s="25"/>
      <c r="AD2118" s="26"/>
      <c r="AE2118" s="26"/>
      <c r="AF2118" s="26"/>
      <c r="AG2118" s="24"/>
      <c r="AH2118" s="24"/>
      <c r="AI2118" s="26"/>
      <c r="AJ2118" s="27"/>
      <c r="AK2118" s="27"/>
      <c r="AL2118" s="26"/>
      <c r="AM2118" s="26"/>
      <c r="AN2118" s="24"/>
      <c r="AO2118" s="24" t="str">
        <f t="shared" si="169"/>
        <v>Sanmina</v>
      </c>
      <c r="AP2118" s="1" t="s">
        <v>1110</v>
      </c>
      <c r="BF2118" s="1" t="s">
        <v>68</v>
      </c>
      <c r="BG2118" s="28" t="s">
        <v>69</v>
      </c>
    </row>
    <row r="2119" spans="1:59" ht="12.75" customHeight="1" x14ac:dyDescent="0.2">
      <c r="A2119" s="1" t="s">
        <v>8595</v>
      </c>
      <c r="B2119" s="1" t="s">
        <v>8596</v>
      </c>
      <c r="C2119" s="1" t="s">
        <v>62</v>
      </c>
      <c r="D2119" s="1" t="s">
        <v>1108</v>
      </c>
      <c r="E2119" s="1" t="s">
        <v>8597</v>
      </c>
      <c r="F2119" s="1" t="s">
        <v>8598</v>
      </c>
      <c r="G2119" s="1">
        <v>146</v>
      </c>
      <c r="H2119" s="1">
        <v>5000</v>
      </c>
      <c r="I2119" s="2" t="s">
        <v>66</v>
      </c>
      <c r="K2119" s="1">
        <f>IFERROR(VLOOKUP(B2119,'[1]Pivot HorizontalMRP'!$A$4:$B$2531,2,0),0)</f>
        <v>0</v>
      </c>
      <c r="L2119" s="1">
        <f>IFERROR(VLOOKUP(B2119,'[1]Pivot HorizontalMRP'!$A$4:$C$2531,3,0),0)</f>
        <v>846</v>
      </c>
      <c r="M2119" s="1">
        <f>IFERROR(VLOOKUP(B2119,'[1]Pivot HorizontalMRP'!$A$4:$D$2531,4,0),0)</f>
        <v>0</v>
      </c>
      <c r="N2119" s="1">
        <f>IFERROR(VLOOKUP(B2119,'[1]Pivot HorizontalMRP'!$A$4:$E$2531,5,0),0)</f>
        <v>0</v>
      </c>
      <c r="O2119" s="1">
        <f t="shared" si="166"/>
        <v>846</v>
      </c>
      <c r="P2119" s="1">
        <f t="shared" si="167"/>
        <v>846</v>
      </c>
      <c r="Q2119" s="1">
        <f>IFERROR(VLOOKUP(B2119,'[1]Pivot HorizontalMRP'!$A$4:$F$2529,6,0),0)</f>
        <v>15</v>
      </c>
      <c r="R2119" s="1">
        <f>IFERROR(VLOOKUP(B2119,'[1]Pivot HorizontalMRP'!$A$4:$G$2529,7,0),0)</f>
        <v>48</v>
      </c>
      <c r="S2119" s="1">
        <f>IFERROR(VLOOKUP(B2119,'[1]Pivot HorizontalMRP'!$A$4:$H$2529,8,0),0)</f>
        <v>48</v>
      </c>
      <c r="T2119" s="1">
        <f>IFERROR(VLOOKUP(B2119,'[1]Pivot HorizontalMRP'!$A$4:$I$2529,9,0),0)</f>
        <v>0</v>
      </c>
      <c r="U2119" s="1">
        <f t="shared" si="165"/>
        <v>783</v>
      </c>
      <c r="V2119" s="24">
        <v>2.2399999999999998E-3</v>
      </c>
      <c r="W2119" s="24"/>
      <c r="X2119" s="24">
        <f t="shared" si="168"/>
        <v>-2.2399999999999998E-3</v>
      </c>
      <c r="Y2119" s="24"/>
      <c r="Z2119" s="24"/>
      <c r="AA2119" s="24"/>
      <c r="AB2119" s="24"/>
      <c r="AC2119" s="25"/>
      <c r="AD2119" s="26"/>
      <c r="AE2119" s="26"/>
      <c r="AF2119" s="26"/>
      <c r="AG2119" s="24"/>
      <c r="AH2119" s="24"/>
      <c r="AI2119" s="26"/>
      <c r="AJ2119" s="27"/>
      <c r="AK2119" s="27"/>
      <c r="AL2119" s="26"/>
      <c r="AM2119" s="26"/>
      <c r="AN2119" s="24"/>
      <c r="AO2119" s="24" t="str">
        <f t="shared" si="169"/>
        <v>Sanmina</v>
      </c>
      <c r="AP2119" s="1" t="s">
        <v>1110</v>
      </c>
      <c r="BF2119" s="1" t="s">
        <v>68</v>
      </c>
      <c r="BG2119" s="28" t="s">
        <v>69</v>
      </c>
    </row>
    <row r="2120" spans="1:59" ht="12.75" customHeight="1" x14ac:dyDescent="0.2">
      <c r="A2120" s="1" t="s">
        <v>8599</v>
      </c>
      <c r="B2120" s="1" t="s">
        <v>8600</v>
      </c>
      <c r="C2120" s="1" t="s">
        <v>62</v>
      </c>
      <c r="D2120" s="1" t="s">
        <v>1108</v>
      </c>
      <c r="E2120" s="1" t="s">
        <v>8601</v>
      </c>
      <c r="F2120" s="1" t="s">
        <v>8602</v>
      </c>
      <c r="G2120" s="1">
        <v>188</v>
      </c>
      <c r="H2120" s="1">
        <v>30000</v>
      </c>
      <c r="I2120" s="2" t="s">
        <v>1123</v>
      </c>
      <c r="K2120" s="1">
        <f>IFERROR(VLOOKUP(B2120,'[1]Pivot HorizontalMRP'!$A$4:$B$2531,2,0),0)</f>
        <v>0</v>
      </c>
      <c r="L2120" s="1">
        <f>IFERROR(VLOOKUP(B2120,'[1]Pivot HorizontalMRP'!$A$4:$C$2531,3,0),0)</f>
        <v>112058</v>
      </c>
      <c r="M2120" s="1">
        <f>IFERROR(VLOOKUP(B2120,'[1]Pivot HorizontalMRP'!$A$4:$D$2531,4,0),0)</f>
        <v>50000</v>
      </c>
      <c r="N2120" s="1">
        <f>IFERROR(VLOOKUP(B2120,'[1]Pivot HorizontalMRP'!$A$4:$E$2531,5,0),0)</f>
        <v>40000</v>
      </c>
      <c r="O2120" s="1">
        <f t="shared" si="166"/>
        <v>162058</v>
      </c>
      <c r="P2120" s="1">
        <f t="shared" si="167"/>
        <v>202058</v>
      </c>
      <c r="Q2120" s="1">
        <f>IFERROR(VLOOKUP(B2120,'[1]Pivot HorizontalMRP'!$A$4:$F$2529,6,0),0)</f>
        <v>25942</v>
      </c>
      <c r="R2120" s="1">
        <f>IFERROR(VLOOKUP(B2120,'[1]Pivot HorizontalMRP'!$A$4:$G$2529,7,0),0)</f>
        <v>31085</v>
      </c>
      <c r="S2120" s="1">
        <f>IFERROR(VLOOKUP(B2120,'[1]Pivot HorizontalMRP'!$A$4:$H$2529,8,0),0)</f>
        <v>37176</v>
      </c>
      <c r="T2120" s="1">
        <f>IFERROR(VLOOKUP(B2120,'[1]Pivot HorizontalMRP'!$A$4:$I$2529,9,0),0)</f>
        <v>36192</v>
      </c>
      <c r="U2120" s="1">
        <f t="shared" si="165"/>
        <v>105031</v>
      </c>
      <c r="V2120" s="24">
        <v>3.6000000000000002E-4</v>
      </c>
      <c r="W2120" s="24"/>
      <c r="X2120" s="24">
        <f t="shared" si="168"/>
        <v>-3.6000000000000002E-4</v>
      </c>
      <c r="Y2120" s="24"/>
      <c r="Z2120" s="24"/>
      <c r="AA2120" s="24">
        <v>2.5000000000000001E-4</v>
      </c>
      <c r="AB2120" s="24"/>
      <c r="AC2120" s="25"/>
      <c r="AD2120" s="26"/>
      <c r="AE2120" s="26"/>
      <c r="AF2120" s="26"/>
      <c r="AG2120" s="24"/>
      <c r="AH2120" s="24"/>
      <c r="AI2120" s="26"/>
      <c r="AJ2120" s="27"/>
      <c r="AK2120" s="27"/>
      <c r="AL2120" s="26"/>
      <c r="AM2120" s="26"/>
      <c r="AN2120" s="24"/>
      <c r="AO2120" s="24" t="str">
        <f t="shared" si="169"/>
        <v>Sanmina</v>
      </c>
      <c r="AP2120" s="1" t="s">
        <v>1110</v>
      </c>
      <c r="BF2120" s="1" t="s">
        <v>68</v>
      </c>
      <c r="BG2120" s="28" t="s">
        <v>69</v>
      </c>
    </row>
    <row r="2121" spans="1:59" ht="12.75" customHeight="1" x14ac:dyDescent="0.2">
      <c r="A2121" s="1" t="s">
        <v>8603</v>
      </c>
      <c r="B2121" s="1" t="s">
        <v>8604</v>
      </c>
      <c r="C2121" s="1" t="s">
        <v>62</v>
      </c>
      <c r="D2121" s="1" t="s">
        <v>1108</v>
      </c>
      <c r="E2121" s="1" t="s">
        <v>8605</v>
      </c>
      <c r="F2121" s="1" t="s">
        <v>8606</v>
      </c>
      <c r="G2121" s="1">
        <v>188</v>
      </c>
      <c r="H2121" s="1">
        <v>10000</v>
      </c>
      <c r="I2121" s="2" t="s">
        <v>1123</v>
      </c>
      <c r="K2121" s="1">
        <f>IFERROR(VLOOKUP(B2121,'[1]Pivot HorizontalMRP'!$A$4:$B$2531,2,0),0)</f>
        <v>0</v>
      </c>
      <c r="L2121" s="1">
        <f>IFERROR(VLOOKUP(B2121,'[1]Pivot HorizontalMRP'!$A$4:$C$2531,3,0),0)</f>
        <v>13480</v>
      </c>
      <c r="M2121" s="1">
        <f>IFERROR(VLOOKUP(B2121,'[1]Pivot HorizontalMRP'!$A$4:$D$2531,4,0),0)</f>
        <v>0</v>
      </c>
      <c r="N2121" s="1">
        <f>IFERROR(VLOOKUP(B2121,'[1]Pivot HorizontalMRP'!$A$4:$E$2531,5,0),0)</f>
        <v>10000</v>
      </c>
      <c r="O2121" s="1">
        <f t="shared" si="166"/>
        <v>13480</v>
      </c>
      <c r="P2121" s="1">
        <f t="shared" si="167"/>
        <v>23480</v>
      </c>
      <c r="Q2121" s="1">
        <f>IFERROR(VLOOKUP(B2121,'[1]Pivot HorizontalMRP'!$A$4:$F$2529,6,0),0)</f>
        <v>4727</v>
      </c>
      <c r="R2121" s="1">
        <f>IFERROR(VLOOKUP(B2121,'[1]Pivot HorizontalMRP'!$A$4:$G$2529,7,0),0)</f>
        <v>3097</v>
      </c>
      <c r="S2121" s="1">
        <f>IFERROR(VLOOKUP(B2121,'[1]Pivot HorizontalMRP'!$A$4:$H$2529,8,0),0)</f>
        <v>3204</v>
      </c>
      <c r="T2121" s="1">
        <f>IFERROR(VLOOKUP(B2121,'[1]Pivot HorizontalMRP'!$A$4:$I$2529,9,0),0)</f>
        <v>2223</v>
      </c>
      <c r="U2121" s="1">
        <f t="shared" si="165"/>
        <v>5656</v>
      </c>
      <c r="V2121" s="24">
        <v>1.5E-3</v>
      </c>
      <c r="W2121" s="24"/>
      <c r="X2121" s="24">
        <f t="shared" si="168"/>
        <v>-1.5E-3</v>
      </c>
      <c r="Y2121" s="24"/>
      <c r="Z2121" s="24"/>
      <c r="AA2121" s="24"/>
      <c r="AB2121" s="24"/>
      <c r="AC2121" s="25"/>
      <c r="AD2121" s="26"/>
      <c r="AE2121" s="26"/>
      <c r="AF2121" s="26"/>
      <c r="AG2121" s="24"/>
      <c r="AH2121" s="24"/>
      <c r="AI2121" s="26"/>
      <c r="AJ2121" s="27"/>
      <c r="AK2121" s="27"/>
      <c r="AL2121" s="26"/>
      <c r="AM2121" s="26"/>
      <c r="AN2121" s="24"/>
      <c r="AO2121" s="24" t="str">
        <f t="shared" si="169"/>
        <v>Sanmina</v>
      </c>
      <c r="AP2121" s="1" t="s">
        <v>1110</v>
      </c>
      <c r="BF2121" s="1" t="s">
        <v>68</v>
      </c>
      <c r="BG2121" s="28" t="s">
        <v>69</v>
      </c>
    </row>
    <row r="2122" spans="1:59" ht="12.75" customHeight="1" x14ac:dyDescent="0.2">
      <c r="A2122" s="1" t="s">
        <v>8607</v>
      </c>
      <c r="B2122" s="1" t="s">
        <v>8608</v>
      </c>
      <c r="C2122" s="1" t="s">
        <v>62</v>
      </c>
      <c r="D2122" s="1" t="s">
        <v>1108</v>
      </c>
      <c r="E2122" s="1" t="s">
        <v>8609</v>
      </c>
      <c r="F2122" s="1" t="s">
        <v>8610</v>
      </c>
      <c r="G2122" s="1">
        <v>148</v>
      </c>
      <c r="H2122" s="1">
        <v>10000</v>
      </c>
      <c r="I2122" s="2" t="s">
        <v>1123</v>
      </c>
      <c r="K2122" s="1">
        <f>IFERROR(VLOOKUP(B2122,'[1]Pivot HorizontalMRP'!$A$4:$B$2531,2,0),0)</f>
        <v>0</v>
      </c>
      <c r="L2122" s="1">
        <f>IFERROR(VLOOKUP(B2122,'[1]Pivot HorizontalMRP'!$A$4:$C$2531,3,0),0)</f>
        <v>83462</v>
      </c>
      <c r="M2122" s="1">
        <f>IFERROR(VLOOKUP(B2122,'[1]Pivot HorizontalMRP'!$A$4:$D$2531,4,0),0)</f>
        <v>0</v>
      </c>
      <c r="N2122" s="1">
        <f>IFERROR(VLOOKUP(B2122,'[1]Pivot HorizontalMRP'!$A$4:$E$2531,5,0),0)</f>
        <v>0</v>
      </c>
      <c r="O2122" s="1">
        <f t="shared" si="166"/>
        <v>83462</v>
      </c>
      <c r="P2122" s="1">
        <f t="shared" si="167"/>
        <v>83462</v>
      </c>
      <c r="Q2122" s="1">
        <f>IFERROR(VLOOKUP(B2122,'[1]Pivot HorizontalMRP'!$A$4:$F$2529,6,0),0)</f>
        <v>279</v>
      </c>
      <c r="R2122" s="1">
        <f>IFERROR(VLOOKUP(B2122,'[1]Pivot HorizontalMRP'!$A$4:$G$2529,7,0),0)</f>
        <v>144</v>
      </c>
      <c r="S2122" s="1">
        <f>IFERROR(VLOOKUP(B2122,'[1]Pivot HorizontalMRP'!$A$4:$H$2529,8,0),0)</f>
        <v>336</v>
      </c>
      <c r="T2122" s="1">
        <f>IFERROR(VLOOKUP(B2122,'[1]Pivot HorizontalMRP'!$A$4:$I$2529,9,0),0)</f>
        <v>48</v>
      </c>
      <c r="U2122" s="1">
        <f t="shared" si="165"/>
        <v>83039</v>
      </c>
      <c r="V2122" s="24">
        <v>6.8999999999999997E-4</v>
      </c>
      <c r="W2122" s="24"/>
      <c r="X2122" s="24">
        <f t="shared" si="168"/>
        <v>-6.8999999999999997E-4</v>
      </c>
      <c r="Y2122" s="24"/>
      <c r="Z2122" s="24"/>
      <c r="AA2122" s="24"/>
      <c r="AB2122" s="24"/>
      <c r="AC2122" s="25"/>
      <c r="AD2122" s="26"/>
      <c r="AE2122" s="26"/>
      <c r="AF2122" s="26"/>
      <c r="AG2122" s="24"/>
      <c r="AH2122" s="24"/>
      <c r="AI2122" s="26"/>
      <c r="AJ2122" s="27"/>
      <c r="AK2122" s="27"/>
      <c r="AL2122" s="26"/>
      <c r="AM2122" s="26"/>
      <c r="AN2122" s="24"/>
      <c r="AO2122" s="24" t="str">
        <f t="shared" si="169"/>
        <v>Sanmina</v>
      </c>
      <c r="AP2122" s="1" t="s">
        <v>1110</v>
      </c>
      <c r="BF2122" s="1" t="s">
        <v>68</v>
      </c>
      <c r="BG2122" s="28" t="s">
        <v>69</v>
      </c>
    </row>
    <row r="2123" spans="1:59" ht="12.75" customHeight="1" x14ac:dyDescent="0.2">
      <c r="A2123" s="1" t="s">
        <v>8611</v>
      </c>
      <c r="B2123" s="1" t="s">
        <v>8612</v>
      </c>
      <c r="C2123" s="1" t="s">
        <v>62</v>
      </c>
      <c r="D2123" s="1" t="s">
        <v>1108</v>
      </c>
      <c r="E2123" s="1" t="s">
        <v>8613</v>
      </c>
      <c r="F2123" s="1" t="s">
        <v>8614</v>
      </c>
      <c r="G2123" s="1">
        <v>148</v>
      </c>
      <c r="H2123" s="1">
        <v>30000</v>
      </c>
      <c r="I2123" s="2" t="s">
        <v>1123</v>
      </c>
      <c r="K2123" s="1">
        <f>IFERROR(VLOOKUP(B2123,'[1]Pivot HorizontalMRP'!$A$4:$B$2531,2,0),0)</f>
        <v>0</v>
      </c>
      <c r="L2123" s="1">
        <f>IFERROR(VLOOKUP(B2123,'[1]Pivot HorizontalMRP'!$A$4:$C$2531,3,0),0)</f>
        <v>107255</v>
      </c>
      <c r="M2123" s="1">
        <f>IFERROR(VLOOKUP(B2123,'[1]Pivot HorizontalMRP'!$A$4:$D$2531,4,0),0)</f>
        <v>0</v>
      </c>
      <c r="N2123" s="1">
        <f>IFERROR(VLOOKUP(B2123,'[1]Pivot HorizontalMRP'!$A$4:$E$2531,5,0),0)</f>
        <v>0</v>
      </c>
      <c r="O2123" s="1">
        <f t="shared" si="166"/>
        <v>107255</v>
      </c>
      <c r="P2123" s="1">
        <f t="shared" si="167"/>
        <v>107255</v>
      </c>
      <c r="Q2123" s="1">
        <f>IFERROR(VLOOKUP(B2123,'[1]Pivot HorizontalMRP'!$A$4:$F$2529,6,0),0)</f>
        <v>2973</v>
      </c>
      <c r="R2123" s="1">
        <f>IFERROR(VLOOKUP(B2123,'[1]Pivot HorizontalMRP'!$A$4:$G$2529,7,0),0)</f>
        <v>3061</v>
      </c>
      <c r="S2123" s="1">
        <f>IFERROR(VLOOKUP(B2123,'[1]Pivot HorizontalMRP'!$A$4:$H$2529,8,0),0)</f>
        <v>3763</v>
      </c>
      <c r="T2123" s="1">
        <f>IFERROR(VLOOKUP(B2123,'[1]Pivot HorizontalMRP'!$A$4:$I$2529,9,0),0)</f>
        <v>3405</v>
      </c>
      <c r="U2123" s="1">
        <f t="shared" si="165"/>
        <v>101221</v>
      </c>
      <c r="V2123" s="24">
        <v>6.8999999999999997E-4</v>
      </c>
      <c r="W2123" s="24"/>
      <c r="X2123" s="24">
        <f t="shared" si="168"/>
        <v>-6.8999999999999997E-4</v>
      </c>
      <c r="Y2123" s="24"/>
      <c r="Z2123" s="24"/>
      <c r="AA2123" s="24"/>
      <c r="AB2123" s="24"/>
      <c r="AC2123" s="25"/>
      <c r="AD2123" s="26"/>
      <c r="AE2123" s="26"/>
      <c r="AF2123" s="26"/>
      <c r="AG2123" s="24"/>
      <c r="AH2123" s="24"/>
      <c r="AI2123" s="26"/>
      <c r="AJ2123" s="27"/>
      <c r="AK2123" s="27"/>
      <c r="AL2123" s="26"/>
      <c r="AM2123" s="26"/>
      <c r="AN2123" s="24"/>
      <c r="AO2123" s="24" t="str">
        <f t="shared" si="169"/>
        <v>Sanmina</v>
      </c>
      <c r="AP2123" s="1" t="s">
        <v>1110</v>
      </c>
      <c r="BF2123" s="1" t="s">
        <v>68</v>
      </c>
      <c r="BG2123" s="28" t="s">
        <v>69</v>
      </c>
    </row>
    <row r="2124" spans="1:59" ht="12.75" customHeight="1" x14ac:dyDescent="0.2">
      <c r="A2124" s="1" t="s">
        <v>8615</v>
      </c>
      <c r="B2124" s="1" t="s">
        <v>8616</v>
      </c>
      <c r="C2124" s="1" t="s">
        <v>62</v>
      </c>
      <c r="D2124" s="1" t="s">
        <v>1108</v>
      </c>
      <c r="E2124" s="1" t="s">
        <v>8617</v>
      </c>
      <c r="F2124" s="1" t="s">
        <v>8618</v>
      </c>
      <c r="G2124" s="1">
        <v>188</v>
      </c>
      <c r="H2124" s="1">
        <v>10000</v>
      </c>
      <c r="I2124" s="2" t="s">
        <v>1123</v>
      </c>
      <c r="K2124" s="1">
        <f>IFERROR(VLOOKUP(B2124,'[1]Pivot HorizontalMRP'!$A$4:$B$2531,2,0),0)</f>
        <v>0</v>
      </c>
      <c r="L2124" s="1">
        <f>IFERROR(VLOOKUP(B2124,'[1]Pivot HorizontalMRP'!$A$4:$C$2531,3,0),0)</f>
        <v>27633</v>
      </c>
      <c r="M2124" s="1">
        <f>IFERROR(VLOOKUP(B2124,'[1]Pivot HorizontalMRP'!$A$4:$D$2531,4,0),0)</f>
        <v>0</v>
      </c>
      <c r="N2124" s="1">
        <f>IFERROR(VLOOKUP(B2124,'[1]Pivot HorizontalMRP'!$A$4:$E$2531,5,0),0)</f>
        <v>0</v>
      </c>
      <c r="O2124" s="1">
        <f t="shared" si="166"/>
        <v>27633</v>
      </c>
      <c r="P2124" s="1">
        <f t="shared" si="167"/>
        <v>27633</v>
      </c>
      <c r="Q2124" s="1">
        <f>IFERROR(VLOOKUP(B2124,'[1]Pivot HorizontalMRP'!$A$4:$F$2529,6,0),0)</f>
        <v>24072</v>
      </c>
      <c r="R2124" s="1">
        <f>IFERROR(VLOOKUP(B2124,'[1]Pivot HorizontalMRP'!$A$4:$G$2529,7,0),0)</f>
        <v>10953</v>
      </c>
      <c r="S2124" s="1">
        <f>IFERROR(VLOOKUP(B2124,'[1]Pivot HorizontalMRP'!$A$4:$H$2529,8,0),0)</f>
        <v>9951</v>
      </c>
      <c r="T2124" s="1">
        <f>IFERROR(VLOOKUP(B2124,'[1]Pivot HorizontalMRP'!$A$4:$I$2529,9,0),0)</f>
        <v>5175</v>
      </c>
      <c r="U2124" s="1">
        <f t="shared" si="165"/>
        <v>-7392</v>
      </c>
      <c r="V2124" s="24">
        <v>3.6000000000000002E-4</v>
      </c>
      <c r="W2124" s="24"/>
      <c r="X2124" s="24">
        <f t="shared" si="168"/>
        <v>-3.6000000000000002E-4</v>
      </c>
      <c r="Y2124" s="24"/>
      <c r="Z2124" s="24"/>
      <c r="AA2124" s="24"/>
      <c r="AB2124" s="24"/>
      <c r="AC2124" s="25"/>
      <c r="AD2124" s="26"/>
      <c r="AE2124" s="26"/>
      <c r="AF2124" s="26"/>
      <c r="AG2124" s="24"/>
      <c r="AH2124" s="24"/>
      <c r="AI2124" s="26"/>
      <c r="AJ2124" s="27"/>
      <c r="AK2124" s="27"/>
      <c r="AL2124" s="26"/>
      <c r="AM2124" s="26"/>
      <c r="AN2124" s="24"/>
      <c r="AO2124" s="24" t="str">
        <f t="shared" si="169"/>
        <v>Sanmina</v>
      </c>
      <c r="AP2124" s="1" t="s">
        <v>1110</v>
      </c>
      <c r="BF2124" s="1" t="s">
        <v>68</v>
      </c>
      <c r="BG2124" s="28" t="s">
        <v>69</v>
      </c>
    </row>
    <row r="2125" spans="1:59" ht="12.75" customHeight="1" x14ac:dyDescent="0.2">
      <c r="A2125" s="1" t="s">
        <v>8619</v>
      </c>
      <c r="B2125" s="1" t="s">
        <v>8620</v>
      </c>
      <c r="C2125" s="1" t="s">
        <v>62</v>
      </c>
      <c r="D2125" s="1" t="s">
        <v>1108</v>
      </c>
      <c r="E2125" s="1" t="s">
        <v>8621</v>
      </c>
      <c r="F2125" s="1" t="s">
        <v>8622</v>
      </c>
      <c r="G2125" s="1">
        <v>188</v>
      </c>
      <c r="H2125" s="1">
        <v>10000</v>
      </c>
      <c r="I2125" s="2" t="s">
        <v>1123</v>
      </c>
      <c r="K2125" s="1">
        <f>IFERROR(VLOOKUP(B2125,'[1]Pivot HorizontalMRP'!$A$4:$B$2531,2,0),0)</f>
        <v>0</v>
      </c>
      <c r="L2125" s="1">
        <f>IFERROR(VLOOKUP(B2125,'[1]Pivot HorizontalMRP'!$A$4:$C$2531,3,0),0)</f>
        <v>15022</v>
      </c>
      <c r="M2125" s="1">
        <f>IFERROR(VLOOKUP(B2125,'[1]Pivot HorizontalMRP'!$A$4:$D$2531,4,0),0)</f>
        <v>30000</v>
      </c>
      <c r="N2125" s="1">
        <f>IFERROR(VLOOKUP(B2125,'[1]Pivot HorizontalMRP'!$A$4:$E$2531,5,0),0)</f>
        <v>10000</v>
      </c>
      <c r="O2125" s="1">
        <f t="shared" si="166"/>
        <v>45022</v>
      </c>
      <c r="P2125" s="1">
        <f t="shared" si="167"/>
        <v>55022</v>
      </c>
      <c r="Q2125" s="1">
        <f>IFERROR(VLOOKUP(B2125,'[1]Pivot HorizontalMRP'!$A$4:$F$2529,6,0),0)</f>
        <v>30270</v>
      </c>
      <c r="R2125" s="1">
        <f>IFERROR(VLOOKUP(B2125,'[1]Pivot HorizontalMRP'!$A$4:$G$2529,7,0),0)</f>
        <v>11759</v>
      </c>
      <c r="S2125" s="1">
        <f>IFERROR(VLOOKUP(B2125,'[1]Pivot HorizontalMRP'!$A$4:$H$2529,8,0),0)</f>
        <v>9134</v>
      </c>
      <c r="T2125" s="1">
        <f>IFERROR(VLOOKUP(B2125,'[1]Pivot HorizontalMRP'!$A$4:$I$2529,9,0),0)</f>
        <v>5201</v>
      </c>
      <c r="U2125" s="1">
        <f t="shared" si="165"/>
        <v>2993</v>
      </c>
      <c r="V2125" s="24">
        <v>5.5999999999999995E-4</v>
      </c>
      <c r="W2125" s="24"/>
      <c r="X2125" s="24">
        <f t="shared" si="168"/>
        <v>-5.5999999999999995E-4</v>
      </c>
      <c r="Y2125" s="24"/>
      <c r="Z2125" s="24"/>
      <c r="AA2125" s="24">
        <v>2.7999999999999998E-4</v>
      </c>
      <c r="AB2125" s="24"/>
      <c r="AC2125" s="25"/>
      <c r="AD2125" s="26"/>
      <c r="AE2125" s="26"/>
      <c r="AF2125" s="26"/>
      <c r="AG2125" s="24"/>
      <c r="AH2125" s="24"/>
      <c r="AI2125" s="26"/>
      <c r="AJ2125" s="27"/>
      <c r="AK2125" s="27"/>
      <c r="AL2125" s="26"/>
      <c r="AM2125" s="26"/>
      <c r="AN2125" s="24"/>
      <c r="AO2125" s="24" t="str">
        <f t="shared" si="169"/>
        <v>Sanmina</v>
      </c>
      <c r="AP2125" s="1" t="s">
        <v>1110</v>
      </c>
      <c r="BF2125" s="1" t="s">
        <v>68</v>
      </c>
      <c r="BG2125" s="28" t="s">
        <v>69</v>
      </c>
    </row>
    <row r="2126" spans="1:59" ht="12.75" customHeight="1" x14ac:dyDescent="0.2">
      <c r="A2126" s="1" t="s">
        <v>8623</v>
      </c>
      <c r="B2126" s="1" t="s">
        <v>8624</v>
      </c>
      <c r="C2126" s="1" t="s">
        <v>62</v>
      </c>
      <c r="D2126" s="1" t="s">
        <v>1108</v>
      </c>
      <c r="E2126" s="1" t="s">
        <v>8625</v>
      </c>
      <c r="F2126" s="1" t="s">
        <v>8626</v>
      </c>
      <c r="G2126" s="1">
        <v>148</v>
      </c>
      <c r="H2126" s="1">
        <v>10000</v>
      </c>
      <c r="I2126" s="2" t="s">
        <v>1123</v>
      </c>
      <c r="K2126" s="1">
        <f>IFERROR(VLOOKUP(B2126,'[1]Pivot HorizontalMRP'!$A$4:$B$2531,2,0),0)</f>
        <v>0</v>
      </c>
      <c r="L2126" s="1">
        <f>IFERROR(VLOOKUP(B2126,'[1]Pivot HorizontalMRP'!$A$4:$C$2531,3,0),0)</f>
        <v>31024</v>
      </c>
      <c r="M2126" s="1">
        <f>IFERROR(VLOOKUP(B2126,'[1]Pivot HorizontalMRP'!$A$4:$D$2531,4,0),0)</f>
        <v>0</v>
      </c>
      <c r="N2126" s="1">
        <f>IFERROR(VLOOKUP(B2126,'[1]Pivot HorizontalMRP'!$A$4:$E$2531,5,0),0)</f>
        <v>0</v>
      </c>
      <c r="O2126" s="1">
        <f t="shared" si="166"/>
        <v>31024</v>
      </c>
      <c r="P2126" s="1">
        <f t="shared" si="167"/>
        <v>31024</v>
      </c>
      <c r="Q2126" s="1">
        <f>IFERROR(VLOOKUP(B2126,'[1]Pivot HorizontalMRP'!$A$4:$F$2529,6,0),0)</f>
        <v>0</v>
      </c>
      <c r="R2126" s="1">
        <f>IFERROR(VLOOKUP(B2126,'[1]Pivot HorizontalMRP'!$A$4:$G$2529,7,0),0)</f>
        <v>0</v>
      </c>
      <c r="S2126" s="1">
        <f>IFERROR(VLOOKUP(B2126,'[1]Pivot HorizontalMRP'!$A$4:$H$2529,8,0),0)</f>
        <v>140</v>
      </c>
      <c r="T2126" s="1">
        <f>IFERROR(VLOOKUP(B2126,'[1]Pivot HorizontalMRP'!$A$4:$I$2529,9,0),0)</f>
        <v>132</v>
      </c>
      <c r="U2126" s="1">
        <f t="shared" si="165"/>
        <v>31024</v>
      </c>
      <c r="V2126" s="24">
        <v>3.6000000000000002E-4</v>
      </c>
      <c r="W2126" s="24"/>
      <c r="X2126" s="24">
        <f t="shared" si="168"/>
        <v>-3.6000000000000002E-4</v>
      </c>
      <c r="Y2126" s="24"/>
      <c r="Z2126" s="24"/>
      <c r="AA2126" s="24"/>
      <c r="AB2126" s="24"/>
      <c r="AC2126" s="25"/>
      <c r="AD2126" s="26"/>
      <c r="AE2126" s="26"/>
      <c r="AF2126" s="26"/>
      <c r="AG2126" s="24"/>
      <c r="AH2126" s="24"/>
      <c r="AI2126" s="26"/>
      <c r="AJ2126" s="27"/>
      <c r="AK2126" s="27"/>
      <c r="AL2126" s="26"/>
      <c r="AM2126" s="26"/>
      <c r="AN2126" s="24"/>
      <c r="AO2126" s="24" t="str">
        <f t="shared" si="169"/>
        <v>Sanmina</v>
      </c>
      <c r="AP2126" s="1" t="s">
        <v>1110</v>
      </c>
      <c r="BF2126" s="1" t="s">
        <v>68</v>
      </c>
      <c r="BG2126" s="28" t="s">
        <v>69</v>
      </c>
    </row>
    <row r="2127" spans="1:59" ht="12.75" customHeight="1" x14ac:dyDescent="0.2">
      <c r="A2127" s="1" t="s">
        <v>8627</v>
      </c>
      <c r="B2127" s="1" t="s">
        <v>8628</v>
      </c>
      <c r="C2127" s="1" t="s">
        <v>62</v>
      </c>
      <c r="D2127" s="1" t="s">
        <v>1108</v>
      </c>
      <c r="E2127" s="1" t="s">
        <v>8629</v>
      </c>
      <c r="F2127" s="1" t="s">
        <v>8630</v>
      </c>
      <c r="G2127" s="1">
        <v>148</v>
      </c>
      <c r="H2127" s="1">
        <v>10000</v>
      </c>
      <c r="I2127" s="2" t="s">
        <v>66</v>
      </c>
      <c r="K2127" s="1">
        <f>IFERROR(VLOOKUP(B2127,'[1]Pivot HorizontalMRP'!$A$4:$B$2531,2,0),0)</f>
        <v>0</v>
      </c>
      <c r="L2127" s="1">
        <f>IFERROR(VLOOKUP(B2127,'[1]Pivot HorizontalMRP'!$A$4:$C$2531,3,0),0)</f>
        <v>45624</v>
      </c>
      <c r="M2127" s="1">
        <f>IFERROR(VLOOKUP(B2127,'[1]Pivot HorizontalMRP'!$A$4:$D$2531,4,0),0)</f>
        <v>0</v>
      </c>
      <c r="N2127" s="1">
        <f>IFERROR(VLOOKUP(B2127,'[1]Pivot HorizontalMRP'!$A$4:$E$2531,5,0),0)</f>
        <v>0</v>
      </c>
      <c r="O2127" s="1">
        <f t="shared" si="166"/>
        <v>45624</v>
      </c>
      <c r="P2127" s="1">
        <f t="shared" si="167"/>
        <v>45624</v>
      </c>
      <c r="Q2127" s="1">
        <f>IFERROR(VLOOKUP(B2127,'[1]Pivot HorizontalMRP'!$A$4:$F$2529,6,0),0)</f>
        <v>4208</v>
      </c>
      <c r="R2127" s="1">
        <f>IFERROR(VLOOKUP(B2127,'[1]Pivot HorizontalMRP'!$A$4:$G$2529,7,0),0)</f>
        <v>1928</v>
      </c>
      <c r="S2127" s="1">
        <f>IFERROR(VLOOKUP(B2127,'[1]Pivot HorizontalMRP'!$A$4:$H$2529,8,0),0)</f>
        <v>2273</v>
      </c>
      <c r="T2127" s="1">
        <f>IFERROR(VLOOKUP(B2127,'[1]Pivot HorizontalMRP'!$A$4:$I$2529,9,0),0)</f>
        <v>1063</v>
      </c>
      <c r="U2127" s="1">
        <f t="shared" si="165"/>
        <v>39488</v>
      </c>
      <c r="V2127" s="24">
        <v>5.6999999999999998E-4</v>
      </c>
      <c r="W2127" s="24"/>
      <c r="X2127" s="24">
        <f t="shared" si="168"/>
        <v>-5.6999999999999998E-4</v>
      </c>
      <c r="Y2127" s="24"/>
      <c r="Z2127" s="24"/>
      <c r="AA2127" s="24"/>
      <c r="AB2127" s="24"/>
      <c r="AC2127" s="25"/>
      <c r="AD2127" s="26"/>
      <c r="AE2127" s="26"/>
      <c r="AF2127" s="26"/>
      <c r="AG2127" s="24"/>
      <c r="AH2127" s="24"/>
      <c r="AI2127" s="26"/>
      <c r="AJ2127" s="27"/>
      <c r="AK2127" s="27"/>
      <c r="AL2127" s="26"/>
      <c r="AM2127" s="26"/>
      <c r="AN2127" s="24"/>
      <c r="AO2127" s="24" t="str">
        <f t="shared" si="169"/>
        <v>Sanmina</v>
      </c>
      <c r="AP2127" s="1" t="s">
        <v>1110</v>
      </c>
      <c r="BF2127" s="1" t="s">
        <v>68</v>
      </c>
      <c r="BG2127" s="28" t="s">
        <v>69</v>
      </c>
    </row>
    <row r="2128" spans="1:59" ht="12.75" customHeight="1" x14ac:dyDescent="0.2">
      <c r="A2128" s="1" t="s">
        <v>8631</v>
      </c>
      <c r="B2128" s="1" t="s">
        <v>8632</v>
      </c>
      <c r="C2128" s="1" t="s">
        <v>62</v>
      </c>
      <c r="D2128" s="1" t="s">
        <v>1108</v>
      </c>
      <c r="E2128" s="1" t="s">
        <v>8633</v>
      </c>
      <c r="F2128" s="1" t="s">
        <v>8634</v>
      </c>
      <c r="G2128" s="1">
        <v>188</v>
      </c>
      <c r="H2128" s="1">
        <v>30000</v>
      </c>
      <c r="I2128" s="2" t="s">
        <v>1123</v>
      </c>
      <c r="K2128" s="1">
        <f>IFERROR(VLOOKUP(B2128,'[1]Pivot HorizontalMRP'!$A$4:$B$2531,2,0),0)</f>
        <v>0</v>
      </c>
      <c r="L2128" s="1">
        <f>IFERROR(VLOOKUP(B2128,'[1]Pivot HorizontalMRP'!$A$4:$C$2531,3,0),0)</f>
        <v>148708</v>
      </c>
      <c r="M2128" s="1">
        <f>IFERROR(VLOOKUP(B2128,'[1]Pivot HorizontalMRP'!$A$4:$D$2531,4,0),0)</f>
        <v>40000</v>
      </c>
      <c r="N2128" s="1">
        <f>IFERROR(VLOOKUP(B2128,'[1]Pivot HorizontalMRP'!$A$4:$E$2531,5,0),0)</f>
        <v>40000</v>
      </c>
      <c r="O2128" s="1">
        <f t="shared" si="166"/>
        <v>188708</v>
      </c>
      <c r="P2128" s="1">
        <f t="shared" si="167"/>
        <v>228708</v>
      </c>
      <c r="Q2128" s="1">
        <f>IFERROR(VLOOKUP(B2128,'[1]Pivot HorizontalMRP'!$A$4:$F$2529,6,0),0)</f>
        <v>60723</v>
      </c>
      <c r="R2128" s="1">
        <f>IFERROR(VLOOKUP(B2128,'[1]Pivot HorizontalMRP'!$A$4:$G$2529,7,0),0)</f>
        <v>78750</v>
      </c>
      <c r="S2128" s="1">
        <f>IFERROR(VLOOKUP(B2128,'[1]Pivot HorizontalMRP'!$A$4:$H$2529,8,0),0)</f>
        <v>52775</v>
      </c>
      <c r="T2128" s="1">
        <f>IFERROR(VLOOKUP(B2128,'[1]Pivot HorizontalMRP'!$A$4:$I$2529,9,0),0)</f>
        <v>40021</v>
      </c>
      <c r="U2128" s="1">
        <f t="shared" si="165"/>
        <v>49235</v>
      </c>
      <c r="V2128" s="24">
        <v>3.6000000000000002E-4</v>
      </c>
      <c r="W2128" s="24"/>
      <c r="X2128" s="24">
        <f t="shared" si="168"/>
        <v>-3.6000000000000002E-4</v>
      </c>
      <c r="Y2128" s="24"/>
      <c r="Z2128" s="24"/>
      <c r="AA2128" s="24">
        <v>2.7999999999999998E-4</v>
      </c>
      <c r="AB2128" s="24"/>
      <c r="AC2128" s="25"/>
      <c r="AD2128" s="26"/>
      <c r="AE2128" s="26"/>
      <c r="AF2128" s="26"/>
      <c r="AG2128" s="24"/>
      <c r="AH2128" s="24"/>
      <c r="AI2128" s="26"/>
      <c r="AJ2128" s="27"/>
      <c r="AK2128" s="27"/>
      <c r="AL2128" s="26"/>
      <c r="AM2128" s="26"/>
      <c r="AN2128" s="24"/>
      <c r="AO2128" s="24" t="str">
        <f t="shared" si="169"/>
        <v>Sanmina</v>
      </c>
      <c r="AP2128" s="1" t="s">
        <v>1110</v>
      </c>
      <c r="BF2128" s="1" t="s">
        <v>68</v>
      </c>
      <c r="BG2128" s="28" t="s">
        <v>69</v>
      </c>
    </row>
    <row r="2129" spans="1:59" ht="12.75" customHeight="1" x14ac:dyDescent="0.2">
      <c r="A2129" s="1" t="s">
        <v>8635</v>
      </c>
      <c r="B2129" s="1" t="s">
        <v>8636</v>
      </c>
      <c r="C2129" s="1" t="s">
        <v>62</v>
      </c>
      <c r="D2129" s="1" t="s">
        <v>1108</v>
      </c>
      <c r="E2129" s="1" t="s">
        <v>8637</v>
      </c>
      <c r="F2129" s="1" t="s">
        <v>8638</v>
      </c>
      <c r="G2129" s="1">
        <v>188</v>
      </c>
      <c r="H2129" s="1">
        <v>10000</v>
      </c>
      <c r="I2129" s="2" t="s">
        <v>1123</v>
      </c>
      <c r="K2129" s="1">
        <f>IFERROR(VLOOKUP(B2129,'[1]Pivot HorizontalMRP'!$A$4:$B$2531,2,0),0)</f>
        <v>0</v>
      </c>
      <c r="L2129" s="1">
        <f>IFERROR(VLOOKUP(B2129,'[1]Pivot HorizontalMRP'!$A$4:$C$2531,3,0),0)</f>
        <v>59411</v>
      </c>
      <c r="M2129" s="1">
        <f>IFERROR(VLOOKUP(B2129,'[1]Pivot HorizontalMRP'!$A$4:$D$2531,4,0),0)</f>
        <v>0</v>
      </c>
      <c r="N2129" s="1">
        <f>IFERROR(VLOOKUP(B2129,'[1]Pivot HorizontalMRP'!$A$4:$E$2531,5,0),0)</f>
        <v>0</v>
      </c>
      <c r="O2129" s="1">
        <f t="shared" si="166"/>
        <v>59411</v>
      </c>
      <c r="P2129" s="1">
        <f t="shared" si="167"/>
        <v>59411</v>
      </c>
      <c r="Q2129" s="1">
        <f>IFERROR(VLOOKUP(B2129,'[1]Pivot HorizontalMRP'!$A$4:$F$2529,6,0),0)</f>
        <v>11338</v>
      </c>
      <c r="R2129" s="1">
        <f>IFERROR(VLOOKUP(B2129,'[1]Pivot HorizontalMRP'!$A$4:$G$2529,7,0),0)</f>
        <v>5408</v>
      </c>
      <c r="S2129" s="1">
        <f>IFERROR(VLOOKUP(B2129,'[1]Pivot HorizontalMRP'!$A$4:$H$2529,8,0),0)</f>
        <v>5942</v>
      </c>
      <c r="T2129" s="1">
        <f>IFERROR(VLOOKUP(B2129,'[1]Pivot HorizontalMRP'!$A$4:$I$2529,9,0),0)</f>
        <v>5052</v>
      </c>
      <c r="U2129" s="1">
        <f t="shared" si="165"/>
        <v>42665</v>
      </c>
      <c r="V2129" s="24">
        <v>2.2799999999999999E-3</v>
      </c>
      <c r="W2129" s="24"/>
      <c r="X2129" s="24">
        <f t="shared" si="168"/>
        <v>-2.2799999999999999E-3</v>
      </c>
      <c r="Y2129" s="24"/>
      <c r="Z2129" s="24"/>
      <c r="AA2129" s="24"/>
      <c r="AB2129" s="24"/>
      <c r="AC2129" s="25"/>
      <c r="AD2129" s="26"/>
      <c r="AE2129" s="26"/>
      <c r="AF2129" s="26"/>
      <c r="AG2129" s="24"/>
      <c r="AH2129" s="24"/>
      <c r="AI2129" s="26"/>
      <c r="AJ2129" s="27"/>
      <c r="AK2129" s="27"/>
      <c r="AL2129" s="26"/>
      <c r="AM2129" s="26"/>
      <c r="AN2129" s="24"/>
      <c r="AO2129" s="24" t="str">
        <f t="shared" si="169"/>
        <v>Sanmina</v>
      </c>
      <c r="AP2129" s="1" t="s">
        <v>1110</v>
      </c>
      <c r="BF2129" s="1" t="s">
        <v>68</v>
      </c>
      <c r="BG2129" s="28" t="s">
        <v>69</v>
      </c>
    </row>
    <row r="2130" spans="1:59" ht="12.75" customHeight="1" x14ac:dyDescent="0.2">
      <c r="A2130" s="1" t="s">
        <v>8639</v>
      </c>
      <c r="B2130" s="1" t="s">
        <v>8640</v>
      </c>
      <c r="C2130" s="1" t="s">
        <v>62</v>
      </c>
      <c r="D2130" s="1" t="s">
        <v>1108</v>
      </c>
      <c r="E2130" s="1" t="s">
        <v>8641</v>
      </c>
      <c r="F2130" s="1" t="s">
        <v>8642</v>
      </c>
      <c r="G2130" s="1">
        <v>188</v>
      </c>
      <c r="H2130" s="1">
        <v>10000</v>
      </c>
      <c r="I2130" s="2" t="s">
        <v>1123</v>
      </c>
      <c r="K2130" s="1">
        <f>IFERROR(VLOOKUP(B2130,'[1]Pivot HorizontalMRP'!$A$4:$B$2531,2,0),0)</f>
        <v>0</v>
      </c>
      <c r="L2130" s="1">
        <f>IFERROR(VLOOKUP(B2130,'[1]Pivot HorizontalMRP'!$A$4:$C$2531,3,0),0)</f>
        <v>4072</v>
      </c>
      <c r="M2130" s="1">
        <f>IFERROR(VLOOKUP(B2130,'[1]Pivot HorizontalMRP'!$A$4:$D$2531,4,0),0)</f>
        <v>40000</v>
      </c>
      <c r="N2130" s="1">
        <f>IFERROR(VLOOKUP(B2130,'[1]Pivot HorizontalMRP'!$A$4:$E$2531,5,0),0)</f>
        <v>0</v>
      </c>
      <c r="O2130" s="1">
        <f t="shared" si="166"/>
        <v>44072</v>
      </c>
      <c r="P2130" s="1">
        <f t="shared" si="167"/>
        <v>44072</v>
      </c>
      <c r="Q2130" s="1">
        <f>IFERROR(VLOOKUP(B2130,'[1]Pivot HorizontalMRP'!$A$4:$F$2529,6,0),0)</f>
        <v>3782</v>
      </c>
      <c r="R2130" s="1">
        <f>IFERROR(VLOOKUP(B2130,'[1]Pivot HorizontalMRP'!$A$4:$G$2529,7,0),0)</f>
        <v>2928</v>
      </c>
      <c r="S2130" s="1">
        <f>IFERROR(VLOOKUP(B2130,'[1]Pivot HorizontalMRP'!$A$4:$H$2529,8,0),0)</f>
        <v>2795</v>
      </c>
      <c r="T2130" s="1">
        <f>IFERROR(VLOOKUP(B2130,'[1]Pivot HorizontalMRP'!$A$4:$I$2529,9,0),0)</f>
        <v>1912</v>
      </c>
      <c r="U2130" s="1">
        <f t="shared" si="165"/>
        <v>37362</v>
      </c>
      <c r="V2130" s="24">
        <v>1.5299999999999999E-3</v>
      </c>
      <c r="W2130" s="24"/>
      <c r="X2130" s="24">
        <f t="shared" si="168"/>
        <v>-1.5299999999999999E-3</v>
      </c>
      <c r="Y2130" s="24"/>
      <c r="Z2130" s="24"/>
      <c r="AA2130" s="24"/>
      <c r="AB2130" s="24"/>
      <c r="AC2130" s="25"/>
      <c r="AD2130" s="26"/>
      <c r="AE2130" s="26"/>
      <c r="AF2130" s="26"/>
      <c r="AG2130" s="24"/>
      <c r="AH2130" s="24"/>
      <c r="AI2130" s="26"/>
      <c r="AJ2130" s="27"/>
      <c r="AK2130" s="27"/>
      <c r="AL2130" s="26"/>
      <c r="AM2130" s="26"/>
      <c r="AN2130" s="24"/>
      <c r="AO2130" s="24" t="str">
        <f t="shared" si="169"/>
        <v>Sanmina</v>
      </c>
      <c r="AP2130" s="1" t="s">
        <v>1110</v>
      </c>
      <c r="BF2130" s="1" t="s">
        <v>68</v>
      </c>
      <c r="BG2130" s="28" t="s">
        <v>69</v>
      </c>
    </row>
    <row r="2131" spans="1:59" ht="12.75" customHeight="1" x14ac:dyDescent="0.2">
      <c r="A2131" s="1" t="s">
        <v>8643</v>
      </c>
      <c r="B2131" s="1" t="s">
        <v>8644</v>
      </c>
      <c r="C2131" s="1" t="s">
        <v>62</v>
      </c>
      <c r="D2131" s="1" t="s">
        <v>1108</v>
      </c>
      <c r="E2131" s="1" t="s">
        <v>8645</v>
      </c>
      <c r="F2131" s="1" t="s">
        <v>8646</v>
      </c>
      <c r="G2131" s="1">
        <v>188</v>
      </c>
      <c r="H2131" s="1">
        <v>30000</v>
      </c>
      <c r="I2131" s="2" t="s">
        <v>1123</v>
      </c>
      <c r="K2131" s="1">
        <f>IFERROR(VLOOKUP(B2131,'[1]Pivot HorizontalMRP'!$A$4:$B$2531,2,0),0)</f>
        <v>0</v>
      </c>
      <c r="L2131" s="1">
        <f>IFERROR(VLOOKUP(B2131,'[1]Pivot HorizontalMRP'!$A$4:$C$2531,3,0),0)</f>
        <v>135867</v>
      </c>
      <c r="M2131" s="1">
        <f>IFERROR(VLOOKUP(B2131,'[1]Pivot HorizontalMRP'!$A$4:$D$2531,4,0),0)</f>
        <v>90000</v>
      </c>
      <c r="N2131" s="1">
        <f>IFERROR(VLOOKUP(B2131,'[1]Pivot HorizontalMRP'!$A$4:$E$2531,5,0),0)</f>
        <v>0</v>
      </c>
      <c r="O2131" s="1">
        <f t="shared" si="166"/>
        <v>225867</v>
      </c>
      <c r="P2131" s="1">
        <f t="shared" si="167"/>
        <v>225867</v>
      </c>
      <c r="Q2131" s="1">
        <f>IFERROR(VLOOKUP(B2131,'[1]Pivot HorizontalMRP'!$A$4:$F$2529,6,0),0)</f>
        <v>75048</v>
      </c>
      <c r="R2131" s="1">
        <f>IFERROR(VLOOKUP(B2131,'[1]Pivot HorizontalMRP'!$A$4:$G$2529,7,0),0)</f>
        <v>45456</v>
      </c>
      <c r="S2131" s="1">
        <f>IFERROR(VLOOKUP(B2131,'[1]Pivot HorizontalMRP'!$A$4:$H$2529,8,0),0)</f>
        <v>47300</v>
      </c>
      <c r="T2131" s="1">
        <f>IFERROR(VLOOKUP(B2131,'[1]Pivot HorizontalMRP'!$A$4:$I$2529,9,0),0)</f>
        <v>33108</v>
      </c>
      <c r="U2131" s="1">
        <f t="shared" si="165"/>
        <v>105363</v>
      </c>
      <c r="V2131" s="24">
        <v>5.2999999999999998E-4</v>
      </c>
      <c r="W2131" s="24"/>
      <c r="X2131" s="24">
        <f t="shared" si="168"/>
        <v>-5.2999999999999998E-4</v>
      </c>
      <c r="Y2131" s="24"/>
      <c r="Z2131" s="24"/>
      <c r="AA2131" s="24">
        <v>2.7999999999999998E-4</v>
      </c>
      <c r="AB2131" s="24"/>
      <c r="AC2131" s="25"/>
      <c r="AD2131" s="26"/>
      <c r="AE2131" s="26"/>
      <c r="AF2131" s="26"/>
      <c r="AG2131" s="24"/>
      <c r="AH2131" s="24"/>
      <c r="AI2131" s="26"/>
      <c r="AJ2131" s="27"/>
      <c r="AK2131" s="27"/>
      <c r="AL2131" s="26"/>
      <c r="AM2131" s="26"/>
      <c r="AN2131" s="24"/>
      <c r="AO2131" s="24" t="str">
        <f t="shared" si="169"/>
        <v>Sanmina</v>
      </c>
      <c r="AP2131" s="1" t="s">
        <v>1110</v>
      </c>
      <c r="BF2131" s="1" t="s">
        <v>68</v>
      </c>
      <c r="BG2131" s="28" t="s">
        <v>69</v>
      </c>
    </row>
    <row r="2132" spans="1:59" ht="12.75" customHeight="1" x14ac:dyDescent="0.2">
      <c r="A2132" s="1" t="s">
        <v>8647</v>
      </c>
      <c r="B2132" s="1" t="s">
        <v>8648</v>
      </c>
      <c r="C2132" s="1" t="s">
        <v>62</v>
      </c>
      <c r="D2132" s="1" t="s">
        <v>1108</v>
      </c>
      <c r="E2132" s="1" t="s">
        <v>8649</v>
      </c>
      <c r="F2132" s="1" t="s">
        <v>8650</v>
      </c>
      <c r="G2132" s="1">
        <v>188</v>
      </c>
      <c r="H2132" s="1">
        <v>10000</v>
      </c>
      <c r="I2132" s="2" t="s">
        <v>1123</v>
      </c>
      <c r="K2132" s="1">
        <f>IFERROR(VLOOKUP(B2132,'[1]Pivot HorizontalMRP'!$A$4:$B$2531,2,0),0)</f>
        <v>0</v>
      </c>
      <c r="L2132" s="1">
        <f>IFERROR(VLOOKUP(B2132,'[1]Pivot HorizontalMRP'!$A$4:$C$2531,3,0),0)</f>
        <v>110883</v>
      </c>
      <c r="M2132" s="1">
        <f>IFERROR(VLOOKUP(B2132,'[1]Pivot HorizontalMRP'!$A$4:$D$2531,4,0),0)</f>
        <v>0</v>
      </c>
      <c r="N2132" s="1">
        <f>IFERROR(VLOOKUP(B2132,'[1]Pivot HorizontalMRP'!$A$4:$E$2531,5,0),0)</f>
        <v>0</v>
      </c>
      <c r="O2132" s="1">
        <f t="shared" si="166"/>
        <v>110883</v>
      </c>
      <c r="P2132" s="1">
        <f t="shared" si="167"/>
        <v>110883</v>
      </c>
      <c r="Q2132" s="1">
        <f>IFERROR(VLOOKUP(B2132,'[1]Pivot HorizontalMRP'!$A$4:$F$2529,6,0),0)</f>
        <v>12645</v>
      </c>
      <c r="R2132" s="1">
        <f>IFERROR(VLOOKUP(B2132,'[1]Pivot HorizontalMRP'!$A$4:$G$2529,7,0),0)</f>
        <v>7553</v>
      </c>
      <c r="S2132" s="1">
        <f>IFERROR(VLOOKUP(B2132,'[1]Pivot HorizontalMRP'!$A$4:$H$2529,8,0),0)</f>
        <v>8772</v>
      </c>
      <c r="T2132" s="1">
        <f>IFERROR(VLOOKUP(B2132,'[1]Pivot HorizontalMRP'!$A$4:$I$2529,9,0),0)</f>
        <v>3227</v>
      </c>
      <c r="U2132" s="1">
        <f t="shared" si="165"/>
        <v>90685</v>
      </c>
      <c r="V2132" s="24">
        <v>2.3E-3</v>
      </c>
      <c r="W2132" s="24"/>
      <c r="X2132" s="24">
        <f t="shared" si="168"/>
        <v>-2.3E-3</v>
      </c>
      <c r="Y2132" s="24"/>
      <c r="Z2132" s="24"/>
      <c r="AA2132" s="24">
        <v>2.7999999999999998E-4</v>
      </c>
      <c r="AB2132" s="24"/>
      <c r="AC2132" s="25"/>
      <c r="AD2132" s="26"/>
      <c r="AE2132" s="26"/>
      <c r="AF2132" s="26"/>
      <c r="AG2132" s="24"/>
      <c r="AH2132" s="24"/>
      <c r="AI2132" s="26"/>
      <c r="AJ2132" s="27"/>
      <c r="AK2132" s="27"/>
      <c r="AL2132" s="26"/>
      <c r="AM2132" s="26"/>
      <c r="AN2132" s="24"/>
      <c r="AO2132" s="24" t="str">
        <f t="shared" si="169"/>
        <v>Sanmina</v>
      </c>
      <c r="AP2132" s="1" t="s">
        <v>1110</v>
      </c>
      <c r="BF2132" s="1" t="s">
        <v>68</v>
      </c>
      <c r="BG2132" s="28" t="s">
        <v>69</v>
      </c>
    </row>
    <row r="2133" spans="1:59" ht="12.75" customHeight="1" x14ac:dyDescent="0.2">
      <c r="A2133" s="1" t="s">
        <v>8651</v>
      </c>
      <c r="B2133" s="1" t="s">
        <v>8652</v>
      </c>
      <c r="C2133" s="1" t="s">
        <v>62</v>
      </c>
      <c r="D2133" s="1" t="s">
        <v>1108</v>
      </c>
      <c r="E2133" s="1" t="s">
        <v>8653</v>
      </c>
      <c r="F2133" s="1" t="s">
        <v>8654</v>
      </c>
      <c r="G2133" s="1">
        <v>148</v>
      </c>
      <c r="H2133" s="1">
        <v>10000</v>
      </c>
      <c r="I2133" s="2" t="s">
        <v>1123</v>
      </c>
      <c r="K2133" s="1">
        <f>IFERROR(VLOOKUP(B2133,'[1]Pivot HorizontalMRP'!$A$4:$B$2531,2,0),0)</f>
        <v>0</v>
      </c>
      <c r="L2133" s="1">
        <f>IFERROR(VLOOKUP(B2133,'[1]Pivot HorizontalMRP'!$A$4:$C$2531,3,0),0)</f>
        <v>19367</v>
      </c>
      <c r="M2133" s="1">
        <f>IFERROR(VLOOKUP(B2133,'[1]Pivot HorizontalMRP'!$A$4:$D$2531,4,0),0)</f>
        <v>0</v>
      </c>
      <c r="N2133" s="1">
        <f>IFERROR(VLOOKUP(B2133,'[1]Pivot HorizontalMRP'!$A$4:$E$2531,5,0),0)</f>
        <v>0</v>
      </c>
      <c r="O2133" s="1">
        <f t="shared" si="166"/>
        <v>19367</v>
      </c>
      <c r="P2133" s="1">
        <f t="shared" si="167"/>
        <v>19367</v>
      </c>
      <c r="Q2133" s="1">
        <f>IFERROR(VLOOKUP(B2133,'[1]Pivot HorizontalMRP'!$A$4:$F$2529,6,0),0)</f>
        <v>383</v>
      </c>
      <c r="R2133" s="1">
        <f>IFERROR(VLOOKUP(B2133,'[1]Pivot HorizontalMRP'!$A$4:$G$2529,7,0),0)</f>
        <v>274</v>
      </c>
      <c r="S2133" s="1">
        <f>IFERROR(VLOOKUP(B2133,'[1]Pivot HorizontalMRP'!$A$4:$H$2529,8,0),0)</f>
        <v>362</v>
      </c>
      <c r="T2133" s="1">
        <f>IFERROR(VLOOKUP(B2133,'[1]Pivot HorizontalMRP'!$A$4:$I$2529,9,0),0)</f>
        <v>174</v>
      </c>
      <c r="U2133" s="1">
        <f t="shared" si="165"/>
        <v>18710</v>
      </c>
      <c r="V2133" s="24">
        <v>6.0999999999999997E-4</v>
      </c>
      <c r="W2133" s="24"/>
      <c r="X2133" s="24">
        <f t="shared" si="168"/>
        <v>-6.0999999999999997E-4</v>
      </c>
      <c r="Y2133" s="24"/>
      <c r="Z2133" s="24"/>
      <c r="AA2133" s="24"/>
      <c r="AB2133" s="24"/>
      <c r="AC2133" s="25"/>
      <c r="AD2133" s="26"/>
      <c r="AE2133" s="26"/>
      <c r="AF2133" s="26"/>
      <c r="AG2133" s="24"/>
      <c r="AH2133" s="24"/>
      <c r="AI2133" s="26"/>
      <c r="AJ2133" s="27"/>
      <c r="AK2133" s="27"/>
      <c r="AL2133" s="26"/>
      <c r="AM2133" s="26"/>
      <c r="AN2133" s="24"/>
      <c r="AO2133" s="24" t="str">
        <f t="shared" si="169"/>
        <v>Sanmina</v>
      </c>
      <c r="AP2133" s="1" t="s">
        <v>1110</v>
      </c>
      <c r="BF2133" s="1" t="s">
        <v>68</v>
      </c>
      <c r="BG2133" s="28" t="s">
        <v>69</v>
      </c>
    </row>
    <row r="2134" spans="1:59" ht="12.75" customHeight="1" x14ac:dyDescent="0.2">
      <c r="A2134" s="1" t="s">
        <v>8655</v>
      </c>
      <c r="B2134" s="1" t="s">
        <v>8656</v>
      </c>
      <c r="C2134" s="1" t="s">
        <v>62</v>
      </c>
      <c r="D2134" s="1" t="s">
        <v>1108</v>
      </c>
      <c r="E2134" s="1" t="s">
        <v>8657</v>
      </c>
      <c r="F2134" s="1" t="s">
        <v>8658</v>
      </c>
      <c r="G2134" s="1">
        <v>188</v>
      </c>
      <c r="H2134" s="1">
        <v>10000</v>
      </c>
      <c r="I2134" s="2" t="s">
        <v>1123</v>
      </c>
      <c r="K2134" s="1">
        <f>IFERROR(VLOOKUP(B2134,'[1]Pivot HorizontalMRP'!$A$4:$B$2531,2,0),0)</f>
        <v>0</v>
      </c>
      <c r="L2134" s="1">
        <f>IFERROR(VLOOKUP(B2134,'[1]Pivot HorizontalMRP'!$A$4:$C$2531,3,0),0)</f>
        <v>44494</v>
      </c>
      <c r="M2134" s="1">
        <f>IFERROR(VLOOKUP(B2134,'[1]Pivot HorizontalMRP'!$A$4:$D$2531,4,0),0)</f>
        <v>0</v>
      </c>
      <c r="N2134" s="1">
        <f>IFERROR(VLOOKUP(B2134,'[1]Pivot HorizontalMRP'!$A$4:$E$2531,5,0),0)</f>
        <v>80000</v>
      </c>
      <c r="O2134" s="1">
        <f t="shared" si="166"/>
        <v>44494</v>
      </c>
      <c r="P2134" s="1">
        <f t="shared" si="167"/>
        <v>124494</v>
      </c>
      <c r="Q2134" s="1">
        <f>IFERROR(VLOOKUP(B2134,'[1]Pivot HorizontalMRP'!$A$4:$F$2529,6,0),0)</f>
        <v>48898</v>
      </c>
      <c r="R2134" s="1">
        <f>IFERROR(VLOOKUP(B2134,'[1]Pivot HorizontalMRP'!$A$4:$G$2529,7,0),0)</f>
        <v>24311</v>
      </c>
      <c r="S2134" s="1">
        <f>IFERROR(VLOOKUP(B2134,'[1]Pivot HorizontalMRP'!$A$4:$H$2529,8,0),0)</f>
        <v>23837</v>
      </c>
      <c r="T2134" s="1">
        <f>IFERROR(VLOOKUP(B2134,'[1]Pivot HorizontalMRP'!$A$4:$I$2529,9,0),0)</f>
        <v>13945</v>
      </c>
      <c r="U2134" s="1">
        <f t="shared" si="165"/>
        <v>-28715</v>
      </c>
      <c r="V2134" s="24">
        <v>3.6000000000000002E-4</v>
      </c>
      <c r="W2134" s="24"/>
      <c r="X2134" s="24">
        <f t="shared" si="168"/>
        <v>-3.6000000000000002E-4</v>
      </c>
      <c r="Y2134" s="24"/>
      <c r="Z2134" s="24"/>
      <c r="AA2134" s="24"/>
      <c r="AB2134" s="24"/>
      <c r="AC2134" s="25"/>
      <c r="AD2134" s="26"/>
      <c r="AE2134" s="26"/>
      <c r="AF2134" s="26"/>
      <c r="AG2134" s="24"/>
      <c r="AH2134" s="24"/>
      <c r="AI2134" s="26"/>
      <c r="AJ2134" s="27"/>
      <c r="AK2134" s="27"/>
      <c r="AL2134" s="26"/>
      <c r="AM2134" s="26"/>
      <c r="AN2134" s="24"/>
      <c r="AO2134" s="24" t="str">
        <f t="shared" si="169"/>
        <v>Sanmina</v>
      </c>
      <c r="AP2134" s="1" t="s">
        <v>1110</v>
      </c>
      <c r="BF2134" s="1" t="s">
        <v>68</v>
      </c>
      <c r="BG2134" s="28" t="s">
        <v>69</v>
      </c>
    </row>
    <row r="2135" spans="1:59" ht="12.75" customHeight="1" x14ac:dyDescent="0.2">
      <c r="A2135" s="1" t="s">
        <v>8659</v>
      </c>
      <c r="B2135" s="1" t="s">
        <v>8660</v>
      </c>
      <c r="C2135" s="1" t="s">
        <v>62</v>
      </c>
      <c r="D2135" s="1" t="s">
        <v>1108</v>
      </c>
      <c r="E2135" s="1" t="s">
        <v>8661</v>
      </c>
      <c r="F2135" s="1" t="s">
        <v>8662</v>
      </c>
      <c r="G2135" s="1">
        <v>188</v>
      </c>
      <c r="H2135" s="1">
        <v>40000</v>
      </c>
      <c r="I2135" s="2" t="s">
        <v>1123</v>
      </c>
      <c r="K2135" s="1">
        <f>IFERROR(VLOOKUP(B2135,'[1]Pivot HorizontalMRP'!$A$4:$B$2531,2,0),0)</f>
        <v>0</v>
      </c>
      <c r="L2135" s="1">
        <f>IFERROR(VLOOKUP(B2135,'[1]Pivot HorizontalMRP'!$A$4:$C$2531,3,0),0)</f>
        <v>75004</v>
      </c>
      <c r="M2135" s="1">
        <f>IFERROR(VLOOKUP(B2135,'[1]Pivot HorizontalMRP'!$A$4:$D$2531,4,0),0)</f>
        <v>0</v>
      </c>
      <c r="N2135" s="1">
        <f>IFERROR(VLOOKUP(B2135,'[1]Pivot HorizontalMRP'!$A$4:$E$2531,5,0),0)</f>
        <v>0</v>
      </c>
      <c r="O2135" s="1">
        <f t="shared" si="166"/>
        <v>75004</v>
      </c>
      <c r="P2135" s="1">
        <f t="shared" si="167"/>
        <v>75004</v>
      </c>
      <c r="Q2135" s="1">
        <f>IFERROR(VLOOKUP(B2135,'[1]Pivot HorizontalMRP'!$A$4:$F$2529,6,0),0)</f>
        <v>24253</v>
      </c>
      <c r="R2135" s="1">
        <f>IFERROR(VLOOKUP(B2135,'[1]Pivot HorizontalMRP'!$A$4:$G$2529,7,0),0)</f>
        <v>10095</v>
      </c>
      <c r="S2135" s="1">
        <f>IFERROR(VLOOKUP(B2135,'[1]Pivot HorizontalMRP'!$A$4:$H$2529,8,0),0)</f>
        <v>8221</v>
      </c>
      <c r="T2135" s="1">
        <f>IFERROR(VLOOKUP(B2135,'[1]Pivot HorizontalMRP'!$A$4:$I$2529,9,0),0)</f>
        <v>5374</v>
      </c>
      <c r="U2135" s="1">
        <f t="shared" si="165"/>
        <v>40656</v>
      </c>
      <c r="V2135" s="24">
        <v>6.0999999999999997E-4</v>
      </c>
      <c r="W2135" s="24"/>
      <c r="X2135" s="24">
        <f t="shared" si="168"/>
        <v>-6.0999999999999997E-4</v>
      </c>
      <c r="Y2135" s="24"/>
      <c r="Z2135" s="24"/>
      <c r="AA2135" s="24"/>
      <c r="AB2135" s="24"/>
      <c r="AC2135" s="25"/>
      <c r="AD2135" s="26"/>
      <c r="AE2135" s="26"/>
      <c r="AF2135" s="26"/>
      <c r="AG2135" s="24"/>
      <c r="AH2135" s="24"/>
      <c r="AI2135" s="26"/>
      <c r="AJ2135" s="27"/>
      <c r="AK2135" s="27"/>
      <c r="AL2135" s="26"/>
      <c r="AM2135" s="26"/>
      <c r="AN2135" s="24"/>
      <c r="AO2135" s="24" t="str">
        <f t="shared" si="169"/>
        <v>Sanmina</v>
      </c>
      <c r="AP2135" s="1" t="s">
        <v>1110</v>
      </c>
      <c r="BF2135" s="1" t="s">
        <v>68</v>
      </c>
      <c r="BG2135" s="28" t="s">
        <v>69</v>
      </c>
    </row>
    <row r="2136" spans="1:59" ht="12.75" customHeight="1" x14ac:dyDescent="0.2">
      <c r="A2136" s="1" t="s">
        <v>8663</v>
      </c>
      <c r="B2136" s="1" t="s">
        <v>8664</v>
      </c>
      <c r="C2136" s="1" t="s">
        <v>62</v>
      </c>
      <c r="D2136" s="1" t="s">
        <v>1108</v>
      </c>
      <c r="E2136" s="1" t="s">
        <v>8665</v>
      </c>
      <c r="F2136" s="1" t="s">
        <v>8666</v>
      </c>
      <c r="G2136" s="1">
        <v>188</v>
      </c>
      <c r="H2136" s="1">
        <v>10000</v>
      </c>
      <c r="I2136" s="2" t="s">
        <v>1123</v>
      </c>
      <c r="K2136" s="1">
        <f>IFERROR(VLOOKUP(B2136,'[1]Pivot HorizontalMRP'!$A$4:$B$2531,2,0),0)</f>
        <v>0</v>
      </c>
      <c r="L2136" s="1">
        <f>IFERROR(VLOOKUP(B2136,'[1]Pivot HorizontalMRP'!$A$4:$C$2531,3,0),0)</f>
        <v>75692</v>
      </c>
      <c r="M2136" s="1">
        <f>IFERROR(VLOOKUP(B2136,'[1]Pivot HorizontalMRP'!$A$4:$D$2531,4,0),0)</f>
        <v>0</v>
      </c>
      <c r="N2136" s="1">
        <f>IFERROR(VLOOKUP(B2136,'[1]Pivot HorizontalMRP'!$A$4:$E$2531,5,0),0)</f>
        <v>0</v>
      </c>
      <c r="O2136" s="1">
        <f t="shared" si="166"/>
        <v>75692</v>
      </c>
      <c r="P2136" s="1">
        <f t="shared" si="167"/>
        <v>75692</v>
      </c>
      <c r="Q2136" s="1">
        <f>IFERROR(VLOOKUP(B2136,'[1]Pivot HorizontalMRP'!$A$4:$F$2529,6,0),0)</f>
        <v>423</v>
      </c>
      <c r="R2136" s="1">
        <f>IFERROR(VLOOKUP(B2136,'[1]Pivot HorizontalMRP'!$A$4:$G$2529,7,0),0)</f>
        <v>318</v>
      </c>
      <c r="S2136" s="1">
        <f>IFERROR(VLOOKUP(B2136,'[1]Pivot HorizontalMRP'!$A$4:$H$2529,8,0),0)</f>
        <v>374</v>
      </c>
      <c r="T2136" s="1">
        <f>IFERROR(VLOOKUP(B2136,'[1]Pivot HorizontalMRP'!$A$4:$I$2529,9,0),0)</f>
        <v>129</v>
      </c>
      <c r="U2136" s="1">
        <f t="shared" si="165"/>
        <v>74951</v>
      </c>
      <c r="V2136" s="24">
        <v>6.8000000000000005E-4</v>
      </c>
      <c r="W2136" s="24"/>
      <c r="X2136" s="24">
        <f t="shared" si="168"/>
        <v>-6.8000000000000005E-4</v>
      </c>
      <c r="Y2136" s="24"/>
      <c r="Z2136" s="24"/>
      <c r="AA2136" s="24"/>
      <c r="AB2136" s="24"/>
      <c r="AC2136" s="25"/>
      <c r="AD2136" s="26"/>
      <c r="AE2136" s="26"/>
      <c r="AF2136" s="26"/>
      <c r="AG2136" s="24"/>
      <c r="AH2136" s="24"/>
      <c r="AI2136" s="26"/>
      <c r="AJ2136" s="27"/>
      <c r="AK2136" s="27"/>
      <c r="AL2136" s="26"/>
      <c r="AM2136" s="26"/>
      <c r="AN2136" s="24"/>
      <c r="AO2136" s="24" t="str">
        <f t="shared" si="169"/>
        <v>Sanmina</v>
      </c>
      <c r="AP2136" s="1" t="s">
        <v>1110</v>
      </c>
      <c r="BF2136" s="1" t="s">
        <v>68</v>
      </c>
      <c r="BG2136" s="28" t="s">
        <v>69</v>
      </c>
    </row>
    <row r="2137" spans="1:59" ht="12.75" customHeight="1" x14ac:dyDescent="0.2">
      <c r="A2137" s="1" t="s">
        <v>8667</v>
      </c>
      <c r="B2137" s="1" t="s">
        <v>8668</v>
      </c>
      <c r="C2137" s="1" t="s">
        <v>62</v>
      </c>
      <c r="D2137" s="1" t="s">
        <v>1108</v>
      </c>
      <c r="E2137" s="1" t="s">
        <v>8669</v>
      </c>
      <c r="F2137" s="1" t="s">
        <v>8670</v>
      </c>
      <c r="G2137" s="1">
        <v>148</v>
      </c>
      <c r="H2137" s="1">
        <v>10000</v>
      </c>
      <c r="I2137" s="2" t="s">
        <v>1123</v>
      </c>
      <c r="K2137" s="1">
        <f>IFERROR(VLOOKUP(B2137,'[1]Pivot HorizontalMRP'!$A$4:$B$2531,2,0),0)</f>
        <v>0</v>
      </c>
      <c r="L2137" s="1">
        <f>IFERROR(VLOOKUP(B2137,'[1]Pivot HorizontalMRP'!$A$4:$C$2531,3,0),0)</f>
        <v>14059</v>
      </c>
      <c r="M2137" s="1">
        <f>IFERROR(VLOOKUP(B2137,'[1]Pivot HorizontalMRP'!$A$4:$D$2531,4,0),0)</f>
        <v>0</v>
      </c>
      <c r="N2137" s="1">
        <f>IFERROR(VLOOKUP(B2137,'[1]Pivot HorizontalMRP'!$A$4:$E$2531,5,0),0)</f>
        <v>0</v>
      </c>
      <c r="O2137" s="1">
        <f t="shared" si="166"/>
        <v>14059</v>
      </c>
      <c r="P2137" s="1">
        <f t="shared" si="167"/>
        <v>14059</v>
      </c>
      <c r="Q2137" s="1">
        <f>IFERROR(VLOOKUP(B2137,'[1]Pivot HorizontalMRP'!$A$4:$F$2529,6,0),0)</f>
        <v>879</v>
      </c>
      <c r="R2137" s="1">
        <f>IFERROR(VLOOKUP(B2137,'[1]Pivot HorizontalMRP'!$A$4:$G$2529,7,0),0)</f>
        <v>280</v>
      </c>
      <c r="S2137" s="1">
        <f>IFERROR(VLOOKUP(B2137,'[1]Pivot HorizontalMRP'!$A$4:$H$2529,8,0),0)</f>
        <v>375</v>
      </c>
      <c r="T2137" s="1">
        <f>IFERROR(VLOOKUP(B2137,'[1]Pivot HorizontalMRP'!$A$4:$I$2529,9,0),0)</f>
        <v>204</v>
      </c>
      <c r="U2137" s="1">
        <f t="shared" si="165"/>
        <v>12900</v>
      </c>
      <c r="V2137" s="24">
        <v>1.98E-3</v>
      </c>
      <c r="W2137" s="24"/>
      <c r="X2137" s="24">
        <f t="shared" si="168"/>
        <v>-1.98E-3</v>
      </c>
      <c r="Y2137" s="24"/>
      <c r="Z2137" s="24"/>
      <c r="AA2137" s="24"/>
      <c r="AB2137" s="24"/>
      <c r="AC2137" s="25"/>
      <c r="AD2137" s="26"/>
      <c r="AE2137" s="26"/>
      <c r="AF2137" s="26"/>
      <c r="AG2137" s="24"/>
      <c r="AH2137" s="24"/>
      <c r="AI2137" s="26"/>
      <c r="AJ2137" s="27"/>
      <c r="AK2137" s="27"/>
      <c r="AL2137" s="26"/>
      <c r="AM2137" s="26"/>
      <c r="AN2137" s="24"/>
      <c r="AO2137" s="24" t="str">
        <f t="shared" si="169"/>
        <v>Sanmina</v>
      </c>
      <c r="AP2137" s="1" t="s">
        <v>1110</v>
      </c>
      <c r="BF2137" s="1" t="s">
        <v>68</v>
      </c>
      <c r="BG2137" s="28" t="s">
        <v>69</v>
      </c>
    </row>
    <row r="2138" spans="1:59" ht="12.75" customHeight="1" x14ac:dyDescent="0.2">
      <c r="A2138" s="1" t="s">
        <v>8671</v>
      </c>
      <c r="B2138" s="1" t="s">
        <v>8672</v>
      </c>
      <c r="C2138" s="1" t="s">
        <v>62</v>
      </c>
      <c r="D2138" s="1" t="s">
        <v>1108</v>
      </c>
      <c r="E2138" s="1" t="s">
        <v>8673</v>
      </c>
      <c r="F2138" s="1" t="s">
        <v>8674</v>
      </c>
      <c r="G2138" s="1">
        <v>188</v>
      </c>
      <c r="H2138" s="1">
        <v>10000</v>
      </c>
      <c r="I2138" s="2" t="s">
        <v>1123</v>
      </c>
      <c r="K2138" s="1">
        <f>IFERROR(VLOOKUP(B2138,'[1]Pivot HorizontalMRP'!$A$4:$B$2531,2,0),0)</f>
        <v>0</v>
      </c>
      <c r="L2138" s="1">
        <f>IFERROR(VLOOKUP(B2138,'[1]Pivot HorizontalMRP'!$A$4:$C$2531,3,0),0)</f>
        <v>12050</v>
      </c>
      <c r="M2138" s="1">
        <f>IFERROR(VLOOKUP(B2138,'[1]Pivot HorizontalMRP'!$A$4:$D$2531,4,0),0)</f>
        <v>40000</v>
      </c>
      <c r="N2138" s="1">
        <f>IFERROR(VLOOKUP(B2138,'[1]Pivot HorizontalMRP'!$A$4:$E$2531,5,0),0)</f>
        <v>0</v>
      </c>
      <c r="O2138" s="1">
        <f t="shared" si="166"/>
        <v>52050</v>
      </c>
      <c r="P2138" s="1">
        <f t="shared" si="167"/>
        <v>52050</v>
      </c>
      <c r="Q2138" s="1">
        <f>IFERROR(VLOOKUP(B2138,'[1]Pivot HorizontalMRP'!$A$4:$F$2529,6,0),0)</f>
        <v>7664</v>
      </c>
      <c r="R2138" s="1">
        <f>IFERROR(VLOOKUP(B2138,'[1]Pivot HorizontalMRP'!$A$4:$G$2529,7,0),0)</f>
        <v>4214</v>
      </c>
      <c r="S2138" s="1">
        <f>IFERROR(VLOOKUP(B2138,'[1]Pivot HorizontalMRP'!$A$4:$H$2529,8,0),0)</f>
        <v>5778</v>
      </c>
      <c r="T2138" s="1">
        <f>IFERROR(VLOOKUP(B2138,'[1]Pivot HorizontalMRP'!$A$4:$I$2529,9,0),0)</f>
        <v>4451</v>
      </c>
      <c r="U2138" s="1">
        <f t="shared" si="165"/>
        <v>40172</v>
      </c>
      <c r="V2138" s="24">
        <v>5.5000000000000003E-4</v>
      </c>
      <c r="W2138" s="24"/>
      <c r="X2138" s="24">
        <f t="shared" si="168"/>
        <v>-5.5000000000000003E-4</v>
      </c>
      <c r="Y2138" s="24"/>
      <c r="Z2138" s="24"/>
      <c r="AA2138" s="24"/>
      <c r="AB2138" s="24"/>
      <c r="AC2138" s="25"/>
      <c r="AD2138" s="26"/>
      <c r="AE2138" s="26"/>
      <c r="AF2138" s="26"/>
      <c r="AG2138" s="24"/>
      <c r="AH2138" s="24"/>
      <c r="AI2138" s="26"/>
      <c r="AJ2138" s="27"/>
      <c r="AK2138" s="27"/>
      <c r="AL2138" s="26"/>
      <c r="AM2138" s="26"/>
      <c r="AN2138" s="24"/>
      <c r="AO2138" s="24" t="str">
        <f t="shared" si="169"/>
        <v>Sanmina</v>
      </c>
      <c r="AP2138" s="1" t="s">
        <v>1110</v>
      </c>
      <c r="BF2138" s="1" t="s">
        <v>68</v>
      </c>
      <c r="BG2138" s="28" t="s">
        <v>69</v>
      </c>
    </row>
    <row r="2139" spans="1:59" ht="12.75" customHeight="1" x14ac:dyDescent="0.2">
      <c r="A2139" s="1" t="s">
        <v>8675</v>
      </c>
      <c r="B2139" s="1" t="s">
        <v>8676</v>
      </c>
      <c r="C2139" s="1" t="s">
        <v>62</v>
      </c>
      <c r="D2139" s="1" t="s">
        <v>1108</v>
      </c>
      <c r="E2139" s="1" t="s">
        <v>8677</v>
      </c>
      <c r="F2139" s="1" t="s">
        <v>8678</v>
      </c>
      <c r="G2139" s="1">
        <v>188</v>
      </c>
      <c r="H2139" s="1">
        <v>10000</v>
      </c>
      <c r="I2139" s="2" t="s">
        <v>1123</v>
      </c>
      <c r="K2139" s="1">
        <f>IFERROR(VLOOKUP(B2139,'[1]Pivot HorizontalMRP'!$A$4:$B$2531,2,0),0)</f>
        <v>0</v>
      </c>
      <c r="L2139" s="1">
        <f>IFERROR(VLOOKUP(B2139,'[1]Pivot HorizontalMRP'!$A$4:$C$2531,3,0),0)</f>
        <v>45989</v>
      </c>
      <c r="M2139" s="1">
        <f>IFERROR(VLOOKUP(B2139,'[1]Pivot HorizontalMRP'!$A$4:$D$2531,4,0),0)</f>
        <v>0</v>
      </c>
      <c r="N2139" s="1">
        <f>IFERROR(VLOOKUP(B2139,'[1]Pivot HorizontalMRP'!$A$4:$E$2531,5,0),0)</f>
        <v>40000</v>
      </c>
      <c r="O2139" s="1">
        <f t="shared" si="166"/>
        <v>45989</v>
      </c>
      <c r="P2139" s="1">
        <f t="shared" si="167"/>
        <v>85989</v>
      </c>
      <c r="Q2139" s="1">
        <f>IFERROR(VLOOKUP(B2139,'[1]Pivot HorizontalMRP'!$A$4:$F$2529,6,0),0)</f>
        <v>17228</v>
      </c>
      <c r="R2139" s="1">
        <f>IFERROR(VLOOKUP(B2139,'[1]Pivot HorizontalMRP'!$A$4:$G$2529,7,0),0)</f>
        <v>8430</v>
      </c>
      <c r="S2139" s="1">
        <f>IFERROR(VLOOKUP(B2139,'[1]Pivot HorizontalMRP'!$A$4:$H$2529,8,0),0)</f>
        <v>7061</v>
      </c>
      <c r="T2139" s="1">
        <f>IFERROR(VLOOKUP(B2139,'[1]Pivot HorizontalMRP'!$A$4:$I$2529,9,0),0)</f>
        <v>5363</v>
      </c>
      <c r="U2139" s="1">
        <f t="shared" si="165"/>
        <v>20331</v>
      </c>
      <c r="V2139" s="24">
        <v>3.6000000000000002E-4</v>
      </c>
      <c r="W2139" s="24"/>
      <c r="X2139" s="24">
        <f t="shared" si="168"/>
        <v>-3.6000000000000002E-4</v>
      </c>
      <c r="Y2139" s="24"/>
      <c r="Z2139" s="24"/>
      <c r="AA2139" s="24"/>
      <c r="AB2139" s="24"/>
      <c r="AC2139" s="25"/>
      <c r="AD2139" s="26"/>
      <c r="AE2139" s="26"/>
      <c r="AF2139" s="26"/>
      <c r="AG2139" s="24"/>
      <c r="AH2139" s="24"/>
      <c r="AI2139" s="26"/>
      <c r="AJ2139" s="27"/>
      <c r="AK2139" s="27"/>
      <c r="AL2139" s="26"/>
      <c r="AM2139" s="26"/>
      <c r="AN2139" s="24"/>
      <c r="AO2139" s="24" t="str">
        <f t="shared" si="169"/>
        <v>Sanmina</v>
      </c>
      <c r="AP2139" s="1" t="s">
        <v>1110</v>
      </c>
      <c r="BF2139" s="1" t="s">
        <v>68</v>
      </c>
      <c r="BG2139" s="28" t="s">
        <v>69</v>
      </c>
    </row>
    <row r="2140" spans="1:59" ht="12.75" customHeight="1" x14ac:dyDescent="0.2">
      <c r="A2140" s="1" t="s">
        <v>8679</v>
      </c>
      <c r="B2140" s="1" t="s">
        <v>8680</v>
      </c>
      <c r="C2140" s="1" t="s">
        <v>62</v>
      </c>
      <c r="D2140" s="1" t="s">
        <v>1108</v>
      </c>
      <c r="E2140" s="1" t="s">
        <v>8669</v>
      </c>
      <c r="F2140" s="1" t="s">
        <v>8681</v>
      </c>
      <c r="G2140" s="1">
        <v>148</v>
      </c>
      <c r="H2140" s="1">
        <v>10000</v>
      </c>
      <c r="I2140" s="2" t="s">
        <v>1123</v>
      </c>
      <c r="K2140" s="1">
        <f>IFERROR(VLOOKUP(B2140,'[1]Pivot HorizontalMRP'!$A$4:$B$2531,2,0),0)</f>
        <v>0</v>
      </c>
      <c r="L2140" s="1">
        <f>IFERROR(VLOOKUP(B2140,'[1]Pivot HorizontalMRP'!$A$4:$C$2531,3,0),0)</f>
        <v>77812</v>
      </c>
      <c r="M2140" s="1">
        <f>IFERROR(VLOOKUP(B2140,'[1]Pivot HorizontalMRP'!$A$4:$D$2531,4,0),0)</f>
        <v>0</v>
      </c>
      <c r="N2140" s="1">
        <f>IFERROR(VLOOKUP(B2140,'[1]Pivot HorizontalMRP'!$A$4:$E$2531,5,0),0)</f>
        <v>0</v>
      </c>
      <c r="O2140" s="1">
        <f t="shared" si="166"/>
        <v>77812</v>
      </c>
      <c r="P2140" s="1">
        <f t="shared" si="167"/>
        <v>77812</v>
      </c>
      <c r="Q2140" s="1">
        <f>IFERROR(VLOOKUP(B2140,'[1]Pivot HorizontalMRP'!$A$4:$F$2529,6,0),0)</f>
        <v>667</v>
      </c>
      <c r="R2140" s="1">
        <f>IFERROR(VLOOKUP(B2140,'[1]Pivot HorizontalMRP'!$A$4:$G$2529,7,0),0)</f>
        <v>596</v>
      </c>
      <c r="S2140" s="1">
        <f>IFERROR(VLOOKUP(B2140,'[1]Pivot HorizontalMRP'!$A$4:$H$2529,8,0),0)</f>
        <v>742</v>
      </c>
      <c r="T2140" s="1">
        <f>IFERROR(VLOOKUP(B2140,'[1]Pivot HorizontalMRP'!$A$4:$I$2529,9,0),0)</f>
        <v>537</v>
      </c>
      <c r="U2140" s="1">
        <f t="shared" si="165"/>
        <v>76549</v>
      </c>
      <c r="V2140" s="24">
        <v>5.0000000000000001E-3</v>
      </c>
      <c r="W2140" s="24"/>
      <c r="X2140" s="24">
        <f t="shared" si="168"/>
        <v>-5.0000000000000001E-3</v>
      </c>
      <c r="Y2140" s="24"/>
      <c r="Z2140" s="24"/>
      <c r="AA2140" s="24"/>
      <c r="AB2140" s="24"/>
      <c r="AC2140" s="25"/>
      <c r="AD2140" s="26"/>
      <c r="AE2140" s="26"/>
      <c r="AF2140" s="26"/>
      <c r="AG2140" s="24"/>
      <c r="AH2140" s="24"/>
      <c r="AI2140" s="26"/>
      <c r="AJ2140" s="27"/>
      <c r="AK2140" s="27"/>
      <c r="AL2140" s="26"/>
      <c r="AM2140" s="26"/>
      <c r="AN2140" s="24"/>
      <c r="AO2140" s="24" t="str">
        <f t="shared" si="169"/>
        <v>Sanmina</v>
      </c>
      <c r="AP2140" s="1" t="s">
        <v>1110</v>
      </c>
      <c r="BF2140" s="1" t="s">
        <v>68</v>
      </c>
      <c r="BG2140" s="28" t="s">
        <v>69</v>
      </c>
    </row>
    <row r="2141" spans="1:59" ht="12.75" customHeight="1" x14ac:dyDescent="0.2">
      <c r="A2141" s="1" t="s">
        <v>8682</v>
      </c>
      <c r="B2141" s="1" t="s">
        <v>8683</v>
      </c>
      <c r="C2141" s="1" t="s">
        <v>62</v>
      </c>
      <c r="D2141" s="1" t="s">
        <v>1108</v>
      </c>
      <c r="E2141" s="1" t="s">
        <v>8684</v>
      </c>
      <c r="F2141" s="1" t="s">
        <v>8685</v>
      </c>
      <c r="G2141" s="1">
        <v>148</v>
      </c>
      <c r="H2141" s="1">
        <v>10000</v>
      </c>
      <c r="I2141" s="2" t="s">
        <v>1123</v>
      </c>
      <c r="K2141" s="1">
        <f>IFERROR(VLOOKUP(B2141,'[1]Pivot HorizontalMRP'!$A$4:$B$2531,2,0),0)</f>
        <v>0</v>
      </c>
      <c r="L2141" s="1">
        <f>IFERROR(VLOOKUP(B2141,'[1]Pivot HorizontalMRP'!$A$4:$C$2531,3,0),0)</f>
        <v>43740</v>
      </c>
      <c r="M2141" s="1">
        <f>IFERROR(VLOOKUP(B2141,'[1]Pivot HorizontalMRP'!$A$4:$D$2531,4,0),0)</f>
        <v>50000</v>
      </c>
      <c r="N2141" s="1">
        <f>IFERROR(VLOOKUP(B2141,'[1]Pivot HorizontalMRP'!$A$4:$E$2531,5,0),0)</f>
        <v>0</v>
      </c>
      <c r="O2141" s="1">
        <f t="shared" si="166"/>
        <v>93740</v>
      </c>
      <c r="P2141" s="1">
        <f t="shared" si="167"/>
        <v>93740</v>
      </c>
      <c r="Q2141" s="1">
        <f>IFERROR(VLOOKUP(B2141,'[1]Pivot HorizontalMRP'!$A$4:$F$2529,6,0),0)</f>
        <v>50454</v>
      </c>
      <c r="R2141" s="1">
        <f>IFERROR(VLOOKUP(B2141,'[1]Pivot HorizontalMRP'!$A$4:$G$2529,7,0),0)</f>
        <v>35288</v>
      </c>
      <c r="S2141" s="1">
        <f>IFERROR(VLOOKUP(B2141,'[1]Pivot HorizontalMRP'!$A$4:$H$2529,8,0),0)</f>
        <v>33846</v>
      </c>
      <c r="T2141" s="1">
        <f>IFERROR(VLOOKUP(B2141,'[1]Pivot HorizontalMRP'!$A$4:$I$2529,9,0),0)</f>
        <v>30577</v>
      </c>
      <c r="U2141" s="1">
        <f t="shared" si="165"/>
        <v>7998</v>
      </c>
      <c r="V2141" s="24">
        <v>6.0999999999999997E-4</v>
      </c>
      <c r="W2141" s="24"/>
      <c r="X2141" s="24">
        <f t="shared" si="168"/>
        <v>-6.0999999999999997E-4</v>
      </c>
      <c r="Y2141" s="24"/>
      <c r="Z2141" s="24"/>
      <c r="AA2141" s="24"/>
      <c r="AB2141" s="24"/>
      <c r="AC2141" s="25"/>
      <c r="AD2141" s="26"/>
      <c r="AE2141" s="26"/>
      <c r="AF2141" s="26"/>
      <c r="AG2141" s="24"/>
      <c r="AH2141" s="24"/>
      <c r="AI2141" s="26"/>
      <c r="AJ2141" s="27"/>
      <c r="AK2141" s="27"/>
      <c r="AL2141" s="26"/>
      <c r="AM2141" s="26"/>
      <c r="AN2141" s="24"/>
      <c r="AO2141" s="24" t="str">
        <f t="shared" si="169"/>
        <v>Sanmina</v>
      </c>
      <c r="AP2141" s="1" t="s">
        <v>1110</v>
      </c>
      <c r="BF2141" s="1" t="s">
        <v>68</v>
      </c>
      <c r="BG2141" s="28" t="s">
        <v>69</v>
      </c>
    </row>
    <row r="2142" spans="1:59" ht="12.75" customHeight="1" x14ac:dyDescent="0.2">
      <c r="A2142" s="1" t="s">
        <v>8686</v>
      </c>
      <c r="B2142" s="1" t="s">
        <v>8687</v>
      </c>
      <c r="C2142" s="1" t="s">
        <v>62</v>
      </c>
      <c r="D2142" s="1" t="s">
        <v>1108</v>
      </c>
      <c r="E2142" s="1" t="s">
        <v>8688</v>
      </c>
      <c r="F2142" s="1" t="s">
        <v>8689</v>
      </c>
      <c r="G2142" s="1">
        <v>188</v>
      </c>
      <c r="H2142" s="1">
        <v>10000</v>
      </c>
      <c r="I2142" s="2" t="s">
        <v>66</v>
      </c>
      <c r="K2142" s="1">
        <f>IFERROR(VLOOKUP(B2142,'[1]Pivot HorizontalMRP'!$A$4:$B$2531,2,0),0)</f>
        <v>0</v>
      </c>
      <c r="L2142" s="1">
        <f>IFERROR(VLOOKUP(B2142,'[1]Pivot HorizontalMRP'!$A$4:$C$2531,3,0),0)</f>
        <v>137092</v>
      </c>
      <c r="M2142" s="1">
        <f>IFERROR(VLOOKUP(B2142,'[1]Pivot HorizontalMRP'!$A$4:$D$2531,4,0),0)</f>
        <v>0</v>
      </c>
      <c r="N2142" s="1">
        <f>IFERROR(VLOOKUP(B2142,'[1]Pivot HorizontalMRP'!$A$4:$E$2531,5,0),0)</f>
        <v>0</v>
      </c>
      <c r="O2142" s="1">
        <f t="shared" si="166"/>
        <v>137092</v>
      </c>
      <c r="P2142" s="1">
        <f t="shared" si="167"/>
        <v>137092</v>
      </c>
      <c r="Q2142" s="1">
        <f>IFERROR(VLOOKUP(B2142,'[1]Pivot HorizontalMRP'!$A$4:$F$2529,6,0),0)</f>
        <v>922</v>
      </c>
      <c r="R2142" s="1">
        <f>IFERROR(VLOOKUP(B2142,'[1]Pivot HorizontalMRP'!$A$4:$G$2529,7,0),0)</f>
        <v>1251</v>
      </c>
      <c r="S2142" s="1">
        <f>IFERROR(VLOOKUP(B2142,'[1]Pivot HorizontalMRP'!$A$4:$H$2529,8,0),0)</f>
        <v>1496</v>
      </c>
      <c r="T2142" s="1">
        <f>IFERROR(VLOOKUP(B2142,'[1]Pivot HorizontalMRP'!$A$4:$I$2529,9,0),0)</f>
        <v>6730</v>
      </c>
      <c r="U2142" s="1">
        <f t="shared" si="165"/>
        <v>134919</v>
      </c>
      <c r="V2142" s="24">
        <v>7.6000000000000004E-4</v>
      </c>
      <c r="W2142" s="24"/>
      <c r="X2142" s="24">
        <f t="shared" si="168"/>
        <v>-7.6000000000000004E-4</v>
      </c>
      <c r="Y2142" s="24"/>
      <c r="Z2142" s="24"/>
      <c r="AA2142" s="24"/>
      <c r="AB2142" s="24"/>
      <c r="AC2142" s="25"/>
      <c r="AD2142" s="26"/>
      <c r="AE2142" s="26"/>
      <c r="AF2142" s="26"/>
      <c r="AG2142" s="24"/>
      <c r="AH2142" s="24"/>
      <c r="AI2142" s="26"/>
      <c r="AJ2142" s="27"/>
      <c r="AK2142" s="27"/>
      <c r="AL2142" s="26"/>
      <c r="AM2142" s="26"/>
      <c r="AN2142" s="24"/>
      <c r="AO2142" s="24" t="str">
        <f t="shared" si="169"/>
        <v>Sanmina</v>
      </c>
      <c r="AP2142" s="1" t="s">
        <v>1110</v>
      </c>
      <c r="BF2142" s="1" t="s">
        <v>68</v>
      </c>
      <c r="BG2142" s="28" t="s">
        <v>69</v>
      </c>
    </row>
    <row r="2143" spans="1:59" ht="12.75" customHeight="1" x14ac:dyDescent="0.2">
      <c r="A2143" s="1" t="s">
        <v>8690</v>
      </c>
      <c r="B2143" s="1" t="s">
        <v>8691</v>
      </c>
      <c r="C2143" s="1" t="s">
        <v>62</v>
      </c>
      <c r="D2143" s="1" t="s">
        <v>1108</v>
      </c>
      <c r="E2143" s="1" t="s">
        <v>8692</v>
      </c>
      <c r="F2143" s="1" t="s">
        <v>8693</v>
      </c>
      <c r="G2143" s="1">
        <v>188</v>
      </c>
      <c r="H2143" s="1">
        <v>10000</v>
      </c>
      <c r="I2143" s="2" t="s">
        <v>1123</v>
      </c>
      <c r="K2143" s="1">
        <f>IFERROR(VLOOKUP(B2143,'[1]Pivot HorizontalMRP'!$A$4:$B$2531,2,0),0)</f>
        <v>0</v>
      </c>
      <c r="L2143" s="1">
        <f>IFERROR(VLOOKUP(B2143,'[1]Pivot HorizontalMRP'!$A$4:$C$2531,3,0),0)</f>
        <v>19234</v>
      </c>
      <c r="M2143" s="1">
        <f>IFERROR(VLOOKUP(B2143,'[1]Pivot HorizontalMRP'!$A$4:$D$2531,4,0),0)</f>
        <v>120000</v>
      </c>
      <c r="N2143" s="1">
        <f>IFERROR(VLOOKUP(B2143,'[1]Pivot HorizontalMRP'!$A$4:$E$2531,5,0),0)</f>
        <v>40000</v>
      </c>
      <c r="O2143" s="1">
        <f t="shared" si="166"/>
        <v>139234</v>
      </c>
      <c r="P2143" s="1">
        <f t="shared" si="167"/>
        <v>179234</v>
      </c>
      <c r="Q2143" s="1">
        <f>IFERROR(VLOOKUP(B2143,'[1]Pivot HorizontalMRP'!$A$4:$F$2529,6,0),0)</f>
        <v>36846</v>
      </c>
      <c r="R2143" s="1">
        <f>IFERROR(VLOOKUP(B2143,'[1]Pivot HorizontalMRP'!$A$4:$G$2529,7,0),0)</f>
        <v>24733</v>
      </c>
      <c r="S2143" s="1">
        <f>IFERROR(VLOOKUP(B2143,'[1]Pivot HorizontalMRP'!$A$4:$H$2529,8,0),0)</f>
        <v>23172</v>
      </c>
      <c r="T2143" s="1">
        <f>IFERROR(VLOOKUP(B2143,'[1]Pivot HorizontalMRP'!$A$4:$I$2529,9,0),0)</f>
        <v>17674</v>
      </c>
      <c r="U2143" s="1">
        <f t="shared" si="165"/>
        <v>77655</v>
      </c>
      <c r="V2143" s="24">
        <v>3.6000000000000002E-4</v>
      </c>
      <c r="W2143" s="24"/>
      <c r="X2143" s="24">
        <f t="shared" si="168"/>
        <v>-3.6000000000000002E-4</v>
      </c>
      <c r="Y2143" s="24"/>
      <c r="Z2143" s="24"/>
      <c r="AA2143" s="24"/>
      <c r="AB2143" s="24"/>
      <c r="AC2143" s="25"/>
      <c r="AD2143" s="26"/>
      <c r="AE2143" s="26"/>
      <c r="AF2143" s="26"/>
      <c r="AG2143" s="24"/>
      <c r="AH2143" s="24"/>
      <c r="AI2143" s="26"/>
      <c r="AJ2143" s="27"/>
      <c r="AK2143" s="27"/>
      <c r="AL2143" s="26"/>
      <c r="AM2143" s="26"/>
      <c r="AN2143" s="24"/>
      <c r="AO2143" s="24" t="str">
        <f t="shared" si="169"/>
        <v>Sanmina</v>
      </c>
      <c r="AP2143" s="1" t="s">
        <v>1110</v>
      </c>
      <c r="BF2143" s="1" t="s">
        <v>68</v>
      </c>
      <c r="BG2143" s="28" t="s">
        <v>69</v>
      </c>
    </row>
    <row r="2144" spans="1:59" ht="12.75" customHeight="1" x14ac:dyDescent="0.2">
      <c r="A2144" s="1" t="s">
        <v>8694</v>
      </c>
      <c r="B2144" s="1" t="s">
        <v>8695</v>
      </c>
      <c r="C2144" s="1" t="s">
        <v>62</v>
      </c>
      <c r="D2144" s="1" t="s">
        <v>1108</v>
      </c>
      <c r="E2144" s="1" t="s">
        <v>8696</v>
      </c>
      <c r="F2144" s="1" t="s">
        <v>8697</v>
      </c>
      <c r="G2144" s="1">
        <v>188</v>
      </c>
      <c r="H2144" s="1">
        <v>10000</v>
      </c>
      <c r="I2144" s="2" t="s">
        <v>1123</v>
      </c>
      <c r="K2144" s="1">
        <f>IFERROR(VLOOKUP(B2144,'[1]Pivot HorizontalMRP'!$A$4:$B$2531,2,0),0)</f>
        <v>0</v>
      </c>
      <c r="L2144" s="1">
        <f>IFERROR(VLOOKUP(B2144,'[1]Pivot HorizontalMRP'!$A$4:$C$2531,3,0),0)</f>
        <v>61713</v>
      </c>
      <c r="M2144" s="1">
        <f>IFERROR(VLOOKUP(B2144,'[1]Pivot HorizontalMRP'!$A$4:$D$2531,4,0),0)</f>
        <v>40000</v>
      </c>
      <c r="N2144" s="1">
        <f>IFERROR(VLOOKUP(B2144,'[1]Pivot HorizontalMRP'!$A$4:$E$2531,5,0),0)</f>
        <v>80000</v>
      </c>
      <c r="O2144" s="1">
        <f t="shared" si="166"/>
        <v>101713</v>
      </c>
      <c r="P2144" s="1">
        <f t="shared" si="167"/>
        <v>181713</v>
      </c>
      <c r="Q2144" s="1">
        <f>IFERROR(VLOOKUP(B2144,'[1]Pivot HorizontalMRP'!$A$4:$F$2529,6,0),0)</f>
        <v>56296</v>
      </c>
      <c r="R2144" s="1">
        <f>IFERROR(VLOOKUP(B2144,'[1]Pivot HorizontalMRP'!$A$4:$G$2529,7,0),0)</f>
        <v>25530</v>
      </c>
      <c r="S2144" s="1">
        <f>IFERROR(VLOOKUP(B2144,'[1]Pivot HorizontalMRP'!$A$4:$H$2529,8,0),0)</f>
        <v>23258</v>
      </c>
      <c r="T2144" s="1">
        <f>IFERROR(VLOOKUP(B2144,'[1]Pivot HorizontalMRP'!$A$4:$I$2529,9,0),0)</f>
        <v>15879</v>
      </c>
      <c r="U2144" s="1">
        <f t="shared" si="165"/>
        <v>19887</v>
      </c>
      <c r="V2144" s="24">
        <v>3.6000000000000002E-4</v>
      </c>
      <c r="W2144" s="24"/>
      <c r="X2144" s="24">
        <f t="shared" si="168"/>
        <v>-3.6000000000000002E-4</v>
      </c>
      <c r="Y2144" s="24"/>
      <c r="Z2144" s="24"/>
      <c r="AA2144" s="24"/>
      <c r="AB2144" s="24"/>
      <c r="AC2144" s="25"/>
      <c r="AD2144" s="26"/>
      <c r="AE2144" s="26"/>
      <c r="AF2144" s="26"/>
      <c r="AG2144" s="24"/>
      <c r="AH2144" s="24"/>
      <c r="AI2144" s="26"/>
      <c r="AJ2144" s="27"/>
      <c r="AK2144" s="27"/>
      <c r="AL2144" s="26"/>
      <c r="AM2144" s="26"/>
      <c r="AN2144" s="24"/>
      <c r="AO2144" s="24" t="str">
        <f t="shared" si="169"/>
        <v>Sanmina</v>
      </c>
      <c r="AP2144" s="1" t="s">
        <v>1110</v>
      </c>
      <c r="BF2144" s="1" t="s">
        <v>68</v>
      </c>
      <c r="BG2144" s="28" t="s">
        <v>69</v>
      </c>
    </row>
    <row r="2145" spans="1:59" ht="12.75" customHeight="1" x14ac:dyDescent="0.2">
      <c r="A2145" s="1" t="s">
        <v>8698</v>
      </c>
      <c r="B2145" s="1" t="s">
        <v>8699</v>
      </c>
      <c r="C2145" s="1" t="s">
        <v>62</v>
      </c>
      <c r="D2145" s="1" t="s">
        <v>1108</v>
      </c>
      <c r="E2145" s="1" t="s">
        <v>8700</v>
      </c>
      <c r="F2145" s="1" t="s">
        <v>8701</v>
      </c>
      <c r="G2145" s="1">
        <v>148</v>
      </c>
      <c r="H2145" s="1">
        <v>10000</v>
      </c>
      <c r="I2145" s="2" t="s">
        <v>1123</v>
      </c>
      <c r="K2145" s="1">
        <f>IFERROR(VLOOKUP(B2145,'[1]Pivot HorizontalMRP'!$A$4:$B$2531,2,0),0)</f>
        <v>0</v>
      </c>
      <c r="L2145" s="1">
        <f>IFERROR(VLOOKUP(B2145,'[1]Pivot HorizontalMRP'!$A$4:$C$2531,3,0),0)</f>
        <v>33204</v>
      </c>
      <c r="M2145" s="1">
        <f>IFERROR(VLOOKUP(B2145,'[1]Pivot HorizontalMRP'!$A$4:$D$2531,4,0),0)</f>
        <v>0</v>
      </c>
      <c r="N2145" s="1">
        <f>IFERROR(VLOOKUP(B2145,'[1]Pivot HorizontalMRP'!$A$4:$E$2531,5,0),0)</f>
        <v>0</v>
      </c>
      <c r="O2145" s="1">
        <f t="shared" si="166"/>
        <v>33204</v>
      </c>
      <c r="P2145" s="1">
        <f t="shared" si="167"/>
        <v>33204</v>
      </c>
      <c r="Q2145" s="1">
        <f>IFERROR(VLOOKUP(B2145,'[1]Pivot HorizontalMRP'!$A$4:$F$2529,6,0),0)</f>
        <v>1617</v>
      </c>
      <c r="R2145" s="1">
        <f>IFERROR(VLOOKUP(B2145,'[1]Pivot HorizontalMRP'!$A$4:$G$2529,7,0),0)</f>
        <v>1058</v>
      </c>
      <c r="S2145" s="1">
        <f>IFERROR(VLOOKUP(B2145,'[1]Pivot HorizontalMRP'!$A$4:$H$2529,8,0),0)</f>
        <v>1706</v>
      </c>
      <c r="T2145" s="1">
        <f>IFERROR(VLOOKUP(B2145,'[1]Pivot HorizontalMRP'!$A$4:$I$2529,9,0),0)</f>
        <v>1217</v>
      </c>
      <c r="U2145" s="1">
        <f t="shared" si="165"/>
        <v>30529</v>
      </c>
      <c r="V2145" s="24">
        <v>2E-3</v>
      </c>
      <c r="W2145" s="24"/>
      <c r="X2145" s="24">
        <f t="shared" si="168"/>
        <v>-2E-3</v>
      </c>
      <c r="Y2145" s="24"/>
      <c r="Z2145" s="24"/>
      <c r="AA2145" s="24"/>
      <c r="AB2145" s="24"/>
      <c r="AC2145" s="25"/>
      <c r="AD2145" s="26"/>
      <c r="AE2145" s="26"/>
      <c r="AF2145" s="26"/>
      <c r="AG2145" s="24"/>
      <c r="AH2145" s="24"/>
      <c r="AI2145" s="26"/>
      <c r="AJ2145" s="27"/>
      <c r="AK2145" s="27"/>
      <c r="AL2145" s="26"/>
      <c r="AM2145" s="26"/>
      <c r="AN2145" s="24"/>
      <c r="AO2145" s="24" t="str">
        <f t="shared" si="169"/>
        <v>Sanmina</v>
      </c>
      <c r="AP2145" s="1" t="s">
        <v>1110</v>
      </c>
      <c r="BF2145" s="1" t="s">
        <v>68</v>
      </c>
      <c r="BG2145" s="28" t="s">
        <v>69</v>
      </c>
    </row>
    <row r="2146" spans="1:59" ht="12.75" customHeight="1" x14ac:dyDescent="0.2">
      <c r="A2146" s="1" t="s">
        <v>8702</v>
      </c>
      <c r="B2146" s="1" t="s">
        <v>8703</v>
      </c>
      <c r="C2146" s="1" t="s">
        <v>62</v>
      </c>
      <c r="D2146" s="1" t="s">
        <v>1108</v>
      </c>
      <c r="E2146" s="1" t="s">
        <v>8704</v>
      </c>
      <c r="F2146" s="1" t="s">
        <v>8705</v>
      </c>
      <c r="G2146" s="1">
        <v>188</v>
      </c>
      <c r="H2146" s="1">
        <v>10000</v>
      </c>
      <c r="I2146" s="2" t="s">
        <v>1123</v>
      </c>
      <c r="K2146" s="1">
        <f>IFERROR(VLOOKUP(B2146,'[1]Pivot HorizontalMRP'!$A$4:$B$2531,2,0),0)</f>
        <v>0</v>
      </c>
      <c r="L2146" s="1">
        <f>IFERROR(VLOOKUP(B2146,'[1]Pivot HorizontalMRP'!$A$4:$C$2531,3,0),0)</f>
        <v>72078</v>
      </c>
      <c r="M2146" s="1">
        <f>IFERROR(VLOOKUP(B2146,'[1]Pivot HorizontalMRP'!$A$4:$D$2531,4,0),0)</f>
        <v>40000</v>
      </c>
      <c r="N2146" s="1">
        <f>IFERROR(VLOOKUP(B2146,'[1]Pivot HorizontalMRP'!$A$4:$E$2531,5,0),0)</f>
        <v>80000</v>
      </c>
      <c r="O2146" s="1">
        <f t="shared" si="166"/>
        <v>112078</v>
      </c>
      <c r="P2146" s="1">
        <f t="shared" si="167"/>
        <v>192078</v>
      </c>
      <c r="Q2146" s="1">
        <f>IFERROR(VLOOKUP(B2146,'[1]Pivot HorizontalMRP'!$A$4:$F$2529,6,0),0)</f>
        <v>73751</v>
      </c>
      <c r="R2146" s="1">
        <f>IFERROR(VLOOKUP(B2146,'[1]Pivot HorizontalMRP'!$A$4:$G$2529,7,0),0)</f>
        <v>32001</v>
      </c>
      <c r="S2146" s="1">
        <f>IFERROR(VLOOKUP(B2146,'[1]Pivot HorizontalMRP'!$A$4:$H$2529,8,0),0)</f>
        <v>30964</v>
      </c>
      <c r="T2146" s="1">
        <f>IFERROR(VLOOKUP(B2146,'[1]Pivot HorizontalMRP'!$A$4:$I$2529,9,0),0)</f>
        <v>22044</v>
      </c>
      <c r="U2146" s="1">
        <f t="shared" si="165"/>
        <v>6326</v>
      </c>
      <c r="V2146" s="24">
        <v>1.6999999999999999E-3</v>
      </c>
      <c r="W2146" s="24"/>
      <c r="X2146" s="24">
        <f t="shared" si="168"/>
        <v>-1.6999999999999999E-3</v>
      </c>
      <c r="Y2146" s="24"/>
      <c r="Z2146" s="24"/>
      <c r="AA2146" s="24">
        <v>2.5000000000000001E-4</v>
      </c>
      <c r="AB2146" s="24"/>
      <c r="AC2146" s="25"/>
      <c r="AD2146" s="26"/>
      <c r="AE2146" s="26"/>
      <c r="AF2146" s="26"/>
      <c r="AG2146" s="24"/>
      <c r="AH2146" s="24"/>
      <c r="AI2146" s="26"/>
      <c r="AJ2146" s="27"/>
      <c r="AK2146" s="27"/>
      <c r="AL2146" s="26"/>
      <c r="AM2146" s="26"/>
      <c r="AN2146" s="24"/>
      <c r="AO2146" s="24" t="str">
        <f t="shared" si="169"/>
        <v>Sanmina</v>
      </c>
      <c r="AP2146" s="1" t="s">
        <v>1110</v>
      </c>
      <c r="BF2146" s="1" t="s">
        <v>68</v>
      </c>
      <c r="BG2146" s="28" t="s">
        <v>69</v>
      </c>
    </row>
    <row r="2147" spans="1:59" ht="12.75" customHeight="1" x14ac:dyDescent="0.2">
      <c r="A2147" s="1" t="s">
        <v>8706</v>
      </c>
      <c r="B2147" s="1" t="s">
        <v>8707</v>
      </c>
      <c r="C2147" s="1" t="s">
        <v>62</v>
      </c>
      <c r="D2147" s="1" t="s">
        <v>1108</v>
      </c>
      <c r="E2147" s="1" t="s">
        <v>8708</v>
      </c>
      <c r="F2147" s="1" t="s">
        <v>8709</v>
      </c>
      <c r="G2147" s="1">
        <v>188</v>
      </c>
      <c r="H2147" s="1">
        <v>10000</v>
      </c>
      <c r="I2147" s="2" t="s">
        <v>1123</v>
      </c>
      <c r="K2147" s="1">
        <f>IFERROR(VLOOKUP(B2147,'[1]Pivot HorizontalMRP'!$A$4:$B$2531,2,0),0)</f>
        <v>0</v>
      </c>
      <c r="L2147" s="1">
        <f>IFERROR(VLOOKUP(B2147,'[1]Pivot HorizontalMRP'!$A$4:$C$2531,3,0),0)</f>
        <v>61770</v>
      </c>
      <c r="M2147" s="1">
        <f>IFERROR(VLOOKUP(B2147,'[1]Pivot HorizontalMRP'!$A$4:$D$2531,4,0),0)</f>
        <v>90000</v>
      </c>
      <c r="N2147" s="1">
        <f>IFERROR(VLOOKUP(B2147,'[1]Pivot HorizontalMRP'!$A$4:$E$2531,5,0),0)</f>
        <v>40000</v>
      </c>
      <c r="O2147" s="1">
        <f t="shared" si="166"/>
        <v>151770</v>
      </c>
      <c r="P2147" s="1">
        <f t="shared" si="167"/>
        <v>191770</v>
      </c>
      <c r="Q2147" s="1">
        <f>IFERROR(VLOOKUP(B2147,'[1]Pivot HorizontalMRP'!$A$4:$F$2529,6,0),0)</f>
        <v>75339</v>
      </c>
      <c r="R2147" s="1">
        <f>IFERROR(VLOOKUP(B2147,'[1]Pivot HorizontalMRP'!$A$4:$G$2529,7,0),0)</f>
        <v>30786</v>
      </c>
      <c r="S2147" s="1">
        <f>IFERROR(VLOOKUP(B2147,'[1]Pivot HorizontalMRP'!$A$4:$H$2529,8,0),0)</f>
        <v>27189</v>
      </c>
      <c r="T2147" s="1">
        <f>IFERROR(VLOOKUP(B2147,'[1]Pivot HorizontalMRP'!$A$4:$I$2529,9,0),0)</f>
        <v>18852</v>
      </c>
      <c r="U2147" s="1">
        <f t="shared" si="165"/>
        <v>45645</v>
      </c>
      <c r="V2147" s="24">
        <v>2.7999999999999998E-4</v>
      </c>
      <c r="W2147" s="24"/>
      <c r="X2147" s="24">
        <f t="shared" si="168"/>
        <v>-2.7999999999999998E-4</v>
      </c>
      <c r="Y2147" s="24"/>
      <c r="Z2147" s="24"/>
      <c r="AA2147" s="24">
        <v>2.7999999999999998E-4</v>
      </c>
      <c r="AB2147" s="24"/>
      <c r="AC2147" s="25"/>
      <c r="AD2147" s="26"/>
      <c r="AE2147" s="26"/>
      <c r="AF2147" s="26"/>
      <c r="AG2147" s="24"/>
      <c r="AH2147" s="24"/>
      <c r="AI2147" s="26"/>
      <c r="AJ2147" s="27"/>
      <c r="AK2147" s="27"/>
      <c r="AL2147" s="26"/>
      <c r="AM2147" s="26"/>
      <c r="AN2147" s="24"/>
      <c r="AO2147" s="24" t="str">
        <f t="shared" si="169"/>
        <v>Sanmina</v>
      </c>
      <c r="AP2147" s="1" t="s">
        <v>1110</v>
      </c>
      <c r="BF2147" s="1" t="s">
        <v>68</v>
      </c>
      <c r="BG2147" s="28" t="s">
        <v>69</v>
      </c>
    </row>
    <row r="2148" spans="1:59" ht="12.75" customHeight="1" x14ac:dyDescent="0.2">
      <c r="A2148" s="1" t="s">
        <v>8710</v>
      </c>
      <c r="B2148" s="1" t="s">
        <v>8711</v>
      </c>
      <c r="C2148" s="1" t="s">
        <v>62</v>
      </c>
      <c r="D2148" s="1" t="s">
        <v>1108</v>
      </c>
      <c r="E2148" s="1" t="s">
        <v>8712</v>
      </c>
      <c r="F2148" s="1" t="s">
        <v>8713</v>
      </c>
      <c r="G2148" s="1">
        <v>188</v>
      </c>
      <c r="H2148" s="1">
        <v>10000</v>
      </c>
      <c r="I2148" s="2" t="s">
        <v>1123</v>
      </c>
      <c r="K2148" s="1">
        <f>IFERROR(VLOOKUP(B2148,'[1]Pivot HorizontalMRP'!$A$4:$B$2531,2,0),0)</f>
        <v>0</v>
      </c>
      <c r="L2148" s="1">
        <f>IFERROR(VLOOKUP(B2148,'[1]Pivot HorizontalMRP'!$A$4:$C$2531,3,0),0)</f>
        <v>5264</v>
      </c>
      <c r="M2148" s="1">
        <f>IFERROR(VLOOKUP(B2148,'[1]Pivot HorizontalMRP'!$A$4:$D$2531,4,0),0)</f>
        <v>0</v>
      </c>
      <c r="N2148" s="1">
        <f>IFERROR(VLOOKUP(B2148,'[1]Pivot HorizontalMRP'!$A$4:$E$2531,5,0),0)</f>
        <v>40000</v>
      </c>
      <c r="O2148" s="1">
        <f t="shared" si="166"/>
        <v>5264</v>
      </c>
      <c r="P2148" s="1">
        <f t="shared" si="167"/>
        <v>45264</v>
      </c>
      <c r="Q2148" s="1">
        <f>IFERROR(VLOOKUP(B2148,'[1]Pivot HorizontalMRP'!$A$4:$F$2529,6,0),0)</f>
        <v>3471</v>
      </c>
      <c r="R2148" s="1">
        <f>IFERROR(VLOOKUP(B2148,'[1]Pivot HorizontalMRP'!$A$4:$G$2529,7,0),0)</f>
        <v>1522</v>
      </c>
      <c r="S2148" s="1">
        <f>IFERROR(VLOOKUP(B2148,'[1]Pivot HorizontalMRP'!$A$4:$H$2529,8,0),0)</f>
        <v>2442</v>
      </c>
      <c r="T2148" s="1">
        <f>IFERROR(VLOOKUP(B2148,'[1]Pivot HorizontalMRP'!$A$4:$I$2529,9,0),0)</f>
        <v>1743</v>
      </c>
      <c r="U2148" s="1">
        <f t="shared" si="165"/>
        <v>271</v>
      </c>
      <c r="V2148" s="24">
        <v>8.4000000000000003E-4</v>
      </c>
      <c r="W2148" s="24"/>
      <c r="X2148" s="24">
        <f t="shared" si="168"/>
        <v>-8.4000000000000003E-4</v>
      </c>
      <c r="Y2148" s="24"/>
      <c r="Z2148" s="24"/>
      <c r="AA2148" s="24"/>
      <c r="AB2148" s="24"/>
      <c r="AC2148" s="25"/>
      <c r="AD2148" s="26"/>
      <c r="AE2148" s="26"/>
      <c r="AF2148" s="26"/>
      <c r="AG2148" s="24"/>
      <c r="AH2148" s="24"/>
      <c r="AI2148" s="26"/>
      <c r="AJ2148" s="27"/>
      <c r="AK2148" s="27"/>
      <c r="AL2148" s="26"/>
      <c r="AM2148" s="26"/>
      <c r="AN2148" s="24"/>
      <c r="AO2148" s="24" t="str">
        <f t="shared" si="169"/>
        <v>Sanmina</v>
      </c>
      <c r="AP2148" s="1" t="s">
        <v>1110</v>
      </c>
      <c r="BF2148" s="1" t="s">
        <v>68</v>
      </c>
      <c r="BG2148" s="28" t="s">
        <v>69</v>
      </c>
    </row>
    <row r="2149" spans="1:59" ht="12.75" customHeight="1" x14ac:dyDescent="0.2">
      <c r="A2149" s="1" t="s">
        <v>8714</v>
      </c>
      <c r="B2149" s="1" t="s">
        <v>8715</v>
      </c>
      <c r="C2149" s="1" t="s">
        <v>62</v>
      </c>
      <c r="D2149" s="1" t="s">
        <v>1108</v>
      </c>
      <c r="E2149" s="1" t="s">
        <v>8716</v>
      </c>
      <c r="F2149" s="1" t="s">
        <v>8717</v>
      </c>
      <c r="G2149" s="1">
        <v>148</v>
      </c>
      <c r="H2149" s="1">
        <v>10000</v>
      </c>
      <c r="I2149" s="2" t="s">
        <v>1123</v>
      </c>
      <c r="K2149" s="1">
        <f>IFERROR(VLOOKUP(B2149,'[1]Pivot HorizontalMRP'!$A$4:$B$2531,2,0),0)</f>
        <v>0</v>
      </c>
      <c r="L2149" s="1">
        <f>IFERROR(VLOOKUP(B2149,'[1]Pivot HorizontalMRP'!$A$4:$C$2531,3,0),0)</f>
        <v>28515</v>
      </c>
      <c r="M2149" s="1">
        <f>IFERROR(VLOOKUP(B2149,'[1]Pivot HorizontalMRP'!$A$4:$D$2531,4,0),0)</f>
        <v>40000</v>
      </c>
      <c r="N2149" s="1">
        <f>IFERROR(VLOOKUP(B2149,'[1]Pivot HorizontalMRP'!$A$4:$E$2531,5,0),0)</f>
        <v>40000</v>
      </c>
      <c r="O2149" s="1">
        <f t="shared" si="166"/>
        <v>68515</v>
      </c>
      <c r="P2149" s="1">
        <f t="shared" si="167"/>
        <v>108515</v>
      </c>
      <c r="Q2149" s="1">
        <f>IFERROR(VLOOKUP(B2149,'[1]Pivot HorizontalMRP'!$A$4:$F$2529,6,0),0)</f>
        <v>54532</v>
      </c>
      <c r="R2149" s="1">
        <f>IFERROR(VLOOKUP(B2149,'[1]Pivot HorizontalMRP'!$A$4:$G$2529,7,0),0)</f>
        <v>32738</v>
      </c>
      <c r="S2149" s="1">
        <f>IFERROR(VLOOKUP(B2149,'[1]Pivot HorizontalMRP'!$A$4:$H$2529,8,0),0)</f>
        <v>30339</v>
      </c>
      <c r="T2149" s="1">
        <f>IFERROR(VLOOKUP(B2149,'[1]Pivot HorizontalMRP'!$A$4:$I$2529,9,0),0)</f>
        <v>28378</v>
      </c>
      <c r="U2149" s="1">
        <f t="shared" si="165"/>
        <v>-18755</v>
      </c>
      <c r="V2149" s="24">
        <v>3.6000000000000002E-4</v>
      </c>
      <c r="W2149" s="24"/>
      <c r="X2149" s="24">
        <f t="shared" si="168"/>
        <v>-3.6000000000000002E-4</v>
      </c>
      <c r="Y2149" s="24"/>
      <c r="Z2149" s="24"/>
      <c r="AA2149" s="24">
        <v>2.5000000000000001E-4</v>
      </c>
      <c r="AB2149" s="24"/>
      <c r="AC2149" s="25"/>
      <c r="AD2149" s="26"/>
      <c r="AE2149" s="26"/>
      <c r="AF2149" s="26"/>
      <c r="AG2149" s="24"/>
      <c r="AH2149" s="24"/>
      <c r="AI2149" s="26"/>
      <c r="AJ2149" s="27"/>
      <c r="AK2149" s="27"/>
      <c r="AL2149" s="26"/>
      <c r="AM2149" s="26"/>
      <c r="AN2149" s="24"/>
      <c r="AO2149" s="24" t="str">
        <f t="shared" si="169"/>
        <v>Sanmina</v>
      </c>
      <c r="AP2149" s="1" t="s">
        <v>1110</v>
      </c>
      <c r="BF2149" s="1" t="s">
        <v>68</v>
      </c>
      <c r="BG2149" s="28" t="s">
        <v>69</v>
      </c>
    </row>
    <row r="2150" spans="1:59" ht="12.75" customHeight="1" x14ac:dyDescent="0.2">
      <c r="A2150" s="1" t="s">
        <v>8718</v>
      </c>
      <c r="B2150" s="1" t="s">
        <v>8719</v>
      </c>
      <c r="C2150" s="1" t="s">
        <v>62</v>
      </c>
      <c r="D2150" s="1" t="s">
        <v>1108</v>
      </c>
      <c r="E2150" s="1" t="s">
        <v>8720</v>
      </c>
      <c r="F2150" s="1" t="s">
        <v>8721</v>
      </c>
      <c r="G2150" s="1">
        <v>148</v>
      </c>
      <c r="H2150" s="1">
        <v>1</v>
      </c>
      <c r="I2150" s="2" t="s">
        <v>66</v>
      </c>
      <c r="K2150" s="1">
        <f>IFERROR(VLOOKUP(B2150,'[1]Pivot HorizontalMRP'!$A$4:$B$2531,2,0),0)</f>
        <v>0</v>
      </c>
      <c r="L2150" s="1">
        <f>IFERROR(VLOOKUP(B2150,'[1]Pivot HorizontalMRP'!$A$4:$C$2531,3,0),0)</f>
        <v>20000</v>
      </c>
      <c r="M2150" s="1">
        <f>IFERROR(VLOOKUP(B2150,'[1]Pivot HorizontalMRP'!$A$4:$D$2531,4,0),0)</f>
        <v>0</v>
      </c>
      <c r="N2150" s="1">
        <f>IFERROR(VLOOKUP(B2150,'[1]Pivot HorizontalMRP'!$A$4:$E$2531,5,0),0)</f>
        <v>0</v>
      </c>
      <c r="O2150" s="1">
        <f t="shared" si="166"/>
        <v>20000</v>
      </c>
      <c r="P2150" s="1">
        <f t="shared" si="167"/>
        <v>20000</v>
      </c>
      <c r="Q2150" s="1">
        <f>IFERROR(VLOOKUP(B2150,'[1]Pivot HorizontalMRP'!$A$4:$F$2529,6,0),0)</f>
        <v>130</v>
      </c>
      <c r="R2150" s="1">
        <f>IFERROR(VLOOKUP(B2150,'[1]Pivot HorizontalMRP'!$A$4:$G$2529,7,0),0)</f>
        <v>0</v>
      </c>
      <c r="S2150" s="1">
        <f>IFERROR(VLOOKUP(B2150,'[1]Pivot HorizontalMRP'!$A$4:$H$2529,8,0),0)</f>
        <v>0</v>
      </c>
      <c r="T2150" s="1">
        <f>IFERROR(VLOOKUP(B2150,'[1]Pivot HorizontalMRP'!$A$4:$I$2529,9,0),0)</f>
        <v>0</v>
      </c>
      <c r="U2150" s="1">
        <f t="shared" si="165"/>
        <v>19870</v>
      </c>
      <c r="V2150" s="24">
        <v>5.6999999999999998E-4</v>
      </c>
      <c r="W2150" s="24"/>
      <c r="X2150" s="24">
        <f t="shared" si="168"/>
        <v>-5.6999999999999998E-4</v>
      </c>
      <c r="Y2150" s="24"/>
      <c r="Z2150" s="24"/>
      <c r="AA2150" s="24"/>
      <c r="AB2150" s="24"/>
      <c r="AC2150" s="25"/>
      <c r="AD2150" s="26"/>
      <c r="AE2150" s="26"/>
      <c r="AF2150" s="26"/>
      <c r="AG2150" s="24"/>
      <c r="AH2150" s="24"/>
      <c r="AI2150" s="26"/>
      <c r="AJ2150" s="27"/>
      <c r="AK2150" s="27"/>
      <c r="AL2150" s="26"/>
      <c r="AM2150" s="26"/>
      <c r="AN2150" s="24"/>
      <c r="AO2150" s="24" t="str">
        <f t="shared" si="169"/>
        <v>Sanmina</v>
      </c>
      <c r="AP2150" s="1" t="s">
        <v>1110</v>
      </c>
      <c r="BF2150" s="1" t="s">
        <v>68</v>
      </c>
      <c r="BG2150" s="28" t="s">
        <v>69</v>
      </c>
    </row>
    <row r="2151" spans="1:59" ht="12.75" customHeight="1" x14ac:dyDescent="0.2">
      <c r="A2151" s="1" t="s">
        <v>8722</v>
      </c>
      <c r="B2151" s="1" t="s">
        <v>8723</v>
      </c>
      <c r="C2151" s="1" t="s">
        <v>62</v>
      </c>
      <c r="D2151" s="1" t="s">
        <v>1108</v>
      </c>
      <c r="E2151" s="1" t="s">
        <v>8724</v>
      </c>
      <c r="F2151" s="1" t="s">
        <v>8725</v>
      </c>
      <c r="G2151" s="1">
        <v>188</v>
      </c>
      <c r="H2151" s="1">
        <v>10000</v>
      </c>
      <c r="I2151" s="2" t="s">
        <v>1123</v>
      </c>
      <c r="K2151" s="1">
        <f>IFERROR(VLOOKUP(B2151,'[1]Pivot HorizontalMRP'!$A$4:$B$2531,2,0),0)</f>
        <v>0</v>
      </c>
      <c r="L2151" s="1">
        <f>IFERROR(VLOOKUP(B2151,'[1]Pivot HorizontalMRP'!$A$4:$C$2531,3,0),0)</f>
        <v>143201</v>
      </c>
      <c r="M2151" s="1">
        <f>IFERROR(VLOOKUP(B2151,'[1]Pivot HorizontalMRP'!$A$4:$D$2531,4,0),0)</f>
        <v>0</v>
      </c>
      <c r="N2151" s="1">
        <f>IFERROR(VLOOKUP(B2151,'[1]Pivot HorizontalMRP'!$A$4:$E$2531,5,0),0)</f>
        <v>260000</v>
      </c>
      <c r="O2151" s="1">
        <f t="shared" si="166"/>
        <v>143201</v>
      </c>
      <c r="P2151" s="1">
        <f t="shared" si="167"/>
        <v>403201</v>
      </c>
      <c r="Q2151" s="1">
        <f>IFERROR(VLOOKUP(B2151,'[1]Pivot HorizontalMRP'!$A$4:$F$2529,6,0),0)</f>
        <v>203525</v>
      </c>
      <c r="R2151" s="1">
        <f>IFERROR(VLOOKUP(B2151,'[1]Pivot HorizontalMRP'!$A$4:$G$2529,7,0),0)</f>
        <v>121668</v>
      </c>
      <c r="S2151" s="1">
        <f>IFERROR(VLOOKUP(B2151,'[1]Pivot HorizontalMRP'!$A$4:$H$2529,8,0),0)</f>
        <v>119115</v>
      </c>
      <c r="T2151" s="1">
        <f>IFERROR(VLOOKUP(B2151,'[1]Pivot HorizontalMRP'!$A$4:$I$2529,9,0),0)</f>
        <v>89177</v>
      </c>
      <c r="U2151" s="1">
        <f t="shared" si="165"/>
        <v>-181992</v>
      </c>
      <c r="V2151" s="24">
        <v>5.2999999999999998E-4</v>
      </c>
      <c r="W2151" s="24"/>
      <c r="X2151" s="24">
        <f t="shared" si="168"/>
        <v>-5.2999999999999998E-4</v>
      </c>
      <c r="Y2151" s="24"/>
      <c r="Z2151" s="24"/>
      <c r="AA2151" s="24">
        <v>2.7999999999999998E-4</v>
      </c>
      <c r="AB2151" s="24"/>
      <c r="AC2151" s="25"/>
      <c r="AD2151" s="26"/>
      <c r="AE2151" s="26"/>
      <c r="AF2151" s="26"/>
      <c r="AG2151" s="24"/>
      <c r="AH2151" s="24"/>
      <c r="AI2151" s="26"/>
      <c r="AJ2151" s="27"/>
      <c r="AK2151" s="27"/>
      <c r="AL2151" s="26"/>
      <c r="AM2151" s="26"/>
      <c r="AN2151" s="24"/>
      <c r="AO2151" s="24" t="str">
        <f t="shared" si="169"/>
        <v>Sanmina</v>
      </c>
      <c r="AP2151" s="1" t="s">
        <v>1110</v>
      </c>
      <c r="BF2151" s="1" t="s">
        <v>68</v>
      </c>
      <c r="BG2151" s="28" t="s">
        <v>69</v>
      </c>
    </row>
    <row r="2152" spans="1:59" ht="12.75" customHeight="1" x14ac:dyDescent="0.2">
      <c r="A2152" s="1" t="s">
        <v>8726</v>
      </c>
      <c r="B2152" s="1" t="s">
        <v>8727</v>
      </c>
      <c r="C2152" s="1" t="s">
        <v>62</v>
      </c>
      <c r="D2152" s="1" t="s">
        <v>1108</v>
      </c>
      <c r="E2152" s="1" t="s">
        <v>8728</v>
      </c>
      <c r="F2152" s="1" t="s">
        <v>8729</v>
      </c>
      <c r="G2152" s="1">
        <v>146</v>
      </c>
      <c r="H2152" s="1">
        <v>10000</v>
      </c>
      <c r="I2152" s="2" t="s">
        <v>1123</v>
      </c>
      <c r="K2152" s="1">
        <f>IFERROR(VLOOKUP(B2152,'[1]Pivot HorizontalMRP'!$A$4:$B$2531,2,0),0)</f>
        <v>0</v>
      </c>
      <c r="L2152" s="1">
        <f>IFERROR(VLOOKUP(B2152,'[1]Pivot HorizontalMRP'!$A$4:$C$2531,3,0),0)</f>
        <v>14290</v>
      </c>
      <c r="M2152" s="1">
        <f>IFERROR(VLOOKUP(B2152,'[1]Pivot HorizontalMRP'!$A$4:$D$2531,4,0),0)</f>
        <v>0</v>
      </c>
      <c r="N2152" s="1">
        <f>IFERROR(VLOOKUP(B2152,'[1]Pivot HorizontalMRP'!$A$4:$E$2531,5,0),0)</f>
        <v>0</v>
      </c>
      <c r="O2152" s="1">
        <f t="shared" si="166"/>
        <v>14290</v>
      </c>
      <c r="P2152" s="1">
        <f t="shared" si="167"/>
        <v>14290</v>
      </c>
      <c r="Q2152" s="1">
        <f>IFERROR(VLOOKUP(B2152,'[1]Pivot HorizontalMRP'!$A$4:$F$2529,6,0),0)</f>
        <v>2549</v>
      </c>
      <c r="R2152" s="1">
        <f>IFERROR(VLOOKUP(B2152,'[1]Pivot HorizontalMRP'!$A$4:$G$2529,7,0),0)</f>
        <v>1059</v>
      </c>
      <c r="S2152" s="1">
        <f>IFERROR(VLOOKUP(B2152,'[1]Pivot HorizontalMRP'!$A$4:$H$2529,8,0),0)</f>
        <v>581</v>
      </c>
      <c r="T2152" s="1">
        <f>IFERROR(VLOOKUP(B2152,'[1]Pivot HorizontalMRP'!$A$4:$I$2529,9,0),0)</f>
        <v>475</v>
      </c>
      <c r="U2152" s="1">
        <f t="shared" si="165"/>
        <v>10682</v>
      </c>
      <c r="V2152" s="24">
        <v>2.6199999999999999E-3</v>
      </c>
      <c r="W2152" s="24"/>
      <c r="X2152" s="24">
        <f t="shared" si="168"/>
        <v>-2.6199999999999999E-3</v>
      </c>
      <c r="Y2152" s="24"/>
      <c r="Z2152" s="24"/>
      <c r="AA2152" s="24"/>
      <c r="AB2152" s="24"/>
      <c r="AC2152" s="25"/>
      <c r="AD2152" s="26"/>
      <c r="AE2152" s="26"/>
      <c r="AF2152" s="26"/>
      <c r="AG2152" s="24"/>
      <c r="AH2152" s="24"/>
      <c r="AI2152" s="26"/>
      <c r="AJ2152" s="27"/>
      <c r="AK2152" s="27"/>
      <c r="AL2152" s="26"/>
      <c r="AM2152" s="26"/>
      <c r="AN2152" s="24"/>
      <c r="AO2152" s="24" t="str">
        <f t="shared" si="169"/>
        <v>Sanmina</v>
      </c>
      <c r="AP2152" s="1" t="s">
        <v>1110</v>
      </c>
      <c r="BF2152" s="1" t="s">
        <v>68</v>
      </c>
      <c r="BG2152" s="28" t="s">
        <v>69</v>
      </c>
    </row>
    <row r="2153" spans="1:59" ht="12.75" customHeight="1" x14ac:dyDescent="0.2">
      <c r="A2153" s="1" t="s">
        <v>8730</v>
      </c>
      <c r="B2153" s="1" t="s">
        <v>8731</v>
      </c>
      <c r="C2153" s="1" t="s">
        <v>62</v>
      </c>
      <c r="D2153" s="1" t="s">
        <v>1108</v>
      </c>
      <c r="E2153" s="1" t="s">
        <v>8732</v>
      </c>
      <c r="F2153" s="1" t="s">
        <v>8733</v>
      </c>
      <c r="G2153" s="1">
        <v>188</v>
      </c>
      <c r="H2153" s="1">
        <v>10000</v>
      </c>
      <c r="I2153" s="2" t="s">
        <v>1123</v>
      </c>
      <c r="K2153" s="1">
        <f>IFERROR(VLOOKUP(B2153,'[1]Pivot HorizontalMRP'!$A$4:$B$2531,2,0),0)</f>
        <v>0</v>
      </c>
      <c r="L2153" s="1">
        <f>IFERROR(VLOOKUP(B2153,'[1]Pivot HorizontalMRP'!$A$4:$C$2531,3,0),0)</f>
        <v>160227</v>
      </c>
      <c r="M2153" s="1">
        <f>IFERROR(VLOOKUP(B2153,'[1]Pivot HorizontalMRP'!$A$4:$D$2531,4,0),0)</f>
        <v>220000</v>
      </c>
      <c r="N2153" s="1">
        <f>IFERROR(VLOOKUP(B2153,'[1]Pivot HorizontalMRP'!$A$4:$E$2531,5,0),0)</f>
        <v>190000</v>
      </c>
      <c r="O2153" s="1">
        <f t="shared" si="166"/>
        <v>380227</v>
      </c>
      <c r="P2153" s="1">
        <f t="shared" si="167"/>
        <v>570227</v>
      </c>
      <c r="Q2153" s="1">
        <f>IFERROR(VLOOKUP(B2153,'[1]Pivot HorizontalMRP'!$A$4:$F$2529,6,0),0)</f>
        <v>443170</v>
      </c>
      <c r="R2153" s="1">
        <f>IFERROR(VLOOKUP(B2153,'[1]Pivot HorizontalMRP'!$A$4:$G$2529,7,0),0)</f>
        <v>171649</v>
      </c>
      <c r="S2153" s="1">
        <f>IFERROR(VLOOKUP(B2153,'[1]Pivot HorizontalMRP'!$A$4:$H$2529,8,0),0)</f>
        <v>132869</v>
      </c>
      <c r="T2153" s="1">
        <f>IFERROR(VLOOKUP(B2153,'[1]Pivot HorizontalMRP'!$A$4:$I$2529,9,0),0)</f>
        <v>99789</v>
      </c>
      <c r="U2153" s="1">
        <f t="shared" si="165"/>
        <v>-234592</v>
      </c>
      <c r="V2153" s="24">
        <v>4.2000000000000002E-4</v>
      </c>
      <c r="W2153" s="24"/>
      <c r="X2153" s="24">
        <f t="shared" si="168"/>
        <v>-4.2000000000000002E-4</v>
      </c>
      <c r="Y2153" s="24"/>
      <c r="Z2153" s="24"/>
      <c r="AA2153" s="24">
        <v>3.6999999999999999E-4</v>
      </c>
      <c r="AB2153" s="24"/>
      <c r="AC2153" s="25"/>
      <c r="AD2153" s="26"/>
      <c r="AE2153" s="26"/>
      <c r="AF2153" s="26"/>
      <c r="AG2153" s="24"/>
      <c r="AH2153" s="24"/>
      <c r="AI2153" s="26"/>
      <c r="AJ2153" s="27"/>
      <c r="AK2153" s="27"/>
      <c r="AL2153" s="26"/>
      <c r="AM2153" s="26"/>
      <c r="AN2153" s="24"/>
      <c r="AO2153" s="24" t="str">
        <f t="shared" si="169"/>
        <v>Sanmina</v>
      </c>
      <c r="AP2153" s="1" t="s">
        <v>1110</v>
      </c>
      <c r="BF2153" s="1" t="s">
        <v>68</v>
      </c>
      <c r="BG2153" s="28" t="s">
        <v>69</v>
      </c>
    </row>
    <row r="2154" spans="1:59" ht="12.75" customHeight="1" x14ac:dyDescent="0.2">
      <c r="A2154" s="1" t="s">
        <v>8734</v>
      </c>
      <c r="B2154" s="1" t="s">
        <v>8735</v>
      </c>
      <c r="C2154" s="1" t="s">
        <v>62</v>
      </c>
      <c r="D2154" s="1" t="s">
        <v>1108</v>
      </c>
      <c r="E2154" s="1" t="s">
        <v>8736</v>
      </c>
      <c r="F2154" s="1" t="s">
        <v>8737</v>
      </c>
      <c r="G2154" s="1">
        <v>188</v>
      </c>
      <c r="H2154" s="1">
        <v>5000</v>
      </c>
      <c r="I2154" s="2" t="s">
        <v>66</v>
      </c>
      <c r="K2154" s="1">
        <f>IFERROR(VLOOKUP(B2154,'[1]Pivot HorizontalMRP'!$A$4:$B$2531,2,0),0)</f>
        <v>0</v>
      </c>
      <c r="L2154" s="1">
        <f>IFERROR(VLOOKUP(B2154,'[1]Pivot HorizontalMRP'!$A$4:$C$2531,3,0),0)</f>
        <v>11107</v>
      </c>
      <c r="M2154" s="1">
        <f>IFERROR(VLOOKUP(B2154,'[1]Pivot HorizontalMRP'!$A$4:$D$2531,4,0),0)</f>
        <v>0</v>
      </c>
      <c r="N2154" s="1">
        <f>IFERROR(VLOOKUP(B2154,'[1]Pivot HorizontalMRP'!$A$4:$E$2531,5,0),0)</f>
        <v>0</v>
      </c>
      <c r="O2154" s="1">
        <f t="shared" si="166"/>
        <v>11107</v>
      </c>
      <c r="P2154" s="1">
        <f t="shared" si="167"/>
        <v>11107</v>
      </c>
      <c r="Q2154" s="1">
        <f>IFERROR(VLOOKUP(B2154,'[1]Pivot HorizontalMRP'!$A$4:$F$2529,6,0),0)</f>
        <v>6369</v>
      </c>
      <c r="R2154" s="1">
        <f>IFERROR(VLOOKUP(B2154,'[1]Pivot HorizontalMRP'!$A$4:$G$2529,7,0),0)</f>
        <v>2943</v>
      </c>
      <c r="S2154" s="1">
        <f>IFERROR(VLOOKUP(B2154,'[1]Pivot HorizontalMRP'!$A$4:$H$2529,8,0),0)</f>
        <v>3246</v>
      </c>
      <c r="T2154" s="1">
        <f>IFERROR(VLOOKUP(B2154,'[1]Pivot HorizontalMRP'!$A$4:$I$2529,9,0),0)</f>
        <v>2574</v>
      </c>
      <c r="U2154" s="1">
        <f t="shared" si="165"/>
        <v>1795</v>
      </c>
      <c r="V2154" s="24">
        <v>2.5500000000000002E-3</v>
      </c>
      <c r="W2154" s="24"/>
      <c r="X2154" s="24">
        <f t="shared" si="168"/>
        <v>-2.5500000000000002E-3</v>
      </c>
      <c r="Y2154" s="24"/>
      <c r="Z2154" s="24"/>
      <c r="AA2154" s="24">
        <v>2.0999999999999999E-3</v>
      </c>
      <c r="AB2154" s="24"/>
      <c r="AC2154" s="25"/>
      <c r="AD2154" s="26"/>
      <c r="AE2154" s="26"/>
      <c r="AF2154" s="26"/>
      <c r="AG2154" s="24"/>
      <c r="AH2154" s="24"/>
      <c r="AI2154" s="26"/>
      <c r="AJ2154" s="27"/>
      <c r="AK2154" s="27"/>
      <c r="AL2154" s="26"/>
      <c r="AM2154" s="26"/>
      <c r="AN2154" s="24"/>
      <c r="AO2154" s="24" t="str">
        <f t="shared" si="169"/>
        <v>Sanmina</v>
      </c>
      <c r="AP2154" s="1" t="s">
        <v>1110</v>
      </c>
      <c r="BF2154" s="1" t="s">
        <v>68</v>
      </c>
      <c r="BG2154" s="28" t="s">
        <v>69</v>
      </c>
    </row>
    <row r="2155" spans="1:59" ht="12.75" customHeight="1" x14ac:dyDescent="0.2">
      <c r="A2155" s="1" t="s">
        <v>8738</v>
      </c>
      <c r="B2155" s="1" t="s">
        <v>8739</v>
      </c>
      <c r="C2155" s="1" t="s">
        <v>62</v>
      </c>
      <c r="D2155" s="1" t="s">
        <v>1108</v>
      </c>
      <c r="E2155" s="1" t="s">
        <v>8740</v>
      </c>
      <c r="F2155" s="1" t="s">
        <v>8741</v>
      </c>
      <c r="G2155" s="1">
        <v>188</v>
      </c>
      <c r="H2155" s="1">
        <v>20000</v>
      </c>
      <c r="I2155" s="2" t="s">
        <v>1123</v>
      </c>
      <c r="K2155" s="1">
        <f>IFERROR(VLOOKUP(B2155,'[1]Pivot HorizontalMRP'!$A$4:$B$2531,2,0),0)</f>
        <v>0</v>
      </c>
      <c r="L2155" s="1">
        <f>IFERROR(VLOOKUP(B2155,'[1]Pivot HorizontalMRP'!$A$4:$C$2531,3,0),0)</f>
        <v>63378</v>
      </c>
      <c r="M2155" s="1">
        <f>IFERROR(VLOOKUP(B2155,'[1]Pivot HorizontalMRP'!$A$4:$D$2531,4,0),0)</f>
        <v>50000</v>
      </c>
      <c r="N2155" s="1">
        <f>IFERROR(VLOOKUP(B2155,'[1]Pivot HorizontalMRP'!$A$4:$E$2531,5,0),0)</f>
        <v>20000</v>
      </c>
      <c r="O2155" s="1">
        <f t="shared" si="166"/>
        <v>113378</v>
      </c>
      <c r="P2155" s="1">
        <f t="shared" si="167"/>
        <v>133378</v>
      </c>
      <c r="Q2155" s="1">
        <f>IFERROR(VLOOKUP(B2155,'[1]Pivot HorizontalMRP'!$A$4:$F$2529,6,0),0)</f>
        <v>40610</v>
      </c>
      <c r="R2155" s="1">
        <f>IFERROR(VLOOKUP(B2155,'[1]Pivot HorizontalMRP'!$A$4:$G$2529,7,0),0)</f>
        <v>18612</v>
      </c>
      <c r="S2155" s="1">
        <f>IFERROR(VLOOKUP(B2155,'[1]Pivot HorizontalMRP'!$A$4:$H$2529,8,0),0)</f>
        <v>17072</v>
      </c>
      <c r="T2155" s="1">
        <f>IFERROR(VLOOKUP(B2155,'[1]Pivot HorizontalMRP'!$A$4:$I$2529,9,0),0)</f>
        <v>12790</v>
      </c>
      <c r="U2155" s="1">
        <f t="shared" si="165"/>
        <v>54156</v>
      </c>
      <c r="V2155" s="24">
        <v>7.5000000000000002E-4</v>
      </c>
      <c r="W2155" s="24"/>
      <c r="X2155" s="24">
        <f t="shared" si="168"/>
        <v>-7.5000000000000002E-4</v>
      </c>
      <c r="Y2155" s="24"/>
      <c r="Z2155" s="24"/>
      <c r="AA2155" s="24">
        <v>6.9999999999999999E-4</v>
      </c>
      <c r="AB2155" s="24"/>
      <c r="AC2155" s="25"/>
      <c r="AD2155" s="26"/>
      <c r="AE2155" s="26"/>
      <c r="AF2155" s="26"/>
      <c r="AG2155" s="24"/>
      <c r="AH2155" s="24"/>
      <c r="AI2155" s="26"/>
      <c r="AJ2155" s="27"/>
      <c r="AK2155" s="27"/>
      <c r="AL2155" s="26"/>
      <c r="AM2155" s="26"/>
      <c r="AN2155" s="24"/>
      <c r="AO2155" s="24" t="str">
        <f t="shared" si="169"/>
        <v>Sanmina</v>
      </c>
      <c r="AP2155" s="1" t="s">
        <v>1110</v>
      </c>
      <c r="BF2155" s="1" t="s">
        <v>68</v>
      </c>
      <c r="BG2155" s="28" t="s">
        <v>69</v>
      </c>
    </row>
    <row r="2156" spans="1:59" ht="12.75" customHeight="1" x14ac:dyDescent="0.2">
      <c r="A2156" s="1" t="s">
        <v>8742</v>
      </c>
      <c r="B2156" s="1" t="s">
        <v>8743</v>
      </c>
      <c r="C2156" s="1" t="s">
        <v>62</v>
      </c>
      <c r="D2156" s="1" t="s">
        <v>1108</v>
      </c>
      <c r="E2156" s="1" t="s">
        <v>8744</v>
      </c>
      <c r="F2156" s="1" t="s">
        <v>8745</v>
      </c>
      <c r="G2156" s="1">
        <v>188</v>
      </c>
      <c r="H2156" s="1">
        <v>10000</v>
      </c>
      <c r="I2156" s="2" t="s">
        <v>1123</v>
      </c>
      <c r="K2156" s="1">
        <f>IFERROR(VLOOKUP(B2156,'[1]Pivot HorizontalMRP'!$A$4:$B$2531,2,0),0)</f>
        <v>0</v>
      </c>
      <c r="L2156" s="1">
        <f>IFERROR(VLOOKUP(B2156,'[1]Pivot HorizontalMRP'!$A$4:$C$2531,3,0),0)</f>
        <v>51478</v>
      </c>
      <c r="M2156" s="1">
        <f>IFERROR(VLOOKUP(B2156,'[1]Pivot HorizontalMRP'!$A$4:$D$2531,4,0),0)</f>
        <v>0</v>
      </c>
      <c r="N2156" s="1">
        <f>IFERROR(VLOOKUP(B2156,'[1]Pivot HorizontalMRP'!$A$4:$E$2531,5,0),0)</f>
        <v>0</v>
      </c>
      <c r="O2156" s="1">
        <f t="shared" si="166"/>
        <v>51478</v>
      </c>
      <c r="P2156" s="1">
        <f t="shared" si="167"/>
        <v>51478</v>
      </c>
      <c r="Q2156" s="1">
        <f>IFERROR(VLOOKUP(B2156,'[1]Pivot HorizontalMRP'!$A$4:$F$2529,6,0),0)</f>
        <v>4656</v>
      </c>
      <c r="R2156" s="1">
        <f>IFERROR(VLOOKUP(B2156,'[1]Pivot HorizontalMRP'!$A$4:$G$2529,7,0),0)</f>
        <v>2069</v>
      </c>
      <c r="S2156" s="1">
        <f>IFERROR(VLOOKUP(B2156,'[1]Pivot HorizontalMRP'!$A$4:$H$2529,8,0),0)</f>
        <v>1996</v>
      </c>
      <c r="T2156" s="1">
        <f>IFERROR(VLOOKUP(B2156,'[1]Pivot HorizontalMRP'!$A$4:$I$2529,9,0),0)</f>
        <v>1670</v>
      </c>
      <c r="U2156" s="1">
        <f t="shared" si="165"/>
        <v>44753</v>
      </c>
      <c r="V2156" s="24">
        <v>5.4000000000000001E-4</v>
      </c>
      <c r="W2156" s="24"/>
      <c r="X2156" s="24">
        <f t="shared" si="168"/>
        <v>-5.4000000000000001E-4</v>
      </c>
      <c r="Y2156" s="24"/>
      <c r="Z2156" s="24"/>
      <c r="AA2156" s="24"/>
      <c r="AB2156" s="24"/>
      <c r="AC2156" s="25"/>
      <c r="AD2156" s="26"/>
      <c r="AE2156" s="26"/>
      <c r="AF2156" s="26"/>
      <c r="AG2156" s="24"/>
      <c r="AH2156" s="24"/>
      <c r="AI2156" s="26"/>
      <c r="AJ2156" s="27"/>
      <c r="AK2156" s="27"/>
      <c r="AL2156" s="26"/>
      <c r="AM2156" s="26"/>
      <c r="AN2156" s="24"/>
      <c r="AO2156" s="24" t="str">
        <f t="shared" si="169"/>
        <v>Sanmina</v>
      </c>
      <c r="AP2156" s="1" t="s">
        <v>1110</v>
      </c>
      <c r="BF2156" s="1" t="s">
        <v>68</v>
      </c>
      <c r="BG2156" s="28" t="s">
        <v>69</v>
      </c>
    </row>
    <row r="2157" spans="1:59" ht="12.75" customHeight="1" x14ac:dyDescent="0.2">
      <c r="A2157" s="1" t="s">
        <v>8746</v>
      </c>
      <c r="B2157" s="1" t="s">
        <v>8747</v>
      </c>
      <c r="C2157" s="1" t="s">
        <v>62</v>
      </c>
      <c r="D2157" s="1" t="s">
        <v>1108</v>
      </c>
      <c r="E2157" s="1" t="s">
        <v>8748</v>
      </c>
      <c r="F2157" s="1" t="s">
        <v>8749</v>
      </c>
      <c r="G2157" s="1">
        <v>188</v>
      </c>
      <c r="H2157" s="1">
        <v>10000</v>
      </c>
      <c r="I2157" s="2" t="s">
        <v>1123</v>
      </c>
      <c r="K2157" s="1">
        <f>IFERROR(VLOOKUP(B2157,'[1]Pivot HorizontalMRP'!$A$4:$B$2531,2,0),0)</f>
        <v>0</v>
      </c>
      <c r="L2157" s="1">
        <f>IFERROR(VLOOKUP(B2157,'[1]Pivot HorizontalMRP'!$A$4:$C$2531,3,0),0)</f>
        <v>30005</v>
      </c>
      <c r="M2157" s="1">
        <f>IFERROR(VLOOKUP(B2157,'[1]Pivot HorizontalMRP'!$A$4:$D$2531,4,0),0)</f>
        <v>0</v>
      </c>
      <c r="N2157" s="1">
        <f>IFERROR(VLOOKUP(B2157,'[1]Pivot HorizontalMRP'!$A$4:$E$2531,5,0),0)</f>
        <v>0</v>
      </c>
      <c r="O2157" s="1">
        <f t="shared" si="166"/>
        <v>30005</v>
      </c>
      <c r="P2157" s="1">
        <f t="shared" si="167"/>
        <v>30005</v>
      </c>
      <c r="Q2157" s="1">
        <f>IFERROR(VLOOKUP(B2157,'[1]Pivot HorizontalMRP'!$A$4:$F$2529,6,0),0)</f>
        <v>1733</v>
      </c>
      <c r="R2157" s="1">
        <f>IFERROR(VLOOKUP(B2157,'[1]Pivot HorizontalMRP'!$A$4:$G$2529,7,0),0)</f>
        <v>700</v>
      </c>
      <c r="S2157" s="1">
        <f>IFERROR(VLOOKUP(B2157,'[1]Pivot HorizontalMRP'!$A$4:$H$2529,8,0),0)</f>
        <v>615</v>
      </c>
      <c r="T2157" s="1">
        <f>IFERROR(VLOOKUP(B2157,'[1]Pivot HorizontalMRP'!$A$4:$I$2529,9,0),0)</f>
        <v>204</v>
      </c>
      <c r="U2157" s="1">
        <f t="shared" si="165"/>
        <v>27572</v>
      </c>
      <c r="V2157" s="24">
        <v>3.6000000000000002E-4</v>
      </c>
      <c r="W2157" s="24"/>
      <c r="X2157" s="24">
        <f t="shared" si="168"/>
        <v>-3.6000000000000002E-4</v>
      </c>
      <c r="Y2157" s="24"/>
      <c r="Z2157" s="24"/>
      <c r="AA2157" s="24">
        <v>2.7999999999999998E-4</v>
      </c>
      <c r="AB2157" s="24"/>
      <c r="AC2157" s="25"/>
      <c r="AD2157" s="26"/>
      <c r="AE2157" s="26"/>
      <c r="AF2157" s="26"/>
      <c r="AG2157" s="24"/>
      <c r="AH2157" s="24"/>
      <c r="AI2157" s="26"/>
      <c r="AJ2157" s="27"/>
      <c r="AK2157" s="27"/>
      <c r="AL2157" s="26"/>
      <c r="AM2157" s="26"/>
      <c r="AN2157" s="24"/>
      <c r="AO2157" s="24" t="str">
        <f t="shared" si="169"/>
        <v>Sanmina</v>
      </c>
      <c r="AP2157" s="1" t="s">
        <v>1110</v>
      </c>
      <c r="BF2157" s="1" t="s">
        <v>68</v>
      </c>
      <c r="BG2157" s="28" t="s">
        <v>69</v>
      </c>
    </row>
    <row r="2158" spans="1:59" ht="12.75" customHeight="1" x14ac:dyDescent="0.2">
      <c r="A2158" s="1" t="s">
        <v>8750</v>
      </c>
      <c r="B2158" s="1" t="s">
        <v>8751</v>
      </c>
      <c r="C2158" s="1" t="s">
        <v>62</v>
      </c>
      <c r="D2158" s="1" t="s">
        <v>1108</v>
      </c>
      <c r="E2158" s="1" t="s">
        <v>8752</v>
      </c>
      <c r="F2158" s="1" t="s">
        <v>8753</v>
      </c>
      <c r="G2158" s="1">
        <v>53</v>
      </c>
      <c r="H2158" s="1">
        <v>10000</v>
      </c>
      <c r="I2158" s="2" t="s">
        <v>1123</v>
      </c>
      <c r="K2158" s="1">
        <f>IFERROR(VLOOKUP(B2158,'[1]Pivot HorizontalMRP'!$A$4:$B$2531,2,0),0)</f>
        <v>0</v>
      </c>
      <c r="L2158" s="1">
        <f>IFERROR(VLOOKUP(B2158,'[1]Pivot HorizontalMRP'!$A$4:$C$2531,3,0),0)</f>
        <v>33645</v>
      </c>
      <c r="M2158" s="1">
        <f>IFERROR(VLOOKUP(B2158,'[1]Pivot HorizontalMRP'!$A$4:$D$2531,4,0),0)</f>
        <v>10000</v>
      </c>
      <c r="N2158" s="1">
        <f>IFERROR(VLOOKUP(B2158,'[1]Pivot HorizontalMRP'!$A$4:$E$2531,5,0),0)</f>
        <v>0</v>
      </c>
      <c r="O2158" s="1">
        <f t="shared" si="166"/>
        <v>43645</v>
      </c>
      <c r="P2158" s="1">
        <f t="shared" si="167"/>
        <v>43645</v>
      </c>
      <c r="Q2158" s="1">
        <f>IFERROR(VLOOKUP(B2158,'[1]Pivot HorizontalMRP'!$A$4:$F$2529,6,0),0)</f>
        <v>18450</v>
      </c>
      <c r="R2158" s="1">
        <f>IFERROR(VLOOKUP(B2158,'[1]Pivot HorizontalMRP'!$A$4:$G$2529,7,0),0)</f>
        <v>11658</v>
      </c>
      <c r="S2158" s="1">
        <f>IFERROR(VLOOKUP(B2158,'[1]Pivot HorizontalMRP'!$A$4:$H$2529,8,0),0)</f>
        <v>11500</v>
      </c>
      <c r="T2158" s="1">
        <f>IFERROR(VLOOKUP(B2158,'[1]Pivot HorizontalMRP'!$A$4:$I$2529,9,0),0)</f>
        <v>4894</v>
      </c>
      <c r="U2158" s="1">
        <f t="shared" si="165"/>
        <v>13537</v>
      </c>
      <c r="V2158" s="24">
        <v>9.8600000000000007E-3</v>
      </c>
      <c r="W2158" s="24"/>
      <c r="X2158" s="24">
        <f t="shared" si="168"/>
        <v>-9.8600000000000007E-3</v>
      </c>
      <c r="Y2158" s="24"/>
      <c r="Z2158" s="24"/>
      <c r="AA2158" s="24">
        <v>9.8099999999999993E-3</v>
      </c>
      <c r="AB2158" s="24"/>
      <c r="AC2158" s="25"/>
      <c r="AD2158" s="26"/>
      <c r="AE2158" s="26"/>
      <c r="AF2158" s="26"/>
      <c r="AG2158" s="24"/>
      <c r="AH2158" s="24"/>
      <c r="AI2158" s="26"/>
      <c r="AJ2158" s="27"/>
      <c r="AK2158" s="27"/>
      <c r="AL2158" s="26"/>
      <c r="AM2158" s="26"/>
      <c r="AN2158" s="24"/>
      <c r="AO2158" s="24" t="str">
        <f t="shared" si="169"/>
        <v>Sanmina</v>
      </c>
      <c r="AP2158" s="1" t="s">
        <v>1110</v>
      </c>
      <c r="BF2158" s="1" t="s">
        <v>68</v>
      </c>
      <c r="BG2158" s="28" t="s">
        <v>69</v>
      </c>
    </row>
    <row r="2159" spans="1:59" ht="12.75" customHeight="1" x14ac:dyDescent="0.2">
      <c r="A2159" s="1" t="s">
        <v>8754</v>
      </c>
      <c r="B2159" s="1" t="s">
        <v>8755</v>
      </c>
      <c r="C2159" s="1" t="s">
        <v>62</v>
      </c>
      <c r="D2159" s="1" t="s">
        <v>1108</v>
      </c>
      <c r="E2159" s="1" t="s">
        <v>8756</v>
      </c>
      <c r="F2159" s="1" t="s">
        <v>8757</v>
      </c>
      <c r="G2159" s="1">
        <v>148</v>
      </c>
      <c r="H2159" s="1">
        <v>40000</v>
      </c>
      <c r="I2159" s="2" t="s">
        <v>1123</v>
      </c>
      <c r="K2159" s="1">
        <f>IFERROR(VLOOKUP(B2159,'[1]Pivot HorizontalMRP'!$A$4:$B$2531,2,0),0)</f>
        <v>0</v>
      </c>
      <c r="L2159" s="1">
        <f>IFERROR(VLOOKUP(B2159,'[1]Pivot HorizontalMRP'!$A$4:$C$2531,3,0),0)</f>
        <v>35319</v>
      </c>
      <c r="M2159" s="1">
        <f>IFERROR(VLOOKUP(B2159,'[1]Pivot HorizontalMRP'!$A$4:$D$2531,4,0),0)</f>
        <v>0</v>
      </c>
      <c r="N2159" s="1">
        <f>IFERROR(VLOOKUP(B2159,'[1]Pivot HorizontalMRP'!$A$4:$E$2531,5,0),0)</f>
        <v>0</v>
      </c>
      <c r="O2159" s="1">
        <f t="shared" si="166"/>
        <v>35319</v>
      </c>
      <c r="P2159" s="1">
        <f t="shared" si="167"/>
        <v>35319</v>
      </c>
      <c r="Q2159" s="1">
        <f>IFERROR(VLOOKUP(B2159,'[1]Pivot HorizontalMRP'!$A$4:$F$2529,6,0),0)</f>
        <v>1544</v>
      </c>
      <c r="R2159" s="1">
        <f>IFERROR(VLOOKUP(B2159,'[1]Pivot HorizontalMRP'!$A$4:$G$2529,7,0),0)</f>
        <v>656</v>
      </c>
      <c r="S2159" s="1">
        <f>IFERROR(VLOOKUP(B2159,'[1]Pivot HorizontalMRP'!$A$4:$H$2529,8,0),0)</f>
        <v>828</v>
      </c>
      <c r="T2159" s="1">
        <f>IFERROR(VLOOKUP(B2159,'[1]Pivot HorizontalMRP'!$A$4:$I$2529,9,0),0)</f>
        <v>300</v>
      </c>
      <c r="U2159" s="1">
        <f t="shared" si="165"/>
        <v>33119</v>
      </c>
      <c r="V2159" s="24">
        <v>8.8000000000000003E-4</v>
      </c>
      <c r="W2159" s="24"/>
      <c r="X2159" s="24">
        <f t="shared" si="168"/>
        <v>-8.8000000000000003E-4</v>
      </c>
      <c r="Y2159" s="24"/>
      <c r="Z2159" s="24"/>
      <c r="AA2159" s="24"/>
      <c r="AB2159" s="24"/>
      <c r="AC2159" s="25"/>
      <c r="AD2159" s="26"/>
      <c r="AE2159" s="26"/>
      <c r="AF2159" s="26"/>
      <c r="AG2159" s="24"/>
      <c r="AH2159" s="24"/>
      <c r="AI2159" s="26"/>
      <c r="AJ2159" s="27"/>
      <c r="AK2159" s="27"/>
      <c r="AL2159" s="26"/>
      <c r="AM2159" s="26"/>
      <c r="AN2159" s="24"/>
      <c r="AO2159" s="24" t="str">
        <f t="shared" si="169"/>
        <v>Sanmina</v>
      </c>
      <c r="AP2159" s="1" t="s">
        <v>1110</v>
      </c>
      <c r="BF2159" s="1" t="s">
        <v>68</v>
      </c>
      <c r="BG2159" s="28" t="s">
        <v>69</v>
      </c>
    </row>
    <row r="2160" spans="1:59" ht="12.75" customHeight="1" x14ac:dyDescent="0.2">
      <c r="A2160" s="1" t="s">
        <v>8758</v>
      </c>
      <c r="B2160" s="1" t="s">
        <v>8759</v>
      </c>
      <c r="C2160" s="1" t="s">
        <v>62</v>
      </c>
      <c r="D2160" s="1" t="s">
        <v>1108</v>
      </c>
      <c r="E2160" s="1" t="s">
        <v>8760</v>
      </c>
      <c r="F2160" s="1" t="s">
        <v>8761</v>
      </c>
      <c r="G2160" s="1">
        <v>188</v>
      </c>
      <c r="H2160" s="1">
        <v>10000</v>
      </c>
      <c r="I2160" s="2" t="s">
        <v>1123</v>
      </c>
      <c r="K2160" s="1">
        <f>IFERROR(VLOOKUP(B2160,'[1]Pivot HorizontalMRP'!$A$4:$B$2531,2,0),0)</f>
        <v>0</v>
      </c>
      <c r="L2160" s="1">
        <f>IFERROR(VLOOKUP(B2160,'[1]Pivot HorizontalMRP'!$A$4:$C$2531,3,0),0)</f>
        <v>29982</v>
      </c>
      <c r="M2160" s="1">
        <f>IFERROR(VLOOKUP(B2160,'[1]Pivot HorizontalMRP'!$A$4:$D$2531,4,0),0)</f>
        <v>0</v>
      </c>
      <c r="N2160" s="1">
        <f>IFERROR(VLOOKUP(B2160,'[1]Pivot HorizontalMRP'!$A$4:$E$2531,5,0),0)</f>
        <v>0</v>
      </c>
      <c r="O2160" s="1">
        <f t="shared" si="166"/>
        <v>29982</v>
      </c>
      <c r="P2160" s="1">
        <f t="shared" si="167"/>
        <v>29982</v>
      </c>
      <c r="Q2160" s="1">
        <f>IFERROR(VLOOKUP(B2160,'[1]Pivot HorizontalMRP'!$A$4:$F$2529,6,0),0)</f>
        <v>13386</v>
      </c>
      <c r="R2160" s="1">
        <f>IFERROR(VLOOKUP(B2160,'[1]Pivot HorizontalMRP'!$A$4:$G$2529,7,0),0)</f>
        <v>6004</v>
      </c>
      <c r="S2160" s="1">
        <f>IFERROR(VLOOKUP(B2160,'[1]Pivot HorizontalMRP'!$A$4:$H$2529,8,0),0)</f>
        <v>6717</v>
      </c>
      <c r="T2160" s="1">
        <f>IFERROR(VLOOKUP(B2160,'[1]Pivot HorizontalMRP'!$A$4:$I$2529,9,0),0)</f>
        <v>5464</v>
      </c>
      <c r="U2160" s="1">
        <f t="shared" si="165"/>
        <v>10592</v>
      </c>
      <c r="V2160" s="24">
        <v>3.6000000000000002E-4</v>
      </c>
      <c r="W2160" s="24"/>
      <c r="X2160" s="24">
        <f t="shared" si="168"/>
        <v>-3.6000000000000002E-4</v>
      </c>
      <c r="Y2160" s="24"/>
      <c r="Z2160" s="24"/>
      <c r="AA2160" s="24">
        <v>2.7999999999999998E-4</v>
      </c>
      <c r="AB2160" s="24"/>
      <c r="AC2160" s="25"/>
      <c r="AD2160" s="26"/>
      <c r="AE2160" s="26"/>
      <c r="AF2160" s="26"/>
      <c r="AG2160" s="24"/>
      <c r="AH2160" s="24"/>
      <c r="AI2160" s="26"/>
      <c r="AJ2160" s="27"/>
      <c r="AK2160" s="27"/>
      <c r="AL2160" s="26"/>
      <c r="AM2160" s="26"/>
      <c r="AN2160" s="24"/>
      <c r="AO2160" s="24" t="str">
        <f t="shared" si="169"/>
        <v>Sanmina</v>
      </c>
      <c r="AP2160" s="1" t="s">
        <v>1110</v>
      </c>
      <c r="BF2160" s="1" t="s">
        <v>68</v>
      </c>
      <c r="BG2160" s="28" t="s">
        <v>69</v>
      </c>
    </row>
    <row r="2161" spans="1:59" ht="12.75" customHeight="1" x14ac:dyDescent="0.2">
      <c r="A2161" s="1" t="s">
        <v>8762</v>
      </c>
      <c r="B2161" s="1" t="s">
        <v>8763</v>
      </c>
      <c r="C2161" s="1" t="s">
        <v>62</v>
      </c>
      <c r="D2161" s="1" t="s">
        <v>1108</v>
      </c>
      <c r="E2161" s="1" t="s">
        <v>8764</v>
      </c>
      <c r="F2161" s="1" t="s">
        <v>8765</v>
      </c>
      <c r="G2161" s="1">
        <v>188</v>
      </c>
      <c r="H2161" s="1">
        <v>10000</v>
      </c>
      <c r="I2161" s="2" t="s">
        <v>1123</v>
      </c>
      <c r="K2161" s="1">
        <f>IFERROR(VLOOKUP(B2161,'[1]Pivot HorizontalMRP'!$A$4:$B$2531,2,0),0)</f>
        <v>0</v>
      </c>
      <c r="L2161" s="1">
        <f>IFERROR(VLOOKUP(B2161,'[1]Pivot HorizontalMRP'!$A$4:$C$2531,3,0),0)</f>
        <v>80547</v>
      </c>
      <c r="M2161" s="1">
        <f>IFERROR(VLOOKUP(B2161,'[1]Pivot HorizontalMRP'!$A$4:$D$2531,4,0),0)</f>
        <v>40000</v>
      </c>
      <c r="N2161" s="1">
        <f>IFERROR(VLOOKUP(B2161,'[1]Pivot HorizontalMRP'!$A$4:$E$2531,5,0),0)</f>
        <v>40000</v>
      </c>
      <c r="O2161" s="1">
        <f t="shared" si="166"/>
        <v>120547</v>
      </c>
      <c r="P2161" s="1">
        <f t="shared" si="167"/>
        <v>160547</v>
      </c>
      <c r="Q2161" s="1">
        <f>IFERROR(VLOOKUP(B2161,'[1]Pivot HorizontalMRP'!$A$4:$F$2529,6,0),0)</f>
        <v>49939</v>
      </c>
      <c r="R2161" s="1">
        <f>IFERROR(VLOOKUP(B2161,'[1]Pivot HorizontalMRP'!$A$4:$G$2529,7,0),0)</f>
        <v>26918</v>
      </c>
      <c r="S2161" s="1">
        <f>IFERROR(VLOOKUP(B2161,'[1]Pivot HorizontalMRP'!$A$4:$H$2529,8,0),0)</f>
        <v>26492</v>
      </c>
      <c r="T2161" s="1">
        <f>IFERROR(VLOOKUP(B2161,'[1]Pivot HorizontalMRP'!$A$4:$I$2529,9,0),0)</f>
        <v>14911</v>
      </c>
      <c r="U2161" s="1">
        <f t="shared" si="165"/>
        <v>43690</v>
      </c>
      <c r="V2161" s="24">
        <v>3.6000000000000002E-4</v>
      </c>
      <c r="W2161" s="24"/>
      <c r="X2161" s="24">
        <f t="shared" si="168"/>
        <v>-3.6000000000000002E-4</v>
      </c>
      <c r="Y2161" s="24"/>
      <c r="Z2161" s="24"/>
      <c r="AA2161" s="24">
        <v>2.7999999999999998E-4</v>
      </c>
      <c r="AB2161" s="24"/>
      <c r="AC2161" s="25"/>
      <c r="AD2161" s="26"/>
      <c r="AE2161" s="26"/>
      <c r="AF2161" s="26"/>
      <c r="AG2161" s="24"/>
      <c r="AH2161" s="24"/>
      <c r="AI2161" s="26"/>
      <c r="AJ2161" s="27"/>
      <c r="AK2161" s="27"/>
      <c r="AL2161" s="26"/>
      <c r="AM2161" s="26"/>
      <c r="AN2161" s="24"/>
      <c r="AO2161" s="24" t="str">
        <f t="shared" si="169"/>
        <v>Sanmina</v>
      </c>
      <c r="AP2161" s="1" t="s">
        <v>1110</v>
      </c>
      <c r="BF2161" s="1" t="s">
        <v>68</v>
      </c>
      <c r="BG2161" s="28" t="s">
        <v>69</v>
      </c>
    </row>
    <row r="2162" spans="1:59" ht="12.75" customHeight="1" x14ac:dyDescent="0.2">
      <c r="A2162" s="1" t="s">
        <v>8766</v>
      </c>
      <c r="B2162" s="1" t="s">
        <v>8767</v>
      </c>
      <c r="C2162" s="1" t="s">
        <v>62</v>
      </c>
      <c r="D2162" s="1" t="s">
        <v>1108</v>
      </c>
      <c r="E2162" s="1" t="s">
        <v>8768</v>
      </c>
      <c r="F2162" s="1" t="s">
        <v>8769</v>
      </c>
      <c r="G2162" s="1">
        <v>148</v>
      </c>
      <c r="H2162" s="1">
        <v>10000</v>
      </c>
      <c r="I2162" s="2" t="s">
        <v>1123</v>
      </c>
      <c r="K2162" s="1">
        <f>IFERROR(VLOOKUP(B2162,'[1]Pivot HorizontalMRP'!$A$4:$B$2531,2,0),0)</f>
        <v>0</v>
      </c>
      <c r="L2162" s="1">
        <f>IFERROR(VLOOKUP(B2162,'[1]Pivot HorizontalMRP'!$A$4:$C$2531,3,0),0)</f>
        <v>52260</v>
      </c>
      <c r="M2162" s="1">
        <f>IFERROR(VLOOKUP(B2162,'[1]Pivot HorizontalMRP'!$A$4:$D$2531,4,0),0)</f>
        <v>0</v>
      </c>
      <c r="N2162" s="1">
        <f>IFERROR(VLOOKUP(B2162,'[1]Pivot HorizontalMRP'!$A$4:$E$2531,5,0),0)</f>
        <v>0</v>
      </c>
      <c r="O2162" s="1">
        <f t="shared" si="166"/>
        <v>52260</v>
      </c>
      <c r="P2162" s="1">
        <f t="shared" si="167"/>
        <v>52260</v>
      </c>
      <c r="Q2162" s="1">
        <f>IFERROR(VLOOKUP(B2162,'[1]Pivot HorizontalMRP'!$A$4:$F$2529,6,0),0)</f>
        <v>43881</v>
      </c>
      <c r="R2162" s="1">
        <f>IFERROR(VLOOKUP(B2162,'[1]Pivot HorizontalMRP'!$A$4:$G$2529,7,0),0)</f>
        <v>26459</v>
      </c>
      <c r="S2162" s="1">
        <f>IFERROR(VLOOKUP(B2162,'[1]Pivot HorizontalMRP'!$A$4:$H$2529,8,0),0)</f>
        <v>20403</v>
      </c>
      <c r="T2162" s="1">
        <f>IFERROR(VLOOKUP(B2162,'[1]Pivot HorizontalMRP'!$A$4:$I$2529,9,0),0)</f>
        <v>756</v>
      </c>
      <c r="U2162" s="1">
        <f t="shared" si="165"/>
        <v>-18080</v>
      </c>
      <c r="V2162" s="24">
        <v>5.8500000000000002E-3</v>
      </c>
      <c r="W2162" s="24"/>
      <c r="X2162" s="24">
        <f t="shared" si="168"/>
        <v>-5.8500000000000002E-3</v>
      </c>
      <c r="Y2162" s="24"/>
      <c r="Z2162" s="24"/>
      <c r="AA2162" s="24"/>
      <c r="AB2162" s="24"/>
      <c r="AC2162" s="25"/>
      <c r="AD2162" s="26"/>
      <c r="AE2162" s="26"/>
      <c r="AF2162" s="26"/>
      <c r="AG2162" s="24"/>
      <c r="AH2162" s="24"/>
      <c r="AI2162" s="26"/>
      <c r="AJ2162" s="27"/>
      <c r="AK2162" s="27"/>
      <c r="AL2162" s="26"/>
      <c r="AM2162" s="26"/>
      <c r="AN2162" s="24"/>
      <c r="AO2162" s="24" t="str">
        <f t="shared" si="169"/>
        <v>Sanmina</v>
      </c>
      <c r="AP2162" s="1" t="s">
        <v>1110</v>
      </c>
      <c r="BF2162" s="1" t="s">
        <v>68</v>
      </c>
      <c r="BG2162" s="28" t="s">
        <v>69</v>
      </c>
    </row>
    <row r="2163" spans="1:59" ht="12.75" customHeight="1" x14ac:dyDescent="0.2">
      <c r="A2163" s="1" t="s">
        <v>8770</v>
      </c>
      <c r="B2163" s="1" t="s">
        <v>8771</v>
      </c>
      <c r="C2163" s="1" t="s">
        <v>62</v>
      </c>
      <c r="D2163" s="1" t="s">
        <v>1108</v>
      </c>
      <c r="E2163" s="1" t="s">
        <v>8772</v>
      </c>
      <c r="F2163" s="1" t="s">
        <v>8773</v>
      </c>
      <c r="G2163" s="1">
        <v>188</v>
      </c>
      <c r="H2163" s="1">
        <v>30000</v>
      </c>
      <c r="I2163" s="2" t="s">
        <v>1123</v>
      </c>
      <c r="K2163" s="1">
        <f>IFERROR(VLOOKUP(B2163,'[1]Pivot HorizontalMRP'!$A$4:$B$2531,2,0),0)</f>
        <v>0</v>
      </c>
      <c r="L2163" s="1">
        <f>IFERROR(VLOOKUP(B2163,'[1]Pivot HorizontalMRP'!$A$4:$C$2531,3,0),0)</f>
        <v>27832</v>
      </c>
      <c r="M2163" s="1">
        <f>IFERROR(VLOOKUP(B2163,'[1]Pivot HorizontalMRP'!$A$4:$D$2531,4,0),0)</f>
        <v>0</v>
      </c>
      <c r="N2163" s="1">
        <f>IFERROR(VLOOKUP(B2163,'[1]Pivot HorizontalMRP'!$A$4:$E$2531,5,0),0)</f>
        <v>0</v>
      </c>
      <c r="O2163" s="1">
        <f t="shared" si="166"/>
        <v>27832</v>
      </c>
      <c r="P2163" s="1">
        <f t="shared" si="167"/>
        <v>27832</v>
      </c>
      <c r="Q2163" s="1">
        <f>IFERROR(VLOOKUP(B2163,'[1]Pivot HorizontalMRP'!$A$4:$F$2529,6,0),0)</f>
        <v>4774</v>
      </c>
      <c r="R2163" s="1">
        <f>IFERROR(VLOOKUP(B2163,'[1]Pivot HorizontalMRP'!$A$4:$G$2529,7,0),0)</f>
        <v>2268</v>
      </c>
      <c r="S2163" s="1">
        <f>IFERROR(VLOOKUP(B2163,'[1]Pivot HorizontalMRP'!$A$4:$H$2529,8,0),0)</f>
        <v>2677</v>
      </c>
      <c r="T2163" s="1">
        <f>IFERROR(VLOOKUP(B2163,'[1]Pivot HorizontalMRP'!$A$4:$I$2529,9,0),0)</f>
        <v>1823</v>
      </c>
      <c r="U2163" s="1">
        <f t="shared" si="165"/>
        <v>20790</v>
      </c>
      <c r="V2163" s="24">
        <v>3.6000000000000002E-4</v>
      </c>
      <c r="W2163" s="24"/>
      <c r="X2163" s="24">
        <f t="shared" si="168"/>
        <v>-3.6000000000000002E-4</v>
      </c>
      <c r="Y2163" s="24"/>
      <c r="Z2163" s="24"/>
      <c r="AA2163" s="24"/>
      <c r="AB2163" s="24"/>
      <c r="AC2163" s="25"/>
      <c r="AD2163" s="26"/>
      <c r="AE2163" s="26"/>
      <c r="AF2163" s="26"/>
      <c r="AG2163" s="24"/>
      <c r="AH2163" s="24"/>
      <c r="AI2163" s="26"/>
      <c r="AJ2163" s="27"/>
      <c r="AK2163" s="27"/>
      <c r="AL2163" s="26"/>
      <c r="AM2163" s="26"/>
      <c r="AN2163" s="24"/>
      <c r="AO2163" s="24" t="str">
        <f t="shared" si="169"/>
        <v>Sanmina</v>
      </c>
      <c r="AP2163" s="1" t="s">
        <v>1110</v>
      </c>
      <c r="BF2163" s="1" t="s">
        <v>68</v>
      </c>
      <c r="BG2163" s="28" t="s">
        <v>69</v>
      </c>
    </row>
    <row r="2164" spans="1:59" ht="12.75" customHeight="1" x14ac:dyDescent="0.2">
      <c r="A2164" s="1" t="s">
        <v>8774</v>
      </c>
      <c r="B2164" s="1" t="s">
        <v>8775</v>
      </c>
      <c r="C2164" s="1" t="s">
        <v>62</v>
      </c>
      <c r="D2164" s="1" t="s">
        <v>1108</v>
      </c>
      <c r="E2164" s="1" t="s">
        <v>8776</v>
      </c>
      <c r="F2164" s="1" t="s">
        <v>8777</v>
      </c>
      <c r="G2164" s="1">
        <v>81</v>
      </c>
      <c r="H2164" s="1">
        <v>10000</v>
      </c>
      <c r="I2164" s="2" t="s">
        <v>66</v>
      </c>
      <c r="K2164" s="1">
        <f>IFERROR(VLOOKUP(B2164,'[1]Pivot HorizontalMRP'!$A$4:$B$2531,2,0),0)</f>
        <v>0</v>
      </c>
      <c r="L2164" s="1">
        <f>IFERROR(VLOOKUP(B2164,'[1]Pivot HorizontalMRP'!$A$4:$C$2531,3,0),0)</f>
        <v>147177</v>
      </c>
      <c r="M2164" s="1">
        <f>IFERROR(VLOOKUP(B2164,'[1]Pivot HorizontalMRP'!$A$4:$D$2531,4,0),0)</f>
        <v>0</v>
      </c>
      <c r="N2164" s="1">
        <f>IFERROR(VLOOKUP(B2164,'[1]Pivot HorizontalMRP'!$A$4:$E$2531,5,0),0)</f>
        <v>0</v>
      </c>
      <c r="O2164" s="1">
        <f t="shared" si="166"/>
        <v>147177</v>
      </c>
      <c r="P2164" s="1">
        <f t="shared" si="167"/>
        <v>147177</v>
      </c>
      <c r="Q2164" s="1">
        <f>IFERROR(VLOOKUP(B2164,'[1]Pivot HorizontalMRP'!$A$4:$F$2529,6,0),0)</f>
        <v>2</v>
      </c>
      <c r="R2164" s="1">
        <f>IFERROR(VLOOKUP(B2164,'[1]Pivot HorizontalMRP'!$A$4:$G$2529,7,0),0)</f>
        <v>0</v>
      </c>
      <c r="S2164" s="1">
        <f>IFERROR(VLOOKUP(B2164,'[1]Pivot HorizontalMRP'!$A$4:$H$2529,8,0),0)</f>
        <v>0</v>
      </c>
      <c r="T2164" s="1">
        <f>IFERROR(VLOOKUP(B2164,'[1]Pivot HorizontalMRP'!$A$4:$I$2529,9,0),0)</f>
        <v>0</v>
      </c>
      <c r="U2164" s="1">
        <f t="shared" si="165"/>
        <v>147175</v>
      </c>
      <c r="V2164" s="24">
        <v>6.0999999999999997E-4</v>
      </c>
      <c r="W2164" s="24"/>
      <c r="X2164" s="24">
        <f t="shared" si="168"/>
        <v>-6.0999999999999997E-4</v>
      </c>
      <c r="Y2164" s="24"/>
      <c r="Z2164" s="24"/>
      <c r="AA2164" s="24"/>
      <c r="AB2164" s="24"/>
      <c r="AC2164" s="25"/>
      <c r="AD2164" s="26"/>
      <c r="AE2164" s="26"/>
      <c r="AF2164" s="26"/>
      <c r="AG2164" s="24"/>
      <c r="AH2164" s="24"/>
      <c r="AI2164" s="26"/>
      <c r="AJ2164" s="27"/>
      <c r="AK2164" s="27"/>
      <c r="AL2164" s="26"/>
      <c r="AM2164" s="26"/>
      <c r="AN2164" s="24"/>
      <c r="AO2164" s="24" t="str">
        <f t="shared" si="169"/>
        <v>Sanmina</v>
      </c>
      <c r="AP2164" s="1" t="s">
        <v>1110</v>
      </c>
      <c r="BF2164" s="1" t="s">
        <v>68</v>
      </c>
      <c r="BG2164" s="28" t="s">
        <v>69</v>
      </c>
    </row>
    <row r="2165" spans="1:59" ht="12.75" customHeight="1" x14ac:dyDescent="0.2">
      <c r="A2165" s="1" t="s">
        <v>8778</v>
      </c>
      <c r="B2165" s="1" t="s">
        <v>8779</v>
      </c>
      <c r="C2165" s="1" t="s">
        <v>62</v>
      </c>
      <c r="D2165" s="1" t="s">
        <v>1108</v>
      </c>
      <c r="E2165" s="1" t="s">
        <v>8780</v>
      </c>
      <c r="F2165" s="1" t="s">
        <v>8781</v>
      </c>
      <c r="G2165" s="1">
        <v>148</v>
      </c>
      <c r="H2165" s="1">
        <v>10000</v>
      </c>
      <c r="I2165" s="2" t="s">
        <v>66</v>
      </c>
      <c r="K2165" s="1">
        <f>IFERROR(VLOOKUP(B2165,'[1]Pivot HorizontalMRP'!$A$4:$B$2531,2,0),0)</f>
        <v>0</v>
      </c>
      <c r="L2165" s="1">
        <f>IFERROR(VLOOKUP(B2165,'[1]Pivot HorizontalMRP'!$A$4:$C$2531,3,0),0)</f>
        <v>119410</v>
      </c>
      <c r="M2165" s="1">
        <f>IFERROR(VLOOKUP(B2165,'[1]Pivot HorizontalMRP'!$A$4:$D$2531,4,0),0)</f>
        <v>0</v>
      </c>
      <c r="N2165" s="1">
        <f>IFERROR(VLOOKUP(B2165,'[1]Pivot HorizontalMRP'!$A$4:$E$2531,5,0),0)</f>
        <v>0</v>
      </c>
      <c r="O2165" s="1">
        <f t="shared" si="166"/>
        <v>119410</v>
      </c>
      <c r="P2165" s="1">
        <f t="shared" si="167"/>
        <v>119410</v>
      </c>
      <c r="Q2165" s="1">
        <f>IFERROR(VLOOKUP(B2165,'[1]Pivot HorizontalMRP'!$A$4:$F$2529,6,0),0)</f>
        <v>954</v>
      </c>
      <c r="R2165" s="1">
        <f>IFERROR(VLOOKUP(B2165,'[1]Pivot HorizontalMRP'!$A$4:$G$2529,7,0),0)</f>
        <v>545</v>
      </c>
      <c r="S2165" s="1">
        <f>IFERROR(VLOOKUP(B2165,'[1]Pivot HorizontalMRP'!$A$4:$H$2529,8,0),0)</f>
        <v>390</v>
      </c>
      <c r="T2165" s="1">
        <f>IFERROR(VLOOKUP(B2165,'[1]Pivot HorizontalMRP'!$A$4:$I$2529,9,0),0)</f>
        <v>114</v>
      </c>
      <c r="U2165" s="1">
        <f t="shared" si="165"/>
        <v>117911</v>
      </c>
      <c r="V2165" s="24">
        <v>8.9999999999999998E-4</v>
      </c>
      <c r="W2165" s="24"/>
      <c r="X2165" s="24">
        <f t="shared" si="168"/>
        <v>-8.9999999999999998E-4</v>
      </c>
      <c r="Y2165" s="24"/>
      <c r="Z2165" s="24"/>
      <c r="AA2165" s="24"/>
      <c r="AB2165" s="24"/>
      <c r="AC2165" s="25"/>
      <c r="AD2165" s="26"/>
      <c r="AE2165" s="26"/>
      <c r="AF2165" s="26"/>
      <c r="AG2165" s="24"/>
      <c r="AH2165" s="24"/>
      <c r="AI2165" s="26"/>
      <c r="AJ2165" s="27"/>
      <c r="AK2165" s="27"/>
      <c r="AL2165" s="26"/>
      <c r="AM2165" s="26"/>
      <c r="AN2165" s="24"/>
      <c r="AO2165" s="24" t="str">
        <f t="shared" si="169"/>
        <v>Sanmina</v>
      </c>
      <c r="AP2165" s="1" t="s">
        <v>1110</v>
      </c>
      <c r="BF2165" s="1" t="s">
        <v>68</v>
      </c>
      <c r="BG2165" s="28" t="s">
        <v>69</v>
      </c>
    </row>
    <row r="2166" spans="1:59" ht="12.75" customHeight="1" x14ac:dyDescent="0.2">
      <c r="A2166" s="1" t="s">
        <v>8782</v>
      </c>
      <c r="B2166" s="1" t="s">
        <v>8783</v>
      </c>
      <c r="C2166" s="1" t="s">
        <v>62</v>
      </c>
      <c r="D2166" s="1" t="s">
        <v>1108</v>
      </c>
      <c r="E2166" s="1" t="s">
        <v>8784</v>
      </c>
      <c r="F2166" s="1" t="s">
        <v>8785</v>
      </c>
      <c r="G2166" s="1">
        <v>148</v>
      </c>
      <c r="H2166" s="1">
        <v>10000</v>
      </c>
      <c r="I2166" s="2" t="s">
        <v>66</v>
      </c>
      <c r="K2166" s="1">
        <f>IFERROR(VLOOKUP(B2166,'[1]Pivot HorizontalMRP'!$A$4:$B$2531,2,0),0)</f>
        <v>0</v>
      </c>
      <c r="L2166" s="1">
        <f>IFERROR(VLOOKUP(B2166,'[1]Pivot HorizontalMRP'!$A$4:$C$2531,3,0),0)</f>
        <v>18548</v>
      </c>
      <c r="M2166" s="1">
        <f>IFERROR(VLOOKUP(B2166,'[1]Pivot HorizontalMRP'!$A$4:$D$2531,4,0),0)</f>
        <v>0</v>
      </c>
      <c r="N2166" s="1">
        <f>IFERROR(VLOOKUP(B2166,'[1]Pivot HorizontalMRP'!$A$4:$E$2531,5,0),0)</f>
        <v>0</v>
      </c>
      <c r="O2166" s="1">
        <f t="shared" si="166"/>
        <v>18548</v>
      </c>
      <c r="P2166" s="1">
        <f t="shared" si="167"/>
        <v>18548</v>
      </c>
      <c r="Q2166" s="1">
        <f>IFERROR(VLOOKUP(B2166,'[1]Pivot HorizontalMRP'!$A$4:$F$2529,6,0),0)</f>
        <v>817</v>
      </c>
      <c r="R2166" s="1">
        <f>IFERROR(VLOOKUP(B2166,'[1]Pivot HorizontalMRP'!$A$4:$G$2529,7,0),0)</f>
        <v>380</v>
      </c>
      <c r="S2166" s="1">
        <f>IFERROR(VLOOKUP(B2166,'[1]Pivot HorizontalMRP'!$A$4:$H$2529,8,0),0)</f>
        <v>330</v>
      </c>
      <c r="T2166" s="1">
        <f>IFERROR(VLOOKUP(B2166,'[1]Pivot HorizontalMRP'!$A$4:$I$2529,9,0),0)</f>
        <v>150</v>
      </c>
      <c r="U2166" s="1">
        <f t="shared" si="165"/>
        <v>17351</v>
      </c>
      <c r="V2166" s="24">
        <v>5.2999999999999998E-4</v>
      </c>
      <c r="W2166" s="24"/>
      <c r="X2166" s="24">
        <f t="shared" si="168"/>
        <v>-5.2999999999999998E-4</v>
      </c>
      <c r="Y2166" s="24"/>
      <c r="Z2166" s="24"/>
      <c r="AA2166" s="24"/>
      <c r="AB2166" s="24"/>
      <c r="AC2166" s="25"/>
      <c r="AD2166" s="26"/>
      <c r="AE2166" s="26"/>
      <c r="AF2166" s="26"/>
      <c r="AG2166" s="24"/>
      <c r="AH2166" s="24"/>
      <c r="AI2166" s="26"/>
      <c r="AJ2166" s="27"/>
      <c r="AK2166" s="27"/>
      <c r="AL2166" s="26"/>
      <c r="AM2166" s="26"/>
      <c r="AN2166" s="24"/>
      <c r="AO2166" s="24" t="str">
        <f t="shared" si="169"/>
        <v>Sanmina</v>
      </c>
      <c r="AP2166" s="1" t="s">
        <v>1110</v>
      </c>
      <c r="BF2166" s="1" t="s">
        <v>68</v>
      </c>
      <c r="BG2166" s="28" t="s">
        <v>69</v>
      </c>
    </row>
    <row r="2167" spans="1:59" ht="12.75" customHeight="1" x14ac:dyDescent="0.2">
      <c r="A2167" s="1" t="s">
        <v>8786</v>
      </c>
      <c r="B2167" s="1" t="s">
        <v>8787</v>
      </c>
      <c r="C2167" s="1" t="s">
        <v>62</v>
      </c>
      <c r="D2167" s="1" t="s">
        <v>1108</v>
      </c>
      <c r="E2167" s="1" t="s">
        <v>8788</v>
      </c>
      <c r="F2167" s="1" t="s">
        <v>8789</v>
      </c>
      <c r="G2167" s="1">
        <v>188</v>
      </c>
      <c r="H2167" s="1">
        <v>10000</v>
      </c>
      <c r="I2167" s="2" t="s">
        <v>1123</v>
      </c>
      <c r="K2167" s="1">
        <f>IFERROR(VLOOKUP(B2167,'[1]Pivot HorizontalMRP'!$A$4:$B$2531,2,0),0)</f>
        <v>0</v>
      </c>
      <c r="L2167" s="1">
        <f>IFERROR(VLOOKUP(B2167,'[1]Pivot HorizontalMRP'!$A$4:$C$2531,3,0),0)</f>
        <v>55431</v>
      </c>
      <c r="M2167" s="1">
        <f>IFERROR(VLOOKUP(B2167,'[1]Pivot HorizontalMRP'!$A$4:$D$2531,4,0),0)</f>
        <v>70000</v>
      </c>
      <c r="N2167" s="1">
        <f>IFERROR(VLOOKUP(B2167,'[1]Pivot HorizontalMRP'!$A$4:$E$2531,5,0),0)</f>
        <v>40000</v>
      </c>
      <c r="O2167" s="1">
        <f t="shared" si="166"/>
        <v>125431</v>
      </c>
      <c r="P2167" s="1">
        <f t="shared" si="167"/>
        <v>165431</v>
      </c>
      <c r="Q2167" s="1">
        <f>IFERROR(VLOOKUP(B2167,'[1]Pivot HorizontalMRP'!$A$4:$F$2529,6,0),0)</f>
        <v>64432</v>
      </c>
      <c r="R2167" s="1">
        <f>IFERROR(VLOOKUP(B2167,'[1]Pivot HorizontalMRP'!$A$4:$G$2529,7,0),0)</f>
        <v>27860</v>
      </c>
      <c r="S2167" s="1">
        <f>IFERROR(VLOOKUP(B2167,'[1]Pivot HorizontalMRP'!$A$4:$H$2529,8,0),0)</f>
        <v>22831</v>
      </c>
      <c r="T2167" s="1">
        <f>IFERROR(VLOOKUP(B2167,'[1]Pivot HorizontalMRP'!$A$4:$I$2529,9,0),0)</f>
        <v>19066</v>
      </c>
      <c r="U2167" s="1">
        <f t="shared" si="165"/>
        <v>33139</v>
      </c>
      <c r="V2167" s="24">
        <v>3.6000000000000002E-4</v>
      </c>
      <c r="W2167" s="24"/>
      <c r="X2167" s="24">
        <f t="shared" si="168"/>
        <v>-3.6000000000000002E-4</v>
      </c>
      <c r="Y2167" s="24"/>
      <c r="Z2167" s="24"/>
      <c r="AA2167" s="24">
        <v>2.5000000000000001E-4</v>
      </c>
      <c r="AB2167" s="24"/>
      <c r="AC2167" s="25"/>
      <c r="AD2167" s="26"/>
      <c r="AE2167" s="26"/>
      <c r="AF2167" s="26"/>
      <c r="AG2167" s="24"/>
      <c r="AH2167" s="24"/>
      <c r="AI2167" s="26"/>
      <c r="AJ2167" s="27"/>
      <c r="AK2167" s="27"/>
      <c r="AL2167" s="26"/>
      <c r="AM2167" s="26"/>
      <c r="AN2167" s="24"/>
      <c r="AO2167" s="24" t="str">
        <f t="shared" si="169"/>
        <v>Sanmina</v>
      </c>
      <c r="AP2167" s="1" t="s">
        <v>1110</v>
      </c>
      <c r="BF2167" s="1" t="s">
        <v>68</v>
      </c>
      <c r="BG2167" s="28" t="s">
        <v>69</v>
      </c>
    </row>
    <row r="2168" spans="1:59" ht="12.75" customHeight="1" x14ac:dyDescent="0.2">
      <c r="A2168" s="1" t="s">
        <v>8790</v>
      </c>
      <c r="B2168" s="1" t="s">
        <v>8791</v>
      </c>
      <c r="C2168" s="1" t="s">
        <v>62</v>
      </c>
      <c r="D2168" s="1" t="s">
        <v>1108</v>
      </c>
      <c r="E2168" s="1" t="s">
        <v>8792</v>
      </c>
      <c r="F2168" s="1" t="s">
        <v>8793</v>
      </c>
      <c r="G2168" s="1">
        <v>188</v>
      </c>
      <c r="H2168" s="1">
        <v>10000</v>
      </c>
      <c r="I2168" s="2" t="s">
        <v>1123</v>
      </c>
      <c r="K2168" s="1">
        <f>IFERROR(VLOOKUP(B2168,'[1]Pivot HorizontalMRP'!$A$4:$B$2531,2,0),0)</f>
        <v>0</v>
      </c>
      <c r="L2168" s="1">
        <f>IFERROR(VLOOKUP(B2168,'[1]Pivot HorizontalMRP'!$A$4:$C$2531,3,0),0)</f>
        <v>85387</v>
      </c>
      <c r="M2168" s="1">
        <f>IFERROR(VLOOKUP(B2168,'[1]Pivot HorizontalMRP'!$A$4:$D$2531,4,0),0)</f>
        <v>0</v>
      </c>
      <c r="N2168" s="1">
        <f>IFERROR(VLOOKUP(B2168,'[1]Pivot HorizontalMRP'!$A$4:$E$2531,5,0),0)</f>
        <v>40000</v>
      </c>
      <c r="O2168" s="1">
        <f t="shared" si="166"/>
        <v>85387</v>
      </c>
      <c r="P2168" s="1">
        <f t="shared" si="167"/>
        <v>125387</v>
      </c>
      <c r="Q2168" s="1">
        <f>IFERROR(VLOOKUP(B2168,'[1]Pivot HorizontalMRP'!$A$4:$F$2529,6,0),0)</f>
        <v>27272</v>
      </c>
      <c r="R2168" s="1">
        <f>IFERROR(VLOOKUP(B2168,'[1]Pivot HorizontalMRP'!$A$4:$G$2529,7,0),0)</f>
        <v>18438</v>
      </c>
      <c r="S2168" s="1">
        <f>IFERROR(VLOOKUP(B2168,'[1]Pivot HorizontalMRP'!$A$4:$H$2529,8,0),0)</f>
        <v>19301</v>
      </c>
      <c r="T2168" s="1">
        <f>IFERROR(VLOOKUP(B2168,'[1]Pivot HorizontalMRP'!$A$4:$I$2529,9,0),0)</f>
        <v>15925</v>
      </c>
      <c r="U2168" s="1">
        <f t="shared" si="165"/>
        <v>39677</v>
      </c>
      <c r="V2168" s="24">
        <v>3.6000000000000002E-4</v>
      </c>
      <c r="W2168" s="24"/>
      <c r="X2168" s="24">
        <f t="shared" si="168"/>
        <v>-3.6000000000000002E-4</v>
      </c>
      <c r="Y2168" s="24"/>
      <c r="Z2168" s="24"/>
      <c r="AA2168" s="24">
        <v>2.7999999999999998E-4</v>
      </c>
      <c r="AB2168" s="24"/>
      <c r="AC2168" s="25"/>
      <c r="AD2168" s="26"/>
      <c r="AE2168" s="26"/>
      <c r="AF2168" s="26"/>
      <c r="AG2168" s="24"/>
      <c r="AH2168" s="24"/>
      <c r="AI2168" s="26"/>
      <c r="AJ2168" s="27"/>
      <c r="AK2168" s="27"/>
      <c r="AL2168" s="26"/>
      <c r="AM2168" s="26"/>
      <c r="AN2168" s="24"/>
      <c r="AO2168" s="24" t="str">
        <f t="shared" si="169"/>
        <v>Sanmina</v>
      </c>
      <c r="AP2168" s="1" t="s">
        <v>1110</v>
      </c>
      <c r="BF2168" s="1" t="s">
        <v>68</v>
      </c>
      <c r="BG2168" s="28" t="s">
        <v>69</v>
      </c>
    </row>
    <row r="2169" spans="1:59" ht="12.75" customHeight="1" x14ac:dyDescent="0.2">
      <c r="A2169" s="1" t="s">
        <v>8794</v>
      </c>
      <c r="B2169" s="1" t="s">
        <v>8795</v>
      </c>
      <c r="C2169" s="1" t="s">
        <v>62</v>
      </c>
      <c r="D2169" s="1" t="s">
        <v>1108</v>
      </c>
      <c r="E2169" s="1" t="s">
        <v>8796</v>
      </c>
      <c r="F2169" s="1" t="s">
        <v>8797</v>
      </c>
      <c r="G2169" s="1">
        <v>188</v>
      </c>
      <c r="H2169" s="1">
        <v>10000</v>
      </c>
      <c r="I2169" s="2" t="s">
        <v>1123</v>
      </c>
      <c r="K2169" s="1">
        <f>IFERROR(VLOOKUP(B2169,'[1]Pivot HorizontalMRP'!$A$4:$B$2531,2,0),0)</f>
        <v>0</v>
      </c>
      <c r="L2169" s="1">
        <f>IFERROR(VLOOKUP(B2169,'[1]Pivot HorizontalMRP'!$A$4:$C$2531,3,0),0)</f>
        <v>2640</v>
      </c>
      <c r="M2169" s="1">
        <f>IFERROR(VLOOKUP(B2169,'[1]Pivot HorizontalMRP'!$A$4:$D$2531,4,0),0)</f>
        <v>40000</v>
      </c>
      <c r="N2169" s="1">
        <f>IFERROR(VLOOKUP(B2169,'[1]Pivot HorizontalMRP'!$A$4:$E$2531,5,0),0)</f>
        <v>40000</v>
      </c>
      <c r="O2169" s="1">
        <f t="shared" si="166"/>
        <v>42640</v>
      </c>
      <c r="P2169" s="1">
        <f t="shared" si="167"/>
        <v>82640</v>
      </c>
      <c r="Q2169" s="1">
        <f>IFERROR(VLOOKUP(B2169,'[1]Pivot HorizontalMRP'!$A$4:$F$2529,6,0),0)</f>
        <v>28267</v>
      </c>
      <c r="R2169" s="1">
        <f>IFERROR(VLOOKUP(B2169,'[1]Pivot HorizontalMRP'!$A$4:$G$2529,7,0),0)</f>
        <v>13189</v>
      </c>
      <c r="S2169" s="1">
        <f>IFERROR(VLOOKUP(B2169,'[1]Pivot HorizontalMRP'!$A$4:$H$2529,8,0),0)</f>
        <v>11310</v>
      </c>
      <c r="T2169" s="1">
        <f>IFERROR(VLOOKUP(B2169,'[1]Pivot HorizontalMRP'!$A$4:$I$2529,9,0),0)</f>
        <v>7201</v>
      </c>
      <c r="U2169" s="1">
        <f t="shared" si="165"/>
        <v>1184</v>
      </c>
      <c r="V2169" s="24">
        <v>3.6000000000000002E-4</v>
      </c>
      <c r="W2169" s="24"/>
      <c r="X2169" s="24">
        <f t="shared" si="168"/>
        <v>-3.6000000000000002E-4</v>
      </c>
      <c r="Y2169" s="24"/>
      <c r="Z2169" s="24"/>
      <c r="AA2169" s="24">
        <v>6.9999999999999999E-4</v>
      </c>
      <c r="AB2169" s="24"/>
      <c r="AC2169" s="25"/>
      <c r="AD2169" s="26"/>
      <c r="AE2169" s="26"/>
      <c r="AF2169" s="26"/>
      <c r="AG2169" s="24"/>
      <c r="AH2169" s="24"/>
      <c r="AI2169" s="26"/>
      <c r="AJ2169" s="27"/>
      <c r="AK2169" s="27"/>
      <c r="AL2169" s="26"/>
      <c r="AM2169" s="26"/>
      <c r="AN2169" s="24"/>
      <c r="AO2169" s="24" t="str">
        <f t="shared" si="169"/>
        <v>Sanmina</v>
      </c>
      <c r="AP2169" s="1" t="s">
        <v>1110</v>
      </c>
      <c r="BF2169" s="1" t="s">
        <v>68</v>
      </c>
      <c r="BG2169" s="28" t="s">
        <v>69</v>
      </c>
    </row>
    <row r="2170" spans="1:59" ht="12.75" customHeight="1" x14ac:dyDescent="0.2">
      <c r="A2170" s="1" t="s">
        <v>8798</v>
      </c>
      <c r="B2170" s="1" t="s">
        <v>8799</v>
      </c>
      <c r="C2170" s="1" t="s">
        <v>62</v>
      </c>
      <c r="D2170" s="1" t="s">
        <v>1108</v>
      </c>
      <c r="E2170" s="1" t="s">
        <v>8800</v>
      </c>
      <c r="F2170" s="1" t="s">
        <v>8801</v>
      </c>
      <c r="G2170" s="1">
        <v>148</v>
      </c>
      <c r="H2170" s="1">
        <v>5000</v>
      </c>
      <c r="I2170" s="2" t="s">
        <v>1123</v>
      </c>
      <c r="K2170" s="1">
        <f>IFERROR(VLOOKUP(B2170,'[1]Pivot HorizontalMRP'!$A$4:$B$2531,2,0),0)</f>
        <v>0</v>
      </c>
      <c r="L2170" s="1">
        <f>IFERROR(VLOOKUP(B2170,'[1]Pivot HorizontalMRP'!$A$4:$C$2531,3,0),0)</f>
        <v>5248</v>
      </c>
      <c r="M2170" s="1">
        <f>IFERROR(VLOOKUP(B2170,'[1]Pivot HorizontalMRP'!$A$4:$D$2531,4,0),0)</f>
        <v>0</v>
      </c>
      <c r="N2170" s="1">
        <f>IFERROR(VLOOKUP(B2170,'[1]Pivot HorizontalMRP'!$A$4:$E$2531,5,0),0)</f>
        <v>20000</v>
      </c>
      <c r="O2170" s="1">
        <f t="shared" si="166"/>
        <v>5248</v>
      </c>
      <c r="P2170" s="1">
        <f t="shared" si="167"/>
        <v>25248</v>
      </c>
      <c r="Q2170" s="1">
        <f>IFERROR(VLOOKUP(B2170,'[1]Pivot HorizontalMRP'!$A$4:$F$2529,6,0),0)</f>
        <v>1419</v>
      </c>
      <c r="R2170" s="1">
        <f>IFERROR(VLOOKUP(B2170,'[1]Pivot HorizontalMRP'!$A$4:$G$2529,7,0),0)</f>
        <v>1002</v>
      </c>
      <c r="S2170" s="1">
        <f>IFERROR(VLOOKUP(B2170,'[1]Pivot HorizontalMRP'!$A$4:$H$2529,8,0),0)</f>
        <v>1170</v>
      </c>
      <c r="T2170" s="1">
        <f>IFERROR(VLOOKUP(B2170,'[1]Pivot HorizontalMRP'!$A$4:$I$2529,9,0),0)</f>
        <v>387</v>
      </c>
      <c r="U2170" s="1">
        <f t="shared" si="165"/>
        <v>2827</v>
      </c>
      <c r="V2170" s="24">
        <v>1.25E-3</v>
      </c>
      <c r="W2170" s="24"/>
      <c r="X2170" s="24">
        <f t="shared" si="168"/>
        <v>-1.25E-3</v>
      </c>
      <c r="Y2170" s="24"/>
      <c r="Z2170" s="24"/>
      <c r="AA2170" s="24"/>
      <c r="AB2170" s="24"/>
      <c r="AC2170" s="25"/>
      <c r="AD2170" s="26"/>
      <c r="AE2170" s="26"/>
      <c r="AF2170" s="26"/>
      <c r="AG2170" s="24"/>
      <c r="AH2170" s="24"/>
      <c r="AI2170" s="26"/>
      <c r="AJ2170" s="27"/>
      <c r="AK2170" s="27"/>
      <c r="AL2170" s="26"/>
      <c r="AM2170" s="26"/>
      <c r="AN2170" s="24"/>
      <c r="AO2170" s="24" t="str">
        <f t="shared" si="169"/>
        <v>Sanmina</v>
      </c>
      <c r="AP2170" s="1" t="s">
        <v>1110</v>
      </c>
      <c r="BF2170" s="1" t="s">
        <v>68</v>
      </c>
      <c r="BG2170" s="28" t="s">
        <v>69</v>
      </c>
    </row>
    <row r="2171" spans="1:59" ht="12.75" customHeight="1" x14ac:dyDescent="0.2">
      <c r="A2171" s="1" t="s">
        <v>8802</v>
      </c>
      <c r="B2171" s="1" t="s">
        <v>8803</v>
      </c>
      <c r="C2171" s="1" t="s">
        <v>62</v>
      </c>
      <c r="D2171" s="1" t="s">
        <v>1108</v>
      </c>
      <c r="E2171" s="1" t="s">
        <v>8804</v>
      </c>
      <c r="F2171" s="1" t="s">
        <v>8805</v>
      </c>
      <c r="G2171" s="1">
        <v>188</v>
      </c>
      <c r="H2171" s="1">
        <v>10000</v>
      </c>
      <c r="I2171" s="2" t="s">
        <v>1123</v>
      </c>
      <c r="K2171" s="1">
        <f>IFERROR(VLOOKUP(B2171,'[1]Pivot HorizontalMRP'!$A$4:$B$2531,2,0),0)</f>
        <v>0</v>
      </c>
      <c r="L2171" s="1">
        <f>IFERROR(VLOOKUP(B2171,'[1]Pivot HorizontalMRP'!$A$4:$C$2531,3,0),0)</f>
        <v>65702</v>
      </c>
      <c r="M2171" s="1">
        <f>IFERROR(VLOOKUP(B2171,'[1]Pivot HorizontalMRP'!$A$4:$D$2531,4,0),0)</f>
        <v>0</v>
      </c>
      <c r="N2171" s="1">
        <f>IFERROR(VLOOKUP(B2171,'[1]Pivot HorizontalMRP'!$A$4:$E$2531,5,0),0)</f>
        <v>40000</v>
      </c>
      <c r="O2171" s="1">
        <f t="shared" si="166"/>
        <v>65702</v>
      </c>
      <c r="P2171" s="1">
        <f t="shared" si="167"/>
        <v>105702</v>
      </c>
      <c r="Q2171" s="1">
        <f>IFERROR(VLOOKUP(B2171,'[1]Pivot HorizontalMRP'!$A$4:$F$2529,6,0),0)</f>
        <v>26804</v>
      </c>
      <c r="R2171" s="1">
        <f>IFERROR(VLOOKUP(B2171,'[1]Pivot HorizontalMRP'!$A$4:$G$2529,7,0),0)</f>
        <v>15001</v>
      </c>
      <c r="S2171" s="1">
        <f>IFERROR(VLOOKUP(B2171,'[1]Pivot HorizontalMRP'!$A$4:$H$2529,8,0),0)</f>
        <v>15856</v>
      </c>
      <c r="T2171" s="1">
        <f>IFERROR(VLOOKUP(B2171,'[1]Pivot HorizontalMRP'!$A$4:$I$2529,9,0),0)</f>
        <v>12344</v>
      </c>
      <c r="U2171" s="1">
        <f t="shared" si="165"/>
        <v>23897</v>
      </c>
      <c r="V2171" s="24">
        <v>5.2999999999999998E-4</v>
      </c>
      <c r="W2171" s="24"/>
      <c r="X2171" s="24">
        <f t="shared" si="168"/>
        <v>-5.2999999999999998E-4</v>
      </c>
      <c r="Y2171" s="24"/>
      <c r="Z2171" s="24"/>
      <c r="AA2171" s="24"/>
      <c r="AB2171" s="24"/>
      <c r="AC2171" s="25"/>
      <c r="AD2171" s="26"/>
      <c r="AE2171" s="26"/>
      <c r="AF2171" s="26"/>
      <c r="AG2171" s="24"/>
      <c r="AH2171" s="24"/>
      <c r="AI2171" s="26"/>
      <c r="AJ2171" s="27"/>
      <c r="AK2171" s="27"/>
      <c r="AL2171" s="26"/>
      <c r="AM2171" s="26"/>
      <c r="AN2171" s="24"/>
      <c r="AO2171" s="24" t="str">
        <f t="shared" si="169"/>
        <v>Sanmina</v>
      </c>
      <c r="AP2171" s="1" t="s">
        <v>1110</v>
      </c>
      <c r="BF2171" s="1" t="s">
        <v>68</v>
      </c>
      <c r="BG2171" s="28" t="s">
        <v>69</v>
      </c>
    </row>
    <row r="2172" spans="1:59" ht="12.75" customHeight="1" x14ac:dyDescent="0.2">
      <c r="A2172" s="1" t="s">
        <v>8806</v>
      </c>
      <c r="B2172" s="1" t="s">
        <v>8807</v>
      </c>
      <c r="C2172" s="1" t="s">
        <v>62</v>
      </c>
      <c r="D2172" s="1" t="s">
        <v>1108</v>
      </c>
      <c r="E2172" s="1" t="s">
        <v>8808</v>
      </c>
      <c r="F2172" s="1" t="s">
        <v>8809</v>
      </c>
      <c r="G2172" s="1">
        <v>188</v>
      </c>
      <c r="H2172" s="1">
        <v>10000</v>
      </c>
      <c r="I2172" s="2" t="s">
        <v>1123</v>
      </c>
      <c r="K2172" s="1">
        <f>IFERROR(VLOOKUP(B2172,'[1]Pivot HorizontalMRP'!$A$4:$B$2531,2,0),0)</f>
        <v>0</v>
      </c>
      <c r="L2172" s="1">
        <f>IFERROR(VLOOKUP(B2172,'[1]Pivot HorizontalMRP'!$A$4:$C$2531,3,0),0)</f>
        <v>136684</v>
      </c>
      <c r="M2172" s="1">
        <f>IFERROR(VLOOKUP(B2172,'[1]Pivot HorizontalMRP'!$A$4:$D$2531,4,0),0)</f>
        <v>80000</v>
      </c>
      <c r="N2172" s="1">
        <f>IFERROR(VLOOKUP(B2172,'[1]Pivot HorizontalMRP'!$A$4:$E$2531,5,0),0)</f>
        <v>40000</v>
      </c>
      <c r="O2172" s="1">
        <f t="shared" si="166"/>
        <v>216684</v>
      </c>
      <c r="P2172" s="1">
        <f t="shared" si="167"/>
        <v>256684</v>
      </c>
      <c r="Q2172" s="1">
        <f>IFERROR(VLOOKUP(B2172,'[1]Pivot HorizontalMRP'!$A$4:$F$2529,6,0),0)</f>
        <v>35860</v>
      </c>
      <c r="R2172" s="1">
        <f>IFERROR(VLOOKUP(B2172,'[1]Pivot HorizontalMRP'!$A$4:$G$2529,7,0),0)</f>
        <v>24904</v>
      </c>
      <c r="S2172" s="1">
        <f>IFERROR(VLOOKUP(B2172,'[1]Pivot HorizontalMRP'!$A$4:$H$2529,8,0),0)</f>
        <v>28131</v>
      </c>
      <c r="T2172" s="1">
        <f>IFERROR(VLOOKUP(B2172,'[1]Pivot HorizontalMRP'!$A$4:$I$2529,9,0),0)</f>
        <v>24389</v>
      </c>
      <c r="U2172" s="1">
        <f t="shared" si="165"/>
        <v>155920</v>
      </c>
      <c r="V2172" s="24">
        <v>3.6000000000000002E-4</v>
      </c>
      <c r="W2172" s="24"/>
      <c r="X2172" s="24">
        <f t="shared" si="168"/>
        <v>-3.6000000000000002E-4</v>
      </c>
      <c r="Y2172" s="24"/>
      <c r="Z2172" s="24"/>
      <c r="AA2172" s="24"/>
      <c r="AB2172" s="24"/>
      <c r="AC2172" s="25"/>
      <c r="AD2172" s="26"/>
      <c r="AE2172" s="26"/>
      <c r="AF2172" s="26"/>
      <c r="AG2172" s="24"/>
      <c r="AH2172" s="24"/>
      <c r="AI2172" s="26"/>
      <c r="AJ2172" s="27"/>
      <c r="AK2172" s="27"/>
      <c r="AL2172" s="26"/>
      <c r="AM2172" s="26"/>
      <c r="AN2172" s="24"/>
      <c r="AO2172" s="24" t="str">
        <f t="shared" si="169"/>
        <v>Sanmina</v>
      </c>
      <c r="AP2172" s="1" t="s">
        <v>1110</v>
      </c>
      <c r="BF2172" s="1" t="s">
        <v>68</v>
      </c>
      <c r="BG2172" s="28" t="s">
        <v>69</v>
      </c>
    </row>
    <row r="2173" spans="1:59" ht="12.75" customHeight="1" x14ac:dyDescent="0.2">
      <c r="A2173" s="1" t="s">
        <v>8810</v>
      </c>
      <c r="B2173" s="1" t="s">
        <v>8811</v>
      </c>
      <c r="C2173" s="1" t="s">
        <v>62</v>
      </c>
      <c r="D2173" s="1" t="s">
        <v>1108</v>
      </c>
      <c r="E2173" s="1" t="s">
        <v>8812</v>
      </c>
      <c r="F2173" s="1" t="s">
        <v>8813</v>
      </c>
      <c r="G2173" s="1">
        <v>86</v>
      </c>
      <c r="H2173" s="1">
        <v>20000</v>
      </c>
      <c r="I2173" s="2" t="s">
        <v>1123</v>
      </c>
      <c r="K2173" s="1">
        <f>IFERROR(VLOOKUP(B2173,'[1]Pivot HorizontalMRP'!$A$4:$B$2531,2,0),0)</f>
        <v>0</v>
      </c>
      <c r="L2173" s="1">
        <f>IFERROR(VLOOKUP(B2173,'[1]Pivot HorizontalMRP'!$A$4:$C$2531,3,0),0)</f>
        <v>0</v>
      </c>
      <c r="M2173" s="1">
        <f>IFERROR(VLOOKUP(B2173,'[1]Pivot HorizontalMRP'!$A$4:$D$2531,4,0),0)</f>
        <v>0</v>
      </c>
      <c r="N2173" s="1">
        <f>IFERROR(VLOOKUP(B2173,'[1]Pivot HorizontalMRP'!$A$4:$E$2531,5,0),0)</f>
        <v>0</v>
      </c>
      <c r="O2173" s="1">
        <f t="shared" si="166"/>
        <v>0</v>
      </c>
      <c r="P2173" s="1">
        <f t="shared" si="167"/>
        <v>0</v>
      </c>
      <c r="Q2173" s="1">
        <f>IFERROR(VLOOKUP(B2173,'[1]Pivot HorizontalMRP'!$A$4:$F$2529,6,0),0)</f>
        <v>0</v>
      </c>
      <c r="R2173" s="1">
        <f>IFERROR(VLOOKUP(B2173,'[1]Pivot HorizontalMRP'!$A$4:$G$2529,7,0),0)</f>
        <v>0</v>
      </c>
      <c r="S2173" s="1">
        <f>IFERROR(VLOOKUP(B2173,'[1]Pivot HorizontalMRP'!$A$4:$H$2529,8,0),0)</f>
        <v>144</v>
      </c>
      <c r="T2173" s="1">
        <f>IFERROR(VLOOKUP(B2173,'[1]Pivot HorizontalMRP'!$A$4:$I$2529,9,0),0)</f>
        <v>0</v>
      </c>
      <c r="U2173" s="1">
        <f t="shared" si="165"/>
        <v>0</v>
      </c>
      <c r="V2173" s="24">
        <v>1.4E-3</v>
      </c>
      <c r="W2173" s="24"/>
      <c r="X2173" s="24">
        <f t="shared" si="168"/>
        <v>-1.4E-3</v>
      </c>
      <c r="Y2173" s="24"/>
      <c r="Z2173" s="24"/>
      <c r="AA2173" s="24"/>
      <c r="AB2173" s="24"/>
      <c r="AC2173" s="25"/>
      <c r="AD2173" s="26"/>
      <c r="AE2173" s="26"/>
      <c r="AF2173" s="26"/>
      <c r="AG2173" s="24"/>
      <c r="AH2173" s="24"/>
      <c r="AI2173" s="26"/>
      <c r="AJ2173" s="27"/>
      <c r="AK2173" s="27"/>
      <c r="AL2173" s="26"/>
      <c r="AM2173" s="26"/>
      <c r="AN2173" s="24"/>
      <c r="AO2173" s="24" t="str">
        <f t="shared" si="169"/>
        <v>Sanmina</v>
      </c>
      <c r="AP2173" s="1" t="s">
        <v>1110</v>
      </c>
      <c r="BF2173" s="1" t="s">
        <v>8814</v>
      </c>
      <c r="BG2173" s="28" t="s">
        <v>69</v>
      </c>
    </row>
    <row r="2174" spans="1:59" ht="12.75" customHeight="1" x14ac:dyDescent="0.2">
      <c r="A2174" s="1" t="s">
        <v>8815</v>
      </c>
      <c r="B2174" s="1" t="s">
        <v>8816</v>
      </c>
      <c r="C2174" s="1" t="s">
        <v>62</v>
      </c>
      <c r="D2174" s="1" t="s">
        <v>1108</v>
      </c>
      <c r="E2174" s="1" t="s">
        <v>8817</v>
      </c>
      <c r="F2174" s="1" t="s">
        <v>8818</v>
      </c>
      <c r="G2174" s="1">
        <v>188</v>
      </c>
      <c r="H2174" s="1">
        <v>10000</v>
      </c>
      <c r="I2174" s="2" t="s">
        <v>1123</v>
      </c>
      <c r="K2174" s="1">
        <f>IFERROR(VLOOKUP(B2174,'[1]Pivot HorizontalMRP'!$A$4:$B$2531,2,0),0)</f>
        <v>0</v>
      </c>
      <c r="L2174" s="1">
        <f>IFERROR(VLOOKUP(B2174,'[1]Pivot HorizontalMRP'!$A$4:$C$2531,3,0),0)</f>
        <v>31507</v>
      </c>
      <c r="M2174" s="1">
        <f>IFERROR(VLOOKUP(B2174,'[1]Pivot HorizontalMRP'!$A$4:$D$2531,4,0),0)</f>
        <v>0</v>
      </c>
      <c r="N2174" s="1">
        <f>IFERROR(VLOOKUP(B2174,'[1]Pivot HorizontalMRP'!$A$4:$E$2531,5,0),0)</f>
        <v>0</v>
      </c>
      <c r="O2174" s="1">
        <f t="shared" si="166"/>
        <v>31507</v>
      </c>
      <c r="P2174" s="1">
        <f t="shared" si="167"/>
        <v>31507</v>
      </c>
      <c r="Q2174" s="1">
        <f>IFERROR(VLOOKUP(B2174,'[1]Pivot HorizontalMRP'!$A$4:$F$2529,6,0),0)</f>
        <v>10223</v>
      </c>
      <c r="R2174" s="1">
        <f>IFERROR(VLOOKUP(B2174,'[1]Pivot HorizontalMRP'!$A$4:$G$2529,7,0),0)</f>
        <v>4617</v>
      </c>
      <c r="S2174" s="1">
        <f>IFERROR(VLOOKUP(B2174,'[1]Pivot HorizontalMRP'!$A$4:$H$2529,8,0),0)</f>
        <v>4444</v>
      </c>
      <c r="T2174" s="1">
        <f>IFERROR(VLOOKUP(B2174,'[1]Pivot HorizontalMRP'!$A$4:$I$2529,9,0),0)</f>
        <v>3491</v>
      </c>
      <c r="U2174" s="1">
        <f t="shared" si="165"/>
        <v>16667</v>
      </c>
      <c r="V2174" s="24">
        <v>4.2999999999999999E-4</v>
      </c>
      <c r="W2174" s="24"/>
      <c r="X2174" s="24">
        <f t="shared" si="168"/>
        <v>-4.2999999999999999E-4</v>
      </c>
      <c r="Y2174" s="24"/>
      <c r="Z2174" s="24"/>
      <c r="AA2174" s="24"/>
      <c r="AB2174" s="24"/>
      <c r="AC2174" s="25"/>
      <c r="AD2174" s="26"/>
      <c r="AE2174" s="26"/>
      <c r="AF2174" s="26"/>
      <c r="AG2174" s="24"/>
      <c r="AH2174" s="24"/>
      <c r="AI2174" s="26"/>
      <c r="AJ2174" s="27"/>
      <c r="AK2174" s="27"/>
      <c r="AL2174" s="26"/>
      <c r="AM2174" s="26"/>
      <c r="AN2174" s="24"/>
      <c r="AO2174" s="24" t="str">
        <f t="shared" si="169"/>
        <v>Sanmina</v>
      </c>
      <c r="AP2174" s="1" t="s">
        <v>1110</v>
      </c>
      <c r="BF2174" s="1" t="s">
        <v>68</v>
      </c>
      <c r="BG2174" s="28" t="s">
        <v>69</v>
      </c>
    </row>
    <row r="2175" spans="1:59" ht="12.75" customHeight="1" x14ac:dyDescent="0.2">
      <c r="A2175" s="1" t="s">
        <v>8819</v>
      </c>
      <c r="B2175" s="1" t="s">
        <v>8820</v>
      </c>
      <c r="C2175" s="1" t="s">
        <v>62</v>
      </c>
      <c r="D2175" s="1" t="s">
        <v>1108</v>
      </c>
      <c r="E2175" s="1" t="s">
        <v>8821</v>
      </c>
      <c r="F2175" s="1" t="s">
        <v>8822</v>
      </c>
      <c r="G2175" s="1">
        <v>188</v>
      </c>
      <c r="H2175" s="1">
        <v>10000</v>
      </c>
      <c r="I2175" s="2" t="s">
        <v>1123</v>
      </c>
      <c r="K2175" s="1">
        <f>IFERROR(VLOOKUP(B2175,'[1]Pivot HorizontalMRP'!$A$4:$B$2531,2,0),0)</f>
        <v>0</v>
      </c>
      <c r="L2175" s="1">
        <f>IFERROR(VLOOKUP(B2175,'[1]Pivot HorizontalMRP'!$A$4:$C$2531,3,0),0)</f>
        <v>33789</v>
      </c>
      <c r="M2175" s="1">
        <f>IFERROR(VLOOKUP(B2175,'[1]Pivot HorizontalMRP'!$A$4:$D$2531,4,0),0)</f>
        <v>0</v>
      </c>
      <c r="N2175" s="1">
        <f>IFERROR(VLOOKUP(B2175,'[1]Pivot HorizontalMRP'!$A$4:$E$2531,5,0),0)</f>
        <v>40000</v>
      </c>
      <c r="O2175" s="1">
        <f t="shared" si="166"/>
        <v>33789</v>
      </c>
      <c r="P2175" s="1">
        <f t="shared" si="167"/>
        <v>73789</v>
      </c>
      <c r="Q2175" s="1">
        <f>IFERROR(VLOOKUP(B2175,'[1]Pivot HorizontalMRP'!$A$4:$F$2529,6,0),0)</f>
        <v>2513</v>
      </c>
      <c r="R2175" s="1">
        <f>IFERROR(VLOOKUP(B2175,'[1]Pivot HorizontalMRP'!$A$4:$G$2529,7,0),0)</f>
        <v>1734</v>
      </c>
      <c r="S2175" s="1">
        <f>IFERROR(VLOOKUP(B2175,'[1]Pivot HorizontalMRP'!$A$4:$H$2529,8,0),0)</f>
        <v>2123</v>
      </c>
      <c r="T2175" s="1">
        <f>IFERROR(VLOOKUP(B2175,'[1]Pivot HorizontalMRP'!$A$4:$I$2529,9,0),0)</f>
        <v>1672</v>
      </c>
      <c r="U2175" s="1">
        <f t="shared" si="165"/>
        <v>29542</v>
      </c>
      <c r="V2175" s="24">
        <v>6.8000000000000005E-4</v>
      </c>
      <c r="W2175" s="24"/>
      <c r="X2175" s="24">
        <f t="shared" si="168"/>
        <v>-6.8000000000000005E-4</v>
      </c>
      <c r="Y2175" s="24"/>
      <c r="Z2175" s="24"/>
      <c r="AA2175" s="24"/>
      <c r="AB2175" s="24"/>
      <c r="AC2175" s="25"/>
      <c r="AD2175" s="26"/>
      <c r="AE2175" s="26"/>
      <c r="AF2175" s="26"/>
      <c r="AG2175" s="24"/>
      <c r="AH2175" s="24"/>
      <c r="AI2175" s="26"/>
      <c r="AJ2175" s="27"/>
      <c r="AK2175" s="27"/>
      <c r="AL2175" s="26"/>
      <c r="AM2175" s="26"/>
      <c r="AN2175" s="24"/>
      <c r="AO2175" s="24" t="str">
        <f t="shared" si="169"/>
        <v>Sanmina</v>
      </c>
      <c r="AP2175" s="1" t="s">
        <v>1110</v>
      </c>
      <c r="BF2175" s="1" t="s">
        <v>68</v>
      </c>
      <c r="BG2175" s="28" t="s">
        <v>69</v>
      </c>
    </row>
    <row r="2176" spans="1:59" ht="12.75" customHeight="1" x14ac:dyDescent="0.2">
      <c r="A2176" s="1" t="s">
        <v>8823</v>
      </c>
      <c r="B2176" s="1" t="s">
        <v>8824</v>
      </c>
      <c r="C2176" s="1" t="s">
        <v>62</v>
      </c>
      <c r="D2176" s="1" t="s">
        <v>1108</v>
      </c>
      <c r="E2176" s="1" t="s">
        <v>8825</v>
      </c>
      <c r="F2176" s="1" t="s">
        <v>8826</v>
      </c>
      <c r="G2176" s="1">
        <v>53</v>
      </c>
      <c r="H2176" s="1">
        <v>10000</v>
      </c>
      <c r="I2176" s="2" t="s">
        <v>1123</v>
      </c>
      <c r="K2176" s="1">
        <f>IFERROR(VLOOKUP(B2176,'[1]Pivot HorizontalMRP'!$A$4:$B$2531,2,0),0)</f>
        <v>0</v>
      </c>
      <c r="L2176" s="1">
        <f>IFERROR(VLOOKUP(B2176,'[1]Pivot HorizontalMRP'!$A$4:$C$2531,3,0),0)</f>
        <v>11193</v>
      </c>
      <c r="M2176" s="1">
        <f>IFERROR(VLOOKUP(B2176,'[1]Pivot HorizontalMRP'!$A$4:$D$2531,4,0),0)</f>
        <v>10000</v>
      </c>
      <c r="N2176" s="1">
        <f>IFERROR(VLOOKUP(B2176,'[1]Pivot HorizontalMRP'!$A$4:$E$2531,5,0),0)</f>
        <v>0</v>
      </c>
      <c r="O2176" s="1">
        <f t="shared" si="166"/>
        <v>21193</v>
      </c>
      <c r="P2176" s="1">
        <f t="shared" si="167"/>
        <v>21193</v>
      </c>
      <c r="Q2176" s="1">
        <f>IFERROR(VLOOKUP(B2176,'[1]Pivot HorizontalMRP'!$A$4:$F$2529,6,0),0)</f>
        <v>1287</v>
      </c>
      <c r="R2176" s="1">
        <f>IFERROR(VLOOKUP(B2176,'[1]Pivot HorizontalMRP'!$A$4:$G$2529,7,0),0)</f>
        <v>1002</v>
      </c>
      <c r="S2176" s="1">
        <f>IFERROR(VLOOKUP(B2176,'[1]Pivot HorizontalMRP'!$A$4:$H$2529,8,0),0)</f>
        <v>1170</v>
      </c>
      <c r="T2176" s="1">
        <f>IFERROR(VLOOKUP(B2176,'[1]Pivot HorizontalMRP'!$A$4:$I$2529,9,0),0)</f>
        <v>387</v>
      </c>
      <c r="U2176" s="1">
        <f t="shared" si="165"/>
        <v>18904</v>
      </c>
      <c r="V2176" s="24">
        <v>2.3E-2</v>
      </c>
      <c r="W2176" s="24"/>
      <c r="X2176" s="24">
        <f t="shared" si="168"/>
        <v>-2.3E-2</v>
      </c>
      <c r="Y2176" s="24"/>
      <c r="Z2176" s="24"/>
      <c r="AA2176" s="24"/>
      <c r="AB2176" s="24"/>
      <c r="AC2176" s="25"/>
      <c r="AD2176" s="26"/>
      <c r="AE2176" s="26"/>
      <c r="AF2176" s="26"/>
      <c r="AG2176" s="24"/>
      <c r="AH2176" s="24"/>
      <c r="AI2176" s="26"/>
      <c r="AJ2176" s="27"/>
      <c r="AK2176" s="27"/>
      <c r="AL2176" s="26"/>
      <c r="AM2176" s="26"/>
      <c r="AN2176" s="24"/>
      <c r="AO2176" s="24" t="str">
        <f t="shared" si="169"/>
        <v>Sanmina</v>
      </c>
      <c r="AP2176" s="1" t="s">
        <v>1110</v>
      </c>
      <c r="BF2176" s="1" t="s">
        <v>68</v>
      </c>
      <c r="BG2176" s="28" t="s">
        <v>69</v>
      </c>
    </row>
    <row r="2177" spans="1:59" ht="12.75" customHeight="1" x14ac:dyDescent="0.2">
      <c r="A2177" s="1" t="s">
        <v>8827</v>
      </c>
      <c r="B2177" s="1" t="s">
        <v>8828</v>
      </c>
      <c r="C2177" s="1" t="s">
        <v>62</v>
      </c>
      <c r="D2177" s="1" t="s">
        <v>1108</v>
      </c>
      <c r="E2177" s="1" t="s">
        <v>8829</v>
      </c>
      <c r="F2177" s="1" t="s">
        <v>8830</v>
      </c>
      <c r="G2177" s="1">
        <v>188</v>
      </c>
      <c r="H2177" s="1">
        <v>10000</v>
      </c>
      <c r="I2177" s="2" t="s">
        <v>1123</v>
      </c>
      <c r="K2177" s="1">
        <f>IFERROR(VLOOKUP(B2177,'[1]Pivot HorizontalMRP'!$A$4:$B$2531,2,0),0)</f>
        <v>0</v>
      </c>
      <c r="L2177" s="1">
        <f>IFERROR(VLOOKUP(B2177,'[1]Pivot HorizontalMRP'!$A$4:$C$2531,3,0),0)</f>
        <v>73417</v>
      </c>
      <c r="M2177" s="1">
        <f>IFERROR(VLOOKUP(B2177,'[1]Pivot HorizontalMRP'!$A$4:$D$2531,4,0),0)</f>
        <v>80000</v>
      </c>
      <c r="N2177" s="1">
        <f>IFERROR(VLOOKUP(B2177,'[1]Pivot HorizontalMRP'!$A$4:$E$2531,5,0),0)</f>
        <v>0</v>
      </c>
      <c r="O2177" s="1">
        <f t="shared" si="166"/>
        <v>153417</v>
      </c>
      <c r="P2177" s="1">
        <f t="shared" si="167"/>
        <v>153417</v>
      </c>
      <c r="Q2177" s="1">
        <f>IFERROR(VLOOKUP(B2177,'[1]Pivot HorizontalMRP'!$A$4:$F$2529,6,0),0)</f>
        <v>34513</v>
      </c>
      <c r="R2177" s="1">
        <f>IFERROR(VLOOKUP(B2177,'[1]Pivot HorizontalMRP'!$A$4:$G$2529,7,0),0)</f>
        <v>13954</v>
      </c>
      <c r="S2177" s="1">
        <f>IFERROR(VLOOKUP(B2177,'[1]Pivot HorizontalMRP'!$A$4:$H$2529,8,0),0)</f>
        <v>11164</v>
      </c>
      <c r="T2177" s="1">
        <f>IFERROR(VLOOKUP(B2177,'[1]Pivot HorizontalMRP'!$A$4:$I$2529,9,0),0)</f>
        <v>5914</v>
      </c>
      <c r="U2177" s="1">
        <f t="shared" si="165"/>
        <v>104950</v>
      </c>
      <c r="V2177" s="24">
        <v>2.7999999999999998E-4</v>
      </c>
      <c r="W2177" s="24"/>
      <c r="X2177" s="24">
        <f t="shared" si="168"/>
        <v>-2.7999999999999998E-4</v>
      </c>
      <c r="Y2177" s="24"/>
      <c r="Z2177" s="24"/>
      <c r="AA2177" s="24">
        <v>3.6999999999999999E-4</v>
      </c>
      <c r="AB2177" s="24"/>
      <c r="AC2177" s="25"/>
      <c r="AD2177" s="26"/>
      <c r="AE2177" s="26"/>
      <c r="AF2177" s="26"/>
      <c r="AG2177" s="24"/>
      <c r="AH2177" s="24"/>
      <c r="AI2177" s="26"/>
      <c r="AJ2177" s="27"/>
      <c r="AK2177" s="27"/>
      <c r="AL2177" s="26"/>
      <c r="AM2177" s="26"/>
      <c r="AN2177" s="24"/>
      <c r="AO2177" s="24" t="str">
        <f t="shared" si="169"/>
        <v>Sanmina</v>
      </c>
      <c r="AP2177" s="1" t="s">
        <v>1110</v>
      </c>
      <c r="BF2177" s="1" t="s">
        <v>68</v>
      </c>
      <c r="BG2177" s="28" t="s">
        <v>69</v>
      </c>
    </row>
    <row r="2178" spans="1:59" ht="12.75" customHeight="1" x14ac:dyDescent="0.2">
      <c r="A2178" s="1" t="s">
        <v>8831</v>
      </c>
      <c r="B2178" s="1" t="s">
        <v>8832</v>
      </c>
      <c r="C2178" s="1" t="s">
        <v>62</v>
      </c>
      <c r="D2178" s="1" t="s">
        <v>1108</v>
      </c>
      <c r="E2178" s="1" t="s">
        <v>8833</v>
      </c>
      <c r="F2178" s="1" t="s">
        <v>8834</v>
      </c>
      <c r="G2178" s="1">
        <v>188</v>
      </c>
      <c r="H2178" s="1">
        <v>10000</v>
      </c>
      <c r="I2178" s="2" t="s">
        <v>1123</v>
      </c>
      <c r="K2178" s="1">
        <f>IFERROR(VLOOKUP(B2178,'[1]Pivot HorizontalMRP'!$A$4:$B$2531,2,0),0)</f>
        <v>0</v>
      </c>
      <c r="L2178" s="1">
        <f>IFERROR(VLOOKUP(B2178,'[1]Pivot HorizontalMRP'!$A$4:$C$2531,3,0),0)</f>
        <v>203104</v>
      </c>
      <c r="M2178" s="1">
        <f>IFERROR(VLOOKUP(B2178,'[1]Pivot HorizontalMRP'!$A$4:$D$2531,4,0),0)</f>
        <v>80000</v>
      </c>
      <c r="N2178" s="1">
        <f>IFERROR(VLOOKUP(B2178,'[1]Pivot HorizontalMRP'!$A$4:$E$2531,5,0),0)</f>
        <v>0</v>
      </c>
      <c r="O2178" s="1">
        <f t="shared" si="166"/>
        <v>283104</v>
      </c>
      <c r="P2178" s="1">
        <f t="shared" si="167"/>
        <v>283104</v>
      </c>
      <c r="Q2178" s="1">
        <f>IFERROR(VLOOKUP(B2178,'[1]Pivot HorizontalMRP'!$A$4:$F$2529,6,0),0)</f>
        <v>89334</v>
      </c>
      <c r="R2178" s="1">
        <f>IFERROR(VLOOKUP(B2178,'[1]Pivot HorizontalMRP'!$A$4:$G$2529,7,0),0)</f>
        <v>47026</v>
      </c>
      <c r="S2178" s="1">
        <f>IFERROR(VLOOKUP(B2178,'[1]Pivot HorizontalMRP'!$A$4:$H$2529,8,0),0)</f>
        <v>43527</v>
      </c>
      <c r="T2178" s="1">
        <f>IFERROR(VLOOKUP(B2178,'[1]Pivot HorizontalMRP'!$A$4:$I$2529,9,0),0)</f>
        <v>30542</v>
      </c>
      <c r="U2178" s="1">
        <f t="shared" ref="U2178:U2241" si="170">IF(I2178="delivery",O2178-SUM(Q2178+R2178),IF(I2178="PO",P2178-SUM(Q2178:R2178)))</f>
        <v>146744</v>
      </c>
      <c r="V2178" s="24">
        <v>8.8000000000000003E-4</v>
      </c>
      <c r="W2178" s="24"/>
      <c r="X2178" s="24">
        <f t="shared" si="168"/>
        <v>-8.8000000000000003E-4</v>
      </c>
      <c r="Y2178" s="24"/>
      <c r="Z2178" s="24"/>
      <c r="AA2178" s="24">
        <v>2.7999999999999998E-4</v>
      </c>
      <c r="AB2178" s="24"/>
      <c r="AC2178" s="25"/>
      <c r="AD2178" s="26"/>
      <c r="AE2178" s="26"/>
      <c r="AF2178" s="26"/>
      <c r="AG2178" s="24"/>
      <c r="AH2178" s="24"/>
      <c r="AI2178" s="26"/>
      <c r="AJ2178" s="27"/>
      <c r="AK2178" s="27"/>
      <c r="AL2178" s="26"/>
      <c r="AM2178" s="26"/>
      <c r="AN2178" s="24"/>
      <c r="AO2178" s="24" t="str">
        <f t="shared" si="169"/>
        <v>Sanmina</v>
      </c>
      <c r="AP2178" s="1" t="s">
        <v>1110</v>
      </c>
      <c r="BF2178" s="1" t="s">
        <v>68</v>
      </c>
      <c r="BG2178" s="28" t="s">
        <v>69</v>
      </c>
    </row>
    <row r="2179" spans="1:59" ht="12.75" customHeight="1" x14ac:dyDescent="0.2">
      <c r="A2179" s="1" t="s">
        <v>8835</v>
      </c>
      <c r="B2179" s="1" t="s">
        <v>8836</v>
      </c>
      <c r="C2179" s="1" t="s">
        <v>62</v>
      </c>
      <c r="D2179" s="1" t="s">
        <v>1108</v>
      </c>
      <c r="E2179" s="1" t="s">
        <v>8837</v>
      </c>
      <c r="F2179" s="1" t="s">
        <v>8838</v>
      </c>
      <c r="G2179" s="1">
        <v>188</v>
      </c>
      <c r="H2179" s="1">
        <v>10000</v>
      </c>
      <c r="I2179" s="2" t="s">
        <v>1123</v>
      </c>
      <c r="K2179" s="1">
        <f>IFERROR(VLOOKUP(B2179,'[1]Pivot HorizontalMRP'!$A$4:$B$2531,2,0),0)</f>
        <v>0</v>
      </c>
      <c r="L2179" s="1">
        <f>IFERROR(VLOOKUP(B2179,'[1]Pivot HorizontalMRP'!$A$4:$C$2531,3,0),0)</f>
        <v>31399</v>
      </c>
      <c r="M2179" s="1">
        <f>IFERROR(VLOOKUP(B2179,'[1]Pivot HorizontalMRP'!$A$4:$D$2531,4,0),0)</f>
        <v>0</v>
      </c>
      <c r="N2179" s="1">
        <f>IFERROR(VLOOKUP(B2179,'[1]Pivot HorizontalMRP'!$A$4:$E$2531,5,0),0)</f>
        <v>40000</v>
      </c>
      <c r="O2179" s="1">
        <f t="shared" ref="O2179:O2242" si="171">K2179+L2179+M2179</f>
        <v>31399</v>
      </c>
      <c r="P2179" s="1">
        <f t="shared" ref="P2179:P2242" si="172">K2179+L2179+M2179+N2179</f>
        <v>71399</v>
      </c>
      <c r="Q2179" s="1">
        <f>IFERROR(VLOOKUP(B2179,'[1]Pivot HorizontalMRP'!$A$4:$F$2529,6,0),0)</f>
        <v>18864</v>
      </c>
      <c r="R2179" s="1">
        <f>IFERROR(VLOOKUP(B2179,'[1]Pivot HorizontalMRP'!$A$4:$G$2529,7,0),0)</f>
        <v>7826</v>
      </c>
      <c r="S2179" s="1">
        <f>IFERROR(VLOOKUP(B2179,'[1]Pivot HorizontalMRP'!$A$4:$H$2529,8,0),0)</f>
        <v>6115</v>
      </c>
      <c r="T2179" s="1">
        <f>IFERROR(VLOOKUP(B2179,'[1]Pivot HorizontalMRP'!$A$4:$I$2529,9,0),0)</f>
        <v>2931</v>
      </c>
      <c r="U2179" s="1">
        <f t="shared" si="170"/>
        <v>4709</v>
      </c>
      <c r="V2179" s="24">
        <v>9.3000000000000005E-4</v>
      </c>
      <c r="W2179" s="24"/>
      <c r="X2179" s="24">
        <f t="shared" ref="X2179:X2242" si="173">W2179-V2179</f>
        <v>-9.3000000000000005E-4</v>
      </c>
      <c r="Y2179" s="24"/>
      <c r="Z2179" s="24"/>
      <c r="AA2179" s="24"/>
      <c r="AB2179" s="24"/>
      <c r="AC2179" s="25"/>
      <c r="AD2179" s="26"/>
      <c r="AE2179" s="26"/>
      <c r="AF2179" s="26"/>
      <c r="AG2179" s="24"/>
      <c r="AH2179" s="24"/>
      <c r="AI2179" s="26"/>
      <c r="AJ2179" s="27"/>
      <c r="AK2179" s="27"/>
      <c r="AL2179" s="26"/>
      <c r="AM2179" s="26"/>
      <c r="AN2179" s="24"/>
      <c r="AO2179" s="24" t="str">
        <f t="shared" ref="AO2179:AO2242" si="174">D2179</f>
        <v>Sanmina</v>
      </c>
      <c r="AP2179" s="1" t="s">
        <v>1110</v>
      </c>
      <c r="BF2179" s="1" t="s">
        <v>68</v>
      </c>
      <c r="BG2179" s="28" t="s">
        <v>69</v>
      </c>
    </row>
    <row r="2180" spans="1:59" ht="12.75" customHeight="1" x14ac:dyDescent="0.2">
      <c r="A2180" s="1" t="s">
        <v>8839</v>
      </c>
      <c r="B2180" s="1" t="s">
        <v>8840</v>
      </c>
      <c r="C2180" s="1" t="s">
        <v>62</v>
      </c>
      <c r="D2180" s="1" t="s">
        <v>1108</v>
      </c>
      <c r="E2180" s="1" t="s">
        <v>8841</v>
      </c>
      <c r="F2180" s="1" t="s">
        <v>8842</v>
      </c>
      <c r="G2180" s="1">
        <v>188</v>
      </c>
      <c r="H2180" s="1">
        <v>5000</v>
      </c>
      <c r="I2180" s="2" t="s">
        <v>1123</v>
      </c>
      <c r="K2180" s="1">
        <f>IFERROR(VLOOKUP(B2180,'[1]Pivot HorizontalMRP'!$A$4:$B$2531,2,0),0)</f>
        <v>0</v>
      </c>
      <c r="L2180" s="1">
        <f>IFERROR(VLOOKUP(B2180,'[1]Pivot HorizontalMRP'!$A$4:$C$2531,3,0),0)</f>
        <v>13701</v>
      </c>
      <c r="M2180" s="1">
        <f>IFERROR(VLOOKUP(B2180,'[1]Pivot HorizontalMRP'!$A$4:$D$2531,4,0),0)</f>
        <v>0</v>
      </c>
      <c r="N2180" s="1">
        <f>IFERROR(VLOOKUP(B2180,'[1]Pivot HorizontalMRP'!$A$4:$E$2531,5,0),0)</f>
        <v>0</v>
      </c>
      <c r="O2180" s="1">
        <f t="shared" si="171"/>
        <v>13701</v>
      </c>
      <c r="P2180" s="1">
        <f t="shared" si="172"/>
        <v>13701</v>
      </c>
      <c r="Q2180" s="1">
        <f>IFERROR(VLOOKUP(B2180,'[1]Pivot HorizontalMRP'!$A$4:$F$2529,6,0),0)</f>
        <v>2567</v>
      </c>
      <c r="R2180" s="1">
        <f>IFERROR(VLOOKUP(B2180,'[1]Pivot HorizontalMRP'!$A$4:$G$2529,7,0),0)</f>
        <v>2167</v>
      </c>
      <c r="S2180" s="1">
        <f>IFERROR(VLOOKUP(B2180,'[1]Pivot HorizontalMRP'!$A$4:$H$2529,8,0),0)</f>
        <v>2521</v>
      </c>
      <c r="T2180" s="1">
        <f>IFERROR(VLOOKUP(B2180,'[1]Pivot HorizontalMRP'!$A$4:$I$2529,9,0),0)</f>
        <v>1482</v>
      </c>
      <c r="U2180" s="1">
        <f t="shared" si="170"/>
        <v>8967</v>
      </c>
      <c r="V2180" s="24">
        <v>2.2799999999999999E-3</v>
      </c>
      <c r="W2180" s="24"/>
      <c r="X2180" s="24">
        <f t="shared" si="173"/>
        <v>-2.2799999999999999E-3</v>
      </c>
      <c r="Y2180" s="24"/>
      <c r="Z2180" s="24"/>
      <c r="AA2180" s="24"/>
      <c r="AB2180" s="24"/>
      <c r="AC2180" s="25"/>
      <c r="AD2180" s="26"/>
      <c r="AE2180" s="26"/>
      <c r="AF2180" s="26"/>
      <c r="AG2180" s="24"/>
      <c r="AH2180" s="24"/>
      <c r="AI2180" s="26"/>
      <c r="AJ2180" s="27"/>
      <c r="AK2180" s="27"/>
      <c r="AL2180" s="26"/>
      <c r="AM2180" s="26"/>
      <c r="AN2180" s="24"/>
      <c r="AO2180" s="24" t="str">
        <f t="shared" si="174"/>
        <v>Sanmina</v>
      </c>
      <c r="AP2180" s="1" t="s">
        <v>1110</v>
      </c>
      <c r="BF2180" s="1" t="s">
        <v>68</v>
      </c>
      <c r="BG2180" s="28" t="s">
        <v>69</v>
      </c>
    </row>
    <row r="2181" spans="1:59" ht="12.75" customHeight="1" x14ac:dyDescent="0.2">
      <c r="A2181" s="1" t="s">
        <v>8843</v>
      </c>
      <c r="B2181" s="1" t="s">
        <v>8844</v>
      </c>
      <c r="C2181" s="1" t="s">
        <v>62</v>
      </c>
      <c r="D2181" s="1" t="s">
        <v>1108</v>
      </c>
      <c r="E2181" s="1" t="s">
        <v>8845</v>
      </c>
      <c r="F2181" s="1" t="s">
        <v>8846</v>
      </c>
      <c r="G2181" s="1">
        <v>188</v>
      </c>
      <c r="H2181" s="1">
        <v>10000</v>
      </c>
      <c r="I2181" s="2" t="s">
        <v>1123</v>
      </c>
      <c r="K2181" s="1">
        <f>IFERROR(VLOOKUP(B2181,'[1]Pivot HorizontalMRP'!$A$4:$B$2531,2,0),0)</f>
        <v>0</v>
      </c>
      <c r="L2181" s="1">
        <f>IFERROR(VLOOKUP(B2181,'[1]Pivot HorizontalMRP'!$A$4:$C$2531,3,0),0)</f>
        <v>61121</v>
      </c>
      <c r="M2181" s="1">
        <f>IFERROR(VLOOKUP(B2181,'[1]Pivot HorizontalMRP'!$A$4:$D$2531,4,0),0)</f>
        <v>0</v>
      </c>
      <c r="N2181" s="1">
        <f>IFERROR(VLOOKUP(B2181,'[1]Pivot HorizontalMRP'!$A$4:$E$2531,5,0),0)</f>
        <v>0</v>
      </c>
      <c r="O2181" s="1">
        <f t="shared" si="171"/>
        <v>61121</v>
      </c>
      <c r="P2181" s="1">
        <f t="shared" si="172"/>
        <v>61121</v>
      </c>
      <c r="Q2181" s="1">
        <f>IFERROR(VLOOKUP(B2181,'[1]Pivot HorizontalMRP'!$A$4:$F$2529,6,0),0)</f>
        <v>2994</v>
      </c>
      <c r="R2181" s="1">
        <f>IFERROR(VLOOKUP(B2181,'[1]Pivot HorizontalMRP'!$A$4:$G$2529,7,0),0)</f>
        <v>1449</v>
      </c>
      <c r="S2181" s="1">
        <f>IFERROR(VLOOKUP(B2181,'[1]Pivot HorizontalMRP'!$A$4:$H$2529,8,0),0)</f>
        <v>2444</v>
      </c>
      <c r="T2181" s="1">
        <f>IFERROR(VLOOKUP(B2181,'[1]Pivot HorizontalMRP'!$A$4:$I$2529,9,0),0)</f>
        <v>1664</v>
      </c>
      <c r="U2181" s="1">
        <f t="shared" si="170"/>
        <v>56678</v>
      </c>
      <c r="V2181" s="24">
        <v>6.8000000000000005E-4</v>
      </c>
      <c r="W2181" s="24"/>
      <c r="X2181" s="24">
        <f t="shared" si="173"/>
        <v>-6.8000000000000005E-4</v>
      </c>
      <c r="Y2181" s="24"/>
      <c r="Z2181" s="24"/>
      <c r="AA2181" s="24"/>
      <c r="AB2181" s="24"/>
      <c r="AC2181" s="25"/>
      <c r="AD2181" s="26"/>
      <c r="AE2181" s="26"/>
      <c r="AF2181" s="26"/>
      <c r="AG2181" s="24"/>
      <c r="AH2181" s="24"/>
      <c r="AI2181" s="26"/>
      <c r="AJ2181" s="27"/>
      <c r="AK2181" s="27"/>
      <c r="AL2181" s="26"/>
      <c r="AM2181" s="26"/>
      <c r="AN2181" s="24"/>
      <c r="AO2181" s="24" t="str">
        <f t="shared" si="174"/>
        <v>Sanmina</v>
      </c>
      <c r="AP2181" s="1" t="s">
        <v>1110</v>
      </c>
      <c r="BF2181" s="1" t="s">
        <v>68</v>
      </c>
      <c r="BG2181" s="28" t="s">
        <v>69</v>
      </c>
    </row>
    <row r="2182" spans="1:59" ht="12.75" customHeight="1" x14ac:dyDescent="0.2">
      <c r="A2182" s="1" t="s">
        <v>8847</v>
      </c>
      <c r="B2182" s="1" t="s">
        <v>8848</v>
      </c>
      <c r="C2182" s="1" t="s">
        <v>62</v>
      </c>
      <c r="D2182" s="1" t="s">
        <v>1108</v>
      </c>
      <c r="E2182" s="1" t="s">
        <v>8849</v>
      </c>
      <c r="F2182" s="1" t="s">
        <v>8850</v>
      </c>
      <c r="G2182" s="1">
        <v>188</v>
      </c>
      <c r="H2182" s="1">
        <v>10000</v>
      </c>
      <c r="I2182" s="2" t="s">
        <v>1123</v>
      </c>
      <c r="K2182" s="1">
        <f>IFERROR(VLOOKUP(B2182,'[1]Pivot HorizontalMRP'!$A$4:$B$2531,2,0),0)</f>
        <v>0</v>
      </c>
      <c r="L2182" s="1">
        <f>IFERROR(VLOOKUP(B2182,'[1]Pivot HorizontalMRP'!$A$4:$C$2531,3,0),0)</f>
        <v>410723</v>
      </c>
      <c r="M2182" s="1">
        <f>IFERROR(VLOOKUP(B2182,'[1]Pivot HorizontalMRP'!$A$4:$D$2531,4,0),0)</f>
        <v>165000</v>
      </c>
      <c r="N2182" s="1">
        <f>IFERROR(VLOOKUP(B2182,'[1]Pivot HorizontalMRP'!$A$4:$E$2531,5,0),0)</f>
        <v>510000</v>
      </c>
      <c r="O2182" s="1">
        <f t="shared" si="171"/>
        <v>575723</v>
      </c>
      <c r="P2182" s="1">
        <f t="shared" si="172"/>
        <v>1085723</v>
      </c>
      <c r="Q2182" s="1">
        <f>IFERROR(VLOOKUP(B2182,'[1]Pivot HorizontalMRP'!$A$4:$F$2529,6,0),0)</f>
        <v>784146</v>
      </c>
      <c r="R2182" s="1">
        <f>IFERROR(VLOOKUP(B2182,'[1]Pivot HorizontalMRP'!$A$4:$G$2529,7,0),0)</f>
        <v>300688</v>
      </c>
      <c r="S2182" s="1">
        <f>IFERROR(VLOOKUP(B2182,'[1]Pivot HorizontalMRP'!$A$4:$H$2529,8,0),0)</f>
        <v>185758</v>
      </c>
      <c r="T2182" s="1">
        <f>IFERROR(VLOOKUP(B2182,'[1]Pivot HorizontalMRP'!$A$4:$I$2529,9,0),0)</f>
        <v>149812</v>
      </c>
      <c r="U2182" s="1">
        <f t="shared" si="170"/>
        <v>-509111</v>
      </c>
      <c r="V2182" s="24">
        <v>4.2000000000000002E-4</v>
      </c>
      <c r="W2182" s="24"/>
      <c r="X2182" s="24">
        <f t="shared" si="173"/>
        <v>-4.2000000000000002E-4</v>
      </c>
      <c r="Y2182" s="24"/>
      <c r="Z2182" s="24"/>
      <c r="AA2182" s="24">
        <v>4.0999999999999999E-4</v>
      </c>
      <c r="AB2182" s="24"/>
      <c r="AC2182" s="25"/>
      <c r="AD2182" s="26"/>
      <c r="AE2182" s="26"/>
      <c r="AF2182" s="26"/>
      <c r="AG2182" s="24"/>
      <c r="AH2182" s="24"/>
      <c r="AI2182" s="26"/>
      <c r="AJ2182" s="27"/>
      <c r="AK2182" s="27"/>
      <c r="AL2182" s="26"/>
      <c r="AM2182" s="26"/>
      <c r="AN2182" s="24"/>
      <c r="AO2182" s="24" t="str">
        <f t="shared" si="174"/>
        <v>Sanmina</v>
      </c>
      <c r="AP2182" s="1" t="s">
        <v>1110</v>
      </c>
      <c r="BF2182" s="1" t="s">
        <v>68</v>
      </c>
      <c r="BG2182" s="28" t="s">
        <v>69</v>
      </c>
    </row>
    <row r="2183" spans="1:59" ht="12.75" customHeight="1" x14ac:dyDescent="0.2">
      <c r="A2183" s="1" t="s">
        <v>8851</v>
      </c>
      <c r="B2183" s="1" t="s">
        <v>8852</v>
      </c>
      <c r="C2183" s="1" t="s">
        <v>62</v>
      </c>
      <c r="D2183" s="1" t="s">
        <v>1108</v>
      </c>
      <c r="E2183" s="1" t="s">
        <v>8853</v>
      </c>
      <c r="F2183" s="1" t="s">
        <v>8854</v>
      </c>
      <c r="G2183" s="1">
        <v>113</v>
      </c>
      <c r="H2183" s="1">
        <v>10000</v>
      </c>
      <c r="I2183" s="2" t="s">
        <v>1123</v>
      </c>
      <c r="K2183" s="1">
        <f>IFERROR(VLOOKUP(B2183,'[1]Pivot HorizontalMRP'!$A$4:$B$2531,2,0),0)</f>
        <v>0</v>
      </c>
      <c r="L2183" s="1">
        <f>IFERROR(VLOOKUP(B2183,'[1]Pivot HorizontalMRP'!$A$4:$C$2531,3,0),0)</f>
        <v>242309</v>
      </c>
      <c r="M2183" s="1">
        <f>IFERROR(VLOOKUP(B2183,'[1]Pivot HorizontalMRP'!$A$4:$D$2531,4,0),0)</f>
        <v>0</v>
      </c>
      <c r="N2183" s="1">
        <f>IFERROR(VLOOKUP(B2183,'[1]Pivot HorizontalMRP'!$A$4:$E$2531,5,0),0)</f>
        <v>0</v>
      </c>
      <c r="O2183" s="1">
        <f t="shared" si="171"/>
        <v>242309</v>
      </c>
      <c r="P2183" s="1">
        <f t="shared" si="172"/>
        <v>242309</v>
      </c>
      <c r="Q2183" s="1">
        <f>IFERROR(VLOOKUP(B2183,'[1]Pivot HorizontalMRP'!$A$4:$F$2529,6,0),0)</f>
        <v>24675</v>
      </c>
      <c r="R2183" s="1">
        <f>IFERROR(VLOOKUP(B2183,'[1]Pivot HorizontalMRP'!$A$4:$G$2529,7,0),0)</f>
        <v>11487</v>
      </c>
      <c r="S2183" s="1">
        <f>IFERROR(VLOOKUP(B2183,'[1]Pivot HorizontalMRP'!$A$4:$H$2529,8,0),0)</f>
        <v>12719</v>
      </c>
      <c r="T2183" s="1">
        <f>IFERROR(VLOOKUP(B2183,'[1]Pivot HorizontalMRP'!$A$4:$I$2529,9,0),0)</f>
        <v>10413</v>
      </c>
      <c r="U2183" s="1">
        <f t="shared" si="170"/>
        <v>206147</v>
      </c>
      <c r="V2183" s="24">
        <v>1.66E-3</v>
      </c>
      <c r="W2183" s="24"/>
      <c r="X2183" s="24">
        <f t="shared" si="173"/>
        <v>-1.66E-3</v>
      </c>
      <c r="Y2183" s="24"/>
      <c r="Z2183" s="24"/>
      <c r="AA2183" s="24"/>
      <c r="AB2183" s="24"/>
      <c r="AC2183" s="25"/>
      <c r="AD2183" s="26"/>
      <c r="AE2183" s="26"/>
      <c r="AF2183" s="26"/>
      <c r="AG2183" s="24"/>
      <c r="AH2183" s="24"/>
      <c r="AI2183" s="26"/>
      <c r="AJ2183" s="27"/>
      <c r="AK2183" s="27"/>
      <c r="AL2183" s="26"/>
      <c r="AM2183" s="26"/>
      <c r="AN2183" s="24"/>
      <c r="AO2183" s="24" t="str">
        <f t="shared" si="174"/>
        <v>Sanmina</v>
      </c>
      <c r="AP2183" s="1" t="s">
        <v>1110</v>
      </c>
      <c r="BF2183" s="1" t="s">
        <v>68</v>
      </c>
      <c r="BG2183" s="28" t="s">
        <v>69</v>
      </c>
    </row>
    <row r="2184" spans="1:59" ht="12.75" customHeight="1" x14ac:dyDescent="0.2">
      <c r="A2184" s="1" t="s">
        <v>8855</v>
      </c>
      <c r="B2184" s="1" t="s">
        <v>8856</v>
      </c>
      <c r="C2184" s="1" t="s">
        <v>62</v>
      </c>
      <c r="D2184" s="1" t="s">
        <v>1108</v>
      </c>
      <c r="E2184" s="1" t="s">
        <v>8857</v>
      </c>
      <c r="F2184" s="1" t="s">
        <v>8858</v>
      </c>
      <c r="G2184" s="1">
        <v>188</v>
      </c>
      <c r="H2184" s="1">
        <v>40000</v>
      </c>
      <c r="I2184" s="2" t="s">
        <v>1123</v>
      </c>
      <c r="K2184" s="1">
        <f>IFERROR(VLOOKUP(B2184,'[1]Pivot HorizontalMRP'!$A$4:$B$2531,2,0),0)</f>
        <v>0</v>
      </c>
      <c r="L2184" s="1">
        <f>IFERROR(VLOOKUP(B2184,'[1]Pivot HorizontalMRP'!$A$4:$C$2531,3,0),0)</f>
        <v>68144</v>
      </c>
      <c r="M2184" s="1">
        <f>IFERROR(VLOOKUP(B2184,'[1]Pivot HorizontalMRP'!$A$4:$D$2531,4,0),0)</f>
        <v>120000</v>
      </c>
      <c r="N2184" s="1">
        <f>IFERROR(VLOOKUP(B2184,'[1]Pivot HorizontalMRP'!$A$4:$E$2531,5,0),0)</f>
        <v>40000</v>
      </c>
      <c r="O2184" s="1">
        <f t="shared" si="171"/>
        <v>188144</v>
      </c>
      <c r="P2184" s="1">
        <f t="shared" si="172"/>
        <v>228144</v>
      </c>
      <c r="Q2184" s="1">
        <f>IFERROR(VLOOKUP(B2184,'[1]Pivot HorizontalMRP'!$A$4:$F$2529,6,0),0)</f>
        <v>100496</v>
      </c>
      <c r="R2184" s="1">
        <f>IFERROR(VLOOKUP(B2184,'[1]Pivot HorizontalMRP'!$A$4:$G$2529,7,0),0)</f>
        <v>73512</v>
      </c>
      <c r="S2184" s="1">
        <f>IFERROR(VLOOKUP(B2184,'[1]Pivot HorizontalMRP'!$A$4:$H$2529,8,0),0)</f>
        <v>60665</v>
      </c>
      <c r="T2184" s="1">
        <f>IFERROR(VLOOKUP(B2184,'[1]Pivot HorizontalMRP'!$A$4:$I$2529,9,0),0)</f>
        <v>32028</v>
      </c>
      <c r="U2184" s="1">
        <f t="shared" si="170"/>
        <v>14136</v>
      </c>
      <c r="V2184" s="24">
        <v>4.2000000000000002E-4</v>
      </c>
      <c r="W2184" s="24"/>
      <c r="X2184" s="24">
        <f t="shared" si="173"/>
        <v>-4.2000000000000002E-4</v>
      </c>
      <c r="Y2184" s="24"/>
      <c r="Z2184" s="24"/>
      <c r="AA2184" s="24">
        <v>3.6999999999999999E-4</v>
      </c>
      <c r="AB2184" s="24"/>
      <c r="AC2184" s="25"/>
      <c r="AD2184" s="26"/>
      <c r="AE2184" s="26"/>
      <c r="AF2184" s="26"/>
      <c r="AG2184" s="24"/>
      <c r="AH2184" s="24"/>
      <c r="AI2184" s="26"/>
      <c r="AJ2184" s="27"/>
      <c r="AK2184" s="27"/>
      <c r="AL2184" s="26"/>
      <c r="AM2184" s="26"/>
      <c r="AN2184" s="24"/>
      <c r="AO2184" s="24" t="str">
        <f t="shared" si="174"/>
        <v>Sanmina</v>
      </c>
      <c r="AP2184" s="1" t="s">
        <v>1110</v>
      </c>
      <c r="BF2184" s="1" t="s">
        <v>68</v>
      </c>
      <c r="BG2184" s="28" t="s">
        <v>69</v>
      </c>
    </row>
    <row r="2185" spans="1:59" ht="12.75" customHeight="1" x14ac:dyDescent="0.2">
      <c r="A2185" s="1" t="s">
        <v>8859</v>
      </c>
      <c r="B2185" s="1" t="s">
        <v>8860</v>
      </c>
      <c r="C2185" s="1" t="s">
        <v>62</v>
      </c>
      <c r="D2185" s="1" t="s">
        <v>1108</v>
      </c>
      <c r="E2185" s="1" t="s">
        <v>8861</v>
      </c>
      <c r="F2185" s="1" t="s">
        <v>8862</v>
      </c>
      <c r="G2185" s="1">
        <v>148</v>
      </c>
      <c r="H2185" s="1">
        <v>10000</v>
      </c>
      <c r="I2185" s="2" t="s">
        <v>66</v>
      </c>
      <c r="K2185" s="1">
        <f>IFERROR(VLOOKUP(B2185,'[1]Pivot HorizontalMRP'!$A$4:$B$2531,2,0),0)</f>
        <v>0</v>
      </c>
      <c r="L2185" s="1">
        <f>IFERROR(VLOOKUP(B2185,'[1]Pivot HorizontalMRP'!$A$4:$C$2531,3,0),0)</f>
        <v>951</v>
      </c>
      <c r="M2185" s="1">
        <f>IFERROR(VLOOKUP(B2185,'[1]Pivot HorizontalMRP'!$A$4:$D$2531,4,0),0)</f>
        <v>11643</v>
      </c>
      <c r="N2185" s="1">
        <f>IFERROR(VLOOKUP(B2185,'[1]Pivot HorizontalMRP'!$A$4:$E$2531,5,0),0)</f>
        <v>0</v>
      </c>
      <c r="O2185" s="1">
        <f t="shared" si="171"/>
        <v>12594</v>
      </c>
      <c r="P2185" s="1">
        <f t="shared" si="172"/>
        <v>12594</v>
      </c>
      <c r="Q2185" s="1">
        <f>IFERROR(VLOOKUP(B2185,'[1]Pivot HorizontalMRP'!$A$4:$F$2529,6,0),0)</f>
        <v>6538</v>
      </c>
      <c r="R2185" s="1">
        <f>IFERROR(VLOOKUP(B2185,'[1]Pivot HorizontalMRP'!$A$4:$G$2529,7,0),0)</f>
        <v>3135</v>
      </c>
      <c r="S2185" s="1">
        <f>IFERROR(VLOOKUP(B2185,'[1]Pivot HorizontalMRP'!$A$4:$H$2529,8,0),0)</f>
        <v>2649</v>
      </c>
      <c r="T2185" s="1">
        <f>IFERROR(VLOOKUP(B2185,'[1]Pivot HorizontalMRP'!$A$4:$I$2529,9,0),0)</f>
        <v>1263</v>
      </c>
      <c r="U2185" s="1">
        <f t="shared" si="170"/>
        <v>2921</v>
      </c>
      <c r="V2185" s="24">
        <v>2.5000000000000001E-3</v>
      </c>
      <c r="W2185" s="24"/>
      <c r="X2185" s="24">
        <f t="shared" si="173"/>
        <v>-2.5000000000000001E-3</v>
      </c>
      <c r="Y2185" s="24"/>
      <c r="Z2185" s="24"/>
      <c r="AA2185" s="24"/>
      <c r="AB2185" s="24"/>
      <c r="AC2185" s="25"/>
      <c r="AD2185" s="26"/>
      <c r="AE2185" s="26"/>
      <c r="AF2185" s="26"/>
      <c r="AG2185" s="24"/>
      <c r="AH2185" s="24"/>
      <c r="AI2185" s="26"/>
      <c r="AJ2185" s="27"/>
      <c r="AK2185" s="27"/>
      <c r="AL2185" s="26"/>
      <c r="AM2185" s="26"/>
      <c r="AN2185" s="24"/>
      <c r="AO2185" s="24" t="str">
        <f t="shared" si="174"/>
        <v>Sanmina</v>
      </c>
      <c r="AP2185" s="1" t="s">
        <v>1110</v>
      </c>
      <c r="BF2185" s="1" t="s">
        <v>68</v>
      </c>
      <c r="BG2185" s="28" t="s">
        <v>69</v>
      </c>
    </row>
    <row r="2186" spans="1:59" ht="12.75" customHeight="1" x14ac:dyDescent="0.2">
      <c r="A2186" s="1" t="s">
        <v>8863</v>
      </c>
      <c r="B2186" s="1" t="s">
        <v>8864</v>
      </c>
      <c r="C2186" s="1" t="s">
        <v>62</v>
      </c>
      <c r="D2186" s="1" t="s">
        <v>1108</v>
      </c>
      <c r="E2186" s="1" t="s">
        <v>8865</v>
      </c>
      <c r="F2186" s="1" t="s">
        <v>8866</v>
      </c>
      <c r="G2186" s="1">
        <v>188</v>
      </c>
      <c r="H2186" s="1">
        <v>10000</v>
      </c>
      <c r="I2186" s="2" t="s">
        <v>1123</v>
      </c>
      <c r="K2186" s="1">
        <f>IFERROR(VLOOKUP(B2186,'[1]Pivot HorizontalMRP'!$A$4:$B$2531,2,0),0)</f>
        <v>0</v>
      </c>
      <c r="L2186" s="1">
        <f>IFERROR(VLOOKUP(B2186,'[1]Pivot HorizontalMRP'!$A$4:$C$2531,3,0),0)</f>
        <v>59398</v>
      </c>
      <c r="M2186" s="1">
        <f>IFERROR(VLOOKUP(B2186,'[1]Pivot HorizontalMRP'!$A$4:$D$2531,4,0),0)</f>
        <v>40000</v>
      </c>
      <c r="N2186" s="1">
        <f>IFERROR(VLOOKUP(B2186,'[1]Pivot HorizontalMRP'!$A$4:$E$2531,5,0),0)</f>
        <v>0</v>
      </c>
      <c r="O2186" s="1">
        <f t="shared" si="171"/>
        <v>99398</v>
      </c>
      <c r="P2186" s="1">
        <f t="shared" si="172"/>
        <v>99398</v>
      </c>
      <c r="Q2186" s="1">
        <f>IFERROR(VLOOKUP(B2186,'[1]Pivot HorizontalMRP'!$A$4:$F$2529,6,0),0)</f>
        <v>37590</v>
      </c>
      <c r="R2186" s="1">
        <f>IFERROR(VLOOKUP(B2186,'[1]Pivot HorizontalMRP'!$A$4:$G$2529,7,0),0)</f>
        <v>19650</v>
      </c>
      <c r="S2186" s="1">
        <f>IFERROR(VLOOKUP(B2186,'[1]Pivot HorizontalMRP'!$A$4:$H$2529,8,0),0)</f>
        <v>12102</v>
      </c>
      <c r="T2186" s="1">
        <f>IFERROR(VLOOKUP(B2186,'[1]Pivot HorizontalMRP'!$A$4:$I$2529,9,0),0)</f>
        <v>8624</v>
      </c>
      <c r="U2186" s="1">
        <f t="shared" si="170"/>
        <v>42158</v>
      </c>
      <c r="V2186" s="24">
        <v>3.2000000000000003E-4</v>
      </c>
      <c r="W2186" s="24"/>
      <c r="X2186" s="24">
        <f t="shared" si="173"/>
        <v>-3.2000000000000003E-4</v>
      </c>
      <c r="Y2186" s="24"/>
      <c r="Z2186" s="24"/>
      <c r="AA2186" s="24"/>
      <c r="AB2186" s="24"/>
      <c r="AC2186" s="25"/>
      <c r="AD2186" s="26"/>
      <c r="AE2186" s="26"/>
      <c r="AF2186" s="26"/>
      <c r="AG2186" s="24"/>
      <c r="AH2186" s="24"/>
      <c r="AI2186" s="26"/>
      <c r="AJ2186" s="27"/>
      <c r="AK2186" s="27"/>
      <c r="AL2186" s="26"/>
      <c r="AM2186" s="26"/>
      <c r="AN2186" s="24"/>
      <c r="AO2186" s="24" t="str">
        <f t="shared" si="174"/>
        <v>Sanmina</v>
      </c>
      <c r="AP2186" s="1" t="s">
        <v>1110</v>
      </c>
      <c r="BF2186" s="1" t="s">
        <v>68</v>
      </c>
      <c r="BG2186" s="28" t="s">
        <v>69</v>
      </c>
    </row>
    <row r="2187" spans="1:59" ht="12.75" customHeight="1" x14ac:dyDescent="0.2">
      <c r="A2187" s="1" t="s">
        <v>8867</v>
      </c>
      <c r="B2187" s="1" t="s">
        <v>8868</v>
      </c>
      <c r="C2187" s="1" t="s">
        <v>62</v>
      </c>
      <c r="D2187" s="1" t="s">
        <v>1108</v>
      </c>
      <c r="E2187" s="1" t="s">
        <v>8869</v>
      </c>
      <c r="F2187" s="1" t="s">
        <v>8870</v>
      </c>
      <c r="G2187" s="1">
        <v>188</v>
      </c>
      <c r="H2187" s="1">
        <v>15000</v>
      </c>
      <c r="I2187" s="2" t="s">
        <v>1123</v>
      </c>
      <c r="K2187" s="1">
        <f>IFERROR(VLOOKUP(B2187,'[1]Pivot HorizontalMRP'!$A$4:$B$2531,2,0),0)</f>
        <v>0</v>
      </c>
      <c r="L2187" s="1">
        <f>IFERROR(VLOOKUP(B2187,'[1]Pivot HorizontalMRP'!$A$4:$C$2531,3,0),0)</f>
        <v>9392</v>
      </c>
      <c r="M2187" s="1">
        <f>IFERROR(VLOOKUP(B2187,'[1]Pivot HorizontalMRP'!$A$4:$D$2531,4,0),0)</f>
        <v>100000</v>
      </c>
      <c r="N2187" s="1">
        <f>IFERROR(VLOOKUP(B2187,'[1]Pivot HorizontalMRP'!$A$4:$E$2531,5,0),0)</f>
        <v>0</v>
      </c>
      <c r="O2187" s="1">
        <f t="shared" si="171"/>
        <v>109392</v>
      </c>
      <c r="P2187" s="1">
        <f t="shared" si="172"/>
        <v>109392</v>
      </c>
      <c r="Q2187" s="1">
        <f>IFERROR(VLOOKUP(B2187,'[1]Pivot HorizontalMRP'!$A$4:$F$2529,6,0),0)</f>
        <v>60586</v>
      </c>
      <c r="R2187" s="1">
        <f>IFERROR(VLOOKUP(B2187,'[1]Pivot HorizontalMRP'!$A$4:$G$2529,7,0),0)</f>
        <v>33873</v>
      </c>
      <c r="S2187" s="1">
        <f>IFERROR(VLOOKUP(B2187,'[1]Pivot HorizontalMRP'!$A$4:$H$2529,8,0),0)</f>
        <v>30412</v>
      </c>
      <c r="T2187" s="1">
        <f>IFERROR(VLOOKUP(B2187,'[1]Pivot HorizontalMRP'!$A$4:$I$2529,9,0),0)</f>
        <v>14460</v>
      </c>
      <c r="U2187" s="1">
        <f t="shared" si="170"/>
        <v>14933</v>
      </c>
      <c r="V2187" s="24">
        <v>5.6999999999999998E-4</v>
      </c>
      <c r="W2187" s="24"/>
      <c r="X2187" s="24">
        <f t="shared" si="173"/>
        <v>-5.6999999999999998E-4</v>
      </c>
      <c r="Y2187" s="24"/>
      <c r="Z2187" s="24"/>
      <c r="AA2187" s="24"/>
      <c r="AB2187" s="24"/>
      <c r="AC2187" s="25"/>
      <c r="AD2187" s="26"/>
      <c r="AE2187" s="26"/>
      <c r="AF2187" s="26"/>
      <c r="AG2187" s="24"/>
      <c r="AH2187" s="24"/>
      <c r="AI2187" s="26"/>
      <c r="AJ2187" s="27"/>
      <c r="AK2187" s="27"/>
      <c r="AL2187" s="26"/>
      <c r="AM2187" s="26"/>
      <c r="AN2187" s="24"/>
      <c r="AO2187" s="24" t="str">
        <f t="shared" si="174"/>
        <v>Sanmina</v>
      </c>
      <c r="AP2187" s="1" t="s">
        <v>1110</v>
      </c>
      <c r="BF2187" s="1" t="s">
        <v>68</v>
      </c>
      <c r="BG2187" s="28" t="s">
        <v>69</v>
      </c>
    </row>
    <row r="2188" spans="1:59" ht="12.75" customHeight="1" x14ac:dyDescent="0.2">
      <c r="A2188" s="1" t="s">
        <v>8871</v>
      </c>
      <c r="B2188" s="1" t="s">
        <v>8872</v>
      </c>
      <c r="C2188" s="1" t="s">
        <v>62</v>
      </c>
      <c r="D2188" s="1" t="s">
        <v>1108</v>
      </c>
      <c r="E2188" s="1" t="s">
        <v>8873</v>
      </c>
      <c r="F2188" s="1" t="s">
        <v>8874</v>
      </c>
      <c r="G2188" s="1">
        <v>188</v>
      </c>
      <c r="H2188" s="1">
        <v>10000</v>
      </c>
      <c r="I2188" s="2" t="s">
        <v>1123</v>
      </c>
      <c r="K2188" s="1">
        <f>IFERROR(VLOOKUP(B2188,'[1]Pivot HorizontalMRP'!$A$4:$B$2531,2,0),0)</f>
        <v>0</v>
      </c>
      <c r="L2188" s="1">
        <f>IFERROR(VLOOKUP(B2188,'[1]Pivot HorizontalMRP'!$A$4:$C$2531,3,0),0)</f>
        <v>231259</v>
      </c>
      <c r="M2188" s="1">
        <f>IFERROR(VLOOKUP(B2188,'[1]Pivot HorizontalMRP'!$A$4:$D$2531,4,0),0)</f>
        <v>120000</v>
      </c>
      <c r="N2188" s="1">
        <f>IFERROR(VLOOKUP(B2188,'[1]Pivot HorizontalMRP'!$A$4:$E$2531,5,0),0)</f>
        <v>186000</v>
      </c>
      <c r="O2188" s="1">
        <f t="shared" si="171"/>
        <v>351259</v>
      </c>
      <c r="P2188" s="1">
        <f t="shared" si="172"/>
        <v>537259</v>
      </c>
      <c r="Q2188" s="1">
        <f>IFERROR(VLOOKUP(B2188,'[1]Pivot HorizontalMRP'!$A$4:$F$2529,6,0),0)</f>
        <v>327455</v>
      </c>
      <c r="R2188" s="1">
        <f>IFERROR(VLOOKUP(B2188,'[1]Pivot HorizontalMRP'!$A$4:$G$2529,7,0),0)</f>
        <v>124974</v>
      </c>
      <c r="S2188" s="1">
        <f>IFERROR(VLOOKUP(B2188,'[1]Pivot HorizontalMRP'!$A$4:$H$2529,8,0),0)</f>
        <v>78554</v>
      </c>
      <c r="T2188" s="1">
        <f>IFERROR(VLOOKUP(B2188,'[1]Pivot HorizontalMRP'!$A$4:$I$2529,9,0),0)</f>
        <v>60690</v>
      </c>
      <c r="U2188" s="1">
        <f t="shared" si="170"/>
        <v>-101170</v>
      </c>
      <c r="V2188" s="24">
        <v>5.6999999999999998E-4</v>
      </c>
      <c r="W2188" s="24"/>
      <c r="X2188" s="24">
        <f t="shared" si="173"/>
        <v>-5.6999999999999998E-4</v>
      </c>
      <c r="Y2188" s="24"/>
      <c r="Z2188" s="24"/>
      <c r="AA2188" s="24">
        <v>3.6000000000000002E-4</v>
      </c>
      <c r="AB2188" s="24"/>
      <c r="AC2188" s="25"/>
      <c r="AD2188" s="26"/>
      <c r="AE2188" s="26"/>
      <c r="AF2188" s="26"/>
      <c r="AG2188" s="24"/>
      <c r="AH2188" s="24"/>
      <c r="AI2188" s="26"/>
      <c r="AJ2188" s="27"/>
      <c r="AK2188" s="27"/>
      <c r="AL2188" s="26"/>
      <c r="AM2188" s="26"/>
      <c r="AN2188" s="24"/>
      <c r="AO2188" s="24" t="str">
        <f t="shared" si="174"/>
        <v>Sanmina</v>
      </c>
      <c r="AP2188" s="1" t="s">
        <v>1110</v>
      </c>
      <c r="BF2188" s="1" t="s">
        <v>68</v>
      </c>
      <c r="BG2188" s="28" t="s">
        <v>69</v>
      </c>
    </row>
    <row r="2189" spans="1:59" ht="12.75" customHeight="1" x14ac:dyDescent="0.2">
      <c r="A2189" s="1" t="s">
        <v>8875</v>
      </c>
      <c r="B2189" s="1" t="s">
        <v>8876</v>
      </c>
      <c r="C2189" s="1" t="s">
        <v>62</v>
      </c>
      <c r="D2189" s="1" t="s">
        <v>1108</v>
      </c>
      <c r="E2189" s="1" t="s">
        <v>8877</v>
      </c>
      <c r="F2189" s="1" t="s">
        <v>8878</v>
      </c>
      <c r="G2189" s="1">
        <v>148</v>
      </c>
      <c r="H2189" s="1">
        <v>10000</v>
      </c>
      <c r="I2189" s="2" t="s">
        <v>1123</v>
      </c>
      <c r="K2189" s="1">
        <f>IFERROR(VLOOKUP(B2189,'[1]Pivot HorizontalMRP'!$A$4:$B$2531,2,0),0)</f>
        <v>0</v>
      </c>
      <c r="L2189" s="1">
        <f>IFERROR(VLOOKUP(B2189,'[1]Pivot HorizontalMRP'!$A$4:$C$2531,3,0),0)</f>
        <v>188407</v>
      </c>
      <c r="M2189" s="1">
        <f>IFERROR(VLOOKUP(B2189,'[1]Pivot HorizontalMRP'!$A$4:$D$2531,4,0),0)</f>
        <v>0</v>
      </c>
      <c r="N2189" s="1">
        <f>IFERROR(VLOOKUP(B2189,'[1]Pivot HorizontalMRP'!$A$4:$E$2531,5,0),0)</f>
        <v>210000</v>
      </c>
      <c r="O2189" s="1">
        <f t="shared" si="171"/>
        <v>188407</v>
      </c>
      <c r="P2189" s="1">
        <f t="shared" si="172"/>
        <v>398407</v>
      </c>
      <c r="Q2189" s="1">
        <f>IFERROR(VLOOKUP(B2189,'[1]Pivot HorizontalMRP'!$A$4:$F$2529,6,0),0)</f>
        <v>132288</v>
      </c>
      <c r="R2189" s="1">
        <f>IFERROR(VLOOKUP(B2189,'[1]Pivot HorizontalMRP'!$A$4:$G$2529,7,0),0)</f>
        <v>72240</v>
      </c>
      <c r="S2189" s="1">
        <f>IFERROR(VLOOKUP(B2189,'[1]Pivot HorizontalMRP'!$A$4:$H$2529,8,0),0)</f>
        <v>144360</v>
      </c>
      <c r="T2189" s="1">
        <f>IFERROR(VLOOKUP(B2189,'[1]Pivot HorizontalMRP'!$A$4:$I$2529,9,0),0)</f>
        <v>103320</v>
      </c>
      <c r="U2189" s="1">
        <f t="shared" si="170"/>
        <v>-16121</v>
      </c>
      <c r="V2189" s="24">
        <v>1.6999999999999999E-3</v>
      </c>
      <c r="W2189" s="24"/>
      <c r="X2189" s="24">
        <f t="shared" si="173"/>
        <v>-1.6999999999999999E-3</v>
      </c>
      <c r="Y2189" s="24"/>
      <c r="Z2189" s="24"/>
      <c r="AA2189" s="24"/>
      <c r="AB2189" s="24"/>
      <c r="AC2189" s="25"/>
      <c r="AD2189" s="26"/>
      <c r="AE2189" s="26"/>
      <c r="AF2189" s="26"/>
      <c r="AG2189" s="24"/>
      <c r="AH2189" s="24"/>
      <c r="AI2189" s="26"/>
      <c r="AJ2189" s="27"/>
      <c r="AK2189" s="27"/>
      <c r="AL2189" s="26"/>
      <c r="AM2189" s="26"/>
      <c r="AN2189" s="24"/>
      <c r="AO2189" s="24" t="str">
        <f t="shared" si="174"/>
        <v>Sanmina</v>
      </c>
      <c r="AP2189" s="1" t="s">
        <v>1110</v>
      </c>
      <c r="BF2189" s="1" t="s">
        <v>68</v>
      </c>
      <c r="BG2189" s="28" t="s">
        <v>69</v>
      </c>
    </row>
    <row r="2190" spans="1:59" ht="12.75" customHeight="1" x14ac:dyDescent="0.2">
      <c r="A2190" s="1" t="s">
        <v>8879</v>
      </c>
      <c r="B2190" s="1" t="s">
        <v>8880</v>
      </c>
      <c r="C2190" s="1" t="s">
        <v>62</v>
      </c>
      <c r="D2190" s="1" t="s">
        <v>1108</v>
      </c>
      <c r="E2190" s="1" t="s">
        <v>8881</v>
      </c>
      <c r="F2190" s="1" t="s">
        <v>8882</v>
      </c>
      <c r="G2190" s="1">
        <v>148</v>
      </c>
      <c r="H2190" s="1">
        <v>10000</v>
      </c>
      <c r="I2190" s="2" t="s">
        <v>1123</v>
      </c>
      <c r="K2190" s="1">
        <f>IFERROR(VLOOKUP(B2190,'[1]Pivot HorizontalMRP'!$A$4:$B$2531,2,0),0)</f>
        <v>0</v>
      </c>
      <c r="L2190" s="1">
        <f>IFERROR(VLOOKUP(B2190,'[1]Pivot HorizontalMRP'!$A$4:$C$2531,3,0),0)</f>
        <v>42084</v>
      </c>
      <c r="M2190" s="1">
        <f>IFERROR(VLOOKUP(B2190,'[1]Pivot HorizontalMRP'!$A$4:$D$2531,4,0),0)</f>
        <v>0</v>
      </c>
      <c r="N2190" s="1">
        <f>IFERROR(VLOOKUP(B2190,'[1]Pivot HorizontalMRP'!$A$4:$E$2531,5,0),0)</f>
        <v>0</v>
      </c>
      <c r="O2190" s="1">
        <f t="shared" si="171"/>
        <v>42084</v>
      </c>
      <c r="P2190" s="1">
        <f t="shared" si="172"/>
        <v>42084</v>
      </c>
      <c r="Q2190" s="1">
        <f>IFERROR(VLOOKUP(B2190,'[1]Pivot HorizontalMRP'!$A$4:$F$2529,6,0),0)</f>
        <v>5151</v>
      </c>
      <c r="R2190" s="1">
        <f>IFERROR(VLOOKUP(B2190,'[1]Pivot HorizontalMRP'!$A$4:$G$2529,7,0),0)</f>
        <v>2588</v>
      </c>
      <c r="S2190" s="1">
        <f>IFERROR(VLOOKUP(B2190,'[1]Pivot HorizontalMRP'!$A$4:$H$2529,8,0),0)</f>
        <v>1882</v>
      </c>
      <c r="T2190" s="1">
        <f>IFERROR(VLOOKUP(B2190,'[1]Pivot HorizontalMRP'!$A$4:$I$2529,9,0),0)</f>
        <v>505</v>
      </c>
      <c r="U2190" s="1">
        <f t="shared" si="170"/>
        <v>34345</v>
      </c>
      <c r="V2190" s="24">
        <v>8.0000000000000002E-3</v>
      </c>
      <c r="W2190" s="24"/>
      <c r="X2190" s="24">
        <f t="shared" si="173"/>
        <v>-8.0000000000000002E-3</v>
      </c>
      <c r="Y2190" s="24"/>
      <c r="Z2190" s="24"/>
      <c r="AA2190" s="24">
        <v>2.7999999999999998E-4</v>
      </c>
      <c r="AB2190" s="24"/>
      <c r="AC2190" s="25"/>
      <c r="AD2190" s="26"/>
      <c r="AE2190" s="26"/>
      <c r="AF2190" s="26"/>
      <c r="AG2190" s="24"/>
      <c r="AH2190" s="24"/>
      <c r="AI2190" s="26"/>
      <c r="AJ2190" s="27"/>
      <c r="AK2190" s="27"/>
      <c r="AL2190" s="26"/>
      <c r="AM2190" s="26"/>
      <c r="AN2190" s="24"/>
      <c r="AO2190" s="24" t="str">
        <f t="shared" si="174"/>
        <v>Sanmina</v>
      </c>
      <c r="AP2190" s="1" t="s">
        <v>1110</v>
      </c>
      <c r="BF2190" s="1" t="s">
        <v>68</v>
      </c>
      <c r="BG2190" s="28" t="s">
        <v>69</v>
      </c>
    </row>
    <row r="2191" spans="1:59" ht="12.75" customHeight="1" x14ac:dyDescent="0.2">
      <c r="A2191" s="1" t="s">
        <v>8883</v>
      </c>
      <c r="B2191" s="1" t="s">
        <v>8884</v>
      </c>
      <c r="C2191" s="1" t="s">
        <v>62</v>
      </c>
      <c r="D2191" s="1" t="s">
        <v>1108</v>
      </c>
      <c r="E2191" s="1" t="s">
        <v>8885</v>
      </c>
      <c r="F2191" s="1" t="s">
        <v>8886</v>
      </c>
      <c r="G2191" s="1">
        <v>146</v>
      </c>
      <c r="H2191" s="1">
        <v>10000</v>
      </c>
      <c r="I2191" s="2" t="s">
        <v>1123</v>
      </c>
      <c r="K2191" s="1">
        <f>IFERROR(VLOOKUP(B2191,'[1]Pivot HorizontalMRP'!$A$4:$B$2531,2,0),0)</f>
        <v>0</v>
      </c>
      <c r="L2191" s="1">
        <f>IFERROR(VLOOKUP(B2191,'[1]Pivot HorizontalMRP'!$A$4:$C$2531,3,0),0)</f>
        <v>2246</v>
      </c>
      <c r="M2191" s="1">
        <f>IFERROR(VLOOKUP(B2191,'[1]Pivot HorizontalMRP'!$A$4:$D$2531,4,0),0)</f>
        <v>19580</v>
      </c>
      <c r="N2191" s="1">
        <f>IFERROR(VLOOKUP(B2191,'[1]Pivot HorizontalMRP'!$A$4:$E$2531,5,0),0)</f>
        <v>0</v>
      </c>
      <c r="O2191" s="1">
        <f t="shared" si="171"/>
        <v>21826</v>
      </c>
      <c r="P2191" s="1">
        <f t="shared" si="172"/>
        <v>21826</v>
      </c>
      <c r="Q2191" s="1">
        <f>IFERROR(VLOOKUP(B2191,'[1]Pivot HorizontalMRP'!$A$4:$F$2529,6,0),0)</f>
        <v>3885</v>
      </c>
      <c r="R2191" s="1">
        <f>IFERROR(VLOOKUP(B2191,'[1]Pivot HorizontalMRP'!$A$4:$G$2529,7,0),0)</f>
        <v>2604</v>
      </c>
      <c r="S2191" s="1">
        <f>IFERROR(VLOOKUP(B2191,'[1]Pivot HorizontalMRP'!$A$4:$H$2529,8,0),0)</f>
        <v>2940</v>
      </c>
      <c r="T2191" s="1">
        <f>IFERROR(VLOOKUP(B2191,'[1]Pivot HorizontalMRP'!$A$4:$I$2529,9,0),0)</f>
        <v>2100</v>
      </c>
      <c r="U2191" s="1">
        <f t="shared" si="170"/>
        <v>15337</v>
      </c>
      <c r="V2191" s="24">
        <v>1.5E-3</v>
      </c>
      <c r="W2191" s="24"/>
      <c r="X2191" s="24">
        <f t="shared" si="173"/>
        <v>-1.5E-3</v>
      </c>
      <c r="Y2191" s="24"/>
      <c r="Z2191" s="24"/>
      <c r="AA2191" s="24"/>
      <c r="AB2191" s="24"/>
      <c r="AC2191" s="25"/>
      <c r="AD2191" s="26"/>
      <c r="AE2191" s="26"/>
      <c r="AF2191" s="26"/>
      <c r="AG2191" s="24"/>
      <c r="AH2191" s="24"/>
      <c r="AI2191" s="26"/>
      <c r="AJ2191" s="27"/>
      <c r="AK2191" s="27"/>
      <c r="AL2191" s="26"/>
      <c r="AM2191" s="26"/>
      <c r="AN2191" s="24"/>
      <c r="AO2191" s="24" t="str">
        <f t="shared" si="174"/>
        <v>Sanmina</v>
      </c>
      <c r="AP2191" s="1" t="s">
        <v>1110</v>
      </c>
      <c r="BF2191" s="1" t="s">
        <v>68</v>
      </c>
      <c r="BG2191" s="28" t="s">
        <v>69</v>
      </c>
    </row>
    <row r="2192" spans="1:59" ht="12.75" customHeight="1" x14ac:dyDescent="0.2">
      <c r="A2192" s="1" t="s">
        <v>8887</v>
      </c>
      <c r="B2192" s="1" t="s">
        <v>8888</v>
      </c>
      <c r="C2192" s="1" t="s">
        <v>62</v>
      </c>
      <c r="D2192" s="1" t="s">
        <v>1108</v>
      </c>
      <c r="E2192" s="1" t="s">
        <v>8889</v>
      </c>
      <c r="F2192" s="1" t="s">
        <v>8890</v>
      </c>
      <c r="G2192" s="1">
        <v>188</v>
      </c>
      <c r="H2192" s="1">
        <v>10000</v>
      </c>
      <c r="I2192" s="2" t="s">
        <v>1123</v>
      </c>
      <c r="K2192" s="1">
        <f>IFERROR(VLOOKUP(B2192,'[1]Pivot HorizontalMRP'!$A$4:$B$2531,2,0),0)</f>
        <v>0</v>
      </c>
      <c r="L2192" s="1">
        <f>IFERROR(VLOOKUP(B2192,'[1]Pivot HorizontalMRP'!$A$4:$C$2531,3,0),0)</f>
        <v>33311</v>
      </c>
      <c r="M2192" s="1">
        <f>IFERROR(VLOOKUP(B2192,'[1]Pivot HorizontalMRP'!$A$4:$D$2531,4,0),0)</f>
        <v>20000</v>
      </c>
      <c r="N2192" s="1">
        <f>IFERROR(VLOOKUP(B2192,'[1]Pivot HorizontalMRP'!$A$4:$E$2531,5,0),0)</f>
        <v>0</v>
      </c>
      <c r="O2192" s="1">
        <f t="shared" si="171"/>
        <v>53311</v>
      </c>
      <c r="P2192" s="1">
        <f t="shared" si="172"/>
        <v>53311</v>
      </c>
      <c r="Q2192" s="1">
        <f>IFERROR(VLOOKUP(B2192,'[1]Pivot HorizontalMRP'!$A$4:$F$2529,6,0),0)</f>
        <v>29856</v>
      </c>
      <c r="R2192" s="1">
        <f>IFERROR(VLOOKUP(B2192,'[1]Pivot HorizontalMRP'!$A$4:$G$2529,7,0),0)</f>
        <v>14891</v>
      </c>
      <c r="S2192" s="1">
        <f>IFERROR(VLOOKUP(B2192,'[1]Pivot HorizontalMRP'!$A$4:$H$2529,8,0),0)</f>
        <v>13850</v>
      </c>
      <c r="T2192" s="1">
        <f>IFERROR(VLOOKUP(B2192,'[1]Pivot HorizontalMRP'!$A$4:$I$2529,9,0),0)</f>
        <v>10460</v>
      </c>
      <c r="U2192" s="1">
        <f t="shared" si="170"/>
        <v>8564</v>
      </c>
      <c r="V2192" s="24">
        <v>4.2999999999999999E-4</v>
      </c>
      <c r="W2192" s="24"/>
      <c r="X2192" s="24">
        <f t="shared" si="173"/>
        <v>-4.2999999999999999E-4</v>
      </c>
      <c r="Y2192" s="24"/>
      <c r="Z2192" s="24"/>
      <c r="AA2192" s="24">
        <v>2.5000000000000001E-4</v>
      </c>
      <c r="AB2192" s="24"/>
      <c r="AC2192" s="25"/>
      <c r="AD2192" s="26"/>
      <c r="AE2192" s="26"/>
      <c r="AF2192" s="26"/>
      <c r="AG2192" s="24"/>
      <c r="AH2192" s="24"/>
      <c r="AI2192" s="26"/>
      <c r="AJ2192" s="27"/>
      <c r="AK2192" s="27"/>
      <c r="AL2192" s="26"/>
      <c r="AM2192" s="26"/>
      <c r="AN2192" s="24"/>
      <c r="AO2192" s="24" t="str">
        <f t="shared" si="174"/>
        <v>Sanmina</v>
      </c>
      <c r="AP2192" s="1" t="s">
        <v>1110</v>
      </c>
      <c r="BF2192" s="1" t="s">
        <v>68</v>
      </c>
      <c r="BG2192" s="28" t="s">
        <v>69</v>
      </c>
    </row>
    <row r="2193" spans="1:59" ht="12.75" customHeight="1" x14ac:dyDescent="0.2">
      <c r="A2193" s="1" t="s">
        <v>8891</v>
      </c>
      <c r="B2193" s="1" t="s">
        <v>8892</v>
      </c>
      <c r="C2193" s="1" t="s">
        <v>62</v>
      </c>
      <c r="D2193" s="1" t="s">
        <v>1108</v>
      </c>
      <c r="E2193" s="1" t="s">
        <v>8893</v>
      </c>
      <c r="F2193" s="1" t="s">
        <v>8894</v>
      </c>
      <c r="G2193" s="1">
        <v>188</v>
      </c>
      <c r="H2193" s="1">
        <v>30000</v>
      </c>
      <c r="I2193" s="2" t="s">
        <v>1123</v>
      </c>
      <c r="K2193" s="1">
        <f>IFERROR(VLOOKUP(B2193,'[1]Pivot HorizontalMRP'!$A$4:$B$2531,2,0),0)</f>
        <v>0</v>
      </c>
      <c r="L2193" s="1">
        <f>IFERROR(VLOOKUP(B2193,'[1]Pivot HorizontalMRP'!$A$4:$C$2531,3,0),0)</f>
        <v>80735</v>
      </c>
      <c r="M2193" s="1">
        <f>IFERROR(VLOOKUP(B2193,'[1]Pivot HorizontalMRP'!$A$4:$D$2531,4,0),0)</f>
        <v>120000</v>
      </c>
      <c r="N2193" s="1">
        <f>IFERROR(VLOOKUP(B2193,'[1]Pivot HorizontalMRP'!$A$4:$E$2531,5,0),0)</f>
        <v>0</v>
      </c>
      <c r="O2193" s="1">
        <f t="shared" si="171"/>
        <v>200735</v>
      </c>
      <c r="P2193" s="1">
        <f t="shared" si="172"/>
        <v>200735</v>
      </c>
      <c r="Q2193" s="1">
        <f>IFERROR(VLOOKUP(B2193,'[1]Pivot HorizontalMRP'!$A$4:$F$2529,6,0),0)</f>
        <v>56242</v>
      </c>
      <c r="R2193" s="1">
        <f>IFERROR(VLOOKUP(B2193,'[1]Pivot HorizontalMRP'!$A$4:$G$2529,7,0),0)</f>
        <v>33018</v>
      </c>
      <c r="S2193" s="1">
        <f>IFERROR(VLOOKUP(B2193,'[1]Pivot HorizontalMRP'!$A$4:$H$2529,8,0),0)</f>
        <v>31239</v>
      </c>
      <c r="T2193" s="1">
        <f>IFERROR(VLOOKUP(B2193,'[1]Pivot HorizontalMRP'!$A$4:$I$2529,9,0),0)</f>
        <v>13825</v>
      </c>
      <c r="U2193" s="1">
        <f t="shared" si="170"/>
        <v>111475</v>
      </c>
      <c r="V2193" s="24">
        <v>6.0999999999999997E-4</v>
      </c>
      <c r="W2193" s="24"/>
      <c r="X2193" s="24">
        <f t="shared" si="173"/>
        <v>-6.0999999999999997E-4</v>
      </c>
      <c r="Y2193" s="24"/>
      <c r="Z2193" s="24"/>
      <c r="AA2193" s="24"/>
      <c r="AB2193" s="24"/>
      <c r="AC2193" s="25"/>
      <c r="AD2193" s="26"/>
      <c r="AE2193" s="26"/>
      <c r="AF2193" s="26"/>
      <c r="AG2193" s="24"/>
      <c r="AH2193" s="24"/>
      <c r="AI2193" s="26"/>
      <c r="AJ2193" s="27"/>
      <c r="AK2193" s="27"/>
      <c r="AL2193" s="26"/>
      <c r="AM2193" s="26"/>
      <c r="AN2193" s="24"/>
      <c r="AO2193" s="24" t="str">
        <f t="shared" si="174"/>
        <v>Sanmina</v>
      </c>
      <c r="AP2193" s="1" t="s">
        <v>1110</v>
      </c>
      <c r="BF2193" s="1" t="s">
        <v>68</v>
      </c>
      <c r="BG2193" s="28" t="s">
        <v>69</v>
      </c>
    </row>
    <row r="2194" spans="1:59" ht="12.75" customHeight="1" x14ac:dyDescent="0.2">
      <c r="A2194" s="1" t="s">
        <v>8895</v>
      </c>
      <c r="B2194" s="1" t="s">
        <v>8896</v>
      </c>
      <c r="C2194" s="1" t="s">
        <v>62</v>
      </c>
      <c r="D2194" s="1" t="s">
        <v>1108</v>
      </c>
      <c r="E2194" s="1" t="s">
        <v>8897</v>
      </c>
      <c r="F2194" s="1" t="s">
        <v>8898</v>
      </c>
      <c r="G2194" s="1">
        <v>148</v>
      </c>
      <c r="H2194" s="1">
        <v>10000</v>
      </c>
      <c r="I2194" s="2" t="s">
        <v>1123</v>
      </c>
      <c r="K2194" s="1">
        <f>IFERROR(VLOOKUP(B2194,'[1]Pivot HorizontalMRP'!$A$4:$B$2531,2,0),0)</f>
        <v>0</v>
      </c>
      <c r="L2194" s="1">
        <f>IFERROR(VLOOKUP(B2194,'[1]Pivot HorizontalMRP'!$A$4:$C$2531,3,0),0)</f>
        <v>108897</v>
      </c>
      <c r="M2194" s="1">
        <f>IFERROR(VLOOKUP(B2194,'[1]Pivot HorizontalMRP'!$A$4:$D$2531,4,0),0)</f>
        <v>0</v>
      </c>
      <c r="N2194" s="1">
        <f>IFERROR(VLOOKUP(B2194,'[1]Pivot HorizontalMRP'!$A$4:$E$2531,5,0),0)</f>
        <v>0</v>
      </c>
      <c r="O2194" s="1">
        <f t="shared" si="171"/>
        <v>108897</v>
      </c>
      <c r="P2194" s="1">
        <f t="shared" si="172"/>
        <v>108897</v>
      </c>
      <c r="Q2194" s="1">
        <f>IFERROR(VLOOKUP(B2194,'[1]Pivot HorizontalMRP'!$A$4:$F$2529,6,0),0)</f>
        <v>1898</v>
      </c>
      <c r="R2194" s="1">
        <f>IFERROR(VLOOKUP(B2194,'[1]Pivot HorizontalMRP'!$A$4:$G$2529,7,0),0)</f>
        <v>1029</v>
      </c>
      <c r="S2194" s="1">
        <f>IFERROR(VLOOKUP(B2194,'[1]Pivot HorizontalMRP'!$A$4:$H$2529,8,0),0)</f>
        <v>1172</v>
      </c>
      <c r="T2194" s="1">
        <f>IFERROR(VLOOKUP(B2194,'[1]Pivot HorizontalMRP'!$A$4:$I$2529,9,0),0)</f>
        <v>652</v>
      </c>
      <c r="U2194" s="1">
        <f t="shared" si="170"/>
        <v>105970</v>
      </c>
      <c r="V2194" s="24">
        <v>2.5000000000000001E-3</v>
      </c>
      <c r="W2194" s="24"/>
      <c r="X2194" s="24">
        <f t="shared" si="173"/>
        <v>-2.5000000000000001E-3</v>
      </c>
      <c r="Y2194" s="24"/>
      <c r="Z2194" s="24"/>
      <c r="AA2194" s="24"/>
      <c r="AB2194" s="24"/>
      <c r="AC2194" s="25"/>
      <c r="AD2194" s="26"/>
      <c r="AE2194" s="26"/>
      <c r="AF2194" s="26"/>
      <c r="AG2194" s="24"/>
      <c r="AH2194" s="24"/>
      <c r="AI2194" s="26"/>
      <c r="AJ2194" s="27"/>
      <c r="AK2194" s="27"/>
      <c r="AL2194" s="26"/>
      <c r="AM2194" s="26"/>
      <c r="AN2194" s="24"/>
      <c r="AO2194" s="24" t="str">
        <f t="shared" si="174"/>
        <v>Sanmina</v>
      </c>
      <c r="AP2194" s="1" t="s">
        <v>1110</v>
      </c>
      <c r="BF2194" s="1" t="s">
        <v>68</v>
      </c>
      <c r="BG2194" s="28" t="s">
        <v>69</v>
      </c>
    </row>
    <row r="2195" spans="1:59" ht="12.75" customHeight="1" x14ac:dyDescent="0.2">
      <c r="A2195" s="1" t="s">
        <v>8899</v>
      </c>
      <c r="B2195" s="1" t="s">
        <v>8900</v>
      </c>
      <c r="C2195" s="1" t="s">
        <v>62</v>
      </c>
      <c r="D2195" s="1" t="s">
        <v>1108</v>
      </c>
      <c r="E2195" s="1" t="s">
        <v>8901</v>
      </c>
      <c r="F2195" s="1" t="s">
        <v>8902</v>
      </c>
      <c r="G2195" s="1">
        <v>148</v>
      </c>
      <c r="H2195" s="1">
        <v>10000</v>
      </c>
      <c r="I2195" s="2" t="s">
        <v>1123</v>
      </c>
      <c r="K2195" s="1">
        <f>IFERROR(VLOOKUP(B2195,'[1]Pivot HorizontalMRP'!$A$4:$B$2531,2,0),0)</f>
        <v>0</v>
      </c>
      <c r="L2195" s="1">
        <f>IFERROR(VLOOKUP(B2195,'[1]Pivot HorizontalMRP'!$A$4:$C$2531,3,0),0)</f>
        <v>39309</v>
      </c>
      <c r="M2195" s="1">
        <f>IFERROR(VLOOKUP(B2195,'[1]Pivot HorizontalMRP'!$A$4:$D$2531,4,0),0)</f>
        <v>0</v>
      </c>
      <c r="N2195" s="1">
        <f>IFERROR(VLOOKUP(B2195,'[1]Pivot HorizontalMRP'!$A$4:$E$2531,5,0),0)</f>
        <v>0</v>
      </c>
      <c r="O2195" s="1">
        <f t="shared" si="171"/>
        <v>39309</v>
      </c>
      <c r="P2195" s="1">
        <f t="shared" si="172"/>
        <v>39309</v>
      </c>
      <c r="Q2195" s="1">
        <f>IFERROR(VLOOKUP(B2195,'[1]Pivot HorizontalMRP'!$A$4:$F$2529,6,0),0)</f>
        <v>7745</v>
      </c>
      <c r="R2195" s="1">
        <f>IFERROR(VLOOKUP(B2195,'[1]Pivot HorizontalMRP'!$A$4:$G$2529,7,0),0)</f>
        <v>8314</v>
      </c>
      <c r="S2195" s="1">
        <f>IFERROR(VLOOKUP(B2195,'[1]Pivot HorizontalMRP'!$A$4:$H$2529,8,0),0)</f>
        <v>10038</v>
      </c>
      <c r="T2195" s="1">
        <f>IFERROR(VLOOKUP(B2195,'[1]Pivot HorizontalMRP'!$A$4:$I$2529,9,0),0)</f>
        <v>9633</v>
      </c>
      <c r="U2195" s="1">
        <f t="shared" si="170"/>
        <v>23250</v>
      </c>
      <c r="V2195" s="24">
        <v>5.5000000000000003E-4</v>
      </c>
      <c r="W2195" s="24"/>
      <c r="X2195" s="24">
        <f t="shared" si="173"/>
        <v>-5.5000000000000003E-4</v>
      </c>
      <c r="Y2195" s="24"/>
      <c r="Z2195" s="24"/>
      <c r="AA2195" s="24">
        <v>2.5000000000000001E-4</v>
      </c>
      <c r="AB2195" s="24"/>
      <c r="AC2195" s="25"/>
      <c r="AD2195" s="26"/>
      <c r="AE2195" s="26"/>
      <c r="AF2195" s="26"/>
      <c r="AG2195" s="24"/>
      <c r="AH2195" s="24"/>
      <c r="AI2195" s="26"/>
      <c r="AJ2195" s="27"/>
      <c r="AK2195" s="27"/>
      <c r="AL2195" s="26"/>
      <c r="AM2195" s="26"/>
      <c r="AN2195" s="24"/>
      <c r="AO2195" s="24" t="str">
        <f t="shared" si="174"/>
        <v>Sanmina</v>
      </c>
      <c r="AP2195" s="1" t="s">
        <v>1110</v>
      </c>
      <c r="BF2195" s="1" t="s">
        <v>68</v>
      </c>
      <c r="BG2195" s="28" t="s">
        <v>69</v>
      </c>
    </row>
    <row r="2196" spans="1:59" ht="12.75" customHeight="1" x14ac:dyDescent="0.2">
      <c r="A2196" s="1" t="s">
        <v>8903</v>
      </c>
      <c r="B2196" s="1" t="s">
        <v>8904</v>
      </c>
      <c r="C2196" s="1" t="s">
        <v>62</v>
      </c>
      <c r="D2196" s="1" t="s">
        <v>1108</v>
      </c>
      <c r="E2196" s="1" t="s">
        <v>8905</v>
      </c>
      <c r="F2196" s="1" t="s">
        <v>8906</v>
      </c>
      <c r="G2196" s="1">
        <v>188</v>
      </c>
      <c r="H2196" s="1">
        <v>10000</v>
      </c>
      <c r="I2196" s="2" t="s">
        <v>1123</v>
      </c>
      <c r="K2196" s="1">
        <f>IFERROR(VLOOKUP(B2196,'[1]Pivot HorizontalMRP'!$A$4:$B$2531,2,0),0)</f>
        <v>0</v>
      </c>
      <c r="L2196" s="1">
        <f>IFERROR(VLOOKUP(B2196,'[1]Pivot HorizontalMRP'!$A$4:$C$2531,3,0),0)</f>
        <v>39690</v>
      </c>
      <c r="M2196" s="1">
        <f>IFERROR(VLOOKUP(B2196,'[1]Pivot HorizontalMRP'!$A$4:$D$2531,4,0),0)</f>
        <v>0</v>
      </c>
      <c r="N2196" s="1">
        <f>IFERROR(VLOOKUP(B2196,'[1]Pivot HorizontalMRP'!$A$4:$E$2531,5,0),0)</f>
        <v>50000</v>
      </c>
      <c r="O2196" s="1">
        <f t="shared" si="171"/>
        <v>39690</v>
      </c>
      <c r="P2196" s="1">
        <f t="shared" si="172"/>
        <v>89690</v>
      </c>
      <c r="Q2196" s="1">
        <f>IFERROR(VLOOKUP(B2196,'[1]Pivot HorizontalMRP'!$A$4:$F$2529,6,0),0)</f>
        <v>42227</v>
      </c>
      <c r="R2196" s="1">
        <f>IFERROR(VLOOKUP(B2196,'[1]Pivot HorizontalMRP'!$A$4:$G$2529,7,0),0)</f>
        <v>23706</v>
      </c>
      <c r="S2196" s="1">
        <f>IFERROR(VLOOKUP(B2196,'[1]Pivot HorizontalMRP'!$A$4:$H$2529,8,0),0)</f>
        <v>23549</v>
      </c>
      <c r="T2196" s="1">
        <f>IFERROR(VLOOKUP(B2196,'[1]Pivot HorizontalMRP'!$A$4:$I$2529,9,0),0)</f>
        <v>13454</v>
      </c>
      <c r="U2196" s="1">
        <f t="shared" si="170"/>
        <v>-26243</v>
      </c>
      <c r="V2196" s="24">
        <v>5.5000000000000003E-4</v>
      </c>
      <c r="W2196" s="24"/>
      <c r="X2196" s="24">
        <f t="shared" si="173"/>
        <v>-5.5000000000000003E-4</v>
      </c>
      <c r="Y2196" s="24"/>
      <c r="Z2196" s="24"/>
      <c r="AA2196" s="24"/>
      <c r="AB2196" s="24"/>
      <c r="AC2196" s="25"/>
      <c r="AD2196" s="26"/>
      <c r="AE2196" s="26"/>
      <c r="AF2196" s="26"/>
      <c r="AG2196" s="24"/>
      <c r="AH2196" s="24"/>
      <c r="AI2196" s="26"/>
      <c r="AJ2196" s="27"/>
      <c r="AK2196" s="27"/>
      <c r="AL2196" s="26"/>
      <c r="AM2196" s="26"/>
      <c r="AN2196" s="24"/>
      <c r="AO2196" s="24" t="str">
        <f t="shared" si="174"/>
        <v>Sanmina</v>
      </c>
      <c r="AP2196" s="1" t="s">
        <v>1110</v>
      </c>
      <c r="BF2196" s="1" t="s">
        <v>68</v>
      </c>
      <c r="BG2196" s="28" t="s">
        <v>69</v>
      </c>
    </row>
    <row r="2197" spans="1:59" ht="12.75" customHeight="1" x14ac:dyDescent="0.2">
      <c r="A2197" s="1" t="s">
        <v>8907</v>
      </c>
      <c r="B2197" s="1" t="s">
        <v>8908</v>
      </c>
      <c r="C2197" s="1" t="s">
        <v>62</v>
      </c>
      <c r="D2197" s="1" t="s">
        <v>1108</v>
      </c>
      <c r="E2197" s="1" t="s">
        <v>8909</v>
      </c>
      <c r="F2197" s="1" t="s">
        <v>8910</v>
      </c>
      <c r="G2197" s="1">
        <v>148</v>
      </c>
      <c r="H2197" s="1">
        <v>30000</v>
      </c>
      <c r="I2197" s="2" t="s">
        <v>1123</v>
      </c>
      <c r="K2197" s="1">
        <f>IFERROR(VLOOKUP(B2197,'[1]Pivot HorizontalMRP'!$A$4:$B$2531,2,0),0)</f>
        <v>0</v>
      </c>
      <c r="L2197" s="1">
        <f>IFERROR(VLOOKUP(B2197,'[1]Pivot HorizontalMRP'!$A$4:$C$2531,3,0),0)</f>
        <v>438</v>
      </c>
      <c r="M2197" s="1">
        <f>IFERROR(VLOOKUP(B2197,'[1]Pivot HorizontalMRP'!$A$4:$D$2531,4,0),0)</f>
        <v>0</v>
      </c>
      <c r="N2197" s="1">
        <f>IFERROR(VLOOKUP(B2197,'[1]Pivot HorizontalMRP'!$A$4:$E$2531,5,0),0)</f>
        <v>0</v>
      </c>
      <c r="O2197" s="1">
        <f t="shared" si="171"/>
        <v>438</v>
      </c>
      <c r="P2197" s="1">
        <f t="shared" si="172"/>
        <v>438</v>
      </c>
      <c r="Q2197" s="1">
        <f>IFERROR(VLOOKUP(B2197,'[1]Pivot HorizontalMRP'!$A$4:$F$2529,6,0),0)</f>
        <v>44</v>
      </c>
      <c r="R2197" s="1">
        <f>IFERROR(VLOOKUP(B2197,'[1]Pivot HorizontalMRP'!$A$4:$G$2529,7,0),0)</f>
        <v>0</v>
      </c>
      <c r="S2197" s="1">
        <f>IFERROR(VLOOKUP(B2197,'[1]Pivot HorizontalMRP'!$A$4:$H$2529,8,0),0)</f>
        <v>0</v>
      </c>
      <c r="T2197" s="1">
        <f>IFERROR(VLOOKUP(B2197,'[1]Pivot HorizontalMRP'!$A$4:$I$2529,9,0),0)</f>
        <v>0</v>
      </c>
      <c r="U2197" s="1">
        <f t="shared" si="170"/>
        <v>394</v>
      </c>
      <c r="V2197" s="24">
        <v>7.2000000000000005E-4</v>
      </c>
      <c r="W2197" s="24"/>
      <c r="X2197" s="24">
        <f t="shared" si="173"/>
        <v>-7.2000000000000005E-4</v>
      </c>
      <c r="Y2197" s="24"/>
      <c r="Z2197" s="24"/>
      <c r="AA2197" s="24"/>
      <c r="AB2197" s="24"/>
      <c r="AC2197" s="25"/>
      <c r="AD2197" s="26"/>
      <c r="AE2197" s="26"/>
      <c r="AF2197" s="26"/>
      <c r="AG2197" s="24"/>
      <c r="AH2197" s="24"/>
      <c r="AI2197" s="26"/>
      <c r="AJ2197" s="27"/>
      <c r="AK2197" s="27"/>
      <c r="AL2197" s="26"/>
      <c r="AM2197" s="26"/>
      <c r="AN2197" s="24"/>
      <c r="AO2197" s="24" t="str">
        <f t="shared" si="174"/>
        <v>Sanmina</v>
      </c>
      <c r="AP2197" s="1" t="s">
        <v>1110</v>
      </c>
      <c r="BF2197" s="1" t="s">
        <v>68</v>
      </c>
      <c r="BG2197" s="28" t="s">
        <v>69</v>
      </c>
    </row>
    <row r="2198" spans="1:59" ht="12.75" customHeight="1" x14ac:dyDescent="0.2">
      <c r="A2198" s="1" t="s">
        <v>8911</v>
      </c>
      <c r="B2198" s="1" t="s">
        <v>8912</v>
      </c>
      <c r="C2198" s="1" t="s">
        <v>62</v>
      </c>
      <c r="D2198" s="1" t="s">
        <v>1108</v>
      </c>
      <c r="E2198" s="1" t="s">
        <v>8913</v>
      </c>
      <c r="F2198" s="1" t="s">
        <v>8914</v>
      </c>
      <c r="G2198" s="1">
        <v>188</v>
      </c>
      <c r="H2198" s="1">
        <v>10000</v>
      </c>
      <c r="I2198" s="2" t="s">
        <v>1123</v>
      </c>
      <c r="K2198" s="1">
        <f>IFERROR(VLOOKUP(B2198,'[1]Pivot HorizontalMRP'!$A$4:$B$2531,2,0),0)</f>
        <v>0</v>
      </c>
      <c r="L2198" s="1">
        <f>IFERROR(VLOOKUP(B2198,'[1]Pivot HorizontalMRP'!$A$4:$C$2531,3,0),0)</f>
        <v>28072</v>
      </c>
      <c r="M2198" s="1">
        <f>IFERROR(VLOOKUP(B2198,'[1]Pivot HorizontalMRP'!$A$4:$D$2531,4,0),0)</f>
        <v>80000</v>
      </c>
      <c r="N2198" s="1">
        <f>IFERROR(VLOOKUP(B2198,'[1]Pivot HorizontalMRP'!$A$4:$E$2531,5,0),0)</f>
        <v>40000</v>
      </c>
      <c r="O2198" s="1">
        <f t="shared" si="171"/>
        <v>108072</v>
      </c>
      <c r="P2198" s="1">
        <f t="shared" si="172"/>
        <v>148072</v>
      </c>
      <c r="Q2198" s="1">
        <f>IFERROR(VLOOKUP(B2198,'[1]Pivot HorizontalMRP'!$A$4:$F$2529,6,0),0)</f>
        <v>50238</v>
      </c>
      <c r="R2198" s="1">
        <f>IFERROR(VLOOKUP(B2198,'[1]Pivot HorizontalMRP'!$A$4:$G$2529,7,0),0)</f>
        <v>18163</v>
      </c>
      <c r="S2198" s="1">
        <f>IFERROR(VLOOKUP(B2198,'[1]Pivot HorizontalMRP'!$A$4:$H$2529,8,0),0)</f>
        <v>15175</v>
      </c>
      <c r="T2198" s="1">
        <f>IFERROR(VLOOKUP(B2198,'[1]Pivot HorizontalMRP'!$A$4:$I$2529,9,0),0)</f>
        <v>9364</v>
      </c>
      <c r="U2198" s="1">
        <f t="shared" si="170"/>
        <v>39671</v>
      </c>
      <c r="V2198" s="24">
        <v>1.4300000000000001E-3</v>
      </c>
      <c r="W2198" s="24"/>
      <c r="X2198" s="24">
        <f t="shared" si="173"/>
        <v>-1.4300000000000001E-3</v>
      </c>
      <c r="Y2198" s="24"/>
      <c r="Z2198" s="24"/>
      <c r="AA2198" s="24"/>
      <c r="AB2198" s="24"/>
      <c r="AC2198" s="25"/>
      <c r="AD2198" s="26"/>
      <c r="AE2198" s="26"/>
      <c r="AF2198" s="26"/>
      <c r="AG2198" s="24"/>
      <c r="AH2198" s="24"/>
      <c r="AI2198" s="26"/>
      <c r="AJ2198" s="27"/>
      <c r="AK2198" s="27"/>
      <c r="AL2198" s="26"/>
      <c r="AM2198" s="26"/>
      <c r="AN2198" s="24"/>
      <c r="AO2198" s="24" t="str">
        <f t="shared" si="174"/>
        <v>Sanmina</v>
      </c>
      <c r="AP2198" s="1" t="s">
        <v>1110</v>
      </c>
      <c r="BF2198" s="1" t="s">
        <v>68</v>
      </c>
      <c r="BG2198" s="28" t="s">
        <v>69</v>
      </c>
    </row>
    <row r="2199" spans="1:59" ht="12.75" customHeight="1" x14ac:dyDescent="0.2">
      <c r="A2199" s="1" t="s">
        <v>8915</v>
      </c>
      <c r="B2199" s="1" t="s">
        <v>8916</v>
      </c>
      <c r="C2199" s="1" t="s">
        <v>62</v>
      </c>
      <c r="D2199" s="1" t="s">
        <v>1108</v>
      </c>
      <c r="E2199" s="1" t="s">
        <v>8917</v>
      </c>
      <c r="F2199" s="1" t="s">
        <v>8918</v>
      </c>
      <c r="G2199" s="1">
        <v>148</v>
      </c>
      <c r="H2199" s="1">
        <v>10000</v>
      </c>
      <c r="I2199" s="2" t="s">
        <v>1123</v>
      </c>
      <c r="K2199" s="1">
        <f>IFERROR(VLOOKUP(B2199,'[1]Pivot HorizontalMRP'!$A$4:$B$2531,2,0),0)</f>
        <v>0</v>
      </c>
      <c r="L2199" s="1">
        <f>IFERROR(VLOOKUP(B2199,'[1]Pivot HorizontalMRP'!$A$4:$C$2531,3,0),0)</f>
        <v>712</v>
      </c>
      <c r="M2199" s="1">
        <f>IFERROR(VLOOKUP(B2199,'[1]Pivot HorizontalMRP'!$A$4:$D$2531,4,0),0)</f>
        <v>0</v>
      </c>
      <c r="N2199" s="1">
        <f>IFERROR(VLOOKUP(B2199,'[1]Pivot HorizontalMRP'!$A$4:$E$2531,5,0),0)</f>
        <v>0</v>
      </c>
      <c r="O2199" s="1">
        <f t="shared" si="171"/>
        <v>712</v>
      </c>
      <c r="P2199" s="1">
        <f t="shared" si="172"/>
        <v>712</v>
      </c>
      <c r="Q2199" s="1">
        <f>IFERROR(VLOOKUP(B2199,'[1]Pivot HorizontalMRP'!$A$4:$F$2529,6,0),0)</f>
        <v>279</v>
      </c>
      <c r="R2199" s="1">
        <f>IFERROR(VLOOKUP(B2199,'[1]Pivot HorizontalMRP'!$A$4:$G$2529,7,0),0)</f>
        <v>144</v>
      </c>
      <c r="S2199" s="1">
        <f>IFERROR(VLOOKUP(B2199,'[1]Pivot HorizontalMRP'!$A$4:$H$2529,8,0),0)</f>
        <v>192</v>
      </c>
      <c r="T2199" s="1">
        <f>IFERROR(VLOOKUP(B2199,'[1]Pivot HorizontalMRP'!$A$4:$I$2529,9,0),0)</f>
        <v>1008</v>
      </c>
      <c r="U2199" s="1">
        <f t="shared" si="170"/>
        <v>289</v>
      </c>
      <c r="V2199" s="24">
        <v>1.4E-3</v>
      </c>
      <c r="W2199" s="24"/>
      <c r="X2199" s="24">
        <f t="shared" si="173"/>
        <v>-1.4E-3</v>
      </c>
      <c r="Y2199" s="24"/>
      <c r="Z2199" s="24"/>
      <c r="AA2199" s="24"/>
      <c r="AB2199" s="24"/>
      <c r="AC2199" s="25"/>
      <c r="AD2199" s="26"/>
      <c r="AE2199" s="26"/>
      <c r="AF2199" s="26"/>
      <c r="AG2199" s="24"/>
      <c r="AH2199" s="24"/>
      <c r="AI2199" s="26"/>
      <c r="AJ2199" s="27"/>
      <c r="AK2199" s="27"/>
      <c r="AL2199" s="26"/>
      <c r="AM2199" s="26"/>
      <c r="AN2199" s="24"/>
      <c r="AO2199" s="24" t="str">
        <f t="shared" si="174"/>
        <v>Sanmina</v>
      </c>
      <c r="AP2199" s="1" t="s">
        <v>1110</v>
      </c>
      <c r="BF2199" s="1" t="s">
        <v>68</v>
      </c>
      <c r="BG2199" s="28" t="s">
        <v>69</v>
      </c>
    </row>
    <row r="2200" spans="1:59" ht="12.75" customHeight="1" x14ac:dyDescent="0.2">
      <c r="A2200" s="1" t="s">
        <v>8919</v>
      </c>
      <c r="B2200" s="1" t="s">
        <v>8920</v>
      </c>
      <c r="C2200" s="1" t="s">
        <v>62</v>
      </c>
      <c r="D2200" s="1" t="s">
        <v>1108</v>
      </c>
      <c r="E2200" s="1" t="s">
        <v>8921</v>
      </c>
      <c r="F2200" s="1" t="s">
        <v>8922</v>
      </c>
      <c r="G2200" s="1">
        <v>81</v>
      </c>
      <c r="H2200" s="1">
        <v>10000</v>
      </c>
      <c r="I2200" s="2" t="s">
        <v>1123</v>
      </c>
      <c r="K2200" s="1">
        <f>IFERROR(VLOOKUP(B2200,'[1]Pivot HorizontalMRP'!$A$4:$B$2531,2,0),0)</f>
        <v>0</v>
      </c>
      <c r="L2200" s="1">
        <f>IFERROR(VLOOKUP(B2200,'[1]Pivot HorizontalMRP'!$A$4:$C$2531,3,0),0)</f>
        <v>51337</v>
      </c>
      <c r="M2200" s="1">
        <f>IFERROR(VLOOKUP(B2200,'[1]Pivot HorizontalMRP'!$A$4:$D$2531,4,0),0)</f>
        <v>0</v>
      </c>
      <c r="N2200" s="1">
        <f>IFERROR(VLOOKUP(B2200,'[1]Pivot HorizontalMRP'!$A$4:$E$2531,5,0),0)</f>
        <v>0</v>
      </c>
      <c r="O2200" s="1">
        <f t="shared" si="171"/>
        <v>51337</v>
      </c>
      <c r="P2200" s="1">
        <f t="shared" si="172"/>
        <v>51337</v>
      </c>
      <c r="Q2200" s="1">
        <f>IFERROR(VLOOKUP(B2200,'[1]Pivot HorizontalMRP'!$A$4:$F$2529,6,0),0)</f>
        <v>119</v>
      </c>
      <c r="R2200" s="1">
        <f>IFERROR(VLOOKUP(B2200,'[1]Pivot HorizontalMRP'!$A$4:$G$2529,7,0),0)</f>
        <v>240</v>
      </c>
      <c r="S2200" s="1">
        <f>IFERROR(VLOOKUP(B2200,'[1]Pivot HorizontalMRP'!$A$4:$H$2529,8,0),0)</f>
        <v>240</v>
      </c>
      <c r="T2200" s="1">
        <f>IFERROR(VLOOKUP(B2200,'[1]Pivot HorizontalMRP'!$A$4:$I$2529,9,0),0)</f>
        <v>0</v>
      </c>
      <c r="U2200" s="1">
        <f t="shared" si="170"/>
        <v>50978</v>
      </c>
      <c r="V2200" s="24">
        <v>9.6000000000000002E-4</v>
      </c>
      <c r="W2200" s="24"/>
      <c r="X2200" s="24">
        <f t="shared" si="173"/>
        <v>-9.6000000000000002E-4</v>
      </c>
      <c r="Y2200" s="24"/>
      <c r="Z2200" s="24"/>
      <c r="AA2200" s="24"/>
      <c r="AB2200" s="24"/>
      <c r="AC2200" s="25"/>
      <c r="AD2200" s="26"/>
      <c r="AE2200" s="26"/>
      <c r="AF2200" s="26"/>
      <c r="AG2200" s="24"/>
      <c r="AH2200" s="24"/>
      <c r="AI2200" s="26"/>
      <c r="AJ2200" s="27"/>
      <c r="AK2200" s="27"/>
      <c r="AL2200" s="26"/>
      <c r="AM2200" s="26"/>
      <c r="AN2200" s="24"/>
      <c r="AO2200" s="24" t="str">
        <f t="shared" si="174"/>
        <v>Sanmina</v>
      </c>
      <c r="AP2200" s="1" t="s">
        <v>1110</v>
      </c>
      <c r="BF2200" s="1" t="s">
        <v>68</v>
      </c>
      <c r="BG2200" s="28" t="s">
        <v>69</v>
      </c>
    </row>
    <row r="2201" spans="1:59" ht="12.75" customHeight="1" x14ac:dyDescent="0.2">
      <c r="A2201" s="1" t="s">
        <v>8923</v>
      </c>
      <c r="B2201" s="1" t="s">
        <v>8924</v>
      </c>
      <c r="C2201" s="1" t="s">
        <v>62</v>
      </c>
      <c r="D2201" s="1" t="s">
        <v>1108</v>
      </c>
      <c r="E2201" s="1" t="s">
        <v>8925</v>
      </c>
      <c r="F2201" s="1" t="s">
        <v>8926</v>
      </c>
      <c r="G2201" s="1">
        <v>148</v>
      </c>
      <c r="H2201" s="1">
        <v>5000</v>
      </c>
      <c r="I2201" s="2" t="s">
        <v>1123</v>
      </c>
      <c r="K2201" s="1">
        <f>IFERROR(VLOOKUP(B2201,'[1]Pivot HorizontalMRP'!$A$4:$B$2531,2,0),0)</f>
        <v>0</v>
      </c>
      <c r="L2201" s="1">
        <f>IFERROR(VLOOKUP(B2201,'[1]Pivot HorizontalMRP'!$A$4:$C$2531,3,0),0)</f>
        <v>18153</v>
      </c>
      <c r="M2201" s="1">
        <f>IFERROR(VLOOKUP(B2201,'[1]Pivot HorizontalMRP'!$A$4:$D$2531,4,0),0)</f>
        <v>0</v>
      </c>
      <c r="N2201" s="1">
        <f>IFERROR(VLOOKUP(B2201,'[1]Pivot HorizontalMRP'!$A$4:$E$2531,5,0),0)</f>
        <v>0</v>
      </c>
      <c r="O2201" s="1">
        <f t="shared" si="171"/>
        <v>18153</v>
      </c>
      <c r="P2201" s="1">
        <f t="shared" si="172"/>
        <v>18153</v>
      </c>
      <c r="Q2201" s="1">
        <f>IFERROR(VLOOKUP(B2201,'[1]Pivot HorizontalMRP'!$A$4:$F$2529,6,0),0)</f>
        <v>1864</v>
      </c>
      <c r="R2201" s="1">
        <f>IFERROR(VLOOKUP(B2201,'[1]Pivot HorizontalMRP'!$A$4:$G$2529,7,0),0)</f>
        <v>1323</v>
      </c>
      <c r="S2201" s="1">
        <f>IFERROR(VLOOKUP(B2201,'[1]Pivot HorizontalMRP'!$A$4:$H$2529,8,0),0)</f>
        <v>1404</v>
      </c>
      <c r="T2201" s="1">
        <f>IFERROR(VLOOKUP(B2201,'[1]Pivot HorizontalMRP'!$A$4:$I$2529,9,0),0)</f>
        <v>1059</v>
      </c>
      <c r="U2201" s="1">
        <f t="shared" si="170"/>
        <v>14966</v>
      </c>
      <c r="V2201" s="24">
        <v>2.1099999999999999E-3</v>
      </c>
      <c r="W2201" s="24"/>
      <c r="X2201" s="24">
        <f t="shared" si="173"/>
        <v>-2.1099999999999999E-3</v>
      </c>
      <c r="Y2201" s="24"/>
      <c r="Z2201" s="24"/>
      <c r="AA2201" s="24">
        <v>6.9999999999999999E-4</v>
      </c>
      <c r="AB2201" s="24"/>
      <c r="AC2201" s="25"/>
      <c r="AD2201" s="26"/>
      <c r="AE2201" s="26"/>
      <c r="AF2201" s="26"/>
      <c r="AG2201" s="24"/>
      <c r="AH2201" s="24"/>
      <c r="AI2201" s="26"/>
      <c r="AJ2201" s="27"/>
      <c r="AK2201" s="27"/>
      <c r="AL2201" s="26"/>
      <c r="AM2201" s="26"/>
      <c r="AN2201" s="24"/>
      <c r="AO2201" s="24" t="str">
        <f t="shared" si="174"/>
        <v>Sanmina</v>
      </c>
      <c r="AP2201" s="1" t="s">
        <v>1110</v>
      </c>
      <c r="BF2201" s="1" t="s">
        <v>68</v>
      </c>
      <c r="BG2201" s="28" t="s">
        <v>69</v>
      </c>
    </row>
    <row r="2202" spans="1:59" ht="12.75" customHeight="1" x14ac:dyDescent="0.2">
      <c r="A2202" s="1" t="s">
        <v>8927</v>
      </c>
      <c r="B2202" s="1" t="s">
        <v>8928</v>
      </c>
      <c r="C2202" s="1" t="s">
        <v>62</v>
      </c>
      <c r="D2202" s="1" t="s">
        <v>1108</v>
      </c>
      <c r="E2202" s="1" t="s">
        <v>8929</v>
      </c>
      <c r="F2202" s="1" t="s">
        <v>8930</v>
      </c>
      <c r="G2202" s="1">
        <v>86</v>
      </c>
      <c r="H2202" s="1">
        <v>5000</v>
      </c>
      <c r="I2202" s="2" t="s">
        <v>66</v>
      </c>
      <c r="K2202" s="1">
        <f>IFERROR(VLOOKUP(B2202,'[1]Pivot HorizontalMRP'!$A$4:$B$2531,2,0),0)</f>
        <v>0</v>
      </c>
      <c r="L2202" s="1">
        <f>IFERROR(VLOOKUP(B2202,'[1]Pivot HorizontalMRP'!$A$4:$C$2531,3,0),0)</f>
        <v>21000</v>
      </c>
      <c r="M2202" s="1">
        <f>IFERROR(VLOOKUP(B2202,'[1]Pivot HorizontalMRP'!$A$4:$D$2531,4,0),0)</f>
        <v>0</v>
      </c>
      <c r="N2202" s="1">
        <f>IFERROR(VLOOKUP(B2202,'[1]Pivot HorizontalMRP'!$A$4:$E$2531,5,0),0)</f>
        <v>0</v>
      </c>
      <c r="O2202" s="1">
        <f t="shared" si="171"/>
        <v>21000</v>
      </c>
      <c r="P2202" s="1">
        <f t="shared" si="172"/>
        <v>21000</v>
      </c>
      <c r="Q2202" s="1">
        <f>IFERROR(VLOOKUP(B2202,'[1]Pivot HorizontalMRP'!$A$4:$F$2529,6,0),0)</f>
        <v>11</v>
      </c>
      <c r="R2202" s="1">
        <f>IFERROR(VLOOKUP(B2202,'[1]Pivot HorizontalMRP'!$A$4:$G$2529,7,0),0)</f>
        <v>0</v>
      </c>
      <c r="S2202" s="1">
        <f>IFERROR(VLOOKUP(B2202,'[1]Pivot HorizontalMRP'!$A$4:$H$2529,8,0),0)</f>
        <v>0</v>
      </c>
      <c r="T2202" s="1">
        <f>IFERROR(VLOOKUP(B2202,'[1]Pivot HorizontalMRP'!$A$4:$I$2529,9,0),0)</f>
        <v>0</v>
      </c>
      <c r="U2202" s="1">
        <f t="shared" si="170"/>
        <v>20989</v>
      </c>
      <c r="V2202" s="24">
        <v>5.2300000000000003E-3</v>
      </c>
      <c r="W2202" s="24"/>
      <c r="X2202" s="24">
        <f t="shared" si="173"/>
        <v>-5.2300000000000003E-3</v>
      </c>
      <c r="Y2202" s="24"/>
      <c r="Z2202" s="24"/>
      <c r="AA2202" s="24"/>
      <c r="AB2202" s="24"/>
      <c r="AC2202" s="25"/>
      <c r="AD2202" s="26"/>
      <c r="AE2202" s="26"/>
      <c r="AF2202" s="26"/>
      <c r="AG2202" s="24"/>
      <c r="AH2202" s="24"/>
      <c r="AI2202" s="26"/>
      <c r="AJ2202" s="27"/>
      <c r="AK2202" s="27"/>
      <c r="AL2202" s="26"/>
      <c r="AM2202" s="26"/>
      <c r="AN2202" s="24"/>
      <c r="AO2202" s="24" t="str">
        <f t="shared" si="174"/>
        <v>Sanmina</v>
      </c>
      <c r="AP2202" s="1" t="s">
        <v>1110</v>
      </c>
      <c r="BF2202" s="1" t="s">
        <v>68</v>
      </c>
      <c r="BG2202" s="28" t="s">
        <v>69</v>
      </c>
    </row>
    <row r="2203" spans="1:59" ht="12.75" customHeight="1" x14ac:dyDescent="0.2">
      <c r="A2203" s="1" t="s">
        <v>8931</v>
      </c>
      <c r="B2203" s="1" t="s">
        <v>8932</v>
      </c>
      <c r="C2203" s="1" t="s">
        <v>62</v>
      </c>
      <c r="D2203" s="1" t="s">
        <v>1108</v>
      </c>
      <c r="E2203" s="1" t="s">
        <v>8933</v>
      </c>
      <c r="F2203" s="1" t="s">
        <v>8934</v>
      </c>
      <c r="G2203" s="1">
        <v>188</v>
      </c>
      <c r="H2203" s="1">
        <v>10000</v>
      </c>
      <c r="I2203" s="2" t="s">
        <v>1123</v>
      </c>
      <c r="K2203" s="1">
        <f>IFERROR(VLOOKUP(B2203,'[1]Pivot HorizontalMRP'!$A$4:$B$2531,2,0),0)</f>
        <v>0</v>
      </c>
      <c r="L2203" s="1">
        <f>IFERROR(VLOOKUP(B2203,'[1]Pivot HorizontalMRP'!$A$4:$C$2531,3,0),0)</f>
        <v>24970</v>
      </c>
      <c r="M2203" s="1">
        <f>IFERROR(VLOOKUP(B2203,'[1]Pivot HorizontalMRP'!$A$4:$D$2531,4,0),0)</f>
        <v>40000</v>
      </c>
      <c r="N2203" s="1">
        <f>IFERROR(VLOOKUP(B2203,'[1]Pivot HorizontalMRP'!$A$4:$E$2531,5,0),0)</f>
        <v>0</v>
      </c>
      <c r="O2203" s="1">
        <f t="shared" si="171"/>
        <v>64970</v>
      </c>
      <c r="P2203" s="1">
        <f t="shared" si="172"/>
        <v>64970</v>
      </c>
      <c r="Q2203" s="1">
        <f>IFERROR(VLOOKUP(B2203,'[1]Pivot HorizontalMRP'!$A$4:$F$2529,6,0),0)</f>
        <v>36091</v>
      </c>
      <c r="R2203" s="1">
        <f>IFERROR(VLOOKUP(B2203,'[1]Pivot HorizontalMRP'!$A$4:$G$2529,7,0),0)</f>
        <v>13609</v>
      </c>
      <c r="S2203" s="1">
        <f>IFERROR(VLOOKUP(B2203,'[1]Pivot HorizontalMRP'!$A$4:$H$2529,8,0),0)</f>
        <v>11181</v>
      </c>
      <c r="T2203" s="1">
        <f>IFERROR(VLOOKUP(B2203,'[1]Pivot HorizontalMRP'!$A$4:$I$2529,9,0),0)</f>
        <v>7096</v>
      </c>
      <c r="U2203" s="1">
        <f t="shared" si="170"/>
        <v>15270</v>
      </c>
      <c r="V2203" s="24">
        <v>9.3999999999999997E-4</v>
      </c>
      <c r="W2203" s="24"/>
      <c r="X2203" s="24">
        <f t="shared" si="173"/>
        <v>-9.3999999999999997E-4</v>
      </c>
      <c r="Y2203" s="24"/>
      <c r="Z2203" s="24"/>
      <c r="AA2203" s="24"/>
      <c r="AB2203" s="24"/>
      <c r="AC2203" s="25"/>
      <c r="AD2203" s="26"/>
      <c r="AE2203" s="26"/>
      <c r="AF2203" s="26"/>
      <c r="AG2203" s="24"/>
      <c r="AH2203" s="24"/>
      <c r="AI2203" s="26"/>
      <c r="AJ2203" s="27"/>
      <c r="AK2203" s="27"/>
      <c r="AL2203" s="26"/>
      <c r="AM2203" s="26"/>
      <c r="AN2203" s="24"/>
      <c r="AO2203" s="24" t="str">
        <f t="shared" si="174"/>
        <v>Sanmina</v>
      </c>
      <c r="AP2203" s="1" t="s">
        <v>1110</v>
      </c>
      <c r="BF2203" s="1" t="s">
        <v>68</v>
      </c>
      <c r="BG2203" s="28" t="s">
        <v>69</v>
      </c>
    </row>
    <row r="2204" spans="1:59" ht="12.75" customHeight="1" x14ac:dyDescent="0.2">
      <c r="A2204" s="1" t="s">
        <v>8935</v>
      </c>
      <c r="B2204" s="1" t="s">
        <v>8936</v>
      </c>
      <c r="C2204" s="1" t="s">
        <v>62</v>
      </c>
      <c r="D2204" s="1" t="s">
        <v>1108</v>
      </c>
      <c r="E2204" s="1" t="s">
        <v>8937</v>
      </c>
      <c r="F2204" s="1" t="s">
        <v>8938</v>
      </c>
      <c r="G2204" s="1">
        <v>188</v>
      </c>
      <c r="H2204" s="1">
        <v>30000</v>
      </c>
      <c r="I2204" s="2" t="s">
        <v>1123</v>
      </c>
      <c r="K2204" s="1">
        <f>IFERROR(VLOOKUP(B2204,'[1]Pivot HorizontalMRP'!$A$4:$B$2531,2,0),0)</f>
        <v>0</v>
      </c>
      <c r="L2204" s="1">
        <f>IFERROR(VLOOKUP(B2204,'[1]Pivot HorizontalMRP'!$A$4:$C$2531,3,0),0)</f>
        <v>75750</v>
      </c>
      <c r="M2204" s="1">
        <f>IFERROR(VLOOKUP(B2204,'[1]Pivot HorizontalMRP'!$A$4:$D$2531,4,0),0)</f>
        <v>0</v>
      </c>
      <c r="N2204" s="1">
        <f>IFERROR(VLOOKUP(B2204,'[1]Pivot HorizontalMRP'!$A$4:$E$2531,5,0),0)</f>
        <v>0</v>
      </c>
      <c r="O2204" s="1">
        <f t="shared" si="171"/>
        <v>75750</v>
      </c>
      <c r="P2204" s="1">
        <f t="shared" si="172"/>
        <v>75750</v>
      </c>
      <c r="Q2204" s="1">
        <f>IFERROR(VLOOKUP(B2204,'[1]Pivot HorizontalMRP'!$A$4:$F$2529,6,0),0)</f>
        <v>12430</v>
      </c>
      <c r="R2204" s="1">
        <f>IFERROR(VLOOKUP(B2204,'[1]Pivot HorizontalMRP'!$A$4:$G$2529,7,0),0)</f>
        <v>8238</v>
      </c>
      <c r="S2204" s="1">
        <f>IFERROR(VLOOKUP(B2204,'[1]Pivot HorizontalMRP'!$A$4:$H$2529,8,0),0)</f>
        <v>8559</v>
      </c>
      <c r="T2204" s="1">
        <f>IFERROR(VLOOKUP(B2204,'[1]Pivot HorizontalMRP'!$A$4:$I$2529,9,0),0)</f>
        <v>6359</v>
      </c>
      <c r="U2204" s="1">
        <f t="shared" si="170"/>
        <v>55082</v>
      </c>
      <c r="V2204" s="24">
        <v>9.7000000000000005E-4</v>
      </c>
      <c r="W2204" s="24"/>
      <c r="X2204" s="24">
        <f t="shared" si="173"/>
        <v>-9.7000000000000005E-4</v>
      </c>
      <c r="Y2204" s="24"/>
      <c r="Z2204" s="24"/>
      <c r="AA2204" s="24">
        <v>2.5000000000000001E-4</v>
      </c>
      <c r="AB2204" s="24"/>
      <c r="AC2204" s="25"/>
      <c r="AD2204" s="26"/>
      <c r="AE2204" s="26"/>
      <c r="AF2204" s="26"/>
      <c r="AG2204" s="24"/>
      <c r="AH2204" s="24"/>
      <c r="AI2204" s="26"/>
      <c r="AJ2204" s="27"/>
      <c r="AK2204" s="27"/>
      <c r="AL2204" s="26"/>
      <c r="AM2204" s="26"/>
      <c r="AN2204" s="24"/>
      <c r="AO2204" s="24" t="str">
        <f t="shared" si="174"/>
        <v>Sanmina</v>
      </c>
      <c r="AP2204" s="1" t="s">
        <v>1110</v>
      </c>
      <c r="BF2204" s="1" t="s">
        <v>68</v>
      </c>
      <c r="BG2204" s="28" t="s">
        <v>69</v>
      </c>
    </row>
    <row r="2205" spans="1:59" ht="12.75" customHeight="1" x14ac:dyDescent="0.2">
      <c r="A2205" s="1" t="s">
        <v>8939</v>
      </c>
      <c r="B2205" s="1" t="s">
        <v>8940</v>
      </c>
      <c r="C2205" s="1" t="s">
        <v>62</v>
      </c>
      <c r="D2205" s="1" t="s">
        <v>1108</v>
      </c>
      <c r="E2205" s="1" t="s">
        <v>8941</v>
      </c>
      <c r="F2205" s="1" t="s">
        <v>8942</v>
      </c>
      <c r="G2205" s="1">
        <v>188</v>
      </c>
      <c r="H2205" s="1">
        <v>10000</v>
      </c>
      <c r="I2205" s="2" t="s">
        <v>1123</v>
      </c>
      <c r="K2205" s="1">
        <f>IFERROR(VLOOKUP(B2205,'[1]Pivot HorizontalMRP'!$A$4:$B$2531,2,0),0)</f>
        <v>0</v>
      </c>
      <c r="L2205" s="1">
        <f>IFERROR(VLOOKUP(B2205,'[1]Pivot HorizontalMRP'!$A$4:$C$2531,3,0),0)</f>
        <v>44406</v>
      </c>
      <c r="M2205" s="1">
        <f>IFERROR(VLOOKUP(B2205,'[1]Pivot HorizontalMRP'!$A$4:$D$2531,4,0),0)</f>
        <v>0</v>
      </c>
      <c r="N2205" s="1">
        <f>IFERROR(VLOOKUP(B2205,'[1]Pivot HorizontalMRP'!$A$4:$E$2531,5,0),0)</f>
        <v>0</v>
      </c>
      <c r="O2205" s="1">
        <f t="shared" si="171"/>
        <v>44406</v>
      </c>
      <c r="P2205" s="1">
        <f t="shared" si="172"/>
        <v>44406</v>
      </c>
      <c r="Q2205" s="1">
        <f>IFERROR(VLOOKUP(B2205,'[1]Pivot HorizontalMRP'!$A$4:$F$2529,6,0),0)</f>
        <v>8847</v>
      </c>
      <c r="R2205" s="1">
        <f>IFERROR(VLOOKUP(B2205,'[1]Pivot HorizontalMRP'!$A$4:$G$2529,7,0),0)</f>
        <v>5331</v>
      </c>
      <c r="S2205" s="1">
        <f>IFERROR(VLOOKUP(B2205,'[1]Pivot HorizontalMRP'!$A$4:$H$2529,8,0),0)</f>
        <v>5324</v>
      </c>
      <c r="T2205" s="1">
        <f>IFERROR(VLOOKUP(B2205,'[1]Pivot HorizontalMRP'!$A$4:$I$2529,9,0),0)</f>
        <v>2190</v>
      </c>
      <c r="U2205" s="1">
        <f t="shared" si="170"/>
        <v>30228</v>
      </c>
      <c r="V2205" s="24">
        <v>6.4000000000000005E-4</v>
      </c>
      <c r="W2205" s="24"/>
      <c r="X2205" s="24">
        <f t="shared" si="173"/>
        <v>-6.4000000000000005E-4</v>
      </c>
      <c r="Y2205" s="24"/>
      <c r="Z2205" s="24"/>
      <c r="AA2205" s="24"/>
      <c r="AB2205" s="24"/>
      <c r="AC2205" s="25"/>
      <c r="AD2205" s="26"/>
      <c r="AE2205" s="26"/>
      <c r="AF2205" s="26"/>
      <c r="AG2205" s="24"/>
      <c r="AH2205" s="24"/>
      <c r="AI2205" s="26"/>
      <c r="AJ2205" s="27"/>
      <c r="AK2205" s="27"/>
      <c r="AL2205" s="26"/>
      <c r="AM2205" s="26"/>
      <c r="AN2205" s="24"/>
      <c r="AO2205" s="24" t="str">
        <f t="shared" si="174"/>
        <v>Sanmina</v>
      </c>
      <c r="AP2205" s="1" t="s">
        <v>1110</v>
      </c>
      <c r="BF2205" s="1" t="s">
        <v>68</v>
      </c>
      <c r="BG2205" s="28" t="s">
        <v>69</v>
      </c>
    </row>
    <row r="2206" spans="1:59" ht="12.75" customHeight="1" x14ac:dyDescent="0.2">
      <c r="A2206" s="1" t="s">
        <v>8943</v>
      </c>
      <c r="B2206" s="1" t="s">
        <v>8944</v>
      </c>
      <c r="C2206" s="1" t="s">
        <v>62</v>
      </c>
      <c r="D2206" s="1" t="s">
        <v>1108</v>
      </c>
      <c r="E2206" s="1" t="s">
        <v>8945</v>
      </c>
      <c r="F2206" s="1" t="s">
        <v>8946</v>
      </c>
      <c r="G2206" s="1">
        <v>148</v>
      </c>
      <c r="H2206" s="1">
        <v>40000</v>
      </c>
      <c r="I2206" s="2" t="s">
        <v>1123</v>
      </c>
      <c r="K2206" s="1">
        <f>IFERROR(VLOOKUP(B2206,'[1]Pivot HorizontalMRP'!$A$4:$B$2531,2,0),0)</f>
        <v>0</v>
      </c>
      <c r="L2206" s="1">
        <f>IFERROR(VLOOKUP(B2206,'[1]Pivot HorizontalMRP'!$A$4:$C$2531,3,0),0)</f>
        <v>25434</v>
      </c>
      <c r="M2206" s="1">
        <f>IFERROR(VLOOKUP(B2206,'[1]Pivot HorizontalMRP'!$A$4:$D$2531,4,0),0)</f>
        <v>0</v>
      </c>
      <c r="N2206" s="1">
        <f>IFERROR(VLOOKUP(B2206,'[1]Pivot HorizontalMRP'!$A$4:$E$2531,5,0),0)</f>
        <v>0</v>
      </c>
      <c r="O2206" s="1">
        <f t="shared" si="171"/>
        <v>25434</v>
      </c>
      <c r="P2206" s="1">
        <f t="shared" si="172"/>
        <v>25434</v>
      </c>
      <c r="Q2206" s="1">
        <f>IFERROR(VLOOKUP(B2206,'[1]Pivot HorizontalMRP'!$A$4:$F$2529,6,0),0)</f>
        <v>8311</v>
      </c>
      <c r="R2206" s="1">
        <f>IFERROR(VLOOKUP(B2206,'[1]Pivot HorizontalMRP'!$A$4:$G$2529,7,0),0)</f>
        <v>10173</v>
      </c>
      <c r="S2206" s="1">
        <f>IFERROR(VLOOKUP(B2206,'[1]Pivot HorizontalMRP'!$A$4:$H$2529,8,0),0)</f>
        <v>12274</v>
      </c>
      <c r="T2206" s="1">
        <f>IFERROR(VLOOKUP(B2206,'[1]Pivot HorizontalMRP'!$A$4:$I$2529,9,0),0)</f>
        <v>12976</v>
      </c>
      <c r="U2206" s="1">
        <f t="shared" si="170"/>
        <v>6950</v>
      </c>
      <c r="V2206" s="24">
        <v>6.8000000000000005E-4</v>
      </c>
      <c r="W2206" s="24"/>
      <c r="X2206" s="24">
        <f t="shared" si="173"/>
        <v>-6.8000000000000005E-4</v>
      </c>
      <c r="Y2206" s="24"/>
      <c r="Z2206" s="24"/>
      <c r="AA2206" s="24"/>
      <c r="AB2206" s="24"/>
      <c r="AC2206" s="25"/>
      <c r="AD2206" s="26"/>
      <c r="AE2206" s="26"/>
      <c r="AF2206" s="26"/>
      <c r="AG2206" s="24"/>
      <c r="AH2206" s="24"/>
      <c r="AI2206" s="26"/>
      <c r="AJ2206" s="27"/>
      <c r="AK2206" s="27"/>
      <c r="AL2206" s="26"/>
      <c r="AM2206" s="26"/>
      <c r="AN2206" s="24"/>
      <c r="AO2206" s="24" t="str">
        <f t="shared" si="174"/>
        <v>Sanmina</v>
      </c>
      <c r="AP2206" s="1" t="s">
        <v>1110</v>
      </c>
      <c r="BF2206" s="1" t="s">
        <v>68</v>
      </c>
      <c r="BG2206" s="28" t="s">
        <v>69</v>
      </c>
    </row>
    <row r="2207" spans="1:59" ht="12.75" customHeight="1" x14ac:dyDescent="0.2">
      <c r="A2207" s="1" t="s">
        <v>8947</v>
      </c>
      <c r="B2207" s="1" t="s">
        <v>8948</v>
      </c>
      <c r="C2207" s="1" t="s">
        <v>62</v>
      </c>
      <c r="D2207" s="1" t="s">
        <v>1108</v>
      </c>
      <c r="E2207" s="1" t="s">
        <v>8949</v>
      </c>
      <c r="F2207" s="1" t="s">
        <v>8950</v>
      </c>
      <c r="G2207" s="1">
        <v>188</v>
      </c>
      <c r="H2207" s="1">
        <v>10000</v>
      </c>
      <c r="I2207" s="2" t="s">
        <v>1123</v>
      </c>
      <c r="K2207" s="1">
        <f>IFERROR(VLOOKUP(B2207,'[1]Pivot HorizontalMRP'!$A$4:$B$2531,2,0),0)</f>
        <v>0</v>
      </c>
      <c r="L2207" s="1">
        <f>IFERROR(VLOOKUP(B2207,'[1]Pivot HorizontalMRP'!$A$4:$C$2531,3,0),0)</f>
        <v>36622</v>
      </c>
      <c r="M2207" s="1">
        <f>IFERROR(VLOOKUP(B2207,'[1]Pivot HorizontalMRP'!$A$4:$D$2531,4,0),0)</f>
        <v>0</v>
      </c>
      <c r="N2207" s="1">
        <f>IFERROR(VLOOKUP(B2207,'[1]Pivot HorizontalMRP'!$A$4:$E$2531,5,0),0)</f>
        <v>0</v>
      </c>
      <c r="O2207" s="1">
        <f t="shared" si="171"/>
        <v>36622</v>
      </c>
      <c r="P2207" s="1">
        <f t="shared" si="172"/>
        <v>36622</v>
      </c>
      <c r="Q2207" s="1">
        <f>IFERROR(VLOOKUP(B2207,'[1]Pivot HorizontalMRP'!$A$4:$F$2529,6,0),0)</f>
        <v>14745</v>
      </c>
      <c r="R2207" s="1">
        <f>IFERROR(VLOOKUP(B2207,'[1]Pivot HorizontalMRP'!$A$4:$G$2529,7,0),0)</f>
        <v>5637</v>
      </c>
      <c r="S2207" s="1">
        <f>IFERROR(VLOOKUP(B2207,'[1]Pivot HorizontalMRP'!$A$4:$H$2529,8,0),0)</f>
        <v>4693</v>
      </c>
      <c r="T2207" s="1">
        <f>IFERROR(VLOOKUP(B2207,'[1]Pivot HorizontalMRP'!$A$4:$I$2529,9,0),0)</f>
        <v>3094</v>
      </c>
      <c r="U2207" s="1">
        <f t="shared" si="170"/>
        <v>16240</v>
      </c>
      <c r="V2207" s="24">
        <v>6.3000000000000003E-4</v>
      </c>
      <c r="W2207" s="24"/>
      <c r="X2207" s="24">
        <f t="shared" si="173"/>
        <v>-6.3000000000000003E-4</v>
      </c>
      <c r="Y2207" s="24"/>
      <c r="Z2207" s="24"/>
      <c r="AA2207" s="24">
        <v>2.7999999999999998E-4</v>
      </c>
      <c r="AB2207" s="24"/>
      <c r="AC2207" s="25"/>
      <c r="AD2207" s="26"/>
      <c r="AE2207" s="26"/>
      <c r="AF2207" s="26"/>
      <c r="AG2207" s="24"/>
      <c r="AH2207" s="24"/>
      <c r="AI2207" s="26"/>
      <c r="AJ2207" s="27"/>
      <c r="AK2207" s="27"/>
      <c r="AL2207" s="26"/>
      <c r="AM2207" s="26"/>
      <c r="AN2207" s="24"/>
      <c r="AO2207" s="24" t="str">
        <f t="shared" si="174"/>
        <v>Sanmina</v>
      </c>
      <c r="AP2207" s="1" t="s">
        <v>1110</v>
      </c>
      <c r="BF2207" s="1" t="s">
        <v>68</v>
      </c>
      <c r="BG2207" s="28" t="s">
        <v>69</v>
      </c>
    </row>
    <row r="2208" spans="1:59" ht="12.75" customHeight="1" x14ac:dyDescent="0.2">
      <c r="A2208" s="1" t="s">
        <v>8951</v>
      </c>
      <c r="B2208" s="1" t="s">
        <v>8952</v>
      </c>
      <c r="C2208" s="1" t="s">
        <v>62</v>
      </c>
      <c r="D2208" s="1" t="s">
        <v>1108</v>
      </c>
      <c r="E2208" s="1" t="s">
        <v>8953</v>
      </c>
      <c r="F2208" s="1" t="s">
        <v>8954</v>
      </c>
      <c r="G2208" s="1">
        <v>148</v>
      </c>
      <c r="H2208" s="1">
        <v>10000</v>
      </c>
      <c r="I2208" s="2" t="s">
        <v>66</v>
      </c>
      <c r="K2208" s="1">
        <f>IFERROR(VLOOKUP(B2208,'[1]Pivot HorizontalMRP'!$A$4:$B$2531,2,0),0)</f>
        <v>0</v>
      </c>
      <c r="L2208" s="1">
        <f>IFERROR(VLOOKUP(B2208,'[1]Pivot HorizontalMRP'!$A$4:$C$2531,3,0),0)</f>
        <v>24167</v>
      </c>
      <c r="M2208" s="1">
        <f>IFERROR(VLOOKUP(B2208,'[1]Pivot HorizontalMRP'!$A$4:$D$2531,4,0),0)</f>
        <v>0</v>
      </c>
      <c r="N2208" s="1">
        <f>IFERROR(VLOOKUP(B2208,'[1]Pivot HorizontalMRP'!$A$4:$E$2531,5,0),0)</f>
        <v>0</v>
      </c>
      <c r="O2208" s="1">
        <f t="shared" si="171"/>
        <v>24167</v>
      </c>
      <c r="P2208" s="1">
        <f t="shared" si="172"/>
        <v>24167</v>
      </c>
      <c r="Q2208" s="1">
        <f>IFERROR(VLOOKUP(B2208,'[1]Pivot HorizontalMRP'!$A$4:$F$2529,6,0),0)</f>
        <v>434</v>
      </c>
      <c r="R2208" s="1">
        <f>IFERROR(VLOOKUP(B2208,'[1]Pivot HorizontalMRP'!$A$4:$G$2529,7,0),0)</f>
        <v>0</v>
      </c>
      <c r="S2208" s="1">
        <f>IFERROR(VLOOKUP(B2208,'[1]Pivot HorizontalMRP'!$A$4:$H$2529,8,0),0)</f>
        <v>0</v>
      </c>
      <c r="T2208" s="1">
        <f>IFERROR(VLOOKUP(B2208,'[1]Pivot HorizontalMRP'!$A$4:$I$2529,9,0),0)</f>
        <v>0</v>
      </c>
      <c r="U2208" s="1">
        <f t="shared" si="170"/>
        <v>23733</v>
      </c>
      <c r="V2208" s="24">
        <v>1.5900000000000001E-3</v>
      </c>
      <c r="W2208" s="24"/>
      <c r="X2208" s="24">
        <f t="shared" si="173"/>
        <v>-1.5900000000000001E-3</v>
      </c>
      <c r="Y2208" s="24"/>
      <c r="Z2208" s="24"/>
      <c r="AA2208" s="24"/>
      <c r="AB2208" s="24"/>
      <c r="AC2208" s="25"/>
      <c r="AD2208" s="26"/>
      <c r="AE2208" s="26"/>
      <c r="AF2208" s="26"/>
      <c r="AG2208" s="24"/>
      <c r="AH2208" s="24"/>
      <c r="AI2208" s="26"/>
      <c r="AJ2208" s="27"/>
      <c r="AK2208" s="27"/>
      <c r="AL2208" s="26"/>
      <c r="AM2208" s="26"/>
      <c r="AN2208" s="24"/>
      <c r="AO2208" s="24" t="str">
        <f t="shared" si="174"/>
        <v>Sanmina</v>
      </c>
      <c r="AP2208" s="1" t="s">
        <v>1110</v>
      </c>
      <c r="BF2208" s="1" t="s">
        <v>68</v>
      </c>
      <c r="BG2208" s="28" t="s">
        <v>69</v>
      </c>
    </row>
    <row r="2209" spans="1:59" ht="12.75" customHeight="1" x14ac:dyDescent="0.2">
      <c r="A2209" s="1" t="s">
        <v>8955</v>
      </c>
      <c r="B2209" s="1" t="s">
        <v>8956</v>
      </c>
      <c r="C2209" s="1" t="s">
        <v>62</v>
      </c>
      <c r="D2209" s="1" t="s">
        <v>1108</v>
      </c>
      <c r="E2209" s="1" t="s">
        <v>8957</v>
      </c>
      <c r="F2209" s="1" t="s">
        <v>8958</v>
      </c>
      <c r="G2209" s="1">
        <v>188</v>
      </c>
      <c r="H2209" s="1">
        <v>10000</v>
      </c>
      <c r="I2209" s="2" t="s">
        <v>1123</v>
      </c>
      <c r="K2209" s="1">
        <f>IFERROR(VLOOKUP(B2209,'[1]Pivot HorizontalMRP'!$A$4:$B$2531,2,0),0)</f>
        <v>0</v>
      </c>
      <c r="L2209" s="1">
        <f>IFERROR(VLOOKUP(B2209,'[1]Pivot HorizontalMRP'!$A$4:$C$2531,3,0),0)</f>
        <v>44104</v>
      </c>
      <c r="M2209" s="1">
        <f>IFERROR(VLOOKUP(B2209,'[1]Pivot HorizontalMRP'!$A$4:$D$2531,4,0),0)</f>
        <v>0</v>
      </c>
      <c r="N2209" s="1">
        <f>IFERROR(VLOOKUP(B2209,'[1]Pivot HorizontalMRP'!$A$4:$E$2531,5,0),0)</f>
        <v>10000</v>
      </c>
      <c r="O2209" s="1">
        <f t="shared" si="171"/>
        <v>44104</v>
      </c>
      <c r="P2209" s="1">
        <f t="shared" si="172"/>
        <v>54104</v>
      </c>
      <c r="Q2209" s="1">
        <f>IFERROR(VLOOKUP(B2209,'[1]Pivot HorizontalMRP'!$A$4:$F$2529,6,0),0)</f>
        <v>16743</v>
      </c>
      <c r="R2209" s="1">
        <f>IFERROR(VLOOKUP(B2209,'[1]Pivot HorizontalMRP'!$A$4:$G$2529,7,0),0)</f>
        <v>10224</v>
      </c>
      <c r="S2209" s="1">
        <f>IFERROR(VLOOKUP(B2209,'[1]Pivot HorizontalMRP'!$A$4:$H$2529,8,0),0)</f>
        <v>10970</v>
      </c>
      <c r="T2209" s="1">
        <f>IFERROR(VLOOKUP(B2209,'[1]Pivot HorizontalMRP'!$A$4:$I$2529,9,0),0)</f>
        <v>4299</v>
      </c>
      <c r="U2209" s="1">
        <f t="shared" si="170"/>
        <v>17137</v>
      </c>
      <c r="V2209" s="24">
        <v>3.6000000000000002E-4</v>
      </c>
      <c r="W2209" s="24"/>
      <c r="X2209" s="24">
        <f t="shared" si="173"/>
        <v>-3.6000000000000002E-4</v>
      </c>
      <c r="Y2209" s="24"/>
      <c r="Z2209" s="24"/>
      <c r="AA2209" s="24"/>
      <c r="AB2209" s="24"/>
      <c r="AC2209" s="25"/>
      <c r="AD2209" s="26"/>
      <c r="AE2209" s="26"/>
      <c r="AF2209" s="26"/>
      <c r="AG2209" s="24"/>
      <c r="AH2209" s="24"/>
      <c r="AI2209" s="26"/>
      <c r="AJ2209" s="27"/>
      <c r="AK2209" s="27"/>
      <c r="AL2209" s="26"/>
      <c r="AM2209" s="26"/>
      <c r="AN2209" s="24"/>
      <c r="AO2209" s="24" t="str">
        <f t="shared" si="174"/>
        <v>Sanmina</v>
      </c>
      <c r="AP2209" s="1" t="s">
        <v>1110</v>
      </c>
      <c r="BF2209" s="1" t="s">
        <v>68</v>
      </c>
      <c r="BG2209" s="28" t="s">
        <v>69</v>
      </c>
    </row>
    <row r="2210" spans="1:59" ht="12.75" customHeight="1" x14ac:dyDescent="0.2">
      <c r="A2210" s="1" t="s">
        <v>8959</v>
      </c>
      <c r="B2210" s="1" t="s">
        <v>8960</v>
      </c>
      <c r="C2210" s="1" t="s">
        <v>62</v>
      </c>
      <c r="D2210" s="1" t="s">
        <v>1108</v>
      </c>
      <c r="E2210" s="1" t="s">
        <v>8961</v>
      </c>
      <c r="F2210" s="1" t="s">
        <v>8962</v>
      </c>
      <c r="G2210" s="1">
        <v>148</v>
      </c>
      <c r="H2210" s="1">
        <v>10000</v>
      </c>
      <c r="I2210" s="2" t="s">
        <v>1123</v>
      </c>
      <c r="K2210" s="1">
        <f>IFERROR(VLOOKUP(B2210,'[1]Pivot HorizontalMRP'!$A$4:$B$2531,2,0),0)</f>
        <v>0</v>
      </c>
      <c r="L2210" s="1">
        <f>IFERROR(VLOOKUP(B2210,'[1]Pivot HorizontalMRP'!$A$4:$C$2531,3,0),0)</f>
        <v>118158</v>
      </c>
      <c r="M2210" s="1">
        <f>IFERROR(VLOOKUP(B2210,'[1]Pivot HorizontalMRP'!$A$4:$D$2531,4,0),0)</f>
        <v>0</v>
      </c>
      <c r="N2210" s="1">
        <f>IFERROR(VLOOKUP(B2210,'[1]Pivot HorizontalMRP'!$A$4:$E$2531,5,0),0)</f>
        <v>0</v>
      </c>
      <c r="O2210" s="1">
        <f t="shared" si="171"/>
        <v>118158</v>
      </c>
      <c r="P2210" s="1">
        <f t="shared" si="172"/>
        <v>118158</v>
      </c>
      <c r="Q2210" s="1">
        <f>IFERROR(VLOOKUP(B2210,'[1]Pivot HorizontalMRP'!$A$4:$F$2529,6,0),0)</f>
        <v>1988</v>
      </c>
      <c r="R2210" s="1">
        <f>IFERROR(VLOOKUP(B2210,'[1]Pivot HorizontalMRP'!$A$4:$G$2529,7,0),0)</f>
        <v>1416</v>
      </c>
      <c r="S2210" s="1">
        <f>IFERROR(VLOOKUP(B2210,'[1]Pivot HorizontalMRP'!$A$4:$H$2529,8,0),0)</f>
        <v>1562</v>
      </c>
      <c r="T2210" s="1">
        <f>IFERROR(VLOOKUP(B2210,'[1]Pivot HorizontalMRP'!$A$4:$I$2529,9,0),0)</f>
        <v>1074</v>
      </c>
      <c r="U2210" s="1">
        <f t="shared" si="170"/>
        <v>114754</v>
      </c>
      <c r="V2210" s="24">
        <v>5.2999999999999998E-4</v>
      </c>
      <c r="W2210" s="24"/>
      <c r="X2210" s="24">
        <f t="shared" si="173"/>
        <v>-5.2999999999999998E-4</v>
      </c>
      <c r="Y2210" s="24"/>
      <c r="Z2210" s="24"/>
      <c r="AA2210" s="24"/>
      <c r="AB2210" s="24"/>
      <c r="AC2210" s="25"/>
      <c r="AD2210" s="26"/>
      <c r="AE2210" s="26"/>
      <c r="AF2210" s="26"/>
      <c r="AG2210" s="24"/>
      <c r="AH2210" s="24"/>
      <c r="AI2210" s="26"/>
      <c r="AJ2210" s="27"/>
      <c r="AK2210" s="27"/>
      <c r="AL2210" s="26"/>
      <c r="AM2210" s="26"/>
      <c r="AN2210" s="24"/>
      <c r="AO2210" s="24" t="str">
        <f t="shared" si="174"/>
        <v>Sanmina</v>
      </c>
      <c r="AP2210" s="1" t="s">
        <v>1110</v>
      </c>
      <c r="BF2210" s="1" t="s">
        <v>68</v>
      </c>
      <c r="BG2210" s="28" t="s">
        <v>69</v>
      </c>
    </row>
    <row r="2211" spans="1:59" ht="12.75" customHeight="1" x14ac:dyDescent="0.2">
      <c r="A2211" s="1" t="s">
        <v>8963</v>
      </c>
      <c r="B2211" s="1" t="s">
        <v>8964</v>
      </c>
      <c r="C2211" s="1" t="s">
        <v>62</v>
      </c>
      <c r="D2211" s="1" t="s">
        <v>1108</v>
      </c>
      <c r="E2211" s="1" t="s">
        <v>8965</v>
      </c>
      <c r="F2211" s="1" t="s">
        <v>8966</v>
      </c>
      <c r="G2211" s="1">
        <v>188</v>
      </c>
      <c r="H2211" s="1">
        <v>10000</v>
      </c>
      <c r="I2211" s="2" t="s">
        <v>66</v>
      </c>
      <c r="K2211" s="1">
        <f>IFERROR(VLOOKUP(B2211,'[1]Pivot HorizontalMRP'!$A$4:$B$2531,2,0),0)</f>
        <v>0</v>
      </c>
      <c r="L2211" s="1">
        <f>IFERROR(VLOOKUP(B2211,'[1]Pivot HorizontalMRP'!$A$4:$C$2531,3,0),0)</f>
        <v>12997</v>
      </c>
      <c r="M2211" s="1">
        <f>IFERROR(VLOOKUP(B2211,'[1]Pivot HorizontalMRP'!$A$4:$D$2531,4,0),0)</f>
        <v>11602</v>
      </c>
      <c r="N2211" s="1">
        <f>IFERROR(VLOOKUP(B2211,'[1]Pivot HorizontalMRP'!$A$4:$E$2531,5,0),0)</f>
        <v>0</v>
      </c>
      <c r="O2211" s="1">
        <f t="shared" si="171"/>
        <v>24599</v>
      </c>
      <c r="P2211" s="1">
        <f t="shared" si="172"/>
        <v>24599</v>
      </c>
      <c r="Q2211" s="1">
        <f>IFERROR(VLOOKUP(B2211,'[1]Pivot HorizontalMRP'!$A$4:$F$2529,6,0),0)</f>
        <v>3019</v>
      </c>
      <c r="R2211" s="1">
        <f>IFERROR(VLOOKUP(B2211,'[1]Pivot HorizontalMRP'!$A$4:$G$2529,7,0),0)</f>
        <v>2037</v>
      </c>
      <c r="S2211" s="1">
        <f>IFERROR(VLOOKUP(B2211,'[1]Pivot HorizontalMRP'!$A$4:$H$2529,8,0),0)</f>
        <v>2415</v>
      </c>
      <c r="T2211" s="1">
        <f>IFERROR(VLOOKUP(B2211,'[1]Pivot HorizontalMRP'!$A$4:$I$2529,9,0),0)</f>
        <v>1634</v>
      </c>
      <c r="U2211" s="1">
        <f t="shared" si="170"/>
        <v>19543</v>
      </c>
      <c r="V2211" s="24">
        <v>1.9499999999999999E-3</v>
      </c>
      <c r="W2211" s="24"/>
      <c r="X2211" s="24">
        <f t="shared" si="173"/>
        <v>-1.9499999999999999E-3</v>
      </c>
      <c r="Y2211" s="24"/>
      <c r="Z2211" s="24"/>
      <c r="AA2211" s="24"/>
      <c r="AB2211" s="24"/>
      <c r="AC2211" s="25"/>
      <c r="AD2211" s="26"/>
      <c r="AE2211" s="26"/>
      <c r="AF2211" s="26"/>
      <c r="AG2211" s="24"/>
      <c r="AH2211" s="24"/>
      <c r="AI2211" s="26"/>
      <c r="AJ2211" s="27"/>
      <c r="AK2211" s="27"/>
      <c r="AL2211" s="26"/>
      <c r="AM2211" s="26"/>
      <c r="AN2211" s="24"/>
      <c r="AO2211" s="24" t="str">
        <f t="shared" si="174"/>
        <v>Sanmina</v>
      </c>
      <c r="AP2211" s="1" t="s">
        <v>1110</v>
      </c>
      <c r="BF2211" s="1" t="s">
        <v>68</v>
      </c>
      <c r="BG2211" s="28" t="s">
        <v>69</v>
      </c>
    </row>
    <row r="2212" spans="1:59" ht="12.75" customHeight="1" x14ac:dyDescent="0.2">
      <c r="A2212" s="1" t="s">
        <v>8967</v>
      </c>
      <c r="B2212" s="1" t="s">
        <v>8968</v>
      </c>
      <c r="C2212" s="1" t="s">
        <v>62</v>
      </c>
      <c r="D2212" s="1" t="s">
        <v>1108</v>
      </c>
      <c r="E2212" s="1" t="s">
        <v>8969</v>
      </c>
      <c r="F2212" s="1" t="s">
        <v>8970</v>
      </c>
      <c r="G2212" s="1">
        <v>188</v>
      </c>
      <c r="H2212" s="1">
        <v>10000</v>
      </c>
      <c r="I2212" s="2" t="s">
        <v>1123</v>
      </c>
      <c r="K2212" s="1">
        <f>IFERROR(VLOOKUP(B2212,'[1]Pivot HorizontalMRP'!$A$4:$B$2531,2,0),0)</f>
        <v>0</v>
      </c>
      <c r="L2212" s="1">
        <f>IFERROR(VLOOKUP(B2212,'[1]Pivot HorizontalMRP'!$A$4:$C$2531,3,0),0)</f>
        <v>17740</v>
      </c>
      <c r="M2212" s="1">
        <f>IFERROR(VLOOKUP(B2212,'[1]Pivot HorizontalMRP'!$A$4:$D$2531,4,0),0)</f>
        <v>80000</v>
      </c>
      <c r="N2212" s="1">
        <f>IFERROR(VLOOKUP(B2212,'[1]Pivot HorizontalMRP'!$A$4:$E$2531,5,0),0)</f>
        <v>0</v>
      </c>
      <c r="O2212" s="1">
        <f t="shared" si="171"/>
        <v>97740</v>
      </c>
      <c r="P2212" s="1">
        <f t="shared" si="172"/>
        <v>97740</v>
      </c>
      <c r="Q2212" s="1">
        <f>IFERROR(VLOOKUP(B2212,'[1]Pivot HorizontalMRP'!$A$4:$F$2529,6,0),0)</f>
        <v>23065</v>
      </c>
      <c r="R2212" s="1">
        <f>IFERROR(VLOOKUP(B2212,'[1]Pivot HorizontalMRP'!$A$4:$G$2529,7,0),0)</f>
        <v>12450</v>
      </c>
      <c r="S2212" s="1">
        <f>IFERROR(VLOOKUP(B2212,'[1]Pivot HorizontalMRP'!$A$4:$H$2529,8,0),0)</f>
        <v>12515</v>
      </c>
      <c r="T2212" s="1">
        <f>IFERROR(VLOOKUP(B2212,'[1]Pivot HorizontalMRP'!$A$4:$I$2529,9,0),0)</f>
        <v>7283</v>
      </c>
      <c r="U2212" s="1">
        <f t="shared" si="170"/>
        <v>62225</v>
      </c>
      <c r="V2212" s="24">
        <v>3.6000000000000002E-4</v>
      </c>
      <c r="W2212" s="24"/>
      <c r="X2212" s="24">
        <f t="shared" si="173"/>
        <v>-3.6000000000000002E-4</v>
      </c>
      <c r="Y2212" s="24"/>
      <c r="Z2212" s="24"/>
      <c r="AA2212" s="24"/>
      <c r="AB2212" s="24"/>
      <c r="AC2212" s="25"/>
      <c r="AD2212" s="26"/>
      <c r="AE2212" s="26"/>
      <c r="AF2212" s="26"/>
      <c r="AG2212" s="24"/>
      <c r="AH2212" s="24"/>
      <c r="AI2212" s="26"/>
      <c r="AJ2212" s="27"/>
      <c r="AK2212" s="27"/>
      <c r="AL2212" s="26"/>
      <c r="AM2212" s="26"/>
      <c r="AN2212" s="24"/>
      <c r="AO2212" s="24" t="str">
        <f t="shared" si="174"/>
        <v>Sanmina</v>
      </c>
      <c r="AP2212" s="1" t="s">
        <v>1110</v>
      </c>
      <c r="BF2212" s="1" t="s">
        <v>68</v>
      </c>
      <c r="BG2212" s="28" t="s">
        <v>69</v>
      </c>
    </row>
    <row r="2213" spans="1:59" ht="12.75" customHeight="1" x14ac:dyDescent="0.2">
      <c r="A2213" s="1" t="s">
        <v>8971</v>
      </c>
      <c r="B2213" s="1" t="s">
        <v>8972</v>
      </c>
      <c r="C2213" s="1" t="s">
        <v>62</v>
      </c>
      <c r="D2213" s="1" t="s">
        <v>1108</v>
      </c>
      <c r="E2213" s="1" t="s">
        <v>8973</v>
      </c>
      <c r="F2213" s="1" t="s">
        <v>8974</v>
      </c>
      <c r="G2213" s="1">
        <v>188</v>
      </c>
      <c r="H2213" s="1">
        <v>30000</v>
      </c>
      <c r="I2213" s="2" t="s">
        <v>1123</v>
      </c>
      <c r="K2213" s="1">
        <f>IFERROR(VLOOKUP(B2213,'[1]Pivot HorizontalMRP'!$A$4:$B$2531,2,0),0)</f>
        <v>0</v>
      </c>
      <c r="L2213" s="1">
        <f>IFERROR(VLOOKUP(B2213,'[1]Pivot HorizontalMRP'!$A$4:$C$2531,3,0),0)</f>
        <v>68384</v>
      </c>
      <c r="M2213" s="1">
        <f>IFERROR(VLOOKUP(B2213,'[1]Pivot HorizontalMRP'!$A$4:$D$2531,4,0),0)</f>
        <v>40000</v>
      </c>
      <c r="N2213" s="1">
        <f>IFERROR(VLOOKUP(B2213,'[1]Pivot HorizontalMRP'!$A$4:$E$2531,5,0),0)</f>
        <v>80000</v>
      </c>
      <c r="O2213" s="1">
        <f t="shared" si="171"/>
        <v>108384</v>
      </c>
      <c r="P2213" s="1">
        <f t="shared" si="172"/>
        <v>188384</v>
      </c>
      <c r="Q2213" s="1">
        <f>IFERROR(VLOOKUP(B2213,'[1]Pivot HorizontalMRP'!$A$4:$F$2529,6,0),0)</f>
        <v>88248</v>
      </c>
      <c r="R2213" s="1">
        <f>IFERROR(VLOOKUP(B2213,'[1]Pivot HorizontalMRP'!$A$4:$G$2529,7,0),0)</f>
        <v>30333</v>
      </c>
      <c r="S2213" s="1">
        <f>IFERROR(VLOOKUP(B2213,'[1]Pivot HorizontalMRP'!$A$4:$H$2529,8,0),0)</f>
        <v>23019</v>
      </c>
      <c r="T2213" s="1">
        <f>IFERROR(VLOOKUP(B2213,'[1]Pivot HorizontalMRP'!$A$4:$I$2529,9,0),0)</f>
        <v>14485</v>
      </c>
      <c r="U2213" s="1">
        <f t="shared" si="170"/>
        <v>-10197</v>
      </c>
      <c r="V2213" s="24">
        <v>3.6000000000000002E-4</v>
      </c>
      <c r="W2213" s="24"/>
      <c r="X2213" s="24">
        <f t="shared" si="173"/>
        <v>-3.6000000000000002E-4</v>
      </c>
      <c r="Y2213" s="24"/>
      <c r="Z2213" s="24"/>
      <c r="AA2213" s="24">
        <v>2.7999999999999998E-4</v>
      </c>
      <c r="AB2213" s="24"/>
      <c r="AC2213" s="25"/>
      <c r="AD2213" s="26"/>
      <c r="AE2213" s="26"/>
      <c r="AF2213" s="26"/>
      <c r="AG2213" s="24"/>
      <c r="AH2213" s="24"/>
      <c r="AI2213" s="26"/>
      <c r="AJ2213" s="27"/>
      <c r="AK2213" s="27"/>
      <c r="AL2213" s="26"/>
      <c r="AM2213" s="26"/>
      <c r="AN2213" s="24"/>
      <c r="AO2213" s="24" t="str">
        <f t="shared" si="174"/>
        <v>Sanmina</v>
      </c>
      <c r="AP2213" s="1" t="s">
        <v>1110</v>
      </c>
      <c r="BF2213" s="1" t="s">
        <v>68</v>
      </c>
      <c r="BG2213" s="28" t="s">
        <v>69</v>
      </c>
    </row>
    <row r="2214" spans="1:59" ht="12.75" customHeight="1" x14ac:dyDescent="0.2">
      <c r="A2214" s="1" t="s">
        <v>8975</v>
      </c>
      <c r="B2214" s="1" t="s">
        <v>8976</v>
      </c>
      <c r="C2214" s="1" t="s">
        <v>62</v>
      </c>
      <c r="D2214" s="1" t="s">
        <v>1108</v>
      </c>
      <c r="E2214" s="1" t="s">
        <v>8977</v>
      </c>
      <c r="F2214" s="1" t="s">
        <v>8978</v>
      </c>
      <c r="G2214" s="1">
        <v>188</v>
      </c>
      <c r="H2214" s="1">
        <v>10000</v>
      </c>
      <c r="I2214" s="2" t="s">
        <v>1123</v>
      </c>
      <c r="K2214" s="1">
        <f>IFERROR(VLOOKUP(B2214,'[1]Pivot HorizontalMRP'!$A$4:$B$2531,2,0),0)</f>
        <v>0</v>
      </c>
      <c r="L2214" s="1">
        <f>IFERROR(VLOOKUP(B2214,'[1]Pivot HorizontalMRP'!$A$4:$C$2531,3,0),0)</f>
        <v>96791</v>
      </c>
      <c r="M2214" s="1">
        <f>IFERROR(VLOOKUP(B2214,'[1]Pivot HorizontalMRP'!$A$4:$D$2531,4,0),0)</f>
        <v>0</v>
      </c>
      <c r="N2214" s="1">
        <f>IFERROR(VLOOKUP(B2214,'[1]Pivot HorizontalMRP'!$A$4:$E$2531,5,0),0)</f>
        <v>90000</v>
      </c>
      <c r="O2214" s="1">
        <f t="shared" si="171"/>
        <v>96791</v>
      </c>
      <c r="P2214" s="1">
        <f t="shared" si="172"/>
        <v>186791</v>
      </c>
      <c r="Q2214" s="1">
        <f>IFERROR(VLOOKUP(B2214,'[1]Pivot HorizontalMRP'!$A$4:$F$2529,6,0),0)</f>
        <v>31294</v>
      </c>
      <c r="R2214" s="1">
        <f>IFERROR(VLOOKUP(B2214,'[1]Pivot HorizontalMRP'!$A$4:$G$2529,7,0),0)</f>
        <v>26142</v>
      </c>
      <c r="S2214" s="1">
        <f>IFERROR(VLOOKUP(B2214,'[1]Pivot HorizontalMRP'!$A$4:$H$2529,8,0),0)</f>
        <v>28166</v>
      </c>
      <c r="T2214" s="1">
        <f>IFERROR(VLOOKUP(B2214,'[1]Pivot HorizontalMRP'!$A$4:$I$2529,9,0),0)</f>
        <v>26300</v>
      </c>
      <c r="U2214" s="1">
        <f t="shared" si="170"/>
        <v>39355</v>
      </c>
      <c r="V2214" s="24">
        <v>3.6000000000000002E-4</v>
      </c>
      <c r="W2214" s="24"/>
      <c r="X2214" s="24">
        <f t="shared" si="173"/>
        <v>-3.6000000000000002E-4</v>
      </c>
      <c r="Y2214" s="24"/>
      <c r="Z2214" s="24"/>
      <c r="AA2214" s="24">
        <v>2.7999999999999998E-4</v>
      </c>
      <c r="AB2214" s="24"/>
      <c r="AC2214" s="25"/>
      <c r="AD2214" s="26"/>
      <c r="AE2214" s="26"/>
      <c r="AF2214" s="26"/>
      <c r="AG2214" s="24"/>
      <c r="AH2214" s="24"/>
      <c r="AI2214" s="26"/>
      <c r="AJ2214" s="27"/>
      <c r="AK2214" s="27"/>
      <c r="AL2214" s="26"/>
      <c r="AM2214" s="26"/>
      <c r="AN2214" s="24"/>
      <c r="AO2214" s="24" t="str">
        <f t="shared" si="174"/>
        <v>Sanmina</v>
      </c>
      <c r="AP2214" s="1" t="s">
        <v>1110</v>
      </c>
      <c r="BF2214" s="1" t="s">
        <v>68</v>
      </c>
      <c r="BG2214" s="28" t="s">
        <v>69</v>
      </c>
    </row>
    <row r="2215" spans="1:59" ht="12.75" customHeight="1" x14ac:dyDescent="0.2">
      <c r="A2215" s="1" t="s">
        <v>8979</v>
      </c>
      <c r="B2215" s="1" t="s">
        <v>8980</v>
      </c>
      <c r="C2215" s="1" t="s">
        <v>62</v>
      </c>
      <c r="D2215" s="1" t="s">
        <v>1108</v>
      </c>
      <c r="E2215" s="1" t="s">
        <v>8981</v>
      </c>
      <c r="F2215" s="1" t="s">
        <v>8982</v>
      </c>
      <c r="G2215" s="1">
        <v>188</v>
      </c>
      <c r="H2215" s="1">
        <v>20000</v>
      </c>
      <c r="I2215" s="2" t="s">
        <v>1123</v>
      </c>
      <c r="K2215" s="1">
        <f>IFERROR(VLOOKUP(B2215,'[1]Pivot HorizontalMRP'!$A$4:$B$2531,2,0),0)</f>
        <v>0</v>
      </c>
      <c r="L2215" s="1">
        <f>IFERROR(VLOOKUP(B2215,'[1]Pivot HorizontalMRP'!$A$4:$C$2531,3,0),0)</f>
        <v>272521</v>
      </c>
      <c r="M2215" s="1">
        <f>IFERROR(VLOOKUP(B2215,'[1]Pivot HorizontalMRP'!$A$4:$D$2531,4,0),0)</f>
        <v>180000</v>
      </c>
      <c r="N2215" s="1">
        <f>IFERROR(VLOOKUP(B2215,'[1]Pivot HorizontalMRP'!$A$4:$E$2531,5,0),0)</f>
        <v>0</v>
      </c>
      <c r="O2215" s="1">
        <f t="shared" si="171"/>
        <v>452521</v>
      </c>
      <c r="P2215" s="1">
        <f t="shared" si="172"/>
        <v>452521</v>
      </c>
      <c r="Q2215" s="1">
        <f>IFERROR(VLOOKUP(B2215,'[1]Pivot HorizontalMRP'!$A$4:$F$2529,6,0),0)</f>
        <v>132476</v>
      </c>
      <c r="R2215" s="1">
        <f>IFERROR(VLOOKUP(B2215,'[1]Pivot HorizontalMRP'!$A$4:$G$2529,7,0),0)</f>
        <v>114749</v>
      </c>
      <c r="S2215" s="1">
        <f>IFERROR(VLOOKUP(B2215,'[1]Pivot HorizontalMRP'!$A$4:$H$2529,8,0),0)</f>
        <v>133295</v>
      </c>
      <c r="T2215" s="1">
        <f>IFERROR(VLOOKUP(B2215,'[1]Pivot HorizontalMRP'!$A$4:$I$2529,9,0),0)</f>
        <v>132242</v>
      </c>
      <c r="U2215" s="1">
        <f t="shared" si="170"/>
        <v>205296</v>
      </c>
      <c r="V2215" s="24">
        <v>1.1900000000000001E-3</v>
      </c>
      <c r="W2215" s="24"/>
      <c r="X2215" s="24">
        <f t="shared" si="173"/>
        <v>-1.1900000000000001E-3</v>
      </c>
      <c r="Y2215" s="24"/>
      <c r="Z2215" s="24"/>
      <c r="AA2215" s="24"/>
      <c r="AB2215" s="24"/>
      <c r="AC2215" s="25"/>
      <c r="AD2215" s="26"/>
      <c r="AE2215" s="26"/>
      <c r="AF2215" s="26"/>
      <c r="AG2215" s="24"/>
      <c r="AH2215" s="24"/>
      <c r="AI2215" s="26"/>
      <c r="AJ2215" s="27"/>
      <c r="AK2215" s="27"/>
      <c r="AL2215" s="26"/>
      <c r="AM2215" s="26"/>
      <c r="AN2215" s="24"/>
      <c r="AO2215" s="24" t="str">
        <f t="shared" si="174"/>
        <v>Sanmina</v>
      </c>
      <c r="AP2215" s="1" t="s">
        <v>1110</v>
      </c>
      <c r="BF2215" s="1" t="s">
        <v>68</v>
      </c>
      <c r="BG2215" s="28" t="s">
        <v>69</v>
      </c>
    </row>
    <row r="2216" spans="1:59" ht="12.75" customHeight="1" x14ac:dyDescent="0.2">
      <c r="A2216" s="1" t="s">
        <v>8983</v>
      </c>
      <c r="B2216" s="1" t="s">
        <v>8984</v>
      </c>
      <c r="C2216" s="1" t="s">
        <v>62</v>
      </c>
      <c r="D2216" s="1" t="s">
        <v>1108</v>
      </c>
      <c r="E2216" s="1" t="s">
        <v>8985</v>
      </c>
      <c r="F2216" s="1" t="s">
        <v>8986</v>
      </c>
      <c r="G2216" s="1">
        <v>188</v>
      </c>
      <c r="H2216" s="1">
        <v>40000</v>
      </c>
      <c r="I2216" s="2" t="s">
        <v>1123</v>
      </c>
      <c r="K2216" s="1">
        <f>IFERROR(VLOOKUP(B2216,'[1]Pivot HorizontalMRP'!$A$4:$B$2531,2,0),0)</f>
        <v>0</v>
      </c>
      <c r="L2216" s="1">
        <f>IFERROR(VLOOKUP(B2216,'[1]Pivot HorizontalMRP'!$A$4:$C$2531,3,0),0)</f>
        <v>126618</v>
      </c>
      <c r="M2216" s="1">
        <f>IFERROR(VLOOKUP(B2216,'[1]Pivot HorizontalMRP'!$A$4:$D$2531,4,0),0)</f>
        <v>0</v>
      </c>
      <c r="N2216" s="1">
        <f>IFERROR(VLOOKUP(B2216,'[1]Pivot HorizontalMRP'!$A$4:$E$2531,5,0),0)</f>
        <v>200000</v>
      </c>
      <c r="O2216" s="1">
        <f t="shared" si="171"/>
        <v>126618</v>
      </c>
      <c r="P2216" s="1">
        <f t="shared" si="172"/>
        <v>326618</v>
      </c>
      <c r="Q2216" s="1">
        <f>IFERROR(VLOOKUP(B2216,'[1]Pivot HorizontalMRP'!$A$4:$F$2529,6,0),0)</f>
        <v>71987</v>
      </c>
      <c r="R2216" s="1">
        <f>IFERROR(VLOOKUP(B2216,'[1]Pivot HorizontalMRP'!$A$4:$G$2529,7,0),0)</f>
        <v>43685</v>
      </c>
      <c r="S2216" s="1">
        <f>IFERROR(VLOOKUP(B2216,'[1]Pivot HorizontalMRP'!$A$4:$H$2529,8,0),0)</f>
        <v>45252</v>
      </c>
      <c r="T2216" s="1">
        <f>IFERROR(VLOOKUP(B2216,'[1]Pivot HorizontalMRP'!$A$4:$I$2529,9,0),0)</f>
        <v>38922</v>
      </c>
      <c r="U2216" s="1">
        <f t="shared" si="170"/>
        <v>10946</v>
      </c>
      <c r="V2216" s="24">
        <v>2.5000000000000001E-4</v>
      </c>
      <c r="W2216" s="24"/>
      <c r="X2216" s="24">
        <f t="shared" si="173"/>
        <v>-2.5000000000000001E-4</v>
      </c>
      <c r="Y2216" s="24"/>
      <c r="Z2216" s="24"/>
      <c r="AA2216" s="24">
        <v>2.5000000000000001E-4</v>
      </c>
      <c r="AB2216" s="24"/>
      <c r="AC2216" s="25"/>
      <c r="AD2216" s="26"/>
      <c r="AE2216" s="26"/>
      <c r="AF2216" s="26"/>
      <c r="AG2216" s="24"/>
      <c r="AH2216" s="24"/>
      <c r="AI2216" s="26"/>
      <c r="AJ2216" s="27"/>
      <c r="AK2216" s="27"/>
      <c r="AL2216" s="26"/>
      <c r="AM2216" s="26"/>
      <c r="AN2216" s="24"/>
      <c r="AO2216" s="24" t="str">
        <f t="shared" si="174"/>
        <v>Sanmina</v>
      </c>
      <c r="AP2216" s="1" t="s">
        <v>1110</v>
      </c>
      <c r="BF2216" s="1" t="s">
        <v>68</v>
      </c>
      <c r="BG2216" s="28" t="s">
        <v>69</v>
      </c>
    </row>
    <row r="2217" spans="1:59" ht="12.75" customHeight="1" x14ac:dyDescent="0.2">
      <c r="A2217" s="1" t="s">
        <v>8987</v>
      </c>
      <c r="B2217" s="1" t="s">
        <v>8988</v>
      </c>
      <c r="C2217" s="1" t="s">
        <v>62</v>
      </c>
      <c r="D2217" s="1" t="s">
        <v>1108</v>
      </c>
      <c r="E2217" s="1" t="s">
        <v>8989</v>
      </c>
      <c r="F2217" s="1" t="s">
        <v>8990</v>
      </c>
      <c r="G2217" s="1">
        <v>148</v>
      </c>
      <c r="H2217" s="1">
        <v>10000</v>
      </c>
      <c r="I2217" s="2" t="s">
        <v>1123</v>
      </c>
      <c r="K2217" s="1">
        <f>IFERROR(VLOOKUP(B2217,'[1]Pivot HorizontalMRP'!$A$4:$B$2531,2,0),0)</f>
        <v>0</v>
      </c>
      <c r="L2217" s="1">
        <f>IFERROR(VLOOKUP(B2217,'[1]Pivot HorizontalMRP'!$A$4:$C$2531,3,0),0)</f>
        <v>66074</v>
      </c>
      <c r="M2217" s="1">
        <f>IFERROR(VLOOKUP(B2217,'[1]Pivot HorizontalMRP'!$A$4:$D$2531,4,0),0)</f>
        <v>0</v>
      </c>
      <c r="N2217" s="1">
        <f>IFERROR(VLOOKUP(B2217,'[1]Pivot HorizontalMRP'!$A$4:$E$2531,5,0),0)</f>
        <v>0</v>
      </c>
      <c r="O2217" s="1">
        <f t="shared" si="171"/>
        <v>66074</v>
      </c>
      <c r="P2217" s="1">
        <f t="shared" si="172"/>
        <v>66074</v>
      </c>
      <c r="Q2217" s="1">
        <f>IFERROR(VLOOKUP(B2217,'[1]Pivot HorizontalMRP'!$A$4:$F$2529,6,0),0)</f>
        <v>583</v>
      </c>
      <c r="R2217" s="1">
        <f>IFERROR(VLOOKUP(B2217,'[1]Pivot HorizontalMRP'!$A$4:$G$2529,7,0),0)</f>
        <v>518</v>
      </c>
      <c r="S2217" s="1">
        <f>IFERROR(VLOOKUP(B2217,'[1]Pivot HorizontalMRP'!$A$4:$H$2529,8,0),0)</f>
        <v>674</v>
      </c>
      <c r="T2217" s="1">
        <f>IFERROR(VLOOKUP(B2217,'[1]Pivot HorizontalMRP'!$A$4:$I$2529,9,0),0)</f>
        <v>525</v>
      </c>
      <c r="U2217" s="1">
        <f t="shared" si="170"/>
        <v>64973</v>
      </c>
      <c r="V2217" s="24">
        <v>6.8000000000000005E-4</v>
      </c>
      <c r="W2217" s="24"/>
      <c r="X2217" s="24">
        <f t="shared" si="173"/>
        <v>-6.8000000000000005E-4</v>
      </c>
      <c r="Y2217" s="24"/>
      <c r="Z2217" s="24"/>
      <c r="AA2217" s="24"/>
      <c r="AB2217" s="24"/>
      <c r="AC2217" s="25"/>
      <c r="AD2217" s="26"/>
      <c r="AE2217" s="26"/>
      <c r="AF2217" s="26"/>
      <c r="AG2217" s="24"/>
      <c r="AH2217" s="24"/>
      <c r="AI2217" s="26"/>
      <c r="AJ2217" s="27"/>
      <c r="AK2217" s="27"/>
      <c r="AL2217" s="26"/>
      <c r="AM2217" s="26"/>
      <c r="AN2217" s="24"/>
      <c r="AO2217" s="24" t="str">
        <f t="shared" si="174"/>
        <v>Sanmina</v>
      </c>
      <c r="AP2217" s="1" t="s">
        <v>1110</v>
      </c>
      <c r="BF2217" s="1" t="s">
        <v>68</v>
      </c>
      <c r="BG2217" s="28" t="s">
        <v>69</v>
      </c>
    </row>
    <row r="2218" spans="1:59" ht="12.75" customHeight="1" x14ac:dyDescent="0.2">
      <c r="A2218" s="1" t="s">
        <v>8991</v>
      </c>
      <c r="B2218" s="1" t="s">
        <v>8992</v>
      </c>
      <c r="C2218" s="1" t="s">
        <v>62</v>
      </c>
      <c r="D2218" s="1" t="s">
        <v>1108</v>
      </c>
      <c r="E2218" s="1" t="s">
        <v>8993</v>
      </c>
      <c r="F2218" s="1" t="s">
        <v>8994</v>
      </c>
      <c r="G2218" s="1">
        <v>188</v>
      </c>
      <c r="H2218" s="1">
        <v>10000</v>
      </c>
      <c r="I2218" s="2" t="s">
        <v>1123</v>
      </c>
      <c r="K2218" s="1">
        <f>IFERROR(VLOOKUP(B2218,'[1]Pivot HorizontalMRP'!$A$4:$B$2531,2,0),0)</f>
        <v>0</v>
      </c>
      <c r="L2218" s="1">
        <f>IFERROR(VLOOKUP(B2218,'[1]Pivot HorizontalMRP'!$A$4:$C$2531,3,0),0)</f>
        <v>91969</v>
      </c>
      <c r="M2218" s="1">
        <f>IFERROR(VLOOKUP(B2218,'[1]Pivot HorizontalMRP'!$A$4:$D$2531,4,0),0)</f>
        <v>70000</v>
      </c>
      <c r="N2218" s="1">
        <f>IFERROR(VLOOKUP(B2218,'[1]Pivot HorizontalMRP'!$A$4:$E$2531,5,0),0)</f>
        <v>40000</v>
      </c>
      <c r="O2218" s="1">
        <f t="shared" si="171"/>
        <v>161969</v>
      </c>
      <c r="P2218" s="1">
        <f t="shared" si="172"/>
        <v>201969</v>
      </c>
      <c r="Q2218" s="1">
        <f>IFERROR(VLOOKUP(B2218,'[1]Pivot HorizontalMRP'!$A$4:$F$2529,6,0),0)</f>
        <v>70761</v>
      </c>
      <c r="R2218" s="1">
        <f>IFERROR(VLOOKUP(B2218,'[1]Pivot HorizontalMRP'!$A$4:$G$2529,7,0),0)</f>
        <v>28978</v>
      </c>
      <c r="S2218" s="1">
        <f>IFERROR(VLOOKUP(B2218,'[1]Pivot HorizontalMRP'!$A$4:$H$2529,8,0),0)</f>
        <v>24065</v>
      </c>
      <c r="T2218" s="1">
        <f>IFERROR(VLOOKUP(B2218,'[1]Pivot HorizontalMRP'!$A$4:$I$2529,9,0),0)</f>
        <v>15856</v>
      </c>
      <c r="U2218" s="1">
        <f t="shared" si="170"/>
        <v>62230</v>
      </c>
      <c r="V2218" s="24">
        <v>3.6000000000000002E-4</v>
      </c>
      <c r="W2218" s="24"/>
      <c r="X2218" s="24">
        <f t="shared" si="173"/>
        <v>-3.6000000000000002E-4</v>
      </c>
      <c r="Y2218" s="24"/>
      <c r="Z2218" s="24"/>
      <c r="AA2218" s="24">
        <v>2.7999999999999998E-4</v>
      </c>
      <c r="AB2218" s="24"/>
      <c r="AC2218" s="25"/>
      <c r="AD2218" s="26"/>
      <c r="AE2218" s="26"/>
      <c r="AF2218" s="26"/>
      <c r="AG2218" s="24"/>
      <c r="AH2218" s="24"/>
      <c r="AI2218" s="26"/>
      <c r="AJ2218" s="27"/>
      <c r="AK2218" s="27"/>
      <c r="AL2218" s="26"/>
      <c r="AM2218" s="26"/>
      <c r="AN2218" s="24"/>
      <c r="AO2218" s="24" t="str">
        <f t="shared" si="174"/>
        <v>Sanmina</v>
      </c>
      <c r="AP2218" s="1" t="s">
        <v>1110</v>
      </c>
      <c r="BF2218" s="1" t="s">
        <v>68</v>
      </c>
      <c r="BG2218" s="28" t="s">
        <v>69</v>
      </c>
    </row>
    <row r="2219" spans="1:59" ht="12.75" customHeight="1" x14ac:dyDescent="0.2">
      <c r="A2219" s="1" t="s">
        <v>8995</v>
      </c>
      <c r="B2219" s="1" t="s">
        <v>8996</v>
      </c>
      <c r="C2219" s="1" t="s">
        <v>62</v>
      </c>
      <c r="D2219" s="1" t="s">
        <v>1108</v>
      </c>
      <c r="E2219" s="1" t="s">
        <v>8997</v>
      </c>
      <c r="F2219" s="1" t="s">
        <v>8998</v>
      </c>
      <c r="G2219" s="1">
        <v>188</v>
      </c>
      <c r="H2219" s="1">
        <v>10000</v>
      </c>
      <c r="I2219" s="2" t="s">
        <v>1123</v>
      </c>
      <c r="K2219" s="1">
        <f>IFERROR(VLOOKUP(B2219,'[1]Pivot HorizontalMRP'!$A$4:$B$2531,2,0),0)</f>
        <v>0</v>
      </c>
      <c r="L2219" s="1">
        <f>IFERROR(VLOOKUP(B2219,'[1]Pivot HorizontalMRP'!$A$4:$C$2531,3,0),0)</f>
        <v>56744</v>
      </c>
      <c r="M2219" s="1">
        <f>IFERROR(VLOOKUP(B2219,'[1]Pivot HorizontalMRP'!$A$4:$D$2531,4,0),0)</f>
        <v>0</v>
      </c>
      <c r="N2219" s="1">
        <f>IFERROR(VLOOKUP(B2219,'[1]Pivot HorizontalMRP'!$A$4:$E$2531,5,0),0)</f>
        <v>21195</v>
      </c>
      <c r="O2219" s="1">
        <f t="shared" si="171"/>
        <v>56744</v>
      </c>
      <c r="P2219" s="1">
        <f t="shared" si="172"/>
        <v>77939</v>
      </c>
      <c r="Q2219" s="1">
        <f>IFERROR(VLOOKUP(B2219,'[1]Pivot HorizontalMRP'!$A$4:$F$2529,6,0),0)</f>
        <v>21459</v>
      </c>
      <c r="R2219" s="1">
        <f>IFERROR(VLOOKUP(B2219,'[1]Pivot HorizontalMRP'!$A$4:$G$2529,7,0),0)</f>
        <v>8635</v>
      </c>
      <c r="S2219" s="1">
        <f>IFERROR(VLOOKUP(B2219,'[1]Pivot HorizontalMRP'!$A$4:$H$2529,8,0),0)</f>
        <v>7012</v>
      </c>
      <c r="T2219" s="1">
        <f>IFERROR(VLOOKUP(B2219,'[1]Pivot HorizontalMRP'!$A$4:$I$2529,9,0),0)</f>
        <v>4671</v>
      </c>
      <c r="U2219" s="1">
        <f t="shared" si="170"/>
        <v>26650</v>
      </c>
      <c r="V2219" s="24">
        <v>5.5000000000000003E-4</v>
      </c>
      <c r="W2219" s="24"/>
      <c r="X2219" s="24">
        <f t="shared" si="173"/>
        <v>-5.5000000000000003E-4</v>
      </c>
      <c r="Y2219" s="24"/>
      <c r="Z2219" s="24"/>
      <c r="AA2219" s="24">
        <v>2.5000000000000001E-4</v>
      </c>
      <c r="AB2219" s="24"/>
      <c r="AC2219" s="25"/>
      <c r="AD2219" s="26"/>
      <c r="AE2219" s="26"/>
      <c r="AF2219" s="26"/>
      <c r="AG2219" s="24"/>
      <c r="AH2219" s="24"/>
      <c r="AI2219" s="26"/>
      <c r="AJ2219" s="27"/>
      <c r="AK2219" s="27"/>
      <c r="AL2219" s="26"/>
      <c r="AM2219" s="26"/>
      <c r="AN2219" s="24"/>
      <c r="AO2219" s="24" t="str">
        <f t="shared" si="174"/>
        <v>Sanmina</v>
      </c>
      <c r="AP2219" s="1" t="s">
        <v>1110</v>
      </c>
      <c r="BF2219" s="1" t="s">
        <v>68</v>
      </c>
      <c r="BG2219" s="28" t="s">
        <v>69</v>
      </c>
    </row>
    <row r="2220" spans="1:59" ht="12.75" customHeight="1" x14ac:dyDescent="0.2">
      <c r="A2220" s="1" t="s">
        <v>8999</v>
      </c>
      <c r="B2220" s="1" t="s">
        <v>9000</v>
      </c>
      <c r="C2220" s="1" t="s">
        <v>62</v>
      </c>
      <c r="D2220" s="1" t="s">
        <v>1108</v>
      </c>
      <c r="E2220" s="1" t="s">
        <v>9001</v>
      </c>
      <c r="F2220" s="1" t="s">
        <v>9002</v>
      </c>
      <c r="G2220" s="1">
        <v>148</v>
      </c>
      <c r="H2220" s="1">
        <v>5000</v>
      </c>
      <c r="I2220" s="2" t="s">
        <v>1123</v>
      </c>
      <c r="K2220" s="1">
        <f>IFERROR(VLOOKUP(B2220,'[1]Pivot HorizontalMRP'!$A$4:$B$2531,2,0),0)</f>
        <v>0</v>
      </c>
      <c r="L2220" s="1">
        <f>IFERROR(VLOOKUP(B2220,'[1]Pivot HorizontalMRP'!$A$4:$C$2531,3,0),0)</f>
        <v>4466</v>
      </c>
      <c r="M2220" s="1">
        <f>IFERROR(VLOOKUP(B2220,'[1]Pivot HorizontalMRP'!$A$4:$D$2531,4,0),0)</f>
        <v>0</v>
      </c>
      <c r="N2220" s="1">
        <f>IFERROR(VLOOKUP(B2220,'[1]Pivot HorizontalMRP'!$A$4:$E$2531,5,0),0)</f>
        <v>0</v>
      </c>
      <c r="O2220" s="1">
        <f t="shared" si="171"/>
        <v>4466</v>
      </c>
      <c r="P2220" s="1">
        <f t="shared" si="172"/>
        <v>4466</v>
      </c>
      <c r="Q2220" s="1">
        <f>IFERROR(VLOOKUP(B2220,'[1]Pivot HorizontalMRP'!$A$4:$F$2529,6,0),0)</f>
        <v>1209</v>
      </c>
      <c r="R2220" s="1">
        <f>IFERROR(VLOOKUP(B2220,'[1]Pivot HorizontalMRP'!$A$4:$G$2529,7,0),0)</f>
        <v>1036</v>
      </c>
      <c r="S2220" s="1">
        <f>IFERROR(VLOOKUP(B2220,'[1]Pivot HorizontalMRP'!$A$4:$H$2529,8,0),0)</f>
        <v>1348</v>
      </c>
      <c r="T2220" s="1">
        <f>IFERROR(VLOOKUP(B2220,'[1]Pivot HorizontalMRP'!$A$4:$I$2529,9,0),0)</f>
        <v>1050</v>
      </c>
      <c r="U2220" s="1">
        <f t="shared" si="170"/>
        <v>2221</v>
      </c>
      <c r="V2220" s="24">
        <v>8.0000000000000002E-3</v>
      </c>
      <c r="W2220" s="24"/>
      <c r="X2220" s="24">
        <f t="shared" si="173"/>
        <v>-8.0000000000000002E-3</v>
      </c>
      <c r="Y2220" s="24"/>
      <c r="Z2220" s="24"/>
      <c r="AA2220" s="24">
        <v>8.0000000000000002E-3</v>
      </c>
      <c r="AB2220" s="24"/>
      <c r="AC2220" s="25"/>
      <c r="AD2220" s="26"/>
      <c r="AE2220" s="26"/>
      <c r="AF2220" s="26"/>
      <c r="AG2220" s="24"/>
      <c r="AH2220" s="24"/>
      <c r="AI2220" s="26"/>
      <c r="AJ2220" s="27"/>
      <c r="AK2220" s="27"/>
      <c r="AL2220" s="26"/>
      <c r="AM2220" s="26"/>
      <c r="AN2220" s="24"/>
      <c r="AO2220" s="24" t="str">
        <f t="shared" si="174"/>
        <v>Sanmina</v>
      </c>
      <c r="AP2220" s="1" t="s">
        <v>1110</v>
      </c>
      <c r="BF2220" s="1" t="s">
        <v>68</v>
      </c>
      <c r="BG2220" s="28" t="s">
        <v>69</v>
      </c>
    </row>
    <row r="2221" spans="1:59" ht="12.75" customHeight="1" x14ac:dyDescent="0.2">
      <c r="A2221" s="1" t="s">
        <v>9003</v>
      </c>
      <c r="B2221" s="1" t="s">
        <v>9004</v>
      </c>
      <c r="C2221" s="1" t="s">
        <v>62</v>
      </c>
      <c r="D2221" s="1" t="s">
        <v>1108</v>
      </c>
      <c r="E2221" s="1" t="s">
        <v>9005</v>
      </c>
      <c r="F2221" s="1" t="s">
        <v>9006</v>
      </c>
      <c r="G2221" s="1">
        <v>148</v>
      </c>
      <c r="H2221" s="1">
        <v>30000</v>
      </c>
      <c r="I2221" s="2" t="s">
        <v>1123</v>
      </c>
      <c r="K2221" s="1">
        <f>IFERROR(VLOOKUP(B2221,'[1]Pivot HorizontalMRP'!$A$4:$B$2531,2,0),0)</f>
        <v>0</v>
      </c>
      <c r="L2221" s="1">
        <f>IFERROR(VLOOKUP(B2221,'[1]Pivot HorizontalMRP'!$A$4:$C$2531,3,0),0)</f>
        <v>8117</v>
      </c>
      <c r="M2221" s="1">
        <f>IFERROR(VLOOKUP(B2221,'[1]Pivot HorizontalMRP'!$A$4:$D$2531,4,0),0)</f>
        <v>0</v>
      </c>
      <c r="N2221" s="1">
        <f>IFERROR(VLOOKUP(B2221,'[1]Pivot HorizontalMRP'!$A$4:$E$2531,5,0),0)</f>
        <v>0</v>
      </c>
      <c r="O2221" s="1">
        <f t="shared" si="171"/>
        <v>8117</v>
      </c>
      <c r="P2221" s="1">
        <f t="shared" si="172"/>
        <v>8117</v>
      </c>
      <c r="Q2221" s="1">
        <f>IFERROR(VLOOKUP(B2221,'[1]Pivot HorizontalMRP'!$A$4:$F$2529,6,0),0)</f>
        <v>410</v>
      </c>
      <c r="R2221" s="1">
        <f>IFERROR(VLOOKUP(B2221,'[1]Pivot HorizontalMRP'!$A$4:$G$2529,7,0),0)</f>
        <v>623</v>
      </c>
      <c r="S2221" s="1">
        <f>IFERROR(VLOOKUP(B2221,'[1]Pivot HorizontalMRP'!$A$4:$H$2529,8,0),0)</f>
        <v>738</v>
      </c>
      <c r="T2221" s="1">
        <f>IFERROR(VLOOKUP(B2221,'[1]Pivot HorizontalMRP'!$A$4:$I$2529,9,0),0)</f>
        <v>479</v>
      </c>
      <c r="U2221" s="1">
        <f t="shared" si="170"/>
        <v>7084</v>
      </c>
      <c r="V2221" s="24">
        <v>7.5000000000000002E-4</v>
      </c>
      <c r="W2221" s="24"/>
      <c r="X2221" s="24">
        <f t="shared" si="173"/>
        <v>-7.5000000000000002E-4</v>
      </c>
      <c r="Y2221" s="24"/>
      <c r="Z2221" s="24"/>
      <c r="AA2221" s="24"/>
      <c r="AB2221" s="24"/>
      <c r="AC2221" s="25"/>
      <c r="AD2221" s="26"/>
      <c r="AE2221" s="26"/>
      <c r="AF2221" s="26"/>
      <c r="AG2221" s="24"/>
      <c r="AH2221" s="24"/>
      <c r="AI2221" s="26"/>
      <c r="AJ2221" s="27"/>
      <c r="AK2221" s="27"/>
      <c r="AL2221" s="26"/>
      <c r="AM2221" s="26"/>
      <c r="AN2221" s="24"/>
      <c r="AO2221" s="24" t="str">
        <f t="shared" si="174"/>
        <v>Sanmina</v>
      </c>
      <c r="AP2221" s="1" t="s">
        <v>1110</v>
      </c>
      <c r="BF2221" s="1" t="s">
        <v>68</v>
      </c>
      <c r="BG2221" s="28" t="s">
        <v>69</v>
      </c>
    </row>
    <row r="2222" spans="1:59" ht="12.75" customHeight="1" x14ac:dyDescent="0.2">
      <c r="A2222" s="1" t="s">
        <v>9007</v>
      </c>
      <c r="B2222" s="1" t="s">
        <v>9008</v>
      </c>
      <c r="C2222" s="1" t="s">
        <v>62</v>
      </c>
      <c r="D2222" s="1" t="s">
        <v>1108</v>
      </c>
      <c r="E2222" s="1" t="s">
        <v>9009</v>
      </c>
      <c r="F2222" s="1" t="s">
        <v>9010</v>
      </c>
      <c r="G2222" s="1">
        <v>163</v>
      </c>
      <c r="H2222" s="1">
        <v>3000</v>
      </c>
      <c r="I2222" s="2" t="s">
        <v>66</v>
      </c>
      <c r="K2222" s="1">
        <f>IFERROR(VLOOKUP(B2222,'[1]Pivot HorizontalMRP'!$A$4:$B$2531,2,0),0)</f>
        <v>0</v>
      </c>
      <c r="L2222" s="1">
        <f>IFERROR(VLOOKUP(B2222,'[1]Pivot HorizontalMRP'!$A$4:$C$2531,3,0),0)</f>
        <v>2051</v>
      </c>
      <c r="M2222" s="1">
        <f>IFERROR(VLOOKUP(B2222,'[1]Pivot HorizontalMRP'!$A$4:$D$2531,4,0),0)</f>
        <v>0</v>
      </c>
      <c r="N2222" s="1">
        <f>IFERROR(VLOOKUP(B2222,'[1]Pivot HorizontalMRP'!$A$4:$E$2531,5,0),0)</f>
        <v>0</v>
      </c>
      <c r="O2222" s="1">
        <f t="shared" si="171"/>
        <v>2051</v>
      </c>
      <c r="P2222" s="1">
        <f t="shared" si="172"/>
        <v>2051</v>
      </c>
      <c r="Q2222" s="1">
        <f>IFERROR(VLOOKUP(B2222,'[1]Pivot HorizontalMRP'!$A$4:$F$2529,6,0),0)</f>
        <v>15</v>
      </c>
      <c r="R2222" s="1">
        <f>IFERROR(VLOOKUP(B2222,'[1]Pivot HorizontalMRP'!$A$4:$G$2529,7,0),0)</f>
        <v>48</v>
      </c>
      <c r="S2222" s="1">
        <f>IFERROR(VLOOKUP(B2222,'[1]Pivot HorizontalMRP'!$A$4:$H$2529,8,0),0)</f>
        <v>48</v>
      </c>
      <c r="T2222" s="1">
        <f>IFERROR(VLOOKUP(B2222,'[1]Pivot HorizontalMRP'!$A$4:$I$2529,9,0),0)</f>
        <v>0</v>
      </c>
      <c r="U2222" s="1">
        <f t="shared" si="170"/>
        <v>1988</v>
      </c>
      <c r="V2222" s="24">
        <v>1.024</v>
      </c>
      <c r="W2222" s="24"/>
      <c r="X2222" s="24">
        <f t="shared" si="173"/>
        <v>-1.024</v>
      </c>
      <c r="Y2222" s="24"/>
      <c r="Z2222" s="24"/>
      <c r="AA2222" s="24"/>
      <c r="AB2222" s="24"/>
      <c r="AC2222" s="25"/>
      <c r="AD2222" s="26"/>
      <c r="AE2222" s="26"/>
      <c r="AF2222" s="26"/>
      <c r="AG2222" s="24"/>
      <c r="AH2222" s="24"/>
      <c r="AI2222" s="26"/>
      <c r="AJ2222" s="27"/>
      <c r="AK2222" s="27"/>
      <c r="AL2222" s="26"/>
      <c r="AM2222" s="26"/>
      <c r="AN2222" s="24"/>
      <c r="AO2222" s="24" t="str">
        <f t="shared" si="174"/>
        <v>Sanmina</v>
      </c>
      <c r="AP2222" s="1" t="s">
        <v>1110</v>
      </c>
      <c r="BF2222" s="1" t="s">
        <v>68</v>
      </c>
      <c r="BG2222" s="28" t="s">
        <v>69</v>
      </c>
    </row>
    <row r="2223" spans="1:59" ht="12.75" customHeight="1" x14ac:dyDescent="0.2">
      <c r="A2223" s="1" t="s">
        <v>9011</v>
      </c>
      <c r="B2223" s="1" t="s">
        <v>9012</v>
      </c>
      <c r="C2223" s="1" t="s">
        <v>62</v>
      </c>
      <c r="D2223" s="1" t="s">
        <v>1108</v>
      </c>
      <c r="E2223" s="1" t="s">
        <v>9013</v>
      </c>
      <c r="F2223" s="1" t="s">
        <v>9014</v>
      </c>
      <c r="G2223" s="1">
        <v>188</v>
      </c>
      <c r="H2223" s="1">
        <v>10000</v>
      </c>
      <c r="I2223" s="2" t="s">
        <v>1123</v>
      </c>
      <c r="K2223" s="1">
        <f>IFERROR(VLOOKUP(B2223,'[1]Pivot HorizontalMRP'!$A$4:$B$2531,2,0),0)</f>
        <v>0</v>
      </c>
      <c r="L2223" s="1">
        <f>IFERROR(VLOOKUP(B2223,'[1]Pivot HorizontalMRP'!$A$4:$C$2531,3,0),0)</f>
        <v>19214</v>
      </c>
      <c r="M2223" s="1">
        <f>IFERROR(VLOOKUP(B2223,'[1]Pivot HorizontalMRP'!$A$4:$D$2531,4,0),0)</f>
        <v>30000</v>
      </c>
      <c r="N2223" s="1">
        <f>IFERROR(VLOOKUP(B2223,'[1]Pivot HorizontalMRP'!$A$4:$E$2531,5,0),0)</f>
        <v>40000</v>
      </c>
      <c r="O2223" s="1">
        <f t="shared" si="171"/>
        <v>49214</v>
      </c>
      <c r="P2223" s="1">
        <f t="shared" si="172"/>
        <v>89214</v>
      </c>
      <c r="Q2223" s="1">
        <f>IFERROR(VLOOKUP(B2223,'[1]Pivot HorizontalMRP'!$A$4:$F$2529,6,0),0)</f>
        <v>13742</v>
      </c>
      <c r="R2223" s="1">
        <f>IFERROR(VLOOKUP(B2223,'[1]Pivot HorizontalMRP'!$A$4:$G$2529,7,0),0)</f>
        <v>4960</v>
      </c>
      <c r="S2223" s="1">
        <f>IFERROR(VLOOKUP(B2223,'[1]Pivot HorizontalMRP'!$A$4:$H$2529,8,0),0)</f>
        <v>3683</v>
      </c>
      <c r="T2223" s="1">
        <f>IFERROR(VLOOKUP(B2223,'[1]Pivot HorizontalMRP'!$A$4:$I$2529,9,0),0)</f>
        <v>2535</v>
      </c>
      <c r="U2223" s="1">
        <f t="shared" si="170"/>
        <v>30512</v>
      </c>
      <c r="V2223" s="24">
        <v>5.6999999999999998E-4</v>
      </c>
      <c r="W2223" s="24"/>
      <c r="X2223" s="24">
        <f t="shared" si="173"/>
        <v>-5.6999999999999998E-4</v>
      </c>
      <c r="Y2223" s="24"/>
      <c r="Z2223" s="24"/>
      <c r="AA2223" s="24"/>
      <c r="AB2223" s="24"/>
      <c r="AC2223" s="25"/>
      <c r="AD2223" s="26"/>
      <c r="AE2223" s="26"/>
      <c r="AF2223" s="26"/>
      <c r="AG2223" s="24"/>
      <c r="AH2223" s="24"/>
      <c r="AI2223" s="26"/>
      <c r="AJ2223" s="27"/>
      <c r="AK2223" s="27"/>
      <c r="AL2223" s="26"/>
      <c r="AM2223" s="26"/>
      <c r="AN2223" s="24"/>
      <c r="AO2223" s="24" t="str">
        <f t="shared" si="174"/>
        <v>Sanmina</v>
      </c>
      <c r="AP2223" s="1" t="s">
        <v>1110</v>
      </c>
      <c r="BF2223" s="1" t="s">
        <v>68</v>
      </c>
      <c r="BG2223" s="28" t="s">
        <v>69</v>
      </c>
    </row>
    <row r="2224" spans="1:59" ht="12.75" customHeight="1" x14ac:dyDescent="0.2">
      <c r="A2224" s="1" t="s">
        <v>9015</v>
      </c>
      <c r="B2224" s="1" t="s">
        <v>9016</v>
      </c>
      <c r="C2224" s="1" t="s">
        <v>62</v>
      </c>
      <c r="D2224" s="1" t="s">
        <v>1108</v>
      </c>
      <c r="E2224" s="1" t="s">
        <v>9017</v>
      </c>
      <c r="F2224" s="1" t="s">
        <v>9018</v>
      </c>
      <c r="G2224" s="1">
        <v>188</v>
      </c>
      <c r="H2224" s="1">
        <v>10000</v>
      </c>
      <c r="I2224" s="2" t="s">
        <v>1123</v>
      </c>
      <c r="K2224" s="1">
        <f>IFERROR(VLOOKUP(B2224,'[1]Pivot HorizontalMRP'!$A$4:$B$2531,2,0),0)</f>
        <v>0</v>
      </c>
      <c r="L2224" s="1">
        <f>IFERROR(VLOOKUP(B2224,'[1]Pivot HorizontalMRP'!$A$4:$C$2531,3,0),0)</f>
        <v>44180</v>
      </c>
      <c r="M2224" s="1">
        <f>IFERROR(VLOOKUP(B2224,'[1]Pivot HorizontalMRP'!$A$4:$D$2531,4,0),0)</f>
        <v>80000</v>
      </c>
      <c r="N2224" s="1">
        <f>IFERROR(VLOOKUP(B2224,'[1]Pivot HorizontalMRP'!$A$4:$E$2531,5,0),0)</f>
        <v>0</v>
      </c>
      <c r="O2224" s="1">
        <f t="shared" si="171"/>
        <v>124180</v>
      </c>
      <c r="P2224" s="1">
        <f t="shared" si="172"/>
        <v>124180</v>
      </c>
      <c r="Q2224" s="1">
        <f>IFERROR(VLOOKUP(B2224,'[1]Pivot HorizontalMRP'!$A$4:$F$2529,6,0),0)</f>
        <v>24519</v>
      </c>
      <c r="R2224" s="1">
        <f>IFERROR(VLOOKUP(B2224,'[1]Pivot HorizontalMRP'!$A$4:$G$2529,7,0),0)</f>
        <v>13714</v>
      </c>
      <c r="S2224" s="1">
        <f>IFERROR(VLOOKUP(B2224,'[1]Pivot HorizontalMRP'!$A$4:$H$2529,8,0),0)</f>
        <v>12334</v>
      </c>
      <c r="T2224" s="1">
        <f>IFERROR(VLOOKUP(B2224,'[1]Pivot HorizontalMRP'!$A$4:$I$2529,9,0),0)</f>
        <v>5824</v>
      </c>
      <c r="U2224" s="1">
        <f t="shared" si="170"/>
        <v>85947</v>
      </c>
      <c r="V2224" s="24">
        <v>7.5000000000000002E-4</v>
      </c>
      <c r="W2224" s="24"/>
      <c r="X2224" s="24">
        <f t="shared" si="173"/>
        <v>-7.5000000000000002E-4</v>
      </c>
      <c r="Y2224" s="24"/>
      <c r="Z2224" s="24"/>
      <c r="AA2224" s="24"/>
      <c r="AB2224" s="24"/>
      <c r="AC2224" s="25"/>
      <c r="AD2224" s="26"/>
      <c r="AE2224" s="26"/>
      <c r="AF2224" s="26"/>
      <c r="AG2224" s="24"/>
      <c r="AH2224" s="24"/>
      <c r="AI2224" s="26"/>
      <c r="AJ2224" s="27"/>
      <c r="AK2224" s="27"/>
      <c r="AL2224" s="26"/>
      <c r="AM2224" s="26"/>
      <c r="AN2224" s="24"/>
      <c r="AO2224" s="24" t="str">
        <f t="shared" si="174"/>
        <v>Sanmina</v>
      </c>
      <c r="AP2224" s="1" t="s">
        <v>1110</v>
      </c>
      <c r="BF2224" s="1" t="s">
        <v>68</v>
      </c>
      <c r="BG2224" s="28" t="s">
        <v>69</v>
      </c>
    </row>
    <row r="2225" spans="1:59" ht="12.75" customHeight="1" x14ac:dyDescent="0.2">
      <c r="A2225" s="1" t="s">
        <v>9019</v>
      </c>
      <c r="B2225" s="1" t="s">
        <v>9020</v>
      </c>
      <c r="C2225" s="1" t="s">
        <v>62</v>
      </c>
      <c r="D2225" s="1" t="s">
        <v>1108</v>
      </c>
      <c r="E2225" s="1" t="s">
        <v>9021</v>
      </c>
      <c r="F2225" s="1" t="s">
        <v>9022</v>
      </c>
      <c r="G2225" s="1">
        <v>188</v>
      </c>
      <c r="H2225" s="1">
        <v>10000</v>
      </c>
      <c r="I2225" s="2" t="s">
        <v>1123</v>
      </c>
      <c r="K2225" s="1">
        <f>IFERROR(VLOOKUP(B2225,'[1]Pivot HorizontalMRP'!$A$4:$B$2531,2,0),0)</f>
        <v>0</v>
      </c>
      <c r="L2225" s="1">
        <f>IFERROR(VLOOKUP(B2225,'[1]Pivot HorizontalMRP'!$A$4:$C$2531,3,0),0)</f>
        <v>63115</v>
      </c>
      <c r="M2225" s="1">
        <f>IFERROR(VLOOKUP(B2225,'[1]Pivot HorizontalMRP'!$A$4:$D$2531,4,0),0)</f>
        <v>0</v>
      </c>
      <c r="N2225" s="1">
        <f>IFERROR(VLOOKUP(B2225,'[1]Pivot HorizontalMRP'!$A$4:$E$2531,5,0),0)</f>
        <v>50000</v>
      </c>
      <c r="O2225" s="1">
        <f t="shared" si="171"/>
        <v>63115</v>
      </c>
      <c r="P2225" s="1">
        <f t="shared" si="172"/>
        <v>113115</v>
      </c>
      <c r="Q2225" s="1">
        <f>IFERROR(VLOOKUP(B2225,'[1]Pivot HorizontalMRP'!$A$4:$F$2529,6,0),0)</f>
        <v>30649</v>
      </c>
      <c r="R2225" s="1">
        <f>IFERROR(VLOOKUP(B2225,'[1]Pivot HorizontalMRP'!$A$4:$G$2529,7,0),0)</f>
        <v>13470</v>
      </c>
      <c r="S2225" s="1">
        <f>IFERROR(VLOOKUP(B2225,'[1]Pivot HorizontalMRP'!$A$4:$H$2529,8,0),0)</f>
        <v>11300</v>
      </c>
      <c r="T2225" s="1">
        <f>IFERROR(VLOOKUP(B2225,'[1]Pivot HorizontalMRP'!$A$4:$I$2529,9,0),0)</f>
        <v>16232</v>
      </c>
      <c r="U2225" s="1">
        <f t="shared" si="170"/>
        <v>18996</v>
      </c>
      <c r="V2225" s="24">
        <v>3.6000000000000002E-4</v>
      </c>
      <c r="W2225" s="24"/>
      <c r="X2225" s="24">
        <f t="shared" si="173"/>
        <v>-3.6000000000000002E-4</v>
      </c>
      <c r="Y2225" s="24"/>
      <c r="Z2225" s="24"/>
      <c r="AA2225" s="24">
        <v>2.5000000000000001E-4</v>
      </c>
      <c r="AB2225" s="24"/>
      <c r="AC2225" s="25"/>
      <c r="AD2225" s="26"/>
      <c r="AE2225" s="26"/>
      <c r="AF2225" s="26"/>
      <c r="AG2225" s="24"/>
      <c r="AH2225" s="24"/>
      <c r="AI2225" s="26"/>
      <c r="AJ2225" s="27"/>
      <c r="AK2225" s="27"/>
      <c r="AL2225" s="26"/>
      <c r="AM2225" s="26"/>
      <c r="AN2225" s="24"/>
      <c r="AO2225" s="24" t="str">
        <f t="shared" si="174"/>
        <v>Sanmina</v>
      </c>
      <c r="AP2225" s="1" t="s">
        <v>1110</v>
      </c>
      <c r="BF2225" s="1" t="s">
        <v>68</v>
      </c>
      <c r="BG2225" s="28" t="s">
        <v>69</v>
      </c>
    </row>
    <row r="2226" spans="1:59" ht="12.75" customHeight="1" x14ac:dyDescent="0.2">
      <c r="A2226" s="1" t="s">
        <v>9023</v>
      </c>
      <c r="B2226" s="1" t="s">
        <v>9024</v>
      </c>
      <c r="C2226" s="1" t="s">
        <v>62</v>
      </c>
      <c r="D2226" s="1" t="s">
        <v>1108</v>
      </c>
      <c r="E2226" s="1" t="s">
        <v>9025</v>
      </c>
      <c r="F2226" s="1" t="s">
        <v>9026</v>
      </c>
      <c r="G2226" s="1">
        <v>188</v>
      </c>
      <c r="H2226" s="1">
        <v>10000</v>
      </c>
      <c r="I2226" s="2" t="s">
        <v>1123</v>
      </c>
      <c r="K2226" s="1">
        <f>IFERROR(VLOOKUP(B2226,'[1]Pivot HorizontalMRP'!$A$4:$B$2531,2,0),0)</f>
        <v>0</v>
      </c>
      <c r="L2226" s="1">
        <f>IFERROR(VLOOKUP(B2226,'[1]Pivot HorizontalMRP'!$A$4:$C$2531,3,0),0)</f>
        <v>64906</v>
      </c>
      <c r="M2226" s="1">
        <f>IFERROR(VLOOKUP(B2226,'[1]Pivot HorizontalMRP'!$A$4:$D$2531,4,0),0)</f>
        <v>0</v>
      </c>
      <c r="N2226" s="1">
        <f>IFERROR(VLOOKUP(B2226,'[1]Pivot HorizontalMRP'!$A$4:$E$2531,5,0),0)</f>
        <v>40000</v>
      </c>
      <c r="O2226" s="1">
        <f t="shared" si="171"/>
        <v>64906</v>
      </c>
      <c r="P2226" s="1">
        <f t="shared" si="172"/>
        <v>104906</v>
      </c>
      <c r="Q2226" s="1">
        <f>IFERROR(VLOOKUP(B2226,'[1]Pivot HorizontalMRP'!$A$4:$F$2529,6,0),0)</f>
        <v>22934</v>
      </c>
      <c r="R2226" s="1">
        <f>IFERROR(VLOOKUP(B2226,'[1]Pivot HorizontalMRP'!$A$4:$G$2529,7,0),0)</f>
        <v>14270</v>
      </c>
      <c r="S2226" s="1">
        <f>IFERROR(VLOOKUP(B2226,'[1]Pivot HorizontalMRP'!$A$4:$H$2529,8,0),0)</f>
        <v>13936</v>
      </c>
      <c r="T2226" s="1">
        <f>IFERROR(VLOOKUP(B2226,'[1]Pivot HorizontalMRP'!$A$4:$I$2529,9,0),0)</f>
        <v>11553</v>
      </c>
      <c r="U2226" s="1">
        <f t="shared" si="170"/>
        <v>27702</v>
      </c>
      <c r="V2226" s="24">
        <v>5.0000000000000001E-3</v>
      </c>
      <c r="W2226" s="24"/>
      <c r="X2226" s="24">
        <f t="shared" si="173"/>
        <v>-5.0000000000000001E-3</v>
      </c>
      <c r="Y2226" s="24"/>
      <c r="Z2226" s="24"/>
      <c r="AA2226" s="24">
        <v>2.5000000000000001E-4</v>
      </c>
      <c r="AB2226" s="24"/>
      <c r="AC2226" s="25"/>
      <c r="AD2226" s="26"/>
      <c r="AE2226" s="26"/>
      <c r="AF2226" s="26"/>
      <c r="AG2226" s="24"/>
      <c r="AH2226" s="24"/>
      <c r="AI2226" s="26"/>
      <c r="AJ2226" s="27"/>
      <c r="AK2226" s="27"/>
      <c r="AL2226" s="26"/>
      <c r="AM2226" s="26"/>
      <c r="AN2226" s="24"/>
      <c r="AO2226" s="24" t="str">
        <f t="shared" si="174"/>
        <v>Sanmina</v>
      </c>
      <c r="AP2226" s="1" t="s">
        <v>1110</v>
      </c>
      <c r="BF2226" s="1" t="s">
        <v>68</v>
      </c>
      <c r="BG2226" s="28" t="s">
        <v>69</v>
      </c>
    </row>
    <row r="2227" spans="1:59" ht="12.75" customHeight="1" x14ac:dyDescent="0.2">
      <c r="A2227" s="1" t="s">
        <v>9027</v>
      </c>
      <c r="B2227" s="1" t="s">
        <v>9028</v>
      </c>
      <c r="C2227" s="1" t="s">
        <v>62</v>
      </c>
      <c r="D2227" s="1" t="s">
        <v>1108</v>
      </c>
      <c r="E2227" s="1" t="s">
        <v>9029</v>
      </c>
      <c r="F2227" s="1" t="s">
        <v>9030</v>
      </c>
      <c r="G2227" s="1">
        <v>148</v>
      </c>
      <c r="H2227" s="1">
        <v>10000</v>
      </c>
      <c r="I2227" s="2" t="s">
        <v>1123</v>
      </c>
      <c r="K2227" s="1">
        <f>IFERROR(VLOOKUP(B2227,'[1]Pivot HorizontalMRP'!$A$4:$B$2531,2,0),0)</f>
        <v>0</v>
      </c>
      <c r="L2227" s="1">
        <f>IFERROR(VLOOKUP(B2227,'[1]Pivot HorizontalMRP'!$A$4:$C$2531,3,0),0)</f>
        <v>17347</v>
      </c>
      <c r="M2227" s="1">
        <f>IFERROR(VLOOKUP(B2227,'[1]Pivot HorizontalMRP'!$A$4:$D$2531,4,0),0)</f>
        <v>0</v>
      </c>
      <c r="N2227" s="1">
        <f>IFERROR(VLOOKUP(B2227,'[1]Pivot HorizontalMRP'!$A$4:$E$2531,5,0),0)</f>
        <v>0</v>
      </c>
      <c r="O2227" s="1">
        <f t="shared" si="171"/>
        <v>17347</v>
      </c>
      <c r="P2227" s="1">
        <f t="shared" si="172"/>
        <v>17347</v>
      </c>
      <c r="Q2227" s="1">
        <f>IFERROR(VLOOKUP(B2227,'[1]Pivot HorizontalMRP'!$A$4:$F$2529,6,0),0)</f>
        <v>2568</v>
      </c>
      <c r="R2227" s="1">
        <f>IFERROR(VLOOKUP(B2227,'[1]Pivot HorizontalMRP'!$A$4:$G$2529,7,0),0)</f>
        <v>1186</v>
      </c>
      <c r="S2227" s="1">
        <f>IFERROR(VLOOKUP(B2227,'[1]Pivot HorizontalMRP'!$A$4:$H$2529,8,0),0)</f>
        <v>683</v>
      </c>
      <c r="T2227" s="1">
        <f>IFERROR(VLOOKUP(B2227,'[1]Pivot HorizontalMRP'!$A$4:$I$2529,9,0),0)</f>
        <v>589</v>
      </c>
      <c r="U2227" s="1">
        <f t="shared" si="170"/>
        <v>13593</v>
      </c>
      <c r="V2227" s="24">
        <v>5.5000000000000003E-4</v>
      </c>
      <c r="W2227" s="24"/>
      <c r="X2227" s="24">
        <f t="shared" si="173"/>
        <v>-5.5000000000000003E-4</v>
      </c>
      <c r="Y2227" s="24"/>
      <c r="Z2227" s="24"/>
      <c r="AA2227" s="24"/>
      <c r="AB2227" s="24"/>
      <c r="AC2227" s="25"/>
      <c r="AD2227" s="26"/>
      <c r="AE2227" s="26"/>
      <c r="AF2227" s="26"/>
      <c r="AG2227" s="24"/>
      <c r="AH2227" s="24"/>
      <c r="AI2227" s="26"/>
      <c r="AJ2227" s="27"/>
      <c r="AK2227" s="27"/>
      <c r="AL2227" s="26"/>
      <c r="AM2227" s="26"/>
      <c r="AN2227" s="24"/>
      <c r="AO2227" s="24" t="str">
        <f t="shared" si="174"/>
        <v>Sanmina</v>
      </c>
      <c r="AP2227" s="1" t="s">
        <v>1110</v>
      </c>
      <c r="BF2227" s="1" t="s">
        <v>68</v>
      </c>
      <c r="BG2227" s="28" t="s">
        <v>69</v>
      </c>
    </row>
    <row r="2228" spans="1:59" ht="12.75" customHeight="1" x14ac:dyDescent="0.2">
      <c r="A2228" s="1" t="s">
        <v>9031</v>
      </c>
      <c r="B2228" s="1" t="s">
        <v>9032</v>
      </c>
      <c r="C2228" s="1" t="s">
        <v>62</v>
      </c>
      <c r="D2228" s="1" t="s">
        <v>1108</v>
      </c>
      <c r="E2228" s="1" t="s">
        <v>9033</v>
      </c>
      <c r="F2228" s="1" t="s">
        <v>9034</v>
      </c>
      <c r="G2228" s="1">
        <v>188</v>
      </c>
      <c r="H2228" s="1">
        <v>10000</v>
      </c>
      <c r="I2228" s="2" t="s">
        <v>1123</v>
      </c>
      <c r="K2228" s="1">
        <f>IFERROR(VLOOKUP(B2228,'[1]Pivot HorizontalMRP'!$A$4:$B$2531,2,0),0)</f>
        <v>0</v>
      </c>
      <c r="L2228" s="1">
        <f>IFERROR(VLOOKUP(B2228,'[1]Pivot HorizontalMRP'!$A$4:$C$2531,3,0),0)</f>
        <v>62100</v>
      </c>
      <c r="M2228" s="1">
        <f>IFERROR(VLOOKUP(B2228,'[1]Pivot HorizontalMRP'!$A$4:$D$2531,4,0),0)</f>
        <v>0</v>
      </c>
      <c r="N2228" s="1">
        <f>IFERROR(VLOOKUP(B2228,'[1]Pivot HorizontalMRP'!$A$4:$E$2531,5,0),0)</f>
        <v>0</v>
      </c>
      <c r="O2228" s="1">
        <f t="shared" si="171"/>
        <v>62100</v>
      </c>
      <c r="P2228" s="1">
        <f t="shared" si="172"/>
        <v>62100</v>
      </c>
      <c r="Q2228" s="1">
        <f>IFERROR(VLOOKUP(B2228,'[1]Pivot HorizontalMRP'!$A$4:$F$2529,6,0),0)</f>
        <v>9859</v>
      </c>
      <c r="R2228" s="1">
        <f>IFERROR(VLOOKUP(B2228,'[1]Pivot HorizontalMRP'!$A$4:$G$2529,7,0),0)</f>
        <v>4627</v>
      </c>
      <c r="S2228" s="1">
        <f>IFERROR(VLOOKUP(B2228,'[1]Pivot HorizontalMRP'!$A$4:$H$2529,8,0),0)</f>
        <v>3718</v>
      </c>
      <c r="T2228" s="1">
        <f>IFERROR(VLOOKUP(B2228,'[1]Pivot HorizontalMRP'!$A$4:$I$2529,9,0),0)</f>
        <v>2562</v>
      </c>
      <c r="U2228" s="1">
        <f t="shared" si="170"/>
        <v>47614</v>
      </c>
      <c r="V2228" s="24">
        <v>6.8000000000000005E-4</v>
      </c>
      <c r="W2228" s="24"/>
      <c r="X2228" s="24">
        <f t="shared" si="173"/>
        <v>-6.8000000000000005E-4</v>
      </c>
      <c r="Y2228" s="24"/>
      <c r="Z2228" s="24"/>
      <c r="AA2228" s="24">
        <v>2.5000000000000001E-4</v>
      </c>
      <c r="AB2228" s="24"/>
      <c r="AC2228" s="25"/>
      <c r="AD2228" s="26"/>
      <c r="AE2228" s="26"/>
      <c r="AF2228" s="26"/>
      <c r="AG2228" s="24"/>
      <c r="AH2228" s="24"/>
      <c r="AI2228" s="26"/>
      <c r="AJ2228" s="27"/>
      <c r="AK2228" s="27"/>
      <c r="AL2228" s="26"/>
      <c r="AM2228" s="26"/>
      <c r="AN2228" s="24"/>
      <c r="AO2228" s="24" t="str">
        <f t="shared" si="174"/>
        <v>Sanmina</v>
      </c>
      <c r="AP2228" s="1" t="s">
        <v>1110</v>
      </c>
      <c r="BF2228" s="1" t="s">
        <v>68</v>
      </c>
      <c r="BG2228" s="28" t="s">
        <v>69</v>
      </c>
    </row>
    <row r="2229" spans="1:59" ht="12.75" customHeight="1" x14ac:dyDescent="0.2">
      <c r="A2229" s="1" t="s">
        <v>9035</v>
      </c>
      <c r="B2229" s="1" t="s">
        <v>9036</v>
      </c>
      <c r="C2229" s="1" t="s">
        <v>62</v>
      </c>
      <c r="D2229" s="1" t="s">
        <v>1108</v>
      </c>
      <c r="E2229" s="1" t="s">
        <v>9037</v>
      </c>
      <c r="F2229" s="1" t="s">
        <v>9038</v>
      </c>
      <c r="G2229" s="1">
        <v>148</v>
      </c>
      <c r="H2229" s="1">
        <v>10000</v>
      </c>
      <c r="I2229" s="2" t="s">
        <v>1123</v>
      </c>
      <c r="K2229" s="1">
        <f>IFERROR(VLOOKUP(B2229,'[1]Pivot HorizontalMRP'!$A$4:$B$2531,2,0),0)</f>
        <v>0</v>
      </c>
      <c r="L2229" s="1">
        <f>IFERROR(VLOOKUP(B2229,'[1]Pivot HorizontalMRP'!$A$4:$C$2531,3,0),0)</f>
        <v>15368</v>
      </c>
      <c r="M2229" s="1">
        <f>IFERROR(VLOOKUP(B2229,'[1]Pivot HorizontalMRP'!$A$4:$D$2531,4,0),0)</f>
        <v>0</v>
      </c>
      <c r="N2229" s="1">
        <f>IFERROR(VLOOKUP(B2229,'[1]Pivot HorizontalMRP'!$A$4:$E$2531,5,0),0)</f>
        <v>0</v>
      </c>
      <c r="O2229" s="1">
        <f t="shared" si="171"/>
        <v>15368</v>
      </c>
      <c r="P2229" s="1">
        <f t="shared" si="172"/>
        <v>15368</v>
      </c>
      <c r="Q2229" s="1">
        <f>IFERROR(VLOOKUP(B2229,'[1]Pivot HorizontalMRP'!$A$4:$F$2529,6,0),0)</f>
        <v>8372</v>
      </c>
      <c r="R2229" s="1">
        <f>IFERROR(VLOOKUP(B2229,'[1]Pivot HorizontalMRP'!$A$4:$G$2529,7,0),0)</f>
        <v>960</v>
      </c>
      <c r="S2229" s="1">
        <f>IFERROR(VLOOKUP(B2229,'[1]Pivot HorizontalMRP'!$A$4:$H$2529,8,0),0)</f>
        <v>380</v>
      </c>
      <c r="T2229" s="1">
        <f>IFERROR(VLOOKUP(B2229,'[1]Pivot HorizontalMRP'!$A$4:$I$2529,9,0),0)</f>
        <v>192</v>
      </c>
      <c r="U2229" s="1">
        <f t="shared" si="170"/>
        <v>6036</v>
      </c>
      <c r="V2229" s="24">
        <v>5.5999999999999995E-4</v>
      </c>
      <c r="W2229" s="24"/>
      <c r="X2229" s="24">
        <f t="shared" si="173"/>
        <v>-5.5999999999999995E-4</v>
      </c>
      <c r="Y2229" s="24"/>
      <c r="Z2229" s="24"/>
      <c r="AA2229" s="24"/>
      <c r="AB2229" s="24"/>
      <c r="AC2229" s="25"/>
      <c r="AD2229" s="26"/>
      <c r="AE2229" s="26"/>
      <c r="AF2229" s="26"/>
      <c r="AG2229" s="24"/>
      <c r="AH2229" s="24"/>
      <c r="AI2229" s="26"/>
      <c r="AJ2229" s="27"/>
      <c r="AK2229" s="27"/>
      <c r="AL2229" s="26"/>
      <c r="AM2229" s="26"/>
      <c r="AN2229" s="24"/>
      <c r="AO2229" s="24" t="str">
        <f t="shared" si="174"/>
        <v>Sanmina</v>
      </c>
      <c r="AP2229" s="1" t="s">
        <v>1110</v>
      </c>
      <c r="BF2229" s="1" t="s">
        <v>68</v>
      </c>
      <c r="BG2229" s="28" t="s">
        <v>69</v>
      </c>
    </row>
    <row r="2230" spans="1:59" ht="12.75" customHeight="1" x14ac:dyDescent="0.2">
      <c r="A2230" s="1" t="s">
        <v>9039</v>
      </c>
      <c r="B2230" s="1" t="s">
        <v>9040</v>
      </c>
      <c r="C2230" s="1" t="s">
        <v>62</v>
      </c>
      <c r="D2230" s="1" t="s">
        <v>1108</v>
      </c>
      <c r="E2230" s="1" t="s">
        <v>9041</v>
      </c>
      <c r="F2230" s="1" t="s">
        <v>9042</v>
      </c>
      <c r="G2230" s="1">
        <v>148</v>
      </c>
      <c r="H2230" s="1">
        <v>10000</v>
      </c>
      <c r="I2230" s="2" t="s">
        <v>1123</v>
      </c>
      <c r="K2230" s="1">
        <f>IFERROR(VLOOKUP(B2230,'[1]Pivot HorizontalMRP'!$A$4:$B$2531,2,0),0)</f>
        <v>0</v>
      </c>
      <c r="L2230" s="1">
        <f>IFERROR(VLOOKUP(B2230,'[1]Pivot HorizontalMRP'!$A$4:$C$2531,3,0),0)</f>
        <v>29582</v>
      </c>
      <c r="M2230" s="1">
        <f>IFERROR(VLOOKUP(B2230,'[1]Pivot HorizontalMRP'!$A$4:$D$2531,4,0),0)</f>
        <v>0</v>
      </c>
      <c r="N2230" s="1">
        <f>IFERROR(VLOOKUP(B2230,'[1]Pivot HorizontalMRP'!$A$4:$E$2531,5,0),0)</f>
        <v>0</v>
      </c>
      <c r="O2230" s="1">
        <f t="shared" si="171"/>
        <v>29582</v>
      </c>
      <c r="P2230" s="1">
        <f t="shared" si="172"/>
        <v>29582</v>
      </c>
      <c r="Q2230" s="1">
        <f>IFERROR(VLOOKUP(B2230,'[1]Pivot HorizontalMRP'!$A$4:$F$2529,6,0),0)</f>
        <v>229</v>
      </c>
      <c r="R2230" s="1">
        <f>IFERROR(VLOOKUP(B2230,'[1]Pivot HorizontalMRP'!$A$4:$G$2529,7,0),0)</f>
        <v>230</v>
      </c>
      <c r="S2230" s="1">
        <f>IFERROR(VLOOKUP(B2230,'[1]Pivot HorizontalMRP'!$A$4:$H$2529,8,0),0)</f>
        <v>320</v>
      </c>
      <c r="T2230" s="1">
        <f>IFERROR(VLOOKUP(B2230,'[1]Pivot HorizontalMRP'!$A$4:$I$2529,9,0),0)</f>
        <v>408</v>
      </c>
      <c r="U2230" s="1">
        <f t="shared" si="170"/>
        <v>29123</v>
      </c>
      <c r="V2230" s="24">
        <v>9.2000000000000003E-4</v>
      </c>
      <c r="W2230" s="24"/>
      <c r="X2230" s="24">
        <f t="shared" si="173"/>
        <v>-9.2000000000000003E-4</v>
      </c>
      <c r="Y2230" s="24"/>
      <c r="Z2230" s="24"/>
      <c r="AA2230" s="24"/>
      <c r="AB2230" s="24"/>
      <c r="AC2230" s="25"/>
      <c r="AD2230" s="26"/>
      <c r="AE2230" s="26"/>
      <c r="AF2230" s="26"/>
      <c r="AG2230" s="24"/>
      <c r="AH2230" s="24"/>
      <c r="AI2230" s="26"/>
      <c r="AJ2230" s="27"/>
      <c r="AK2230" s="27"/>
      <c r="AL2230" s="26"/>
      <c r="AM2230" s="26"/>
      <c r="AN2230" s="24"/>
      <c r="AO2230" s="24" t="str">
        <f t="shared" si="174"/>
        <v>Sanmina</v>
      </c>
      <c r="AP2230" s="1" t="s">
        <v>1110</v>
      </c>
      <c r="BF2230" s="1" t="s">
        <v>68</v>
      </c>
      <c r="BG2230" s="28" t="s">
        <v>69</v>
      </c>
    </row>
    <row r="2231" spans="1:59" ht="12.75" customHeight="1" x14ac:dyDescent="0.2">
      <c r="A2231" s="1" t="s">
        <v>9043</v>
      </c>
      <c r="B2231" s="1" t="s">
        <v>9044</v>
      </c>
      <c r="C2231" s="1" t="s">
        <v>62</v>
      </c>
      <c r="D2231" s="1" t="s">
        <v>1108</v>
      </c>
      <c r="E2231" s="1" t="s">
        <v>9045</v>
      </c>
      <c r="F2231" s="1" t="s">
        <v>9046</v>
      </c>
      <c r="G2231" s="1">
        <v>188</v>
      </c>
      <c r="H2231" s="1">
        <v>30000</v>
      </c>
      <c r="I2231" s="2" t="s">
        <v>1123</v>
      </c>
      <c r="K2231" s="1">
        <f>IFERROR(VLOOKUP(B2231,'[1]Pivot HorizontalMRP'!$A$4:$B$2531,2,0),0)</f>
        <v>0</v>
      </c>
      <c r="L2231" s="1">
        <f>IFERROR(VLOOKUP(B2231,'[1]Pivot HorizontalMRP'!$A$4:$C$2531,3,0),0)</f>
        <v>75291</v>
      </c>
      <c r="M2231" s="1">
        <f>IFERROR(VLOOKUP(B2231,'[1]Pivot HorizontalMRP'!$A$4:$D$2531,4,0),0)</f>
        <v>0</v>
      </c>
      <c r="N2231" s="1">
        <f>IFERROR(VLOOKUP(B2231,'[1]Pivot HorizontalMRP'!$A$4:$E$2531,5,0),0)</f>
        <v>0</v>
      </c>
      <c r="O2231" s="1">
        <f t="shared" si="171"/>
        <v>75291</v>
      </c>
      <c r="P2231" s="1">
        <f t="shared" si="172"/>
        <v>75291</v>
      </c>
      <c r="Q2231" s="1">
        <f>IFERROR(VLOOKUP(B2231,'[1]Pivot HorizontalMRP'!$A$4:$F$2529,6,0),0)</f>
        <v>24731</v>
      </c>
      <c r="R2231" s="1">
        <f>IFERROR(VLOOKUP(B2231,'[1]Pivot HorizontalMRP'!$A$4:$G$2529,7,0),0)</f>
        <v>17261</v>
      </c>
      <c r="S2231" s="1">
        <f>IFERROR(VLOOKUP(B2231,'[1]Pivot HorizontalMRP'!$A$4:$H$2529,8,0),0)</f>
        <v>17258</v>
      </c>
      <c r="T2231" s="1">
        <f>IFERROR(VLOOKUP(B2231,'[1]Pivot HorizontalMRP'!$A$4:$I$2529,9,0),0)</f>
        <v>13946</v>
      </c>
      <c r="U2231" s="1">
        <f t="shared" si="170"/>
        <v>33299</v>
      </c>
      <c r="V2231" s="24">
        <v>1.4E-3</v>
      </c>
      <c r="W2231" s="24"/>
      <c r="X2231" s="24">
        <f t="shared" si="173"/>
        <v>-1.4E-3</v>
      </c>
      <c r="Y2231" s="24"/>
      <c r="Z2231" s="24"/>
      <c r="AA2231" s="24"/>
      <c r="AB2231" s="24"/>
      <c r="AC2231" s="25"/>
      <c r="AD2231" s="26"/>
      <c r="AE2231" s="26"/>
      <c r="AF2231" s="26"/>
      <c r="AG2231" s="24"/>
      <c r="AH2231" s="24"/>
      <c r="AI2231" s="26"/>
      <c r="AJ2231" s="27"/>
      <c r="AK2231" s="27"/>
      <c r="AL2231" s="26"/>
      <c r="AM2231" s="26"/>
      <c r="AN2231" s="24"/>
      <c r="AO2231" s="24" t="str">
        <f t="shared" si="174"/>
        <v>Sanmina</v>
      </c>
      <c r="AP2231" s="1" t="s">
        <v>1110</v>
      </c>
      <c r="BF2231" s="1" t="s">
        <v>68</v>
      </c>
      <c r="BG2231" s="28" t="s">
        <v>69</v>
      </c>
    </row>
    <row r="2232" spans="1:59" ht="12.75" customHeight="1" x14ac:dyDescent="0.2">
      <c r="A2232" s="1" t="s">
        <v>9047</v>
      </c>
      <c r="B2232" s="1" t="s">
        <v>9048</v>
      </c>
      <c r="C2232" s="1" t="s">
        <v>62</v>
      </c>
      <c r="D2232" s="1" t="s">
        <v>1108</v>
      </c>
      <c r="E2232" s="1" t="s">
        <v>9049</v>
      </c>
      <c r="F2232" s="1" t="s">
        <v>9050</v>
      </c>
      <c r="G2232" s="1">
        <v>188</v>
      </c>
      <c r="H2232" s="1">
        <v>10000</v>
      </c>
      <c r="I2232" s="2" t="s">
        <v>1123</v>
      </c>
      <c r="K2232" s="1">
        <f>IFERROR(VLOOKUP(B2232,'[1]Pivot HorizontalMRP'!$A$4:$B$2531,2,0),0)</f>
        <v>0</v>
      </c>
      <c r="L2232" s="1">
        <f>IFERROR(VLOOKUP(B2232,'[1]Pivot HorizontalMRP'!$A$4:$C$2531,3,0),0)</f>
        <v>55642</v>
      </c>
      <c r="M2232" s="1">
        <f>IFERROR(VLOOKUP(B2232,'[1]Pivot HorizontalMRP'!$A$4:$D$2531,4,0),0)</f>
        <v>40000</v>
      </c>
      <c r="N2232" s="1">
        <f>IFERROR(VLOOKUP(B2232,'[1]Pivot HorizontalMRP'!$A$4:$E$2531,5,0),0)</f>
        <v>0</v>
      </c>
      <c r="O2232" s="1">
        <f t="shared" si="171"/>
        <v>95642</v>
      </c>
      <c r="P2232" s="1">
        <f t="shared" si="172"/>
        <v>95642</v>
      </c>
      <c r="Q2232" s="1">
        <f>IFERROR(VLOOKUP(B2232,'[1]Pivot HorizontalMRP'!$A$4:$F$2529,6,0),0)</f>
        <v>10204</v>
      </c>
      <c r="R2232" s="1">
        <f>IFERROR(VLOOKUP(B2232,'[1]Pivot HorizontalMRP'!$A$4:$G$2529,7,0),0)</f>
        <v>5453</v>
      </c>
      <c r="S2232" s="1">
        <f>IFERROR(VLOOKUP(B2232,'[1]Pivot HorizontalMRP'!$A$4:$H$2529,8,0),0)</f>
        <v>5338</v>
      </c>
      <c r="T2232" s="1">
        <f>IFERROR(VLOOKUP(B2232,'[1]Pivot HorizontalMRP'!$A$4:$I$2529,9,0),0)</f>
        <v>2104</v>
      </c>
      <c r="U2232" s="1">
        <f t="shared" si="170"/>
        <v>79985</v>
      </c>
      <c r="V2232" s="24">
        <v>5.2999999999999998E-4</v>
      </c>
      <c r="W2232" s="24"/>
      <c r="X2232" s="24">
        <f t="shared" si="173"/>
        <v>-5.2999999999999998E-4</v>
      </c>
      <c r="Y2232" s="24"/>
      <c r="Z2232" s="24"/>
      <c r="AA2232" s="24"/>
      <c r="AB2232" s="24"/>
      <c r="AC2232" s="25"/>
      <c r="AD2232" s="26"/>
      <c r="AE2232" s="26"/>
      <c r="AF2232" s="26"/>
      <c r="AG2232" s="24"/>
      <c r="AH2232" s="24"/>
      <c r="AI2232" s="26"/>
      <c r="AJ2232" s="27"/>
      <c r="AK2232" s="27"/>
      <c r="AL2232" s="26"/>
      <c r="AM2232" s="26"/>
      <c r="AN2232" s="24"/>
      <c r="AO2232" s="24" t="str">
        <f t="shared" si="174"/>
        <v>Sanmina</v>
      </c>
      <c r="AP2232" s="1" t="s">
        <v>1110</v>
      </c>
      <c r="BF2232" s="1" t="s">
        <v>68</v>
      </c>
      <c r="BG2232" s="28" t="s">
        <v>69</v>
      </c>
    </row>
    <row r="2233" spans="1:59" ht="12.75" customHeight="1" x14ac:dyDescent="0.2">
      <c r="A2233" s="1" t="s">
        <v>9051</v>
      </c>
      <c r="B2233" s="1" t="s">
        <v>9052</v>
      </c>
      <c r="C2233" s="1" t="s">
        <v>62</v>
      </c>
      <c r="D2233" s="1" t="s">
        <v>1108</v>
      </c>
      <c r="E2233" s="1" t="s">
        <v>9053</v>
      </c>
      <c r="F2233" s="1" t="s">
        <v>9054</v>
      </c>
      <c r="G2233" s="1">
        <v>188</v>
      </c>
      <c r="H2233" s="1">
        <v>10000</v>
      </c>
      <c r="I2233" s="2" t="s">
        <v>1123</v>
      </c>
      <c r="K2233" s="1">
        <f>IFERROR(VLOOKUP(B2233,'[1]Pivot HorizontalMRP'!$A$4:$B$2531,2,0),0)</f>
        <v>0</v>
      </c>
      <c r="L2233" s="1">
        <f>IFERROR(VLOOKUP(B2233,'[1]Pivot HorizontalMRP'!$A$4:$C$2531,3,0),0)</f>
        <v>38444</v>
      </c>
      <c r="M2233" s="1">
        <f>IFERROR(VLOOKUP(B2233,'[1]Pivot HorizontalMRP'!$A$4:$D$2531,4,0),0)</f>
        <v>0</v>
      </c>
      <c r="N2233" s="1">
        <f>IFERROR(VLOOKUP(B2233,'[1]Pivot HorizontalMRP'!$A$4:$E$2531,5,0),0)</f>
        <v>40000</v>
      </c>
      <c r="O2233" s="1">
        <f t="shared" si="171"/>
        <v>38444</v>
      </c>
      <c r="P2233" s="1">
        <f t="shared" si="172"/>
        <v>78444</v>
      </c>
      <c r="Q2233" s="1">
        <f>IFERROR(VLOOKUP(B2233,'[1]Pivot HorizontalMRP'!$A$4:$F$2529,6,0),0)</f>
        <v>22101</v>
      </c>
      <c r="R2233" s="1">
        <f>IFERROR(VLOOKUP(B2233,'[1]Pivot HorizontalMRP'!$A$4:$G$2529,7,0),0)</f>
        <v>13548</v>
      </c>
      <c r="S2233" s="1">
        <f>IFERROR(VLOOKUP(B2233,'[1]Pivot HorizontalMRP'!$A$4:$H$2529,8,0),0)</f>
        <v>10267</v>
      </c>
      <c r="T2233" s="1">
        <f>IFERROR(VLOOKUP(B2233,'[1]Pivot HorizontalMRP'!$A$4:$I$2529,9,0),0)</f>
        <v>6918</v>
      </c>
      <c r="U2233" s="1">
        <f t="shared" si="170"/>
        <v>2795</v>
      </c>
      <c r="V2233" s="24">
        <v>4.2999999999999999E-4</v>
      </c>
      <c r="W2233" s="24"/>
      <c r="X2233" s="24">
        <f t="shared" si="173"/>
        <v>-4.2999999999999999E-4</v>
      </c>
      <c r="Y2233" s="24"/>
      <c r="Z2233" s="24"/>
      <c r="AA2233" s="24">
        <v>2.7999999999999998E-4</v>
      </c>
      <c r="AB2233" s="24"/>
      <c r="AC2233" s="25"/>
      <c r="AD2233" s="26"/>
      <c r="AE2233" s="26"/>
      <c r="AF2233" s="26"/>
      <c r="AG2233" s="24"/>
      <c r="AH2233" s="24"/>
      <c r="AI2233" s="26"/>
      <c r="AJ2233" s="27"/>
      <c r="AK2233" s="27"/>
      <c r="AL2233" s="26"/>
      <c r="AM2233" s="26"/>
      <c r="AN2233" s="24"/>
      <c r="AO2233" s="24" t="str">
        <f t="shared" si="174"/>
        <v>Sanmina</v>
      </c>
      <c r="AP2233" s="1" t="s">
        <v>1110</v>
      </c>
      <c r="BF2233" s="1" t="s">
        <v>68</v>
      </c>
      <c r="BG2233" s="28" t="s">
        <v>69</v>
      </c>
    </row>
    <row r="2234" spans="1:59" ht="12.75" customHeight="1" x14ac:dyDescent="0.2">
      <c r="A2234" s="1" t="s">
        <v>9055</v>
      </c>
      <c r="B2234" s="1" t="s">
        <v>9056</v>
      </c>
      <c r="C2234" s="1" t="s">
        <v>62</v>
      </c>
      <c r="D2234" s="1" t="s">
        <v>1108</v>
      </c>
      <c r="E2234" s="1" t="s">
        <v>9057</v>
      </c>
      <c r="F2234" s="1" t="s">
        <v>9058</v>
      </c>
      <c r="G2234" s="1">
        <v>148</v>
      </c>
      <c r="H2234" s="1">
        <v>10000</v>
      </c>
      <c r="I2234" s="2" t="s">
        <v>66</v>
      </c>
      <c r="K2234" s="1">
        <f>IFERROR(VLOOKUP(B2234,'[1]Pivot HorizontalMRP'!$A$4:$B$2531,2,0),0)</f>
        <v>0</v>
      </c>
      <c r="L2234" s="1">
        <f>IFERROR(VLOOKUP(B2234,'[1]Pivot HorizontalMRP'!$A$4:$C$2531,3,0),0)</f>
        <v>5333</v>
      </c>
      <c r="M2234" s="1">
        <f>IFERROR(VLOOKUP(B2234,'[1]Pivot HorizontalMRP'!$A$4:$D$2531,4,0),0)</f>
        <v>0</v>
      </c>
      <c r="N2234" s="1">
        <f>IFERROR(VLOOKUP(B2234,'[1]Pivot HorizontalMRP'!$A$4:$E$2531,5,0),0)</f>
        <v>0</v>
      </c>
      <c r="O2234" s="1">
        <f t="shared" si="171"/>
        <v>5333</v>
      </c>
      <c r="P2234" s="1">
        <f t="shared" si="172"/>
        <v>5333</v>
      </c>
      <c r="Q2234" s="1">
        <f>IFERROR(VLOOKUP(B2234,'[1]Pivot HorizontalMRP'!$A$4:$F$2529,6,0),0)</f>
        <v>40</v>
      </c>
      <c r="R2234" s="1">
        <f>IFERROR(VLOOKUP(B2234,'[1]Pivot HorizontalMRP'!$A$4:$G$2529,7,0),0)</f>
        <v>0</v>
      </c>
      <c r="S2234" s="1">
        <f>IFERROR(VLOOKUP(B2234,'[1]Pivot HorizontalMRP'!$A$4:$H$2529,8,0),0)</f>
        <v>0</v>
      </c>
      <c r="T2234" s="1">
        <f>IFERROR(VLOOKUP(B2234,'[1]Pivot HorizontalMRP'!$A$4:$I$2529,9,0),0)</f>
        <v>0</v>
      </c>
      <c r="U2234" s="1">
        <f t="shared" si="170"/>
        <v>5293</v>
      </c>
      <c r="V2234" s="24">
        <v>6.3000000000000003E-4</v>
      </c>
      <c r="W2234" s="24"/>
      <c r="X2234" s="24">
        <f t="shared" si="173"/>
        <v>-6.3000000000000003E-4</v>
      </c>
      <c r="Y2234" s="24"/>
      <c r="Z2234" s="24"/>
      <c r="AA2234" s="24"/>
      <c r="AB2234" s="24"/>
      <c r="AC2234" s="25"/>
      <c r="AD2234" s="26"/>
      <c r="AE2234" s="26"/>
      <c r="AF2234" s="26"/>
      <c r="AG2234" s="24"/>
      <c r="AH2234" s="24"/>
      <c r="AI2234" s="26"/>
      <c r="AJ2234" s="27"/>
      <c r="AK2234" s="27"/>
      <c r="AL2234" s="26"/>
      <c r="AM2234" s="26"/>
      <c r="AN2234" s="24"/>
      <c r="AO2234" s="24" t="str">
        <f t="shared" si="174"/>
        <v>Sanmina</v>
      </c>
      <c r="AP2234" s="1" t="s">
        <v>1110</v>
      </c>
      <c r="BF2234" s="1" t="s">
        <v>68</v>
      </c>
      <c r="BG2234" s="28" t="s">
        <v>69</v>
      </c>
    </row>
    <row r="2235" spans="1:59" ht="12.75" customHeight="1" x14ac:dyDescent="0.2">
      <c r="A2235" s="1" t="s">
        <v>9059</v>
      </c>
      <c r="B2235" s="1" t="s">
        <v>9060</v>
      </c>
      <c r="C2235" s="1" t="s">
        <v>62</v>
      </c>
      <c r="D2235" s="1" t="s">
        <v>1108</v>
      </c>
      <c r="E2235" s="1" t="s">
        <v>9061</v>
      </c>
      <c r="F2235" s="1" t="s">
        <v>9062</v>
      </c>
      <c r="G2235" s="1">
        <v>188</v>
      </c>
      <c r="H2235" s="1">
        <v>10000</v>
      </c>
      <c r="I2235" s="2" t="s">
        <v>1123</v>
      </c>
      <c r="K2235" s="1">
        <f>IFERROR(VLOOKUP(B2235,'[1]Pivot HorizontalMRP'!$A$4:$B$2531,2,0),0)</f>
        <v>0</v>
      </c>
      <c r="L2235" s="1">
        <f>IFERROR(VLOOKUP(B2235,'[1]Pivot HorizontalMRP'!$A$4:$C$2531,3,0),0)</f>
        <v>46463</v>
      </c>
      <c r="M2235" s="1">
        <f>IFERROR(VLOOKUP(B2235,'[1]Pivot HorizontalMRP'!$A$4:$D$2531,4,0),0)</f>
        <v>40000</v>
      </c>
      <c r="N2235" s="1">
        <f>IFERROR(VLOOKUP(B2235,'[1]Pivot HorizontalMRP'!$A$4:$E$2531,5,0),0)</f>
        <v>0</v>
      </c>
      <c r="O2235" s="1">
        <f t="shared" si="171"/>
        <v>86463</v>
      </c>
      <c r="P2235" s="1">
        <f t="shared" si="172"/>
        <v>86463</v>
      </c>
      <c r="Q2235" s="1">
        <f>IFERROR(VLOOKUP(B2235,'[1]Pivot HorizontalMRP'!$A$4:$F$2529,6,0),0)</f>
        <v>18037</v>
      </c>
      <c r="R2235" s="1">
        <f>IFERROR(VLOOKUP(B2235,'[1]Pivot HorizontalMRP'!$A$4:$G$2529,7,0),0)</f>
        <v>7716</v>
      </c>
      <c r="S2235" s="1">
        <f>IFERROR(VLOOKUP(B2235,'[1]Pivot HorizontalMRP'!$A$4:$H$2529,8,0),0)</f>
        <v>6510</v>
      </c>
      <c r="T2235" s="1">
        <f>IFERROR(VLOOKUP(B2235,'[1]Pivot HorizontalMRP'!$A$4:$I$2529,9,0),0)</f>
        <v>3641</v>
      </c>
      <c r="U2235" s="1">
        <f t="shared" si="170"/>
        <v>60710</v>
      </c>
      <c r="V2235" s="24">
        <v>6.9999999999999999E-4</v>
      </c>
      <c r="W2235" s="24"/>
      <c r="X2235" s="24">
        <f t="shared" si="173"/>
        <v>-6.9999999999999999E-4</v>
      </c>
      <c r="Y2235" s="24"/>
      <c r="Z2235" s="24"/>
      <c r="AA2235" s="24">
        <v>2.5000000000000001E-4</v>
      </c>
      <c r="AB2235" s="24"/>
      <c r="AC2235" s="25"/>
      <c r="AD2235" s="26"/>
      <c r="AE2235" s="26"/>
      <c r="AF2235" s="26"/>
      <c r="AG2235" s="24"/>
      <c r="AH2235" s="24"/>
      <c r="AI2235" s="26"/>
      <c r="AJ2235" s="27"/>
      <c r="AK2235" s="27"/>
      <c r="AL2235" s="26"/>
      <c r="AM2235" s="26"/>
      <c r="AN2235" s="24"/>
      <c r="AO2235" s="24" t="str">
        <f t="shared" si="174"/>
        <v>Sanmina</v>
      </c>
      <c r="AP2235" s="1" t="s">
        <v>1110</v>
      </c>
      <c r="BF2235" s="1" t="s">
        <v>68</v>
      </c>
      <c r="BG2235" s="28" t="s">
        <v>69</v>
      </c>
    </row>
    <row r="2236" spans="1:59" ht="12.75" customHeight="1" x14ac:dyDescent="0.2">
      <c r="A2236" s="1" t="s">
        <v>9063</v>
      </c>
      <c r="B2236" s="1" t="s">
        <v>9064</v>
      </c>
      <c r="C2236" s="1" t="s">
        <v>62</v>
      </c>
      <c r="D2236" s="1" t="s">
        <v>1108</v>
      </c>
      <c r="E2236" s="1" t="s">
        <v>9065</v>
      </c>
      <c r="F2236" s="1" t="s">
        <v>9066</v>
      </c>
      <c r="G2236" s="1">
        <v>188</v>
      </c>
      <c r="H2236" s="1">
        <v>10000</v>
      </c>
      <c r="I2236" s="2" t="s">
        <v>1123</v>
      </c>
      <c r="K2236" s="1">
        <f>IFERROR(VLOOKUP(B2236,'[1]Pivot HorizontalMRP'!$A$4:$B$2531,2,0),0)</f>
        <v>0</v>
      </c>
      <c r="L2236" s="1">
        <f>IFERROR(VLOOKUP(B2236,'[1]Pivot HorizontalMRP'!$A$4:$C$2531,3,0),0)</f>
        <v>38228</v>
      </c>
      <c r="M2236" s="1">
        <f>IFERROR(VLOOKUP(B2236,'[1]Pivot HorizontalMRP'!$A$4:$D$2531,4,0),0)</f>
        <v>0</v>
      </c>
      <c r="N2236" s="1">
        <f>IFERROR(VLOOKUP(B2236,'[1]Pivot HorizontalMRP'!$A$4:$E$2531,5,0),0)</f>
        <v>0</v>
      </c>
      <c r="O2236" s="1">
        <f t="shared" si="171"/>
        <v>38228</v>
      </c>
      <c r="P2236" s="1">
        <f t="shared" si="172"/>
        <v>38228</v>
      </c>
      <c r="Q2236" s="1">
        <f>IFERROR(VLOOKUP(B2236,'[1]Pivot HorizontalMRP'!$A$4:$F$2529,6,0),0)</f>
        <v>586</v>
      </c>
      <c r="R2236" s="1">
        <f>IFERROR(VLOOKUP(B2236,'[1]Pivot HorizontalMRP'!$A$4:$G$2529,7,0),0)</f>
        <v>518</v>
      </c>
      <c r="S2236" s="1">
        <f>IFERROR(VLOOKUP(B2236,'[1]Pivot HorizontalMRP'!$A$4:$H$2529,8,0),0)</f>
        <v>674</v>
      </c>
      <c r="T2236" s="1">
        <f>IFERROR(VLOOKUP(B2236,'[1]Pivot HorizontalMRP'!$A$4:$I$2529,9,0),0)</f>
        <v>525</v>
      </c>
      <c r="U2236" s="1">
        <f t="shared" si="170"/>
        <v>37124</v>
      </c>
      <c r="V2236" s="24">
        <v>8.4999999999999995E-4</v>
      </c>
      <c r="W2236" s="24"/>
      <c r="X2236" s="24">
        <f t="shared" si="173"/>
        <v>-8.4999999999999995E-4</v>
      </c>
      <c r="Y2236" s="24"/>
      <c r="Z2236" s="24"/>
      <c r="AA2236" s="24"/>
      <c r="AB2236" s="24"/>
      <c r="AC2236" s="25"/>
      <c r="AD2236" s="26"/>
      <c r="AE2236" s="26"/>
      <c r="AF2236" s="26"/>
      <c r="AG2236" s="24"/>
      <c r="AH2236" s="24"/>
      <c r="AI2236" s="26"/>
      <c r="AJ2236" s="27"/>
      <c r="AK2236" s="27"/>
      <c r="AL2236" s="26"/>
      <c r="AM2236" s="26"/>
      <c r="AN2236" s="24"/>
      <c r="AO2236" s="24" t="str">
        <f t="shared" si="174"/>
        <v>Sanmina</v>
      </c>
      <c r="AP2236" s="1" t="s">
        <v>1110</v>
      </c>
      <c r="BF2236" s="1" t="s">
        <v>68</v>
      </c>
      <c r="BG2236" s="28" t="s">
        <v>69</v>
      </c>
    </row>
    <row r="2237" spans="1:59" ht="12.75" customHeight="1" x14ac:dyDescent="0.2">
      <c r="A2237" s="1" t="s">
        <v>9067</v>
      </c>
      <c r="B2237" s="1" t="s">
        <v>9068</v>
      </c>
      <c r="C2237" s="1" t="s">
        <v>62</v>
      </c>
      <c r="D2237" s="1" t="s">
        <v>1108</v>
      </c>
      <c r="E2237" s="1" t="s">
        <v>9069</v>
      </c>
      <c r="F2237" s="1" t="s">
        <v>9070</v>
      </c>
      <c r="G2237" s="1">
        <v>148</v>
      </c>
      <c r="H2237" s="1">
        <v>40000</v>
      </c>
      <c r="I2237" s="2" t="s">
        <v>66</v>
      </c>
      <c r="K2237" s="1">
        <f>IFERROR(VLOOKUP(B2237,'[1]Pivot HorizontalMRP'!$A$4:$B$2531,2,0),0)</f>
        <v>0</v>
      </c>
      <c r="L2237" s="1">
        <f>IFERROR(VLOOKUP(B2237,'[1]Pivot HorizontalMRP'!$A$4:$C$2531,3,0),0)</f>
        <v>939</v>
      </c>
      <c r="M2237" s="1">
        <f>IFERROR(VLOOKUP(B2237,'[1]Pivot HorizontalMRP'!$A$4:$D$2531,4,0),0)</f>
        <v>0</v>
      </c>
      <c r="N2237" s="1">
        <f>IFERROR(VLOOKUP(B2237,'[1]Pivot HorizontalMRP'!$A$4:$E$2531,5,0),0)</f>
        <v>40000</v>
      </c>
      <c r="O2237" s="1">
        <f t="shared" si="171"/>
        <v>939</v>
      </c>
      <c r="P2237" s="1">
        <f t="shared" si="172"/>
        <v>40939</v>
      </c>
      <c r="Q2237" s="1">
        <f>IFERROR(VLOOKUP(B2237,'[1]Pivot HorizontalMRP'!$A$4:$F$2529,6,0),0)</f>
        <v>141</v>
      </c>
      <c r="R2237" s="1">
        <f>IFERROR(VLOOKUP(B2237,'[1]Pivot HorizontalMRP'!$A$4:$G$2529,7,0),0)</f>
        <v>0</v>
      </c>
      <c r="S2237" s="1">
        <f>IFERROR(VLOOKUP(B2237,'[1]Pivot HorizontalMRP'!$A$4:$H$2529,8,0),0)</f>
        <v>0</v>
      </c>
      <c r="T2237" s="1">
        <f>IFERROR(VLOOKUP(B2237,'[1]Pivot HorizontalMRP'!$A$4:$I$2529,9,0),0)</f>
        <v>0</v>
      </c>
      <c r="U2237" s="1">
        <f t="shared" si="170"/>
        <v>40798</v>
      </c>
      <c r="V2237" s="24">
        <v>2.7999999999999998E-4</v>
      </c>
      <c r="W2237" s="24"/>
      <c r="X2237" s="24">
        <f t="shared" si="173"/>
        <v>-2.7999999999999998E-4</v>
      </c>
      <c r="Y2237" s="24"/>
      <c r="Z2237" s="24"/>
      <c r="AA2237" s="24"/>
      <c r="AB2237" s="24"/>
      <c r="AC2237" s="25"/>
      <c r="AD2237" s="26"/>
      <c r="AE2237" s="26"/>
      <c r="AF2237" s="26"/>
      <c r="AG2237" s="24"/>
      <c r="AH2237" s="24"/>
      <c r="AI2237" s="26"/>
      <c r="AJ2237" s="27"/>
      <c r="AK2237" s="27"/>
      <c r="AL2237" s="26"/>
      <c r="AM2237" s="26"/>
      <c r="AN2237" s="24"/>
      <c r="AO2237" s="24" t="str">
        <f t="shared" si="174"/>
        <v>Sanmina</v>
      </c>
      <c r="AP2237" s="1" t="s">
        <v>1110</v>
      </c>
      <c r="BF2237" s="1" t="s">
        <v>68</v>
      </c>
      <c r="BG2237" s="28" t="s">
        <v>69</v>
      </c>
    </row>
    <row r="2238" spans="1:59" ht="12.75" customHeight="1" x14ac:dyDescent="0.2">
      <c r="A2238" s="1" t="s">
        <v>9071</v>
      </c>
      <c r="B2238" s="1" t="s">
        <v>9072</v>
      </c>
      <c r="C2238" s="1" t="s">
        <v>62</v>
      </c>
      <c r="D2238" s="1" t="s">
        <v>1108</v>
      </c>
      <c r="E2238" s="1" t="s">
        <v>9073</v>
      </c>
      <c r="F2238" s="1" t="s">
        <v>9074</v>
      </c>
      <c r="G2238" s="1">
        <v>148</v>
      </c>
      <c r="H2238" s="1">
        <v>30000</v>
      </c>
      <c r="I2238" s="2" t="s">
        <v>1123</v>
      </c>
      <c r="K2238" s="1">
        <f>IFERROR(VLOOKUP(B2238,'[1]Pivot HorizontalMRP'!$A$4:$B$2531,2,0),0)</f>
        <v>0</v>
      </c>
      <c r="L2238" s="1">
        <f>IFERROR(VLOOKUP(B2238,'[1]Pivot HorizontalMRP'!$A$4:$C$2531,3,0),0)</f>
        <v>7141</v>
      </c>
      <c r="M2238" s="1">
        <f>IFERROR(VLOOKUP(B2238,'[1]Pivot HorizontalMRP'!$A$4:$D$2531,4,0),0)</f>
        <v>0</v>
      </c>
      <c r="N2238" s="1">
        <f>IFERROR(VLOOKUP(B2238,'[1]Pivot HorizontalMRP'!$A$4:$E$2531,5,0),0)</f>
        <v>40000</v>
      </c>
      <c r="O2238" s="1">
        <f t="shared" si="171"/>
        <v>7141</v>
      </c>
      <c r="P2238" s="1">
        <f t="shared" si="172"/>
        <v>47141</v>
      </c>
      <c r="Q2238" s="1">
        <f>IFERROR(VLOOKUP(B2238,'[1]Pivot HorizontalMRP'!$A$4:$F$2529,6,0),0)</f>
        <v>8133</v>
      </c>
      <c r="R2238" s="1">
        <f>IFERROR(VLOOKUP(B2238,'[1]Pivot HorizontalMRP'!$A$4:$G$2529,7,0),0)</f>
        <v>6853</v>
      </c>
      <c r="S2238" s="1">
        <f>IFERROR(VLOOKUP(B2238,'[1]Pivot HorizontalMRP'!$A$4:$H$2529,8,0),0)</f>
        <v>7653</v>
      </c>
      <c r="T2238" s="1">
        <f>IFERROR(VLOOKUP(B2238,'[1]Pivot HorizontalMRP'!$A$4:$I$2529,9,0),0)</f>
        <v>6249</v>
      </c>
      <c r="U2238" s="1">
        <f t="shared" si="170"/>
        <v>-7845</v>
      </c>
      <c r="V2238" s="24">
        <v>6.8000000000000005E-4</v>
      </c>
      <c r="W2238" s="24"/>
      <c r="X2238" s="24">
        <f t="shared" si="173"/>
        <v>-6.8000000000000005E-4</v>
      </c>
      <c r="Y2238" s="24"/>
      <c r="Z2238" s="24"/>
      <c r="AA2238" s="24"/>
      <c r="AB2238" s="24"/>
      <c r="AC2238" s="25"/>
      <c r="AD2238" s="26"/>
      <c r="AE2238" s="26"/>
      <c r="AF2238" s="26"/>
      <c r="AG2238" s="24"/>
      <c r="AH2238" s="24"/>
      <c r="AI2238" s="26"/>
      <c r="AJ2238" s="27"/>
      <c r="AK2238" s="27"/>
      <c r="AL2238" s="26"/>
      <c r="AM2238" s="26"/>
      <c r="AN2238" s="24"/>
      <c r="AO2238" s="24" t="str">
        <f t="shared" si="174"/>
        <v>Sanmina</v>
      </c>
      <c r="AP2238" s="1" t="s">
        <v>1110</v>
      </c>
      <c r="BF2238" s="1" t="s">
        <v>68</v>
      </c>
      <c r="BG2238" s="28" t="s">
        <v>69</v>
      </c>
    </row>
    <row r="2239" spans="1:59" ht="12.75" customHeight="1" x14ac:dyDescent="0.2">
      <c r="A2239" s="1" t="s">
        <v>9075</v>
      </c>
      <c r="B2239" s="1" t="s">
        <v>9076</v>
      </c>
      <c r="C2239" s="1" t="s">
        <v>62</v>
      </c>
      <c r="D2239" s="1" t="s">
        <v>1108</v>
      </c>
      <c r="E2239" s="1" t="s">
        <v>9077</v>
      </c>
      <c r="F2239" s="1" t="s">
        <v>9078</v>
      </c>
      <c r="G2239" s="1">
        <v>188</v>
      </c>
      <c r="H2239" s="1">
        <v>30000</v>
      </c>
      <c r="I2239" s="2" t="s">
        <v>1123</v>
      </c>
      <c r="K2239" s="1">
        <f>IFERROR(VLOOKUP(B2239,'[1]Pivot HorizontalMRP'!$A$4:$B$2531,2,0),0)</f>
        <v>0</v>
      </c>
      <c r="L2239" s="1">
        <f>IFERROR(VLOOKUP(B2239,'[1]Pivot HorizontalMRP'!$A$4:$C$2531,3,0),0)</f>
        <v>42393</v>
      </c>
      <c r="M2239" s="1">
        <f>IFERROR(VLOOKUP(B2239,'[1]Pivot HorizontalMRP'!$A$4:$D$2531,4,0),0)</f>
        <v>0</v>
      </c>
      <c r="N2239" s="1">
        <f>IFERROR(VLOOKUP(B2239,'[1]Pivot HorizontalMRP'!$A$4:$E$2531,5,0),0)</f>
        <v>0</v>
      </c>
      <c r="O2239" s="1">
        <f t="shared" si="171"/>
        <v>42393</v>
      </c>
      <c r="P2239" s="1">
        <f t="shared" si="172"/>
        <v>42393</v>
      </c>
      <c r="Q2239" s="1">
        <f>IFERROR(VLOOKUP(B2239,'[1]Pivot HorizontalMRP'!$A$4:$F$2529,6,0),0)</f>
        <v>14343</v>
      </c>
      <c r="R2239" s="1">
        <f>IFERROR(VLOOKUP(B2239,'[1]Pivot HorizontalMRP'!$A$4:$G$2529,7,0),0)</f>
        <v>8739</v>
      </c>
      <c r="S2239" s="1">
        <f>IFERROR(VLOOKUP(B2239,'[1]Pivot HorizontalMRP'!$A$4:$H$2529,8,0),0)</f>
        <v>6089</v>
      </c>
      <c r="T2239" s="1">
        <f>IFERROR(VLOOKUP(B2239,'[1]Pivot HorizontalMRP'!$A$4:$I$2529,9,0),0)</f>
        <v>4878</v>
      </c>
      <c r="U2239" s="1">
        <f t="shared" si="170"/>
        <v>19311</v>
      </c>
      <c r="V2239" s="24">
        <v>2.8000000000000001E-2</v>
      </c>
      <c r="W2239" s="24"/>
      <c r="X2239" s="24">
        <f t="shared" si="173"/>
        <v>-2.8000000000000001E-2</v>
      </c>
      <c r="Y2239" s="24"/>
      <c r="Z2239" s="24"/>
      <c r="AA2239" s="24">
        <v>1.4E-3</v>
      </c>
      <c r="AB2239" s="24"/>
      <c r="AC2239" s="25"/>
      <c r="AD2239" s="26"/>
      <c r="AE2239" s="26"/>
      <c r="AF2239" s="26"/>
      <c r="AG2239" s="24"/>
      <c r="AH2239" s="24"/>
      <c r="AI2239" s="26"/>
      <c r="AJ2239" s="27"/>
      <c r="AK2239" s="27"/>
      <c r="AL2239" s="26"/>
      <c r="AM2239" s="26"/>
      <c r="AN2239" s="24"/>
      <c r="AO2239" s="24" t="str">
        <f t="shared" si="174"/>
        <v>Sanmina</v>
      </c>
      <c r="AP2239" s="1" t="s">
        <v>1110</v>
      </c>
      <c r="BF2239" s="1" t="s">
        <v>68</v>
      </c>
      <c r="BG2239" s="28" t="s">
        <v>69</v>
      </c>
    </row>
    <row r="2240" spans="1:59" ht="12.75" customHeight="1" x14ac:dyDescent="0.2">
      <c r="A2240" s="1" t="s">
        <v>9079</v>
      </c>
      <c r="B2240" s="1" t="s">
        <v>9080</v>
      </c>
      <c r="C2240" s="1" t="s">
        <v>62</v>
      </c>
      <c r="D2240" s="1" t="s">
        <v>1108</v>
      </c>
      <c r="E2240" s="1" t="s">
        <v>9081</v>
      </c>
      <c r="F2240" s="1" t="s">
        <v>9082</v>
      </c>
      <c r="G2240" s="1">
        <v>148</v>
      </c>
      <c r="H2240" s="1">
        <v>10000</v>
      </c>
      <c r="I2240" s="2" t="s">
        <v>1123</v>
      </c>
      <c r="K2240" s="1">
        <f>IFERROR(VLOOKUP(B2240,'[1]Pivot HorizontalMRP'!$A$4:$B$2531,2,0),0)</f>
        <v>0</v>
      </c>
      <c r="L2240" s="1">
        <f>IFERROR(VLOOKUP(B2240,'[1]Pivot HorizontalMRP'!$A$4:$C$2531,3,0),0)</f>
        <v>45429</v>
      </c>
      <c r="M2240" s="1">
        <f>IFERROR(VLOOKUP(B2240,'[1]Pivot HorizontalMRP'!$A$4:$D$2531,4,0),0)</f>
        <v>0</v>
      </c>
      <c r="N2240" s="1">
        <f>IFERROR(VLOOKUP(B2240,'[1]Pivot HorizontalMRP'!$A$4:$E$2531,5,0),0)</f>
        <v>0</v>
      </c>
      <c r="O2240" s="1">
        <f t="shared" si="171"/>
        <v>45429</v>
      </c>
      <c r="P2240" s="1">
        <f t="shared" si="172"/>
        <v>45429</v>
      </c>
      <c r="Q2240" s="1">
        <f>IFERROR(VLOOKUP(B2240,'[1]Pivot HorizontalMRP'!$A$4:$F$2529,6,0),0)</f>
        <v>2356</v>
      </c>
      <c r="R2240" s="1">
        <f>IFERROR(VLOOKUP(B2240,'[1]Pivot HorizontalMRP'!$A$4:$G$2529,7,0),0)</f>
        <v>1632</v>
      </c>
      <c r="S2240" s="1">
        <f>IFERROR(VLOOKUP(B2240,'[1]Pivot HorizontalMRP'!$A$4:$H$2529,8,0),0)</f>
        <v>1436</v>
      </c>
      <c r="T2240" s="1">
        <f>IFERROR(VLOOKUP(B2240,'[1]Pivot HorizontalMRP'!$A$4:$I$2529,9,0),0)</f>
        <v>651</v>
      </c>
      <c r="U2240" s="1">
        <f t="shared" si="170"/>
        <v>41441</v>
      </c>
      <c r="V2240" s="24">
        <v>1.14E-3</v>
      </c>
      <c r="W2240" s="24"/>
      <c r="X2240" s="24">
        <f t="shared" si="173"/>
        <v>-1.14E-3</v>
      </c>
      <c r="Y2240" s="24"/>
      <c r="Z2240" s="24"/>
      <c r="AA2240" s="24"/>
      <c r="AB2240" s="24"/>
      <c r="AC2240" s="25"/>
      <c r="AD2240" s="26"/>
      <c r="AE2240" s="26"/>
      <c r="AF2240" s="26"/>
      <c r="AG2240" s="24"/>
      <c r="AH2240" s="24"/>
      <c r="AI2240" s="26"/>
      <c r="AJ2240" s="27"/>
      <c r="AK2240" s="27"/>
      <c r="AL2240" s="26"/>
      <c r="AM2240" s="26"/>
      <c r="AN2240" s="24"/>
      <c r="AO2240" s="24" t="str">
        <f t="shared" si="174"/>
        <v>Sanmina</v>
      </c>
      <c r="AP2240" s="1" t="s">
        <v>1110</v>
      </c>
      <c r="BF2240" s="1" t="s">
        <v>68</v>
      </c>
      <c r="BG2240" s="28" t="s">
        <v>69</v>
      </c>
    </row>
    <row r="2241" spans="1:59" ht="12.75" customHeight="1" x14ac:dyDescent="0.2">
      <c r="A2241" s="1" t="s">
        <v>9083</v>
      </c>
      <c r="B2241" s="1" t="s">
        <v>9084</v>
      </c>
      <c r="C2241" s="1" t="s">
        <v>62</v>
      </c>
      <c r="D2241" s="1" t="s">
        <v>1108</v>
      </c>
      <c r="E2241" s="1" t="s">
        <v>9085</v>
      </c>
      <c r="F2241" s="1" t="s">
        <v>9086</v>
      </c>
      <c r="G2241" s="1">
        <v>146</v>
      </c>
      <c r="H2241" s="1">
        <v>10000</v>
      </c>
      <c r="I2241" s="2" t="s">
        <v>1123</v>
      </c>
      <c r="K2241" s="1">
        <f>IFERROR(VLOOKUP(B2241,'[1]Pivot HorizontalMRP'!$A$4:$B$2531,2,0),0)</f>
        <v>0</v>
      </c>
      <c r="L2241" s="1">
        <f>IFERROR(VLOOKUP(B2241,'[1]Pivot HorizontalMRP'!$A$4:$C$2531,3,0),0)</f>
        <v>34543</v>
      </c>
      <c r="M2241" s="1">
        <f>IFERROR(VLOOKUP(B2241,'[1]Pivot HorizontalMRP'!$A$4:$D$2531,4,0),0)</f>
        <v>0</v>
      </c>
      <c r="N2241" s="1">
        <f>IFERROR(VLOOKUP(B2241,'[1]Pivot HorizontalMRP'!$A$4:$E$2531,5,0),0)</f>
        <v>0</v>
      </c>
      <c r="O2241" s="1">
        <f t="shared" si="171"/>
        <v>34543</v>
      </c>
      <c r="P2241" s="1">
        <f t="shared" si="172"/>
        <v>34543</v>
      </c>
      <c r="Q2241" s="1">
        <f>IFERROR(VLOOKUP(B2241,'[1]Pivot HorizontalMRP'!$A$4:$F$2529,6,0),0)</f>
        <v>3593</v>
      </c>
      <c r="R2241" s="1">
        <f>IFERROR(VLOOKUP(B2241,'[1]Pivot HorizontalMRP'!$A$4:$G$2529,7,0),0)</f>
        <v>3735</v>
      </c>
      <c r="S2241" s="1">
        <f>IFERROR(VLOOKUP(B2241,'[1]Pivot HorizontalMRP'!$A$4:$H$2529,8,0),0)</f>
        <v>4445</v>
      </c>
      <c r="T2241" s="1">
        <f>IFERROR(VLOOKUP(B2241,'[1]Pivot HorizontalMRP'!$A$4:$I$2529,9,0),0)</f>
        <v>3828</v>
      </c>
      <c r="U2241" s="1">
        <f t="shared" si="170"/>
        <v>27215</v>
      </c>
      <c r="V2241" s="24">
        <v>3.8400000000000001E-3</v>
      </c>
      <c r="W2241" s="24"/>
      <c r="X2241" s="24">
        <f t="shared" si="173"/>
        <v>-3.8400000000000001E-3</v>
      </c>
      <c r="Y2241" s="24"/>
      <c r="Z2241" s="24"/>
      <c r="AA2241" s="24"/>
      <c r="AB2241" s="24"/>
      <c r="AC2241" s="25"/>
      <c r="AD2241" s="26"/>
      <c r="AE2241" s="26"/>
      <c r="AF2241" s="26"/>
      <c r="AG2241" s="24"/>
      <c r="AH2241" s="24"/>
      <c r="AI2241" s="26"/>
      <c r="AJ2241" s="27"/>
      <c r="AK2241" s="27"/>
      <c r="AL2241" s="26"/>
      <c r="AM2241" s="26"/>
      <c r="AN2241" s="24"/>
      <c r="AO2241" s="24" t="str">
        <f t="shared" si="174"/>
        <v>Sanmina</v>
      </c>
      <c r="AP2241" s="1" t="s">
        <v>1110</v>
      </c>
      <c r="BF2241" s="1" t="s">
        <v>68</v>
      </c>
      <c r="BG2241" s="28" t="s">
        <v>69</v>
      </c>
    </row>
    <row r="2242" spans="1:59" ht="12.75" customHeight="1" x14ac:dyDescent="0.2">
      <c r="A2242" s="1" t="s">
        <v>9087</v>
      </c>
      <c r="B2242" s="1" t="s">
        <v>9088</v>
      </c>
      <c r="C2242" s="1" t="s">
        <v>62</v>
      </c>
      <c r="D2242" s="1" t="s">
        <v>1108</v>
      </c>
      <c r="E2242" s="1" t="s">
        <v>9089</v>
      </c>
      <c r="F2242" s="1" t="s">
        <v>9090</v>
      </c>
      <c r="G2242" s="1">
        <v>148</v>
      </c>
      <c r="H2242" s="1">
        <v>10000</v>
      </c>
      <c r="I2242" s="2" t="s">
        <v>66</v>
      </c>
      <c r="K2242" s="1">
        <f>IFERROR(VLOOKUP(B2242,'[1]Pivot HorizontalMRP'!$A$4:$B$2531,2,0),0)</f>
        <v>0</v>
      </c>
      <c r="L2242" s="1">
        <f>IFERROR(VLOOKUP(B2242,'[1]Pivot HorizontalMRP'!$A$4:$C$2531,3,0),0)</f>
        <v>9881</v>
      </c>
      <c r="M2242" s="1">
        <f>IFERROR(VLOOKUP(B2242,'[1]Pivot HorizontalMRP'!$A$4:$D$2531,4,0),0)</f>
        <v>0</v>
      </c>
      <c r="N2242" s="1">
        <f>IFERROR(VLOOKUP(B2242,'[1]Pivot HorizontalMRP'!$A$4:$E$2531,5,0),0)</f>
        <v>0</v>
      </c>
      <c r="O2242" s="1">
        <f t="shared" si="171"/>
        <v>9881</v>
      </c>
      <c r="P2242" s="1">
        <f t="shared" si="172"/>
        <v>9881</v>
      </c>
      <c r="Q2242" s="1">
        <f>IFERROR(VLOOKUP(B2242,'[1]Pivot HorizontalMRP'!$A$4:$F$2529,6,0),0)</f>
        <v>43</v>
      </c>
      <c r="R2242" s="1">
        <f>IFERROR(VLOOKUP(B2242,'[1]Pivot HorizontalMRP'!$A$4:$G$2529,7,0),0)</f>
        <v>0</v>
      </c>
      <c r="S2242" s="1">
        <f>IFERROR(VLOOKUP(B2242,'[1]Pivot HorizontalMRP'!$A$4:$H$2529,8,0),0)</f>
        <v>0</v>
      </c>
      <c r="T2242" s="1">
        <f>IFERROR(VLOOKUP(B2242,'[1]Pivot HorizontalMRP'!$A$4:$I$2529,9,0),0)</f>
        <v>0</v>
      </c>
      <c r="U2242" s="1">
        <f t="shared" ref="U2242:U2305" si="175">IF(I2242="delivery",O2242-SUM(Q2242+R2242),IF(I2242="PO",P2242-SUM(Q2242:R2242)))</f>
        <v>9838</v>
      </c>
      <c r="V2242" s="24">
        <v>6.0999999999999997E-4</v>
      </c>
      <c r="W2242" s="24"/>
      <c r="X2242" s="24">
        <f t="shared" si="173"/>
        <v>-6.0999999999999997E-4</v>
      </c>
      <c r="Y2242" s="24"/>
      <c r="Z2242" s="24"/>
      <c r="AA2242" s="24"/>
      <c r="AB2242" s="24"/>
      <c r="AC2242" s="25"/>
      <c r="AD2242" s="26"/>
      <c r="AE2242" s="26"/>
      <c r="AF2242" s="26"/>
      <c r="AG2242" s="24"/>
      <c r="AH2242" s="24"/>
      <c r="AI2242" s="26"/>
      <c r="AJ2242" s="27"/>
      <c r="AK2242" s="27"/>
      <c r="AL2242" s="26"/>
      <c r="AM2242" s="26"/>
      <c r="AN2242" s="24"/>
      <c r="AO2242" s="24" t="str">
        <f t="shared" si="174"/>
        <v>Sanmina</v>
      </c>
      <c r="AP2242" s="1" t="s">
        <v>1110</v>
      </c>
      <c r="BF2242" s="1" t="s">
        <v>68</v>
      </c>
      <c r="BG2242" s="28" t="s">
        <v>69</v>
      </c>
    </row>
    <row r="2243" spans="1:59" ht="12.75" customHeight="1" x14ac:dyDescent="0.2">
      <c r="A2243" s="1" t="s">
        <v>9091</v>
      </c>
      <c r="B2243" s="1" t="s">
        <v>9092</v>
      </c>
      <c r="C2243" s="1" t="s">
        <v>62</v>
      </c>
      <c r="D2243" s="1" t="s">
        <v>1108</v>
      </c>
      <c r="E2243" s="1" t="s">
        <v>9093</v>
      </c>
      <c r="F2243" s="1" t="s">
        <v>9094</v>
      </c>
      <c r="G2243" s="1">
        <v>188</v>
      </c>
      <c r="H2243" s="1">
        <v>10000</v>
      </c>
      <c r="I2243" s="2" t="s">
        <v>1123</v>
      </c>
      <c r="K2243" s="1">
        <f>IFERROR(VLOOKUP(B2243,'[1]Pivot HorizontalMRP'!$A$4:$B$2531,2,0),0)</f>
        <v>0</v>
      </c>
      <c r="L2243" s="1">
        <f>IFERROR(VLOOKUP(B2243,'[1]Pivot HorizontalMRP'!$A$4:$C$2531,3,0),0)</f>
        <v>43500</v>
      </c>
      <c r="M2243" s="1">
        <f>IFERROR(VLOOKUP(B2243,'[1]Pivot HorizontalMRP'!$A$4:$D$2531,4,0),0)</f>
        <v>0</v>
      </c>
      <c r="N2243" s="1">
        <f>IFERROR(VLOOKUP(B2243,'[1]Pivot HorizontalMRP'!$A$4:$E$2531,5,0),0)</f>
        <v>0</v>
      </c>
      <c r="O2243" s="1">
        <f t="shared" ref="O2243:O2306" si="176">K2243+L2243+M2243</f>
        <v>43500</v>
      </c>
      <c r="P2243" s="1">
        <f t="shared" ref="P2243:P2306" si="177">K2243+L2243+M2243+N2243</f>
        <v>43500</v>
      </c>
      <c r="Q2243" s="1">
        <f>IFERROR(VLOOKUP(B2243,'[1]Pivot HorizontalMRP'!$A$4:$F$2529,6,0),0)</f>
        <v>7201</v>
      </c>
      <c r="R2243" s="1">
        <f>IFERROR(VLOOKUP(B2243,'[1]Pivot HorizontalMRP'!$A$4:$G$2529,7,0),0)</f>
        <v>3730</v>
      </c>
      <c r="S2243" s="1">
        <f>IFERROR(VLOOKUP(B2243,'[1]Pivot HorizontalMRP'!$A$4:$H$2529,8,0),0)</f>
        <v>3978</v>
      </c>
      <c r="T2243" s="1">
        <f>IFERROR(VLOOKUP(B2243,'[1]Pivot HorizontalMRP'!$A$4:$I$2529,9,0),0)</f>
        <v>2969</v>
      </c>
      <c r="U2243" s="1">
        <f t="shared" si="175"/>
        <v>32569</v>
      </c>
      <c r="V2243" s="24">
        <v>1.4E-3</v>
      </c>
      <c r="W2243" s="24"/>
      <c r="X2243" s="24">
        <f t="shared" ref="X2243:X2306" si="178">W2243-V2243</f>
        <v>-1.4E-3</v>
      </c>
      <c r="Y2243" s="24"/>
      <c r="Z2243" s="24"/>
      <c r="AA2243" s="24">
        <v>2.7999999999999998E-4</v>
      </c>
      <c r="AB2243" s="24"/>
      <c r="AC2243" s="25"/>
      <c r="AD2243" s="26"/>
      <c r="AE2243" s="26"/>
      <c r="AF2243" s="26"/>
      <c r="AG2243" s="24"/>
      <c r="AH2243" s="24"/>
      <c r="AI2243" s="26"/>
      <c r="AJ2243" s="27"/>
      <c r="AK2243" s="27"/>
      <c r="AL2243" s="26"/>
      <c r="AM2243" s="26"/>
      <c r="AN2243" s="24"/>
      <c r="AO2243" s="24" t="str">
        <f t="shared" ref="AO2243:AO2306" si="179">D2243</f>
        <v>Sanmina</v>
      </c>
      <c r="AP2243" s="1" t="s">
        <v>1110</v>
      </c>
      <c r="BF2243" s="1" t="s">
        <v>68</v>
      </c>
      <c r="BG2243" s="28" t="s">
        <v>69</v>
      </c>
    </row>
    <row r="2244" spans="1:59" ht="12.75" customHeight="1" x14ac:dyDescent="0.2">
      <c r="A2244" s="1" t="s">
        <v>9095</v>
      </c>
      <c r="B2244" s="1" t="s">
        <v>9096</v>
      </c>
      <c r="C2244" s="1" t="s">
        <v>62</v>
      </c>
      <c r="D2244" s="1" t="s">
        <v>1108</v>
      </c>
      <c r="E2244" s="1" t="s">
        <v>9097</v>
      </c>
      <c r="F2244" s="1" t="s">
        <v>9098</v>
      </c>
      <c r="G2244" s="1">
        <v>188</v>
      </c>
      <c r="H2244" s="1">
        <v>15000</v>
      </c>
      <c r="I2244" s="2" t="s">
        <v>1123</v>
      </c>
      <c r="K2244" s="1">
        <f>IFERROR(VLOOKUP(B2244,'[1]Pivot HorizontalMRP'!$A$4:$B$2531,2,0),0)</f>
        <v>0</v>
      </c>
      <c r="L2244" s="1">
        <f>IFERROR(VLOOKUP(B2244,'[1]Pivot HorizontalMRP'!$A$4:$C$2531,3,0),0)</f>
        <v>200098</v>
      </c>
      <c r="M2244" s="1">
        <f>IFERROR(VLOOKUP(B2244,'[1]Pivot HorizontalMRP'!$A$4:$D$2531,4,0),0)</f>
        <v>50000</v>
      </c>
      <c r="N2244" s="1">
        <f>IFERROR(VLOOKUP(B2244,'[1]Pivot HorizontalMRP'!$A$4:$E$2531,5,0),0)</f>
        <v>70000</v>
      </c>
      <c r="O2244" s="1">
        <f t="shared" si="176"/>
        <v>250098</v>
      </c>
      <c r="P2244" s="1">
        <f t="shared" si="177"/>
        <v>320098</v>
      </c>
      <c r="Q2244" s="1">
        <f>IFERROR(VLOOKUP(B2244,'[1]Pivot HorizontalMRP'!$A$4:$F$2529,6,0),0)</f>
        <v>171827</v>
      </c>
      <c r="R2244" s="1">
        <f>IFERROR(VLOOKUP(B2244,'[1]Pivot HorizontalMRP'!$A$4:$G$2529,7,0),0)</f>
        <v>69690</v>
      </c>
      <c r="S2244" s="1">
        <f>IFERROR(VLOOKUP(B2244,'[1]Pivot HorizontalMRP'!$A$4:$H$2529,8,0),0)</f>
        <v>44555</v>
      </c>
      <c r="T2244" s="1">
        <f>IFERROR(VLOOKUP(B2244,'[1]Pivot HorizontalMRP'!$A$4:$I$2529,9,0),0)</f>
        <v>27331</v>
      </c>
      <c r="U2244" s="1">
        <f t="shared" si="175"/>
        <v>8581</v>
      </c>
      <c r="V2244" s="24">
        <v>4.2000000000000002E-4</v>
      </c>
      <c r="W2244" s="24"/>
      <c r="X2244" s="24">
        <f t="shared" si="178"/>
        <v>-4.2000000000000002E-4</v>
      </c>
      <c r="Y2244" s="24"/>
      <c r="Z2244" s="24"/>
      <c r="AA2244" s="24">
        <v>3.3E-4</v>
      </c>
      <c r="AB2244" s="24"/>
      <c r="AC2244" s="25"/>
      <c r="AD2244" s="26"/>
      <c r="AE2244" s="26"/>
      <c r="AF2244" s="26"/>
      <c r="AG2244" s="24"/>
      <c r="AH2244" s="24"/>
      <c r="AI2244" s="26"/>
      <c r="AJ2244" s="27"/>
      <c r="AK2244" s="27"/>
      <c r="AL2244" s="26"/>
      <c r="AM2244" s="26"/>
      <c r="AN2244" s="24"/>
      <c r="AO2244" s="24" t="str">
        <f t="shared" si="179"/>
        <v>Sanmina</v>
      </c>
      <c r="AP2244" s="1" t="s">
        <v>1110</v>
      </c>
      <c r="BF2244" s="1" t="s">
        <v>68</v>
      </c>
      <c r="BG2244" s="28" t="s">
        <v>69</v>
      </c>
    </row>
    <row r="2245" spans="1:59" ht="12.75" customHeight="1" x14ac:dyDescent="0.2">
      <c r="A2245" s="1" t="s">
        <v>9099</v>
      </c>
      <c r="B2245" s="1" t="s">
        <v>9100</v>
      </c>
      <c r="C2245" s="1" t="s">
        <v>62</v>
      </c>
      <c r="D2245" s="1" t="s">
        <v>1108</v>
      </c>
      <c r="E2245" s="1" t="s">
        <v>9101</v>
      </c>
      <c r="F2245" s="1" t="s">
        <v>9102</v>
      </c>
      <c r="G2245" s="1">
        <v>148</v>
      </c>
      <c r="H2245" s="1">
        <v>10000</v>
      </c>
      <c r="I2245" s="2" t="s">
        <v>66</v>
      </c>
      <c r="K2245" s="1">
        <f>IFERROR(VLOOKUP(B2245,'[1]Pivot HorizontalMRP'!$A$4:$B$2531,2,0),0)</f>
        <v>0</v>
      </c>
      <c r="L2245" s="1">
        <f>IFERROR(VLOOKUP(B2245,'[1]Pivot HorizontalMRP'!$A$4:$C$2531,3,0),0)</f>
        <v>15470</v>
      </c>
      <c r="M2245" s="1">
        <f>IFERROR(VLOOKUP(B2245,'[1]Pivot HorizontalMRP'!$A$4:$D$2531,4,0),0)</f>
        <v>0</v>
      </c>
      <c r="N2245" s="1">
        <f>IFERROR(VLOOKUP(B2245,'[1]Pivot HorizontalMRP'!$A$4:$E$2531,5,0),0)</f>
        <v>0</v>
      </c>
      <c r="O2245" s="1">
        <f t="shared" si="176"/>
        <v>15470</v>
      </c>
      <c r="P2245" s="1">
        <f t="shared" si="177"/>
        <v>15470</v>
      </c>
      <c r="Q2245" s="1">
        <f>IFERROR(VLOOKUP(B2245,'[1]Pivot HorizontalMRP'!$A$4:$F$2529,6,0),0)</f>
        <v>215</v>
      </c>
      <c r="R2245" s="1">
        <f>IFERROR(VLOOKUP(B2245,'[1]Pivot HorizontalMRP'!$A$4:$G$2529,7,0),0)</f>
        <v>0</v>
      </c>
      <c r="S2245" s="1">
        <f>IFERROR(VLOOKUP(B2245,'[1]Pivot HorizontalMRP'!$A$4:$H$2529,8,0),0)</f>
        <v>0</v>
      </c>
      <c r="T2245" s="1">
        <f>IFERROR(VLOOKUP(B2245,'[1]Pivot HorizontalMRP'!$A$4:$I$2529,9,0),0)</f>
        <v>0</v>
      </c>
      <c r="U2245" s="1">
        <f t="shared" si="175"/>
        <v>15255</v>
      </c>
      <c r="V2245" s="24">
        <v>4.9500000000000004E-3</v>
      </c>
      <c r="W2245" s="24"/>
      <c r="X2245" s="24">
        <f t="shared" si="178"/>
        <v>-4.9500000000000004E-3</v>
      </c>
      <c r="Y2245" s="24"/>
      <c r="Z2245" s="24"/>
      <c r="AA2245" s="24"/>
      <c r="AB2245" s="24"/>
      <c r="AC2245" s="25"/>
      <c r="AD2245" s="26"/>
      <c r="AE2245" s="26"/>
      <c r="AF2245" s="26"/>
      <c r="AG2245" s="24"/>
      <c r="AH2245" s="24"/>
      <c r="AI2245" s="26"/>
      <c r="AJ2245" s="27"/>
      <c r="AK2245" s="27"/>
      <c r="AL2245" s="26"/>
      <c r="AM2245" s="26"/>
      <c r="AN2245" s="24"/>
      <c r="AO2245" s="24" t="str">
        <f t="shared" si="179"/>
        <v>Sanmina</v>
      </c>
      <c r="AP2245" s="1" t="s">
        <v>1110</v>
      </c>
      <c r="BF2245" s="1" t="s">
        <v>68</v>
      </c>
      <c r="BG2245" s="28" t="s">
        <v>69</v>
      </c>
    </row>
    <row r="2246" spans="1:59" ht="12.75" customHeight="1" x14ac:dyDescent="0.2">
      <c r="A2246" s="1" t="s">
        <v>9103</v>
      </c>
      <c r="B2246" s="1" t="s">
        <v>9104</v>
      </c>
      <c r="C2246" s="1" t="s">
        <v>62</v>
      </c>
      <c r="D2246" s="1" t="s">
        <v>1108</v>
      </c>
      <c r="E2246" s="1" t="s">
        <v>9105</v>
      </c>
      <c r="F2246" s="1" t="s">
        <v>9106</v>
      </c>
      <c r="G2246" s="1">
        <v>148</v>
      </c>
      <c r="H2246" s="1">
        <v>10000</v>
      </c>
      <c r="I2246" s="2" t="s">
        <v>66</v>
      </c>
      <c r="K2246" s="1">
        <f>IFERROR(VLOOKUP(B2246,'[1]Pivot HorizontalMRP'!$A$4:$B$2531,2,0),0)</f>
        <v>0</v>
      </c>
      <c r="L2246" s="1">
        <f>IFERROR(VLOOKUP(B2246,'[1]Pivot HorizontalMRP'!$A$4:$C$2531,3,0),0)</f>
        <v>854</v>
      </c>
      <c r="M2246" s="1">
        <f>IFERROR(VLOOKUP(B2246,'[1]Pivot HorizontalMRP'!$A$4:$D$2531,4,0),0)</f>
        <v>0</v>
      </c>
      <c r="N2246" s="1">
        <f>IFERROR(VLOOKUP(B2246,'[1]Pivot HorizontalMRP'!$A$4:$E$2531,5,0),0)</f>
        <v>0</v>
      </c>
      <c r="O2246" s="1">
        <f t="shared" si="176"/>
        <v>854</v>
      </c>
      <c r="P2246" s="1">
        <f t="shared" si="177"/>
        <v>854</v>
      </c>
      <c r="Q2246" s="1">
        <f>IFERROR(VLOOKUP(B2246,'[1]Pivot HorizontalMRP'!$A$4:$F$2529,6,0),0)</f>
        <v>43</v>
      </c>
      <c r="R2246" s="1">
        <f>IFERROR(VLOOKUP(B2246,'[1]Pivot HorizontalMRP'!$A$4:$G$2529,7,0),0)</f>
        <v>0</v>
      </c>
      <c r="S2246" s="1">
        <f>IFERROR(VLOOKUP(B2246,'[1]Pivot HorizontalMRP'!$A$4:$H$2529,8,0),0)</f>
        <v>0</v>
      </c>
      <c r="T2246" s="1">
        <f>IFERROR(VLOOKUP(B2246,'[1]Pivot HorizontalMRP'!$A$4:$I$2529,9,0),0)</f>
        <v>0</v>
      </c>
      <c r="U2246" s="1">
        <f t="shared" si="175"/>
        <v>811</v>
      </c>
      <c r="V2246" s="24">
        <v>4.6499999999999996E-3</v>
      </c>
      <c r="W2246" s="24"/>
      <c r="X2246" s="24">
        <f t="shared" si="178"/>
        <v>-4.6499999999999996E-3</v>
      </c>
      <c r="Y2246" s="24"/>
      <c r="Z2246" s="24"/>
      <c r="AA2246" s="24"/>
      <c r="AB2246" s="24"/>
      <c r="AC2246" s="25"/>
      <c r="AD2246" s="26"/>
      <c r="AE2246" s="26"/>
      <c r="AF2246" s="26"/>
      <c r="AG2246" s="24"/>
      <c r="AH2246" s="24"/>
      <c r="AI2246" s="26"/>
      <c r="AJ2246" s="27"/>
      <c r="AK2246" s="27"/>
      <c r="AL2246" s="26"/>
      <c r="AM2246" s="26"/>
      <c r="AN2246" s="24"/>
      <c r="AO2246" s="24" t="str">
        <f t="shared" si="179"/>
        <v>Sanmina</v>
      </c>
      <c r="AP2246" s="1" t="s">
        <v>1110</v>
      </c>
      <c r="BF2246" s="1" t="s">
        <v>68</v>
      </c>
      <c r="BG2246" s="28" t="s">
        <v>69</v>
      </c>
    </row>
    <row r="2247" spans="1:59" ht="12.75" customHeight="1" x14ac:dyDescent="0.2">
      <c r="A2247" s="1" t="s">
        <v>9107</v>
      </c>
      <c r="B2247" s="1" t="s">
        <v>9108</v>
      </c>
      <c r="C2247" s="1" t="s">
        <v>62</v>
      </c>
      <c r="D2247" s="1" t="s">
        <v>1108</v>
      </c>
      <c r="E2247" s="1" t="s">
        <v>9109</v>
      </c>
      <c r="F2247" s="1" t="s">
        <v>9110</v>
      </c>
      <c r="G2247" s="1">
        <v>188</v>
      </c>
      <c r="H2247" s="1">
        <v>40000</v>
      </c>
      <c r="I2247" s="2" t="s">
        <v>1123</v>
      </c>
      <c r="K2247" s="1">
        <f>IFERROR(VLOOKUP(B2247,'[1]Pivot HorizontalMRP'!$A$4:$B$2531,2,0),0)</f>
        <v>0</v>
      </c>
      <c r="L2247" s="1">
        <f>IFERROR(VLOOKUP(B2247,'[1]Pivot HorizontalMRP'!$A$4:$C$2531,3,0),0)</f>
        <v>65118</v>
      </c>
      <c r="M2247" s="1">
        <f>IFERROR(VLOOKUP(B2247,'[1]Pivot HorizontalMRP'!$A$4:$D$2531,4,0),0)</f>
        <v>80000</v>
      </c>
      <c r="N2247" s="1">
        <f>IFERROR(VLOOKUP(B2247,'[1]Pivot HorizontalMRP'!$A$4:$E$2531,5,0),0)</f>
        <v>0</v>
      </c>
      <c r="O2247" s="1">
        <f t="shared" si="176"/>
        <v>145118</v>
      </c>
      <c r="P2247" s="1">
        <f t="shared" si="177"/>
        <v>145118</v>
      </c>
      <c r="Q2247" s="1">
        <f>IFERROR(VLOOKUP(B2247,'[1]Pivot HorizontalMRP'!$A$4:$F$2529,6,0),0)</f>
        <v>53098</v>
      </c>
      <c r="R2247" s="1">
        <f>IFERROR(VLOOKUP(B2247,'[1]Pivot HorizontalMRP'!$A$4:$G$2529,7,0),0)</f>
        <v>24355</v>
      </c>
      <c r="S2247" s="1">
        <f>IFERROR(VLOOKUP(B2247,'[1]Pivot HorizontalMRP'!$A$4:$H$2529,8,0),0)</f>
        <v>20286</v>
      </c>
      <c r="T2247" s="1">
        <f>IFERROR(VLOOKUP(B2247,'[1]Pivot HorizontalMRP'!$A$4:$I$2529,9,0),0)</f>
        <v>12097</v>
      </c>
      <c r="U2247" s="1">
        <f t="shared" si="175"/>
        <v>67665</v>
      </c>
      <c r="V2247" s="24">
        <v>3.6000000000000002E-4</v>
      </c>
      <c r="W2247" s="24"/>
      <c r="X2247" s="24">
        <f t="shared" si="178"/>
        <v>-3.6000000000000002E-4</v>
      </c>
      <c r="Y2247" s="24"/>
      <c r="Z2247" s="24"/>
      <c r="AA2247" s="24"/>
      <c r="AB2247" s="24"/>
      <c r="AC2247" s="25"/>
      <c r="AD2247" s="26"/>
      <c r="AE2247" s="26"/>
      <c r="AF2247" s="26"/>
      <c r="AG2247" s="24"/>
      <c r="AH2247" s="24"/>
      <c r="AI2247" s="26"/>
      <c r="AJ2247" s="27"/>
      <c r="AK2247" s="27"/>
      <c r="AL2247" s="26"/>
      <c r="AM2247" s="26"/>
      <c r="AN2247" s="24"/>
      <c r="AO2247" s="24" t="str">
        <f t="shared" si="179"/>
        <v>Sanmina</v>
      </c>
      <c r="AP2247" s="1" t="s">
        <v>1110</v>
      </c>
      <c r="BF2247" s="1" t="s">
        <v>68</v>
      </c>
      <c r="BG2247" s="28" t="s">
        <v>69</v>
      </c>
    </row>
    <row r="2248" spans="1:59" ht="12.75" customHeight="1" x14ac:dyDescent="0.2">
      <c r="A2248" s="1" t="s">
        <v>9111</v>
      </c>
      <c r="B2248" s="1" t="s">
        <v>9112</v>
      </c>
      <c r="C2248" s="1" t="s">
        <v>62</v>
      </c>
      <c r="D2248" s="1" t="s">
        <v>1108</v>
      </c>
      <c r="E2248" s="1" t="s">
        <v>9113</v>
      </c>
      <c r="F2248" s="1" t="s">
        <v>9114</v>
      </c>
      <c r="G2248" s="1">
        <v>188</v>
      </c>
      <c r="H2248" s="1">
        <v>10000</v>
      </c>
      <c r="I2248" s="2" t="s">
        <v>66</v>
      </c>
      <c r="K2248" s="1">
        <f>IFERROR(VLOOKUP(B2248,'[1]Pivot HorizontalMRP'!$A$4:$B$2531,2,0),0)</f>
        <v>0</v>
      </c>
      <c r="L2248" s="1">
        <f>IFERROR(VLOOKUP(B2248,'[1]Pivot HorizontalMRP'!$A$4:$C$2531,3,0),0)</f>
        <v>40645</v>
      </c>
      <c r="M2248" s="1">
        <f>IFERROR(VLOOKUP(B2248,'[1]Pivot HorizontalMRP'!$A$4:$D$2531,4,0),0)</f>
        <v>0</v>
      </c>
      <c r="N2248" s="1">
        <f>IFERROR(VLOOKUP(B2248,'[1]Pivot HorizontalMRP'!$A$4:$E$2531,5,0),0)</f>
        <v>0</v>
      </c>
      <c r="O2248" s="1">
        <f t="shared" si="176"/>
        <v>40645</v>
      </c>
      <c r="P2248" s="1">
        <f t="shared" si="177"/>
        <v>40645</v>
      </c>
      <c r="Q2248" s="1">
        <f>IFERROR(VLOOKUP(B2248,'[1]Pivot HorizontalMRP'!$A$4:$F$2529,6,0),0)</f>
        <v>870</v>
      </c>
      <c r="R2248" s="1">
        <f>IFERROR(VLOOKUP(B2248,'[1]Pivot HorizontalMRP'!$A$4:$G$2529,7,0),0)</f>
        <v>682</v>
      </c>
      <c r="S2248" s="1">
        <f>IFERROR(VLOOKUP(B2248,'[1]Pivot HorizontalMRP'!$A$4:$H$2529,8,0),0)</f>
        <v>732</v>
      </c>
      <c r="T2248" s="1">
        <f>IFERROR(VLOOKUP(B2248,'[1]Pivot HorizontalMRP'!$A$4:$I$2529,9,0),0)</f>
        <v>632</v>
      </c>
      <c r="U2248" s="1">
        <f t="shared" si="175"/>
        <v>39093</v>
      </c>
      <c r="V2248" s="24">
        <v>2.2000000000000001E-3</v>
      </c>
      <c r="W2248" s="24"/>
      <c r="X2248" s="24">
        <f t="shared" si="178"/>
        <v>-2.2000000000000001E-3</v>
      </c>
      <c r="Y2248" s="24"/>
      <c r="Z2248" s="24"/>
      <c r="AA2248" s="24"/>
      <c r="AB2248" s="24"/>
      <c r="AC2248" s="25"/>
      <c r="AD2248" s="26"/>
      <c r="AE2248" s="26"/>
      <c r="AF2248" s="26"/>
      <c r="AG2248" s="24"/>
      <c r="AH2248" s="24"/>
      <c r="AI2248" s="26"/>
      <c r="AJ2248" s="27"/>
      <c r="AK2248" s="27"/>
      <c r="AL2248" s="26"/>
      <c r="AM2248" s="26"/>
      <c r="AN2248" s="24"/>
      <c r="AO2248" s="24" t="str">
        <f t="shared" si="179"/>
        <v>Sanmina</v>
      </c>
      <c r="AP2248" s="1" t="s">
        <v>1110</v>
      </c>
      <c r="BF2248" s="1" t="s">
        <v>68</v>
      </c>
      <c r="BG2248" s="28" t="s">
        <v>69</v>
      </c>
    </row>
    <row r="2249" spans="1:59" ht="12.75" customHeight="1" x14ac:dyDescent="0.2">
      <c r="A2249" s="1" t="s">
        <v>9115</v>
      </c>
      <c r="B2249" s="1" t="s">
        <v>9116</v>
      </c>
      <c r="C2249" s="1" t="s">
        <v>62</v>
      </c>
      <c r="D2249" s="1" t="s">
        <v>1108</v>
      </c>
      <c r="E2249" s="1" t="s">
        <v>9117</v>
      </c>
      <c r="F2249" s="1" t="s">
        <v>9118</v>
      </c>
      <c r="G2249" s="1">
        <v>148</v>
      </c>
      <c r="H2249" s="1">
        <v>1</v>
      </c>
      <c r="I2249" s="2" t="s">
        <v>66</v>
      </c>
      <c r="K2249" s="1">
        <f>IFERROR(VLOOKUP(B2249,'[1]Pivot HorizontalMRP'!$A$4:$B$2531,2,0),0)</f>
        <v>0</v>
      </c>
      <c r="L2249" s="1">
        <f>IFERROR(VLOOKUP(B2249,'[1]Pivot HorizontalMRP'!$A$4:$C$2531,3,0),0)</f>
        <v>24593</v>
      </c>
      <c r="M2249" s="1">
        <f>IFERROR(VLOOKUP(B2249,'[1]Pivot HorizontalMRP'!$A$4:$D$2531,4,0),0)</f>
        <v>0</v>
      </c>
      <c r="N2249" s="1">
        <f>IFERROR(VLOOKUP(B2249,'[1]Pivot HorizontalMRP'!$A$4:$E$2531,5,0),0)</f>
        <v>0</v>
      </c>
      <c r="O2249" s="1">
        <f t="shared" si="176"/>
        <v>24593</v>
      </c>
      <c r="P2249" s="1">
        <f t="shared" si="177"/>
        <v>24593</v>
      </c>
      <c r="Q2249" s="1">
        <f>IFERROR(VLOOKUP(B2249,'[1]Pivot HorizontalMRP'!$A$4:$F$2529,6,0),0)</f>
        <v>818</v>
      </c>
      <c r="R2249" s="1">
        <f>IFERROR(VLOOKUP(B2249,'[1]Pivot HorizontalMRP'!$A$4:$G$2529,7,0),0)</f>
        <v>435</v>
      </c>
      <c r="S2249" s="1">
        <f>IFERROR(VLOOKUP(B2249,'[1]Pivot HorizontalMRP'!$A$4:$H$2529,8,0),0)</f>
        <v>957</v>
      </c>
      <c r="T2249" s="1">
        <f>IFERROR(VLOOKUP(B2249,'[1]Pivot HorizontalMRP'!$A$4:$I$2529,9,0),0)</f>
        <v>636</v>
      </c>
      <c r="U2249" s="1">
        <f t="shared" si="175"/>
        <v>23340</v>
      </c>
      <c r="V2249" s="24">
        <v>6.8000000000000005E-4</v>
      </c>
      <c r="W2249" s="24"/>
      <c r="X2249" s="24">
        <f t="shared" si="178"/>
        <v>-6.8000000000000005E-4</v>
      </c>
      <c r="Y2249" s="24"/>
      <c r="Z2249" s="24"/>
      <c r="AA2249" s="24"/>
      <c r="AB2249" s="24"/>
      <c r="AC2249" s="25"/>
      <c r="AD2249" s="26"/>
      <c r="AE2249" s="26"/>
      <c r="AF2249" s="26"/>
      <c r="AG2249" s="24"/>
      <c r="AH2249" s="24"/>
      <c r="AI2249" s="26"/>
      <c r="AJ2249" s="27"/>
      <c r="AK2249" s="27"/>
      <c r="AL2249" s="26"/>
      <c r="AM2249" s="26"/>
      <c r="AN2249" s="24"/>
      <c r="AO2249" s="24" t="str">
        <f t="shared" si="179"/>
        <v>Sanmina</v>
      </c>
      <c r="AP2249" s="1" t="s">
        <v>1110</v>
      </c>
      <c r="BF2249" s="1" t="s">
        <v>68</v>
      </c>
      <c r="BG2249" s="28" t="s">
        <v>69</v>
      </c>
    </row>
    <row r="2250" spans="1:59" ht="12.75" customHeight="1" x14ac:dyDescent="0.2">
      <c r="A2250" s="1" t="s">
        <v>9119</v>
      </c>
      <c r="B2250" s="1" t="s">
        <v>9120</v>
      </c>
      <c r="C2250" s="1" t="s">
        <v>62</v>
      </c>
      <c r="D2250" s="1" t="s">
        <v>1108</v>
      </c>
      <c r="E2250" s="1" t="s">
        <v>9121</v>
      </c>
      <c r="F2250" s="1" t="s">
        <v>9122</v>
      </c>
      <c r="G2250" s="1">
        <v>188</v>
      </c>
      <c r="H2250" s="1">
        <v>10000</v>
      </c>
      <c r="I2250" s="2" t="s">
        <v>1123</v>
      </c>
      <c r="K2250" s="1">
        <f>IFERROR(VLOOKUP(B2250,'[1]Pivot HorizontalMRP'!$A$4:$B$2531,2,0),0)</f>
        <v>0</v>
      </c>
      <c r="L2250" s="1">
        <f>IFERROR(VLOOKUP(B2250,'[1]Pivot HorizontalMRP'!$A$4:$C$2531,3,0),0)</f>
        <v>24728</v>
      </c>
      <c r="M2250" s="1">
        <f>IFERROR(VLOOKUP(B2250,'[1]Pivot HorizontalMRP'!$A$4:$D$2531,4,0),0)</f>
        <v>0</v>
      </c>
      <c r="N2250" s="1">
        <f>IFERROR(VLOOKUP(B2250,'[1]Pivot HorizontalMRP'!$A$4:$E$2531,5,0),0)</f>
        <v>0</v>
      </c>
      <c r="O2250" s="1">
        <f t="shared" si="176"/>
        <v>24728</v>
      </c>
      <c r="P2250" s="1">
        <f t="shared" si="177"/>
        <v>24728</v>
      </c>
      <c r="Q2250" s="1">
        <f>IFERROR(VLOOKUP(B2250,'[1]Pivot HorizontalMRP'!$A$4:$F$2529,6,0),0)</f>
        <v>60</v>
      </c>
      <c r="R2250" s="1">
        <f>IFERROR(VLOOKUP(B2250,'[1]Pivot HorizontalMRP'!$A$4:$G$2529,7,0),0)</f>
        <v>128</v>
      </c>
      <c r="S2250" s="1">
        <f>IFERROR(VLOOKUP(B2250,'[1]Pivot HorizontalMRP'!$A$4:$H$2529,8,0),0)</f>
        <v>66</v>
      </c>
      <c r="T2250" s="1">
        <f>IFERROR(VLOOKUP(B2250,'[1]Pivot HorizontalMRP'!$A$4:$I$2529,9,0),0)</f>
        <v>66</v>
      </c>
      <c r="U2250" s="1">
        <f t="shared" si="175"/>
        <v>24540</v>
      </c>
      <c r="V2250" s="24">
        <v>5.2999999999999998E-4</v>
      </c>
      <c r="W2250" s="24"/>
      <c r="X2250" s="24">
        <f t="shared" si="178"/>
        <v>-5.2999999999999998E-4</v>
      </c>
      <c r="Y2250" s="24"/>
      <c r="Z2250" s="24"/>
      <c r="AA2250" s="24"/>
      <c r="AB2250" s="24"/>
      <c r="AC2250" s="25"/>
      <c r="AD2250" s="26"/>
      <c r="AE2250" s="26"/>
      <c r="AF2250" s="26"/>
      <c r="AG2250" s="24"/>
      <c r="AH2250" s="24"/>
      <c r="AI2250" s="26"/>
      <c r="AJ2250" s="27"/>
      <c r="AK2250" s="27"/>
      <c r="AL2250" s="26"/>
      <c r="AM2250" s="26"/>
      <c r="AN2250" s="24"/>
      <c r="AO2250" s="24" t="str">
        <f t="shared" si="179"/>
        <v>Sanmina</v>
      </c>
      <c r="AP2250" s="1" t="s">
        <v>1110</v>
      </c>
      <c r="BF2250" s="1" t="s">
        <v>68</v>
      </c>
      <c r="BG2250" s="28" t="s">
        <v>69</v>
      </c>
    </row>
    <row r="2251" spans="1:59" ht="12.75" customHeight="1" x14ac:dyDescent="0.2">
      <c r="A2251" s="1" t="s">
        <v>9123</v>
      </c>
      <c r="B2251" s="1" t="s">
        <v>9124</v>
      </c>
      <c r="C2251" s="1" t="s">
        <v>62</v>
      </c>
      <c r="D2251" s="1" t="s">
        <v>1108</v>
      </c>
      <c r="E2251" s="1" t="s">
        <v>9125</v>
      </c>
      <c r="F2251" s="1" t="s">
        <v>9126</v>
      </c>
      <c r="G2251" s="1">
        <v>188</v>
      </c>
      <c r="H2251" s="1">
        <v>10000</v>
      </c>
      <c r="I2251" s="2" t="s">
        <v>1123</v>
      </c>
      <c r="K2251" s="1">
        <f>IFERROR(VLOOKUP(B2251,'[1]Pivot HorizontalMRP'!$A$4:$B$2531,2,0),0)</f>
        <v>0</v>
      </c>
      <c r="L2251" s="1">
        <f>IFERROR(VLOOKUP(B2251,'[1]Pivot HorizontalMRP'!$A$4:$C$2531,3,0),0)</f>
        <v>63333</v>
      </c>
      <c r="M2251" s="1">
        <f>IFERROR(VLOOKUP(B2251,'[1]Pivot HorizontalMRP'!$A$4:$D$2531,4,0),0)</f>
        <v>0</v>
      </c>
      <c r="N2251" s="1">
        <f>IFERROR(VLOOKUP(B2251,'[1]Pivot HorizontalMRP'!$A$4:$E$2531,5,0),0)</f>
        <v>0</v>
      </c>
      <c r="O2251" s="1">
        <f t="shared" si="176"/>
        <v>63333</v>
      </c>
      <c r="P2251" s="1">
        <f t="shared" si="177"/>
        <v>63333</v>
      </c>
      <c r="Q2251" s="1">
        <f>IFERROR(VLOOKUP(B2251,'[1]Pivot HorizontalMRP'!$A$4:$F$2529,6,0),0)</f>
        <v>5824</v>
      </c>
      <c r="R2251" s="1">
        <f>IFERROR(VLOOKUP(B2251,'[1]Pivot HorizontalMRP'!$A$4:$G$2529,7,0),0)</f>
        <v>4819</v>
      </c>
      <c r="S2251" s="1">
        <f>IFERROR(VLOOKUP(B2251,'[1]Pivot HorizontalMRP'!$A$4:$H$2529,8,0),0)</f>
        <v>5203</v>
      </c>
      <c r="T2251" s="1">
        <f>IFERROR(VLOOKUP(B2251,'[1]Pivot HorizontalMRP'!$A$4:$I$2529,9,0),0)</f>
        <v>3858</v>
      </c>
      <c r="U2251" s="1">
        <f t="shared" si="175"/>
        <v>52690</v>
      </c>
      <c r="V2251" s="24">
        <v>2E-3</v>
      </c>
      <c r="W2251" s="24"/>
      <c r="X2251" s="24">
        <f t="shared" si="178"/>
        <v>-2E-3</v>
      </c>
      <c r="Y2251" s="24"/>
      <c r="Z2251" s="24"/>
      <c r="AA2251" s="24"/>
      <c r="AB2251" s="24"/>
      <c r="AC2251" s="25"/>
      <c r="AD2251" s="26"/>
      <c r="AE2251" s="26"/>
      <c r="AF2251" s="26"/>
      <c r="AG2251" s="24"/>
      <c r="AH2251" s="24"/>
      <c r="AI2251" s="26"/>
      <c r="AJ2251" s="27"/>
      <c r="AK2251" s="27"/>
      <c r="AL2251" s="26"/>
      <c r="AM2251" s="26"/>
      <c r="AN2251" s="24"/>
      <c r="AO2251" s="24" t="str">
        <f t="shared" si="179"/>
        <v>Sanmina</v>
      </c>
      <c r="AP2251" s="1" t="s">
        <v>1110</v>
      </c>
      <c r="BF2251" s="1" t="s">
        <v>68</v>
      </c>
      <c r="BG2251" s="28" t="s">
        <v>69</v>
      </c>
    </row>
    <row r="2252" spans="1:59" ht="12.75" customHeight="1" x14ac:dyDescent="0.2">
      <c r="A2252" s="1" t="s">
        <v>9127</v>
      </c>
      <c r="B2252" s="1" t="s">
        <v>9128</v>
      </c>
      <c r="C2252" s="1" t="s">
        <v>62</v>
      </c>
      <c r="D2252" s="1" t="s">
        <v>1108</v>
      </c>
      <c r="E2252" s="1" t="s">
        <v>9129</v>
      </c>
      <c r="F2252" s="1" t="s">
        <v>9130</v>
      </c>
      <c r="G2252" s="1">
        <v>188</v>
      </c>
      <c r="H2252" s="1">
        <v>10000</v>
      </c>
      <c r="I2252" s="2" t="s">
        <v>1123</v>
      </c>
      <c r="K2252" s="1">
        <f>IFERROR(VLOOKUP(B2252,'[1]Pivot HorizontalMRP'!$A$4:$B$2531,2,0),0)</f>
        <v>0</v>
      </c>
      <c r="L2252" s="1">
        <f>IFERROR(VLOOKUP(B2252,'[1]Pivot HorizontalMRP'!$A$4:$C$2531,3,0),0)</f>
        <v>18830</v>
      </c>
      <c r="M2252" s="1">
        <f>IFERROR(VLOOKUP(B2252,'[1]Pivot HorizontalMRP'!$A$4:$D$2531,4,0),0)</f>
        <v>0</v>
      </c>
      <c r="N2252" s="1">
        <f>IFERROR(VLOOKUP(B2252,'[1]Pivot HorizontalMRP'!$A$4:$E$2531,5,0),0)</f>
        <v>0</v>
      </c>
      <c r="O2252" s="1">
        <f t="shared" si="176"/>
        <v>18830</v>
      </c>
      <c r="P2252" s="1">
        <f t="shared" si="177"/>
        <v>18830</v>
      </c>
      <c r="Q2252" s="1">
        <f>IFERROR(VLOOKUP(B2252,'[1]Pivot HorizontalMRP'!$A$4:$F$2529,6,0),0)</f>
        <v>329</v>
      </c>
      <c r="R2252" s="1">
        <f>IFERROR(VLOOKUP(B2252,'[1]Pivot HorizontalMRP'!$A$4:$G$2529,7,0),0)</f>
        <v>120</v>
      </c>
      <c r="S2252" s="1">
        <f>IFERROR(VLOOKUP(B2252,'[1]Pivot HorizontalMRP'!$A$4:$H$2529,8,0),0)</f>
        <v>120</v>
      </c>
      <c r="T2252" s="1">
        <f>IFERROR(VLOOKUP(B2252,'[1]Pivot HorizontalMRP'!$A$4:$I$2529,9,0),0)</f>
        <v>102</v>
      </c>
      <c r="U2252" s="1">
        <f t="shared" si="175"/>
        <v>18381</v>
      </c>
      <c r="V2252" s="24">
        <v>5.5000000000000003E-4</v>
      </c>
      <c r="W2252" s="24"/>
      <c r="X2252" s="24">
        <f t="shared" si="178"/>
        <v>-5.5000000000000003E-4</v>
      </c>
      <c r="Y2252" s="24"/>
      <c r="Z2252" s="24"/>
      <c r="AA2252" s="24"/>
      <c r="AB2252" s="24"/>
      <c r="AC2252" s="25"/>
      <c r="AD2252" s="26"/>
      <c r="AE2252" s="26"/>
      <c r="AF2252" s="26"/>
      <c r="AG2252" s="24"/>
      <c r="AH2252" s="24"/>
      <c r="AI2252" s="26"/>
      <c r="AJ2252" s="27"/>
      <c r="AK2252" s="27"/>
      <c r="AL2252" s="26"/>
      <c r="AM2252" s="26"/>
      <c r="AN2252" s="24"/>
      <c r="AO2252" s="24" t="str">
        <f t="shared" si="179"/>
        <v>Sanmina</v>
      </c>
      <c r="AP2252" s="1" t="s">
        <v>1110</v>
      </c>
      <c r="BF2252" s="1" t="s">
        <v>68</v>
      </c>
      <c r="BG2252" s="28" t="s">
        <v>69</v>
      </c>
    </row>
    <row r="2253" spans="1:59" ht="12.75" customHeight="1" x14ac:dyDescent="0.2">
      <c r="A2253" s="1" t="s">
        <v>9131</v>
      </c>
      <c r="B2253" s="1" t="s">
        <v>9132</v>
      </c>
      <c r="C2253" s="1" t="s">
        <v>62</v>
      </c>
      <c r="D2253" s="1" t="s">
        <v>1108</v>
      </c>
      <c r="E2253" s="1" t="s">
        <v>9133</v>
      </c>
      <c r="F2253" s="1" t="s">
        <v>9134</v>
      </c>
      <c r="G2253" s="1">
        <v>148</v>
      </c>
      <c r="H2253" s="1">
        <v>20000</v>
      </c>
      <c r="I2253" s="2" t="s">
        <v>1123</v>
      </c>
      <c r="K2253" s="1">
        <f>IFERROR(VLOOKUP(B2253,'[1]Pivot HorizontalMRP'!$A$4:$B$2531,2,0),0)</f>
        <v>0</v>
      </c>
      <c r="L2253" s="1">
        <f>IFERROR(VLOOKUP(B2253,'[1]Pivot HorizontalMRP'!$A$4:$C$2531,3,0),0)</f>
        <v>41633</v>
      </c>
      <c r="M2253" s="1">
        <f>IFERROR(VLOOKUP(B2253,'[1]Pivot HorizontalMRP'!$A$4:$D$2531,4,0),0)</f>
        <v>0</v>
      </c>
      <c r="N2253" s="1">
        <f>IFERROR(VLOOKUP(B2253,'[1]Pivot HorizontalMRP'!$A$4:$E$2531,5,0),0)</f>
        <v>0</v>
      </c>
      <c r="O2253" s="1">
        <f t="shared" si="176"/>
        <v>41633</v>
      </c>
      <c r="P2253" s="1">
        <f t="shared" si="177"/>
        <v>41633</v>
      </c>
      <c r="Q2253" s="1">
        <f>IFERROR(VLOOKUP(B2253,'[1]Pivot HorizontalMRP'!$A$4:$F$2529,6,0),0)</f>
        <v>4504</v>
      </c>
      <c r="R2253" s="1">
        <f>IFERROR(VLOOKUP(B2253,'[1]Pivot HorizontalMRP'!$A$4:$G$2529,7,0),0)</f>
        <v>4934</v>
      </c>
      <c r="S2253" s="1">
        <f>IFERROR(VLOOKUP(B2253,'[1]Pivot HorizontalMRP'!$A$4:$H$2529,8,0),0)</f>
        <v>5913</v>
      </c>
      <c r="T2253" s="1">
        <f>IFERROR(VLOOKUP(B2253,'[1]Pivot HorizontalMRP'!$A$4:$I$2529,9,0),0)</f>
        <v>5889</v>
      </c>
      <c r="U2253" s="1">
        <f t="shared" si="175"/>
        <v>32195</v>
      </c>
      <c r="V2253" s="24">
        <v>5.2999999999999998E-4</v>
      </c>
      <c r="W2253" s="24"/>
      <c r="X2253" s="24">
        <f t="shared" si="178"/>
        <v>-5.2999999999999998E-4</v>
      </c>
      <c r="Y2253" s="24"/>
      <c r="Z2253" s="24"/>
      <c r="AA2253" s="24"/>
      <c r="AB2253" s="24"/>
      <c r="AC2253" s="25"/>
      <c r="AD2253" s="26"/>
      <c r="AE2253" s="26"/>
      <c r="AF2253" s="26"/>
      <c r="AG2253" s="24"/>
      <c r="AH2253" s="24"/>
      <c r="AI2253" s="26"/>
      <c r="AJ2253" s="27"/>
      <c r="AK2253" s="27"/>
      <c r="AL2253" s="26"/>
      <c r="AM2253" s="26"/>
      <c r="AN2253" s="24"/>
      <c r="AO2253" s="24" t="str">
        <f t="shared" si="179"/>
        <v>Sanmina</v>
      </c>
      <c r="AP2253" s="1" t="s">
        <v>1110</v>
      </c>
      <c r="BF2253" s="1" t="s">
        <v>68</v>
      </c>
      <c r="BG2253" s="28" t="s">
        <v>69</v>
      </c>
    </row>
    <row r="2254" spans="1:59" ht="12.75" customHeight="1" x14ac:dyDescent="0.2">
      <c r="A2254" s="1" t="s">
        <v>9135</v>
      </c>
      <c r="B2254" s="1" t="s">
        <v>9136</v>
      </c>
      <c r="C2254" s="1" t="s">
        <v>62</v>
      </c>
      <c r="D2254" s="1" t="s">
        <v>1108</v>
      </c>
      <c r="E2254" s="1" t="s">
        <v>9137</v>
      </c>
      <c r="F2254" s="1" t="s">
        <v>9138</v>
      </c>
      <c r="G2254" s="1">
        <v>188</v>
      </c>
      <c r="H2254" s="1">
        <v>30000</v>
      </c>
      <c r="I2254" s="2" t="s">
        <v>1123</v>
      </c>
      <c r="K2254" s="1">
        <f>IFERROR(VLOOKUP(B2254,'[1]Pivot HorizontalMRP'!$A$4:$B$2531,2,0),0)</f>
        <v>0</v>
      </c>
      <c r="L2254" s="1">
        <f>IFERROR(VLOOKUP(B2254,'[1]Pivot HorizontalMRP'!$A$4:$C$2531,3,0),0)</f>
        <v>72212</v>
      </c>
      <c r="M2254" s="1">
        <f>IFERROR(VLOOKUP(B2254,'[1]Pivot HorizontalMRP'!$A$4:$D$2531,4,0),0)</f>
        <v>0</v>
      </c>
      <c r="N2254" s="1">
        <f>IFERROR(VLOOKUP(B2254,'[1]Pivot HorizontalMRP'!$A$4:$E$2531,5,0),0)</f>
        <v>0</v>
      </c>
      <c r="O2254" s="1">
        <f t="shared" si="176"/>
        <v>72212</v>
      </c>
      <c r="P2254" s="1">
        <f t="shared" si="177"/>
        <v>72212</v>
      </c>
      <c r="Q2254" s="1">
        <f>IFERROR(VLOOKUP(B2254,'[1]Pivot HorizontalMRP'!$A$4:$F$2529,6,0),0)</f>
        <v>10038</v>
      </c>
      <c r="R2254" s="1">
        <f>IFERROR(VLOOKUP(B2254,'[1]Pivot HorizontalMRP'!$A$4:$G$2529,7,0),0)</f>
        <v>4751</v>
      </c>
      <c r="S2254" s="1">
        <f>IFERROR(VLOOKUP(B2254,'[1]Pivot HorizontalMRP'!$A$4:$H$2529,8,0),0)</f>
        <v>4093</v>
      </c>
      <c r="T2254" s="1">
        <f>IFERROR(VLOOKUP(B2254,'[1]Pivot HorizontalMRP'!$A$4:$I$2529,9,0),0)</f>
        <v>2402</v>
      </c>
      <c r="U2254" s="1">
        <f t="shared" si="175"/>
        <v>57423</v>
      </c>
      <c r="V2254" s="24">
        <v>1.1100000000000001E-3</v>
      </c>
      <c r="W2254" s="24"/>
      <c r="X2254" s="24">
        <f t="shared" si="178"/>
        <v>-1.1100000000000001E-3</v>
      </c>
      <c r="Y2254" s="24"/>
      <c r="Z2254" s="24"/>
      <c r="AA2254" s="24"/>
      <c r="AB2254" s="24"/>
      <c r="AC2254" s="25"/>
      <c r="AD2254" s="26"/>
      <c r="AE2254" s="26"/>
      <c r="AF2254" s="26"/>
      <c r="AG2254" s="24"/>
      <c r="AH2254" s="24"/>
      <c r="AI2254" s="26"/>
      <c r="AJ2254" s="27"/>
      <c r="AK2254" s="27"/>
      <c r="AL2254" s="26"/>
      <c r="AM2254" s="26"/>
      <c r="AN2254" s="24"/>
      <c r="AO2254" s="24" t="str">
        <f t="shared" si="179"/>
        <v>Sanmina</v>
      </c>
      <c r="AP2254" s="1" t="s">
        <v>1110</v>
      </c>
      <c r="BF2254" s="1" t="s">
        <v>68</v>
      </c>
      <c r="BG2254" s="28" t="s">
        <v>69</v>
      </c>
    </row>
    <row r="2255" spans="1:59" ht="12.75" customHeight="1" x14ac:dyDescent="0.2">
      <c r="A2255" s="1" t="s">
        <v>9139</v>
      </c>
      <c r="B2255" s="1" t="s">
        <v>9140</v>
      </c>
      <c r="C2255" s="1" t="s">
        <v>62</v>
      </c>
      <c r="D2255" s="1" t="s">
        <v>1108</v>
      </c>
      <c r="E2255" s="1" t="s">
        <v>8881</v>
      </c>
      <c r="F2255" s="1" t="s">
        <v>9141</v>
      </c>
      <c r="G2255" s="1">
        <v>148</v>
      </c>
      <c r="H2255" s="1">
        <v>10000</v>
      </c>
      <c r="I2255" s="2" t="s">
        <v>1123</v>
      </c>
      <c r="K2255" s="1">
        <f>IFERROR(VLOOKUP(B2255,'[1]Pivot HorizontalMRP'!$A$4:$B$2531,2,0),0)</f>
        <v>0</v>
      </c>
      <c r="L2255" s="1">
        <f>IFERROR(VLOOKUP(B2255,'[1]Pivot HorizontalMRP'!$A$4:$C$2531,3,0),0)</f>
        <v>11089</v>
      </c>
      <c r="M2255" s="1">
        <f>IFERROR(VLOOKUP(B2255,'[1]Pivot HorizontalMRP'!$A$4:$D$2531,4,0),0)</f>
        <v>0</v>
      </c>
      <c r="N2255" s="1">
        <f>IFERROR(VLOOKUP(B2255,'[1]Pivot HorizontalMRP'!$A$4:$E$2531,5,0),0)</f>
        <v>0</v>
      </c>
      <c r="O2255" s="1">
        <f t="shared" si="176"/>
        <v>11089</v>
      </c>
      <c r="P2255" s="1">
        <f t="shared" si="177"/>
        <v>11089</v>
      </c>
      <c r="Q2255" s="1">
        <f>IFERROR(VLOOKUP(B2255,'[1]Pivot HorizontalMRP'!$A$4:$F$2529,6,0),0)</f>
        <v>2554</v>
      </c>
      <c r="R2255" s="1">
        <f>IFERROR(VLOOKUP(B2255,'[1]Pivot HorizontalMRP'!$A$4:$G$2529,7,0),0)</f>
        <v>1173</v>
      </c>
      <c r="S2255" s="1">
        <f>IFERROR(VLOOKUP(B2255,'[1]Pivot HorizontalMRP'!$A$4:$H$2529,8,0),0)</f>
        <v>834</v>
      </c>
      <c r="T2255" s="1">
        <f>IFERROR(VLOOKUP(B2255,'[1]Pivot HorizontalMRP'!$A$4:$I$2529,9,0),0)</f>
        <v>399</v>
      </c>
      <c r="U2255" s="1">
        <f t="shared" si="175"/>
        <v>7362</v>
      </c>
      <c r="V2255" s="24">
        <v>6.9999999999999999E-4</v>
      </c>
      <c r="W2255" s="24"/>
      <c r="X2255" s="24">
        <f t="shared" si="178"/>
        <v>-6.9999999999999999E-4</v>
      </c>
      <c r="Y2255" s="24"/>
      <c r="Z2255" s="24"/>
      <c r="AA2255" s="24"/>
      <c r="AB2255" s="24"/>
      <c r="AC2255" s="25"/>
      <c r="AD2255" s="26"/>
      <c r="AE2255" s="26"/>
      <c r="AF2255" s="26"/>
      <c r="AG2255" s="24"/>
      <c r="AH2255" s="24"/>
      <c r="AI2255" s="26"/>
      <c r="AJ2255" s="27"/>
      <c r="AK2255" s="27"/>
      <c r="AL2255" s="26"/>
      <c r="AM2255" s="26"/>
      <c r="AN2255" s="24"/>
      <c r="AO2255" s="24" t="str">
        <f t="shared" si="179"/>
        <v>Sanmina</v>
      </c>
      <c r="AP2255" s="1" t="s">
        <v>1110</v>
      </c>
      <c r="BF2255" s="1" t="s">
        <v>68</v>
      </c>
      <c r="BG2255" s="28" t="s">
        <v>69</v>
      </c>
    </row>
    <row r="2256" spans="1:59" ht="12.75" customHeight="1" x14ac:dyDescent="0.2">
      <c r="A2256" s="1" t="s">
        <v>9142</v>
      </c>
      <c r="B2256" s="1" t="s">
        <v>9143</v>
      </c>
      <c r="C2256" s="1" t="s">
        <v>62</v>
      </c>
      <c r="D2256" s="1" t="s">
        <v>1108</v>
      </c>
      <c r="E2256" s="1" t="s">
        <v>9144</v>
      </c>
      <c r="F2256" s="1" t="s">
        <v>9145</v>
      </c>
      <c r="G2256" s="1">
        <v>188</v>
      </c>
      <c r="H2256" s="1">
        <v>10000</v>
      </c>
      <c r="I2256" s="2" t="s">
        <v>1123</v>
      </c>
      <c r="K2256" s="1">
        <f>IFERROR(VLOOKUP(B2256,'[1]Pivot HorizontalMRP'!$A$4:$B$2531,2,0),0)</f>
        <v>0</v>
      </c>
      <c r="L2256" s="1">
        <f>IFERROR(VLOOKUP(B2256,'[1]Pivot HorizontalMRP'!$A$4:$C$2531,3,0),0)</f>
        <v>158673</v>
      </c>
      <c r="M2256" s="1">
        <f>IFERROR(VLOOKUP(B2256,'[1]Pivot HorizontalMRP'!$A$4:$D$2531,4,0),0)</f>
        <v>0</v>
      </c>
      <c r="N2256" s="1">
        <f>IFERROR(VLOOKUP(B2256,'[1]Pivot HorizontalMRP'!$A$4:$E$2531,5,0),0)</f>
        <v>0</v>
      </c>
      <c r="O2256" s="1">
        <f t="shared" si="176"/>
        <v>158673</v>
      </c>
      <c r="P2256" s="1">
        <f t="shared" si="177"/>
        <v>158673</v>
      </c>
      <c r="Q2256" s="1">
        <f>IFERROR(VLOOKUP(B2256,'[1]Pivot HorizontalMRP'!$A$4:$F$2529,6,0),0)</f>
        <v>13292</v>
      </c>
      <c r="R2256" s="1">
        <f>IFERROR(VLOOKUP(B2256,'[1]Pivot HorizontalMRP'!$A$4:$G$2529,7,0),0)</f>
        <v>5978</v>
      </c>
      <c r="S2256" s="1">
        <f>IFERROR(VLOOKUP(B2256,'[1]Pivot HorizontalMRP'!$A$4:$H$2529,8,0),0)</f>
        <v>6064</v>
      </c>
      <c r="T2256" s="1">
        <f>IFERROR(VLOOKUP(B2256,'[1]Pivot HorizontalMRP'!$A$4:$I$2529,9,0),0)</f>
        <v>3923</v>
      </c>
      <c r="U2256" s="1">
        <f t="shared" si="175"/>
        <v>139403</v>
      </c>
      <c r="V2256" s="24">
        <v>7.3999999999999999E-4</v>
      </c>
      <c r="W2256" s="24"/>
      <c r="X2256" s="24">
        <f t="shared" si="178"/>
        <v>-7.3999999999999999E-4</v>
      </c>
      <c r="Y2256" s="24"/>
      <c r="Z2256" s="24"/>
      <c r="AA2256" s="24"/>
      <c r="AB2256" s="24"/>
      <c r="AC2256" s="25"/>
      <c r="AD2256" s="26"/>
      <c r="AE2256" s="26"/>
      <c r="AF2256" s="26"/>
      <c r="AG2256" s="24"/>
      <c r="AH2256" s="24"/>
      <c r="AI2256" s="26"/>
      <c r="AJ2256" s="27"/>
      <c r="AK2256" s="27"/>
      <c r="AL2256" s="26"/>
      <c r="AM2256" s="26"/>
      <c r="AN2256" s="24"/>
      <c r="AO2256" s="24" t="str">
        <f t="shared" si="179"/>
        <v>Sanmina</v>
      </c>
      <c r="AP2256" s="1" t="s">
        <v>1110</v>
      </c>
      <c r="BF2256" s="1" t="s">
        <v>68</v>
      </c>
      <c r="BG2256" s="28" t="s">
        <v>69</v>
      </c>
    </row>
    <row r="2257" spans="1:59" ht="12.75" customHeight="1" x14ac:dyDescent="0.2">
      <c r="A2257" s="1" t="s">
        <v>9146</v>
      </c>
      <c r="B2257" s="1" t="s">
        <v>9147</v>
      </c>
      <c r="C2257" s="1" t="s">
        <v>62</v>
      </c>
      <c r="D2257" s="1" t="s">
        <v>1108</v>
      </c>
      <c r="E2257" s="1" t="s">
        <v>9148</v>
      </c>
      <c r="F2257" s="1" t="s">
        <v>9149</v>
      </c>
      <c r="G2257" s="1">
        <v>148</v>
      </c>
      <c r="H2257" s="1">
        <v>10000</v>
      </c>
      <c r="I2257" s="2" t="s">
        <v>1123</v>
      </c>
      <c r="K2257" s="1">
        <f>IFERROR(VLOOKUP(B2257,'[1]Pivot HorizontalMRP'!$A$4:$B$2531,2,0),0)</f>
        <v>0</v>
      </c>
      <c r="L2257" s="1">
        <f>IFERROR(VLOOKUP(B2257,'[1]Pivot HorizontalMRP'!$A$4:$C$2531,3,0),0)</f>
        <v>110693</v>
      </c>
      <c r="M2257" s="1">
        <f>IFERROR(VLOOKUP(B2257,'[1]Pivot HorizontalMRP'!$A$4:$D$2531,4,0),0)</f>
        <v>0</v>
      </c>
      <c r="N2257" s="1">
        <f>IFERROR(VLOOKUP(B2257,'[1]Pivot HorizontalMRP'!$A$4:$E$2531,5,0),0)</f>
        <v>0</v>
      </c>
      <c r="O2257" s="1">
        <f t="shared" si="176"/>
        <v>110693</v>
      </c>
      <c r="P2257" s="1">
        <f t="shared" si="177"/>
        <v>110693</v>
      </c>
      <c r="Q2257" s="1">
        <f>IFERROR(VLOOKUP(B2257,'[1]Pivot HorizontalMRP'!$A$4:$F$2529,6,0),0)</f>
        <v>10237</v>
      </c>
      <c r="R2257" s="1">
        <f>IFERROR(VLOOKUP(B2257,'[1]Pivot HorizontalMRP'!$A$4:$G$2529,7,0),0)</f>
        <v>5955</v>
      </c>
      <c r="S2257" s="1">
        <f>IFERROR(VLOOKUP(B2257,'[1]Pivot HorizontalMRP'!$A$4:$H$2529,8,0),0)</f>
        <v>7038</v>
      </c>
      <c r="T2257" s="1">
        <f>IFERROR(VLOOKUP(B2257,'[1]Pivot HorizontalMRP'!$A$4:$I$2529,9,0),0)</f>
        <v>4524</v>
      </c>
      <c r="U2257" s="1">
        <f t="shared" si="175"/>
        <v>94501</v>
      </c>
      <c r="V2257" s="24">
        <v>1E-3</v>
      </c>
      <c r="W2257" s="24"/>
      <c r="X2257" s="24">
        <f t="shared" si="178"/>
        <v>-1E-3</v>
      </c>
      <c r="Y2257" s="24"/>
      <c r="Z2257" s="24"/>
      <c r="AA2257" s="24"/>
      <c r="AB2257" s="24"/>
      <c r="AC2257" s="25"/>
      <c r="AD2257" s="26"/>
      <c r="AE2257" s="26"/>
      <c r="AF2257" s="26"/>
      <c r="AG2257" s="24"/>
      <c r="AH2257" s="24"/>
      <c r="AI2257" s="26"/>
      <c r="AJ2257" s="27"/>
      <c r="AK2257" s="27"/>
      <c r="AL2257" s="26"/>
      <c r="AM2257" s="26"/>
      <c r="AN2257" s="24"/>
      <c r="AO2257" s="24" t="str">
        <f t="shared" si="179"/>
        <v>Sanmina</v>
      </c>
      <c r="AP2257" s="1" t="s">
        <v>1110</v>
      </c>
      <c r="BF2257" s="1" t="s">
        <v>68</v>
      </c>
      <c r="BG2257" s="28" t="s">
        <v>69</v>
      </c>
    </row>
    <row r="2258" spans="1:59" ht="12.75" customHeight="1" x14ac:dyDescent="0.2">
      <c r="A2258" s="1" t="s">
        <v>9150</v>
      </c>
      <c r="B2258" s="1" t="s">
        <v>9151</v>
      </c>
      <c r="C2258" s="1" t="s">
        <v>62</v>
      </c>
      <c r="D2258" s="1" t="s">
        <v>1108</v>
      </c>
      <c r="E2258" s="1" t="s">
        <v>9152</v>
      </c>
      <c r="F2258" s="1" t="s">
        <v>9153</v>
      </c>
      <c r="G2258" s="1">
        <v>188</v>
      </c>
      <c r="H2258" s="1">
        <v>10000</v>
      </c>
      <c r="I2258" s="2" t="s">
        <v>66</v>
      </c>
      <c r="K2258" s="1">
        <f>IFERROR(VLOOKUP(B2258,'[1]Pivot HorizontalMRP'!$A$4:$B$2531,2,0),0)</f>
        <v>0</v>
      </c>
      <c r="L2258" s="1">
        <f>IFERROR(VLOOKUP(B2258,'[1]Pivot HorizontalMRP'!$A$4:$C$2531,3,0),0)</f>
        <v>55345</v>
      </c>
      <c r="M2258" s="1">
        <f>IFERROR(VLOOKUP(B2258,'[1]Pivot HorizontalMRP'!$A$4:$D$2531,4,0),0)</f>
        <v>0</v>
      </c>
      <c r="N2258" s="1">
        <f>IFERROR(VLOOKUP(B2258,'[1]Pivot HorizontalMRP'!$A$4:$E$2531,5,0),0)</f>
        <v>0</v>
      </c>
      <c r="O2258" s="1">
        <f t="shared" si="176"/>
        <v>55345</v>
      </c>
      <c r="P2258" s="1">
        <f t="shared" si="177"/>
        <v>55345</v>
      </c>
      <c r="Q2258" s="1">
        <f>IFERROR(VLOOKUP(B2258,'[1]Pivot HorizontalMRP'!$A$4:$F$2529,6,0),0)</f>
        <v>0</v>
      </c>
      <c r="R2258" s="1">
        <f>IFERROR(VLOOKUP(B2258,'[1]Pivot HorizontalMRP'!$A$4:$G$2529,7,0),0)</f>
        <v>0</v>
      </c>
      <c r="S2258" s="1">
        <f>IFERROR(VLOOKUP(B2258,'[1]Pivot HorizontalMRP'!$A$4:$H$2529,8,0),0)</f>
        <v>0</v>
      </c>
      <c r="T2258" s="1">
        <f>IFERROR(VLOOKUP(B2258,'[1]Pivot HorizontalMRP'!$A$4:$I$2529,9,0),0)</f>
        <v>0</v>
      </c>
      <c r="U2258" s="1">
        <f t="shared" si="175"/>
        <v>55345</v>
      </c>
      <c r="V2258" s="24">
        <v>5.2999999999999998E-4</v>
      </c>
      <c r="W2258" s="24"/>
      <c r="X2258" s="24">
        <f t="shared" si="178"/>
        <v>-5.2999999999999998E-4</v>
      </c>
      <c r="Y2258" s="24"/>
      <c r="Z2258" s="24"/>
      <c r="AA2258" s="24"/>
      <c r="AB2258" s="24"/>
      <c r="AC2258" s="25"/>
      <c r="AD2258" s="26"/>
      <c r="AE2258" s="26"/>
      <c r="AF2258" s="26"/>
      <c r="AG2258" s="24"/>
      <c r="AH2258" s="24"/>
      <c r="AI2258" s="26"/>
      <c r="AJ2258" s="27"/>
      <c r="AK2258" s="27"/>
      <c r="AL2258" s="26"/>
      <c r="AM2258" s="26"/>
      <c r="AN2258" s="24"/>
      <c r="AO2258" s="24" t="str">
        <f t="shared" si="179"/>
        <v>Sanmina</v>
      </c>
      <c r="AP2258" s="1" t="s">
        <v>1110</v>
      </c>
      <c r="BF2258" s="1" t="s">
        <v>68</v>
      </c>
      <c r="BG2258" s="28" t="s">
        <v>69</v>
      </c>
    </row>
    <row r="2259" spans="1:59" ht="12.75" customHeight="1" x14ac:dyDescent="0.2">
      <c r="A2259" s="1" t="s">
        <v>9154</v>
      </c>
      <c r="B2259" s="1" t="s">
        <v>9155</v>
      </c>
      <c r="C2259" s="1" t="s">
        <v>62</v>
      </c>
      <c r="D2259" s="1" t="s">
        <v>1108</v>
      </c>
      <c r="E2259" s="1" t="s">
        <v>9156</v>
      </c>
      <c r="F2259" s="1" t="s">
        <v>9157</v>
      </c>
      <c r="G2259" s="1">
        <v>188</v>
      </c>
      <c r="H2259" s="1">
        <v>10000</v>
      </c>
      <c r="I2259" s="2" t="s">
        <v>1123</v>
      </c>
      <c r="K2259" s="1">
        <f>IFERROR(VLOOKUP(B2259,'[1]Pivot HorizontalMRP'!$A$4:$B$2531,2,0),0)</f>
        <v>0</v>
      </c>
      <c r="L2259" s="1">
        <f>IFERROR(VLOOKUP(B2259,'[1]Pivot HorizontalMRP'!$A$4:$C$2531,3,0),0)</f>
        <v>98926</v>
      </c>
      <c r="M2259" s="1">
        <f>IFERROR(VLOOKUP(B2259,'[1]Pivot HorizontalMRP'!$A$4:$D$2531,4,0),0)</f>
        <v>0</v>
      </c>
      <c r="N2259" s="1">
        <f>IFERROR(VLOOKUP(B2259,'[1]Pivot HorizontalMRP'!$A$4:$E$2531,5,0),0)</f>
        <v>0</v>
      </c>
      <c r="O2259" s="1">
        <f t="shared" si="176"/>
        <v>98926</v>
      </c>
      <c r="P2259" s="1">
        <f t="shared" si="177"/>
        <v>98926</v>
      </c>
      <c r="Q2259" s="1">
        <f>IFERROR(VLOOKUP(B2259,'[1]Pivot HorizontalMRP'!$A$4:$F$2529,6,0),0)</f>
        <v>25773</v>
      </c>
      <c r="R2259" s="1">
        <f>IFERROR(VLOOKUP(B2259,'[1]Pivot HorizontalMRP'!$A$4:$G$2529,7,0),0)</f>
        <v>12070</v>
      </c>
      <c r="S2259" s="1">
        <f>IFERROR(VLOOKUP(B2259,'[1]Pivot HorizontalMRP'!$A$4:$H$2529,8,0),0)</f>
        <v>9673</v>
      </c>
      <c r="T2259" s="1">
        <f>IFERROR(VLOOKUP(B2259,'[1]Pivot HorizontalMRP'!$A$4:$I$2529,9,0),0)</f>
        <v>6776</v>
      </c>
      <c r="U2259" s="1">
        <f t="shared" si="175"/>
        <v>61083</v>
      </c>
      <c r="V2259" s="24">
        <v>4.2999999999999999E-4</v>
      </c>
      <c r="W2259" s="24"/>
      <c r="X2259" s="24">
        <f t="shared" si="178"/>
        <v>-4.2999999999999999E-4</v>
      </c>
      <c r="Y2259" s="24"/>
      <c r="Z2259" s="24"/>
      <c r="AA2259" s="24"/>
      <c r="AB2259" s="24"/>
      <c r="AC2259" s="25"/>
      <c r="AD2259" s="26"/>
      <c r="AE2259" s="26"/>
      <c r="AF2259" s="26"/>
      <c r="AG2259" s="24"/>
      <c r="AH2259" s="24"/>
      <c r="AI2259" s="26"/>
      <c r="AJ2259" s="27"/>
      <c r="AK2259" s="27"/>
      <c r="AL2259" s="26"/>
      <c r="AM2259" s="26"/>
      <c r="AN2259" s="24"/>
      <c r="AO2259" s="24" t="str">
        <f t="shared" si="179"/>
        <v>Sanmina</v>
      </c>
      <c r="AP2259" s="1" t="s">
        <v>1110</v>
      </c>
      <c r="BF2259" s="1" t="s">
        <v>68</v>
      </c>
      <c r="BG2259" s="28" t="s">
        <v>69</v>
      </c>
    </row>
    <row r="2260" spans="1:59" ht="12.75" customHeight="1" x14ac:dyDescent="0.2">
      <c r="A2260" s="1" t="s">
        <v>9158</v>
      </c>
      <c r="B2260" s="1" t="s">
        <v>9159</v>
      </c>
      <c r="C2260" s="1" t="s">
        <v>62</v>
      </c>
      <c r="D2260" s="1" t="s">
        <v>1108</v>
      </c>
      <c r="E2260" s="1" t="s">
        <v>9160</v>
      </c>
      <c r="F2260" s="1" t="s">
        <v>9161</v>
      </c>
      <c r="G2260" s="1">
        <v>146</v>
      </c>
      <c r="H2260" s="1">
        <v>10000</v>
      </c>
      <c r="I2260" s="2" t="s">
        <v>1123</v>
      </c>
      <c r="K2260" s="1">
        <f>IFERROR(VLOOKUP(B2260,'[1]Pivot HorizontalMRP'!$A$4:$B$2531,2,0),0)</f>
        <v>0</v>
      </c>
      <c r="L2260" s="1">
        <f>IFERROR(VLOOKUP(B2260,'[1]Pivot HorizontalMRP'!$A$4:$C$2531,3,0),0)</f>
        <v>43443</v>
      </c>
      <c r="M2260" s="1">
        <f>IFERROR(VLOOKUP(B2260,'[1]Pivot HorizontalMRP'!$A$4:$D$2531,4,0),0)</f>
        <v>0</v>
      </c>
      <c r="N2260" s="1">
        <f>IFERROR(VLOOKUP(B2260,'[1]Pivot HorizontalMRP'!$A$4:$E$2531,5,0),0)</f>
        <v>0</v>
      </c>
      <c r="O2260" s="1">
        <f t="shared" si="176"/>
        <v>43443</v>
      </c>
      <c r="P2260" s="1">
        <f t="shared" si="177"/>
        <v>43443</v>
      </c>
      <c r="Q2260" s="1">
        <f>IFERROR(VLOOKUP(B2260,'[1]Pivot HorizontalMRP'!$A$4:$F$2529,6,0),0)</f>
        <v>7</v>
      </c>
      <c r="R2260" s="1">
        <f>IFERROR(VLOOKUP(B2260,'[1]Pivot HorizontalMRP'!$A$4:$G$2529,7,0),0)</f>
        <v>119</v>
      </c>
      <c r="S2260" s="1">
        <f>IFERROR(VLOOKUP(B2260,'[1]Pivot HorizontalMRP'!$A$4:$H$2529,8,0),0)</f>
        <v>40</v>
      </c>
      <c r="T2260" s="1">
        <f>IFERROR(VLOOKUP(B2260,'[1]Pivot HorizontalMRP'!$A$4:$I$2529,9,0),0)</f>
        <v>0</v>
      </c>
      <c r="U2260" s="1">
        <f t="shared" si="175"/>
        <v>43317</v>
      </c>
      <c r="V2260" s="24">
        <v>5.2999999999999998E-4</v>
      </c>
      <c r="W2260" s="24"/>
      <c r="X2260" s="24">
        <f t="shared" si="178"/>
        <v>-5.2999999999999998E-4</v>
      </c>
      <c r="Y2260" s="24"/>
      <c r="Z2260" s="24"/>
      <c r="AA2260" s="24"/>
      <c r="AB2260" s="24"/>
      <c r="AC2260" s="25"/>
      <c r="AD2260" s="26"/>
      <c r="AE2260" s="26"/>
      <c r="AF2260" s="26"/>
      <c r="AG2260" s="24"/>
      <c r="AH2260" s="24"/>
      <c r="AI2260" s="26"/>
      <c r="AJ2260" s="27"/>
      <c r="AK2260" s="27"/>
      <c r="AL2260" s="26"/>
      <c r="AM2260" s="26"/>
      <c r="AN2260" s="24"/>
      <c r="AO2260" s="24" t="str">
        <f t="shared" si="179"/>
        <v>Sanmina</v>
      </c>
      <c r="AP2260" s="1" t="s">
        <v>1110</v>
      </c>
      <c r="BF2260" s="1" t="s">
        <v>68</v>
      </c>
      <c r="BG2260" s="28" t="s">
        <v>69</v>
      </c>
    </row>
    <row r="2261" spans="1:59" ht="12.75" customHeight="1" x14ac:dyDescent="0.2">
      <c r="A2261" s="1" t="s">
        <v>9162</v>
      </c>
      <c r="B2261" s="1" t="s">
        <v>9163</v>
      </c>
      <c r="C2261" s="1" t="s">
        <v>62</v>
      </c>
      <c r="D2261" s="1" t="s">
        <v>1108</v>
      </c>
      <c r="E2261" s="1" t="s">
        <v>9164</v>
      </c>
      <c r="F2261" s="1" t="s">
        <v>9165</v>
      </c>
      <c r="G2261" s="1">
        <v>103</v>
      </c>
      <c r="H2261" s="1">
        <v>5000</v>
      </c>
      <c r="I2261" s="2" t="s">
        <v>66</v>
      </c>
      <c r="K2261" s="1">
        <f>IFERROR(VLOOKUP(B2261,'[1]Pivot HorizontalMRP'!$A$4:$B$2531,2,0),0)</f>
        <v>0</v>
      </c>
      <c r="L2261" s="1">
        <f>IFERROR(VLOOKUP(B2261,'[1]Pivot HorizontalMRP'!$A$4:$C$2531,3,0),0)</f>
        <v>490</v>
      </c>
      <c r="M2261" s="1">
        <f>IFERROR(VLOOKUP(B2261,'[1]Pivot HorizontalMRP'!$A$4:$D$2531,4,0),0)</f>
        <v>0</v>
      </c>
      <c r="N2261" s="1">
        <f>IFERROR(VLOOKUP(B2261,'[1]Pivot HorizontalMRP'!$A$4:$E$2531,5,0),0)</f>
        <v>0</v>
      </c>
      <c r="O2261" s="1">
        <f t="shared" si="176"/>
        <v>490</v>
      </c>
      <c r="P2261" s="1">
        <f t="shared" si="177"/>
        <v>490</v>
      </c>
      <c r="Q2261" s="1">
        <f>IFERROR(VLOOKUP(B2261,'[1]Pivot HorizontalMRP'!$A$4:$F$2529,6,0),0)</f>
        <v>30</v>
      </c>
      <c r="R2261" s="1">
        <f>IFERROR(VLOOKUP(B2261,'[1]Pivot HorizontalMRP'!$A$4:$G$2529,7,0),0)</f>
        <v>96</v>
      </c>
      <c r="S2261" s="1">
        <f>IFERROR(VLOOKUP(B2261,'[1]Pivot HorizontalMRP'!$A$4:$H$2529,8,0),0)</f>
        <v>96</v>
      </c>
      <c r="T2261" s="1">
        <f>IFERROR(VLOOKUP(B2261,'[1]Pivot HorizontalMRP'!$A$4:$I$2529,9,0),0)</f>
        <v>0</v>
      </c>
      <c r="U2261" s="1">
        <f t="shared" si="175"/>
        <v>364</v>
      </c>
      <c r="V2261" s="24">
        <v>0.17433000000000001</v>
      </c>
      <c r="W2261" s="24"/>
      <c r="X2261" s="24">
        <f t="shared" si="178"/>
        <v>-0.17433000000000001</v>
      </c>
      <c r="Y2261" s="24"/>
      <c r="Z2261" s="24"/>
      <c r="AA2261" s="24"/>
      <c r="AB2261" s="24"/>
      <c r="AC2261" s="25"/>
      <c r="AD2261" s="26"/>
      <c r="AE2261" s="26"/>
      <c r="AF2261" s="26"/>
      <c r="AG2261" s="24"/>
      <c r="AH2261" s="24"/>
      <c r="AI2261" s="26"/>
      <c r="AJ2261" s="27"/>
      <c r="AK2261" s="27"/>
      <c r="AL2261" s="26"/>
      <c r="AM2261" s="26"/>
      <c r="AN2261" s="24"/>
      <c r="AO2261" s="24" t="str">
        <f t="shared" si="179"/>
        <v>Sanmina</v>
      </c>
      <c r="AP2261" s="1" t="s">
        <v>1110</v>
      </c>
      <c r="BF2261" s="1" t="s">
        <v>68</v>
      </c>
      <c r="BG2261" s="28" t="s">
        <v>69</v>
      </c>
    </row>
    <row r="2262" spans="1:59" ht="12.75" customHeight="1" x14ac:dyDescent="0.2">
      <c r="A2262" s="1" t="s">
        <v>9166</v>
      </c>
      <c r="B2262" s="1" t="s">
        <v>9167</v>
      </c>
      <c r="C2262" s="1" t="s">
        <v>62</v>
      </c>
      <c r="D2262" s="1" t="s">
        <v>1108</v>
      </c>
      <c r="E2262" s="1" t="s">
        <v>9168</v>
      </c>
      <c r="F2262" s="1" t="s">
        <v>9169</v>
      </c>
      <c r="G2262" s="1">
        <v>148</v>
      </c>
      <c r="H2262" s="1">
        <v>10000</v>
      </c>
      <c r="I2262" s="2" t="s">
        <v>66</v>
      </c>
      <c r="K2262" s="1">
        <f>IFERROR(VLOOKUP(B2262,'[1]Pivot HorizontalMRP'!$A$4:$B$2531,2,0),0)</f>
        <v>0</v>
      </c>
      <c r="L2262" s="1">
        <f>IFERROR(VLOOKUP(B2262,'[1]Pivot HorizontalMRP'!$A$4:$C$2531,3,0),0)</f>
        <v>9848</v>
      </c>
      <c r="M2262" s="1">
        <f>IFERROR(VLOOKUP(B2262,'[1]Pivot HorizontalMRP'!$A$4:$D$2531,4,0),0)</f>
        <v>0</v>
      </c>
      <c r="N2262" s="1">
        <f>IFERROR(VLOOKUP(B2262,'[1]Pivot HorizontalMRP'!$A$4:$E$2531,5,0),0)</f>
        <v>0</v>
      </c>
      <c r="O2262" s="1">
        <f t="shared" si="176"/>
        <v>9848</v>
      </c>
      <c r="P2262" s="1">
        <f t="shared" si="177"/>
        <v>9848</v>
      </c>
      <c r="Q2262" s="1">
        <f>IFERROR(VLOOKUP(B2262,'[1]Pivot HorizontalMRP'!$A$4:$F$2529,6,0),0)</f>
        <v>4</v>
      </c>
      <c r="R2262" s="1">
        <f>IFERROR(VLOOKUP(B2262,'[1]Pivot HorizontalMRP'!$A$4:$G$2529,7,0),0)</f>
        <v>0</v>
      </c>
      <c r="S2262" s="1">
        <f>IFERROR(VLOOKUP(B2262,'[1]Pivot HorizontalMRP'!$A$4:$H$2529,8,0),0)</f>
        <v>0</v>
      </c>
      <c r="T2262" s="1">
        <f>IFERROR(VLOOKUP(B2262,'[1]Pivot HorizontalMRP'!$A$4:$I$2529,9,0),0)</f>
        <v>0</v>
      </c>
      <c r="U2262" s="1">
        <f t="shared" si="175"/>
        <v>9844</v>
      </c>
      <c r="V2262" s="24">
        <v>1.21E-2</v>
      </c>
      <c r="W2262" s="24"/>
      <c r="X2262" s="24">
        <f t="shared" si="178"/>
        <v>-1.21E-2</v>
      </c>
      <c r="Y2262" s="24"/>
      <c r="Z2262" s="24"/>
      <c r="AA2262" s="24"/>
      <c r="AB2262" s="24"/>
      <c r="AC2262" s="25"/>
      <c r="AD2262" s="26"/>
      <c r="AE2262" s="26"/>
      <c r="AF2262" s="26"/>
      <c r="AG2262" s="24"/>
      <c r="AH2262" s="24"/>
      <c r="AI2262" s="26"/>
      <c r="AJ2262" s="27"/>
      <c r="AK2262" s="27"/>
      <c r="AL2262" s="26"/>
      <c r="AM2262" s="26"/>
      <c r="AN2262" s="24"/>
      <c r="AO2262" s="24" t="str">
        <f t="shared" si="179"/>
        <v>Sanmina</v>
      </c>
      <c r="AP2262" s="1" t="s">
        <v>1110</v>
      </c>
      <c r="BF2262" s="1" t="s">
        <v>68</v>
      </c>
      <c r="BG2262" s="28" t="s">
        <v>69</v>
      </c>
    </row>
    <row r="2263" spans="1:59" ht="12.75" customHeight="1" x14ac:dyDescent="0.2">
      <c r="A2263" s="1" t="s">
        <v>9170</v>
      </c>
      <c r="B2263" s="1" t="s">
        <v>9171</v>
      </c>
      <c r="C2263" s="1" t="s">
        <v>62</v>
      </c>
      <c r="D2263" s="1" t="s">
        <v>1108</v>
      </c>
      <c r="E2263" s="1" t="s">
        <v>9172</v>
      </c>
      <c r="F2263" s="1" t="s">
        <v>9173</v>
      </c>
      <c r="G2263" s="1">
        <v>188</v>
      </c>
      <c r="H2263" s="1">
        <v>30000</v>
      </c>
      <c r="I2263" s="2" t="s">
        <v>66</v>
      </c>
      <c r="K2263" s="1">
        <f>IFERROR(VLOOKUP(B2263,'[1]Pivot HorizontalMRP'!$A$4:$B$2531,2,0),0)</f>
        <v>0</v>
      </c>
      <c r="L2263" s="1">
        <f>IFERROR(VLOOKUP(B2263,'[1]Pivot HorizontalMRP'!$A$4:$C$2531,3,0),0)</f>
        <v>99993</v>
      </c>
      <c r="M2263" s="1">
        <f>IFERROR(VLOOKUP(B2263,'[1]Pivot HorizontalMRP'!$A$4:$D$2531,4,0),0)</f>
        <v>0</v>
      </c>
      <c r="N2263" s="1">
        <f>IFERROR(VLOOKUP(B2263,'[1]Pivot HorizontalMRP'!$A$4:$E$2531,5,0),0)</f>
        <v>0</v>
      </c>
      <c r="O2263" s="1">
        <f t="shared" si="176"/>
        <v>99993</v>
      </c>
      <c r="P2263" s="1">
        <f t="shared" si="177"/>
        <v>99993</v>
      </c>
      <c r="Q2263" s="1">
        <f>IFERROR(VLOOKUP(B2263,'[1]Pivot HorizontalMRP'!$A$4:$F$2529,6,0),0)</f>
        <v>5300</v>
      </c>
      <c r="R2263" s="1">
        <f>IFERROR(VLOOKUP(B2263,'[1]Pivot HorizontalMRP'!$A$4:$G$2529,7,0),0)</f>
        <v>2363</v>
      </c>
      <c r="S2263" s="1">
        <f>IFERROR(VLOOKUP(B2263,'[1]Pivot HorizontalMRP'!$A$4:$H$2529,8,0),0)</f>
        <v>2677</v>
      </c>
      <c r="T2263" s="1">
        <f>IFERROR(VLOOKUP(B2263,'[1]Pivot HorizontalMRP'!$A$4:$I$2529,9,0),0)</f>
        <v>2210</v>
      </c>
      <c r="U2263" s="1">
        <f t="shared" si="175"/>
        <v>92330</v>
      </c>
      <c r="V2263" s="24">
        <v>5.8E-4</v>
      </c>
      <c r="W2263" s="24"/>
      <c r="X2263" s="24">
        <f t="shared" si="178"/>
        <v>-5.8E-4</v>
      </c>
      <c r="Y2263" s="24"/>
      <c r="Z2263" s="24"/>
      <c r="AA2263" s="24"/>
      <c r="AB2263" s="24"/>
      <c r="AC2263" s="25"/>
      <c r="AD2263" s="26"/>
      <c r="AE2263" s="26"/>
      <c r="AF2263" s="26"/>
      <c r="AG2263" s="24"/>
      <c r="AH2263" s="24"/>
      <c r="AI2263" s="26"/>
      <c r="AJ2263" s="27"/>
      <c r="AK2263" s="27"/>
      <c r="AL2263" s="26"/>
      <c r="AM2263" s="26"/>
      <c r="AN2263" s="24"/>
      <c r="AO2263" s="24" t="str">
        <f t="shared" si="179"/>
        <v>Sanmina</v>
      </c>
      <c r="AP2263" s="1" t="s">
        <v>1110</v>
      </c>
      <c r="BF2263" s="1" t="s">
        <v>68</v>
      </c>
      <c r="BG2263" s="28" t="s">
        <v>69</v>
      </c>
    </row>
    <row r="2264" spans="1:59" ht="12.75" customHeight="1" x14ac:dyDescent="0.2">
      <c r="A2264" s="1" t="s">
        <v>9174</v>
      </c>
      <c r="B2264" s="1" t="s">
        <v>9175</v>
      </c>
      <c r="C2264" s="1" t="s">
        <v>62</v>
      </c>
      <c r="D2264" s="1" t="s">
        <v>1108</v>
      </c>
      <c r="E2264" s="1" t="s">
        <v>9176</v>
      </c>
      <c r="F2264" s="1" t="s">
        <v>9177</v>
      </c>
      <c r="G2264" s="1">
        <v>188</v>
      </c>
      <c r="H2264" s="1">
        <v>5000</v>
      </c>
      <c r="I2264" s="2" t="s">
        <v>1123</v>
      </c>
      <c r="K2264" s="1">
        <f>IFERROR(VLOOKUP(B2264,'[1]Pivot HorizontalMRP'!$A$4:$B$2531,2,0),0)</f>
        <v>0</v>
      </c>
      <c r="L2264" s="1">
        <f>IFERROR(VLOOKUP(B2264,'[1]Pivot HorizontalMRP'!$A$4:$C$2531,3,0),0)</f>
        <v>9358</v>
      </c>
      <c r="M2264" s="1">
        <f>IFERROR(VLOOKUP(B2264,'[1]Pivot HorizontalMRP'!$A$4:$D$2531,4,0),0)</f>
        <v>10000</v>
      </c>
      <c r="N2264" s="1">
        <f>IFERROR(VLOOKUP(B2264,'[1]Pivot HorizontalMRP'!$A$4:$E$2531,5,0),0)</f>
        <v>20000</v>
      </c>
      <c r="O2264" s="1">
        <f t="shared" si="176"/>
        <v>19358</v>
      </c>
      <c r="P2264" s="1">
        <f t="shared" si="177"/>
        <v>39358</v>
      </c>
      <c r="Q2264" s="1">
        <f>IFERROR(VLOOKUP(B2264,'[1]Pivot HorizontalMRP'!$A$4:$F$2529,6,0),0)</f>
        <v>13314</v>
      </c>
      <c r="R2264" s="1">
        <f>IFERROR(VLOOKUP(B2264,'[1]Pivot HorizontalMRP'!$A$4:$G$2529,7,0),0)</f>
        <v>4278</v>
      </c>
      <c r="S2264" s="1">
        <f>IFERROR(VLOOKUP(B2264,'[1]Pivot HorizontalMRP'!$A$4:$H$2529,8,0),0)</f>
        <v>2951</v>
      </c>
      <c r="T2264" s="1">
        <f>IFERROR(VLOOKUP(B2264,'[1]Pivot HorizontalMRP'!$A$4:$I$2529,9,0),0)</f>
        <v>1903</v>
      </c>
      <c r="U2264" s="1">
        <f t="shared" si="175"/>
        <v>1766</v>
      </c>
      <c r="V2264" s="24">
        <v>4.0849999999999997E-2</v>
      </c>
      <c r="W2264" s="24"/>
      <c r="X2264" s="24">
        <f t="shared" si="178"/>
        <v>-4.0849999999999997E-2</v>
      </c>
      <c r="Y2264" s="24"/>
      <c r="Z2264" s="24"/>
      <c r="AA2264" s="24">
        <v>0.12439</v>
      </c>
      <c r="AB2264" s="24"/>
      <c r="AC2264" s="25"/>
      <c r="AD2264" s="26"/>
      <c r="AE2264" s="26"/>
      <c r="AF2264" s="26"/>
      <c r="AG2264" s="24"/>
      <c r="AH2264" s="24"/>
      <c r="AI2264" s="26"/>
      <c r="AJ2264" s="27"/>
      <c r="AK2264" s="27"/>
      <c r="AL2264" s="26"/>
      <c r="AM2264" s="26"/>
      <c r="AN2264" s="24"/>
      <c r="AO2264" s="24" t="str">
        <f t="shared" si="179"/>
        <v>Sanmina</v>
      </c>
      <c r="AP2264" s="1" t="s">
        <v>1110</v>
      </c>
      <c r="BF2264" s="1" t="s">
        <v>68</v>
      </c>
      <c r="BG2264" s="28" t="s">
        <v>69</v>
      </c>
    </row>
    <row r="2265" spans="1:59" ht="12.75" customHeight="1" x14ac:dyDescent="0.2">
      <c r="A2265" s="1" t="s">
        <v>9178</v>
      </c>
      <c r="B2265" s="1" t="s">
        <v>9179</v>
      </c>
      <c r="C2265" s="1" t="s">
        <v>62</v>
      </c>
      <c r="D2265" s="1" t="s">
        <v>1108</v>
      </c>
      <c r="E2265" s="1" t="s">
        <v>9180</v>
      </c>
      <c r="F2265" s="1" t="s">
        <v>9181</v>
      </c>
      <c r="G2265" s="1">
        <v>188</v>
      </c>
      <c r="H2265" s="1">
        <v>10000</v>
      </c>
      <c r="I2265" s="2" t="s">
        <v>1123</v>
      </c>
      <c r="K2265" s="1">
        <f>IFERROR(VLOOKUP(B2265,'[1]Pivot HorizontalMRP'!$A$4:$B$2531,2,0),0)</f>
        <v>0</v>
      </c>
      <c r="L2265" s="1">
        <f>IFERROR(VLOOKUP(B2265,'[1]Pivot HorizontalMRP'!$A$4:$C$2531,3,0),0)</f>
        <v>73567</v>
      </c>
      <c r="M2265" s="1">
        <f>IFERROR(VLOOKUP(B2265,'[1]Pivot HorizontalMRP'!$A$4:$D$2531,4,0),0)</f>
        <v>40000</v>
      </c>
      <c r="N2265" s="1">
        <f>IFERROR(VLOOKUP(B2265,'[1]Pivot HorizontalMRP'!$A$4:$E$2531,5,0),0)</f>
        <v>40000</v>
      </c>
      <c r="O2265" s="1">
        <f t="shared" si="176"/>
        <v>113567</v>
      </c>
      <c r="P2265" s="1">
        <f t="shared" si="177"/>
        <v>153567</v>
      </c>
      <c r="Q2265" s="1">
        <f>IFERROR(VLOOKUP(B2265,'[1]Pivot HorizontalMRP'!$A$4:$F$2529,6,0),0)</f>
        <v>59112</v>
      </c>
      <c r="R2265" s="1">
        <f>IFERROR(VLOOKUP(B2265,'[1]Pivot HorizontalMRP'!$A$4:$G$2529,7,0),0)</f>
        <v>25721</v>
      </c>
      <c r="S2265" s="1">
        <f>IFERROR(VLOOKUP(B2265,'[1]Pivot HorizontalMRP'!$A$4:$H$2529,8,0),0)</f>
        <v>22097</v>
      </c>
      <c r="T2265" s="1">
        <f>IFERROR(VLOOKUP(B2265,'[1]Pivot HorizontalMRP'!$A$4:$I$2529,9,0),0)</f>
        <v>15806</v>
      </c>
      <c r="U2265" s="1">
        <f t="shared" si="175"/>
        <v>28734</v>
      </c>
      <c r="V2265" s="24">
        <v>3.6000000000000002E-4</v>
      </c>
      <c r="W2265" s="24"/>
      <c r="X2265" s="24">
        <f t="shared" si="178"/>
        <v>-3.6000000000000002E-4</v>
      </c>
      <c r="Y2265" s="24"/>
      <c r="Z2265" s="24"/>
      <c r="AA2265" s="24"/>
      <c r="AB2265" s="24"/>
      <c r="AC2265" s="25"/>
      <c r="AD2265" s="26"/>
      <c r="AE2265" s="26"/>
      <c r="AF2265" s="26"/>
      <c r="AG2265" s="24"/>
      <c r="AH2265" s="24"/>
      <c r="AI2265" s="26"/>
      <c r="AJ2265" s="27"/>
      <c r="AK2265" s="27"/>
      <c r="AL2265" s="26"/>
      <c r="AM2265" s="26"/>
      <c r="AN2265" s="24"/>
      <c r="AO2265" s="24" t="str">
        <f t="shared" si="179"/>
        <v>Sanmina</v>
      </c>
      <c r="AP2265" s="1" t="s">
        <v>1110</v>
      </c>
      <c r="BF2265" s="1" t="s">
        <v>68</v>
      </c>
      <c r="BG2265" s="28" t="s">
        <v>69</v>
      </c>
    </row>
    <row r="2266" spans="1:59" ht="12.75" customHeight="1" x14ac:dyDescent="0.2">
      <c r="A2266" s="1" t="s">
        <v>9182</v>
      </c>
      <c r="B2266" s="1" t="s">
        <v>9183</v>
      </c>
      <c r="C2266" s="1" t="s">
        <v>62</v>
      </c>
      <c r="D2266" s="1" t="s">
        <v>1108</v>
      </c>
      <c r="E2266" s="1" t="s">
        <v>9184</v>
      </c>
      <c r="F2266" s="1" t="s">
        <v>9185</v>
      </c>
      <c r="G2266" s="1">
        <v>43</v>
      </c>
      <c r="H2266" s="1">
        <v>10000</v>
      </c>
      <c r="I2266" s="2" t="s">
        <v>66</v>
      </c>
      <c r="K2266" s="1">
        <f>IFERROR(VLOOKUP(B2266,'[1]Pivot HorizontalMRP'!$A$4:$B$2531,2,0),0)</f>
        <v>0</v>
      </c>
      <c r="L2266" s="1">
        <f>IFERROR(VLOOKUP(B2266,'[1]Pivot HorizontalMRP'!$A$4:$C$2531,3,0),0)</f>
        <v>18149</v>
      </c>
      <c r="M2266" s="1">
        <f>IFERROR(VLOOKUP(B2266,'[1]Pivot HorizontalMRP'!$A$4:$D$2531,4,0),0)</f>
        <v>0</v>
      </c>
      <c r="N2266" s="1">
        <f>IFERROR(VLOOKUP(B2266,'[1]Pivot HorizontalMRP'!$A$4:$E$2531,5,0),0)</f>
        <v>0</v>
      </c>
      <c r="O2266" s="1">
        <f t="shared" si="176"/>
        <v>18149</v>
      </c>
      <c r="P2266" s="1">
        <f t="shared" si="177"/>
        <v>18149</v>
      </c>
      <c r="Q2266" s="1">
        <f>IFERROR(VLOOKUP(B2266,'[1]Pivot HorizontalMRP'!$A$4:$F$2529,6,0),0)</f>
        <v>41032</v>
      </c>
      <c r="R2266" s="1">
        <f>IFERROR(VLOOKUP(B2266,'[1]Pivot HorizontalMRP'!$A$4:$G$2529,7,0),0)</f>
        <v>17022</v>
      </c>
      <c r="S2266" s="1">
        <f>IFERROR(VLOOKUP(B2266,'[1]Pivot HorizontalMRP'!$A$4:$H$2529,8,0),0)</f>
        <v>13622</v>
      </c>
      <c r="T2266" s="1">
        <f>IFERROR(VLOOKUP(B2266,'[1]Pivot HorizontalMRP'!$A$4:$I$2529,9,0),0)</f>
        <v>8712</v>
      </c>
      <c r="U2266" s="1">
        <f t="shared" si="175"/>
        <v>-39905</v>
      </c>
      <c r="V2266" s="24">
        <v>4.2000000000000003E-2</v>
      </c>
      <c r="W2266" s="24"/>
      <c r="X2266" s="24">
        <f t="shared" si="178"/>
        <v>-4.2000000000000003E-2</v>
      </c>
      <c r="Y2266" s="24"/>
      <c r="Z2266" s="24"/>
      <c r="AA2266" s="24"/>
      <c r="AB2266" s="24"/>
      <c r="AC2266" s="25"/>
      <c r="AD2266" s="26"/>
      <c r="AE2266" s="26"/>
      <c r="AF2266" s="26"/>
      <c r="AG2266" s="24"/>
      <c r="AH2266" s="24"/>
      <c r="AI2266" s="26"/>
      <c r="AJ2266" s="27"/>
      <c r="AK2266" s="27"/>
      <c r="AL2266" s="26"/>
      <c r="AM2266" s="26"/>
      <c r="AN2266" s="24"/>
      <c r="AO2266" s="24" t="str">
        <f t="shared" si="179"/>
        <v>Sanmina</v>
      </c>
      <c r="AP2266" s="1" t="s">
        <v>1110</v>
      </c>
      <c r="BF2266" s="1" t="s">
        <v>68</v>
      </c>
      <c r="BG2266" s="28" t="s">
        <v>69</v>
      </c>
    </row>
    <row r="2267" spans="1:59" ht="12.75" customHeight="1" x14ac:dyDescent="0.2">
      <c r="A2267" s="1" t="s">
        <v>9186</v>
      </c>
      <c r="B2267" s="1" t="s">
        <v>9187</v>
      </c>
      <c r="C2267" s="1" t="s">
        <v>62</v>
      </c>
      <c r="D2267" s="1" t="s">
        <v>1108</v>
      </c>
      <c r="E2267" s="1" t="s">
        <v>9188</v>
      </c>
      <c r="F2267" s="1" t="s">
        <v>9189</v>
      </c>
      <c r="G2267" s="1">
        <v>43</v>
      </c>
      <c r="H2267" s="1">
        <v>4000</v>
      </c>
      <c r="I2267" s="2" t="s">
        <v>66</v>
      </c>
      <c r="K2267" s="1">
        <f>IFERROR(VLOOKUP(B2267,'[1]Pivot HorizontalMRP'!$A$4:$B$2531,2,0),0)</f>
        <v>0</v>
      </c>
      <c r="L2267" s="1">
        <f>IFERROR(VLOOKUP(B2267,'[1]Pivot HorizontalMRP'!$A$4:$C$2531,3,0),0)</f>
        <v>47516</v>
      </c>
      <c r="M2267" s="1">
        <f>IFERROR(VLOOKUP(B2267,'[1]Pivot HorizontalMRP'!$A$4:$D$2531,4,0),0)</f>
        <v>0</v>
      </c>
      <c r="N2267" s="1">
        <f>IFERROR(VLOOKUP(B2267,'[1]Pivot HorizontalMRP'!$A$4:$E$2531,5,0),0)</f>
        <v>0</v>
      </c>
      <c r="O2267" s="1">
        <f t="shared" si="176"/>
        <v>47516</v>
      </c>
      <c r="P2267" s="1">
        <f t="shared" si="177"/>
        <v>47516</v>
      </c>
      <c r="Q2267" s="1">
        <f>IFERROR(VLOOKUP(B2267,'[1]Pivot HorizontalMRP'!$A$4:$F$2529,6,0),0)</f>
        <v>41032</v>
      </c>
      <c r="R2267" s="1">
        <f>IFERROR(VLOOKUP(B2267,'[1]Pivot HorizontalMRP'!$A$4:$G$2529,7,0),0)</f>
        <v>17022</v>
      </c>
      <c r="S2267" s="1">
        <f>IFERROR(VLOOKUP(B2267,'[1]Pivot HorizontalMRP'!$A$4:$H$2529,8,0),0)</f>
        <v>13622</v>
      </c>
      <c r="T2267" s="1">
        <f>IFERROR(VLOOKUP(B2267,'[1]Pivot HorizontalMRP'!$A$4:$I$2529,9,0),0)</f>
        <v>8712</v>
      </c>
      <c r="U2267" s="1">
        <f t="shared" si="175"/>
        <v>-10538</v>
      </c>
      <c r="V2267" s="24">
        <v>0.04</v>
      </c>
      <c r="W2267" s="24"/>
      <c r="X2267" s="24">
        <f t="shared" si="178"/>
        <v>-0.04</v>
      </c>
      <c r="Y2267" s="24"/>
      <c r="Z2267" s="24"/>
      <c r="AA2267" s="24">
        <v>3.5819999999999998E-2</v>
      </c>
      <c r="AB2267" s="24"/>
      <c r="AC2267" s="25"/>
      <c r="AD2267" s="26"/>
      <c r="AE2267" s="26"/>
      <c r="AF2267" s="26"/>
      <c r="AG2267" s="24"/>
      <c r="AH2267" s="24"/>
      <c r="AI2267" s="26"/>
      <c r="AJ2267" s="27"/>
      <c r="AK2267" s="27"/>
      <c r="AL2267" s="26"/>
      <c r="AM2267" s="26"/>
      <c r="AN2267" s="24"/>
      <c r="AO2267" s="24" t="str">
        <f t="shared" si="179"/>
        <v>Sanmina</v>
      </c>
      <c r="AP2267" s="1" t="s">
        <v>1110</v>
      </c>
      <c r="BF2267" s="1" t="s">
        <v>68</v>
      </c>
      <c r="BG2267" s="28" t="s">
        <v>69</v>
      </c>
    </row>
    <row r="2268" spans="1:59" ht="12.75" customHeight="1" x14ac:dyDescent="0.2">
      <c r="A2268" s="1" t="s">
        <v>9190</v>
      </c>
      <c r="B2268" s="1" t="s">
        <v>9191</v>
      </c>
      <c r="C2268" s="1" t="s">
        <v>62</v>
      </c>
      <c r="D2268" s="1" t="s">
        <v>1108</v>
      </c>
      <c r="E2268" s="1" t="s">
        <v>9192</v>
      </c>
      <c r="F2268" s="1" t="s">
        <v>9193</v>
      </c>
      <c r="G2268" s="1">
        <v>148</v>
      </c>
      <c r="H2268" s="1">
        <v>20000</v>
      </c>
      <c r="I2268" s="2" t="s">
        <v>66</v>
      </c>
      <c r="K2268" s="1">
        <f>IFERROR(VLOOKUP(B2268,'[1]Pivot HorizontalMRP'!$A$4:$B$2531,2,0),0)</f>
        <v>0</v>
      </c>
      <c r="L2268" s="1">
        <f>IFERROR(VLOOKUP(B2268,'[1]Pivot HorizontalMRP'!$A$4:$C$2531,3,0),0)</f>
        <v>3000</v>
      </c>
      <c r="M2268" s="1">
        <f>IFERROR(VLOOKUP(B2268,'[1]Pivot HorizontalMRP'!$A$4:$D$2531,4,0),0)</f>
        <v>0</v>
      </c>
      <c r="N2268" s="1">
        <f>IFERROR(VLOOKUP(B2268,'[1]Pivot HorizontalMRP'!$A$4:$E$2531,5,0),0)</f>
        <v>0</v>
      </c>
      <c r="O2268" s="1">
        <f t="shared" si="176"/>
        <v>3000</v>
      </c>
      <c r="P2268" s="1">
        <f t="shared" si="177"/>
        <v>3000</v>
      </c>
      <c r="Q2268" s="1">
        <f>IFERROR(VLOOKUP(B2268,'[1]Pivot HorizontalMRP'!$A$4:$F$2529,6,0),0)</f>
        <v>740</v>
      </c>
      <c r="R2268" s="1">
        <f>IFERROR(VLOOKUP(B2268,'[1]Pivot HorizontalMRP'!$A$4:$G$2529,7,0),0)</f>
        <v>682</v>
      </c>
      <c r="S2268" s="1">
        <f>IFERROR(VLOOKUP(B2268,'[1]Pivot HorizontalMRP'!$A$4:$H$2529,8,0),0)</f>
        <v>732</v>
      </c>
      <c r="T2268" s="1">
        <f>IFERROR(VLOOKUP(B2268,'[1]Pivot HorizontalMRP'!$A$4:$I$2529,9,0),0)</f>
        <v>632</v>
      </c>
      <c r="U2268" s="1">
        <f t="shared" si="175"/>
        <v>1578</v>
      </c>
      <c r="V2268" s="24">
        <v>5.2999999999999998E-4</v>
      </c>
      <c r="W2268" s="24"/>
      <c r="X2268" s="24">
        <f t="shared" si="178"/>
        <v>-5.2999999999999998E-4</v>
      </c>
      <c r="Y2268" s="24"/>
      <c r="Z2268" s="24"/>
      <c r="AA2268" s="24"/>
      <c r="AB2268" s="24"/>
      <c r="AC2268" s="25"/>
      <c r="AD2268" s="26"/>
      <c r="AE2268" s="26"/>
      <c r="AF2268" s="26"/>
      <c r="AG2268" s="24"/>
      <c r="AH2268" s="24"/>
      <c r="AI2268" s="26"/>
      <c r="AJ2268" s="27"/>
      <c r="AK2268" s="27"/>
      <c r="AL2268" s="26"/>
      <c r="AM2268" s="26"/>
      <c r="AN2268" s="24"/>
      <c r="AO2268" s="24" t="str">
        <f t="shared" si="179"/>
        <v>Sanmina</v>
      </c>
      <c r="AP2268" s="1" t="s">
        <v>1110</v>
      </c>
      <c r="BF2268" s="1" t="s">
        <v>68</v>
      </c>
      <c r="BG2268" s="28" t="s">
        <v>69</v>
      </c>
    </row>
    <row r="2269" spans="1:59" ht="12.75" customHeight="1" x14ac:dyDescent="0.2">
      <c r="A2269" s="1" t="s">
        <v>9194</v>
      </c>
      <c r="B2269" s="1" t="s">
        <v>9195</v>
      </c>
      <c r="C2269" s="1" t="s">
        <v>62</v>
      </c>
      <c r="D2269" s="1" t="s">
        <v>1108</v>
      </c>
      <c r="E2269" s="1" t="s">
        <v>9196</v>
      </c>
      <c r="F2269" s="1" t="s">
        <v>9197</v>
      </c>
      <c r="G2269" s="1">
        <v>188</v>
      </c>
      <c r="H2269" s="1">
        <v>10000</v>
      </c>
      <c r="I2269" s="2" t="s">
        <v>1123</v>
      </c>
      <c r="K2269" s="1">
        <f>IFERROR(VLOOKUP(B2269,'[1]Pivot HorizontalMRP'!$A$4:$B$2531,2,0),0)</f>
        <v>0</v>
      </c>
      <c r="L2269" s="1">
        <f>IFERROR(VLOOKUP(B2269,'[1]Pivot HorizontalMRP'!$A$4:$C$2531,3,0),0)</f>
        <v>170225</v>
      </c>
      <c r="M2269" s="1">
        <f>IFERROR(VLOOKUP(B2269,'[1]Pivot HorizontalMRP'!$A$4:$D$2531,4,0),0)</f>
        <v>80000</v>
      </c>
      <c r="N2269" s="1">
        <f>IFERROR(VLOOKUP(B2269,'[1]Pivot HorizontalMRP'!$A$4:$E$2531,5,0),0)</f>
        <v>40000</v>
      </c>
      <c r="O2269" s="1">
        <f t="shared" si="176"/>
        <v>250225</v>
      </c>
      <c r="P2269" s="1">
        <f t="shared" si="177"/>
        <v>290225</v>
      </c>
      <c r="Q2269" s="1">
        <f>IFERROR(VLOOKUP(B2269,'[1]Pivot HorizontalMRP'!$A$4:$F$2529,6,0),0)</f>
        <v>48548</v>
      </c>
      <c r="R2269" s="1">
        <f>IFERROR(VLOOKUP(B2269,'[1]Pivot HorizontalMRP'!$A$4:$G$2529,7,0),0)</f>
        <v>24993</v>
      </c>
      <c r="S2269" s="1">
        <f>IFERROR(VLOOKUP(B2269,'[1]Pivot HorizontalMRP'!$A$4:$H$2529,8,0),0)</f>
        <v>23052</v>
      </c>
      <c r="T2269" s="1">
        <f>IFERROR(VLOOKUP(B2269,'[1]Pivot HorizontalMRP'!$A$4:$I$2529,9,0),0)</f>
        <v>16431</v>
      </c>
      <c r="U2269" s="1">
        <f t="shared" si="175"/>
        <v>176684</v>
      </c>
      <c r="V2269" s="24">
        <v>1.34E-3</v>
      </c>
      <c r="W2269" s="24"/>
      <c r="X2269" s="24">
        <f t="shared" si="178"/>
        <v>-1.34E-3</v>
      </c>
      <c r="Y2269" s="24"/>
      <c r="Z2269" s="24"/>
      <c r="AA2269" s="24">
        <v>2.7999999999999998E-4</v>
      </c>
      <c r="AB2269" s="24"/>
      <c r="AC2269" s="25"/>
      <c r="AD2269" s="26"/>
      <c r="AE2269" s="26"/>
      <c r="AF2269" s="26"/>
      <c r="AG2269" s="24"/>
      <c r="AH2269" s="24"/>
      <c r="AI2269" s="26"/>
      <c r="AJ2269" s="27"/>
      <c r="AK2269" s="27"/>
      <c r="AL2269" s="26"/>
      <c r="AM2269" s="26"/>
      <c r="AN2269" s="24"/>
      <c r="AO2269" s="24" t="str">
        <f t="shared" si="179"/>
        <v>Sanmina</v>
      </c>
      <c r="AP2269" s="1" t="s">
        <v>1110</v>
      </c>
      <c r="BF2269" s="1" t="s">
        <v>68</v>
      </c>
      <c r="BG2269" s="28" t="s">
        <v>69</v>
      </c>
    </row>
    <row r="2270" spans="1:59" ht="12.75" customHeight="1" x14ac:dyDescent="0.2">
      <c r="A2270" s="1" t="s">
        <v>9198</v>
      </c>
      <c r="B2270" s="1" t="s">
        <v>9199</v>
      </c>
      <c r="C2270" s="1" t="s">
        <v>62</v>
      </c>
      <c r="D2270" s="1" t="s">
        <v>1108</v>
      </c>
      <c r="E2270" s="1" t="s">
        <v>9200</v>
      </c>
      <c r="F2270" s="1" t="s">
        <v>9201</v>
      </c>
      <c r="G2270" s="1">
        <v>188</v>
      </c>
      <c r="H2270" s="1">
        <v>10000</v>
      </c>
      <c r="I2270" s="2" t="s">
        <v>1123</v>
      </c>
      <c r="K2270" s="1">
        <f>IFERROR(VLOOKUP(B2270,'[1]Pivot HorizontalMRP'!$A$4:$B$2531,2,0),0)</f>
        <v>0</v>
      </c>
      <c r="L2270" s="1">
        <f>IFERROR(VLOOKUP(B2270,'[1]Pivot HorizontalMRP'!$A$4:$C$2531,3,0),0)</f>
        <v>275523</v>
      </c>
      <c r="M2270" s="1">
        <f>IFERROR(VLOOKUP(B2270,'[1]Pivot HorizontalMRP'!$A$4:$D$2531,4,0),0)</f>
        <v>150000</v>
      </c>
      <c r="N2270" s="1">
        <f>IFERROR(VLOOKUP(B2270,'[1]Pivot HorizontalMRP'!$A$4:$E$2531,5,0),0)</f>
        <v>100000</v>
      </c>
      <c r="O2270" s="1">
        <f t="shared" si="176"/>
        <v>425523</v>
      </c>
      <c r="P2270" s="1">
        <f t="shared" si="177"/>
        <v>525523</v>
      </c>
      <c r="Q2270" s="1">
        <f>IFERROR(VLOOKUP(B2270,'[1]Pivot HorizontalMRP'!$A$4:$F$2529,6,0),0)</f>
        <v>162288</v>
      </c>
      <c r="R2270" s="1">
        <f>IFERROR(VLOOKUP(B2270,'[1]Pivot HorizontalMRP'!$A$4:$G$2529,7,0),0)</f>
        <v>82208</v>
      </c>
      <c r="S2270" s="1">
        <f>IFERROR(VLOOKUP(B2270,'[1]Pivot HorizontalMRP'!$A$4:$H$2529,8,0),0)</f>
        <v>71988</v>
      </c>
      <c r="T2270" s="1">
        <f>IFERROR(VLOOKUP(B2270,'[1]Pivot HorizontalMRP'!$A$4:$I$2529,9,0),0)</f>
        <v>53564</v>
      </c>
      <c r="U2270" s="1">
        <f t="shared" si="175"/>
        <v>181027</v>
      </c>
      <c r="V2270" s="24">
        <v>4.2999999999999999E-4</v>
      </c>
      <c r="W2270" s="24"/>
      <c r="X2270" s="24">
        <f t="shared" si="178"/>
        <v>-4.2999999999999999E-4</v>
      </c>
      <c r="Y2270" s="24"/>
      <c r="Z2270" s="24"/>
      <c r="AA2270" s="24">
        <v>2.5000000000000001E-4</v>
      </c>
      <c r="AB2270" s="24"/>
      <c r="AC2270" s="25"/>
      <c r="AD2270" s="26"/>
      <c r="AE2270" s="26"/>
      <c r="AF2270" s="26"/>
      <c r="AG2270" s="24"/>
      <c r="AH2270" s="24"/>
      <c r="AI2270" s="26"/>
      <c r="AJ2270" s="27"/>
      <c r="AK2270" s="27"/>
      <c r="AL2270" s="26"/>
      <c r="AM2270" s="26"/>
      <c r="AN2270" s="24"/>
      <c r="AO2270" s="24" t="str">
        <f t="shared" si="179"/>
        <v>Sanmina</v>
      </c>
      <c r="AP2270" s="1" t="s">
        <v>1110</v>
      </c>
      <c r="BF2270" s="1" t="s">
        <v>68</v>
      </c>
      <c r="BG2270" s="28" t="s">
        <v>69</v>
      </c>
    </row>
    <row r="2271" spans="1:59" ht="12.75" customHeight="1" x14ac:dyDescent="0.2">
      <c r="A2271" s="1" t="s">
        <v>9202</v>
      </c>
      <c r="B2271" s="1" t="s">
        <v>9203</v>
      </c>
      <c r="C2271" s="1" t="s">
        <v>62</v>
      </c>
      <c r="D2271" s="1" t="s">
        <v>1108</v>
      </c>
      <c r="E2271" s="1" t="s">
        <v>9204</v>
      </c>
      <c r="F2271" s="1" t="s">
        <v>9205</v>
      </c>
      <c r="G2271" s="1">
        <v>188</v>
      </c>
      <c r="H2271" s="1">
        <v>10000</v>
      </c>
      <c r="I2271" s="2" t="s">
        <v>1123</v>
      </c>
      <c r="K2271" s="1">
        <f>IFERROR(VLOOKUP(B2271,'[1]Pivot HorizontalMRP'!$A$4:$B$2531,2,0),0)</f>
        <v>0</v>
      </c>
      <c r="L2271" s="1">
        <f>IFERROR(VLOOKUP(B2271,'[1]Pivot HorizontalMRP'!$A$4:$C$2531,3,0),0)</f>
        <v>30803</v>
      </c>
      <c r="M2271" s="1">
        <f>IFERROR(VLOOKUP(B2271,'[1]Pivot HorizontalMRP'!$A$4:$D$2531,4,0),0)</f>
        <v>0</v>
      </c>
      <c r="N2271" s="1">
        <f>IFERROR(VLOOKUP(B2271,'[1]Pivot HorizontalMRP'!$A$4:$E$2531,5,0),0)</f>
        <v>0</v>
      </c>
      <c r="O2271" s="1">
        <f t="shared" si="176"/>
        <v>30803</v>
      </c>
      <c r="P2271" s="1">
        <f t="shared" si="177"/>
        <v>30803</v>
      </c>
      <c r="Q2271" s="1">
        <f>IFERROR(VLOOKUP(B2271,'[1]Pivot HorizontalMRP'!$A$4:$F$2529,6,0),0)</f>
        <v>5803</v>
      </c>
      <c r="R2271" s="1">
        <f>IFERROR(VLOOKUP(B2271,'[1]Pivot HorizontalMRP'!$A$4:$G$2529,7,0),0)</f>
        <v>3055</v>
      </c>
      <c r="S2271" s="1">
        <f>IFERROR(VLOOKUP(B2271,'[1]Pivot HorizontalMRP'!$A$4:$H$2529,8,0),0)</f>
        <v>2611</v>
      </c>
      <c r="T2271" s="1">
        <f>IFERROR(VLOOKUP(B2271,'[1]Pivot HorizontalMRP'!$A$4:$I$2529,9,0),0)</f>
        <v>1913</v>
      </c>
      <c r="U2271" s="1">
        <f t="shared" si="175"/>
        <v>21945</v>
      </c>
      <c r="V2271" s="24">
        <v>3.6000000000000002E-4</v>
      </c>
      <c r="W2271" s="24"/>
      <c r="X2271" s="24">
        <f t="shared" si="178"/>
        <v>-3.6000000000000002E-4</v>
      </c>
      <c r="Y2271" s="24"/>
      <c r="Z2271" s="24"/>
      <c r="AA2271" s="24"/>
      <c r="AB2271" s="24"/>
      <c r="AC2271" s="25"/>
      <c r="AD2271" s="26"/>
      <c r="AE2271" s="26"/>
      <c r="AF2271" s="26"/>
      <c r="AG2271" s="24"/>
      <c r="AH2271" s="24"/>
      <c r="AI2271" s="26"/>
      <c r="AJ2271" s="27"/>
      <c r="AK2271" s="27"/>
      <c r="AL2271" s="26"/>
      <c r="AM2271" s="26"/>
      <c r="AN2271" s="24"/>
      <c r="AO2271" s="24" t="str">
        <f t="shared" si="179"/>
        <v>Sanmina</v>
      </c>
      <c r="AP2271" s="1" t="s">
        <v>1110</v>
      </c>
      <c r="BF2271" s="1" t="s">
        <v>68</v>
      </c>
      <c r="BG2271" s="28" t="s">
        <v>69</v>
      </c>
    </row>
    <row r="2272" spans="1:59" ht="12.75" customHeight="1" x14ac:dyDescent="0.2">
      <c r="A2272" s="1" t="s">
        <v>9206</v>
      </c>
      <c r="B2272" s="1" t="s">
        <v>9207</v>
      </c>
      <c r="C2272" s="1" t="s">
        <v>62</v>
      </c>
      <c r="D2272" s="1" t="s">
        <v>1108</v>
      </c>
      <c r="E2272" s="1" t="s">
        <v>9208</v>
      </c>
      <c r="F2272" s="1" t="s">
        <v>9209</v>
      </c>
      <c r="G2272" s="1">
        <v>188</v>
      </c>
      <c r="H2272" s="1">
        <v>5000</v>
      </c>
      <c r="I2272" s="2" t="s">
        <v>1123</v>
      </c>
      <c r="K2272" s="1">
        <f>IFERROR(VLOOKUP(B2272,'[1]Pivot HorizontalMRP'!$A$4:$B$2531,2,0),0)</f>
        <v>0</v>
      </c>
      <c r="L2272" s="1">
        <f>IFERROR(VLOOKUP(B2272,'[1]Pivot HorizontalMRP'!$A$4:$C$2531,3,0),0)</f>
        <v>28440</v>
      </c>
      <c r="M2272" s="1">
        <f>IFERROR(VLOOKUP(B2272,'[1]Pivot HorizontalMRP'!$A$4:$D$2531,4,0),0)</f>
        <v>15000</v>
      </c>
      <c r="N2272" s="1">
        <f>IFERROR(VLOOKUP(B2272,'[1]Pivot HorizontalMRP'!$A$4:$E$2531,5,0),0)</f>
        <v>40000</v>
      </c>
      <c r="O2272" s="1">
        <f t="shared" si="176"/>
        <v>43440</v>
      </c>
      <c r="P2272" s="1">
        <f t="shared" si="177"/>
        <v>83440</v>
      </c>
      <c r="Q2272" s="1">
        <f>IFERROR(VLOOKUP(B2272,'[1]Pivot HorizontalMRP'!$A$4:$F$2529,6,0),0)</f>
        <v>30658</v>
      </c>
      <c r="R2272" s="1">
        <f>IFERROR(VLOOKUP(B2272,'[1]Pivot HorizontalMRP'!$A$4:$G$2529,7,0),0)</f>
        <v>11405</v>
      </c>
      <c r="S2272" s="1">
        <f>IFERROR(VLOOKUP(B2272,'[1]Pivot HorizontalMRP'!$A$4:$H$2529,8,0),0)</f>
        <v>8568</v>
      </c>
      <c r="T2272" s="1">
        <f>IFERROR(VLOOKUP(B2272,'[1]Pivot HorizontalMRP'!$A$4:$I$2529,9,0),0)</f>
        <v>5028</v>
      </c>
      <c r="U2272" s="1">
        <f t="shared" si="175"/>
        <v>1377</v>
      </c>
      <c r="V2272" s="24">
        <v>5.1000000000000004E-3</v>
      </c>
      <c r="W2272" s="24"/>
      <c r="X2272" s="24">
        <f t="shared" si="178"/>
        <v>-5.1000000000000004E-3</v>
      </c>
      <c r="Y2272" s="24"/>
      <c r="Z2272" s="24"/>
      <c r="AA2272" s="24">
        <v>4.45E-3</v>
      </c>
      <c r="AB2272" s="24"/>
      <c r="AC2272" s="25"/>
      <c r="AD2272" s="26"/>
      <c r="AE2272" s="26"/>
      <c r="AF2272" s="26"/>
      <c r="AG2272" s="24"/>
      <c r="AH2272" s="24"/>
      <c r="AI2272" s="26"/>
      <c r="AJ2272" s="27"/>
      <c r="AK2272" s="27"/>
      <c r="AL2272" s="26"/>
      <c r="AM2272" s="26"/>
      <c r="AN2272" s="24"/>
      <c r="AO2272" s="24" t="str">
        <f t="shared" si="179"/>
        <v>Sanmina</v>
      </c>
      <c r="AP2272" s="1" t="s">
        <v>1110</v>
      </c>
      <c r="BF2272" s="1" t="s">
        <v>68</v>
      </c>
      <c r="BG2272" s="28" t="s">
        <v>69</v>
      </c>
    </row>
    <row r="2273" spans="1:59" ht="12.75" customHeight="1" x14ac:dyDescent="0.2">
      <c r="A2273" s="1" t="s">
        <v>9210</v>
      </c>
      <c r="B2273" s="1" t="s">
        <v>9211</v>
      </c>
      <c r="C2273" s="1" t="s">
        <v>62</v>
      </c>
      <c r="D2273" s="1" t="s">
        <v>1108</v>
      </c>
      <c r="E2273" s="1" t="s">
        <v>9212</v>
      </c>
      <c r="F2273" s="1" t="s">
        <v>9213</v>
      </c>
      <c r="G2273" s="1">
        <v>148</v>
      </c>
      <c r="H2273" s="1">
        <v>10000</v>
      </c>
      <c r="I2273" s="2" t="s">
        <v>1123</v>
      </c>
      <c r="K2273" s="1">
        <f>IFERROR(VLOOKUP(B2273,'[1]Pivot HorizontalMRP'!$A$4:$B$2531,2,0),0)</f>
        <v>0</v>
      </c>
      <c r="L2273" s="1">
        <f>IFERROR(VLOOKUP(B2273,'[1]Pivot HorizontalMRP'!$A$4:$C$2531,3,0),0)</f>
        <v>63068</v>
      </c>
      <c r="M2273" s="1">
        <f>IFERROR(VLOOKUP(B2273,'[1]Pivot HorizontalMRP'!$A$4:$D$2531,4,0),0)</f>
        <v>0</v>
      </c>
      <c r="N2273" s="1">
        <f>IFERROR(VLOOKUP(B2273,'[1]Pivot HorizontalMRP'!$A$4:$E$2531,5,0),0)</f>
        <v>0</v>
      </c>
      <c r="O2273" s="1">
        <f t="shared" si="176"/>
        <v>63068</v>
      </c>
      <c r="P2273" s="1">
        <f t="shared" si="177"/>
        <v>63068</v>
      </c>
      <c r="Q2273" s="1">
        <f>IFERROR(VLOOKUP(B2273,'[1]Pivot HorizontalMRP'!$A$4:$F$2529,6,0),0)</f>
        <v>2436</v>
      </c>
      <c r="R2273" s="1">
        <f>IFERROR(VLOOKUP(B2273,'[1]Pivot HorizontalMRP'!$A$4:$G$2529,7,0),0)</f>
        <v>1785</v>
      </c>
      <c r="S2273" s="1">
        <f>IFERROR(VLOOKUP(B2273,'[1]Pivot HorizontalMRP'!$A$4:$H$2529,8,0),0)</f>
        <v>1970</v>
      </c>
      <c r="T2273" s="1">
        <f>IFERROR(VLOOKUP(B2273,'[1]Pivot HorizontalMRP'!$A$4:$I$2529,9,0),0)</f>
        <v>1236</v>
      </c>
      <c r="U2273" s="1">
        <f t="shared" si="175"/>
        <v>58847</v>
      </c>
      <c r="V2273" s="24">
        <v>1.8400000000000001E-3</v>
      </c>
      <c r="W2273" s="24"/>
      <c r="X2273" s="24">
        <f t="shared" si="178"/>
        <v>-1.8400000000000001E-3</v>
      </c>
      <c r="Y2273" s="24"/>
      <c r="Z2273" s="24"/>
      <c r="AA2273" s="24"/>
      <c r="AB2273" s="24"/>
      <c r="AC2273" s="25"/>
      <c r="AD2273" s="26"/>
      <c r="AE2273" s="26"/>
      <c r="AF2273" s="26"/>
      <c r="AG2273" s="24"/>
      <c r="AH2273" s="24"/>
      <c r="AI2273" s="26"/>
      <c r="AJ2273" s="27"/>
      <c r="AK2273" s="27"/>
      <c r="AL2273" s="26"/>
      <c r="AM2273" s="26"/>
      <c r="AN2273" s="24"/>
      <c r="AO2273" s="24" t="str">
        <f t="shared" si="179"/>
        <v>Sanmina</v>
      </c>
      <c r="AP2273" s="1" t="s">
        <v>1110</v>
      </c>
      <c r="BF2273" s="1" t="s">
        <v>68</v>
      </c>
      <c r="BG2273" s="28" t="s">
        <v>69</v>
      </c>
    </row>
    <row r="2274" spans="1:59" ht="12.75" customHeight="1" x14ac:dyDescent="0.2">
      <c r="A2274" s="1" t="s">
        <v>9214</v>
      </c>
      <c r="B2274" s="1" t="s">
        <v>9215</v>
      </c>
      <c r="C2274" s="1" t="s">
        <v>62</v>
      </c>
      <c r="D2274" s="1" t="s">
        <v>1108</v>
      </c>
      <c r="E2274" s="1" t="s">
        <v>9216</v>
      </c>
      <c r="F2274" s="1" t="s">
        <v>9217</v>
      </c>
      <c r="G2274" s="1">
        <v>188</v>
      </c>
      <c r="H2274" s="1">
        <v>5000</v>
      </c>
      <c r="I2274" s="2" t="s">
        <v>1123</v>
      </c>
      <c r="K2274" s="1">
        <f>IFERROR(VLOOKUP(B2274,'[1]Pivot HorizontalMRP'!$A$4:$B$2531,2,0),0)</f>
        <v>0</v>
      </c>
      <c r="L2274" s="1">
        <f>IFERROR(VLOOKUP(B2274,'[1]Pivot HorizontalMRP'!$A$4:$C$2531,3,0),0)</f>
        <v>23775</v>
      </c>
      <c r="M2274" s="1">
        <f>IFERROR(VLOOKUP(B2274,'[1]Pivot HorizontalMRP'!$A$4:$D$2531,4,0),0)</f>
        <v>0</v>
      </c>
      <c r="N2274" s="1">
        <f>IFERROR(VLOOKUP(B2274,'[1]Pivot HorizontalMRP'!$A$4:$E$2531,5,0),0)</f>
        <v>10000</v>
      </c>
      <c r="O2274" s="1">
        <f t="shared" si="176"/>
        <v>23775</v>
      </c>
      <c r="P2274" s="1">
        <f t="shared" si="177"/>
        <v>33775</v>
      </c>
      <c r="Q2274" s="1">
        <f>IFERROR(VLOOKUP(B2274,'[1]Pivot HorizontalMRP'!$A$4:$F$2529,6,0),0)</f>
        <v>12851</v>
      </c>
      <c r="R2274" s="1">
        <f>IFERROR(VLOOKUP(B2274,'[1]Pivot HorizontalMRP'!$A$4:$G$2529,7,0),0)</f>
        <v>6680</v>
      </c>
      <c r="S2274" s="1">
        <f>IFERROR(VLOOKUP(B2274,'[1]Pivot HorizontalMRP'!$A$4:$H$2529,8,0),0)</f>
        <v>8344</v>
      </c>
      <c r="T2274" s="1">
        <f>IFERROR(VLOOKUP(B2274,'[1]Pivot HorizontalMRP'!$A$4:$I$2529,9,0),0)</f>
        <v>4348</v>
      </c>
      <c r="U2274" s="1">
        <f t="shared" si="175"/>
        <v>4244</v>
      </c>
      <c r="V2274" s="24">
        <v>5.1000000000000004E-3</v>
      </c>
      <c r="W2274" s="24"/>
      <c r="X2274" s="24">
        <f t="shared" si="178"/>
        <v>-5.1000000000000004E-3</v>
      </c>
      <c r="Y2274" s="24"/>
      <c r="Z2274" s="24"/>
      <c r="AA2274" s="24">
        <v>4.3E-3</v>
      </c>
      <c r="AB2274" s="24"/>
      <c r="AC2274" s="25"/>
      <c r="AD2274" s="26"/>
      <c r="AE2274" s="26"/>
      <c r="AF2274" s="26"/>
      <c r="AG2274" s="24"/>
      <c r="AH2274" s="24"/>
      <c r="AI2274" s="26"/>
      <c r="AJ2274" s="27"/>
      <c r="AK2274" s="27"/>
      <c r="AL2274" s="26"/>
      <c r="AM2274" s="26"/>
      <c r="AN2274" s="24"/>
      <c r="AO2274" s="24" t="str">
        <f t="shared" si="179"/>
        <v>Sanmina</v>
      </c>
      <c r="AP2274" s="1" t="s">
        <v>1110</v>
      </c>
      <c r="BF2274" s="1" t="s">
        <v>68</v>
      </c>
      <c r="BG2274" s="28" t="s">
        <v>69</v>
      </c>
    </row>
    <row r="2275" spans="1:59" ht="12.75" customHeight="1" x14ac:dyDescent="0.2">
      <c r="A2275" s="1" t="s">
        <v>9218</v>
      </c>
      <c r="B2275" s="1" t="s">
        <v>9219</v>
      </c>
      <c r="C2275" s="1" t="s">
        <v>62</v>
      </c>
      <c r="D2275" s="1" t="s">
        <v>1108</v>
      </c>
      <c r="E2275" s="1" t="s">
        <v>9220</v>
      </c>
      <c r="F2275" s="1" t="s">
        <v>9221</v>
      </c>
      <c r="G2275" s="1">
        <v>188</v>
      </c>
      <c r="H2275" s="1">
        <v>30000</v>
      </c>
      <c r="I2275" s="2" t="s">
        <v>1123</v>
      </c>
      <c r="K2275" s="1">
        <f>IFERROR(VLOOKUP(B2275,'[1]Pivot HorizontalMRP'!$A$4:$B$2531,2,0),0)</f>
        <v>0</v>
      </c>
      <c r="L2275" s="1">
        <f>IFERROR(VLOOKUP(B2275,'[1]Pivot HorizontalMRP'!$A$4:$C$2531,3,0),0)</f>
        <v>253321</v>
      </c>
      <c r="M2275" s="1">
        <f>IFERROR(VLOOKUP(B2275,'[1]Pivot HorizontalMRP'!$A$4:$D$2531,4,0),0)</f>
        <v>280000</v>
      </c>
      <c r="N2275" s="1">
        <f>IFERROR(VLOOKUP(B2275,'[1]Pivot HorizontalMRP'!$A$4:$E$2531,5,0),0)</f>
        <v>40000</v>
      </c>
      <c r="O2275" s="1">
        <f t="shared" si="176"/>
        <v>533321</v>
      </c>
      <c r="P2275" s="1">
        <f t="shared" si="177"/>
        <v>573321</v>
      </c>
      <c r="Q2275" s="1">
        <f>IFERROR(VLOOKUP(B2275,'[1]Pivot HorizontalMRP'!$A$4:$F$2529,6,0),0)</f>
        <v>203866</v>
      </c>
      <c r="R2275" s="1">
        <f>IFERROR(VLOOKUP(B2275,'[1]Pivot HorizontalMRP'!$A$4:$G$2529,7,0),0)</f>
        <v>110930</v>
      </c>
      <c r="S2275" s="1">
        <f>IFERROR(VLOOKUP(B2275,'[1]Pivot HorizontalMRP'!$A$4:$H$2529,8,0),0)</f>
        <v>106131</v>
      </c>
      <c r="T2275" s="1">
        <f>IFERROR(VLOOKUP(B2275,'[1]Pivot HorizontalMRP'!$A$4:$I$2529,9,0),0)</f>
        <v>80412</v>
      </c>
      <c r="U2275" s="1">
        <f t="shared" si="175"/>
        <v>218525</v>
      </c>
      <c r="V2275" s="24">
        <v>5.2999999999999998E-4</v>
      </c>
      <c r="W2275" s="24"/>
      <c r="X2275" s="24">
        <f t="shared" si="178"/>
        <v>-5.2999999999999998E-4</v>
      </c>
      <c r="Y2275" s="24"/>
      <c r="Z2275" s="24"/>
      <c r="AA2275" s="24">
        <v>2.7999999999999998E-4</v>
      </c>
      <c r="AB2275" s="24"/>
      <c r="AC2275" s="25"/>
      <c r="AD2275" s="26"/>
      <c r="AE2275" s="26"/>
      <c r="AF2275" s="26"/>
      <c r="AG2275" s="24"/>
      <c r="AH2275" s="24"/>
      <c r="AI2275" s="26"/>
      <c r="AJ2275" s="27"/>
      <c r="AK2275" s="27"/>
      <c r="AL2275" s="26"/>
      <c r="AM2275" s="26"/>
      <c r="AN2275" s="24"/>
      <c r="AO2275" s="24" t="str">
        <f t="shared" si="179"/>
        <v>Sanmina</v>
      </c>
      <c r="AP2275" s="1" t="s">
        <v>1110</v>
      </c>
      <c r="BF2275" s="1" t="s">
        <v>68</v>
      </c>
      <c r="BG2275" s="28" t="s">
        <v>69</v>
      </c>
    </row>
    <row r="2276" spans="1:59" ht="12.75" customHeight="1" x14ac:dyDescent="0.2">
      <c r="A2276" s="1" t="s">
        <v>9222</v>
      </c>
      <c r="B2276" s="1" t="s">
        <v>9223</v>
      </c>
      <c r="C2276" s="1" t="s">
        <v>62</v>
      </c>
      <c r="D2276" s="1" t="s">
        <v>1108</v>
      </c>
      <c r="E2276" s="1" t="s">
        <v>9224</v>
      </c>
      <c r="F2276" s="1" t="s">
        <v>9225</v>
      </c>
      <c r="G2276" s="1">
        <v>148</v>
      </c>
      <c r="H2276" s="1">
        <v>30000</v>
      </c>
      <c r="I2276" s="2" t="s">
        <v>66</v>
      </c>
      <c r="K2276" s="1">
        <f>IFERROR(VLOOKUP(B2276,'[1]Pivot HorizontalMRP'!$A$4:$B$2531,2,0),0)</f>
        <v>0</v>
      </c>
      <c r="L2276" s="1">
        <f>IFERROR(VLOOKUP(B2276,'[1]Pivot HorizontalMRP'!$A$4:$C$2531,3,0),0)</f>
        <v>10593</v>
      </c>
      <c r="M2276" s="1">
        <f>IFERROR(VLOOKUP(B2276,'[1]Pivot HorizontalMRP'!$A$4:$D$2531,4,0),0)</f>
        <v>40000</v>
      </c>
      <c r="N2276" s="1">
        <f>IFERROR(VLOOKUP(B2276,'[1]Pivot HorizontalMRP'!$A$4:$E$2531,5,0),0)</f>
        <v>0</v>
      </c>
      <c r="O2276" s="1">
        <f t="shared" si="176"/>
        <v>50593</v>
      </c>
      <c r="P2276" s="1">
        <f t="shared" si="177"/>
        <v>50593</v>
      </c>
      <c r="Q2276" s="1">
        <f>IFERROR(VLOOKUP(B2276,'[1]Pivot HorizontalMRP'!$A$4:$F$2529,6,0),0)</f>
        <v>23914</v>
      </c>
      <c r="R2276" s="1">
        <f>IFERROR(VLOOKUP(B2276,'[1]Pivot HorizontalMRP'!$A$4:$G$2529,7,0),0)</f>
        <v>11520</v>
      </c>
      <c r="S2276" s="1">
        <f>IFERROR(VLOOKUP(B2276,'[1]Pivot HorizontalMRP'!$A$4:$H$2529,8,0),0)</f>
        <v>10116</v>
      </c>
      <c r="T2276" s="1">
        <f>IFERROR(VLOOKUP(B2276,'[1]Pivot HorizontalMRP'!$A$4:$I$2529,9,0),0)</f>
        <v>5052</v>
      </c>
      <c r="U2276" s="1">
        <f t="shared" si="175"/>
        <v>15159</v>
      </c>
      <c r="V2276" s="24">
        <v>7.5000000000000002E-4</v>
      </c>
      <c r="W2276" s="24"/>
      <c r="X2276" s="24">
        <f t="shared" si="178"/>
        <v>-7.5000000000000002E-4</v>
      </c>
      <c r="Y2276" s="24"/>
      <c r="Z2276" s="24"/>
      <c r="AA2276" s="24"/>
      <c r="AB2276" s="24"/>
      <c r="AC2276" s="25"/>
      <c r="AD2276" s="26"/>
      <c r="AE2276" s="26"/>
      <c r="AF2276" s="26"/>
      <c r="AG2276" s="24"/>
      <c r="AH2276" s="24"/>
      <c r="AI2276" s="26"/>
      <c r="AJ2276" s="27"/>
      <c r="AK2276" s="27"/>
      <c r="AL2276" s="26"/>
      <c r="AM2276" s="26"/>
      <c r="AN2276" s="24"/>
      <c r="AO2276" s="24" t="str">
        <f t="shared" si="179"/>
        <v>Sanmina</v>
      </c>
      <c r="AP2276" s="1" t="s">
        <v>1110</v>
      </c>
      <c r="BF2276" s="1" t="s">
        <v>68</v>
      </c>
      <c r="BG2276" s="28" t="s">
        <v>69</v>
      </c>
    </row>
    <row r="2277" spans="1:59" ht="12.75" customHeight="1" x14ac:dyDescent="0.2">
      <c r="A2277" s="1" t="s">
        <v>9226</v>
      </c>
      <c r="B2277" s="1" t="s">
        <v>9227</v>
      </c>
      <c r="C2277" s="1" t="s">
        <v>62</v>
      </c>
      <c r="D2277" s="1" t="s">
        <v>1108</v>
      </c>
      <c r="E2277" s="1" t="s">
        <v>9228</v>
      </c>
      <c r="F2277" s="1" t="s">
        <v>9229</v>
      </c>
      <c r="G2277" s="1">
        <v>188</v>
      </c>
      <c r="H2277" s="1">
        <v>10000</v>
      </c>
      <c r="I2277" s="2" t="s">
        <v>1123</v>
      </c>
      <c r="K2277" s="1">
        <f>IFERROR(VLOOKUP(B2277,'[1]Pivot HorizontalMRP'!$A$4:$B$2531,2,0),0)</f>
        <v>0</v>
      </c>
      <c r="L2277" s="1">
        <f>IFERROR(VLOOKUP(B2277,'[1]Pivot HorizontalMRP'!$A$4:$C$2531,3,0),0)</f>
        <v>26877</v>
      </c>
      <c r="M2277" s="1">
        <f>IFERROR(VLOOKUP(B2277,'[1]Pivot HorizontalMRP'!$A$4:$D$2531,4,0),0)</f>
        <v>0</v>
      </c>
      <c r="N2277" s="1">
        <f>IFERROR(VLOOKUP(B2277,'[1]Pivot HorizontalMRP'!$A$4:$E$2531,5,0),0)</f>
        <v>0</v>
      </c>
      <c r="O2277" s="1">
        <f t="shared" si="176"/>
        <v>26877</v>
      </c>
      <c r="P2277" s="1">
        <f t="shared" si="177"/>
        <v>26877</v>
      </c>
      <c r="Q2277" s="1">
        <f>IFERROR(VLOOKUP(B2277,'[1]Pivot HorizontalMRP'!$A$4:$F$2529,6,0),0)</f>
        <v>8847</v>
      </c>
      <c r="R2277" s="1">
        <f>IFERROR(VLOOKUP(B2277,'[1]Pivot HorizontalMRP'!$A$4:$G$2529,7,0),0)</f>
        <v>2716</v>
      </c>
      <c r="S2277" s="1">
        <f>IFERROR(VLOOKUP(B2277,'[1]Pivot HorizontalMRP'!$A$4:$H$2529,8,0),0)</f>
        <v>3060</v>
      </c>
      <c r="T2277" s="1">
        <f>IFERROR(VLOOKUP(B2277,'[1]Pivot HorizontalMRP'!$A$4:$I$2529,9,0),0)</f>
        <v>1620</v>
      </c>
      <c r="U2277" s="1">
        <f t="shared" si="175"/>
        <v>15314</v>
      </c>
      <c r="V2277" s="24">
        <v>4.2000000000000002E-4</v>
      </c>
      <c r="W2277" s="24"/>
      <c r="X2277" s="24">
        <f t="shared" si="178"/>
        <v>-4.2000000000000002E-4</v>
      </c>
      <c r="Y2277" s="24"/>
      <c r="Z2277" s="24"/>
      <c r="AA2277" s="24"/>
      <c r="AB2277" s="24"/>
      <c r="AC2277" s="25"/>
      <c r="AD2277" s="26"/>
      <c r="AE2277" s="26"/>
      <c r="AF2277" s="26"/>
      <c r="AG2277" s="24"/>
      <c r="AH2277" s="24"/>
      <c r="AI2277" s="26"/>
      <c r="AJ2277" s="27"/>
      <c r="AK2277" s="27"/>
      <c r="AL2277" s="26"/>
      <c r="AM2277" s="26"/>
      <c r="AN2277" s="24"/>
      <c r="AO2277" s="24" t="str">
        <f t="shared" si="179"/>
        <v>Sanmina</v>
      </c>
      <c r="AP2277" s="1" t="s">
        <v>1110</v>
      </c>
      <c r="BF2277" s="1" t="s">
        <v>68</v>
      </c>
      <c r="BG2277" s="28" t="s">
        <v>69</v>
      </c>
    </row>
    <row r="2278" spans="1:59" ht="12.75" customHeight="1" x14ac:dyDescent="0.2">
      <c r="A2278" s="1" t="s">
        <v>9230</v>
      </c>
      <c r="B2278" s="1" t="s">
        <v>9231</v>
      </c>
      <c r="C2278" s="1" t="s">
        <v>62</v>
      </c>
      <c r="D2278" s="1" t="s">
        <v>1108</v>
      </c>
      <c r="E2278" s="1" t="s">
        <v>9232</v>
      </c>
      <c r="F2278" s="1" t="s">
        <v>9233</v>
      </c>
      <c r="G2278" s="1">
        <v>188</v>
      </c>
      <c r="H2278" s="1">
        <v>10000</v>
      </c>
      <c r="I2278" s="2" t="s">
        <v>1123</v>
      </c>
      <c r="K2278" s="1">
        <f>IFERROR(VLOOKUP(B2278,'[1]Pivot HorizontalMRP'!$A$4:$B$2531,2,0),0)</f>
        <v>0</v>
      </c>
      <c r="L2278" s="1">
        <f>IFERROR(VLOOKUP(B2278,'[1]Pivot HorizontalMRP'!$A$4:$C$2531,3,0),0)</f>
        <v>18163</v>
      </c>
      <c r="M2278" s="1">
        <f>IFERROR(VLOOKUP(B2278,'[1]Pivot HorizontalMRP'!$A$4:$D$2531,4,0),0)</f>
        <v>0</v>
      </c>
      <c r="N2278" s="1">
        <f>IFERROR(VLOOKUP(B2278,'[1]Pivot HorizontalMRP'!$A$4:$E$2531,5,0),0)</f>
        <v>0</v>
      </c>
      <c r="O2278" s="1">
        <f t="shared" si="176"/>
        <v>18163</v>
      </c>
      <c r="P2278" s="1">
        <f t="shared" si="177"/>
        <v>18163</v>
      </c>
      <c r="Q2278" s="1">
        <f>IFERROR(VLOOKUP(B2278,'[1]Pivot HorizontalMRP'!$A$4:$F$2529,6,0),0)</f>
        <v>3570</v>
      </c>
      <c r="R2278" s="1">
        <f>IFERROR(VLOOKUP(B2278,'[1]Pivot HorizontalMRP'!$A$4:$G$2529,7,0),0)</f>
        <v>3084</v>
      </c>
      <c r="S2278" s="1">
        <f>IFERROR(VLOOKUP(B2278,'[1]Pivot HorizontalMRP'!$A$4:$H$2529,8,0),0)</f>
        <v>2490</v>
      </c>
      <c r="T2278" s="1">
        <f>IFERROR(VLOOKUP(B2278,'[1]Pivot HorizontalMRP'!$A$4:$I$2529,9,0),0)</f>
        <v>2232</v>
      </c>
      <c r="U2278" s="1">
        <f t="shared" si="175"/>
        <v>11509</v>
      </c>
      <c r="V2278" s="24">
        <v>5.5000000000000003E-4</v>
      </c>
      <c r="W2278" s="24"/>
      <c r="X2278" s="24">
        <f t="shared" si="178"/>
        <v>-5.5000000000000003E-4</v>
      </c>
      <c r="Y2278" s="24"/>
      <c r="Z2278" s="24"/>
      <c r="AA2278" s="24"/>
      <c r="AB2278" s="24"/>
      <c r="AC2278" s="25"/>
      <c r="AD2278" s="26"/>
      <c r="AE2278" s="26"/>
      <c r="AF2278" s="26"/>
      <c r="AG2278" s="24"/>
      <c r="AH2278" s="24"/>
      <c r="AI2278" s="26"/>
      <c r="AJ2278" s="27"/>
      <c r="AK2278" s="27"/>
      <c r="AL2278" s="26"/>
      <c r="AM2278" s="26"/>
      <c r="AN2278" s="24"/>
      <c r="AO2278" s="24" t="str">
        <f t="shared" si="179"/>
        <v>Sanmina</v>
      </c>
      <c r="AP2278" s="1" t="s">
        <v>1110</v>
      </c>
      <c r="BF2278" s="1" t="s">
        <v>68</v>
      </c>
      <c r="BG2278" s="28" t="s">
        <v>69</v>
      </c>
    </row>
    <row r="2279" spans="1:59" ht="12.75" customHeight="1" x14ac:dyDescent="0.2">
      <c r="A2279" s="1" t="s">
        <v>9234</v>
      </c>
      <c r="B2279" s="1" t="s">
        <v>9235</v>
      </c>
      <c r="C2279" s="1" t="s">
        <v>62</v>
      </c>
      <c r="D2279" s="1" t="s">
        <v>1108</v>
      </c>
      <c r="E2279" s="1" t="s">
        <v>9236</v>
      </c>
      <c r="F2279" s="1" t="s">
        <v>9237</v>
      </c>
      <c r="G2279" s="1">
        <v>148</v>
      </c>
      <c r="H2279" s="1">
        <v>10000</v>
      </c>
      <c r="I2279" s="2" t="s">
        <v>66</v>
      </c>
      <c r="K2279" s="1">
        <f>IFERROR(VLOOKUP(B2279,'[1]Pivot HorizontalMRP'!$A$4:$B$2531,2,0),0)</f>
        <v>20170</v>
      </c>
      <c r="L2279" s="1">
        <f>IFERROR(VLOOKUP(B2279,'[1]Pivot HorizontalMRP'!$A$4:$C$2531,3,0),0)</f>
        <v>6150</v>
      </c>
      <c r="M2279" s="1">
        <f>IFERROR(VLOOKUP(B2279,'[1]Pivot HorizontalMRP'!$A$4:$D$2531,4,0),0)</f>
        <v>0</v>
      </c>
      <c r="N2279" s="1">
        <f>IFERROR(VLOOKUP(B2279,'[1]Pivot HorizontalMRP'!$A$4:$E$2531,5,0),0)</f>
        <v>0</v>
      </c>
      <c r="O2279" s="1">
        <f t="shared" si="176"/>
        <v>26320</v>
      </c>
      <c r="P2279" s="1">
        <f t="shared" si="177"/>
        <v>26320</v>
      </c>
      <c r="Q2279" s="1">
        <f>IFERROR(VLOOKUP(B2279,'[1]Pivot HorizontalMRP'!$A$4:$F$2529,6,0),0)</f>
        <v>4</v>
      </c>
      <c r="R2279" s="1">
        <f>IFERROR(VLOOKUP(B2279,'[1]Pivot HorizontalMRP'!$A$4:$G$2529,7,0),0)</f>
        <v>0</v>
      </c>
      <c r="S2279" s="1">
        <f>IFERROR(VLOOKUP(B2279,'[1]Pivot HorizontalMRP'!$A$4:$H$2529,8,0),0)</f>
        <v>0</v>
      </c>
      <c r="T2279" s="1">
        <f>IFERROR(VLOOKUP(B2279,'[1]Pivot HorizontalMRP'!$A$4:$I$2529,9,0),0)</f>
        <v>0</v>
      </c>
      <c r="U2279" s="1">
        <f t="shared" si="175"/>
        <v>26316</v>
      </c>
      <c r="V2279" s="24">
        <v>4.5999999999999999E-2</v>
      </c>
      <c r="W2279" s="24"/>
      <c r="X2279" s="24">
        <f t="shared" si="178"/>
        <v>-4.5999999999999999E-2</v>
      </c>
      <c r="Y2279" s="24"/>
      <c r="Z2279" s="24"/>
      <c r="AA2279" s="24"/>
      <c r="AB2279" s="24"/>
      <c r="AC2279" s="25"/>
      <c r="AD2279" s="26"/>
      <c r="AE2279" s="26"/>
      <c r="AF2279" s="26"/>
      <c r="AG2279" s="24"/>
      <c r="AH2279" s="24"/>
      <c r="AI2279" s="26"/>
      <c r="AJ2279" s="27"/>
      <c r="AK2279" s="27"/>
      <c r="AL2279" s="26"/>
      <c r="AM2279" s="26"/>
      <c r="AN2279" s="24"/>
      <c r="AO2279" s="24" t="str">
        <f t="shared" si="179"/>
        <v>Sanmina</v>
      </c>
      <c r="AP2279" s="1" t="s">
        <v>1110</v>
      </c>
      <c r="BF2279" s="1" t="s">
        <v>68</v>
      </c>
      <c r="BG2279" s="28" t="s">
        <v>69</v>
      </c>
    </row>
    <row r="2280" spans="1:59" ht="12.75" customHeight="1" x14ac:dyDescent="0.2">
      <c r="A2280" s="1" t="s">
        <v>9238</v>
      </c>
      <c r="B2280" s="1" t="s">
        <v>9239</v>
      </c>
      <c r="C2280" s="1" t="s">
        <v>62</v>
      </c>
      <c r="D2280" s="1" t="s">
        <v>1108</v>
      </c>
      <c r="E2280" s="1" t="s">
        <v>9240</v>
      </c>
      <c r="F2280" s="1" t="s">
        <v>9241</v>
      </c>
      <c r="G2280" s="1">
        <v>48</v>
      </c>
      <c r="H2280" s="1">
        <v>10000</v>
      </c>
      <c r="I2280" s="2" t="s">
        <v>66</v>
      </c>
      <c r="K2280" s="1">
        <f>IFERROR(VLOOKUP(B2280,'[1]Pivot HorizontalMRP'!$A$4:$B$2531,2,0),0)</f>
        <v>0</v>
      </c>
      <c r="L2280" s="1">
        <f>IFERROR(VLOOKUP(B2280,'[1]Pivot HorizontalMRP'!$A$4:$C$2531,3,0),0)</f>
        <v>13632</v>
      </c>
      <c r="M2280" s="1">
        <f>IFERROR(VLOOKUP(B2280,'[1]Pivot HorizontalMRP'!$A$4:$D$2531,4,0),0)</f>
        <v>0</v>
      </c>
      <c r="N2280" s="1">
        <f>IFERROR(VLOOKUP(B2280,'[1]Pivot HorizontalMRP'!$A$4:$E$2531,5,0),0)</f>
        <v>0</v>
      </c>
      <c r="O2280" s="1">
        <f t="shared" si="176"/>
        <v>13632</v>
      </c>
      <c r="P2280" s="1">
        <f t="shared" si="177"/>
        <v>13632</v>
      </c>
      <c r="Q2280" s="1">
        <f>IFERROR(VLOOKUP(B2280,'[1]Pivot HorizontalMRP'!$A$4:$F$2529,6,0),0)</f>
        <v>1588</v>
      </c>
      <c r="R2280" s="1">
        <f>IFERROR(VLOOKUP(B2280,'[1]Pivot HorizontalMRP'!$A$4:$G$2529,7,0),0)</f>
        <v>12816</v>
      </c>
      <c r="S2280" s="1">
        <f>IFERROR(VLOOKUP(B2280,'[1]Pivot HorizontalMRP'!$A$4:$H$2529,8,0),0)</f>
        <v>5472</v>
      </c>
      <c r="T2280" s="1">
        <f>IFERROR(VLOOKUP(B2280,'[1]Pivot HorizontalMRP'!$A$4:$I$2529,9,0),0)</f>
        <v>2592</v>
      </c>
      <c r="U2280" s="1">
        <f t="shared" si="175"/>
        <v>-772</v>
      </c>
      <c r="V2280" s="24">
        <v>4.1900000000000001E-3</v>
      </c>
      <c r="W2280" s="24"/>
      <c r="X2280" s="24">
        <f t="shared" si="178"/>
        <v>-4.1900000000000001E-3</v>
      </c>
      <c r="Y2280" s="24"/>
      <c r="Z2280" s="24"/>
      <c r="AA2280" s="24"/>
      <c r="AB2280" s="24"/>
      <c r="AC2280" s="25"/>
      <c r="AD2280" s="26"/>
      <c r="AE2280" s="26"/>
      <c r="AF2280" s="26"/>
      <c r="AG2280" s="24"/>
      <c r="AH2280" s="24"/>
      <c r="AI2280" s="26"/>
      <c r="AJ2280" s="27"/>
      <c r="AK2280" s="27"/>
      <c r="AL2280" s="26"/>
      <c r="AM2280" s="26"/>
      <c r="AN2280" s="24"/>
      <c r="AO2280" s="24" t="str">
        <f t="shared" si="179"/>
        <v>Sanmina</v>
      </c>
      <c r="AP2280" s="1" t="s">
        <v>1110</v>
      </c>
      <c r="BF2280" s="1" t="s">
        <v>68</v>
      </c>
      <c r="BG2280" s="28" t="s">
        <v>69</v>
      </c>
    </row>
    <row r="2281" spans="1:59" ht="12.75" customHeight="1" x14ac:dyDescent="0.2">
      <c r="A2281" s="1" t="s">
        <v>9242</v>
      </c>
      <c r="B2281" s="1" t="s">
        <v>9243</v>
      </c>
      <c r="C2281" s="1" t="s">
        <v>62</v>
      </c>
      <c r="D2281" s="1" t="s">
        <v>1108</v>
      </c>
      <c r="E2281" s="1" t="s">
        <v>9244</v>
      </c>
      <c r="F2281" s="1" t="s">
        <v>9245</v>
      </c>
      <c r="G2281" s="1">
        <v>188</v>
      </c>
      <c r="H2281" s="1">
        <v>10000</v>
      </c>
      <c r="I2281" s="2" t="s">
        <v>1123</v>
      </c>
      <c r="K2281" s="1">
        <f>IFERROR(VLOOKUP(B2281,'[1]Pivot HorizontalMRP'!$A$4:$B$2531,2,0),0)</f>
        <v>0</v>
      </c>
      <c r="L2281" s="1">
        <f>IFERROR(VLOOKUP(B2281,'[1]Pivot HorizontalMRP'!$A$4:$C$2531,3,0),0)</f>
        <v>41356</v>
      </c>
      <c r="M2281" s="1">
        <f>IFERROR(VLOOKUP(B2281,'[1]Pivot HorizontalMRP'!$A$4:$D$2531,4,0),0)</f>
        <v>0</v>
      </c>
      <c r="N2281" s="1">
        <f>IFERROR(VLOOKUP(B2281,'[1]Pivot HorizontalMRP'!$A$4:$E$2531,5,0),0)</f>
        <v>0</v>
      </c>
      <c r="O2281" s="1">
        <f t="shared" si="176"/>
        <v>41356</v>
      </c>
      <c r="P2281" s="1">
        <f t="shared" si="177"/>
        <v>41356</v>
      </c>
      <c r="Q2281" s="1">
        <f>IFERROR(VLOOKUP(B2281,'[1]Pivot HorizontalMRP'!$A$4:$F$2529,6,0),0)</f>
        <v>10297</v>
      </c>
      <c r="R2281" s="1">
        <f>IFERROR(VLOOKUP(B2281,'[1]Pivot HorizontalMRP'!$A$4:$G$2529,7,0),0)</f>
        <v>6299</v>
      </c>
      <c r="S2281" s="1">
        <f>IFERROR(VLOOKUP(B2281,'[1]Pivot HorizontalMRP'!$A$4:$H$2529,8,0),0)</f>
        <v>6096</v>
      </c>
      <c r="T2281" s="1">
        <f>IFERROR(VLOOKUP(B2281,'[1]Pivot HorizontalMRP'!$A$4:$I$2529,9,0),0)</f>
        <v>2619</v>
      </c>
      <c r="U2281" s="1">
        <f t="shared" si="175"/>
        <v>24760</v>
      </c>
      <c r="V2281" s="24">
        <v>7.5000000000000002E-4</v>
      </c>
      <c r="W2281" s="24"/>
      <c r="X2281" s="24">
        <f t="shared" si="178"/>
        <v>-7.5000000000000002E-4</v>
      </c>
      <c r="Y2281" s="24"/>
      <c r="Z2281" s="24"/>
      <c r="AA2281" s="24">
        <v>2.5000000000000001E-4</v>
      </c>
      <c r="AB2281" s="24"/>
      <c r="AC2281" s="25"/>
      <c r="AD2281" s="26"/>
      <c r="AE2281" s="26"/>
      <c r="AF2281" s="26"/>
      <c r="AG2281" s="24"/>
      <c r="AH2281" s="24"/>
      <c r="AI2281" s="26"/>
      <c r="AJ2281" s="27"/>
      <c r="AK2281" s="27"/>
      <c r="AL2281" s="26"/>
      <c r="AM2281" s="26"/>
      <c r="AN2281" s="24"/>
      <c r="AO2281" s="24" t="str">
        <f t="shared" si="179"/>
        <v>Sanmina</v>
      </c>
      <c r="AP2281" s="1" t="s">
        <v>1110</v>
      </c>
      <c r="BF2281" s="1" t="s">
        <v>68</v>
      </c>
      <c r="BG2281" s="28" t="s">
        <v>69</v>
      </c>
    </row>
    <row r="2282" spans="1:59" ht="12.75" customHeight="1" x14ac:dyDescent="0.2">
      <c r="A2282" s="1" t="s">
        <v>9246</v>
      </c>
      <c r="B2282" s="1" t="s">
        <v>9247</v>
      </c>
      <c r="C2282" s="1" t="s">
        <v>62</v>
      </c>
      <c r="D2282" s="1" t="s">
        <v>1108</v>
      </c>
      <c r="E2282" s="1" t="s">
        <v>9248</v>
      </c>
      <c r="F2282" s="1" t="s">
        <v>9249</v>
      </c>
      <c r="G2282" s="1">
        <v>77</v>
      </c>
      <c r="H2282" s="1">
        <v>10000</v>
      </c>
      <c r="I2282" s="2" t="s">
        <v>1123</v>
      </c>
      <c r="K2282" s="1">
        <f>IFERROR(VLOOKUP(B2282,'[1]Pivot HorizontalMRP'!$A$4:$B$2531,2,0),0)</f>
        <v>0</v>
      </c>
      <c r="L2282" s="1">
        <f>IFERROR(VLOOKUP(B2282,'[1]Pivot HorizontalMRP'!$A$4:$C$2531,3,0),0)</f>
        <v>195521</v>
      </c>
      <c r="M2282" s="1">
        <f>IFERROR(VLOOKUP(B2282,'[1]Pivot HorizontalMRP'!$A$4:$D$2531,4,0),0)</f>
        <v>470000</v>
      </c>
      <c r="N2282" s="1">
        <f>IFERROR(VLOOKUP(B2282,'[1]Pivot HorizontalMRP'!$A$4:$E$2531,5,0),0)</f>
        <v>0</v>
      </c>
      <c r="O2282" s="1">
        <f t="shared" si="176"/>
        <v>665521</v>
      </c>
      <c r="P2282" s="1">
        <f t="shared" si="177"/>
        <v>665521</v>
      </c>
      <c r="Q2282" s="1">
        <f>IFERROR(VLOOKUP(B2282,'[1]Pivot HorizontalMRP'!$A$4:$F$2529,6,0),0)</f>
        <v>152608</v>
      </c>
      <c r="R2282" s="1">
        <f>IFERROR(VLOOKUP(B2282,'[1]Pivot HorizontalMRP'!$A$4:$G$2529,7,0),0)</f>
        <v>135262</v>
      </c>
      <c r="S2282" s="1">
        <f>IFERROR(VLOOKUP(B2282,'[1]Pivot HorizontalMRP'!$A$4:$H$2529,8,0),0)</f>
        <v>150836</v>
      </c>
      <c r="T2282" s="1">
        <f>IFERROR(VLOOKUP(B2282,'[1]Pivot HorizontalMRP'!$A$4:$I$2529,9,0),0)</f>
        <v>132408</v>
      </c>
      <c r="U2282" s="1">
        <f t="shared" si="175"/>
        <v>377651</v>
      </c>
      <c r="V2282" s="24">
        <v>3.4200000000000001E-2</v>
      </c>
      <c r="W2282" s="24"/>
      <c r="X2282" s="24">
        <f t="shared" si="178"/>
        <v>-3.4200000000000001E-2</v>
      </c>
      <c r="Y2282" s="24"/>
      <c r="Z2282" s="24"/>
      <c r="AA2282" s="24">
        <v>3.4200000000000001E-2</v>
      </c>
      <c r="AB2282" s="24"/>
      <c r="AC2282" s="25"/>
      <c r="AD2282" s="26"/>
      <c r="AE2282" s="26"/>
      <c r="AF2282" s="26"/>
      <c r="AG2282" s="24"/>
      <c r="AH2282" s="24"/>
      <c r="AI2282" s="26"/>
      <c r="AJ2282" s="27"/>
      <c r="AK2282" s="27"/>
      <c r="AL2282" s="26"/>
      <c r="AM2282" s="26"/>
      <c r="AN2282" s="24"/>
      <c r="AO2282" s="24" t="str">
        <f t="shared" si="179"/>
        <v>Sanmina</v>
      </c>
      <c r="AP2282" s="1" t="s">
        <v>1110</v>
      </c>
      <c r="BF2282" s="1" t="s">
        <v>68</v>
      </c>
      <c r="BG2282" s="28" t="s">
        <v>69</v>
      </c>
    </row>
    <row r="2283" spans="1:59" ht="12.75" customHeight="1" x14ac:dyDescent="0.2">
      <c r="A2283" s="1" t="s">
        <v>9250</v>
      </c>
      <c r="B2283" s="1" t="s">
        <v>9251</v>
      </c>
      <c r="C2283" s="1" t="s">
        <v>62</v>
      </c>
      <c r="D2283" s="1" t="s">
        <v>1108</v>
      </c>
      <c r="E2283" s="1" t="s">
        <v>9252</v>
      </c>
      <c r="F2283" s="1" t="s">
        <v>9253</v>
      </c>
      <c r="G2283" s="1">
        <v>188</v>
      </c>
      <c r="H2283" s="1">
        <v>10000</v>
      </c>
      <c r="I2283" s="2" t="s">
        <v>1123</v>
      </c>
      <c r="K2283" s="1">
        <f>IFERROR(VLOOKUP(B2283,'[1]Pivot HorizontalMRP'!$A$4:$B$2531,2,0),0)</f>
        <v>0</v>
      </c>
      <c r="L2283" s="1">
        <f>IFERROR(VLOOKUP(B2283,'[1]Pivot HorizontalMRP'!$A$4:$C$2531,3,0),0)</f>
        <v>16964</v>
      </c>
      <c r="M2283" s="1">
        <f>IFERROR(VLOOKUP(B2283,'[1]Pivot HorizontalMRP'!$A$4:$D$2531,4,0),0)</f>
        <v>40000</v>
      </c>
      <c r="N2283" s="1">
        <f>IFERROR(VLOOKUP(B2283,'[1]Pivot HorizontalMRP'!$A$4:$E$2531,5,0),0)</f>
        <v>14731</v>
      </c>
      <c r="O2283" s="1">
        <f t="shared" si="176"/>
        <v>56964</v>
      </c>
      <c r="P2283" s="1">
        <f t="shared" si="177"/>
        <v>71695</v>
      </c>
      <c r="Q2283" s="1">
        <f>IFERROR(VLOOKUP(B2283,'[1]Pivot HorizontalMRP'!$A$4:$F$2529,6,0),0)</f>
        <v>26567</v>
      </c>
      <c r="R2283" s="1">
        <f>IFERROR(VLOOKUP(B2283,'[1]Pivot HorizontalMRP'!$A$4:$G$2529,7,0),0)</f>
        <v>9074</v>
      </c>
      <c r="S2283" s="1">
        <f>IFERROR(VLOOKUP(B2283,'[1]Pivot HorizontalMRP'!$A$4:$H$2529,8,0),0)</f>
        <v>6312</v>
      </c>
      <c r="T2283" s="1">
        <f>IFERROR(VLOOKUP(B2283,'[1]Pivot HorizontalMRP'!$A$4:$I$2529,9,0),0)</f>
        <v>3956</v>
      </c>
      <c r="U2283" s="1">
        <f t="shared" si="175"/>
        <v>21323</v>
      </c>
      <c r="V2283" s="24">
        <v>5.5000000000000003E-4</v>
      </c>
      <c r="W2283" s="24"/>
      <c r="X2283" s="24">
        <f t="shared" si="178"/>
        <v>-5.5000000000000003E-4</v>
      </c>
      <c r="Y2283" s="24"/>
      <c r="Z2283" s="24"/>
      <c r="AA2283" s="24">
        <v>2.7999999999999998E-4</v>
      </c>
      <c r="AB2283" s="24"/>
      <c r="AC2283" s="25"/>
      <c r="AD2283" s="26"/>
      <c r="AE2283" s="26"/>
      <c r="AF2283" s="26"/>
      <c r="AG2283" s="24"/>
      <c r="AH2283" s="24"/>
      <c r="AI2283" s="26"/>
      <c r="AJ2283" s="27"/>
      <c r="AK2283" s="27"/>
      <c r="AL2283" s="26"/>
      <c r="AM2283" s="26"/>
      <c r="AN2283" s="24"/>
      <c r="AO2283" s="24" t="str">
        <f t="shared" si="179"/>
        <v>Sanmina</v>
      </c>
      <c r="AP2283" s="1" t="s">
        <v>1110</v>
      </c>
      <c r="BF2283" s="1" t="s">
        <v>68</v>
      </c>
      <c r="BG2283" s="28" t="s">
        <v>69</v>
      </c>
    </row>
    <row r="2284" spans="1:59" ht="12.75" customHeight="1" x14ac:dyDescent="0.2">
      <c r="A2284" s="1" t="s">
        <v>9254</v>
      </c>
      <c r="B2284" s="1" t="s">
        <v>9255</v>
      </c>
      <c r="C2284" s="1" t="s">
        <v>62</v>
      </c>
      <c r="D2284" s="1" t="s">
        <v>1108</v>
      </c>
      <c r="E2284" s="1" t="s">
        <v>9256</v>
      </c>
      <c r="F2284" s="1" t="s">
        <v>9257</v>
      </c>
      <c r="G2284" s="1">
        <v>188</v>
      </c>
      <c r="H2284" s="1">
        <v>10000</v>
      </c>
      <c r="I2284" s="2" t="s">
        <v>1123</v>
      </c>
      <c r="K2284" s="1">
        <f>IFERROR(VLOOKUP(B2284,'[1]Pivot HorizontalMRP'!$A$4:$B$2531,2,0),0)</f>
        <v>0</v>
      </c>
      <c r="L2284" s="1">
        <f>IFERROR(VLOOKUP(B2284,'[1]Pivot HorizontalMRP'!$A$4:$C$2531,3,0),0)</f>
        <v>77048</v>
      </c>
      <c r="M2284" s="1">
        <f>IFERROR(VLOOKUP(B2284,'[1]Pivot HorizontalMRP'!$A$4:$D$2531,4,0),0)</f>
        <v>80000</v>
      </c>
      <c r="N2284" s="1">
        <f>IFERROR(VLOOKUP(B2284,'[1]Pivot HorizontalMRP'!$A$4:$E$2531,5,0),0)</f>
        <v>0</v>
      </c>
      <c r="O2284" s="1">
        <f t="shared" si="176"/>
        <v>157048</v>
      </c>
      <c r="P2284" s="1">
        <f t="shared" si="177"/>
        <v>157048</v>
      </c>
      <c r="Q2284" s="1">
        <f>IFERROR(VLOOKUP(B2284,'[1]Pivot HorizontalMRP'!$A$4:$F$2529,6,0),0)</f>
        <v>51790</v>
      </c>
      <c r="R2284" s="1">
        <f>IFERROR(VLOOKUP(B2284,'[1]Pivot HorizontalMRP'!$A$4:$G$2529,7,0),0)</f>
        <v>17122</v>
      </c>
      <c r="S2284" s="1">
        <f>IFERROR(VLOOKUP(B2284,'[1]Pivot HorizontalMRP'!$A$4:$H$2529,8,0),0)</f>
        <v>11844</v>
      </c>
      <c r="T2284" s="1">
        <f>IFERROR(VLOOKUP(B2284,'[1]Pivot HorizontalMRP'!$A$4:$I$2529,9,0),0)</f>
        <v>7636</v>
      </c>
      <c r="U2284" s="1">
        <f t="shared" si="175"/>
        <v>88136</v>
      </c>
      <c r="V2284" s="24">
        <v>2.7999999999999998E-4</v>
      </c>
      <c r="W2284" s="24"/>
      <c r="X2284" s="24">
        <f t="shared" si="178"/>
        <v>-2.7999999999999998E-4</v>
      </c>
      <c r="Y2284" s="24"/>
      <c r="Z2284" s="24"/>
      <c r="AA2284" s="24">
        <v>3.2000000000000003E-4</v>
      </c>
      <c r="AB2284" s="24"/>
      <c r="AC2284" s="25"/>
      <c r="AD2284" s="26"/>
      <c r="AE2284" s="26"/>
      <c r="AF2284" s="26"/>
      <c r="AG2284" s="24"/>
      <c r="AH2284" s="24"/>
      <c r="AI2284" s="26"/>
      <c r="AJ2284" s="27"/>
      <c r="AK2284" s="27"/>
      <c r="AL2284" s="26"/>
      <c r="AM2284" s="26"/>
      <c r="AN2284" s="24"/>
      <c r="AO2284" s="24" t="str">
        <f t="shared" si="179"/>
        <v>Sanmina</v>
      </c>
      <c r="AP2284" s="1" t="s">
        <v>1110</v>
      </c>
      <c r="BF2284" s="1" t="s">
        <v>68</v>
      </c>
      <c r="BG2284" s="28" t="s">
        <v>69</v>
      </c>
    </row>
    <row r="2285" spans="1:59" ht="12.75" customHeight="1" x14ac:dyDescent="0.2">
      <c r="A2285" s="1" t="s">
        <v>9258</v>
      </c>
      <c r="B2285" s="1" t="s">
        <v>9259</v>
      </c>
      <c r="C2285" s="1" t="s">
        <v>62</v>
      </c>
      <c r="D2285" s="1" t="s">
        <v>1108</v>
      </c>
      <c r="E2285" s="1" t="s">
        <v>9260</v>
      </c>
      <c r="F2285" s="1" t="s">
        <v>9261</v>
      </c>
      <c r="G2285" s="1">
        <v>48</v>
      </c>
      <c r="H2285" s="1">
        <v>10000</v>
      </c>
      <c r="I2285" s="2" t="s">
        <v>1123</v>
      </c>
      <c r="K2285" s="1">
        <f>IFERROR(VLOOKUP(B2285,'[1]Pivot HorizontalMRP'!$A$4:$B$2531,2,0),0)</f>
        <v>0</v>
      </c>
      <c r="L2285" s="1">
        <f>IFERROR(VLOOKUP(B2285,'[1]Pivot HorizontalMRP'!$A$4:$C$2531,3,0),0)</f>
        <v>34155</v>
      </c>
      <c r="M2285" s="1">
        <f>IFERROR(VLOOKUP(B2285,'[1]Pivot HorizontalMRP'!$A$4:$D$2531,4,0),0)</f>
        <v>0</v>
      </c>
      <c r="N2285" s="1">
        <f>IFERROR(VLOOKUP(B2285,'[1]Pivot HorizontalMRP'!$A$4:$E$2531,5,0),0)</f>
        <v>0</v>
      </c>
      <c r="O2285" s="1">
        <f t="shared" si="176"/>
        <v>34155</v>
      </c>
      <c r="P2285" s="1">
        <f t="shared" si="177"/>
        <v>34155</v>
      </c>
      <c r="Q2285" s="1">
        <f>IFERROR(VLOOKUP(B2285,'[1]Pivot HorizontalMRP'!$A$4:$F$2529,6,0),0)</f>
        <v>5712</v>
      </c>
      <c r="R2285" s="1">
        <f>IFERROR(VLOOKUP(B2285,'[1]Pivot HorizontalMRP'!$A$4:$G$2529,7,0),0)</f>
        <v>4606</v>
      </c>
      <c r="S2285" s="1">
        <f>IFERROR(VLOOKUP(B2285,'[1]Pivot HorizontalMRP'!$A$4:$H$2529,8,0),0)</f>
        <v>5269</v>
      </c>
      <c r="T2285" s="1">
        <f>IFERROR(VLOOKUP(B2285,'[1]Pivot HorizontalMRP'!$A$4:$I$2529,9,0),0)</f>
        <v>3727</v>
      </c>
      <c r="U2285" s="1">
        <f t="shared" si="175"/>
        <v>23837</v>
      </c>
      <c r="V2285" s="24">
        <v>6.9999999999999999E-4</v>
      </c>
      <c r="W2285" s="24"/>
      <c r="X2285" s="24">
        <f t="shared" si="178"/>
        <v>-6.9999999999999999E-4</v>
      </c>
      <c r="Y2285" s="24"/>
      <c r="Z2285" s="24"/>
      <c r="AA2285" s="24"/>
      <c r="AB2285" s="24"/>
      <c r="AC2285" s="25"/>
      <c r="AD2285" s="26"/>
      <c r="AE2285" s="26"/>
      <c r="AF2285" s="26"/>
      <c r="AG2285" s="24"/>
      <c r="AH2285" s="24"/>
      <c r="AI2285" s="26"/>
      <c r="AJ2285" s="27"/>
      <c r="AK2285" s="27"/>
      <c r="AL2285" s="26"/>
      <c r="AM2285" s="26"/>
      <c r="AN2285" s="24"/>
      <c r="AO2285" s="24" t="str">
        <f t="shared" si="179"/>
        <v>Sanmina</v>
      </c>
      <c r="AP2285" s="1" t="s">
        <v>1110</v>
      </c>
      <c r="BF2285" s="1" t="s">
        <v>68</v>
      </c>
      <c r="BG2285" s="28" t="s">
        <v>69</v>
      </c>
    </row>
    <row r="2286" spans="1:59" ht="12.75" customHeight="1" x14ac:dyDescent="0.2">
      <c r="A2286" s="1" t="s">
        <v>9262</v>
      </c>
      <c r="B2286" s="1" t="s">
        <v>9263</v>
      </c>
      <c r="C2286" s="1" t="s">
        <v>62</v>
      </c>
      <c r="D2286" s="1" t="s">
        <v>1108</v>
      </c>
      <c r="E2286" s="1" t="s">
        <v>9264</v>
      </c>
      <c r="F2286" s="1" t="s">
        <v>9265</v>
      </c>
      <c r="G2286" s="1">
        <v>148</v>
      </c>
      <c r="H2286" s="1">
        <v>10000</v>
      </c>
      <c r="I2286" s="2" t="s">
        <v>1123</v>
      </c>
      <c r="K2286" s="1">
        <f>IFERROR(VLOOKUP(B2286,'[1]Pivot HorizontalMRP'!$A$4:$B$2531,2,0),0)</f>
        <v>0</v>
      </c>
      <c r="L2286" s="1">
        <f>IFERROR(VLOOKUP(B2286,'[1]Pivot HorizontalMRP'!$A$4:$C$2531,3,0),0)</f>
        <v>38937</v>
      </c>
      <c r="M2286" s="1">
        <f>IFERROR(VLOOKUP(B2286,'[1]Pivot HorizontalMRP'!$A$4:$D$2531,4,0),0)</f>
        <v>0</v>
      </c>
      <c r="N2286" s="1">
        <f>IFERROR(VLOOKUP(B2286,'[1]Pivot HorizontalMRP'!$A$4:$E$2531,5,0),0)</f>
        <v>0</v>
      </c>
      <c r="O2286" s="1">
        <f t="shared" si="176"/>
        <v>38937</v>
      </c>
      <c r="P2286" s="1">
        <f t="shared" si="177"/>
        <v>38937</v>
      </c>
      <c r="Q2286" s="1">
        <f>IFERROR(VLOOKUP(B2286,'[1]Pivot HorizontalMRP'!$A$4:$F$2529,6,0),0)</f>
        <v>4034</v>
      </c>
      <c r="R2286" s="1">
        <f>IFERROR(VLOOKUP(B2286,'[1]Pivot HorizontalMRP'!$A$4:$G$2529,7,0),0)</f>
        <v>2423</v>
      </c>
      <c r="S2286" s="1">
        <f>IFERROR(VLOOKUP(B2286,'[1]Pivot HorizontalMRP'!$A$4:$H$2529,8,0),0)</f>
        <v>1556</v>
      </c>
      <c r="T2286" s="1">
        <f>IFERROR(VLOOKUP(B2286,'[1]Pivot HorizontalMRP'!$A$4:$I$2529,9,0),0)</f>
        <v>304</v>
      </c>
      <c r="U2286" s="1">
        <f t="shared" si="175"/>
        <v>32480</v>
      </c>
      <c r="V2286" s="24">
        <v>6.3000000000000003E-4</v>
      </c>
      <c r="W2286" s="24"/>
      <c r="X2286" s="24">
        <f t="shared" si="178"/>
        <v>-6.3000000000000003E-4</v>
      </c>
      <c r="Y2286" s="24"/>
      <c r="Z2286" s="24"/>
      <c r="AA2286" s="24"/>
      <c r="AB2286" s="24"/>
      <c r="AC2286" s="25"/>
      <c r="AD2286" s="26"/>
      <c r="AE2286" s="26"/>
      <c r="AF2286" s="26"/>
      <c r="AG2286" s="24"/>
      <c r="AH2286" s="24"/>
      <c r="AI2286" s="26"/>
      <c r="AJ2286" s="27"/>
      <c r="AK2286" s="27"/>
      <c r="AL2286" s="26"/>
      <c r="AM2286" s="26"/>
      <c r="AN2286" s="24"/>
      <c r="AO2286" s="24" t="str">
        <f t="shared" si="179"/>
        <v>Sanmina</v>
      </c>
      <c r="AP2286" s="1" t="s">
        <v>1110</v>
      </c>
      <c r="BF2286" s="1" t="s">
        <v>68</v>
      </c>
      <c r="BG2286" s="28" t="s">
        <v>69</v>
      </c>
    </row>
    <row r="2287" spans="1:59" ht="12.75" customHeight="1" x14ac:dyDescent="0.2">
      <c r="A2287" s="1" t="s">
        <v>9266</v>
      </c>
      <c r="B2287" s="1" t="s">
        <v>9267</v>
      </c>
      <c r="C2287" s="1" t="s">
        <v>62</v>
      </c>
      <c r="D2287" s="1" t="s">
        <v>1108</v>
      </c>
      <c r="E2287" s="1" t="s">
        <v>9268</v>
      </c>
      <c r="F2287" s="1" t="s">
        <v>9269</v>
      </c>
      <c r="G2287" s="1">
        <v>41</v>
      </c>
      <c r="H2287" s="1">
        <v>20000</v>
      </c>
      <c r="I2287" s="2" t="s">
        <v>1123</v>
      </c>
      <c r="K2287" s="1">
        <f>IFERROR(VLOOKUP(B2287,'[1]Pivot HorizontalMRP'!$A$4:$B$2531,2,0),0)</f>
        <v>0</v>
      </c>
      <c r="L2287" s="1">
        <f>IFERROR(VLOOKUP(B2287,'[1]Pivot HorizontalMRP'!$A$4:$C$2531,3,0),0)</f>
        <v>4612</v>
      </c>
      <c r="M2287" s="1">
        <f>IFERROR(VLOOKUP(B2287,'[1]Pivot HorizontalMRP'!$A$4:$D$2531,4,0),0)</f>
        <v>0</v>
      </c>
      <c r="N2287" s="1">
        <f>IFERROR(VLOOKUP(B2287,'[1]Pivot HorizontalMRP'!$A$4:$E$2531,5,0),0)</f>
        <v>0</v>
      </c>
      <c r="O2287" s="1">
        <f t="shared" si="176"/>
        <v>4612</v>
      </c>
      <c r="P2287" s="1">
        <f t="shared" si="177"/>
        <v>4612</v>
      </c>
      <c r="Q2287" s="1">
        <f>IFERROR(VLOOKUP(B2287,'[1]Pivot HorizontalMRP'!$A$4:$F$2529,6,0),0)</f>
        <v>2691</v>
      </c>
      <c r="R2287" s="1">
        <f>IFERROR(VLOOKUP(B2287,'[1]Pivot HorizontalMRP'!$A$4:$G$2529,7,0),0)</f>
        <v>999</v>
      </c>
      <c r="S2287" s="1">
        <f>IFERROR(VLOOKUP(B2287,'[1]Pivot HorizontalMRP'!$A$4:$H$2529,8,0),0)</f>
        <v>1626</v>
      </c>
      <c r="T2287" s="1">
        <f>IFERROR(VLOOKUP(B2287,'[1]Pivot HorizontalMRP'!$A$4:$I$2529,9,0),0)</f>
        <v>1041</v>
      </c>
      <c r="U2287" s="1">
        <f t="shared" si="175"/>
        <v>922</v>
      </c>
      <c r="V2287" s="24">
        <v>1.6000000000000001E-3</v>
      </c>
      <c r="W2287" s="24"/>
      <c r="X2287" s="24">
        <f t="shared" si="178"/>
        <v>-1.6000000000000001E-3</v>
      </c>
      <c r="Y2287" s="24"/>
      <c r="Z2287" s="24"/>
      <c r="AA2287" s="24"/>
      <c r="AB2287" s="24"/>
      <c r="AC2287" s="25"/>
      <c r="AD2287" s="26"/>
      <c r="AE2287" s="26"/>
      <c r="AF2287" s="26"/>
      <c r="AG2287" s="24"/>
      <c r="AH2287" s="24"/>
      <c r="AI2287" s="26"/>
      <c r="AJ2287" s="27"/>
      <c r="AK2287" s="27"/>
      <c r="AL2287" s="26"/>
      <c r="AM2287" s="26"/>
      <c r="AN2287" s="24"/>
      <c r="AO2287" s="24" t="str">
        <f t="shared" si="179"/>
        <v>Sanmina</v>
      </c>
      <c r="AP2287" s="1" t="s">
        <v>1110</v>
      </c>
      <c r="BF2287" s="1" t="s">
        <v>68</v>
      </c>
      <c r="BG2287" s="28" t="s">
        <v>69</v>
      </c>
    </row>
    <row r="2288" spans="1:59" ht="12.75" customHeight="1" x14ac:dyDescent="0.2">
      <c r="A2288" s="1" t="s">
        <v>9270</v>
      </c>
      <c r="B2288" s="1" t="s">
        <v>9271</v>
      </c>
      <c r="C2288" s="1" t="s">
        <v>62</v>
      </c>
      <c r="D2288" s="1" t="s">
        <v>1108</v>
      </c>
      <c r="E2288" s="1" t="s">
        <v>9272</v>
      </c>
      <c r="F2288" s="1" t="s">
        <v>9273</v>
      </c>
      <c r="G2288" s="1">
        <v>148</v>
      </c>
      <c r="H2288" s="1">
        <v>10000</v>
      </c>
      <c r="I2288" s="2" t="s">
        <v>1123</v>
      </c>
      <c r="K2288" s="1">
        <f>IFERROR(VLOOKUP(B2288,'[1]Pivot HorizontalMRP'!$A$4:$B$2531,2,0),0)</f>
        <v>0</v>
      </c>
      <c r="L2288" s="1">
        <f>IFERROR(VLOOKUP(B2288,'[1]Pivot HorizontalMRP'!$A$4:$C$2531,3,0),0)</f>
        <v>37660</v>
      </c>
      <c r="M2288" s="1">
        <f>IFERROR(VLOOKUP(B2288,'[1]Pivot HorizontalMRP'!$A$4:$D$2531,4,0),0)</f>
        <v>0</v>
      </c>
      <c r="N2288" s="1">
        <f>IFERROR(VLOOKUP(B2288,'[1]Pivot HorizontalMRP'!$A$4:$E$2531,5,0),0)</f>
        <v>40000</v>
      </c>
      <c r="O2288" s="1">
        <f t="shared" si="176"/>
        <v>37660</v>
      </c>
      <c r="P2288" s="1">
        <f t="shared" si="177"/>
        <v>77660</v>
      </c>
      <c r="Q2288" s="1">
        <f>IFERROR(VLOOKUP(B2288,'[1]Pivot HorizontalMRP'!$A$4:$F$2529,6,0),0)</f>
        <v>8839</v>
      </c>
      <c r="R2288" s="1">
        <f>IFERROR(VLOOKUP(B2288,'[1]Pivot HorizontalMRP'!$A$4:$G$2529,7,0),0)</f>
        <v>3144</v>
      </c>
      <c r="S2288" s="1">
        <f>IFERROR(VLOOKUP(B2288,'[1]Pivot HorizontalMRP'!$A$4:$H$2529,8,0),0)</f>
        <v>1996</v>
      </c>
      <c r="T2288" s="1">
        <f>IFERROR(VLOOKUP(B2288,'[1]Pivot HorizontalMRP'!$A$4:$I$2529,9,0),0)</f>
        <v>304</v>
      </c>
      <c r="U2288" s="1">
        <f t="shared" si="175"/>
        <v>25677</v>
      </c>
      <c r="V2288" s="24">
        <v>5.5000000000000003E-4</v>
      </c>
      <c r="W2288" s="24"/>
      <c r="X2288" s="24">
        <f t="shared" si="178"/>
        <v>-5.5000000000000003E-4</v>
      </c>
      <c r="Y2288" s="24"/>
      <c r="Z2288" s="24"/>
      <c r="AA2288" s="24"/>
      <c r="AB2288" s="24"/>
      <c r="AC2288" s="25"/>
      <c r="AD2288" s="26"/>
      <c r="AE2288" s="26"/>
      <c r="AF2288" s="26"/>
      <c r="AG2288" s="24"/>
      <c r="AH2288" s="24"/>
      <c r="AI2288" s="26"/>
      <c r="AJ2288" s="27"/>
      <c r="AK2288" s="27"/>
      <c r="AL2288" s="26"/>
      <c r="AM2288" s="26"/>
      <c r="AN2288" s="24"/>
      <c r="AO2288" s="24" t="str">
        <f t="shared" si="179"/>
        <v>Sanmina</v>
      </c>
      <c r="AP2288" s="1" t="s">
        <v>1110</v>
      </c>
      <c r="BF2288" s="1" t="s">
        <v>68</v>
      </c>
      <c r="BG2288" s="28" t="s">
        <v>69</v>
      </c>
    </row>
    <row r="2289" spans="1:59" ht="12.75" customHeight="1" x14ac:dyDescent="0.2">
      <c r="A2289" s="1" t="s">
        <v>9274</v>
      </c>
      <c r="B2289" s="1" t="s">
        <v>9275</v>
      </c>
      <c r="C2289" s="1" t="s">
        <v>62</v>
      </c>
      <c r="D2289" s="1" t="s">
        <v>1108</v>
      </c>
      <c r="E2289" s="1" t="s">
        <v>9276</v>
      </c>
      <c r="F2289" s="1" t="s">
        <v>9277</v>
      </c>
      <c r="G2289" s="1">
        <v>48</v>
      </c>
      <c r="H2289" s="1">
        <v>10000</v>
      </c>
      <c r="I2289" s="2" t="s">
        <v>1123</v>
      </c>
      <c r="K2289" s="1">
        <f>IFERROR(VLOOKUP(B2289,'[1]Pivot HorizontalMRP'!$A$4:$B$2531,2,0),0)</f>
        <v>0</v>
      </c>
      <c r="L2289" s="1">
        <f>IFERROR(VLOOKUP(B2289,'[1]Pivot HorizontalMRP'!$A$4:$C$2531,3,0),0)</f>
        <v>131108</v>
      </c>
      <c r="M2289" s="1">
        <f>IFERROR(VLOOKUP(B2289,'[1]Pivot HorizontalMRP'!$A$4:$D$2531,4,0),0)</f>
        <v>120000</v>
      </c>
      <c r="N2289" s="1">
        <f>IFERROR(VLOOKUP(B2289,'[1]Pivot HorizontalMRP'!$A$4:$E$2531,5,0),0)</f>
        <v>0</v>
      </c>
      <c r="O2289" s="1">
        <f t="shared" si="176"/>
        <v>251108</v>
      </c>
      <c r="P2289" s="1">
        <f t="shared" si="177"/>
        <v>251108</v>
      </c>
      <c r="Q2289" s="1">
        <f>IFERROR(VLOOKUP(B2289,'[1]Pivot HorizontalMRP'!$A$4:$F$2529,6,0),0)</f>
        <v>201958</v>
      </c>
      <c r="R2289" s="1">
        <f>IFERROR(VLOOKUP(B2289,'[1]Pivot HorizontalMRP'!$A$4:$G$2529,7,0),0)</f>
        <v>76926</v>
      </c>
      <c r="S2289" s="1">
        <f>IFERROR(VLOOKUP(B2289,'[1]Pivot HorizontalMRP'!$A$4:$H$2529,8,0),0)</f>
        <v>47882</v>
      </c>
      <c r="T2289" s="1">
        <f>IFERROR(VLOOKUP(B2289,'[1]Pivot HorizontalMRP'!$A$4:$I$2529,9,0),0)</f>
        <v>37690</v>
      </c>
      <c r="U2289" s="1">
        <f t="shared" si="175"/>
        <v>-27776</v>
      </c>
      <c r="V2289" s="24">
        <v>8.0999999999999996E-4</v>
      </c>
      <c r="W2289" s="24"/>
      <c r="X2289" s="24">
        <f t="shared" si="178"/>
        <v>-8.0999999999999996E-4</v>
      </c>
      <c r="Y2289" s="24"/>
      <c r="Z2289" s="24"/>
      <c r="AA2289" s="24">
        <v>8.0999999999999996E-4</v>
      </c>
      <c r="AB2289" s="24"/>
      <c r="AC2289" s="25"/>
      <c r="AD2289" s="26"/>
      <c r="AE2289" s="26"/>
      <c r="AF2289" s="26"/>
      <c r="AG2289" s="24"/>
      <c r="AH2289" s="24"/>
      <c r="AI2289" s="26"/>
      <c r="AJ2289" s="27"/>
      <c r="AK2289" s="27"/>
      <c r="AL2289" s="26"/>
      <c r="AM2289" s="26"/>
      <c r="AN2289" s="24"/>
      <c r="AO2289" s="24" t="str">
        <f t="shared" si="179"/>
        <v>Sanmina</v>
      </c>
      <c r="AP2289" s="1" t="s">
        <v>1110</v>
      </c>
      <c r="BF2289" s="1" t="s">
        <v>68</v>
      </c>
      <c r="BG2289" s="28" t="s">
        <v>69</v>
      </c>
    </row>
    <row r="2290" spans="1:59" ht="12.75" customHeight="1" x14ac:dyDescent="0.2">
      <c r="A2290" s="1" t="s">
        <v>9278</v>
      </c>
      <c r="B2290" s="1" t="s">
        <v>9279</v>
      </c>
      <c r="C2290" s="1" t="s">
        <v>62</v>
      </c>
      <c r="D2290" s="1" t="s">
        <v>1108</v>
      </c>
      <c r="E2290" s="1" t="s">
        <v>9280</v>
      </c>
      <c r="F2290" s="1" t="s">
        <v>9281</v>
      </c>
      <c r="G2290" s="1">
        <v>48</v>
      </c>
      <c r="H2290" s="1">
        <v>10000</v>
      </c>
      <c r="I2290" s="2" t="s">
        <v>1123</v>
      </c>
      <c r="K2290" s="1">
        <f>IFERROR(VLOOKUP(B2290,'[1]Pivot HorizontalMRP'!$A$4:$B$2531,2,0),0)</f>
        <v>0</v>
      </c>
      <c r="L2290" s="1">
        <f>IFERROR(VLOOKUP(B2290,'[1]Pivot HorizontalMRP'!$A$4:$C$2531,3,0),0)</f>
        <v>2452</v>
      </c>
      <c r="M2290" s="1">
        <f>IFERROR(VLOOKUP(B2290,'[1]Pivot HorizontalMRP'!$A$4:$D$2531,4,0),0)</f>
        <v>10000</v>
      </c>
      <c r="N2290" s="1">
        <f>IFERROR(VLOOKUP(B2290,'[1]Pivot HorizontalMRP'!$A$4:$E$2531,5,0),0)</f>
        <v>0</v>
      </c>
      <c r="O2290" s="1">
        <f t="shared" si="176"/>
        <v>12452</v>
      </c>
      <c r="P2290" s="1">
        <f t="shared" si="177"/>
        <v>12452</v>
      </c>
      <c r="Q2290" s="1">
        <f>IFERROR(VLOOKUP(B2290,'[1]Pivot HorizontalMRP'!$A$4:$F$2529,6,0),0)</f>
        <v>4422</v>
      </c>
      <c r="R2290" s="1">
        <f>IFERROR(VLOOKUP(B2290,'[1]Pivot HorizontalMRP'!$A$4:$G$2529,7,0),0)</f>
        <v>1358</v>
      </c>
      <c r="S2290" s="1">
        <f>IFERROR(VLOOKUP(B2290,'[1]Pivot HorizontalMRP'!$A$4:$H$2529,8,0),0)</f>
        <v>1530</v>
      </c>
      <c r="T2290" s="1">
        <f>IFERROR(VLOOKUP(B2290,'[1]Pivot HorizontalMRP'!$A$4:$I$2529,9,0),0)</f>
        <v>810</v>
      </c>
      <c r="U2290" s="1">
        <f t="shared" si="175"/>
        <v>6672</v>
      </c>
      <c r="V2290" s="24">
        <v>5.8599999999999998E-3</v>
      </c>
      <c r="W2290" s="24"/>
      <c r="X2290" s="24">
        <f t="shared" si="178"/>
        <v>-5.8599999999999998E-3</v>
      </c>
      <c r="Y2290" s="24"/>
      <c r="Z2290" s="24"/>
      <c r="AA2290" s="24"/>
      <c r="AB2290" s="24"/>
      <c r="AC2290" s="25"/>
      <c r="AD2290" s="26"/>
      <c r="AE2290" s="26"/>
      <c r="AF2290" s="26"/>
      <c r="AG2290" s="24"/>
      <c r="AH2290" s="24"/>
      <c r="AI2290" s="26"/>
      <c r="AJ2290" s="27"/>
      <c r="AK2290" s="27"/>
      <c r="AL2290" s="26"/>
      <c r="AM2290" s="26"/>
      <c r="AN2290" s="24"/>
      <c r="AO2290" s="24" t="str">
        <f t="shared" si="179"/>
        <v>Sanmina</v>
      </c>
      <c r="AP2290" s="1" t="s">
        <v>1110</v>
      </c>
      <c r="BF2290" s="1" t="s">
        <v>68</v>
      </c>
      <c r="BG2290" s="28" t="s">
        <v>69</v>
      </c>
    </row>
    <row r="2291" spans="1:59" ht="12.75" customHeight="1" x14ac:dyDescent="0.2">
      <c r="A2291" s="1" t="s">
        <v>9282</v>
      </c>
      <c r="B2291" s="1" t="s">
        <v>9283</v>
      </c>
      <c r="C2291" s="1" t="s">
        <v>62</v>
      </c>
      <c r="D2291" s="1" t="s">
        <v>1108</v>
      </c>
      <c r="E2291" s="1" t="s">
        <v>9284</v>
      </c>
      <c r="F2291" s="1" t="s">
        <v>9285</v>
      </c>
      <c r="G2291" s="1">
        <v>38</v>
      </c>
      <c r="H2291" s="1">
        <v>15000</v>
      </c>
      <c r="I2291" s="2" t="s">
        <v>1123</v>
      </c>
      <c r="K2291" s="1">
        <f>IFERROR(VLOOKUP(B2291,'[1]Pivot HorizontalMRP'!$A$4:$B$2531,2,0),0)</f>
        <v>0</v>
      </c>
      <c r="L2291" s="1">
        <f>IFERROR(VLOOKUP(B2291,'[1]Pivot HorizontalMRP'!$A$4:$C$2531,3,0),0)</f>
        <v>31016</v>
      </c>
      <c r="M2291" s="1">
        <f>IFERROR(VLOOKUP(B2291,'[1]Pivot HorizontalMRP'!$A$4:$D$2531,4,0),0)</f>
        <v>100000</v>
      </c>
      <c r="N2291" s="1">
        <f>IFERROR(VLOOKUP(B2291,'[1]Pivot HorizontalMRP'!$A$4:$E$2531,5,0),0)</f>
        <v>0</v>
      </c>
      <c r="O2291" s="1">
        <f t="shared" si="176"/>
        <v>131016</v>
      </c>
      <c r="P2291" s="1">
        <f t="shared" si="177"/>
        <v>131016</v>
      </c>
      <c r="Q2291" s="1">
        <f>IFERROR(VLOOKUP(B2291,'[1]Pivot HorizontalMRP'!$A$4:$F$2529,6,0),0)</f>
        <v>98768</v>
      </c>
      <c r="R2291" s="1">
        <f>IFERROR(VLOOKUP(B2291,'[1]Pivot HorizontalMRP'!$A$4:$G$2529,7,0),0)</f>
        <v>37784</v>
      </c>
      <c r="S2291" s="1">
        <f>IFERROR(VLOOKUP(B2291,'[1]Pivot HorizontalMRP'!$A$4:$H$2529,8,0),0)</f>
        <v>23176</v>
      </c>
      <c r="T2291" s="1">
        <f>IFERROR(VLOOKUP(B2291,'[1]Pivot HorizontalMRP'!$A$4:$I$2529,9,0),0)</f>
        <v>18440</v>
      </c>
      <c r="U2291" s="1">
        <f t="shared" si="175"/>
        <v>-5536</v>
      </c>
      <c r="V2291" s="24">
        <v>1.9E-3</v>
      </c>
      <c r="W2291" s="24"/>
      <c r="X2291" s="24">
        <f t="shared" si="178"/>
        <v>-1.9E-3</v>
      </c>
      <c r="Y2291" s="24"/>
      <c r="Z2291" s="24"/>
      <c r="AA2291" s="24">
        <v>8.0999999999999996E-4</v>
      </c>
      <c r="AB2291" s="24"/>
      <c r="AC2291" s="25"/>
      <c r="AD2291" s="26"/>
      <c r="AE2291" s="26"/>
      <c r="AF2291" s="26"/>
      <c r="AG2291" s="24"/>
      <c r="AH2291" s="24"/>
      <c r="AI2291" s="26"/>
      <c r="AJ2291" s="27"/>
      <c r="AK2291" s="27"/>
      <c r="AL2291" s="26"/>
      <c r="AM2291" s="26"/>
      <c r="AN2291" s="24"/>
      <c r="AO2291" s="24" t="str">
        <f t="shared" si="179"/>
        <v>Sanmina</v>
      </c>
      <c r="AP2291" s="1" t="s">
        <v>1110</v>
      </c>
      <c r="BF2291" s="1" t="s">
        <v>68</v>
      </c>
      <c r="BG2291" s="28" t="s">
        <v>69</v>
      </c>
    </row>
    <row r="2292" spans="1:59" ht="12.75" customHeight="1" x14ac:dyDescent="0.2">
      <c r="A2292" s="1" t="s">
        <v>9286</v>
      </c>
      <c r="B2292" s="1" t="s">
        <v>9287</v>
      </c>
      <c r="C2292" s="1" t="s">
        <v>62</v>
      </c>
      <c r="D2292" s="1" t="s">
        <v>1108</v>
      </c>
      <c r="E2292" s="1" t="s">
        <v>9288</v>
      </c>
      <c r="F2292" s="1" t="s">
        <v>9289</v>
      </c>
      <c r="G2292" s="1">
        <v>93</v>
      </c>
      <c r="H2292" s="1">
        <v>4000</v>
      </c>
      <c r="I2292" s="2" t="s">
        <v>1123</v>
      </c>
      <c r="K2292" s="1">
        <f>IFERROR(VLOOKUP(B2292,'[1]Pivot HorizontalMRP'!$A$4:$B$2531,2,0),0)</f>
        <v>0</v>
      </c>
      <c r="L2292" s="1">
        <f>IFERROR(VLOOKUP(B2292,'[1]Pivot HorizontalMRP'!$A$4:$C$2531,3,0),0)</f>
        <v>41040</v>
      </c>
      <c r="M2292" s="1">
        <f>IFERROR(VLOOKUP(B2292,'[1]Pivot HorizontalMRP'!$A$4:$D$2531,4,0),0)</f>
        <v>24000</v>
      </c>
      <c r="N2292" s="1">
        <f>IFERROR(VLOOKUP(B2292,'[1]Pivot HorizontalMRP'!$A$4:$E$2531,5,0),0)</f>
        <v>0</v>
      </c>
      <c r="O2292" s="1">
        <f t="shared" si="176"/>
        <v>65040</v>
      </c>
      <c r="P2292" s="1">
        <f t="shared" si="177"/>
        <v>65040</v>
      </c>
      <c r="Q2292" s="1">
        <f>IFERROR(VLOOKUP(B2292,'[1]Pivot HorizontalMRP'!$A$4:$F$2529,6,0),0)</f>
        <v>29008</v>
      </c>
      <c r="R2292" s="1">
        <f>IFERROR(VLOOKUP(B2292,'[1]Pivot HorizontalMRP'!$A$4:$G$2529,7,0),0)</f>
        <v>15156</v>
      </c>
      <c r="S2292" s="1">
        <f>IFERROR(VLOOKUP(B2292,'[1]Pivot HorizontalMRP'!$A$4:$H$2529,8,0),0)</f>
        <v>12998</v>
      </c>
      <c r="T2292" s="1">
        <f>IFERROR(VLOOKUP(B2292,'[1]Pivot HorizontalMRP'!$A$4:$I$2529,9,0),0)</f>
        <v>6768</v>
      </c>
      <c r="U2292" s="1">
        <f t="shared" si="175"/>
        <v>20876</v>
      </c>
      <c r="V2292" s="24">
        <v>0.08</v>
      </c>
      <c r="W2292" s="24"/>
      <c r="X2292" s="24">
        <f t="shared" si="178"/>
        <v>-0.08</v>
      </c>
      <c r="Y2292" s="24"/>
      <c r="Z2292" s="24"/>
      <c r="AA2292" s="24">
        <v>0.08</v>
      </c>
      <c r="AB2292" s="24"/>
      <c r="AC2292" s="25"/>
      <c r="AD2292" s="26"/>
      <c r="AE2292" s="26"/>
      <c r="AF2292" s="26"/>
      <c r="AG2292" s="24"/>
      <c r="AH2292" s="24"/>
      <c r="AI2292" s="26"/>
      <c r="AJ2292" s="27"/>
      <c r="AK2292" s="27"/>
      <c r="AL2292" s="26"/>
      <c r="AM2292" s="26"/>
      <c r="AN2292" s="24"/>
      <c r="AO2292" s="24" t="str">
        <f t="shared" si="179"/>
        <v>Sanmina</v>
      </c>
      <c r="AP2292" s="1" t="s">
        <v>1110</v>
      </c>
      <c r="BF2292" s="1" t="s">
        <v>68</v>
      </c>
      <c r="BG2292" s="28" t="s">
        <v>69</v>
      </c>
    </row>
    <row r="2293" spans="1:59" ht="12.75" customHeight="1" x14ac:dyDescent="0.2">
      <c r="A2293" s="1" t="s">
        <v>9290</v>
      </c>
      <c r="B2293" s="1" t="s">
        <v>9291</v>
      </c>
      <c r="C2293" s="1" t="s">
        <v>62</v>
      </c>
      <c r="D2293" s="1" t="s">
        <v>1108</v>
      </c>
      <c r="E2293" s="1" t="s">
        <v>9292</v>
      </c>
      <c r="F2293" s="1" t="s">
        <v>9293</v>
      </c>
      <c r="G2293" s="1">
        <v>148</v>
      </c>
      <c r="H2293" s="1">
        <v>10000</v>
      </c>
      <c r="I2293" s="2" t="s">
        <v>1123</v>
      </c>
      <c r="K2293" s="1">
        <f>IFERROR(VLOOKUP(B2293,'[1]Pivot HorizontalMRP'!$A$4:$B$2531,2,0),0)</f>
        <v>0</v>
      </c>
      <c r="L2293" s="1">
        <f>IFERROR(VLOOKUP(B2293,'[1]Pivot HorizontalMRP'!$A$4:$C$2531,3,0),0)</f>
        <v>24475</v>
      </c>
      <c r="M2293" s="1">
        <f>IFERROR(VLOOKUP(B2293,'[1]Pivot HorizontalMRP'!$A$4:$D$2531,4,0),0)</f>
        <v>0</v>
      </c>
      <c r="N2293" s="1">
        <f>IFERROR(VLOOKUP(B2293,'[1]Pivot HorizontalMRP'!$A$4:$E$2531,5,0),0)</f>
        <v>0</v>
      </c>
      <c r="O2293" s="1">
        <f t="shared" si="176"/>
        <v>24475</v>
      </c>
      <c r="P2293" s="1">
        <f t="shared" si="177"/>
        <v>24475</v>
      </c>
      <c r="Q2293" s="1">
        <f>IFERROR(VLOOKUP(B2293,'[1]Pivot HorizontalMRP'!$A$4:$F$2529,6,0),0)</f>
        <v>657</v>
      </c>
      <c r="R2293" s="1">
        <f>IFERROR(VLOOKUP(B2293,'[1]Pivot HorizontalMRP'!$A$4:$G$2529,7,0),0)</f>
        <v>673</v>
      </c>
      <c r="S2293" s="1">
        <f>IFERROR(VLOOKUP(B2293,'[1]Pivot HorizontalMRP'!$A$4:$H$2529,8,0),0)</f>
        <v>844</v>
      </c>
      <c r="T2293" s="1">
        <f>IFERROR(VLOOKUP(B2293,'[1]Pivot HorizontalMRP'!$A$4:$I$2529,9,0),0)</f>
        <v>651</v>
      </c>
      <c r="U2293" s="1">
        <f t="shared" si="175"/>
        <v>23145</v>
      </c>
      <c r="V2293" s="24">
        <v>1.98E-3</v>
      </c>
      <c r="W2293" s="24"/>
      <c r="X2293" s="24">
        <f t="shared" si="178"/>
        <v>-1.98E-3</v>
      </c>
      <c r="Y2293" s="24"/>
      <c r="Z2293" s="24"/>
      <c r="AA2293" s="24">
        <v>2.7999999999999998E-4</v>
      </c>
      <c r="AB2293" s="24"/>
      <c r="AC2293" s="25"/>
      <c r="AD2293" s="26"/>
      <c r="AE2293" s="26"/>
      <c r="AF2293" s="26"/>
      <c r="AG2293" s="24"/>
      <c r="AH2293" s="24"/>
      <c r="AI2293" s="26"/>
      <c r="AJ2293" s="27"/>
      <c r="AK2293" s="27"/>
      <c r="AL2293" s="26"/>
      <c r="AM2293" s="26"/>
      <c r="AN2293" s="24"/>
      <c r="AO2293" s="24" t="str">
        <f t="shared" si="179"/>
        <v>Sanmina</v>
      </c>
      <c r="AP2293" s="1" t="s">
        <v>1110</v>
      </c>
      <c r="BF2293" s="1" t="s">
        <v>68</v>
      </c>
      <c r="BG2293" s="28" t="s">
        <v>69</v>
      </c>
    </row>
    <row r="2294" spans="1:59" ht="12.75" customHeight="1" x14ac:dyDescent="0.2">
      <c r="A2294" s="1" t="s">
        <v>9294</v>
      </c>
      <c r="B2294" s="1" t="s">
        <v>9295</v>
      </c>
      <c r="C2294" s="1" t="s">
        <v>62</v>
      </c>
      <c r="D2294" s="1" t="s">
        <v>1108</v>
      </c>
      <c r="E2294" s="1" t="s">
        <v>9296</v>
      </c>
      <c r="F2294" s="1" t="s">
        <v>9297</v>
      </c>
      <c r="G2294" s="1">
        <v>148</v>
      </c>
      <c r="H2294" s="1">
        <v>10000</v>
      </c>
      <c r="I2294" s="2" t="s">
        <v>1123</v>
      </c>
      <c r="K2294" s="1">
        <f>IFERROR(VLOOKUP(B2294,'[1]Pivot HorizontalMRP'!$A$4:$B$2531,2,0),0)</f>
        <v>0</v>
      </c>
      <c r="L2294" s="1">
        <f>IFERROR(VLOOKUP(B2294,'[1]Pivot HorizontalMRP'!$A$4:$C$2531,3,0),0)</f>
        <v>39841</v>
      </c>
      <c r="M2294" s="1">
        <f>IFERROR(VLOOKUP(B2294,'[1]Pivot HorizontalMRP'!$A$4:$D$2531,4,0),0)</f>
        <v>0</v>
      </c>
      <c r="N2294" s="1">
        <f>IFERROR(VLOOKUP(B2294,'[1]Pivot HorizontalMRP'!$A$4:$E$2531,5,0),0)</f>
        <v>0</v>
      </c>
      <c r="O2294" s="1">
        <f t="shared" si="176"/>
        <v>39841</v>
      </c>
      <c r="P2294" s="1">
        <f t="shared" si="177"/>
        <v>39841</v>
      </c>
      <c r="Q2294" s="1">
        <f>IFERROR(VLOOKUP(B2294,'[1]Pivot HorizontalMRP'!$A$4:$F$2529,6,0),0)</f>
        <v>671</v>
      </c>
      <c r="R2294" s="1">
        <f>IFERROR(VLOOKUP(B2294,'[1]Pivot HorizontalMRP'!$A$4:$G$2529,7,0),0)</f>
        <v>911</v>
      </c>
      <c r="S2294" s="1">
        <f>IFERROR(VLOOKUP(B2294,'[1]Pivot HorizontalMRP'!$A$4:$H$2529,8,0),0)</f>
        <v>1014</v>
      </c>
      <c r="T2294" s="1">
        <f>IFERROR(VLOOKUP(B2294,'[1]Pivot HorizontalMRP'!$A$4:$I$2529,9,0),0)</f>
        <v>759</v>
      </c>
      <c r="U2294" s="1">
        <f t="shared" si="175"/>
        <v>38259</v>
      </c>
      <c r="V2294" s="24">
        <v>1.98E-3</v>
      </c>
      <c r="W2294" s="24"/>
      <c r="X2294" s="24">
        <f t="shared" si="178"/>
        <v>-1.98E-3</v>
      </c>
      <c r="Y2294" s="24"/>
      <c r="Z2294" s="24"/>
      <c r="AA2294" s="24"/>
      <c r="AB2294" s="24"/>
      <c r="AC2294" s="25"/>
      <c r="AD2294" s="26"/>
      <c r="AE2294" s="26"/>
      <c r="AF2294" s="26"/>
      <c r="AG2294" s="24"/>
      <c r="AH2294" s="24"/>
      <c r="AI2294" s="26"/>
      <c r="AJ2294" s="27"/>
      <c r="AK2294" s="27"/>
      <c r="AL2294" s="26"/>
      <c r="AM2294" s="26"/>
      <c r="AN2294" s="24"/>
      <c r="AO2294" s="24" t="str">
        <f t="shared" si="179"/>
        <v>Sanmina</v>
      </c>
      <c r="AP2294" s="1" t="s">
        <v>1110</v>
      </c>
      <c r="BF2294" s="1" t="s">
        <v>68</v>
      </c>
      <c r="BG2294" s="28" t="s">
        <v>69</v>
      </c>
    </row>
    <row r="2295" spans="1:59" ht="12.75" customHeight="1" x14ac:dyDescent="0.2">
      <c r="A2295" s="1" t="s">
        <v>9298</v>
      </c>
      <c r="B2295" s="1" t="s">
        <v>9299</v>
      </c>
      <c r="C2295" s="1" t="s">
        <v>62</v>
      </c>
      <c r="D2295" s="1" t="s">
        <v>1108</v>
      </c>
      <c r="E2295" s="1" t="s">
        <v>9300</v>
      </c>
      <c r="F2295" s="1" t="s">
        <v>9301</v>
      </c>
      <c r="G2295" s="1">
        <v>146</v>
      </c>
      <c r="H2295" s="1">
        <v>10000</v>
      </c>
      <c r="I2295" s="2" t="s">
        <v>1123</v>
      </c>
      <c r="K2295" s="1">
        <f>IFERROR(VLOOKUP(B2295,'[1]Pivot HorizontalMRP'!$A$4:$B$2531,2,0),0)</f>
        <v>0</v>
      </c>
      <c r="L2295" s="1">
        <f>IFERROR(VLOOKUP(B2295,'[1]Pivot HorizontalMRP'!$A$4:$C$2531,3,0),0)</f>
        <v>2431</v>
      </c>
      <c r="M2295" s="1">
        <f>IFERROR(VLOOKUP(B2295,'[1]Pivot HorizontalMRP'!$A$4:$D$2531,4,0),0)</f>
        <v>0</v>
      </c>
      <c r="N2295" s="1">
        <f>IFERROR(VLOOKUP(B2295,'[1]Pivot HorizontalMRP'!$A$4:$E$2531,5,0),0)</f>
        <v>20000</v>
      </c>
      <c r="O2295" s="1">
        <f t="shared" si="176"/>
        <v>2431</v>
      </c>
      <c r="P2295" s="1">
        <f t="shared" si="177"/>
        <v>22431</v>
      </c>
      <c r="Q2295" s="1">
        <f>IFERROR(VLOOKUP(B2295,'[1]Pivot HorizontalMRP'!$A$4:$F$2529,6,0),0)</f>
        <v>2387</v>
      </c>
      <c r="R2295" s="1">
        <f>IFERROR(VLOOKUP(B2295,'[1]Pivot HorizontalMRP'!$A$4:$G$2529,7,0),0)</f>
        <v>2726</v>
      </c>
      <c r="S2295" s="1">
        <f>IFERROR(VLOOKUP(B2295,'[1]Pivot HorizontalMRP'!$A$4:$H$2529,8,0),0)</f>
        <v>3314</v>
      </c>
      <c r="T2295" s="1">
        <f>IFERROR(VLOOKUP(B2295,'[1]Pivot HorizontalMRP'!$A$4:$I$2529,9,0),0)</f>
        <v>3063</v>
      </c>
      <c r="U2295" s="1">
        <f t="shared" si="175"/>
        <v>-2682</v>
      </c>
      <c r="V2295" s="24">
        <v>1.98E-3</v>
      </c>
      <c r="W2295" s="24"/>
      <c r="X2295" s="24">
        <f t="shared" si="178"/>
        <v>-1.98E-3</v>
      </c>
      <c r="Y2295" s="24"/>
      <c r="Z2295" s="24"/>
      <c r="AA2295" s="24"/>
      <c r="AB2295" s="24"/>
      <c r="AC2295" s="25"/>
      <c r="AD2295" s="26"/>
      <c r="AE2295" s="26"/>
      <c r="AF2295" s="26"/>
      <c r="AG2295" s="24"/>
      <c r="AH2295" s="24"/>
      <c r="AI2295" s="26"/>
      <c r="AJ2295" s="27"/>
      <c r="AK2295" s="27"/>
      <c r="AL2295" s="26"/>
      <c r="AM2295" s="26"/>
      <c r="AN2295" s="24"/>
      <c r="AO2295" s="24" t="str">
        <f t="shared" si="179"/>
        <v>Sanmina</v>
      </c>
      <c r="AP2295" s="1" t="s">
        <v>1110</v>
      </c>
      <c r="BF2295" s="1" t="s">
        <v>68</v>
      </c>
      <c r="BG2295" s="28" t="s">
        <v>69</v>
      </c>
    </row>
    <row r="2296" spans="1:59" ht="12.75" customHeight="1" x14ac:dyDescent="0.2">
      <c r="A2296" s="1" t="s">
        <v>9302</v>
      </c>
      <c r="B2296" s="1" t="s">
        <v>9303</v>
      </c>
      <c r="C2296" s="1" t="s">
        <v>62</v>
      </c>
      <c r="D2296" s="1" t="s">
        <v>1108</v>
      </c>
      <c r="E2296" s="1" t="s">
        <v>9304</v>
      </c>
      <c r="F2296" s="1" t="s">
        <v>9305</v>
      </c>
      <c r="G2296" s="1">
        <v>148</v>
      </c>
      <c r="H2296" s="1">
        <v>10000</v>
      </c>
      <c r="I2296" s="2" t="s">
        <v>1123</v>
      </c>
      <c r="K2296" s="1">
        <f>IFERROR(VLOOKUP(B2296,'[1]Pivot HorizontalMRP'!$A$4:$B$2531,2,0),0)</f>
        <v>0</v>
      </c>
      <c r="L2296" s="1">
        <f>IFERROR(VLOOKUP(B2296,'[1]Pivot HorizontalMRP'!$A$4:$C$2531,3,0),0)</f>
        <v>9893</v>
      </c>
      <c r="M2296" s="1">
        <f>IFERROR(VLOOKUP(B2296,'[1]Pivot HorizontalMRP'!$A$4:$D$2531,4,0),0)</f>
        <v>0</v>
      </c>
      <c r="N2296" s="1">
        <f>IFERROR(VLOOKUP(B2296,'[1]Pivot HorizontalMRP'!$A$4:$E$2531,5,0),0)</f>
        <v>40000</v>
      </c>
      <c r="O2296" s="1">
        <f t="shared" si="176"/>
        <v>9893</v>
      </c>
      <c r="P2296" s="1">
        <f t="shared" si="177"/>
        <v>49893</v>
      </c>
      <c r="Q2296" s="1">
        <f>IFERROR(VLOOKUP(B2296,'[1]Pivot HorizontalMRP'!$A$4:$F$2529,6,0),0)</f>
        <v>1508</v>
      </c>
      <c r="R2296" s="1">
        <f>IFERROR(VLOOKUP(B2296,'[1]Pivot HorizontalMRP'!$A$4:$G$2529,7,0),0)</f>
        <v>1218</v>
      </c>
      <c r="S2296" s="1">
        <f>IFERROR(VLOOKUP(B2296,'[1]Pivot HorizontalMRP'!$A$4:$H$2529,8,0),0)</f>
        <v>1234</v>
      </c>
      <c r="T2296" s="1">
        <f>IFERROR(VLOOKUP(B2296,'[1]Pivot HorizontalMRP'!$A$4:$I$2529,9,0),0)</f>
        <v>765</v>
      </c>
      <c r="U2296" s="1">
        <f t="shared" si="175"/>
        <v>7167</v>
      </c>
      <c r="V2296" s="24">
        <v>5.2999999999999998E-4</v>
      </c>
      <c r="W2296" s="24"/>
      <c r="X2296" s="24">
        <f t="shared" si="178"/>
        <v>-5.2999999999999998E-4</v>
      </c>
      <c r="Y2296" s="24"/>
      <c r="Z2296" s="24"/>
      <c r="AA2296" s="24"/>
      <c r="AB2296" s="24"/>
      <c r="AC2296" s="25"/>
      <c r="AD2296" s="26"/>
      <c r="AE2296" s="26"/>
      <c r="AF2296" s="26"/>
      <c r="AG2296" s="24"/>
      <c r="AH2296" s="24"/>
      <c r="AI2296" s="26"/>
      <c r="AJ2296" s="27"/>
      <c r="AK2296" s="27"/>
      <c r="AL2296" s="26"/>
      <c r="AM2296" s="26"/>
      <c r="AN2296" s="24"/>
      <c r="AO2296" s="24" t="str">
        <f t="shared" si="179"/>
        <v>Sanmina</v>
      </c>
      <c r="AP2296" s="1" t="s">
        <v>1110</v>
      </c>
      <c r="BF2296" s="1" t="s">
        <v>68</v>
      </c>
      <c r="BG2296" s="28" t="s">
        <v>69</v>
      </c>
    </row>
    <row r="2297" spans="1:59" ht="12.75" customHeight="1" x14ac:dyDescent="0.2">
      <c r="A2297" s="1" t="s">
        <v>9306</v>
      </c>
      <c r="B2297" s="1" t="s">
        <v>9307</v>
      </c>
      <c r="C2297" s="1" t="s">
        <v>62</v>
      </c>
      <c r="D2297" s="1" t="s">
        <v>1108</v>
      </c>
      <c r="E2297" s="1" t="s">
        <v>9308</v>
      </c>
      <c r="F2297" s="1" t="s">
        <v>9309</v>
      </c>
      <c r="G2297" s="1">
        <v>53</v>
      </c>
      <c r="H2297" s="1">
        <v>4000</v>
      </c>
      <c r="I2297" s="2" t="s">
        <v>1123</v>
      </c>
      <c r="K2297" s="1">
        <f>IFERROR(VLOOKUP(B2297,'[1]Pivot HorizontalMRP'!$A$4:$B$2531,2,0),0)</f>
        <v>0</v>
      </c>
      <c r="L2297" s="1">
        <f>IFERROR(VLOOKUP(B2297,'[1]Pivot HorizontalMRP'!$A$4:$C$2531,3,0),0)</f>
        <v>101150</v>
      </c>
      <c r="M2297" s="1">
        <f>IFERROR(VLOOKUP(B2297,'[1]Pivot HorizontalMRP'!$A$4:$D$2531,4,0),0)</f>
        <v>0</v>
      </c>
      <c r="N2297" s="1">
        <f>IFERROR(VLOOKUP(B2297,'[1]Pivot HorizontalMRP'!$A$4:$E$2531,5,0),0)</f>
        <v>0</v>
      </c>
      <c r="O2297" s="1">
        <f t="shared" si="176"/>
        <v>101150</v>
      </c>
      <c r="P2297" s="1">
        <f t="shared" si="177"/>
        <v>101150</v>
      </c>
      <c r="Q2297" s="1">
        <f>IFERROR(VLOOKUP(B2297,'[1]Pivot HorizontalMRP'!$A$4:$F$2529,6,0),0)</f>
        <v>1503</v>
      </c>
      <c r="R2297" s="1">
        <f>IFERROR(VLOOKUP(B2297,'[1]Pivot HorizontalMRP'!$A$4:$G$2529,7,0),0)</f>
        <v>1093</v>
      </c>
      <c r="S2297" s="1">
        <f>IFERROR(VLOOKUP(B2297,'[1]Pivot HorizontalMRP'!$A$4:$H$2529,8,0),0)</f>
        <v>1084</v>
      </c>
      <c r="T2297" s="1">
        <f>IFERROR(VLOOKUP(B2297,'[1]Pivot HorizontalMRP'!$A$4:$I$2529,9,0),0)</f>
        <v>651</v>
      </c>
      <c r="U2297" s="1">
        <f t="shared" si="175"/>
        <v>98554</v>
      </c>
      <c r="V2297" s="24">
        <v>5.5149999999999998E-2</v>
      </c>
      <c r="W2297" s="24"/>
      <c r="X2297" s="24">
        <f t="shared" si="178"/>
        <v>-5.5149999999999998E-2</v>
      </c>
      <c r="Y2297" s="24"/>
      <c r="Z2297" s="24"/>
      <c r="AA2297" s="24"/>
      <c r="AB2297" s="24"/>
      <c r="AC2297" s="25"/>
      <c r="AD2297" s="26"/>
      <c r="AE2297" s="26"/>
      <c r="AF2297" s="26"/>
      <c r="AG2297" s="24"/>
      <c r="AH2297" s="24"/>
      <c r="AI2297" s="26"/>
      <c r="AJ2297" s="27"/>
      <c r="AK2297" s="27"/>
      <c r="AL2297" s="26"/>
      <c r="AM2297" s="26"/>
      <c r="AN2297" s="24"/>
      <c r="AO2297" s="24" t="str">
        <f t="shared" si="179"/>
        <v>Sanmina</v>
      </c>
      <c r="AP2297" s="1" t="s">
        <v>1110</v>
      </c>
      <c r="BF2297" s="1" t="s">
        <v>68</v>
      </c>
      <c r="BG2297" s="28" t="s">
        <v>69</v>
      </c>
    </row>
    <row r="2298" spans="1:59" ht="12.75" customHeight="1" x14ac:dyDescent="0.2">
      <c r="A2298" s="1" t="s">
        <v>9310</v>
      </c>
      <c r="B2298" s="1" t="s">
        <v>9311</v>
      </c>
      <c r="C2298" s="1" t="s">
        <v>62</v>
      </c>
      <c r="D2298" s="1" t="s">
        <v>1108</v>
      </c>
      <c r="E2298" s="1" t="s">
        <v>9312</v>
      </c>
      <c r="F2298" s="1" t="s">
        <v>9313</v>
      </c>
      <c r="G2298" s="1">
        <v>53</v>
      </c>
      <c r="H2298" s="1">
        <v>4000</v>
      </c>
      <c r="I2298" s="2" t="s">
        <v>1123</v>
      </c>
      <c r="K2298" s="1">
        <f>IFERROR(VLOOKUP(B2298,'[1]Pivot HorizontalMRP'!$A$4:$B$2531,2,0),0)</f>
        <v>0</v>
      </c>
      <c r="L2298" s="1">
        <f>IFERROR(VLOOKUP(B2298,'[1]Pivot HorizontalMRP'!$A$4:$C$2531,3,0),0)</f>
        <v>4546</v>
      </c>
      <c r="M2298" s="1">
        <f>IFERROR(VLOOKUP(B2298,'[1]Pivot HorizontalMRP'!$A$4:$D$2531,4,0),0)</f>
        <v>0</v>
      </c>
      <c r="N2298" s="1">
        <f>IFERROR(VLOOKUP(B2298,'[1]Pivot HorizontalMRP'!$A$4:$E$2531,5,0),0)</f>
        <v>0</v>
      </c>
      <c r="O2298" s="1">
        <f t="shared" si="176"/>
        <v>4546</v>
      </c>
      <c r="P2298" s="1">
        <f t="shared" si="177"/>
        <v>4546</v>
      </c>
      <c r="Q2298" s="1">
        <f>IFERROR(VLOOKUP(B2298,'[1]Pivot HorizontalMRP'!$A$4:$F$2529,6,0),0)</f>
        <v>1503</v>
      </c>
      <c r="R2298" s="1">
        <f>IFERROR(VLOOKUP(B2298,'[1]Pivot HorizontalMRP'!$A$4:$G$2529,7,0),0)</f>
        <v>1093</v>
      </c>
      <c r="S2298" s="1">
        <f>IFERROR(VLOOKUP(B2298,'[1]Pivot HorizontalMRP'!$A$4:$H$2529,8,0),0)</f>
        <v>1084</v>
      </c>
      <c r="T2298" s="1">
        <f>IFERROR(VLOOKUP(B2298,'[1]Pivot HorizontalMRP'!$A$4:$I$2529,9,0),0)</f>
        <v>651</v>
      </c>
      <c r="U2298" s="1">
        <f t="shared" si="175"/>
        <v>1950</v>
      </c>
      <c r="V2298" s="24">
        <v>6.241E-2</v>
      </c>
      <c r="W2298" s="24"/>
      <c r="X2298" s="24">
        <f t="shared" si="178"/>
        <v>-6.241E-2</v>
      </c>
      <c r="Y2298" s="24"/>
      <c r="Z2298" s="24"/>
      <c r="AA2298" s="24"/>
      <c r="AB2298" s="24"/>
      <c r="AC2298" s="25"/>
      <c r="AD2298" s="26"/>
      <c r="AE2298" s="26"/>
      <c r="AF2298" s="26"/>
      <c r="AG2298" s="24"/>
      <c r="AH2298" s="24"/>
      <c r="AI2298" s="26"/>
      <c r="AJ2298" s="27"/>
      <c r="AK2298" s="27"/>
      <c r="AL2298" s="26"/>
      <c r="AM2298" s="26"/>
      <c r="AN2298" s="24"/>
      <c r="AO2298" s="24" t="str">
        <f t="shared" si="179"/>
        <v>Sanmina</v>
      </c>
      <c r="AP2298" s="1" t="s">
        <v>1110</v>
      </c>
      <c r="BF2298" s="1" t="s">
        <v>68</v>
      </c>
      <c r="BG2298" s="28" t="s">
        <v>69</v>
      </c>
    </row>
    <row r="2299" spans="1:59" ht="12.75" customHeight="1" x14ac:dyDescent="0.2">
      <c r="A2299" s="1" t="s">
        <v>9314</v>
      </c>
      <c r="B2299" s="1" t="s">
        <v>9315</v>
      </c>
      <c r="C2299" s="1" t="s">
        <v>62</v>
      </c>
      <c r="D2299" s="1" t="s">
        <v>1108</v>
      </c>
      <c r="E2299" s="1" t="s">
        <v>9316</v>
      </c>
      <c r="F2299" s="1" t="s">
        <v>9317</v>
      </c>
      <c r="G2299" s="1">
        <v>148</v>
      </c>
      <c r="H2299" s="1">
        <v>10000</v>
      </c>
      <c r="I2299" s="2" t="s">
        <v>1123</v>
      </c>
      <c r="K2299" s="1">
        <f>IFERROR(VLOOKUP(B2299,'[1]Pivot HorizontalMRP'!$A$4:$B$2531,2,0),0)</f>
        <v>0</v>
      </c>
      <c r="L2299" s="1">
        <f>IFERROR(VLOOKUP(B2299,'[1]Pivot HorizontalMRP'!$A$4:$C$2531,3,0),0)</f>
        <v>5757</v>
      </c>
      <c r="M2299" s="1">
        <f>IFERROR(VLOOKUP(B2299,'[1]Pivot HorizontalMRP'!$A$4:$D$2531,4,0),0)</f>
        <v>0</v>
      </c>
      <c r="N2299" s="1">
        <f>IFERROR(VLOOKUP(B2299,'[1]Pivot HorizontalMRP'!$A$4:$E$2531,5,0),0)</f>
        <v>0</v>
      </c>
      <c r="O2299" s="1">
        <f t="shared" si="176"/>
        <v>5757</v>
      </c>
      <c r="P2299" s="1">
        <f t="shared" si="177"/>
        <v>5757</v>
      </c>
      <c r="Q2299" s="1">
        <f>IFERROR(VLOOKUP(B2299,'[1]Pivot HorizontalMRP'!$A$4:$F$2529,6,0),0)</f>
        <v>101</v>
      </c>
      <c r="R2299" s="1">
        <f>IFERROR(VLOOKUP(B2299,'[1]Pivot HorizontalMRP'!$A$4:$G$2529,7,0),0)</f>
        <v>5</v>
      </c>
      <c r="S2299" s="1">
        <f>IFERROR(VLOOKUP(B2299,'[1]Pivot HorizontalMRP'!$A$4:$H$2529,8,0),0)</f>
        <v>20</v>
      </c>
      <c r="T2299" s="1">
        <f>IFERROR(VLOOKUP(B2299,'[1]Pivot HorizontalMRP'!$A$4:$I$2529,9,0),0)</f>
        <v>12</v>
      </c>
      <c r="U2299" s="1">
        <f t="shared" si="175"/>
        <v>5651</v>
      </c>
      <c r="V2299" s="24">
        <v>1.4E-3</v>
      </c>
      <c r="W2299" s="24"/>
      <c r="X2299" s="24">
        <f t="shared" si="178"/>
        <v>-1.4E-3</v>
      </c>
      <c r="Y2299" s="24"/>
      <c r="Z2299" s="24"/>
      <c r="AA2299" s="24"/>
      <c r="AB2299" s="24"/>
      <c r="AC2299" s="25"/>
      <c r="AD2299" s="26"/>
      <c r="AE2299" s="26"/>
      <c r="AF2299" s="26"/>
      <c r="AG2299" s="24"/>
      <c r="AH2299" s="24"/>
      <c r="AI2299" s="26"/>
      <c r="AJ2299" s="27"/>
      <c r="AK2299" s="27"/>
      <c r="AL2299" s="26"/>
      <c r="AM2299" s="26"/>
      <c r="AN2299" s="24"/>
      <c r="AO2299" s="24" t="str">
        <f t="shared" si="179"/>
        <v>Sanmina</v>
      </c>
      <c r="AP2299" s="1" t="s">
        <v>1110</v>
      </c>
      <c r="BF2299" s="1" t="s">
        <v>68</v>
      </c>
      <c r="BG2299" s="28" t="s">
        <v>69</v>
      </c>
    </row>
    <row r="2300" spans="1:59" ht="12.75" customHeight="1" x14ac:dyDescent="0.2">
      <c r="A2300" s="1" t="s">
        <v>9318</v>
      </c>
      <c r="B2300" s="1" t="s">
        <v>9319</v>
      </c>
      <c r="C2300" s="1" t="s">
        <v>62</v>
      </c>
      <c r="D2300" s="1" t="s">
        <v>1108</v>
      </c>
      <c r="E2300" s="1" t="s">
        <v>9320</v>
      </c>
      <c r="F2300" s="1" t="s">
        <v>9321</v>
      </c>
      <c r="G2300" s="1">
        <v>188</v>
      </c>
      <c r="H2300" s="1">
        <v>10000</v>
      </c>
      <c r="I2300" s="2" t="s">
        <v>1123</v>
      </c>
      <c r="K2300" s="1">
        <f>IFERROR(VLOOKUP(B2300,'[1]Pivot HorizontalMRP'!$A$4:$B$2531,2,0),0)</f>
        <v>0</v>
      </c>
      <c r="L2300" s="1">
        <f>IFERROR(VLOOKUP(B2300,'[1]Pivot HorizontalMRP'!$A$4:$C$2531,3,0),0)</f>
        <v>12104</v>
      </c>
      <c r="M2300" s="1">
        <f>IFERROR(VLOOKUP(B2300,'[1]Pivot HorizontalMRP'!$A$4:$D$2531,4,0),0)</f>
        <v>0</v>
      </c>
      <c r="N2300" s="1">
        <f>IFERROR(VLOOKUP(B2300,'[1]Pivot HorizontalMRP'!$A$4:$E$2531,5,0),0)</f>
        <v>0</v>
      </c>
      <c r="O2300" s="1">
        <f t="shared" si="176"/>
        <v>12104</v>
      </c>
      <c r="P2300" s="1">
        <f t="shared" si="177"/>
        <v>12104</v>
      </c>
      <c r="Q2300" s="1">
        <f>IFERROR(VLOOKUP(B2300,'[1]Pivot HorizontalMRP'!$A$4:$F$2529,6,0),0)</f>
        <v>4335</v>
      </c>
      <c r="R2300" s="1">
        <f>IFERROR(VLOOKUP(B2300,'[1]Pivot HorizontalMRP'!$A$4:$G$2529,7,0),0)</f>
        <v>1212</v>
      </c>
      <c r="S2300" s="1">
        <f>IFERROR(VLOOKUP(B2300,'[1]Pivot HorizontalMRP'!$A$4:$H$2529,8,0),0)</f>
        <v>1458</v>
      </c>
      <c r="T2300" s="1">
        <f>IFERROR(VLOOKUP(B2300,'[1]Pivot HorizontalMRP'!$A$4:$I$2529,9,0),0)</f>
        <v>909</v>
      </c>
      <c r="U2300" s="1">
        <f t="shared" si="175"/>
        <v>6557</v>
      </c>
      <c r="V2300" s="24">
        <v>1.8E-3</v>
      </c>
      <c r="W2300" s="24"/>
      <c r="X2300" s="24">
        <f t="shared" si="178"/>
        <v>-1.8E-3</v>
      </c>
      <c r="Y2300" s="24"/>
      <c r="Z2300" s="24"/>
      <c r="AA2300" s="24"/>
      <c r="AB2300" s="24"/>
      <c r="AC2300" s="25"/>
      <c r="AD2300" s="26"/>
      <c r="AE2300" s="26"/>
      <c r="AF2300" s="26"/>
      <c r="AG2300" s="24"/>
      <c r="AH2300" s="24"/>
      <c r="AI2300" s="26"/>
      <c r="AJ2300" s="27"/>
      <c r="AK2300" s="27"/>
      <c r="AL2300" s="26"/>
      <c r="AM2300" s="26"/>
      <c r="AN2300" s="24"/>
      <c r="AO2300" s="24" t="str">
        <f t="shared" si="179"/>
        <v>Sanmina</v>
      </c>
      <c r="AP2300" s="1" t="s">
        <v>1110</v>
      </c>
      <c r="BF2300" s="1" t="s">
        <v>68</v>
      </c>
      <c r="BG2300" s="28" t="s">
        <v>69</v>
      </c>
    </row>
    <row r="2301" spans="1:59" ht="12.75" customHeight="1" x14ac:dyDescent="0.2">
      <c r="A2301" s="1" t="s">
        <v>9322</v>
      </c>
      <c r="B2301" s="1" t="s">
        <v>9323</v>
      </c>
      <c r="C2301" s="1" t="s">
        <v>62</v>
      </c>
      <c r="D2301" s="1" t="s">
        <v>1108</v>
      </c>
      <c r="E2301" s="1" t="s">
        <v>9324</v>
      </c>
      <c r="F2301" s="1" t="s">
        <v>9325</v>
      </c>
      <c r="G2301" s="1">
        <v>188</v>
      </c>
      <c r="H2301" s="1">
        <v>10000</v>
      </c>
      <c r="I2301" s="2" t="s">
        <v>1123</v>
      </c>
      <c r="K2301" s="1">
        <f>IFERROR(VLOOKUP(B2301,'[1]Pivot HorizontalMRP'!$A$4:$B$2531,2,0),0)</f>
        <v>0</v>
      </c>
      <c r="L2301" s="1">
        <f>IFERROR(VLOOKUP(B2301,'[1]Pivot HorizontalMRP'!$A$4:$C$2531,3,0),0)</f>
        <v>29673</v>
      </c>
      <c r="M2301" s="1">
        <f>IFERROR(VLOOKUP(B2301,'[1]Pivot HorizontalMRP'!$A$4:$D$2531,4,0),0)</f>
        <v>0</v>
      </c>
      <c r="N2301" s="1">
        <f>IFERROR(VLOOKUP(B2301,'[1]Pivot HorizontalMRP'!$A$4:$E$2531,5,0),0)</f>
        <v>0</v>
      </c>
      <c r="O2301" s="1">
        <f t="shared" si="176"/>
        <v>29673</v>
      </c>
      <c r="P2301" s="1">
        <f t="shared" si="177"/>
        <v>29673</v>
      </c>
      <c r="Q2301" s="1">
        <f>IFERROR(VLOOKUP(B2301,'[1]Pivot HorizontalMRP'!$A$4:$F$2529,6,0),0)</f>
        <v>666</v>
      </c>
      <c r="R2301" s="1">
        <f>IFERROR(VLOOKUP(B2301,'[1]Pivot HorizontalMRP'!$A$4:$G$2529,7,0),0)</f>
        <v>240</v>
      </c>
      <c r="S2301" s="1">
        <f>IFERROR(VLOOKUP(B2301,'[1]Pivot HorizontalMRP'!$A$4:$H$2529,8,0),0)</f>
        <v>240</v>
      </c>
      <c r="T2301" s="1">
        <f>IFERROR(VLOOKUP(B2301,'[1]Pivot HorizontalMRP'!$A$4:$I$2529,9,0),0)</f>
        <v>204</v>
      </c>
      <c r="U2301" s="1">
        <f t="shared" si="175"/>
        <v>28767</v>
      </c>
      <c r="V2301" s="24">
        <v>1.92E-3</v>
      </c>
      <c r="W2301" s="24"/>
      <c r="X2301" s="24">
        <f t="shared" si="178"/>
        <v>-1.92E-3</v>
      </c>
      <c r="Y2301" s="24"/>
      <c r="Z2301" s="24"/>
      <c r="AA2301" s="24"/>
      <c r="AB2301" s="24"/>
      <c r="AC2301" s="25"/>
      <c r="AD2301" s="26"/>
      <c r="AE2301" s="26"/>
      <c r="AF2301" s="26"/>
      <c r="AG2301" s="24"/>
      <c r="AH2301" s="24"/>
      <c r="AI2301" s="26"/>
      <c r="AJ2301" s="27"/>
      <c r="AK2301" s="27"/>
      <c r="AL2301" s="26"/>
      <c r="AM2301" s="26"/>
      <c r="AN2301" s="24"/>
      <c r="AO2301" s="24" t="str">
        <f t="shared" si="179"/>
        <v>Sanmina</v>
      </c>
      <c r="AP2301" s="1" t="s">
        <v>1110</v>
      </c>
      <c r="BF2301" s="1" t="s">
        <v>68</v>
      </c>
      <c r="BG2301" s="28" t="s">
        <v>69</v>
      </c>
    </row>
    <row r="2302" spans="1:59" ht="12.75" customHeight="1" x14ac:dyDescent="0.2">
      <c r="A2302" s="1" t="s">
        <v>9326</v>
      </c>
      <c r="B2302" s="1" t="s">
        <v>9327</v>
      </c>
      <c r="C2302" s="1" t="s">
        <v>62</v>
      </c>
      <c r="D2302" s="1" t="s">
        <v>1108</v>
      </c>
      <c r="E2302" s="1" t="s">
        <v>9328</v>
      </c>
      <c r="F2302" s="1" t="s">
        <v>9329</v>
      </c>
      <c r="G2302" s="1">
        <v>188</v>
      </c>
      <c r="H2302" s="1">
        <v>10000</v>
      </c>
      <c r="I2302" s="2" t="s">
        <v>66</v>
      </c>
      <c r="K2302" s="1">
        <f>IFERROR(VLOOKUP(B2302,'[1]Pivot HorizontalMRP'!$A$4:$B$2531,2,0),0)</f>
        <v>0</v>
      </c>
      <c r="L2302" s="1">
        <f>IFERROR(VLOOKUP(B2302,'[1]Pivot HorizontalMRP'!$A$4:$C$2531,3,0),0)</f>
        <v>36513</v>
      </c>
      <c r="M2302" s="1">
        <f>IFERROR(VLOOKUP(B2302,'[1]Pivot HorizontalMRP'!$A$4:$D$2531,4,0),0)</f>
        <v>0</v>
      </c>
      <c r="N2302" s="1">
        <f>IFERROR(VLOOKUP(B2302,'[1]Pivot HorizontalMRP'!$A$4:$E$2531,5,0),0)</f>
        <v>0</v>
      </c>
      <c r="O2302" s="1">
        <f t="shared" si="176"/>
        <v>36513</v>
      </c>
      <c r="P2302" s="1">
        <f t="shared" si="177"/>
        <v>36513</v>
      </c>
      <c r="Q2302" s="1">
        <f>IFERROR(VLOOKUP(B2302,'[1]Pivot HorizontalMRP'!$A$4:$F$2529,6,0),0)</f>
        <v>6334</v>
      </c>
      <c r="R2302" s="1">
        <f>IFERROR(VLOOKUP(B2302,'[1]Pivot HorizontalMRP'!$A$4:$G$2529,7,0),0)</f>
        <v>3138</v>
      </c>
      <c r="S2302" s="1">
        <f>IFERROR(VLOOKUP(B2302,'[1]Pivot HorizontalMRP'!$A$4:$H$2529,8,0),0)</f>
        <v>3387</v>
      </c>
      <c r="T2302" s="1">
        <f>IFERROR(VLOOKUP(B2302,'[1]Pivot HorizontalMRP'!$A$4:$I$2529,9,0),0)</f>
        <v>2732</v>
      </c>
      <c r="U2302" s="1">
        <f t="shared" si="175"/>
        <v>27041</v>
      </c>
      <c r="V2302" s="24">
        <v>3.0000000000000001E-3</v>
      </c>
      <c r="W2302" s="24"/>
      <c r="X2302" s="24">
        <f t="shared" si="178"/>
        <v>-3.0000000000000001E-3</v>
      </c>
      <c r="Y2302" s="24"/>
      <c r="Z2302" s="24"/>
      <c r="AA2302" s="24"/>
      <c r="AB2302" s="24"/>
      <c r="AC2302" s="25"/>
      <c r="AD2302" s="26"/>
      <c r="AE2302" s="26"/>
      <c r="AF2302" s="26"/>
      <c r="AG2302" s="24"/>
      <c r="AH2302" s="24"/>
      <c r="AI2302" s="26"/>
      <c r="AJ2302" s="27"/>
      <c r="AK2302" s="27"/>
      <c r="AL2302" s="26"/>
      <c r="AM2302" s="26"/>
      <c r="AN2302" s="24"/>
      <c r="AO2302" s="24" t="str">
        <f t="shared" si="179"/>
        <v>Sanmina</v>
      </c>
      <c r="AP2302" s="1" t="s">
        <v>1110</v>
      </c>
      <c r="BF2302" s="1" t="s">
        <v>68</v>
      </c>
      <c r="BG2302" s="28" t="s">
        <v>69</v>
      </c>
    </row>
    <row r="2303" spans="1:59" ht="12.75" customHeight="1" x14ac:dyDescent="0.2">
      <c r="A2303" s="1" t="s">
        <v>9330</v>
      </c>
      <c r="B2303" s="1" t="s">
        <v>9331</v>
      </c>
      <c r="C2303" s="1" t="s">
        <v>62</v>
      </c>
      <c r="D2303" s="1" t="s">
        <v>1108</v>
      </c>
      <c r="E2303" s="1" t="s">
        <v>9332</v>
      </c>
      <c r="F2303" s="1" t="s">
        <v>9333</v>
      </c>
      <c r="G2303" s="1">
        <v>188</v>
      </c>
      <c r="H2303" s="1">
        <v>10000</v>
      </c>
      <c r="I2303" s="2" t="s">
        <v>1123</v>
      </c>
      <c r="K2303" s="1">
        <f>IFERROR(VLOOKUP(B2303,'[1]Pivot HorizontalMRP'!$A$4:$B$2531,2,0),0)</f>
        <v>0</v>
      </c>
      <c r="L2303" s="1">
        <f>IFERROR(VLOOKUP(B2303,'[1]Pivot HorizontalMRP'!$A$4:$C$2531,3,0),0)</f>
        <v>5022</v>
      </c>
      <c r="M2303" s="1">
        <f>IFERROR(VLOOKUP(B2303,'[1]Pivot HorizontalMRP'!$A$4:$D$2531,4,0),0)</f>
        <v>0</v>
      </c>
      <c r="N2303" s="1">
        <f>IFERROR(VLOOKUP(B2303,'[1]Pivot HorizontalMRP'!$A$4:$E$2531,5,0),0)</f>
        <v>0</v>
      </c>
      <c r="O2303" s="1">
        <f t="shared" si="176"/>
        <v>5022</v>
      </c>
      <c r="P2303" s="1">
        <f t="shared" si="177"/>
        <v>5022</v>
      </c>
      <c r="Q2303" s="1">
        <f>IFERROR(VLOOKUP(B2303,'[1]Pivot HorizontalMRP'!$A$4:$F$2529,6,0),0)</f>
        <v>788</v>
      </c>
      <c r="R2303" s="1">
        <f>IFERROR(VLOOKUP(B2303,'[1]Pivot HorizontalMRP'!$A$4:$G$2529,7,0),0)</f>
        <v>240</v>
      </c>
      <c r="S2303" s="1">
        <f>IFERROR(VLOOKUP(B2303,'[1]Pivot HorizontalMRP'!$A$4:$H$2529,8,0),0)</f>
        <v>240</v>
      </c>
      <c r="T2303" s="1">
        <f>IFERROR(VLOOKUP(B2303,'[1]Pivot HorizontalMRP'!$A$4:$I$2529,9,0),0)</f>
        <v>204</v>
      </c>
      <c r="U2303" s="1">
        <f t="shared" si="175"/>
        <v>3994</v>
      </c>
      <c r="V2303" s="24">
        <v>1.92E-3</v>
      </c>
      <c r="W2303" s="24"/>
      <c r="X2303" s="24">
        <f t="shared" si="178"/>
        <v>-1.92E-3</v>
      </c>
      <c r="Y2303" s="24"/>
      <c r="Z2303" s="24"/>
      <c r="AA2303" s="24"/>
      <c r="AB2303" s="24"/>
      <c r="AC2303" s="25"/>
      <c r="AD2303" s="26"/>
      <c r="AE2303" s="26"/>
      <c r="AF2303" s="26"/>
      <c r="AG2303" s="24"/>
      <c r="AH2303" s="24"/>
      <c r="AI2303" s="26"/>
      <c r="AJ2303" s="27"/>
      <c r="AK2303" s="27"/>
      <c r="AL2303" s="26"/>
      <c r="AM2303" s="26"/>
      <c r="AN2303" s="24"/>
      <c r="AO2303" s="24" t="str">
        <f t="shared" si="179"/>
        <v>Sanmina</v>
      </c>
      <c r="AP2303" s="1" t="s">
        <v>1110</v>
      </c>
      <c r="BF2303" s="1" t="s">
        <v>68</v>
      </c>
      <c r="BG2303" s="28" t="s">
        <v>69</v>
      </c>
    </row>
    <row r="2304" spans="1:59" ht="12.75" customHeight="1" x14ac:dyDescent="0.2">
      <c r="A2304" s="1" t="s">
        <v>9334</v>
      </c>
      <c r="B2304" s="1" t="s">
        <v>9335</v>
      </c>
      <c r="C2304" s="1" t="s">
        <v>62</v>
      </c>
      <c r="D2304" s="1" t="s">
        <v>1108</v>
      </c>
      <c r="E2304" s="1" t="s">
        <v>9336</v>
      </c>
      <c r="F2304" s="1" t="s">
        <v>9337</v>
      </c>
      <c r="G2304" s="1">
        <v>188</v>
      </c>
      <c r="H2304" s="1">
        <v>10000</v>
      </c>
      <c r="I2304" s="2" t="s">
        <v>1123</v>
      </c>
      <c r="K2304" s="1">
        <f>IFERROR(VLOOKUP(B2304,'[1]Pivot HorizontalMRP'!$A$4:$B$2531,2,0),0)</f>
        <v>0</v>
      </c>
      <c r="L2304" s="1">
        <f>IFERROR(VLOOKUP(B2304,'[1]Pivot HorizontalMRP'!$A$4:$C$2531,3,0),0)</f>
        <v>7129</v>
      </c>
      <c r="M2304" s="1">
        <f>IFERROR(VLOOKUP(B2304,'[1]Pivot HorizontalMRP'!$A$4:$D$2531,4,0),0)</f>
        <v>0</v>
      </c>
      <c r="N2304" s="1">
        <f>IFERROR(VLOOKUP(B2304,'[1]Pivot HorizontalMRP'!$A$4:$E$2531,5,0),0)</f>
        <v>0</v>
      </c>
      <c r="O2304" s="1">
        <f t="shared" si="176"/>
        <v>7129</v>
      </c>
      <c r="P2304" s="1">
        <f t="shared" si="177"/>
        <v>7129</v>
      </c>
      <c r="Q2304" s="1">
        <f>IFERROR(VLOOKUP(B2304,'[1]Pivot HorizontalMRP'!$A$4:$F$2529,6,0),0)</f>
        <v>527</v>
      </c>
      <c r="R2304" s="1">
        <f>IFERROR(VLOOKUP(B2304,'[1]Pivot HorizontalMRP'!$A$4:$G$2529,7,0),0)</f>
        <v>130</v>
      </c>
      <c r="S2304" s="1">
        <f>IFERROR(VLOOKUP(B2304,'[1]Pivot HorizontalMRP'!$A$4:$H$2529,8,0),0)</f>
        <v>160</v>
      </c>
      <c r="T2304" s="1">
        <f>IFERROR(VLOOKUP(B2304,'[1]Pivot HorizontalMRP'!$A$4:$I$2529,9,0),0)</f>
        <v>126</v>
      </c>
      <c r="U2304" s="1">
        <f t="shared" si="175"/>
        <v>6472</v>
      </c>
      <c r="V2304" s="24">
        <v>1.92E-3</v>
      </c>
      <c r="W2304" s="24"/>
      <c r="X2304" s="24">
        <f t="shared" si="178"/>
        <v>-1.92E-3</v>
      </c>
      <c r="Y2304" s="24"/>
      <c r="Z2304" s="24"/>
      <c r="AA2304" s="24"/>
      <c r="AB2304" s="24"/>
      <c r="AC2304" s="25"/>
      <c r="AD2304" s="26"/>
      <c r="AE2304" s="26"/>
      <c r="AF2304" s="26"/>
      <c r="AG2304" s="24"/>
      <c r="AH2304" s="24"/>
      <c r="AI2304" s="26"/>
      <c r="AJ2304" s="27"/>
      <c r="AK2304" s="27"/>
      <c r="AL2304" s="26"/>
      <c r="AM2304" s="26"/>
      <c r="AN2304" s="24"/>
      <c r="AO2304" s="24" t="str">
        <f t="shared" si="179"/>
        <v>Sanmina</v>
      </c>
      <c r="AP2304" s="1" t="s">
        <v>1110</v>
      </c>
      <c r="BF2304" s="1" t="s">
        <v>68</v>
      </c>
      <c r="BG2304" s="28" t="s">
        <v>69</v>
      </c>
    </row>
    <row r="2305" spans="1:59" ht="12.75" customHeight="1" x14ac:dyDescent="0.2">
      <c r="A2305" s="1" t="s">
        <v>9338</v>
      </c>
      <c r="B2305" s="1" t="s">
        <v>9339</v>
      </c>
      <c r="C2305" s="1" t="s">
        <v>62</v>
      </c>
      <c r="D2305" s="1" t="s">
        <v>1108</v>
      </c>
      <c r="E2305" s="1" t="s">
        <v>9340</v>
      </c>
      <c r="F2305" s="1" t="s">
        <v>9341</v>
      </c>
      <c r="G2305" s="1">
        <v>148</v>
      </c>
      <c r="H2305" s="1">
        <v>5000</v>
      </c>
      <c r="I2305" s="2" t="s">
        <v>1123</v>
      </c>
      <c r="K2305" s="1">
        <f>IFERROR(VLOOKUP(B2305,'[1]Pivot HorizontalMRP'!$A$4:$B$2531,2,0),0)</f>
        <v>0</v>
      </c>
      <c r="L2305" s="1">
        <f>IFERROR(VLOOKUP(B2305,'[1]Pivot HorizontalMRP'!$A$4:$C$2531,3,0),0)</f>
        <v>60904</v>
      </c>
      <c r="M2305" s="1">
        <f>IFERROR(VLOOKUP(B2305,'[1]Pivot HorizontalMRP'!$A$4:$D$2531,4,0),0)</f>
        <v>0</v>
      </c>
      <c r="N2305" s="1">
        <f>IFERROR(VLOOKUP(B2305,'[1]Pivot HorizontalMRP'!$A$4:$E$2531,5,0),0)</f>
        <v>0</v>
      </c>
      <c r="O2305" s="1">
        <f t="shared" si="176"/>
        <v>60904</v>
      </c>
      <c r="P2305" s="1">
        <f t="shared" si="177"/>
        <v>60904</v>
      </c>
      <c r="Q2305" s="1">
        <f>IFERROR(VLOOKUP(B2305,'[1]Pivot HorizontalMRP'!$A$4:$F$2529,6,0),0)</f>
        <v>1503</v>
      </c>
      <c r="R2305" s="1">
        <f>IFERROR(VLOOKUP(B2305,'[1]Pivot HorizontalMRP'!$A$4:$G$2529,7,0),0)</f>
        <v>1093</v>
      </c>
      <c r="S2305" s="1">
        <f>IFERROR(VLOOKUP(B2305,'[1]Pivot HorizontalMRP'!$A$4:$H$2529,8,0),0)</f>
        <v>1084</v>
      </c>
      <c r="T2305" s="1">
        <f>IFERROR(VLOOKUP(B2305,'[1]Pivot HorizontalMRP'!$A$4:$I$2529,9,0),0)</f>
        <v>651</v>
      </c>
      <c r="U2305" s="1">
        <f t="shared" si="175"/>
        <v>58308</v>
      </c>
      <c r="V2305" s="24">
        <v>1.8500000000000001E-3</v>
      </c>
      <c r="W2305" s="24"/>
      <c r="X2305" s="24">
        <f t="shared" si="178"/>
        <v>-1.8500000000000001E-3</v>
      </c>
      <c r="Y2305" s="24"/>
      <c r="Z2305" s="24"/>
      <c r="AA2305" s="24"/>
      <c r="AB2305" s="24"/>
      <c r="AC2305" s="25"/>
      <c r="AD2305" s="26"/>
      <c r="AE2305" s="26"/>
      <c r="AF2305" s="26"/>
      <c r="AG2305" s="24"/>
      <c r="AH2305" s="24"/>
      <c r="AI2305" s="26"/>
      <c r="AJ2305" s="27"/>
      <c r="AK2305" s="27"/>
      <c r="AL2305" s="26"/>
      <c r="AM2305" s="26"/>
      <c r="AN2305" s="24"/>
      <c r="AO2305" s="24" t="str">
        <f t="shared" si="179"/>
        <v>Sanmina</v>
      </c>
      <c r="AP2305" s="1" t="s">
        <v>1110</v>
      </c>
      <c r="BF2305" s="1" t="s">
        <v>68</v>
      </c>
      <c r="BG2305" s="28" t="s">
        <v>69</v>
      </c>
    </row>
    <row r="2306" spans="1:59" ht="12.75" customHeight="1" x14ac:dyDescent="0.2">
      <c r="A2306" s="1" t="s">
        <v>9342</v>
      </c>
      <c r="B2306" s="1" t="s">
        <v>9343</v>
      </c>
      <c r="C2306" s="1" t="s">
        <v>62</v>
      </c>
      <c r="D2306" s="1" t="s">
        <v>1108</v>
      </c>
      <c r="E2306" s="1" t="s">
        <v>9344</v>
      </c>
      <c r="F2306" s="1" t="s">
        <v>9345</v>
      </c>
      <c r="G2306" s="1">
        <v>87</v>
      </c>
      <c r="H2306" s="1">
        <v>10000</v>
      </c>
      <c r="I2306" s="2" t="s">
        <v>1123</v>
      </c>
      <c r="K2306" s="1">
        <f>IFERROR(VLOOKUP(B2306,'[1]Pivot HorizontalMRP'!$A$4:$B$2531,2,0),0)</f>
        <v>0</v>
      </c>
      <c r="L2306" s="1">
        <f>IFERROR(VLOOKUP(B2306,'[1]Pivot HorizontalMRP'!$A$4:$C$2531,3,0),0)</f>
        <v>38363</v>
      </c>
      <c r="M2306" s="1">
        <f>IFERROR(VLOOKUP(B2306,'[1]Pivot HorizontalMRP'!$A$4:$D$2531,4,0),0)</f>
        <v>30000</v>
      </c>
      <c r="N2306" s="1">
        <f>IFERROR(VLOOKUP(B2306,'[1]Pivot HorizontalMRP'!$A$4:$E$2531,5,0),0)</f>
        <v>0</v>
      </c>
      <c r="O2306" s="1">
        <f t="shared" si="176"/>
        <v>68363</v>
      </c>
      <c r="P2306" s="1">
        <f t="shared" si="177"/>
        <v>68363</v>
      </c>
      <c r="Q2306" s="1">
        <f>IFERROR(VLOOKUP(B2306,'[1]Pivot HorizontalMRP'!$A$4:$F$2529,6,0),0)</f>
        <v>423</v>
      </c>
      <c r="R2306" s="1">
        <f>IFERROR(VLOOKUP(B2306,'[1]Pivot HorizontalMRP'!$A$4:$G$2529,7,0),0)</f>
        <v>318</v>
      </c>
      <c r="S2306" s="1">
        <f>IFERROR(VLOOKUP(B2306,'[1]Pivot HorizontalMRP'!$A$4:$H$2529,8,0),0)</f>
        <v>374</v>
      </c>
      <c r="T2306" s="1">
        <f>IFERROR(VLOOKUP(B2306,'[1]Pivot HorizontalMRP'!$A$4:$I$2529,9,0),0)</f>
        <v>129</v>
      </c>
      <c r="U2306" s="1">
        <f t="shared" ref="U2306:U2369" si="180">IF(I2306="delivery",O2306-SUM(Q2306+R2306),IF(I2306="PO",P2306-SUM(Q2306:R2306)))</f>
        <v>67622</v>
      </c>
      <c r="V2306" s="24">
        <v>5.1200000000000002E-2</v>
      </c>
      <c r="W2306" s="24"/>
      <c r="X2306" s="24">
        <f t="shared" si="178"/>
        <v>-5.1200000000000002E-2</v>
      </c>
      <c r="Y2306" s="24"/>
      <c r="Z2306" s="24"/>
      <c r="AA2306" s="24"/>
      <c r="AB2306" s="24"/>
      <c r="AC2306" s="25"/>
      <c r="AD2306" s="26"/>
      <c r="AE2306" s="26"/>
      <c r="AF2306" s="26"/>
      <c r="AG2306" s="24"/>
      <c r="AH2306" s="24"/>
      <c r="AI2306" s="26"/>
      <c r="AJ2306" s="27"/>
      <c r="AK2306" s="27"/>
      <c r="AL2306" s="26"/>
      <c r="AM2306" s="26"/>
      <c r="AN2306" s="24"/>
      <c r="AO2306" s="24" t="str">
        <f t="shared" si="179"/>
        <v>Sanmina</v>
      </c>
      <c r="AP2306" s="1" t="s">
        <v>1110</v>
      </c>
      <c r="BF2306" s="1" t="s">
        <v>68</v>
      </c>
      <c r="BG2306" s="28" t="s">
        <v>69</v>
      </c>
    </row>
    <row r="2307" spans="1:59" ht="12.75" customHeight="1" x14ac:dyDescent="0.2">
      <c r="A2307" s="1" t="s">
        <v>9346</v>
      </c>
      <c r="B2307" s="1" t="s">
        <v>9347</v>
      </c>
      <c r="C2307" s="1" t="s">
        <v>62</v>
      </c>
      <c r="D2307" s="1" t="s">
        <v>1108</v>
      </c>
      <c r="E2307" s="1" t="s">
        <v>9348</v>
      </c>
      <c r="F2307" s="1" t="s">
        <v>9349</v>
      </c>
      <c r="G2307" s="1">
        <v>188</v>
      </c>
      <c r="H2307" s="1">
        <v>10000</v>
      </c>
      <c r="I2307" s="2" t="s">
        <v>1123</v>
      </c>
      <c r="K2307" s="1">
        <f>IFERROR(VLOOKUP(B2307,'[1]Pivot HorizontalMRP'!$A$4:$B$2531,2,0),0)</f>
        <v>0</v>
      </c>
      <c r="L2307" s="1">
        <f>IFERROR(VLOOKUP(B2307,'[1]Pivot HorizontalMRP'!$A$4:$C$2531,3,0),0)</f>
        <v>4873</v>
      </c>
      <c r="M2307" s="1">
        <f>IFERROR(VLOOKUP(B2307,'[1]Pivot HorizontalMRP'!$A$4:$D$2531,4,0),0)</f>
        <v>0</v>
      </c>
      <c r="N2307" s="1">
        <f>IFERROR(VLOOKUP(B2307,'[1]Pivot HorizontalMRP'!$A$4:$E$2531,5,0),0)</f>
        <v>0</v>
      </c>
      <c r="O2307" s="1">
        <f t="shared" ref="O2307:O2370" si="181">K2307+L2307+M2307</f>
        <v>4873</v>
      </c>
      <c r="P2307" s="1">
        <f t="shared" ref="P2307:P2370" si="182">K2307+L2307+M2307+N2307</f>
        <v>4873</v>
      </c>
      <c r="Q2307" s="1">
        <f>IFERROR(VLOOKUP(B2307,'[1]Pivot HorizontalMRP'!$A$4:$F$2529,6,0),0)</f>
        <v>7</v>
      </c>
      <c r="R2307" s="1">
        <f>IFERROR(VLOOKUP(B2307,'[1]Pivot HorizontalMRP'!$A$4:$G$2529,7,0),0)</f>
        <v>119</v>
      </c>
      <c r="S2307" s="1">
        <f>IFERROR(VLOOKUP(B2307,'[1]Pivot HorizontalMRP'!$A$4:$H$2529,8,0),0)</f>
        <v>85</v>
      </c>
      <c r="T2307" s="1">
        <f>IFERROR(VLOOKUP(B2307,'[1]Pivot HorizontalMRP'!$A$4:$I$2529,9,0),0)</f>
        <v>54</v>
      </c>
      <c r="U2307" s="1">
        <f t="shared" si="180"/>
        <v>4747</v>
      </c>
      <c r="V2307" s="24">
        <v>2.5000000000000001E-2</v>
      </c>
      <c r="W2307" s="24"/>
      <c r="X2307" s="24">
        <f t="shared" ref="X2307:X2370" si="183">W2307-V2307</f>
        <v>-2.5000000000000001E-2</v>
      </c>
      <c r="Y2307" s="24"/>
      <c r="Z2307" s="24"/>
      <c r="AA2307" s="24"/>
      <c r="AB2307" s="24"/>
      <c r="AC2307" s="25"/>
      <c r="AD2307" s="26"/>
      <c r="AE2307" s="26"/>
      <c r="AF2307" s="26"/>
      <c r="AG2307" s="24"/>
      <c r="AH2307" s="24"/>
      <c r="AI2307" s="26"/>
      <c r="AJ2307" s="27"/>
      <c r="AK2307" s="27"/>
      <c r="AL2307" s="26"/>
      <c r="AM2307" s="26"/>
      <c r="AN2307" s="24"/>
      <c r="AO2307" s="24" t="str">
        <f t="shared" ref="AO2307:AO2370" si="184">D2307</f>
        <v>Sanmina</v>
      </c>
      <c r="AP2307" s="1" t="s">
        <v>1110</v>
      </c>
      <c r="BF2307" s="1" t="s">
        <v>68</v>
      </c>
      <c r="BG2307" s="28" t="s">
        <v>69</v>
      </c>
    </row>
    <row r="2308" spans="1:59" ht="12.75" customHeight="1" x14ac:dyDescent="0.2">
      <c r="A2308" s="1" t="s">
        <v>9350</v>
      </c>
      <c r="B2308" s="1" t="s">
        <v>9351</v>
      </c>
      <c r="C2308" s="1" t="s">
        <v>62</v>
      </c>
      <c r="D2308" s="1" t="s">
        <v>1108</v>
      </c>
      <c r="E2308" s="1" t="s">
        <v>9352</v>
      </c>
      <c r="F2308" s="1" t="s">
        <v>9353</v>
      </c>
      <c r="G2308" s="1">
        <v>41</v>
      </c>
      <c r="H2308" s="1">
        <v>25000</v>
      </c>
      <c r="I2308" s="2" t="s">
        <v>1123</v>
      </c>
      <c r="K2308" s="1">
        <f>IFERROR(VLOOKUP(B2308,'[1]Pivot HorizontalMRP'!$A$4:$B$2531,2,0),0)</f>
        <v>0</v>
      </c>
      <c r="L2308" s="1">
        <f>IFERROR(VLOOKUP(B2308,'[1]Pivot HorizontalMRP'!$A$4:$C$2531,3,0),0)</f>
        <v>30587</v>
      </c>
      <c r="M2308" s="1">
        <f>IFERROR(VLOOKUP(B2308,'[1]Pivot HorizontalMRP'!$A$4:$D$2531,4,0),0)</f>
        <v>0</v>
      </c>
      <c r="N2308" s="1">
        <f>IFERROR(VLOOKUP(B2308,'[1]Pivot HorizontalMRP'!$A$4:$E$2531,5,0),0)</f>
        <v>0</v>
      </c>
      <c r="O2308" s="1">
        <f t="shared" si="181"/>
        <v>30587</v>
      </c>
      <c r="P2308" s="1">
        <f t="shared" si="182"/>
        <v>30587</v>
      </c>
      <c r="Q2308" s="1">
        <f>IFERROR(VLOOKUP(B2308,'[1]Pivot HorizontalMRP'!$A$4:$F$2529,6,0),0)</f>
        <v>29826</v>
      </c>
      <c r="R2308" s="1">
        <f>IFERROR(VLOOKUP(B2308,'[1]Pivot HorizontalMRP'!$A$4:$G$2529,7,0),0)</f>
        <v>12174</v>
      </c>
      <c r="S2308" s="1">
        <f>IFERROR(VLOOKUP(B2308,'[1]Pivot HorizontalMRP'!$A$4:$H$2529,8,0),0)</f>
        <v>11534</v>
      </c>
      <c r="T2308" s="1">
        <f>IFERROR(VLOOKUP(B2308,'[1]Pivot HorizontalMRP'!$A$4:$I$2529,9,0),0)</f>
        <v>9850</v>
      </c>
      <c r="U2308" s="1">
        <f t="shared" si="180"/>
        <v>-11413</v>
      </c>
      <c r="V2308" s="24">
        <v>8.4999999999999995E-4</v>
      </c>
      <c r="W2308" s="24"/>
      <c r="X2308" s="24">
        <f t="shared" si="183"/>
        <v>-8.4999999999999995E-4</v>
      </c>
      <c r="Y2308" s="24"/>
      <c r="Z2308" s="24"/>
      <c r="AA2308" s="24">
        <v>8.4999999999999995E-4</v>
      </c>
      <c r="AB2308" s="24"/>
      <c r="AC2308" s="25"/>
      <c r="AD2308" s="26"/>
      <c r="AE2308" s="26"/>
      <c r="AF2308" s="26"/>
      <c r="AG2308" s="24"/>
      <c r="AH2308" s="24"/>
      <c r="AI2308" s="26"/>
      <c r="AJ2308" s="27"/>
      <c r="AK2308" s="27"/>
      <c r="AL2308" s="26"/>
      <c r="AM2308" s="26"/>
      <c r="AN2308" s="24"/>
      <c r="AO2308" s="24" t="str">
        <f t="shared" si="184"/>
        <v>Sanmina</v>
      </c>
      <c r="AP2308" s="1" t="s">
        <v>1110</v>
      </c>
      <c r="BF2308" s="1" t="s">
        <v>68</v>
      </c>
      <c r="BG2308" s="28" t="s">
        <v>69</v>
      </c>
    </row>
    <row r="2309" spans="1:59" ht="12.75" customHeight="1" x14ac:dyDescent="0.2">
      <c r="A2309" s="1" t="s">
        <v>9354</v>
      </c>
      <c r="B2309" s="1" t="s">
        <v>9355</v>
      </c>
      <c r="C2309" s="1" t="s">
        <v>62</v>
      </c>
      <c r="D2309" s="1" t="s">
        <v>1108</v>
      </c>
      <c r="E2309" s="1" t="s">
        <v>9356</v>
      </c>
      <c r="F2309" s="1" t="s">
        <v>9357</v>
      </c>
      <c r="G2309" s="1">
        <v>48</v>
      </c>
      <c r="H2309" s="1">
        <v>5000</v>
      </c>
      <c r="I2309" s="2" t="s">
        <v>66</v>
      </c>
      <c r="K2309" s="1">
        <f>IFERROR(VLOOKUP(B2309,'[1]Pivot HorizontalMRP'!$A$4:$B$2531,2,0),0)</f>
        <v>0</v>
      </c>
      <c r="L2309" s="1">
        <f>IFERROR(VLOOKUP(B2309,'[1]Pivot HorizontalMRP'!$A$4:$C$2531,3,0),0)</f>
        <v>5937</v>
      </c>
      <c r="M2309" s="1">
        <f>IFERROR(VLOOKUP(B2309,'[1]Pivot HorizontalMRP'!$A$4:$D$2531,4,0),0)</f>
        <v>0</v>
      </c>
      <c r="N2309" s="1">
        <f>IFERROR(VLOOKUP(B2309,'[1]Pivot HorizontalMRP'!$A$4:$E$2531,5,0),0)</f>
        <v>0</v>
      </c>
      <c r="O2309" s="1">
        <f t="shared" si="181"/>
        <v>5937</v>
      </c>
      <c r="P2309" s="1">
        <f t="shared" si="182"/>
        <v>5937</v>
      </c>
      <c r="Q2309" s="1">
        <f>IFERROR(VLOOKUP(B2309,'[1]Pivot HorizontalMRP'!$A$4:$F$2529,6,0),0)</f>
        <v>3236</v>
      </c>
      <c r="R2309" s="1">
        <f>IFERROR(VLOOKUP(B2309,'[1]Pivot HorizontalMRP'!$A$4:$G$2529,7,0),0)</f>
        <v>878</v>
      </c>
      <c r="S2309" s="1">
        <f>IFERROR(VLOOKUP(B2309,'[1]Pivot HorizontalMRP'!$A$4:$H$2529,8,0),0)</f>
        <v>1050</v>
      </c>
      <c r="T2309" s="1">
        <f>IFERROR(VLOOKUP(B2309,'[1]Pivot HorizontalMRP'!$A$4:$I$2529,9,0),0)</f>
        <v>402</v>
      </c>
      <c r="U2309" s="1">
        <f t="shared" si="180"/>
        <v>1823</v>
      </c>
      <c r="V2309" s="24">
        <v>8.4999999999999995E-4</v>
      </c>
      <c r="W2309" s="24"/>
      <c r="X2309" s="24">
        <f t="shared" si="183"/>
        <v>-8.4999999999999995E-4</v>
      </c>
      <c r="Y2309" s="24"/>
      <c r="Z2309" s="24"/>
      <c r="AA2309" s="24"/>
      <c r="AB2309" s="24"/>
      <c r="AC2309" s="25"/>
      <c r="AD2309" s="26"/>
      <c r="AE2309" s="26"/>
      <c r="AF2309" s="26"/>
      <c r="AG2309" s="24"/>
      <c r="AH2309" s="24"/>
      <c r="AI2309" s="26"/>
      <c r="AJ2309" s="27"/>
      <c r="AK2309" s="27"/>
      <c r="AL2309" s="26"/>
      <c r="AM2309" s="26"/>
      <c r="AN2309" s="24"/>
      <c r="AO2309" s="24" t="str">
        <f t="shared" si="184"/>
        <v>Sanmina</v>
      </c>
      <c r="AP2309" s="1" t="s">
        <v>1110</v>
      </c>
      <c r="BF2309" s="1" t="s">
        <v>68</v>
      </c>
      <c r="BG2309" s="28" t="s">
        <v>69</v>
      </c>
    </row>
    <row r="2310" spans="1:59" ht="12.75" customHeight="1" x14ac:dyDescent="0.2">
      <c r="A2310" s="1" t="s">
        <v>9358</v>
      </c>
      <c r="B2310" s="1" t="s">
        <v>9359</v>
      </c>
      <c r="C2310" s="1" t="s">
        <v>62</v>
      </c>
      <c r="D2310" s="1" t="s">
        <v>1108</v>
      </c>
      <c r="E2310" s="1" t="s">
        <v>9360</v>
      </c>
      <c r="F2310" s="1" t="s">
        <v>9361</v>
      </c>
      <c r="G2310" s="1">
        <v>148</v>
      </c>
      <c r="H2310" s="1">
        <v>10000</v>
      </c>
      <c r="I2310" s="2" t="s">
        <v>1123</v>
      </c>
      <c r="K2310" s="1">
        <f>IFERROR(VLOOKUP(B2310,'[1]Pivot HorizontalMRP'!$A$4:$B$2531,2,0),0)</f>
        <v>0</v>
      </c>
      <c r="L2310" s="1">
        <f>IFERROR(VLOOKUP(B2310,'[1]Pivot HorizontalMRP'!$A$4:$C$2531,3,0),0)</f>
        <v>19198</v>
      </c>
      <c r="M2310" s="1">
        <f>IFERROR(VLOOKUP(B2310,'[1]Pivot HorizontalMRP'!$A$4:$D$2531,4,0),0)</f>
        <v>0</v>
      </c>
      <c r="N2310" s="1">
        <f>IFERROR(VLOOKUP(B2310,'[1]Pivot HorizontalMRP'!$A$4:$E$2531,5,0),0)</f>
        <v>0</v>
      </c>
      <c r="O2310" s="1">
        <f t="shared" si="181"/>
        <v>19198</v>
      </c>
      <c r="P2310" s="1">
        <f t="shared" si="182"/>
        <v>19198</v>
      </c>
      <c r="Q2310" s="1">
        <f>IFERROR(VLOOKUP(B2310,'[1]Pivot HorizontalMRP'!$A$4:$F$2529,6,0),0)</f>
        <v>1332</v>
      </c>
      <c r="R2310" s="1">
        <f>IFERROR(VLOOKUP(B2310,'[1]Pivot HorizontalMRP'!$A$4:$G$2529,7,0),0)</f>
        <v>1278</v>
      </c>
      <c r="S2310" s="1">
        <f>IFERROR(VLOOKUP(B2310,'[1]Pivot HorizontalMRP'!$A$4:$H$2529,8,0),0)</f>
        <v>1385</v>
      </c>
      <c r="T2310" s="1">
        <f>IFERROR(VLOOKUP(B2310,'[1]Pivot HorizontalMRP'!$A$4:$I$2529,9,0),0)</f>
        <v>853</v>
      </c>
      <c r="U2310" s="1">
        <f t="shared" si="180"/>
        <v>16588</v>
      </c>
      <c r="V2310" s="24">
        <v>1.72E-3</v>
      </c>
      <c r="W2310" s="24"/>
      <c r="X2310" s="24">
        <f t="shared" si="183"/>
        <v>-1.72E-3</v>
      </c>
      <c r="Y2310" s="24"/>
      <c r="Z2310" s="24"/>
      <c r="AA2310" s="24"/>
      <c r="AB2310" s="24"/>
      <c r="AC2310" s="25"/>
      <c r="AD2310" s="26"/>
      <c r="AE2310" s="26"/>
      <c r="AF2310" s="26"/>
      <c r="AG2310" s="24"/>
      <c r="AH2310" s="24"/>
      <c r="AI2310" s="26"/>
      <c r="AJ2310" s="27"/>
      <c r="AK2310" s="27"/>
      <c r="AL2310" s="26"/>
      <c r="AM2310" s="26"/>
      <c r="AN2310" s="24"/>
      <c r="AO2310" s="24" t="str">
        <f t="shared" si="184"/>
        <v>Sanmina</v>
      </c>
      <c r="AP2310" s="1" t="s">
        <v>1110</v>
      </c>
      <c r="BF2310" s="1" t="s">
        <v>68</v>
      </c>
      <c r="BG2310" s="28" t="s">
        <v>69</v>
      </c>
    </row>
    <row r="2311" spans="1:59" ht="12.75" customHeight="1" x14ac:dyDescent="0.2">
      <c r="A2311" s="1" t="s">
        <v>9362</v>
      </c>
      <c r="B2311" s="1" t="s">
        <v>9363</v>
      </c>
      <c r="C2311" s="1" t="s">
        <v>62</v>
      </c>
      <c r="D2311" s="1" t="s">
        <v>1108</v>
      </c>
      <c r="E2311" s="1" t="s">
        <v>9364</v>
      </c>
      <c r="F2311" s="1" t="s">
        <v>9365</v>
      </c>
      <c r="G2311" s="1">
        <v>148</v>
      </c>
      <c r="H2311" s="1">
        <v>10000</v>
      </c>
      <c r="I2311" s="2" t="s">
        <v>1123</v>
      </c>
      <c r="K2311" s="1">
        <f>IFERROR(VLOOKUP(B2311,'[1]Pivot HorizontalMRP'!$A$4:$B$2531,2,0),0)</f>
        <v>0</v>
      </c>
      <c r="L2311" s="1">
        <f>IFERROR(VLOOKUP(B2311,'[1]Pivot HorizontalMRP'!$A$4:$C$2531,3,0),0)</f>
        <v>7424</v>
      </c>
      <c r="M2311" s="1">
        <f>IFERROR(VLOOKUP(B2311,'[1]Pivot HorizontalMRP'!$A$4:$D$2531,4,0),0)</f>
        <v>0</v>
      </c>
      <c r="N2311" s="1">
        <f>IFERROR(VLOOKUP(B2311,'[1]Pivot HorizontalMRP'!$A$4:$E$2531,5,0),0)</f>
        <v>40000</v>
      </c>
      <c r="O2311" s="1">
        <f t="shared" si="181"/>
        <v>7424</v>
      </c>
      <c r="P2311" s="1">
        <f t="shared" si="182"/>
        <v>47424</v>
      </c>
      <c r="Q2311" s="1">
        <f>IFERROR(VLOOKUP(B2311,'[1]Pivot HorizontalMRP'!$A$4:$F$2529,6,0),0)</f>
        <v>1937</v>
      </c>
      <c r="R2311" s="1">
        <f>IFERROR(VLOOKUP(B2311,'[1]Pivot HorizontalMRP'!$A$4:$G$2529,7,0),0)</f>
        <v>878</v>
      </c>
      <c r="S2311" s="1">
        <f>IFERROR(VLOOKUP(B2311,'[1]Pivot HorizontalMRP'!$A$4:$H$2529,8,0),0)</f>
        <v>1034</v>
      </c>
      <c r="T2311" s="1">
        <f>IFERROR(VLOOKUP(B2311,'[1]Pivot HorizontalMRP'!$A$4:$I$2529,9,0),0)</f>
        <v>429</v>
      </c>
      <c r="U2311" s="1">
        <f t="shared" si="180"/>
        <v>4609</v>
      </c>
      <c r="V2311" s="24">
        <v>7.5000000000000002E-4</v>
      </c>
      <c r="W2311" s="24"/>
      <c r="X2311" s="24">
        <f t="shared" si="183"/>
        <v>-7.5000000000000002E-4</v>
      </c>
      <c r="Y2311" s="24"/>
      <c r="Z2311" s="24"/>
      <c r="AA2311" s="24"/>
      <c r="AB2311" s="24"/>
      <c r="AC2311" s="25"/>
      <c r="AD2311" s="26"/>
      <c r="AE2311" s="26"/>
      <c r="AF2311" s="26"/>
      <c r="AG2311" s="24"/>
      <c r="AH2311" s="24"/>
      <c r="AI2311" s="26"/>
      <c r="AJ2311" s="27"/>
      <c r="AK2311" s="27"/>
      <c r="AL2311" s="26"/>
      <c r="AM2311" s="26"/>
      <c r="AN2311" s="24"/>
      <c r="AO2311" s="24" t="str">
        <f t="shared" si="184"/>
        <v>Sanmina</v>
      </c>
      <c r="AP2311" s="1" t="s">
        <v>1110</v>
      </c>
      <c r="BF2311" s="1" t="s">
        <v>68</v>
      </c>
      <c r="BG2311" s="28" t="s">
        <v>69</v>
      </c>
    </row>
    <row r="2312" spans="1:59" ht="12.75" customHeight="1" x14ac:dyDescent="0.2">
      <c r="A2312" s="1" t="s">
        <v>9366</v>
      </c>
      <c r="B2312" s="1" t="s">
        <v>9367</v>
      </c>
      <c r="C2312" s="1" t="s">
        <v>62</v>
      </c>
      <c r="D2312" s="1" t="s">
        <v>1108</v>
      </c>
      <c r="E2312" s="1" t="s">
        <v>9368</v>
      </c>
      <c r="F2312" s="1" t="s">
        <v>9369</v>
      </c>
      <c r="G2312" s="1">
        <v>188</v>
      </c>
      <c r="H2312" s="1">
        <v>30000</v>
      </c>
      <c r="I2312" s="2" t="s">
        <v>1123</v>
      </c>
      <c r="K2312" s="1">
        <f>IFERROR(VLOOKUP(B2312,'[1]Pivot HorizontalMRP'!$A$4:$B$2531,2,0),0)</f>
        <v>0</v>
      </c>
      <c r="L2312" s="1">
        <f>IFERROR(VLOOKUP(B2312,'[1]Pivot HorizontalMRP'!$A$4:$C$2531,3,0),0)</f>
        <v>29283</v>
      </c>
      <c r="M2312" s="1">
        <f>IFERROR(VLOOKUP(B2312,'[1]Pivot HorizontalMRP'!$A$4:$D$2531,4,0),0)</f>
        <v>0</v>
      </c>
      <c r="N2312" s="1">
        <f>IFERROR(VLOOKUP(B2312,'[1]Pivot HorizontalMRP'!$A$4:$E$2531,5,0),0)</f>
        <v>0</v>
      </c>
      <c r="O2312" s="1">
        <f t="shared" si="181"/>
        <v>29283</v>
      </c>
      <c r="P2312" s="1">
        <f t="shared" si="182"/>
        <v>29283</v>
      </c>
      <c r="Q2312" s="1">
        <f>IFERROR(VLOOKUP(B2312,'[1]Pivot HorizontalMRP'!$A$4:$F$2529,6,0),0)</f>
        <v>1175</v>
      </c>
      <c r="R2312" s="1">
        <f>IFERROR(VLOOKUP(B2312,'[1]Pivot HorizontalMRP'!$A$4:$G$2529,7,0),0)</f>
        <v>540</v>
      </c>
      <c r="S2312" s="1">
        <f>IFERROR(VLOOKUP(B2312,'[1]Pivot HorizontalMRP'!$A$4:$H$2529,8,0),0)</f>
        <v>360</v>
      </c>
      <c r="T2312" s="1">
        <f>IFERROR(VLOOKUP(B2312,'[1]Pivot HorizontalMRP'!$A$4:$I$2529,9,0),0)</f>
        <v>102</v>
      </c>
      <c r="U2312" s="1">
        <f t="shared" si="180"/>
        <v>27568</v>
      </c>
      <c r="V2312" s="24">
        <v>3.6000000000000002E-4</v>
      </c>
      <c r="W2312" s="24"/>
      <c r="X2312" s="24">
        <f t="shared" si="183"/>
        <v>-3.6000000000000002E-4</v>
      </c>
      <c r="Y2312" s="24"/>
      <c r="Z2312" s="24"/>
      <c r="AA2312" s="24"/>
      <c r="AB2312" s="24"/>
      <c r="AC2312" s="25"/>
      <c r="AD2312" s="26"/>
      <c r="AE2312" s="26"/>
      <c r="AF2312" s="26"/>
      <c r="AG2312" s="24"/>
      <c r="AH2312" s="24"/>
      <c r="AI2312" s="26"/>
      <c r="AJ2312" s="27"/>
      <c r="AK2312" s="27"/>
      <c r="AL2312" s="26"/>
      <c r="AM2312" s="26"/>
      <c r="AN2312" s="24"/>
      <c r="AO2312" s="24" t="str">
        <f t="shared" si="184"/>
        <v>Sanmina</v>
      </c>
      <c r="AP2312" s="1" t="s">
        <v>1110</v>
      </c>
      <c r="BF2312" s="1" t="s">
        <v>68</v>
      </c>
      <c r="BG2312" s="28" t="s">
        <v>69</v>
      </c>
    </row>
    <row r="2313" spans="1:59" ht="12.75" customHeight="1" x14ac:dyDescent="0.2">
      <c r="A2313" s="1" t="s">
        <v>9370</v>
      </c>
      <c r="B2313" s="1" t="s">
        <v>9371</v>
      </c>
      <c r="C2313" s="1" t="s">
        <v>62</v>
      </c>
      <c r="D2313" s="1" t="s">
        <v>1108</v>
      </c>
      <c r="E2313" s="1" t="s">
        <v>9372</v>
      </c>
      <c r="F2313" s="1" t="s">
        <v>9373</v>
      </c>
      <c r="G2313" s="1">
        <v>83</v>
      </c>
      <c r="H2313" s="1">
        <v>2000</v>
      </c>
      <c r="I2313" s="2" t="s">
        <v>66</v>
      </c>
      <c r="K2313" s="1">
        <f>IFERROR(VLOOKUP(B2313,'[1]Pivot HorizontalMRP'!$A$4:$B$2531,2,0),0)</f>
        <v>0</v>
      </c>
      <c r="L2313" s="1">
        <f>IFERROR(VLOOKUP(B2313,'[1]Pivot HorizontalMRP'!$A$4:$C$2531,3,0),0)</f>
        <v>10764</v>
      </c>
      <c r="M2313" s="1">
        <f>IFERROR(VLOOKUP(B2313,'[1]Pivot HorizontalMRP'!$A$4:$D$2531,4,0),0)</f>
        <v>0</v>
      </c>
      <c r="N2313" s="1">
        <f>IFERROR(VLOOKUP(B2313,'[1]Pivot HorizontalMRP'!$A$4:$E$2531,5,0),0)</f>
        <v>0</v>
      </c>
      <c r="O2313" s="1">
        <f t="shared" si="181"/>
        <v>10764</v>
      </c>
      <c r="P2313" s="1">
        <f t="shared" si="182"/>
        <v>10764</v>
      </c>
      <c r="Q2313" s="1">
        <f>IFERROR(VLOOKUP(B2313,'[1]Pivot HorizontalMRP'!$A$4:$F$2529,6,0),0)</f>
        <v>4</v>
      </c>
      <c r="R2313" s="1">
        <f>IFERROR(VLOOKUP(B2313,'[1]Pivot HorizontalMRP'!$A$4:$G$2529,7,0),0)</f>
        <v>0</v>
      </c>
      <c r="S2313" s="1">
        <f>IFERROR(VLOOKUP(B2313,'[1]Pivot HorizontalMRP'!$A$4:$H$2529,8,0),0)</f>
        <v>0</v>
      </c>
      <c r="T2313" s="1">
        <f>IFERROR(VLOOKUP(B2313,'[1]Pivot HorizontalMRP'!$A$4:$I$2529,9,0),0)</f>
        <v>0</v>
      </c>
      <c r="U2313" s="1">
        <f t="shared" si="180"/>
        <v>10760</v>
      </c>
      <c r="V2313" s="24">
        <v>0.34</v>
      </c>
      <c r="W2313" s="24"/>
      <c r="X2313" s="24">
        <f t="shared" si="183"/>
        <v>-0.34</v>
      </c>
      <c r="Y2313" s="24"/>
      <c r="Z2313" s="24"/>
      <c r="AA2313" s="24"/>
      <c r="AB2313" s="24"/>
      <c r="AC2313" s="25"/>
      <c r="AD2313" s="26"/>
      <c r="AE2313" s="26"/>
      <c r="AF2313" s="26"/>
      <c r="AG2313" s="24"/>
      <c r="AH2313" s="24"/>
      <c r="AI2313" s="26"/>
      <c r="AJ2313" s="27"/>
      <c r="AK2313" s="27"/>
      <c r="AL2313" s="26"/>
      <c r="AM2313" s="26"/>
      <c r="AN2313" s="24"/>
      <c r="AO2313" s="24" t="str">
        <f t="shared" si="184"/>
        <v>Sanmina</v>
      </c>
      <c r="AP2313" s="1" t="s">
        <v>1110</v>
      </c>
      <c r="BF2313" s="1" t="s">
        <v>68</v>
      </c>
      <c r="BG2313" s="28" t="s">
        <v>69</v>
      </c>
    </row>
    <row r="2314" spans="1:59" ht="12.75" customHeight="1" x14ac:dyDescent="0.2">
      <c r="A2314" s="1" t="s">
        <v>9374</v>
      </c>
      <c r="B2314" s="1" t="s">
        <v>9375</v>
      </c>
      <c r="C2314" s="1" t="s">
        <v>62</v>
      </c>
      <c r="D2314" s="1" t="s">
        <v>1108</v>
      </c>
      <c r="E2314" s="1" t="s">
        <v>9376</v>
      </c>
      <c r="F2314" s="1" t="s">
        <v>9377</v>
      </c>
      <c r="G2314" s="1">
        <v>148</v>
      </c>
      <c r="H2314" s="1">
        <v>10000</v>
      </c>
      <c r="I2314" s="2" t="s">
        <v>1123</v>
      </c>
      <c r="K2314" s="1">
        <f>IFERROR(VLOOKUP(B2314,'[1]Pivot HorizontalMRP'!$A$4:$B$2531,2,0),0)</f>
        <v>0</v>
      </c>
      <c r="L2314" s="1">
        <f>IFERROR(VLOOKUP(B2314,'[1]Pivot HorizontalMRP'!$A$4:$C$2531,3,0),0)</f>
        <v>163967</v>
      </c>
      <c r="M2314" s="1">
        <f>IFERROR(VLOOKUP(B2314,'[1]Pivot HorizontalMRP'!$A$4:$D$2531,4,0),0)</f>
        <v>0</v>
      </c>
      <c r="N2314" s="1">
        <f>IFERROR(VLOOKUP(B2314,'[1]Pivot HorizontalMRP'!$A$4:$E$2531,5,0),0)</f>
        <v>0</v>
      </c>
      <c r="O2314" s="1">
        <f t="shared" si="181"/>
        <v>163967</v>
      </c>
      <c r="P2314" s="1">
        <f t="shared" si="182"/>
        <v>163967</v>
      </c>
      <c r="Q2314" s="1">
        <f>IFERROR(VLOOKUP(B2314,'[1]Pivot HorizontalMRP'!$A$4:$F$2529,6,0),0)</f>
        <v>2685</v>
      </c>
      <c r="R2314" s="1">
        <f>IFERROR(VLOOKUP(B2314,'[1]Pivot HorizontalMRP'!$A$4:$G$2529,7,0),0)</f>
        <v>3272</v>
      </c>
      <c r="S2314" s="1">
        <f>IFERROR(VLOOKUP(B2314,'[1]Pivot HorizontalMRP'!$A$4:$H$2529,8,0),0)</f>
        <v>2775</v>
      </c>
      <c r="T2314" s="1">
        <f>IFERROR(VLOOKUP(B2314,'[1]Pivot HorizontalMRP'!$A$4:$I$2529,9,0),0)</f>
        <v>1805</v>
      </c>
      <c r="U2314" s="1">
        <f t="shared" si="180"/>
        <v>158010</v>
      </c>
      <c r="V2314" s="24">
        <v>1.4400000000000001E-3</v>
      </c>
      <c r="W2314" s="24"/>
      <c r="X2314" s="24">
        <f t="shared" si="183"/>
        <v>-1.4400000000000001E-3</v>
      </c>
      <c r="Y2314" s="24"/>
      <c r="Z2314" s="24"/>
      <c r="AA2314" s="24"/>
      <c r="AB2314" s="24"/>
      <c r="AC2314" s="25"/>
      <c r="AD2314" s="26"/>
      <c r="AE2314" s="26"/>
      <c r="AF2314" s="26"/>
      <c r="AG2314" s="24"/>
      <c r="AH2314" s="24"/>
      <c r="AI2314" s="26"/>
      <c r="AJ2314" s="27"/>
      <c r="AK2314" s="27"/>
      <c r="AL2314" s="26"/>
      <c r="AM2314" s="26"/>
      <c r="AN2314" s="24"/>
      <c r="AO2314" s="24" t="str">
        <f t="shared" si="184"/>
        <v>Sanmina</v>
      </c>
      <c r="AP2314" s="1" t="s">
        <v>1110</v>
      </c>
      <c r="BF2314" s="1" t="s">
        <v>68</v>
      </c>
      <c r="BG2314" s="28" t="s">
        <v>69</v>
      </c>
    </row>
    <row r="2315" spans="1:59" ht="12.75" customHeight="1" x14ac:dyDescent="0.2">
      <c r="A2315" s="1" t="s">
        <v>9378</v>
      </c>
      <c r="B2315" s="1" t="s">
        <v>9379</v>
      </c>
      <c r="C2315" s="1" t="s">
        <v>62</v>
      </c>
      <c r="D2315" s="1" t="s">
        <v>1108</v>
      </c>
      <c r="E2315" s="1" t="s">
        <v>9380</v>
      </c>
      <c r="F2315" s="1" t="s">
        <v>9381</v>
      </c>
      <c r="G2315" s="1">
        <v>188</v>
      </c>
      <c r="H2315" s="1">
        <v>10000</v>
      </c>
      <c r="I2315" s="2" t="s">
        <v>66</v>
      </c>
      <c r="K2315" s="1">
        <f>IFERROR(VLOOKUP(B2315,'[1]Pivot HorizontalMRP'!$A$4:$B$2531,2,0),0)</f>
        <v>0</v>
      </c>
      <c r="L2315" s="1">
        <f>IFERROR(VLOOKUP(B2315,'[1]Pivot HorizontalMRP'!$A$4:$C$2531,3,0),0)</f>
        <v>17130</v>
      </c>
      <c r="M2315" s="1">
        <f>IFERROR(VLOOKUP(B2315,'[1]Pivot HorizontalMRP'!$A$4:$D$2531,4,0),0)</f>
        <v>0</v>
      </c>
      <c r="N2315" s="1">
        <f>IFERROR(VLOOKUP(B2315,'[1]Pivot HorizontalMRP'!$A$4:$E$2531,5,0),0)</f>
        <v>0</v>
      </c>
      <c r="O2315" s="1">
        <f t="shared" si="181"/>
        <v>17130</v>
      </c>
      <c r="P2315" s="1">
        <f t="shared" si="182"/>
        <v>17130</v>
      </c>
      <c r="Q2315" s="1">
        <f>IFERROR(VLOOKUP(B2315,'[1]Pivot HorizontalMRP'!$A$4:$F$2529,6,0),0)</f>
        <v>1019</v>
      </c>
      <c r="R2315" s="1">
        <f>IFERROR(VLOOKUP(B2315,'[1]Pivot HorizontalMRP'!$A$4:$G$2529,7,0),0)</f>
        <v>903</v>
      </c>
      <c r="S2315" s="1">
        <f>IFERROR(VLOOKUP(B2315,'[1]Pivot HorizontalMRP'!$A$4:$H$2529,8,0),0)</f>
        <v>1123</v>
      </c>
      <c r="T2315" s="1">
        <f>IFERROR(VLOOKUP(B2315,'[1]Pivot HorizontalMRP'!$A$4:$I$2529,9,0),0)</f>
        <v>699</v>
      </c>
      <c r="U2315" s="1">
        <f t="shared" si="180"/>
        <v>15208</v>
      </c>
      <c r="V2315" s="24">
        <v>4.0000000000000001E-3</v>
      </c>
      <c r="W2315" s="24"/>
      <c r="X2315" s="24">
        <f t="shared" si="183"/>
        <v>-4.0000000000000001E-3</v>
      </c>
      <c r="Y2315" s="24"/>
      <c r="Z2315" s="24"/>
      <c r="AA2315" s="24"/>
      <c r="AB2315" s="24"/>
      <c r="AC2315" s="25"/>
      <c r="AD2315" s="26"/>
      <c r="AE2315" s="26"/>
      <c r="AF2315" s="26"/>
      <c r="AG2315" s="24"/>
      <c r="AH2315" s="24"/>
      <c r="AI2315" s="26"/>
      <c r="AJ2315" s="27"/>
      <c r="AK2315" s="27"/>
      <c r="AL2315" s="26"/>
      <c r="AM2315" s="26"/>
      <c r="AN2315" s="24"/>
      <c r="AO2315" s="24" t="str">
        <f t="shared" si="184"/>
        <v>Sanmina</v>
      </c>
      <c r="AP2315" s="1" t="s">
        <v>1110</v>
      </c>
      <c r="BF2315" s="1" t="s">
        <v>68</v>
      </c>
      <c r="BG2315" s="28" t="s">
        <v>69</v>
      </c>
    </row>
    <row r="2316" spans="1:59" ht="12.75" customHeight="1" x14ac:dyDescent="0.2">
      <c r="A2316" s="1" t="s">
        <v>9382</v>
      </c>
      <c r="B2316" s="1" t="s">
        <v>9383</v>
      </c>
      <c r="C2316" s="1" t="s">
        <v>62</v>
      </c>
      <c r="D2316" s="1" t="s">
        <v>1108</v>
      </c>
      <c r="E2316" s="1" t="s">
        <v>9384</v>
      </c>
      <c r="F2316" s="1" t="s">
        <v>9385</v>
      </c>
      <c r="G2316" s="1">
        <v>148</v>
      </c>
      <c r="H2316" s="1">
        <v>30000</v>
      </c>
      <c r="I2316" s="2" t="s">
        <v>1123</v>
      </c>
      <c r="K2316" s="1">
        <f>IFERROR(VLOOKUP(B2316,'[1]Pivot HorizontalMRP'!$A$4:$B$2531,2,0),0)</f>
        <v>0</v>
      </c>
      <c r="L2316" s="1">
        <f>IFERROR(VLOOKUP(B2316,'[1]Pivot HorizontalMRP'!$A$4:$C$2531,3,0),0)</f>
        <v>48424</v>
      </c>
      <c r="M2316" s="1">
        <f>IFERROR(VLOOKUP(B2316,'[1]Pivot HorizontalMRP'!$A$4:$D$2531,4,0),0)</f>
        <v>0</v>
      </c>
      <c r="N2316" s="1">
        <f>IFERROR(VLOOKUP(B2316,'[1]Pivot HorizontalMRP'!$A$4:$E$2531,5,0),0)</f>
        <v>0</v>
      </c>
      <c r="O2316" s="1">
        <f t="shared" si="181"/>
        <v>48424</v>
      </c>
      <c r="P2316" s="1">
        <f t="shared" si="182"/>
        <v>48424</v>
      </c>
      <c r="Q2316" s="1">
        <f>IFERROR(VLOOKUP(B2316,'[1]Pivot HorizontalMRP'!$A$4:$F$2529,6,0),0)</f>
        <v>19707</v>
      </c>
      <c r="R2316" s="1">
        <f>IFERROR(VLOOKUP(B2316,'[1]Pivot HorizontalMRP'!$A$4:$G$2529,7,0),0)</f>
        <v>11252</v>
      </c>
      <c r="S2316" s="1">
        <f>IFERROR(VLOOKUP(B2316,'[1]Pivot HorizontalMRP'!$A$4:$H$2529,8,0),0)</f>
        <v>9384</v>
      </c>
      <c r="T2316" s="1">
        <f>IFERROR(VLOOKUP(B2316,'[1]Pivot HorizontalMRP'!$A$4:$I$2529,9,0),0)</f>
        <v>8229</v>
      </c>
      <c r="U2316" s="1">
        <f t="shared" si="180"/>
        <v>17465</v>
      </c>
      <c r="V2316" s="24">
        <v>6.0999999999999997E-4</v>
      </c>
      <c r="W2316" s="24"/>
      <c r="X2316" s="24">
        <f t="shared" si="183"/>
        <v>-6.0999999999999997E-4</v>
      </c>
      <c r="Y2316" s="24"/>
      <c r="Z2316" s="24"/>
      <c r="AA2316" s="24">
        <v>2.7999999999999998E-4</v>
      </c>
      <c r="AB2316" s="24"/>
      <c r="AC2316" s="25"/>
      <c r="AD2316" s="26"/>
      <c r="AE2316" s="26"/>
      <c r="AF2316" s="26"/>
      <c r="AG2316" s="24"/>
      <c r="AH2316" s="24"/>
      <c r="AI2316" s="26"/>
      <c r="AJ2316" s="27"/>
      <c r="AK2316" s="27"/>
      <c r="AL2316" s="26"/>
      <c r="AM2316" s="26"/>
      <c r="AN2316" s="24"/>
      <c r="AO2316" s="24" t="str">
        <f t="shared" si="184"/>
        <v>Sanmina</v>
      </c>
      <c r="AP2316" s="1" t="s">
        <v>1110</v>
      </c>
      <c r="BF2316" s="1" t="s">
        <v>68</v>
      </c>
      <c r="BG2316" s="28" t="s">
        <v>69</v>
      </c>
    </row>
    <row r="2317" spans="1:59" ht="12.75" customHeight="1" x14ac:dyDescent="0.2">
      <c r="A2317" s="1" t="s">
        <v>9386</v>
      </c>
      <c r="B2317" s="1" t="s">
        <v>9387</v>
      </c>
      <c r="C2317" s="1" t="s">
        <v>62</v>
      </c>
      <c r="D2317" s="1" t="s">
        <v>1108</v>
      </c>
      <c r="E2317" s="1" t="s">
        <v>9388</v>
      </c>
      <c r="F2317" s="1" t="s">
        <v>9389</v>
      </c>
      <c r="G2317" s="1">
        <v>188</v>
      </c>
      <c r="H2317" s="1">
        <v>10000</v>
      </c>
      <c r="I2317" s="2" t="s">
        <v>1123</v>
      </c>
      <c r="K2317" s="1">
        <f>IFERROR(VLOOKUP(B2317,'[1]Pivot HorizontalMRP'!$A$4:$B$2531,2,0),0)</f>
        <v>0</v>
      </c>
      <c r="L2317" s="1">
        <f>IFERROR(VLOOKUP(B2317,'[1]Pivot HorizontalMRP'!$A$4:$C$2531,3,0),0)</f>
        <v>13148</v>
      </c>
      <c r="M2317" s="1">
        <f>IFERROR(VLOOKUP(B2317,'[1]Pivot HorizontalMRP'!$A$4:$D$2531,4,0),0)</f>
        <v>0</v>
      </c>
      <c r="N2317" s="1">
        <f>IFERROR(VLOOKUP(B2317,'[1]Pivot HorizontalMRP'!$A$4:$E$2531,5,0),0)</f>
        <v>0</v>
      </c>
      <c r="O2317" s="1">
        <f t="shared" si="181"/>
        <v>13148</v>
      </c>
      <c r="P2317" s="1">
        <f t="shared" si="182"/>
        <v>13148</v>
      </c>
      <c r="Q2317" s="1">
        <f>IFERROR(VLOOKUP(B2317,'[1]Pivot HorizontalMRP'!$A$4:$F$2529,6,0),0)</f>
        <v>2190</v>
      </c>
      <c r="R2317" s="1">
        <f>IFERROR(VLOOKUP(B2317,'[1]Pivot HorizontalMRP'!$A$4:$G$2529,7,0),0)</f>
        <v>790</v>
      </c>
      <c r="S2317" s="1">
        <f>IFERROR(VLOOKUP(B2317,'[1]Pivot HorizontalMRP'!$A$4:$H$2529,8,0),0)</f>
        <v>798</v>
      </c>
      <c r="T2317" s="1">
        <f>IFERROR(VLOOKUP(B2317,'[1]Pivot HorizontalMRP'!$A$4:$I$2529,9,0),0)</f>
        <v>408</v>
      </c>
      <c r="U2317" s="1">
        <f t="shared" si="180"/>
        <v>10168</v>
      </c>
      <c r="V2317" s="24">
        <v>6.4999999999999997E-3</v>
      </c>
      <c r="W2317" s="24"/>
      <c r="X2317" s="24">
        <f t="shared" si="183"/>
        <v>-6.4999999999999997E-3</v>
      </c>
      <c r="Y2317" s="24"/>
      <c r="Z2317" s="24"/>
      <c r="AA2317" s="24"/>
      <c r="AB2317" s="24"/>
      <c r="AC2317" s="25"/>
      <c r="AD2317" s="26"/>
      <c r="AE2317" s="26"/>
      <c r="AF2317" s="26"/>
      <c r="AG2317" s="24"/>
      <c r="AH2317" s="24"/>
      <c r="AI2317" s="26"/>
      <c r="AJ2317" s="27"/>
      <c r="AK2317" s="27"/>
      <c r="AL2317" s="26"/>
      <c r="AM2317" s="26"/>
      <c r="AN2317" s="24"/>
      <c r="AO2317" s="24" t="str">
        <f t="shared" si="184"/>
        <v>Sanmina</v>
      </c>
      <c r="AP2317" s="1" t="s">
        <v>1110</v>
      </c>
      <c r="BF2317" s="1" t="s">
        <v>68</v>
      </c>
      <c r="BG2317" s="28" t="s">
        <v>69</v>
      </c>
    </row>
    <row r="2318" spans="1:59" ht="12.75" customHeight="1" x14ac:dyDescent="0.2">
      <c r="A2318" s="1" t="s">
        <v>9390</v>
      </c>
      <c r="B2318" s="1" t="s">
        <v>9391</v>
      </c>
      <c r="C2318" s="1" t="s">
        <v>62</v>
      </c>
      <c r="D2318" s="1" t="s">
        <v>1108</v>
      </c>
      <c r="E2318" s="1" t="s">
        <v>9392</v>
      </c>
      <c r="F2318" s="1" t="s">
        <v>9393</v>
      </c>
      <c r="G2318" s="1">
        <v>188</v>
      </c>
      <c r="H2318" s="1">
        <v>10000</v>
      </c>
      <c r="I2318" s="2" t="s">
        <v>1123</v>
      </c>
      <c r="K2318" s="1">
        <f>IFERROR(VLOOKUP(B2318,'[1]Pivot HorizontalMRP'!$A$4:$B$2531,2,0),0)</f>
        <v>0</v>
      </c>
      <c r="L2318" s="1">
        <f>IFERROR(VLOOKUP(B2318,'[1]Pivot HorizontalMRP'!$A$4:$C$2531,3,0),0)</f>
        <v>18911</v>
      </c>
      <c r="M2318" s="1">
        <f>IFERROR(VLOOKUP(B2318,'[1]Pivot HorizontalMRP'!$A$4:$D$2531,4,0),0)</f>
        <v>0</v>
      </c>
      <c r="N2318" s="1">
        <f>IFERROR(VLOOKUP(B2318,'[1]Pivot HorizontalMRP'!$A$4:$E$2531,5,0),0)</f>
        <v>0</v>
      </c>
      <c r="O2318" s="1">
        <f t="shared" si="181"/>
        <v>18911</v>
      </c>
      <c r="P2318" s="1">
        <f t="shared" si="182"/>
        <v>18911</v>
      </c>
      <c r="Q2318" s="1">
        <f>IFERROR(VLOOKUP(B2318,'[1]Pivot HorizontalMRP'!$A$4:$F$2529,6,0),0)</f>
        <v>2190</v>
      </c>
      <c r="R2318" s="1">
        <f>IFERROR(VLOOKUP(B2318,'[1]Pivot HorizontalMRP'!$A$4:$G$2529,7,0),0)</f>
        <v>790</v>
      </c>
      <c r="S2318" s="1">
        <f>IFERROR(VLOOKUP(B2318,'[1]Pivot HorizontalMRP'!$A$4:$H$2529,8,0),0)</f>
        <v>798</v>
      </c>
      <c r="T2318" s="1">
        <f>IFERROR(VLOOKUP(B2318,'[1]Pivot HorizontalMRP'!$A$4:$I$2529,9,0),0)</f>
        <v>408</v>
      </c>
      <c r="U2318" s="1">
        <f t="shared" si="180"/>
        <v>15931</v>
      </c>
      <c r="V2318" s="24">
        <v>6.4999999999999997E-3</v>
      </c>
      <c r="W2318" s="24"/>
      <c r="X2318" s="24">
        <f t="shared" si="183"/>
        <v>-6.4999999999999997E-3</v>
      </c>
      <c r="Y2318" s="24"/>
      <c r="Z2318" s="24"/>
      <c r="AA2318" s="24"/>
      <c r="AB2318" s="24"/>
      <c r="AC2318" s="25"/>
      <c r="AD2318" s="26"/>
      <c r="AE2318" s="26"/>
      <c r="AF2318" s="26"/>
      <c r="AG2318" s="24"/>
      <c r="AH2318" s="24"/>
      <c r="AI2318" s="26"/>
      <c r="AJ2318" s="27"/>
      <c r="AK2318" s="27"/>
      <c r="AL2318" s="26"/>
      <c r="AM2318" s="26"/>
      <c r="AN2318" s="24"/>
      <c r="AO2318" s="24" t="str">
        <f t="shared" si="184"/>
        <v>Sanmina</v>
      </c>
      <c r="AP2318" s="1" t="s">
        <v>1110</v>
      </c>
      <c r="BF2318" s="1" t="s">
        <v>68</v>
      </c>
      <c r="BG2318" s="28" t="s">
        <v>69</v>
      </c>
    </row>
    <row r="2319" spans="1:59" ht="12.75" customHeight="1" x14ac:dyDescent="0.2">
      <c r="A2319" s="1" t="s">
        <v>9394</v>
      </c>
      <c r="B2319" s="1" t="s">
        <v>9395</v>
      </c>
      <c r="C2319" s="1" t="s">
        <v>62</v>
      </c>
      <c r="D2319" s="1" t="s">
        <v>1108</v>
      </c>
      <c r="E2319" s="1" t="s">
        <v>9396</v>
      </c>
      <c r="F2319" s="1" t="s">
        <v>9397</v>
      </c>
      <c r="G2319" s="1">
        <v>188</v>
      </c>
      <c r="H2319" s="1">
        <v>10000</v>
      </c>
      <c r="I2319" s="2" t="s">
        <v>1123</v>
      </c>
      <c r="K2319" s="1">
        <f>IFERROR(VLOOKUP(B2319,'[1]Pivot HorizontalMRP'!$A$4:$B$2531,2,0),0)</f>
        <v>0</v>
      </c>
      <c r="L2319" s="1">
        <f>IFERROR(VLOOKUP(B2319,'[1]Pivot HorizontalMRP'!$A$4:$C$2531,3,0),0)</f>
        <v>48636</v>
      </c>
      <c r="M2319" s="1">
        <f>IFERROR(VLOOKUP(B2319,'[1]Pivot HorizontalMRP'!$A$4:$D$2531,4,0),0)</f>
        <v>0</v>
      </c>
      <c r="N2319" s="1">
        <f>IFERROR(VLOOKUP(B2319,'[1]Pivot HorizontalMRP'!$A$4:$E$2531,5,0),0)</f>
        <v>0</v>
      </c>
      <c r="O2319" s="1">
        <f t="shared" si="181"/>
        <v>48636</v>
      </c>
      <c r="P2319" s="1">
        <f t="shared" si="182"/>
        <v>48636</v>
      </c>
      <c r="Q2319" s="1">
        <f>IFERROR(VLOOKUP(B2319,'[1]Pivot HorizontalMRP'!$A$4:$F$2529,6,0),0)</f>
        <v>1316</v>
      </c>
      <c r="R2319" s="1">
        <f>IFERROR(VLOOKUP(B2319,'[1]Pivot HorizontalMRP'!$A$4:$G$2529,7,0),0)</f>
        <v>480</v>
      </c>
      <c r="S2319" s="1">
        <f>IFERROR(VLOOKUP(B2319,'[1]Pivot HorizontalMRP'!$A$4:$H$2529,8,0),0)</f>
        <v>480</v>
      </c>
      <c r="T2319" s="1">
        <f>IFERROR(VLOOKUP(B2319,'[1]Pivot HorizontalMRP'!$A$4:$I$2529,9,0),0)</f>
        <v>408</v>
      </c>
      <c r="U2319" s="1">
        <f t="shared" si="180"/>
        <v>46840</v>
      </c>
      <c r="V2319" s="24">
        <v>8.0000000000000004E-4</v>
      </c>
      <c r="W2319" s="24"/>
      <c r="X2319" s="24">
        <f t="shared" si="183"/>
        <v>-8.0000000000000004E-4</v>
      </c>
      <c r="Y2319" s="24"/>
      <c r="Z2319" s="24"/>
      <c r="AA2319" s="24"/>
      <c r="AB2319" s="24"/>
      <c r="AC2319" s="25"/>
      <c r="AD2319" s="26"/>
      <c r="AE2319" s="26"/>
      <c r="AF2319" s="26"/>
      <c r="AG2319" s="24"/>
      <c r="AH2319" s="24"/>
      <c r="AI2319" s="26"/>
      <c r="AJ2319" s="27"/>
      <c r="AK2319" s="27"/>
      <c r="AL2319" s="26"/>
      <c r="AM2319" s="26"/>
      <c r="AN2319" s="24"/>
      <c r="AO2319" s="24" t="str">
        <f t="shared" si="184"/>
        <v>Sanmina</v>
      </c>
      <c r="AP2319" s="1" t="s">
        <v>1110</v>
      </c>
      <c r="BF2319" s="1" t="s">
        <v>68</v>
      </c>
      <c r="BG2319" s="28" t="s">
        <v>69</v>
      </c>
    </row>
    <row r="2320" spans="1:59" ht="12.75" customHeight="1" x14ac:dyDescent="0.2">
      <c r="A2320" s="1" t="s">
        <v>9398</v>
      </c>
      <c r="B2320" s="1" t="s">
        <v>9399</v>
      </c>
      <c r="C2320" s="1" t="s">
        <v>62</v>
      </c>
      <c r="D2320" s="1" t="s">
        <v>1108</v>
      </c>
      <c r="E2320" s="1" t="s">
        <v>9400</v>
      </c>
      <c r="F2320" s="1" t="s">
        <v>9401</v>
      </c>
      <c r="G2320" s="1">
        <v>188</v>
      </c>
      <c r="H2320" s="1">
        <v>10000</v>
      </c>
      <c r="I2320" s="2" t="s">
        <v>1123</v>
      </c>
      <c r="K2320" s="1">
        <f>IFERROR(VLOOKUP(B2320,'[1]Pivot HorizontalMRP'!$A$4:$B$2531,2,0),0)</f>
        <v>0</v>
      </c>
      <c r="L2320" s="1">
        <f>IFERROR(VLOOKUP(B2320,'[1]Pivot HorizontalMRP'!$A$4:$C$2531,3,0),0)</f>
        <v>87328</v>
      </c>
      <c r="M2320" s="1">
        <f>IFERROR(VLOOKUP(B2320,'[1]Pivot HorizontalMRP'!$A$4:$D$2531,4,0),0)</f>
        <v>0</v>
      </c>
      <c r="N2320" s="1">
        <f>IFERROR(VLOOKUP(B2320,'[1]Pivot HorizontalMRP'!$A$4:$E$2531,5,0),0)</f>
        <v>0</v>
      </c>
      <c r="O2320" s="1">
        <f t="shared" si="181"/>
        <v>87328</v>
      </c>
      <c r="P2320" s="1">
        <f t="shared" si="182"/>
        <v>87328</v>
      </c>
      <c r="Q2320" s="1">
        <f>IFERROR(VLOOKUP(B2320,'[1]Pivot HorizontalMRP'!$A$4:$F$2529,6,0),0)</f>
        <v>8963</v>
      </c>
      <c r="R2320" s="1">
        <f>IFERROR(VLOOKUP(B2320,'[1]Pivot HorizontalMRP'!$A$4:$G$2529,7,0),0)</f>
        <v>4917</v>
      </c>
      <c r="S2320" s="1">
        <f>IFERROR(VLOOKUP(B2320,'[1]Pivot HorizontalMRP'!$A$4:$H$2529,8,0),0)</f>
        <v>4845</v>
      </c>
      <c r="T2320" s="1">
        <f>IFERROR(VLOOKUP(B2320,'[1]Pivot HorizontalMRP'!$A$4:$I$2529,9,0),0)</f>
        <v>3686</v>
      </c>
      <c r="U2320" s="1">
        <f t="shared" si="180"/>
        <v>73448</v>
      </c>
      <c r="V2320" s="24">
        <v>1.1000000000000001E-3</v>
      </c>
      <c r="W2320" s="24"/>
      <c r="X2320" s="24">
        <f t="shared" si="183"/>
        <v>-1.1000000000000001E-3</v>
      </c>
      <c r="Y2320" s="24"/>
      <c r="Z2320" s="24"/>
      <c r="AA2320" s="24"/>
      <c r="AB2320" s="24"/>
      <c r="AC2320" s="25"/>
      <c r="AD2320" s="26"/>
      <c r="AE2320" s="26"/>
      <c r="AF2320" s="26"/>
      <c r="AG2320" s="24"/>
      <c r="AH2320" s="24"/>
      <c r="AI2320" s="26"/>
      <c r="AJ2320" s="27"/>
      <c r="AK2320" s="27"/>
      <c r="AL2320" s="26"/>
      <c r="AM2320" s="26"/>
      <c r="AN2320" s="24"/>
      <c r="AO2320" s="24" t="str">
        <f t="shared" si="184"/>
        <v>Sanmina</v>
      </c>
      <c r="AP2320" s="1" t="s">
        <v>1110</v>
      </c>
      <c r="BF2320" s="1" t="s">
        <v>68</v>
      </c>
      <c r="BG2320" s="28" t="s">
        <v>69</v>
      </c>
    </row>
    <row r="2321" spans="1:59" ht="12.75" customHeight="1" x14ac:dyDescent="0.2">
      <c r="A2321" s="1" t="s">
        <v>9402</v>
      </c>
      <c r="B2321" s="1" t="s">
        <v>9403</v>
      </c>
      <c r="C2321" s="1" t="s">
        <v>62</v>
      </c>
      <c r="D2321" s="1" t="s">
        <v>1108</v>
      </c>
      <c r="E2321" s="1" t="s">
        <v>9404</v>
      </c>
      <c r="F2321" s="1" t="s">
        <v>9405</v>
      </c>
      <c r="G2321" s="1">
        <v>133</v>
      </c>
      <c r="H2321" s="1">
        <v>10000</v>
      </c>
      <c r="I2321" s="2" t="s">
        <v>66</v>
      </c>
      <c r="K2321" s="1">
        <f>IFERROR(VLOOKUP(B2321,'[1]Pivot HorizontalMRP'!$A$4:$B$2531,2,0),0)</f>
        <v>0</v>
      </c>
      <c r="L2321" s="1">
        <f>IFERROR(VLOOKUP(B2321,'[1]Pivot HorizontalMRP'!$A$4:$C$2531,3,0),0)</f>
        <v>6546</v>
      </c>
      <c r="M2321" s="1">
        <f>IFERROR(VLOOKUP(B2321,'[1]Pivot HorizontalMRP'!$A$4:$D$2531,4,0),0)</f>
        <v>0</v>
      </c>
      <c r="N2321" s="1">
        <f>IFERROR(VLOOKUP(B2321,'[1]Pivot HorizontalMRP'!$A$4:$E$2531,5,0),0)</f>
        <v>0</v>
      </c>
      <c r="O2321" s="1">
        <f t="shared" si="181"/>
        <v>6546</v>
      </c>
      <c r="P2321" s="1">
        <f t="shared" si="182"/>
        <v>6546</v>
      </c>
      <c r="Q2321" s="1">
        <f>IFERROR(VLOOKUP(B2321,'[1]Pivot HorizontalMRP'!$A$4:$F$2529,6,0),0)</f>
        <v>4</v>
      </c>
      <c r="R2321" s="1">
        <f>IFERROR(VLOOKUP(B2321,'[1]Pivot HorizontalMRP'!$A$4:$G$2529,7,0),0)</f>
        <v>0</v>
      </c>
      <c r="S2321" s="1">
        <f>IFERROR(VLOOKUP(B2321,'[1]Pivot HorizontalMRP'!$A$4:$H$2529,8,0),0)</f>
        <v>0</v>
      </c>
      <c r="T2321" s="1">
        <f>IFERROR(VLOOKUP(B2321,'[1]Pivot HorizontalMRP'!$A$4:$I$2529,9,0),0)</f>
        <v>0</v>
      </c>
      <c r="U2321" s="1">
        <f t="shared" si="180"/>
        <v>6542</v>
      </c>
      <c r="V2321" s="24">
        <v>6.0080000000000001E-2</v>
      </c>
      <c r="W2321" s="24"/>
      <c r="X2321" s="24">
        <f t="shared" si="183"/>
        <v>-6.0080000000000001E-2</v>
      </c>
      <c r="Y2321" s="24"/>
      <c r="Z2321" s="24"/>
      <c r="AA2321" s="24"/>
      <c r="AB2321" s="24"/>
      <c r="AC2321" s="25"/>
      <c r="AD2321" s="26"/>
      <c r="AE2321" s="26"/>
      <c r="AF2321" s="26"/>
      <c r="AG2321" s="24"/>
      <c r="AH2321" s="24"/>
      <c r="AI2321" s="26"/>
      <c r="AJ2321" s="27"/>
      <c r="AK2321" s="27"/>
      <c r="AL2321" s="26"/>
      <c r="AM2321" s="26"/>
      <c r="AN2321" s="24"/>
      <c r="AO2321" s="24" t="str">
        <f t="shared" si="184"/>
        <v>Sanmina</v>
      </c>
      <c r="AP2321" s="1" t="s">
        <v>1110</v>
      </c>
      <c r="BF2321" s="1" t="s">
        <v>68</v>
      </c>
      <c r="BG2321" s="28" t="s">
        <v>69</v>
      </c>
    </row>
    <row r="2322" spans="1:59" ht="12.75" customHeight="1" x14ac:dyDescent="0.2">
      <c r="A2322" s="1" t="s">
        <v>9406</v>
      </c>
      <c r="B2322" s="1" t="s">
        <v>9407</v>
      </c>
      <c r="C2322" s="1" t="s">
        <v>62</v>
      </c>
      <c r="D2322" s="1" t="s">
        <v>1108</v>
      </c>
      <c r="E2322" s="1" t="s">
        <v>9408</v>
      </c>
      <c r="F2322" s="1" t="s">
        <v>9409</v>
      </c>
      <c r="G2322" s="1">
        <v>48</v>
      </c>
      <c r="H2322" s="1">
        <v>10000</v>
      </c>
      <c r="I2322" s="2" t="s">
        <v>1123</v>
      </c>
      <c r="K2322" s="1">
        <f>IFERROR(VLOOKUP(B2322,'[1]Pivot HorizontalMRP'!$A$4:$B$2531,2,0),0)</f>
        <v>0</v>
      </c>
      <c r="L2322" s="1">
        <f>IFERROR(VLOOKUP(B2322,'[1]Pivot HorizontalMRP'!$A$4:$C$2531,3,0),0)</f>
        <v>20486</v>
      </c>
      <c r="M2322" s="1">
        <f>IFERROR(VLOOKUP(B2322,'[1]Pivot HorizontalMRP'!$A$4:$D$2531,4,0),0)</f>
        <v>0</v>
      </c>
      <c r="N2322" s="1">
        <f>IFERROR(VLOOKUP(B2322,'[1]Pivot HorizontalMRP'!$A$4:$E$2531,5,0),0)</f>
        <v>0</v>
      </c>
      <c r="O2322" s="1">
        <f t="shared" si="181"/>
        <v>20486</v>
      </c>
      <c r="P2322" s="1">
        <f t="shared" si="182"/>
        <v>20486</v>
      </c>
      <c r="Q2322" s="1">
        <f>IFERROR(VLOOKUP(B2322,'[1]Pivot HorizontalMRP'!$A$4:$F$2529,6,0),0)</f>
        <v>4021</v>
      </c>
      <c r="R2322" s="1">
        <f>IFERROR(VLOOKUP(B2322,'[1]Pivot HorizontalMRP'!$A$4:$G$2529,7,0),0)</f>
        <v>3064</v>
      </c>
      <c r="S2322" s="1">
        <f>IFERROR(VLOOKUP(B2322,'[1]Pivot HorizontalMRP'!$A$4:$H$2529,8,0),0)</f>
        <v>2918</v>
      </c>
      <c r="T2322" s="1">
        <f>IFERROR(VLOOKUP(B2322,'[1]Pivot HorizontalMRP'!$A$4:$I$2529,9,0),0)</f>
        <v>1842</v>
      </c>
      <c r="U2322" s="1">
        <f t="shared" si="180"/>
        <v>13401</v>
      </c>
      <c r="V2322" s="24">
        <v>6.9999999999999999E-4</v>
      </c>
      <c r="W2322" s="24"/>
      <c r="X2322" s="24">
        <f t="shared" si="183"/>
        <v>-6.9999999999999999E-4</v>
      </c>
      <c r="Y2322" s="24"/>
      <c r="Z2322" s="24"/>
      <c r="AA2322" s="24">
        <v>6.9999999999999999E-4</v>
      </c>
      <c r="AB2322" s="24"/>
      <c r="AC2322" s="25"/>
      <c r="AD2322" s="26"/>
      <c r="AE2322" s="26"/>
      <c r="AF2322" s="26"/>
      <c r="AG2322" s="24"/>
      <c r="AH2322" s="24"/>
      <c r="AI2322" s="26"/>
      <c r="AJ2322" s="27"/>
      <c r="AK2322" s="27"/>
      <c r="AL2322" s="26"/>
      <c r="AM2322" s="26"/>
      <c r="AN2322" s="24"/>
      <c r="AO2322" s="24" t="str">
        <f t="shared" si="184"/>
        <v>Sanmina</v>
      </c>
      <c r="AP2322" s="1" t="s">
        <v>1110</v>
      </c>
      <c r="BF2322" s="1" t="s">
        <v>68</v>
      </c>
      <c r="BG2322" s="28" t="s">
        <v>69</v>
      </c>
    </row>
    <row r="2323" spans="1:59" ht="12.75" customHeight="1" x14ac:dyDescent="0.2">
      <c r="A2323" s="1" t="s">
        <v>9410</v>
      </c>
      <c r="B2323" s="1" t="s">
        <v>9411</v>
      </c>
      <c r="C2323" s="1" t="s">
        <v>62</v>
      </c>
      <c r="D2323" s="1" t="s">
        <v>1108</v>
      </c>
      <c r="E2323" s="1" t="s">
        <v>9412</v>
      </c>
      <c r="F2323" s="1" t="s">
        <v>9413</v>
      </c>
      <c r="G2323" s="1">
        <v>148</v>
      </c>
      <c r="H2323" s="1">
        <v>10000</v>
      </c>
      <c r="I2323" s="2" t="s">
        <v>66</v>
      </c>
      <c r="K2323" s="1">
        <f>IFERROR(VLOOKUP(B2323,'[1]Pivot HorizontalMRP'!$A$4:$B$2531,2,0),0)</f>
        <v>0</v>
      </c>
      <c r="L2323" s="1">
        <f>IFERROR(VLOOKUP(B2323,'[1]Pivot HorizontalMRP'!$A$4:$C$2531,3,0),0)</f>
        <v>21283</v>
      </c>
      <c r="M2323" s="1">
        <f>IFERROR(VLOOKUP(B2323,'[1]Pivot HorizontalMRP'!$A$4:$D$2531,4,0),0)</f>
        <v>0</v>
      </c>
      <c r="N2323" s="1">
        <f>IFERROR(VLOOKUP(B2323,'[1]Pivot HorizontalMRP'!$A$4:$E$2531,5,0),0)</f>
        <v>0</v>
      </c>
      <c r="O2323" s="1">
        <f t="shared" si="181"/>
        <v>21283</v>
      </c>
      <c r="P2323" s="1">
        <f t="shared" si="182"/>
        <v>21283</v>
      </c>
      <c r="Q2323" s="1">
        <f>IFERROR(VLOOKUP(B2323,'[1]Pivot HorizontalMRP'!$A$4:$F$2529,6,0),0)</f>
        <v>851</v>
      </c>
      <c r="R2323" s="1">
        <f>IFERROR(VLOOKUP(B2323,'[1]Pivot HorizontalMRP'!$A$4:$G$2529,7,0),0)</f>
        <v>545</v>
      </c>
      <c r="S2323" s="1">
        <f>IFERROR(VLOOKUP(B2323,'[1]Pivot HorizontalMRP'!$A$4:$H$2529,8,0),0)</f>
        <v>390</v>
      </c>
      <c r="T2323" s="1">
        <f>IFERROR(VLOOKUP(B2323,'[1]Pivot HorizontalMRP'!$A$4:$I$2529,9,0),0)</f>
        <v>114</v>
      </c>
      <c r="U2323" s="1">
        <f t="shared" si="180"/>
        <v>19887</v>
      </c>
      <c r="V2323" s="24">
        <v>3.2000000000000002E-3</v>
      </c>
      <c r="W2323" s="24"/>
      <c r="X2323" s="24">
        <f t="shared" si="183"/>
        <v>-3.2000000000000002E-3</v>
      </c>
      <c r="Y2323" s="24"/>
      <c r="Z2323" s="24"/>
      <c r="AA2323" s="24"/>
      <c r="AB2323" s="24"/>
      <c r="AC2323" s="25"/>
      <c r="AD2323" s="26"/>
      <c r="AE2323" s="26"/>
      <c r="AF2323" s="26"/>
      <c r="AG2323" s="24"/>
      <c r="AH2323" s="24"/>
      <c r="AI2323" s="26"/>
      <c r="AJ2323" s="27"/>
      <c r="AK2323" s="27"/>
      <c r="AL2323" s="26"/>
      <c r="AM2323" s="26"/>
      <c r="AN2323" s="24"/>
      <c r="AO2323" s="24" t="str">
        <f t="shared" si="184"/>
        <v>Sanmina</v>
      </c>
      <c r="AP2323" s="1" t="s">
        <v>1110</v>
      </c>
      <c r="BF2323" s="1" t="s">
        <v>68</v>
      </c>
      <c r="BG2323" s="28" t="s">
        <v>69</v>
      </c>
    </row>
    <row r="2324" spans="1:59" ht="12.75" customHeight="1" x14ac:dyDescent="0.2">
      <c r="A2324" s="1" t="s">
        <v>9414</v>
      </c>
      <c r="B2324" s="1" t="s">
        <v>9415</v>
      </c>
      <c r="C2324" s="1" t="s">
        <v>62</v>
      </c>
      <c r="D2324" s="1" t="s">
        <v>1108</v>
      </c>
      <c r="E2324" s="1" t="s">
        <v>9416</v>
      </c>
      <c r="F2324" s="1" t="s">
        <v>9417</v>
      </c>
      <c r="G2324" s="1">
        <v>148</v>
      </c>
      <c r="H2324" s="1">
        <v>10000</v>
      </c>
      <c r="I2324" s="2" t="s">
        <v>1123</v>
      </c>
      <c r="K2324" s="1">
        <f>IFERROR(VLOOKUP(B2324,'[1]Pivot HorizontalMRP'!$A$4:$B$2531,2,0),0)</f>
        <v>0</v>
      </c>
      <c r="L2324" s="1">
        <f>IFERROR(VLOOKUP(B2324,'[1]Pivot HorizontalMRP'!$A$4:$C$2531,3,0),0)</f>
        <v>28826</v>
      </c>
      <c r="M2324" s="1">
        <f>IFERROR(VLOOKUP(B2324,'[1]Pivot HorizontalMRP'!$A$4:$D$2531,4,0),0)</f>
        <v>0</v>
      </c>
      <c r="N2324" s="1">
        <f>IFERROR(VLOOKUP(B2324,'[1]Pivot HorizontalMRP'!$A$4:$E$2531,5,0),0)</f>
        <v>40000</v>
      </c>
      <c r="O2324" s="1">
        <f t="shared" si="181"/>
        <v>28826</v>
      </c>
      <c r="P2324" s="1">
        <f t="shared" si="182"/>
        <v>68826</v>
      </c>
      <c r="Q2324" s="1">
        <f>IFERROR(VLOOKUP(B2324,'[1]Pivot HorizontalMRP'!$A$4:$F$2529,6,0),0)</f>
        <v>12385</v>
      </c>
      <c r="R2324" s="1">
        <f>IFERROR(VLOOKUP(B2324,'[1]Pivot HorizontalMRP'!$A$4:$G$2529,7,0),0)</f>
        <v>6095</v>
      </c>
      <c r="S2324" s="1">
        <f>IFERROR(VLOOKUP(B2324,'[1]Pivot HorizontalMRP'!$A$4:$H$2529,8,0),0)</f>
        <v>5328</v>
      </c>
      <c r="T2324" s="1">
        <f>IFERROR(VLOOKUP(B2324,'[1]Pivot HorizontalMRP'!$A$4:$I$2529,9,0),0)</f>
        <v>2640</v>
      </c>
      <c r="U2324" s="1">
        <f t="shared" si="180"/>
        <v>10346</v>
      </c>
      <c r="V2324" s="24">
        <v>6.3000000000000003E-4</v>
      </c>
      <c r="W2324" s="24"/>
      <c r="X2324" s="24">
        <f t="shared" si="183"/>
        <v>-6.3000000000000003E-4</v>
      </c>
      <c r="Y2324" s="24"/>
      <c r="Z2324" s="24"/>
      <c r="AA2324" s="24"/>
      <c r="AB2324" s="24"/>
      <c r="AC2324" s="25"/>
      <c r="AD2324" s="26"/>
      <c r="AE2324" s="26"/>
      <c r="AF2324" s="26"/>
      <c r="AG2324" s="24"/>
      <c r="AH2324" s="24"/>
      <c r="AI2324" s="26"/>
      <c r="AJ2324" s="27"/>
      <c r="AK2324" s="27"/>
      <c r="AL2324" s="26"/>
      <c r="AM2324" s="26"/>
      <c r="AN2324" s="24"/>
      <c r="AO2324" s="24" t="str">
        <f t="shared" si="184"/>
        <v>Sanmina</v>
      </c>
      <c r="AP2324" s="1" t="s">
        <v>1110</v>
      </c>
      <c r="BF2324" s="1" t="s">
        <v>68</v>
      </c>
      <c r="BG2324" s="28" t="s">
        <v>69</v>
      </c>
    </row>
    <row r="2325" spans="1:59" ht="12.75" customHeight="1" x14ac:dyDescent="0.2">
      <c r="A2325" s="1" t="s">
        <v>9418</v>
      </c>
      <c r="B2325" s="1" t="s">
        <v>9419</v>
      </c>
      <c r="C2325" s="1" t="s">
        <v>62</v>
      </c>
      <c r="D2325" s="1" t="s">
        <v>1108</v>
      </c>
      <c r="E2325" s="1" t="s">
        <v>9420</v>
      </c>
      <c r="F2325" s="1" t="s">
        <v>9421</v>
      </c>
      <c r="G2325" s="1">
        <v>243</v>
      </c>
      <c r="H2325" s="1">
        <v>20000</v>
      </c>
      <c r="I2325" s="2" t="s">
        <v>66</v>
      </c>
      <c r="K2325" s="1">
        <f>IFERROR(VLOOKUP(B2325,'[1]Pivot HorizontalMRP'!$A$4:$B$2531,2,0),0)</f>
        <v>0</v>
      </c>
      <c r="L2325" s="1">
        <f>IFERROR(VLOOKUP(B2325,'[1]Pivot HorizontalMRP'!$A$4:$C$2531,3,0),0)</f>
        <v>25103</v>
      </c>
      <c r="M2325" s="1">
        <f>IFERROR(VLOOKUP(B2325,'[1]Pivot HorizontalMRP'!$A$4:$D$2531,4,0),0)</f>
        <v>0</v>
      </c>
      <c r="N2325" s="1">
        <f>IFERROR(VLOOKUP(B2325,'[1]Pivot HorizontalMRP'!$A$4:$E$2531,5,0),0)</f>
        <v>0</v>
      </c>
      <c r="O2325" s="1">
        <f t="shared" si="181"/>
        <v>25103</v>
      </c>
      <c r="P2325" s="1">
        <f t="shared" si="182"/>
        <v>25103</v>
      </c>
      <c r="Q2325" s="1">
        <f>IFERROR(VLOOKUP(B2325,'[1]Pivot HorizontalMRP'!$A$4:$F$2529,6,0),0)</f>
        <v>260</v>
      </c>
      <c r="R2325" s="1">
        <f>IFERROR(VLOOKUP(B2325,'[1]Pivot HorizontalMRP'!$A$4:$G$2529,7,0),0)</f>
        <v>0</v>
      </c>
      <c r="S2325" s="1">
        <f>IFERROR(VLOOKUP(B2325,'[1]Pivot HorizontalMRP'!$A$4:$H$2529,8,0),0)</f>
        <v>0</v>
      </c>
      <c r="T2325" s="1">
        <f>IFERROR(VLOOKUP(B2325,'[1]Pivot HorizontalMRP'!$A$4:$I$2529,9,0),0)</f>
        <v>0</v>
      </c>
      <c r="U2325" s="1">
        <f t="shared" si="180"/>
        <v>24843</v>
      </c>
      <c r="V2325" s="24">
        <v>5.5000000000000003E-4</v>
      </c>
      <c r="W2325" s="24"/>
      <c r="X2325" s="24">
        <f t="shared" si="183"/>
        <v>-5.5000000000000003E-4</v>
      </c>
      <c r="Y2325" s="24"/>
      <c r="Z2325" s="24"/>
      <c r="AA2325" s="24"/>
      <c r="AB2325" s="24"/>
      <c r="AC2325" s="25"/>
      <c r="AD2325" s="26"/>
      <c r="AE2325" s="26"/>
      <c r="AF2325" s="26"/>
      <c r="AG2325" s="24"/>
      <c r="AH2325" s="24"/>
      <c r="AI2325" s="26"/>
      <c r="AJ2325" s="27"/>
      <c r="AK2325" s="27"/>
      <c r="AL2325" s="26"/>
      <c r="AM2325" s="26"/>
      <c r="AN2325" s="24"/>
      <c r="AO2325" s="24" t="str">
        <f t="shared" si="184"/>
        <v>Sanmina</v>
      </c>
      <c r="AP2325" s="1" t="s">
        <v>1110</v>
      </c>
      <c r="BF2325" s="1" t="s">
        <v>68</v>
      </c>
      <c r="BG2325" s="28" t="s">
        <v>69</v>
      </c>
    </row>
    <row r="2326" spans="1:59" ht="12.75" customHeight="1" x14ac:dyDescent="0.2">
      <c r="A2326" s="1" t="s">
        <v>9422</v>
      </c>
      <c r="B2326" s="1" t="s">
        <v>9423</v>
      </c>
      <c r="C2326" s="1" t="s">
        <v>62</v>
      </c>
      <c r="D2326" s="1" t="s">
        <v>1108</v>
      </c>
      <c r="E2326" s="1" t="s">
        <v>9424</v>
      </c>
      <c r="F2326" s="1" t="s">
        <v>9425</v>
      </c>
      <c r="G2326" s="1">
        <v>86</v>
      </c>
      <c r="H2326" s="1">
        <v>10000</v>
      </c>
      <c r="I2326" s="2" t="s">
        <v>1123</v>
      </c>
      <c r="K2326" s="1">
        <f>IFERROR(VLOOKUP(B2326,'[1]Pivot HorizontalMRP'!$A$4:$B$2531,2,0),0)</f>
        <v>0</v>
      </c>
      <c r="L2326" s="1">
        <f>IFERROR(VLOOKUP(B2326,'[1]Pivot HorizontalMRP'!$A$4:$C$2531,3,0),0)</f>
        <v>10295</v>
      </c>
      <c r="M2326" s="1">
        <f>IFERROR(VLOOKUP(B2326,'[1]Pivot HorizontalMRP'!$A$4:$D$2531,4,0),0)</f>
        <v>0</v>
      </c>
      <c r="N2326" s="1">
        <f>IFERROR(VLOOKUP(B2326,'[1]Pivot HorizontalMRP'!$A$4:$E$2531,5,0),0)</f>
        <v>0</v>
      </c>
      <c r="O2326" s="1">
        <f t="shared" si="181"/>
        <v>10295</v>
      </c>
      <c r="P2326" s="1">
        <f t="shared" si="182"/>
        <v>10295</v>
      </c>
      <c r="Q2326" s="1">
        <f>IFERROR(VLOOKUP(B2326,'[1]Pivot HorizontalMRP'!$A$4:$F$2529,6,0),0)</f>
        <v>5</v>
      </c>
      <c r="R2326" s="1">
        <f>IFERROR(VLOOKUP(B2326,'[1]Pivot HorizontalMRP'!$A$4:$G$2529,7,0),0)</f>
        <v>125</v>
      </c>
      <c r="S2326" s="1">
        <f>IFERROR(VLOOKUP(B2326,'[1]Pivot HorizontalMRP'!$A$4:$H$2529,8,0),0)</f>
        <v>150</v>
      </c>
      <c r="T2326" s="1">
        <f>IFERROR(VLOOKUP(B2326,'[1]Pivot HorizontalMRP'!$A$4:$I$2529,9,0),0)</f>
        <v>114</v>
      </c>
      <c r="U2326" s="1">
        <f t="shared" si="180"/>
        <v>10165</v>
      </c>
      <c r="V2326" s="24">
        <v>2.6199999999999999E-3</v>
      </c>
      <c r="W2326" s="24"/>
      <c r="X2326" s="24">
        <f t="shared" si="183"/>
        <v>-2.6199999999999999E-3</v>
      </c>
      <c r="Y2326" s="24"/>
      <c r="Z2326" s="24"/>
      <c r="AA2326" s="24">
        <v>8.0999999999999996E-4</v>
      </c>
      <c r="AB2326" s="24"/>
      <c r="AC2326" s="25"/>
      <c r="AD2326" s="26"/>
      <c r="AE2326" s="26"/>
      <c r="AF2326" s="26"/>
      <c r="AG2326" s="24"/>
      <c r="AH2326" s="24"/>
      <c r="AI2326" s="26"/>
      <c r="AJ2326" s="27"/>
      <c r="AK2326" s="27"/>
      <c r="AL2326" s="26"/>
      <c r="AM2326" s="26"/>
      <c r="AN2326" s="24"/>
      <c r="AO2326" s="24" t="str">
        <f t="shared" si="184"/>
        <v>Sanmina</v>
      </c>
      <c r="AP2326" s="1" t="s">
        <v>1110</v>
      </c>
      <c r="BF2326" s="1" t="s">
        <v>68</v>
      </c>
      <c r="BG2326" s="28" t="s">
        <v>69</v>
      </c>
    </row>
    <row r="2327" spans="1:59" ht="12.75" customHeight="1" x14ac:dyDescent="0.2">
      <c r="A2327" s="1" t="s">
        <v>9426</v>
      </c>
      <c r="B2327" s="1" t="s">
        <v>9427</v>
      </c>
      <c r="C2327" s="1" t="s">
        <v>62</v>
      </c>
      <c r="D2327" s="1" t="s">
        <v>1108</v>
      </c>
      <c r="E2327" s="1" t="s">
        <v>9428</v>
      </c>
      <c r="F2327" s="1" t="s">
        <v>9429</v>
      </c>
      <c r="G2327" s="1">
        <v>148</v>
      </c>
      <c r="H2327" s="1">
        <v>10000</v>
      </c>
      <c r="I2327" s="2" t="s">
        <v>1123</v>
      </c>
      <c r="K2327" s="1">
        <f>IFERROR(VLOOKUP(B2327,'[1]Pivot HorizontalMRP'!$A$4:$B$2531,2,0),0)</f>
        <v>0</v>
      </c>
      <c r="L2327" s="1">
        <f>IFERROR(VLOOKUP(B2327,'[1]Pivot HorizontalMRP'!$A$4:$C$2531,3,0),0)</f>
        <v>1409</v>
      </c>
      <c r="M2327" s="1">
        <f>IFERROR(VLOOKUP(B2327,'[1]Pivot HorizontalMRP'!$A$4:$D$2531,4,0),0)</f>
        <v>10460</v>
      </c>
      <c r="N2327" s="1">
        <f>IFERROR(VLOOKUP(B2327,'[1]Pivot HorizontalMRP'!$A$4:$E$2531,5,0),0)</f>
        <v>0</v>
      </c>
      <c r="O2327" s="1">
        <f t="shared" si="181"/>
        <v>11869</v>
      </c>
      <c r="P2327" s="1">
        <f t="shared" si="182"/>
        <v>11869</v>
      </c>
      <c r="Q2327" s="1">
        <f>IFERROR(VLOOKUP(B2327,'[1]Pivot HorizontalMRP'!$A$4:$F$2529,6,0),0)</f>
        <v>5767</v>
      </c>
      <c r="R2327" s="1">
        <f>IFERROR(VLOOKUP(B2327,'[1]Pivot HorizontalMRP'!$A$4:$G$2529,7,0),0)</f>
        <v>2775</v>
      </c>
      <c r="S2327" s="1">
        <f>IFERROR(VLOOKUP(B2327,'[1]Pivot HorizontalMRP'!$A$4:$H$2529,8,0),0)</f>
        <v>2754</v>
      </c>
      <c r="T2327" s="1">
        <f>IFERROR(VLOOKUP(B2327,'[1]Pivot HorizontalMRP'!$A$4:$I$2529,9,0),0)</f>
        <v>1497</v>
      </c>
      <c r="U2327" s="1">
        <f t="shared" si="180"/>
        <v>3327</v>
      </c>
      <c r="V2327" s="24">
        <v>1.8699999999999999E-3</v>
      </c>
      <c r="W2327" s="24"/>
      <c r="X2327" s="24">
        <f t="shared" si="183"/>
        <v>-1.8699999999999999E-3</v>
      </c>
      <c r="Y2327" s="24"/>
      <c r="Z2327" s="24"/>
      <c r="AA2327" s="24"/>
      <c r="AB2327" s="24"/>
      <c r="AC2327" s="25"/>
      <c r="AD2327" s="26"/>
      <c r="AE2327" s="26"/>
      <c r="AF2327" s="26"/>
      <c r="AG2327" s="24"/>
      <c r="AH2327" s="24"/>
      <c r="AI2327" s="26"/>
      <c r="AJ2327" s="27"/>
      <c r="AK2327" s="27"/>
      <c r="AL2327" s="26"/>
      <c r="AM2327" s="26"/>
      <c r="AN2327" s="24"/>
      <c r="AO2327" s="24" t="str">
        <f t="shared" si="184"/>
        <v>Sanmina</v>
      </c>
      <c r="AP2327" s="1" t="s">
        <v>1110</v>
      </c>
      <c r="BF2327" s="1" t="s">
        <v>68</v>
      </c>
      <c r="BG2327" s="28" t="s">
        <v>69</v>
      </c>
    </row>
    <row r="2328" spans="1:59" ht="12.75" customHeight="1" x14ac:dyDescent="0.2">
      <c r="A2328" s="1" t="s">
        <v>9430</v>
      </c>
      <c r="B2328" s="1" t="s">
        <v>9431</v>
      </c>
      <c r="C2328" s="1" t="s">
        <v>62</v>
      </c>
      <c r="D2328" s="1" t="s">
        <v>1108</v>
      </c>
      <c r="E2328" s="1" t="s">
        <v>9432</v>
      </c>
      <c r="F2328" s="1" t="s">
        <v>9433</v>
      </c>
      <c r="G2328" s="1">
        <v>148</v>
      </c>
      <c r="H2328" s="1">
        <v>10000</v>
      </c>
      <c r="I2328" s="2" t="s">
        <v>1123</v>
      </c>
      <c r="K2328" s="1">
        <f>IFERROR(VLOOKUP(B2328,'[1]Pivot HorizontalMRP'!$A$4:$B$2531,2,0),0)</f>
        <v>0</v>
      </c>
      <c r="L2328" s="1">
        <f>IFERROR(VLOOKUP(B2328,'[1]Pivot HorizontalMRP'!$A$4:$C$2531,3,0),0)</f>
        <v>25555</v>
      </c>
      <c r="M2328" s="1">
        <f>IFERROR(VLOOKUP(B2328,'[1]Pivot HorizontalMRP'!$A$4:$D$2531,4,0),0)</f>
        <v>0</v>
      </c>
      <c r="N2328" s="1">
        <f>IFERROR(VLOOKUP(B2328,'[1]Pivot HorizontalMRP'!$A$4:$E$2531,5,0),0)</f>
        <v>0</v>
      </c>
      <c r="O2328" s="1">
        <f t="shared" si="181"/>
        <v>25555</v>
      </c>
      <c r="P2328" s="1">
        <f t="shared" si="182"/>
        <v>25555</v>
      </c>
      <c r="Q2328" s="1">
        <f>IFERROR(VLOOKUP(B2328,'[1]Pivot HorizontalMRP'!$A$4:$F$2529,6,0),0)</f>
        <v>1890</v>
      </c>
      <c r="R2328" s="1">
        <f>IFERROR(VLOOKUP(B2328,'[1]Pivot HorizontalMRP'!$A$4:$G$2529,7,0),0)</f>
        <v>845</v>
      </c>
      <c r="S2328" s="1">
        <f>IFERROR(VLOOKUP(B2328,'[1]Pivot HorizontalMRP'!$A$4:$H$2529,8,0),0)</f>
        <v>500</v>
      </c>
      <c r="T2328" s="1">
        <f>IFERROR(VLOOKUP(B2328,'[1]Pivot HorizontalMRP'!$A$4:$I$2529,9,0),0)</f>
        <v>12</v>
      </c>
      <c r="U2328" s="1">
        <f t="shared" si="180"/>
        <v>22820</v>
      </c>
      <c r="V2328" s="24">
        <v>5.2260000000000001E-2</v>
      </c>
      <c r="W2328" s="24"/>
      <c r="X2328" s="24">
        <f t="shared" si="183"/>
        <v>-5.2260000000000001E-2</v>
      </c>
      <c r="Y2328" s="24"/>
      <c r="Z2328" s="24"/>
      <c r="AA2328" s="24"/>
      <c r="AB2328" s="24"/>
      <c r="AC2328" s="25"/>
      <c r="AD2328" s="26"/>
      <c r="AE2328" s="26"/>
      <c r="AF2328" s="26"/>
      <c r="AG2328" s="24"/>
      <c r="AH2328" s="24"/>
      <c r="AI2328" s="26"/>
      <c r="AJ2328" s="27"/>
      <c r="AK2328" s="27"/>
      <c r="AL2328" s="26"/>
      <c r="AM2328" s="26"/>
      <c r="AN2328" s="24"/>
      <c r="AO2328" s="24" t="str">
        <f t="shared" si="184"/>
        <v>Sanmina</v>
      </c>
      <c r="AP2328" s="1" t="s">
        <v>1110</v>
      </c>
      <c r="BF2328" s="1" t="s">
        <v>68</v>
      </c>
      <c r="BG2328" s="28" t="s">
        <v>69</v>
      </c>
    </row>
    <row r="2329" spans="1:59" ht="12.75" customHeight="1" x14ac:dyDescent="0.2">
      <c r="A2329" s="1" t="s">
        <v>9434</v>
      </c>
      <c r="B2329" s="1" t="s">
        <v>9435</v>
      </c>
      <c r="C2329" s="1" t="s">
        <v>62</v>
      </c>
      <c r="D2329" s="1" t="s">
        <v>1108</v>
      </c>
      <c r="E2329" s="1" t="s">
        <v>9436</v>
      </c>
      <c r="F2329" s="1" t="s">
        <v>9437</v>
      </c>
      <c r="G2329" s="1">
        <v>148</v>
      </c>
      <c r="H2329" s="1">
        <v>10000</v>
      </c>
      <c r="I2329" s="2" t="s">
        <v>1123</v>
      </c>
      <c r="K2329" s="1">
        <f>IFERROR(VLOOKUP(B2329,'[1]Pivot HorizontalMRP'!$A$4:$B$2531,2,0),0)</f>
        <v>0</v>
      </c>
      <c r="L2329" s="1">
        <f>IFERROR(VLOOKUP(B2329,'[1]Pivot HorizontalMRP'!$A$4:$C$2531,3,0),0)</f>
        <v>17166</v>
      </c>
      <c r="M2329" s="1">
        <f>IFERROR(VLOOKUP(B2329,'[1]Pivot HorizontalMRP'!$A$4:$D$2531,4,0),0)</f>
        <v>10000</v>
      </c>
      <c r="N2329" s="1">
        <f>IFERROR(VLOOKUP(B2329,'[1]Pivot HorizontalMRP'!$A$4:$E$2531,5,0),0)</f>
        <v>0</v>
      </c>
      <c r="O2329" s="1">
        <f t="shared" si="181"/>
        <v>27166</v>
      </c>
      <c r="P2329" s="1">
        <f t="shared" si="182"/>
        <v>27166</v>
      </c>
      <c r="Q2329" s="1">
        <f>IFERROR(VLOOKUP(B2329,'[1]Pivot HorizontalMRP'!$A$4:$F$2529,6,0),0)</f>
        <v>6285</v>
      </c>
      <c r="R2329" s="1">
        <f>IFERROR(VLOOKUP(B2329,'[1]Pivot HorizontalMRP'!$A$4:$G$2529,7,0),0)</f>
        <v>6798</v>
      </c>
      <c r="S2329" s="1">
        <f>IFERROR(VLOOKUP(B2329,'[1]Pivot HorizontalMRP'!$A$4:$H$2529,8,0),0)</f>
        <v>8319</v>
      </c>
      <c r="T2329" s="1">
        <f>IFERROR(VLOOKUP(B2329,'[1]Pivot HorizontalMRP'!$A$4:$I$2529,9,0),0)</f>
        <v>7728</v>
      </c>
      <c r="U2329" s="1">
        <f t="shared" si="180"/>
        <v>14083</v>
      </c>
      <c r="V2329" s="24">
        <v>6.1799999999999997E-3</v>
      </c>
      <c r="W2329" s="24"/>
      <c r="X2329" s="24">
        <f t="shared" si="183"/>
        <v>-6.1799999999999997E-3</v>
      </c>
      <c r="Y2329" s="24"/>
      <c r="Z2329" s="24"/>
      <c r="AA2329" s="24"/>
      <c r="AB2329" s="24"/>
      <c r="AC2329" s="25"/>
      <c r="AD2329" s="26"/>
      <c r="AE2329" s="26"/>
      <c r="AF2329" s="26"/>
      <c r="AG2329" s="24"/>
      <c r="AH2329" s="24"/>
      <c r="AI2329" s="26"/>
      <c r="AJ2329" s="27"/>
      <c r="AK2329" s="27"/>
      <c r="AL2329" s="26"/>
      <c r="AM2329" s="26"/>
      <c r="AN2329" s="24"/>
      <c r="AO2329" s="24" t="str">
        <f t="shared" si="184"/>
        <v>Sanmina</v>
      </c>
      <c r="AP2329" s="1" t="s">
        <v>1110</v>
      </c>
      <c r="BF2329" s="1" t="s">
        <v>68</v>
      </c>
      <c r="BG2329" s="28" t="s">
        <v>69</v>
      </c>
    </row>
    <row r="2330" spans="1:59" ht="12.75" customHeight="1" x14ac:dyDescent="0.2">
      <c r="A2330" s="1" t="s">
        <v>9438</v>
      </c>
      <c r="B2330" s="1" t="s">
        <v>9439</v>
      </c>
      <c r="C2330" s="1" t="s">
        <v>62</v>
      </c>
      <c r="D2330" s="1" t="s">
        <v>1108</v>
      </c>
      <c r="E2330" s="1" t="s">
        <v>9440</v>
      </c>
      <c r="F2330" s="1" t="s">
        <v>9441</v>
      </c>
      <c r="G2330" s="1">
        <v>188</v>
      </c>
      <c r="H2330" s="1">
        <v>20000</v>
      </c>
      <c r="I2330" s="2" t="s">
        <v>1123</v>
      </c>
      <c r="K2330" s="1">
        <f>IFERROR(VLOOKUP(B2330,'[1]Pivot HorizontalMRP'!$A$4:$B$2531,2,0),0)</f>
        <v>0</v>
      </c>
      <c r="L2330" s="1">
        <f>IFERROR(VLOOKUP(B2330,'[1]Pivot HorizontalMRP'!$A$4:$C$2531,3,0),0)</f>
        <v>19278</v>
      </c>
      <c r="M2330" s="1">
        <f>IFERROR(VLOOKUP(B2330,'[1]Pivot HorizontalMRP'!$A$4:$D$2531,4,0),0)</f>
        <v>40000</v>
      </c>
      <c r="N2330" s="1">
        <f>IFERROR(VLOOKUP(B2330,'[1]Pivot HorizontalMRP'!$A$4:$E$2531,5,0),0)</f>
        <v>0</v>
      </c>
      <c r="O2330" s="1">
        <f t="shared" si="181"/>
        <v>59278</v>
      </c>
      <c r="P2330" s="1">
        <f t="shared" si="182"/>
        <v>59278</v>
      </c>
      <c r="Q2330" s="1">
        <f>IFERROR(VLOOKUP(B2330,'[1]Pivot HorizontalMRP'!$A$4:$F$2529,6,0),0)</f>
        <v>10508</v>
      </c>
      <c r="R2330" s="1">
        <f>IFERROR(VLOOKUP(B2330,'[1]Pivot HorizontalMRP'!$A$4:$G$2529,7,0),0)</f>
        <v>4726</v>
      </c>
      <c r="S2330" s="1">
        <f>IFERROR(VLOOKUP(B2330,'[1]Pivot HorizontalMRP'!$A$4:$H$2529,8,0),0)</f>
        <v>5210</v>
      </c>
      <c r="T2330" s="1">
        <f>IFERROR(VLOOKUP(B2330,'[1]Pivot HorizontalMRP'!$A$4:$I$2529,9,0),0)</f>
        <v>4420</v>
      </c>
      <c r="U2330" s="1">
        <f t="shared" si="180"/>
        <v>44044</v>
      </c>
      <c r="V2330" s="24">
        <v>5.2999999999999998E-4</v>
      </c>
      <c r="W2330" s="24"/>
      <c r="X2330" s="24">
        <f t="shared" si="183"/>
        <v>-5.2999999999999998E-4</v>
      </c>
      <c r="Y2330" s="24"/>
      <c r="Z2330" s="24"/>
      <c r="AA2330" s="24"/>
      <c r="AB2330" s="24"/>
      <c r="AC2330" s="25"/>
      <c r="AD2330" s="26"/>
      <c r="AE2330" s="26"/>
      <c r="AF2330" s="26"/>
      <c r="AG2330" s="24"/>
      <c r="AH2330" s="24"/>
      <c r="AI2330" s="26"/>
      <c r="AJ2330" s="27"/>
      <c r="AK2330" s="27"/>
      <c r="AL2330" s="26"/>
      <c r="AM2330" s="26"/>
      <c r="AN2330" s="24"/>
      <c r="AO2330" s="24" t="str">
        <f t="shared" si="184"/>
        <v>Sanmina</v>
      </c>
      <c r="AP2330" s="1" t="s">
        <v>1110</v>
      </c>
      <c r="BF2330" s="1" t="s">
        <v>68</v>
      </c>
      <c r="BG2330" s="28" t="s">
        <v>69</v>
      </c>
    </row>
    <row r="2331" spans="1:59" ht="12.75" customHeight="1" x14ac:dyDescent="0.2">
      <c r="A2331" s="1" t="s">
        <v>9442</v>
      </c>
      <c r="B2331" s="1" t="s">
        <v>9443</v>
      </c>
      <c r="C2331" s="1" t="s">
        <v>62</v>
      </c>
      <c r="D2331" s="1" t="s">
        <v>1108</v>
      </c>
      <c r="E2331" s="1" t="s">
        <v>9444</v>
      </c>
      <c r="F2331" s="1" t="s">
        <v>9445</v>
      </c>
      <c r="G2331" s="1">
        <v>83</v>
      </c>
      <c r="H2331" s="1">
        <v>10000</v>
      </c>
      <c r="I2331" s="2" t="s">
        <v>1123</v>
      </c>
      <c r="K2331" s="1">
        <f>IFERROR(VLOOKUP(B2331,'[1]Pivot HorizontalMRP'!$A$4:$B$2531,2,0),0)</f>
        <v>0</v>
      </c>
      <c r="L2331" s="1">
        <f>IFERROR(VLOOKUP(B2331,'[1]Pivot HorizontalMRP'!$A$4:$C$2531,3,0),0)</f>
        <v>37649</v>
      </c>
      <c r="M2331" s="1">
        <f>IFERROR(VLOOKUP(B2331,'[1]Pivot HorizontalMRP'!$A$4:$D$2531,4,0),0)</f>
        <v>0</v>
      </c>
      <c r="N2331" s="1">
        <f>IFERROR(VLOOKUP(B2331,'[1]Pivot HorizontalMRP'!$A$4:$E$2531,5,0),0)</f>
        <v>0</v>
      </c>
      <c r="O2331" s="1">
        <f t="shared" si="181"/>
        <v>37649</v>
      </c>
      <c r="P2331" s="1">
        <f t="shared" si="182"/>
        <v>37649</v>
      </c>
      <c r="Q2331" s="1">
        <f>IFERROR(VLOOKUP(B2331,'[1]Pivot HorizontalMRP'!$A$4:$F$2529,6,0),0)</f>
        <v>9244</v>
      </c>
      <c r="R2331" s="1">
        <f>IFERROR(VLOOKUP(B2331,'[1]Pivot HorizontalMRP'!$A$4:$G$2529,7,0),0)</f>
        <v>11886</v>
      </c>
      <c r="S2331" s="1">
        <f>IFERROR(VLOOKUP(B2331,'[1]Pivot HorizontalMRP'!$A$4:$H$2529,8,0),0)</f>
        <v>14388</v>
      </c>
      <c r="T2331" s="1">
        <f>IFERROR(VLOOKUP(B2331,'[1]Pivot HorizontalMRP'!$A$4:$I$2529,9,0),0)</f>
        <v>15144</v>
      </c>
      <c r="U2331" s="1">
        <f t="shared" si="180"/>
        <v>16519</v>
      </c>
      <c r="V2331" s="24">
        <v>6.9999999999999999E-4</v>
      </c>
      <c r="W2331" s="24"/>
      <c r="X2331" s="24">
        <f t="shared" si="183"/>
        <v>-6.9999999999999999E-4</v>
      </c>
      <c r="Y2331" s="24"/>
      <c r="Z2331" s="24"/>
      <c r="AA2331" s="24">
        <v>6.9999999999999999E-4</v>
      </c>
      <c r="AB2331" s="24"/>
      <c r="AC2331" s="25"/>
      <c r="AD2331" s="26"/>
      <c r="AE2331" s="26"/>
      <c r="AF2331" s="26"/>
      <c r="AG2331" s="24"/>
      <c r="AH2331" s="24"/>
      <c r="AI2331" s="26"/>
      <c r="AJ2331" s="27"/>
      <c r="AK2331" s="27"/>
      <c r="AL2331" s="26"/>
      <c r="AM2331" s="26"/>
      <c r="AN2331" s="24"/>
      <c r="AO2331" s="24" t="str">
        <f t="shared" si="184"/>
        <v>Sanmina</v>
      </c>
      <c r="AP2331" s="1" t="s">
        <v>1110</v>
      </c>
      <c r="BF2331" s="1" t="s">
        <v>68</v>
      </c>
      <c r="BG2331" s="28" t="s">
        <v>69</v>
      </c>
    </row>
    <row r="2332" spans="1:59" ht="12.75" customHeight="1" x14ac:dyDescent="0.2">
      <c r="A2332" s="1" t="s">
        <v>9446</v>
      </c>
      <c r="B2332" s="1" t="s">
        <v>9447</v>
      </c>
      <c r="C2332" s="1" t="s">
        <v>62</v>
      </c>
      <c r="D2332" s="1" t="s">
        <v>1108</v>
      </c>
      <c r="E2332" s="1" t="s">
        <v>9448</v>
      </c>
      <c r="F2332" s="1" t="s">
        <v>9449</v>
      </c>
      <c r="G2332" s="1">
        <v>87</v>
      </c>
      <c r="H2332" s="1">
        <v>2000</v>
      </c>
      <c r="I2332" s="2" t="s">
        <v>1123</v>
      </c>
      <c r="K2332" s="1">
        <f>IFERROR(VLOOKUP(B2332,'[1]Pivot HorizontalMRP'!$A$4:$B$2531,2,0),0)</f>
        <v>0</v>
      </c>
      <c r="L2332" s="1">
        <f>IFERROR(VLOOKUP(B2332,'[1]Pivot HorizontalMRP'!$A$4:$C$2531,3,0),0)</f>
        <v>66117</v>
      </c>
      <c r="M2332" s="1">
        <f>IFERROR(VLOOKUP(B2332,'[1]Pivot HorizontalMRP'!$A$4:$D$2531,4,0),0)</f>
        <v>0</v>
      </c>
      <c r="N2332" s="1">
        <f>IFERROR(VLOOKUP(B2332,'[1]Pivot HorizontalMRP'!$A$4:$E$2531,5,0),0)</f>
        <v>0</v>
      </c>
      <c r="O2332" s="1">
        <f t="shared" si="181"/>
        <v>66117</v>
      </c>
      <c r="P2332" s="1">
        <f t="shared" si="182"/>
        <v>66117</v>
      </c>
      <c r="Q2332" s="1">
        <f>IFERROR(VLOOKUP(B2332,'[1]Pivot HorizontalMRP'!$A$4:$F$2529,6,0),0)</f>
        <v>32292</v>
      </c>
      <c r="R2332" s="1">
        <f>IFERROR(VLOOKUP(B2332,'[1]Pivot HorizontalMRP'!$A$4:$G$2529,7,0),0)</f>
        <v>17945</v>
      </c>
      <c r="S2332" s="1">
        <f>IFERROR(VLOOKUP(B2332,'[1]Pivot HorizontalMRP'!$A$4:$H$2529,8,0),0)</f>
        <v>21232</v>
      </c>
      <c r="T2332" s="1">
        <f>IFERROR(VLOOKUP(B2332,'[1]Pivot HorizontalMRP'!$A$4:$I$2529,9,0),0)</f>
        <v>15200</v>
      </c>
      <c r="U2332" s="1">
        <f t="shared" si="180"/>
        <v>15880</v>
      </c>
      <c r="V2332" s="24">
        <v>0.17499999999999999</v>
      </c>
      <c r="W2332" s="24"/>
      <c r="X2332" s="24">
        <f t="shared" si="183"/>
        <v>-0.17499999999999999</v>
      </c>
      <c r="Y2332" s="24"/>
      <c r="Z2332" s="24"/>
      <c r="AA2332" s="24">
        <v>0.17499999999999999</v>
      </c>
      <c r="AB2332" s="24"/>
      <c r="AC2332" s="25"/>
      <c r="AD2332" s="26"/>
      <c r="AE2332" s="26"/>
      <c r="AF2332" s="26"/>
      <c r="AG2332" s="24"/>
      <c r="AH2332" s="24"/>
      <c r="AI2332" s="26"/>
      <c r="AJ2332" s="27"/>
      <c r="AK2332" s="27"/>
      <c r="AL2332" s="26"/>
      <c r="AM2332" s="26"/>
      <c r="AN2332" s="24"/>
      <c r="AO2332" s="24" t="str">
        <f t="shared" si="184"/>
        <v>Sanmina</v>
      </c>
      <c r="AP2332" s="1" t="s">
        <v>1110</v>
      </c>
      <c r="BF2332" s="1" t="s">
        <v>68</v>
      </c>
      <c r="BG2332" s="28" t="s">
        <v>69</v>
      </c>
    </row>
    <row r="2333" spans="1:59" ht="12.75" customHeight="1" x14ac:dyDescent="0.2">
      <c r="A2333" s="1" t="s">
        <v>9450</v>
      </c>
      <c r="B2333" s="1" t="s">
        <v>9451</v>
      </c>
      <c r="C2333" s="1" t="s">
        <v>62</v>
      </c>
      <c r="D2333" s="1" t="s">
        <v>1108</v>
      </c>
      <c r="E2333" s="1" t="s">
        <v>9452</v>
      </c>
      <c r="F2333" s="1" t="s">
        <v>9453</v>
      </c>
      <c r="G2333" s="1">
        <v>148</v>
      </c>
      <c r="H2333" s="1">
        <v>20000</v>
      </c>
      <c r="I2333" s="2" t="s">
        <v>1123</v>
      </c>
      <c r="K2333" s="1">
        <f>IFERROR(VLOOKUP(B2333,'[1]Pivot HorizontalMRP'!$A$4:$B$2531,2,0),0)</f>
        <v>0</v>
      </c>
      <c r="L2333" s="1">
        <f>IFERROR(VLOOKUP(B2333,'[1]Pivot HorizontalMRP'!$A$4:$C$2531,3,0),0)</f>
        <v>43169</v>
      </c>
      <c r="M2333" s="1">
        <f>IFERROR(VLOOKUP(B2333,'[1]Pivot HorizontalMRP'!$A$4:$D$2531,4,0),0)</f>
        <v>0</v>
      </c>
      <c r="N2333" s="1">
        <f>IFERROR(VLOOKUP(B2333,'[1]Pivot HorizontalMRP'!$A$4:$E$2531,5,0),0)</f>
        <v>0</v>
      </c>
      <c r="O2333" s="1">
        <f t="shared" si="181"/>
        <v>43169</v>
      </c>
      <c r="P2333" s="1">
        <f t="shared" si="182"/>
        <v>43169</v>
      </c>
      <c r="Q2333" s="1">
        <f>IFERROR(VLOOKUP(B2333,'[1]Pivot HorizontalMRP'!$A$4:$F$2529,6,0),0)</f>
        <v>14299</v>
      </c>
      <c r="R2333" s="1">
        <f>IFERROR(VLOOKUP(B2333,'[1]Pivot HorizontalMRP'!$A$4:$G$2529,7,0),0)</f>
        <v>10996</v>
      </c>
      <c r="S2333" s="1">
        <f>IFERROR(VLOOKUP(B2333,'[1]Pivot HorizontalMRP'!$A$4:$H$2529,8,0),0)</f>
        <v>14542</v>
      </c>
      <c r="T2333" s="1">
        <f>IFERROR(VLOOKUP(B2333,'[1]Pivot HorizontalMRP'!$A$4:$I$2529,9,0),0)</f>
        <v>10992</v>
      </c>
      <c r="U2333" s="1">
        <f t="shared" si="180"/>
        <v>17874</v>
      </c>
      <c r="V2333" s="24">
        <v>3.6000000000000002E-4</v>
      </c>
      <c r="W2333" s="24"/>
      <c r="X2333" s="24">
        <f t="shared" si="183"/>
        <v>-3.6000000000000002E-4</v>
      </c>
      <c r="Y2333" s="24"/>
      <c r="Z2333" s="24"/>
      <c r="AA2333" s="24">
        <v>2.7999999999999998E-4</v>
      </c>
      <c r="AB2333" s="24"/>
      <c r="AC2333" s="25"/>
      <c r="AD2333" s="26"/>
      <c r="AE2333" s="26"/>
      <c r="AF2333" s="26"/>
      <c r="AG2333" s="24"/>
      <c r="AH2333" s="24"/>
      <c r="AI2333" s="26"/>
      <c r="AJ2333" s="27"/>
      <c r="AK2333" s="27"/>
      <c r="AL2333" s="26"/>
      <c r="AM2333" s="26"/>
      <c r="AN2333" s="24"/>
      <c r="AO2333" s="24" t="str">
        <f t="shared" si="184"/>
        <v>Sanmina</v>
      </c>
      <c r="AP2333" s="1" t="s">
        <v>1110</v>
      </c>
      <c r="BF2333" s="1" t="s">
        <v>68</v>
      </c>
      <c r="BG2333" s="28" t="s">
        <v>69</v>
      </c>
    </row>
    <row r="2334" spans="1:59" ht="12.75" customHeight="1" x14ac:dyDescent="0.2">
      <c r="A2334" s="1" t="s">
        <v>9454</v>
      </c>
      <c r="B2334" s="1" t="s">
        <v>9455</v>
      </c>
      <c r="C2334" s="1" t="s">
        <v>62</v>
      </c>
      <c r="D2334" s="1" t="s">
        <v>1108</v>
      </c>
      <c r="E2334" s="1" t="s">
        <v>9456</v>
      </c>
      <c r="F2334" s="1" t="s">
        <v>9457</v>
      </c>
      <c r="G2334" s="1">
        <v>148</v>
      </c>
      <c r="H2334" s="1">
        <v>1</v>
      </c>
      <c r="I2334" s="2" t="s">
        <v>66</v>
      </c>
      <c r="K2334" s="1">
        <f>IFERROR(VLOOKUP(B2334,'[1]Pivot HorizontalMRP'!$A$4:$B$2531,2,0),0)</f>
        <v>0</v>
      </c>
      <c r="L2334" s="1">
        <f>IFERROR(VLOOKUP(B2334,'[1]Pivot HorizontalMRP'!$A$4:$C$2531,3,0),0)</f>
        <v>25000</v>
      </c>
      <c r="M2334" s="1">
        <f>IFERROR(VLOOKUP(B2334,'[1]Pivot HorizontalMRP'!$A$4:$D$2531,4,0),0)</f>
        <v>0</v>
      </c>
      <c r="N2334" s="1">
        <f>IFERROR(VLOOKUP(B2334,'[1]Pivot HorizontalMRP'!$A$4:$E$2531,5,0),0)</f>
        <v>0</v>
      </c>
      <c r="O2334" s="1">
        <f t="shared" si="181"/>
        <v>25000</v>
      </c>
      <c r="P2334" s="1">
        <f t="shared" si="182"/>
        <v>25000</v>
      </c>
      <c r="Q2334" s="1">
        <f>IFERROR(VLOOKUP(B2334,'[1]Pivot HorizontalMRP'!$A$4:$F$2529,6,0),0)</f>
        <v>740</v>
      </c>
      <c r="R2334" s="1">
        <f>IFERROR(VLOOKUP(B2334,'[1]Pivot HorizontalMRP'!$A$4:$G$2529,7,0),0)</f>
        <v>682</v>
      </c>
      <c r="S2334" s="1">
        <f>IFERROR(VLOOKUP(B2334,'[1]Pivot HorizontalMRP'!$A$4:$H$2529,8,0),0)</f>
        <v>732</v>
      </c>
      <c r="T2334" s="1">
        <f>IFERROR(VLOOKUP(B2334,'[1]Pivot HorizontalMRP'!$A$4:$I$2529,9,0),0)</f>
        <v>632</v>
      </c>
      <c r="U2334" s="1">
        <f t="shared" si="180"/>
        <v>23578</v>
      </c>
      <c r="V2334" s="24">
        <v>6.2E-4</v>
      </c>
      <c r="W2334" s="24"/>
      <c r="X2334" s="24">
        <f t="shared" si="183"/>
        <v>-6.2E-4</v>
      </c>
      <c r="Y2334" s="24"/>
      <c r="Z2334" s="24"/>
      <c r="AA2334" s="24"/>
      <c r="AB2334" s="24"/>
      <c r="AC2334" s="25"/>
      <c r="AD2334" s="26"/>
      <c r="AE2334" s="26"/>
      <c r="AF2334" s="26"/>
      <c r="AG2334" s="24"/>
      <c r="AH2334" s="24"/>
      <c r="AI2334" s="26"/>
      <c r="AJ2334" s="27"/>
      <c r="AK2334" s="27"/>
      <c r="AL2334" s="26"/>
      <c r="AM2334" s="26"/>
      <c r="AN2334" s="24"/>
      <c r="AO2334" s="24" t="str">
        <f t="shared" si="184"/>
        <v>Sanmina</v>
      </c>
      <c r="AP2334" s="1" t="s">
        <v>1110</v>
      </c>
      <c r="BF2334" s="1" t="s">
        <v>68</v>
      </c>
      <c r="BG2334" s="28" t="s">
        <v>69</v>
      </c>
    </row>
    <row r="2335" spans="1:59" ht="12.75" customHeight="1" x14ac:dyDescent="0.2">
      <c r="A2335" s="1" t="s">
        <v>9458</v>
      </c>
      <c r="B2335" s="1" t="s">
        <v>9459</v>
      </c>
      <c r="C2335" s="1" t="s">
        <v>62</v>
      </c>
      <c r="D2335" s="1" t="s">
        <v>1108</v>
      </c>
      <c r="E2335" s="1" t="s">
        <v>9460</v>
      </c>
      <c r="F2335" s="1" t="s">
        <v>9461</v>
      </c>
      <c r="G2335" s="1">
        <v>148</v>
      </c>
      <c r="H2335" s="1">
        <v>1</v>
      </c>
      <c r="I2335" s="2" t="s">
        <v>66</v>
      </c>
      <c r="K2335" s="1">
        <f>IFERROR(VLOOKUP(B2335,'[1]Pivot HorizontalMRP'!$A$4:$B$2531,2,0),0)</f>
        <v>0</v>
      </c>
      <c r="L2335" s="1">
        <f>IFERROR(VLOOKUP(B2335,'[1]Pivot HorizontalMRP'!$A$4:$C$2531,3,0),0)</f>
        <v>20000</v>
      </c>
      <c r="M2335" s="1">
        <f>IFERROR(VLOOKUP(B2335,'[1]Pivot HorizontalMRP'!$A$4:$D$2531,4,0),0)</f>
        <v>0</v>
      </c>
      <c r="N2335" s="1">
        <f>IFERROR(VLOOKUP(B2335,'[1]Pivot HorizontalMRP'!$A$4:$E$2531,5,0),0)</f>
        <v>0</v>
      </c>
      <c r="O2335" s="1">
        <f t="shared" si="181"/>
        <v>20000</v>
      </c>
      <c r="P2335" s="1">
        <f t="shared" si="182"/>
        <v>20000</v>
      </c>
      <c r="Q2335" s="1">
        <f>IFERROR(VLOOKUP(B2335,'[1]Pivot HorizontalMRP'!$A$4:$F$2529,6,0),0)</f>
        <v>740</v>
      </c>
      <c r="R2335" s="1">
        <f>IFERROR(VLOOKUP(B2335,'[1]Pivot HorizontalMRP'!$A$4:$G$2529,7,0),0)</f>
        <v>682</v>
      </c>
      <c r="S2335" s="1">
        <f>IFERROR(VLOOKUP(B2335,'[1]Pivot HorizontalMRP'!$A$4:$H$2529,8,0),0)</f>
        <v>732</v>
      </c>
      <c r="T2335" s="1">
        <f>IFERROR(VLOOKUP(B2335,'[1]Pivot HorizontalMRP'!$A$4:$I$2529,9,0),0)</f>
        <v>632</v>
      </c>
      <c r="U2335" s="1">
        <f t="shared" si="180"/>
        <v>18578</v>
      </c>
      <c r="V2335" s="24">
        <v>6.2E-4</v>
      </c>
      <c r="W2335" s="24"/>
      <c r="X2335" s="24">
        <f t="shared" si="183"/>
        <v>-6.2E-4</v>
      </c>
      <c r="Y2335" s="24"/>
      <c r="Z2335" s="24"/>
      <c r="AA2335" s="24"/>
      <c r="AB2335" s="24"/>
      <c r="AC2335" s="25"/>
      <c r="AD2335" s="26"/>
      <c r="AE2335" s="26"/>
      <c r="AF2335" s="26"/>
      <c r="AG2335" s="24"/>
      <c r="AH2335" s="24"/>
      <c r="AI2335" s="26"/>
      <c r="AJ2335" s="27"/>
      <c r="AK2335" s="27"/>
      <c r="AL2335" s="26"/>
      <c r="AM2335" s="26"/>
      <c r="AN2335" s="24"/>
      <c r="AO2335" s="24" t="str">
        <f t="shared" si="184"/>
        <v>Sanmina</v>
      </c>
      <c r="AP2335" s="1" t="s">
        <v>1110</v>
      </c>
      <c r="BF2335" s="1" t="s">
        <v>68</v>
      </c>
      <c r="BG2335" s="28" t="s">
        <v>69</v>
      </c>
    </row>
    <row r="2336" spans="1:59" ht="12.75" customHeight="1" x14ac:dyDescent="0.2">
      <c r="A2336" s="1" t="s">
        <v>9462</v>
      </c>
      <c r="B2336" s="1" t="s">
        <v>9463</v>
      </c>
      <c r="C2336" s="1" t="s">
        <v>62</v>
      </c>
      <c r="D2336" s="1" t="s">
        <v>1108</v>
      </c>
      <c r="E2336" s="1" t="s">
        <v>9464</v>
      </c>
      <c r="F2336" s="1" t="s">
        <v>9465</v>
      </c>
      <c r="G2336" s="1">
        <v>41</v>
      </c>
      <c r="H2336" s="1">
        <v>10000</v>
      </c>
      <c r="I2336" s="2" t="s">
        <v>66</v>
      </c>
      <c r="K2336" s="1">
        <f>IFERROR(VLOOKUP(B2336,'[1]Pivot HorizontalMRP'!$A$4:$B$2531,2,0),0)</f>
        <v>0</v>
      </c>
      <c r="L2336" s="1">
        <f>IFERROR(VLOOKUP(B2336,'[1]Pivot HorizontalMRP'!$A$4:$C$2531,3,0),0)</f>
        <v>7832</v>
      </c>
      <c r="M2336" s="1">
        <f>IFERROR(VLOOKUP(B2336,'[1]Pivot HorizontalMRP'!$A$4:$D$2531,4,0),0)</f>
        <v>0</v>
      </c>
      <c r="N2336" s="1">
        <f>IFERROR(VLOOKUP(B2336,'[1]Pivot HorizontalMRP'!$A$4:$E$2531,5,0),0)</f>
        <v>0</v>
      </c>
      <c r="O2336" s="1">
        <f t="shared" si="181"/>
        <v>7832</v>
      </c>
      <c r="P2336" s="1">
        <f t="shared" si="182"/>
        <v>7832</v>
      </c>
      <c r="Q2336" s="1">
        <f>IFERROR(VLOOKUP(B2336,'[1]Pivot HorizontalMRP'!$A$4:$F$2529,6,0),0)</f>
        <v>232</v>
      </c>
      <c r="R2336" s="1">
        <f>IFERROR(VLOOKUP(B2336,'[1]Pivot HorizontalMRP'!$A$4:$G$2529,7,0),0)</f>
        <v>160</v>
      </c>
      <c r="S2336" s="1">
        <f>IFERROR(VLOOKUP(B2336,'[1]Pivot HorizontalMRP'!$A$4:$H$2529,8,0),0)</f>
        <v>192</v>
      </c>
      <c r="T2336" s="1">
        <f>IFERROR(VLOOKUP(B2336,'[1]Pivot HorizontalMRP'!$A$4:$I$2529,9,0),0)</f>
        <v>160</v>
      </c>
      <c r="U2336" s="1">
        <f t="shared" si="180"/>
        <v>7440</v>
      </c>
      <c r="V2336" s="24">
        <v>6.9999999999999999E-4</v>
      </c>
      <c r="W2336" s="24"/>
      <c r="X2336" s="24">
        <f t="shared" si="183"/>
        <v>-6.9999999999999999E-4</v>
      </c>
      <c r="Y2336" s="24"/>
      <c r="Z2336" s="24"/>
      <c r="AA2336" s="24"/>
      <c r="AB2336" s="24"/>
      <c r="AC2336" s="25"/>
      <c r="AD2336" s="26"/>
      <c r="AE2336" s="26"/>
      <c r="AF2336" s="26"/>
      <c r="AG2336" s="24"/>
      <c r="AH2336" s="24"/>
      <c r="AI2336" s="26"/>
      <c r="AJ2336" s="27"/>
      <c r="AK2336" s="27"/>
      <c r="AL2336" s="26"/>
      <c r="AM2336" s="26"/>
      <c r="AN2336" s="24"/>
      <c r="AO2336" s="24" t="str">
        <f t="shared" si="184"/>
        <v>Sanmina</v>
      </c>
      <c r="AP2336" s="1" t="s">
        <v>1110</v>
      </c>
      <c r="BF2336" s="1" t="s">
        <v>68</v>
      </c>
      <c r="BG2336" s="28" t="s">
        <v>69</v>
      </c>
    </row>
    <row r="2337" spans="1:59" ht="12.75" customHeight="1" x14ac:dyDescent="0.2">
      <c r="A2337" s="1" t="s">
        <v>9466</v>
      </c>
      <c r="B2337" s="1" t="s">
        <v>9467</v>
      </c>
      <c r="C2337" s="1" t="s">
        <v>62</v>
      </c>
      <c r="D2337" s="1" t="s">
        <v>1108</v>
      </c>
      <c r="E2337" s="1" t="s">
        <v>9468</v>
      </c>
      <c r="F2337" s="1" t="s">
        <v>9469</v>
      </c>
      <c r="G2337" s="1">
        <v>93</v>
      </c>
      <c r="H2337" s="1">
        <v>4000</v>
      </c>
      <c r="I2337" s="2" t="s">
        <v>1123</v>
      </c>
      <c r="K2337" s="1">
        <f>IFERROR(VLOOKUP(B2337,'[1]Pivot HorizontalMRP'!$A$4:$B$2531,2,0),0)</f>
        <v>0</v>
      </c>
      <c r="L2337" s="1">
        <f>IFERROR(VLOOKUP(B2337,'[1]Pivot HorizontalMRP'!$A$4:$C$2531,3,0),0)</f>
        <v>6266</v>
      </c>
      <c r="M2337" s="1">
        <f>IFERROR(VLOOKUP(B2337,'[1]Pivot HorizontalMRP'!$A$4:$D$2531,4,0),0)</f>
        <v>0</v>
      </c>
      <c r="N2337" s="1">
        <f>IFERROR(VLOOKUP(B2337,'[1]Pivot HorizontalMRP'!$A$4:$E$2531,5,0),0)</f>
        <v>0</v>
      </c>
      <c r="O2337" s="1">
        <f t="shared" si="181"/>
        <v>6266</v>
      </c>
      <c r="P2337" s="1">
        <f t="shared" si="182"/>
        <v>6266</v>
      </c>
      <c r="Q2337" s="1">
        <f>IFERROR(VLOOKUP(B2337,'[1]Pivot HorizontalMRP'!$A$4:$F$2529,6,0),0)</f>
        <v>1999</v>
      </c>
      <c r="R2337" s="1">
        <f>IFERROR(VLOOKUP(B2337,'[1]Pivot HorizontalMRP'!$A$4:$G$2529,7,0),0)</f>
        <v>1644</v>
      </c>
      <c r="S2337" s="1">
        <f>IFERROR(VLOOKUP(B2337,'[1]Pivot HorizontalMRP'!$A$4:$H$2529,8,0),0)</f>
        <v>2082</v>
      </c>
      <c r="T2337" s="1">
        <f>IFERROR(VLOOKUP(B2337,'[1]Pivot HorizontalMRP'!$A$4:$I$2529,9,0),0)</f>
        <v>1611</v>
      </c>
      <c r="U2337" s="1">
        <f t="shared" si="180"/>
        <v>2623</v>
      </c>
      <c r="V2337" s="24">
        <v>0.14000000000000001</v>
      </c>
      <c r="W2337" s="24"/>
      <c r="X2337" s="24">
        <f t="shared" si="183"/>
        <v>-0.14000000000000001</v>
      </c>
      <c r="Y2337" s="24"/>
      <c r="Z2337" s="24"/>
      <c r="AA2337" s="24"/>
      <c r="AB2337" s="24"/>
      <c r="AC2337" s="25"/>
      <c r="AD2337" s="26"/>
      <c r="AE2337" s="26"/>
      <c r="AF2337" s="26"/>
      <c r="AG2337" s="24"/>
      <c r="AH2337" s="24"/>
      <c r="AI2337" s="26"/>
      <c r="AJ2337" s="27"/>
      <c r="AK2337" s="27"/>
      <c r="AL2337" s="26"/>
      <c r="AM2337" s="26"/>
      <c r="AN2337" s="24"/>
      <c r="AO2337" s="24" t="str">
        <f t="shared" si="184"/>
        <v>Sanmina</v>
      </c>
      <c r="AP2337" s="1" t="s">
        <v>2090</v>
      </c>
      <c r="BF2337" s="1" t="s">
        <v>68</v>
      </c>
      <c r="BG2337" s="28" t="s">
        <v>69</v>
      </c>
    </row>
    <row r="2338" spans="1:59" ht="12.75" customHeight="1" x14ac:dyDescent="0.2">
      <c r="A2338" s="1" t="s">
        <v>9470</v>
      </c>
      <c r="B2338" s="1" t="s">
        <v>9471</v>
      </c>
      <c r="C2338" s="1" t="s">
        <v>62</v>
      </c>
      <c r="D2338" s="1" t="s">
        <v>1108</v>
      </c>
      <c r="E2338" s="1" t="s">
        <v>9472</v>
      </c>
      <c r="F2338" s="1" t="s">
        <v>9473</v>
      </c>
      <c r="G2338" s="1">
        <v>273</v>
      </c>
      <c r="H2338" s="1">
        <v>33000</v>
      </c>
      <c r="I2338" s="2" t="s">
        <v>1123</v>
      </c>
      <c r="K2338" s="1">
        <f>IFERROR(VLOOKUP(B2338,'[1]Pivot HorizontalMRP'!$A$4:$B$2531,2,0),0)</f>
        <v>0</v>
      </c>
      <c r="L2338" s="1">
        <f>IFERROR(VLOOKUP(B2338,'[1]Pivot HorizontalMRP'!$A$4:$C$2531,3,0),0)</f>
        <v>69797</v>
      </c>
      <c r="M2338" s="1">
        <f>IFERROR(VLOOKUP(B2338,'[1]Pivot HorizontalMRP'!$A$4:$D$2531,4,0),0)</f>
        <v>99000</v>
      </c>
      <c r="N2338" s="1">
        <f>IFERROR(VLOOKUP(B2338,'[1]Pivot HorizontalMRP'!$A$4:$E$2531,5,0),0)</f>
        <v>99000</v>
      </c>
      <c r="O2338" s="1">
        <f t="shared" si="181"/>
        <v>168797</v>
      </c>
      <c r="P2338" s="1">
        <f t="shared" si="182"/>
        <v>267797</v>
      </c>
      <c r="Q2338" s="1">
        <f>IFERROR(VLOOKUP(B2338,'[1]Pivot HorizontalMRP'!$A$4:$F$2529,6,0),0)</f>
        <v>95584</v>
      </c>
      <c r="R2338" s="1">
        <f>IFERROR(VLOOKUP(B2338,'[1]Pivot HorizontalMRP'!$A$4:$G$2529,7,0),0)</f>
        <v>48265</v>
      </c>
      <c r="S2338" s="1">
        <f>IFERROR(VLOOKUP(B2338,'[1]Pivot HorizontalMRP'!$A$4:$H$2529,8,0),0)</f>
        <v>45796</v>
      </c>
      <c r="T2338" s="1">
        <f>IFERROR(VLOOKUP(B2338,'[1]Pivot HorizontalMRP'!$A$4:$I$2529,9,0),0)</f>
        <v>33819</v>
      </c>
      <c r="U2338" s="1">
        <f t="shared" si="180"/>
        <v>24948</v>
      </c>
      <c r="V2338" s="24">
        <v>6.3E-3</v>
      </c>
      <c r="W2338" s="24"/>
      <c r="X2338" s="24">
        <f t="shared" si="183"/>
        <v>-6.3E-3</v>
      </c>
      <c r="Y2338" s="24"/>
      <c r="Z2338" s="24"/>
      <c r="AA2338" s="24">
        <v>6.3E-3</v>
      </c>
      <c r="AB2338" s="24"/>
      <c r="AC2338" s="25"/>
      <c r="AD2338" s="26"/>
      <c r="AE2338" s="26"/>
      <c r="AF2338" s="26"/>
      <c r="AG2338" s="24"/>
      <c r="AH2338" s="24"/>
      <c r="AI2338" s="26"/>
      <c r="AJ2338" s="27"/>
      <c r="AK2338" s="27"/>
      <c r="AL2338" s="26"/>
      <c r="AM2338" s="26"/>
      <c r="AN2338" s="24"/>
      <c r="AO2338" s="24" t="str">
        <f t="shared" si="184"/>
        <v>Sanmina</v>
      </c>
      <c r="AP2338" s="1" t="s">
        <v>1110</v>
      </c>
      <c r="BF2338" s="1" t="s">
        <v>68</v>
      </c>
      <c r="BG2338" s="28" t="s">
        <v>69</v>
      </c>
    </row>
    <row r="2339" spans="1:59" ht="12.75" customHeight="1" x14ac:dyDescent="0.2">
      <c r="A2339" s="1" t="s">
        <v>9474</v>
      </c>
      <c r="B2339" s="1" t="s">
        <v>9475</v>
      </c>
      <c r="C2339" s="1" t="s">
        <v>62</v>
      </c>
      <c r="D2339" s="1" t="s">
        <v>63</v>
      </c>
      <c r="E2339" s="1" t="s">
        <v>9476</v>
      </c>
      <c r="F2339" s="1" t="s">
        <v>9477</v>
      </c>
      <c r="G2339" s="1">
        <v>75</v>
      </c>
      <c r="H2339" s="1">
        <v>3000</v>
      </c>
      <c r="I2339" s="2" t="s">
        <v>1123</v>
      </c>
      <c r="K2339" s="1">
        <f>IFERROR(VLOOKUP(B2339,'[1]Pivot HorizontalMRP'!$A$4:$B$2531,2,0),0)</f>
        <v>0</v>
      </c>
      <c r="L2339" s="1">
        <f>IFERROR(VLOOKUP(B2339,'[1]Pivot HorizontalMRP'!$A$4:$C$2531,3,0),0)</f>
        <v>293718</v>
      </c>
      <c r="M2339" s="1">
        <f>IFERROR(VLOOKUP(B2339,'[1]Pivot HorizontalMRP'!$A$4:$D$2531,4,0),0)</f>
        <v>588000</v>
      </c>
      <c r="N2339" s="1">
        <f>IFERROR(VLOOKUP(B2339,'[1]Pivot HorizontalMRP'!$A$4:$E$2531,5,0),0)</f>
        <v>0</v>
      </c>
      <c r="O2339" s="1">
        <f t="shared" si="181"/>
        <v>881718</v>
      </c>
      <c r="P2339" s="1">
        <f t="shared" si="182"/>
        <v>881718</v>
      </c>
      <c r="Q2339" s="1">
        <f>IFERROR(VLOOKUP(B2339,'[1]Pivot HorizontalMRP'!$A$4:$F$2529,6,0),0)</f>
        <v>511983</v>
      </c>
      <c r="R2339" s="1">
        <f>IFERROR(VLOOKUP(B2339,'[1]Pivot HorizontalMRP'!$A$4:$G$2529,7,0),0)</f>
        <v>265436</v>
      </c>
      <c r="S2339" s="1">
        <f>IFERROR(VLOOKUP(B2339,'[1]Pivot HorizontalMRP'!$A$4:$H$2529,8,0),0)</f>
        <v>237899</v>
      </c>
      <c r="T2339" s="1">
        <f>IFERROR(VLOOKUP(B2339,'[1]Pivot HorizontalMRP'!$A$4:$I$2529,9,0),0)</f>
        <v>166425</v>
      </c>
      <c r="U2339" s="1">
        <f t="shared" si="180"/>
        <v>104299</v>
      </c>
      <c r="V2339" s="24">
        <v>1.2800000000000001E-2</v>
      </c>
      <c r="W2339" s="24"/>
      <c r="X2339" s="24">
        <f t="shared" si="183"/>
        <v>-1.2800000000000001E-2</v>
      </c>
      <c r="Y2339" s="24"/>
      <c r="Z2339" s="24"/>
      <c r="AA2339" s="24">
        <v>1.2800000000000001E-2</v>
      </c>
      <c r="AB2339" s="24"/>
      <c r="AC2339" s="25"/>
      <c r="AD2339" s="26"/>
      <c r="AE2339" s="26"/>
      <c r="AF2339" s="26"/>
      <c r="AG2339" s="24"/>
      <c r="AH2339" s="24"/>
      <c r="AI2339" s="26"/>
      <c r="AJ2339" s="27"/>
      <c r="AK2339" s="27"/>
      <c r="AL2339" s="26"/>
      <c r="AM2339" s="26"/>
      <c r="AN2339" s="24"/>
      <c r="AO2339" s="24" t="str">
        <f t="shared" si="184"/>
        <v>Arista</v>
      </c>
      <c r="AP2339" s="1" t="s">
        <v>4086</v>
      </c>
      <c r="BF2339" s="1" t="s">
        <v>68</v>
      </c>
      <c r="BG2339" s="28" t="s">
        <v>69</v>
      </c>
    </row>
    <row r="2340" spans="1:59" ht="12.75" customHeight="1" x14ac:dyDescent="0.2">
      <c r="A2340" s="1" t="s">
        <v>9478</v>
      </c>
      <c r="B2340" s="1" t="s">
        <v>9479</v>
      </c>
      <c r="C2340" s="1" t="s">
        <v>62</v>
      </c>
      <c r="D2340" s="1" t="s">
        <v>63</v>
      </c>
      <c r="E2340" s="1" t="s">
        <v>9480</v>
      </c>
      <c r="F2340" s="1" t="s">
        <v>9481</v>
      </c>
      <c r="G2340" s="1">
        <v>155</v>
      </c>
      <c r="H2340" s="1">
        <v>2500</v>
      </c>
      <c r="I2340" s="2" t="s">
        <v>1123</v>
      </c>
      <c r="K2340" s="1">
        <f>IFERROR(VLOOKUP(B2340,'[1]Pivot HorizontalMRP'!$A$4:$B$2531,2,0),0)</f>
        <v>0</v>
      </c>
      <c r="L2340" s="1">
        <f>IFERROR(VLOOKUP(B2340,'[1]Pivot HorizontalMRP'!$A$4:$C$2531,3,0),0)</f>
        <v>43636</v>
      </c>
      <c r="M2340" s="1">
        <f>IFERROR(VLOOKUP(B2340,'[1]Pivot HorizontalMRP'!$A$4:$D$2531,4,0),0)</f>
        <v>30000</v>
      </c>
      <c r="N2340" s="1">
        <f>IFERROR(VLOOKUP(B2340,'[1]Pivot HorizontalMRP'!$A$4:$E$2531,5,0),0)</f>
        <v>42500</v>
      </c>
      <c r="O2340" s="1">
        <f t="shared" si="181"/>
        <v>73636</v>
      </c>
      <c r="P2340" s="1">
        <f t="shared" si="182"/>
        <v>116136</v>
      </c>
      <c r="Q2340" s="1">
        <f>IFERROR(VLOOKUP(B2340,'[1]Pivot HorizontalMRP'!$A$4:$F$2529,6,0),0)</f>
        <v>61509</v>
      </c>
      <c r="R2340" s="1">
        <f>IFERROR(VLOOKUP(B2340,'[1]Pivot HorizontalMRP'!$A$4:$G$2529,7,0),0)</f>
        <v>25600</v>
      </c>
      <c r="S2340" s="1">
        <f>IFERROR(VLOOKUP(B2340,'[1]Pivot HorizontalMRP'!$A$4:$H$2529,8,0),0)</f>
        <v>20883</v>
      </c>
      <c r="T2340" s="1">
        <f>IFERROR(VLOOKUP(B2340,'[1]Pivot HorizontalMRP'!$A$4:$I$2529,9,0),0)</f>
        <v>12467</v>
      </c>
      <c r="U2340" s="1">
        <f t="shared" si="180"/>
        <v>-13473</v>
      </c>
      <c r="V2340" s="24">
        <v>0.41</v>
      </c>
      <c r="W2340" s="24"/>
      <c r="X2340" s="24">
        <f t="shared" si="183"/>
        <v>-0.41</v>
      </c>
      <c r="Y2340" s="24"/>
      <c r="Z2340" s="24"/>
      <c r="AA2340" s="24">
        <v>0.41</v>
      </c>
      <c r="AB2340" s="24"/>
      <c r="AC2340" s="25"/>
      <c r="AD2340" s="26"/>
      <c r="AE2340" s="26"/>
      <c r="AF2340" s="26"/>
      <c r="AG2340" s="24"/>
      <c r="AH2340" s="24"/>
      <c r="AI2340" s="26"/>
      <c r="AJ2340" s="27"/>
      <c r="AK2340" s="27"/>
      <c r="AL2340" s="26"/>
      <c r="AM2340" s="26"/>
      <c r="AN2340" s="24"/>
      <c r="AO2340" s="24" t="str">
        <f t="shared" si="184"/>
        <v>Arista</v>
      </c>
      <c r="AP2340" s="1" t="s">
        <v>4086</v>
      </c>
      <c r="BF2340" s="1" t="s">
        <v>68</v>
      </c>
      <c r="BG2340" s="28" t="s">
        <v>69</v>
      </c>
    </row>
    <row r="2341" spans="1:59" ht="12.75" customHeight="1" x14ac:dyDescent="0.2">
      <c r="A2341" s="1" t="s">
        <v>9482</v>
      </c>
      <c r="B2341" s="1" t="s">
        <v>9483</v>
      </c>
      <c r="C2341" s="1" t="s">
        <v>62</v>
      </c>
      <c r="D2341" s="1" t="s">
        <v>1108</v>
      </c>
      <c r="E2341" s="1" t="s">
        <v>9484</v>
      </c>
      <c r="F2341" s="1" t="s">
        <v>9485</v>
      </c>
      <c r="G2341" s="1">
        <v>146</v>
      </c>
      <c r="H2341" s="1">
        <v>800</v>
      </c>
      <c r="I2341" s="2" t="s">
        <v>1123</v>
      </c>
      <c r="K2341" s="1">
        <f>IFERROR(VLOOKUP(B2341,'[1]Pivot HorizontalMRP'!$A$4:$B$2531,2,0),0)</f>
        <v>0</v>
      </c>
      <c r="L2341" s="1">
        <f>IFERROR(VLOOKUP(B2341,'[1]Pivot HorizontalMRP'!$A$4:$C$2531,3,0),0)</f>
        <v>2075</v>
      </c>
      <c r="M2341" s="1">
        <f>IFERROR(VLOOKUP(B2341,'[1]Pivot HorizontalMRP'!$A$4:$D$2531,4,0),0)</f>
        <v>800</v>
      </c>
      <c r="N2341" s="1">
        <f>IFERROR(VLOOKUP(B2341,'[1]Pivot HorizontalMRP'!$A$4:$E$2531,5,0),0)</f>
        <v>800</v>
      </c>
      <c r="O2341" s="1">
        <f t="shared" si="181"/>
        <v>2875</v>
      </c>
      <c r="P2341" s="1">
        <f t="shared" si="182"/>
        <v>3675</v>
      </c>
      <c r="Q2341" s="1">
        <f>IFERROR(VLOOKUP(B2341,'[1]Pivot HorizontalMRP'!$A$4:$F$2529,6,0),0)</f>
        <v>1684</v>
      </c>
      <c r="R2341" s="1">
        <f>IFERROR(VLOOKUP(B2341,'[1]Pivot HorizontalMRP'!$A$4:$G$2529,7,0),0)</f>
        <v>1226</v>
      </c>
      <c r="S2341" s="1">
        <f>IFERROR(VLOOKUP(B2341,'[1]Pivot HorizontalMRP'!$A$4:$H$2529,8,0),0)</f>
        <v>1482</v>
      </c>
      <c r="T2341" s="1">
        <f>IFERROR(VLOOKUP(B2341,'[1]Pivot HorizontalMRP'!$A$4:$I$2529,9,0),0)</f>
        <v>701</v>
      </c>
      <c r="U2341" s="1">
        <f t="shared" si="180"/>
        <v>-35</v>
      </c>
      <c r="V2341" s="24">
        <v>1.9564999999999999</v>
      </c>
      <c r="W2341" s="24"/>
      <c r="X2341" s="24">
        <f t="shared" si="183"/>
        <v>-1.9564999999999999</v>
      </c>
      <c r="Y2341" s="24"/>
      <c r="Z2341" s="24"/>
      <c r="AA2341" s="24">
        <v>1.778</v>
      </c>
      <c r="AB2341" s="24"/>
      <c r="AC2341" s="25"/>
      <c r="AD2341" s="26"/>
      <c r="AE2341" s="26"/>
      <c r="AF2341" s="26"/>
      <c r="AG2341" s="24"/>
      <c r="AH2341" s="24"/>
      <c r="AI2341" s="26"/>
      <c r="AJ2341" s="27"/>
      <c r="AK2341" s="27"/>
      <c r="AL2341" s="26"/>
      <c r="AM2341" s="26"/>
      <c r="AN2341" s="24"/>
      <c r="AO2341" s="24" t="str">
        <f t="shared" si="184"/>
        <v>Sanmina</v>
      </c>
      <c r="AP2341" s="1" t="s">
        <v>1110</v>
      </c>
      <c r="BF2341" s="1" t="s">
        <v>68</v>
      </c>
      <c r="BG2341" s="28" t="s">
        <v>69</v>
      </c>
    </row>
    <row r="2342" spans="1:59" ht="12.75" customHeight="1" x14ac:dyDescent="0.2">
      <c r="A2342" s="1" t="s">
        <v>9486</v>
      </c>
      <c r="B2342" s="1" t="s">
        <v>9487</v>
      </c>
      <c r="C2342" s="1" t="s">
        <v>62</v>
      </c>
      <c r="D2342" s="1" t="s">
        <v>63</v>
      </c>
      <c r="E2342" s="1" t="s">
        <v>9488</v>
      </c>
      <c r="F2342" s="1" t="s">
        <v>9489</v>
      </c>
      <c r="G2342" s="1">
        <v>155</v>
      </c>
      <c r="H2342" s="1">
        <v>2500</v>
      </c>
      <c r="I2342" s="2" t="s">
        <v>1123</v>
      </c>
      <c r="K2342" s="1">
        <f>IFERROR(VLOOKUP(B2342,'[1]Pivot HorizontalMRP'!$A$4:$B$2531,2,0),0)</f>
        <v>0</v>
      </c>
      <c r="L2342" s="1">
        <f>IFERROR(VLOOKUP(B2342,'[1]Pivot HorizontalMRP'!$A$4:$C$2531,3,0),0)</f>
        <v>66861</v>
      </c>
      <c r="M2342" s="1">
        <f>IFERROR(VLOOKUP(B2342,'[1]Pivot HorizontalMRP'!$A$4:$D$2531,4,0),0)</f>
        <v>95000</v>
      </c>
      <c r="N2342" s="1">
        <f>IFERROR(VLOOKUP(B2342,'[1]Pivot HorizontalMRP'!$A$4:$E$2531,5,0),0)</f>
        <v>115000</v>
      </c>
      <c r="O2342" s="1">
        <f t="shared" si="181"/>
        <v>161861</v>
      </c>
      <c r="P2342" s="1">
        <f t="shared" si="182"/>
        <v>276861</v>
      </c>
      <c r="Q2342" s="1">
        <f>IFERROR(VLOOKUP(B2342,'[1]Pivot HorizontalMRP'!$A$4:$F$2529,6,0),0)</f>
        <v>131574</v>
      </c>
      <c r="R2342" s="1">
        <f>IFERROR(VLOOKUP(B2342,'[1]Pivot HorizontalMRP'!$A$4:$G$2529,7,0),0)</f>
        <v>53628</v>
      </c>
      <c r="S2342" s="1">
        <f>IFERROR(VLOOKUP(B2342,'[1]Pivot HorizontalMRP'!$A$4:$H$2529,8,0),0)</f>
        <v>46037</v>
      </c>
      <c r="T2342" s="1">
        <f>IFERROR(VLOOKUP(B2342,'[1]Pivot HorizontalMRP'!$A$4:$I$2529,9,0),0)</f>
        <v>30442</v>
      </c>
      <c r="U2342" s="1">
        <f t="shared" si="180"/>
        <v>-23341</v>
      </c>
      <c r="V2342" s="24">
        <v>0.18</v>
      </c>
      <c r="W2342" s="24"/>
      <c r="X2342" s="24">
        <f t="shared" si="183"/>
        <v>-0.18</v>
      </c>
      <c r="Y2342" s="24"/>
      <c r="Z2342" s="24"/>
      <c r="AA2342" s="24">
        <v>0.18</v>
      </c>
      <c r="AB2342" s="24"/>
      <c r="AC2342" s="25"/>
      <c r="AD2342" s="26"/>
      <c r="AE2342" s="26"/>
      <c r="AF2342" s="26"/>
      <c r="AG2342" s="24"/>
      <c r="AH2342" s="24"/>
      <c r="AI2342" s="26"/>
      <c r="AJ2342" s="27"/>
      <c r="AK2342" s="27"/>
      <c r="AL2342" s="26"/>
      <c r="AM2342" s="26"/>
      <c r="AN2342" s="24"/>
      <c r="AO2342" s="24" t="str">
        <f t="shared" si="184"/>
        <v>Arista</v>
      </c>
      <c r="AP2342" s="1" t="s">
        <v>4086</v>
      </c>
      <c r="BF2342" s="1" t="s">
        <v>68</v>
      </c>
      <c r="BG2342" s="28" t="s">
        <v>69</v>
      </c>
    </row>
    <row r="2343" spans="1:59" ht="12.75" customHeight="1" x14ac:dyDescent="0.2">
      <c r="A2343" s="1" t="s">
        <v>9490</v>
      </c>
      <c r="B2343" s="1" t="s">
        <v>9491</v>
      </c>
      <c r="C2343" s="1" t="s">
        <v>62</v>
      </c>
      <c r="D2343" s="1" t="s">
        <v>1108</v>
      </c>
      <c r="E2343" s="1" t="s">
        <v>9492</v>
      </c>
      <c r="F2343" s="1" t="s">
        <v>9493</v>
      </c>
      <c r="G2343" s="1">
        <v>223</v>
      </c>
      <c r="H2343" s="1">
        <v>15000</v>
      </c>
      <c r="I2343" s="2" t="s">
        <v>1123</v>
      </c>
      <c r="K2343" s="1">
        <f>IFERROR(VLOOKUP(B2343,'[1]Pivot HorizontalMRP'!$A$4:$B$2531,2,0),0)</f>
        <v>0</v>
      </c>
      <c r="L2343" s="1">
        <f>IFERROR(VLOOKUP(B2343,'[1]Pivot HorizontalMRP'!$A$4:$C$2531,3,0),0)</f>
        <v>8289</v>
      </c>
      <c r="M2343" s="1">
        <f>IFERROR(VLOOKUP(B2343,'[1]Pivot HorizontalMRP'!$A$4:$D$2531,4,0),0)</f>
        <v>0</v>
      </c>
      <c r="N2343" s="1">
        <f>IFERROR(VLOOKUP(B2343,'[1]Pivot HorizontalMRP'!$A$4:$E$2531,5,0),0)</f>
        <v>5802</v>
      </c>
      <c r="O2343" s="1">
        <f t="shared" si="181"/>
        <v>8289</v>
      </c>
      <c r="P2343" s="1">
        <f t="shared" si="182"/>
        <v>14091</v>
      </c>
      <c r="Q2343" s="1">
        <f>IFERROR(VLOOKUP(B2343,'[1]Pivot HorizontalMRP'!$A$4:$F$2529,6,0),0)</f>
        <v>2555</v>
      </c>
      <c r="R2343" s="1">
        <f>IFERROR(VLOOKUP(B2343,'[1]Pivot HorizontalMRP'!$A$4:$G$2529,7,0),0)</f>
        <v>3584</v>
      </c>
      <c r="S2343" s="1">
        <f>IFERROR(VLOOKUP(B2343,'[1]Pivot HorizontalMRP'!$A$4:$H$2529,8,0),0)</f>
        <v>4137</v>
      </c>
      <c r="T2343" s="1">
        <f>IFERROR(VLOOKUP(B2343,'[1]Pivot HorizontalMRP'!$A$4:$I$2529,9,0),0)</f>
        <v>2828</v>
      </c>
      <c r="U2343" s="1">
        <f t="shared" si="180"/>
        <v>2150</v>
      </c>
      <c r="V2343" s="24">
        <v>1.3599999999999999E-2</v>
      </c>
      <c r="W2343" s="24"/>
      <c r="X2343" s="24">
        <f t="shared" si="183"/>
        <v>-1.3599999999999999E-2</v>
      </c>
      <c r="Y2343" s="24"/>
      <c r="Z2343" s="24"/>
      <c r="AA2343" s="24"/>
      <c r="AB2343" s="24"/>
      <c r="AC2343" s="25"/>
      <c r="AD2343" s="26"/>
      <c r="AE2343" s="26"/>
      <c r="AF2343" s="26"/>
      <c r="AG2343" s="24"/>
      <c r="AH2343" s="24"/>
      <c r="AI2343" s="26"/>
      <c r="AJ2343" s="27"/>
      <c r="AK2343" s="27"/>
      <c r="AL2343" s="26"/>
      <c r="AM2343" s="26"/>
      <c r="AN2343" s="24"/>
      <c r="AO2343" s="24" t="str">
        <f t="shared" si="184"/>
        <v>Sanmina</v>
      </c>
      <c r="AP2343" s="1" t="s">
        <v>1110</v>
      </c>
      <c r="BF2343" s="1" t="s">
        <v>68</v>
      </c>
      <c r="BG2343" s="28" t="s">
        <v>69</v>
      </c>
    </row>
    <row r="2344" spans="1:59" ht="12.75" customHeight="1" x14ac:dyDescent="0.2">
      <c r="A2344" s="1" t="s">
        <v>9494</v>
      </c>
      <c r="B2344" s="1" t="s">
        <v>9495</v>
      </c>
      <c r="C2344" s="1" t="s">
        <v>62</v>
      </c>
      <c r="D2344" s="1" t="s">
        <v>1108</v>
      </c>
      <c r="E2344" s="1" t="s">
        <v>9496</v>
      </c>
      <c r="F2344" s="1" t="s">
        <v>9497</v>
      </c>
      <c r="G2344" s="1">
        <v>66</v>
      </c>
      <c r="H2344" s="1">
        <v>1</v>
      </c>
      <c r="I2344" s="2" t="s">
        <v>1123</v>
      </c>
      <c r="K2344" s="1">
        <f>IFERROR(VLOOKUP(B2344,'[1]Pivot HorizontalMRP'!$A$4:$B$2531,2,0),0)</f>
        <v>0</v>
      </c>
      <c r="L2344" s="1">
        <f>IFERROR(VLOOKUP(B2344,'[1]Pivot HorizontalMRP'!$A$4:$C$2531,3,0),0)</f>
        <v>21801</v>
      </c>
      <c r="M2344" s="1">
        <f>IFERROR(VLOOKUP(B2344,'[1]Pivot HorizontalMRP'!$A$4:$D$2531,4,0),0)</f>
        <v>0</v>
      </c>
      <c r="N2344" s="1">
        <f>IFERROR(VLOOKUP(B2344,'[1]Pivot HorizontalMRP'!$A$4:$E$2531,5,0),0)</f>
        <v>0</v>
      </c>
      <c r="O2344" s="1">
        <f t="shared" si="181"/>
        <v>21801</v>
      </c>
      <c r="P2344" s="1">
        <f t="shared" si="182"/>
        <v>21801</v>
      </c>
      <c r="Q2344" s="1">
        <f>IFERROR(VLOOKUP(B2344,'[1]Pivot HorizontalMRP'!$A$4:$F$2529,6,0),0)</f>
        <v>12204</v>
      </c>
      <c r="R2344" s="1">
        <f>IFERROR(VLOOKUP(B2344,'[1]Pivot HorizontalMRP'!$A$4:$G$2529,7,0),0)</f>
        <v>6219</v>
      </c>
      <c r="S2344" s="1">
        <f>IFERROR(VLOOKUP(B2344,'[1]Pivot HorizontalMRP'!$A$4:$H$2529,8,0),0)</f>
        <v>5658</v>
      </c>
      <c r="T2344" s="1">
        <f>IFERROR(VLOOKUP(B2344,'[1]Pivot HorizontalMRP'!$A$4:$I$2529,9,0),0)</f>
        <v>3611</v>
      </c>
      <c r="U2344" s="1">
        <f t="shared" si="180"/>
        <v>3378</v>
      </c>
      <c r="V2344" s="24">
        <v>1.2699999999999999E-2</v>
      </c>
      <c r="W2344" s="24"/>
      <c r="X2344" s="24">
        <f t="shared" si="183"/>
        <v>-1.2699999999999999E-2</v>
      </c>
      <c r="Y2344" s="24"/>
      <c r="Z2344" s="24"/>
      <c r="AA2344" s="24">
        <v>1.2699999999999999E-2</v>
      </c>
      <c r="AB2344" s="24"/>
      <c r="AC2344" s="25"/>
      <c r="AD2344" s="26"/>
      <c r="AE2344" s="26"/>
      <c r="AF2344" s="26"/>
      <c r="AG2344" s="24"/>
      <c r="AH2344" s="24"/>
      <c r="AI2344" s="26"/>
      <c r="AJ2344" s="27"/>
      <c r="AK2344" s="27"/>
      <c r="AL2344" s="26"/>
      <c r="AM2344" s="26"/>
      <c r="AN2344" s="24"/>
      <c r="AO2344" s="24" t="str">
        <f t="shared" si="184"/>
        <v>Sanmina</v>
      </c>
      <c r="AP2344" s="1" t="s">
        <v>1110</v>
      </c>
      <c r="BF2344" s="1" t="s">
        <v>68</v>
      </c>
      <c r="BG2344" s="28" t="s">
        <v>69</v>
      </c>
    </row>
    <row r="2345" spans="1:59" ht="12.75" customHeight="1" x14ac:dyDescent="0.2">
      <c r="A2345" s="1" t="s">
        <v>9498</v>
      </c>
      <c r="B2345" s="1" t="s">
        <v>9499</v>
      </c>
      <c r="C2345" s="1" t="s">
        <v>62</v>
      </c>
      <c r="D2345" s="1" t="s">
        <v>63</v>
      </c>
      <c r="E2345" s="1" t="s">
        <v>9500</v>
      </c>
      <c r="F2345" s="1" t="s">
        <v>9501</v>
      </c>
      <c r="G2345" s="1">
        <v>155</v>
      </c>
      <c r="H2345" s="1">
        <v>5000</v>
      </c>
      <c r="I2345" s="2" t="s">
        <v>1123</v>
      </c>
      <c r="K2345" s="1">
        <f>IFERROR(VLOOKUP(B2345,'[1]Pivot HorizontalMRP'!$A$4:$B$2531,2,0),0)</f>
        <v>0</v>
      </c>
      <c r="L2345" s="1">
        <f>IFERROR(VLOOKUP(B2345,'[1]Pivot HorizontalMRP'!$A$4:$C$2531,3,0),0)</f>
        <v>26300</v>
      </c>
      <c r="M2345" s="1">
        <f>IFERROR(VLOOKUP(B2345,'[1]Pivot HorizontalMRP'!$A$4:$D$2531,4,0),0)</f>
        <v>45000</v>
      </c>
      <c r="N2345" s="1">
        <f>IFERROR(VLOOKUP(B2345,'[1]Pivot HorizontalMRP'!$A$4:$E$2531,5,0),0)</f>
        <v>15000</v>
      </c>
      <c r="O2345" s="1">
        <f t="shared" si="181"/>
        <v>71300</v>
      </c>
      <c r="P2345" s="1">
        <f t="shared" si="182"/>
        <v>86300</v>
      </c>
      <c r="Q2345" s="1">
        <f>IFERROR(VLOOKUP(B2345,'[1]Pivot HorizontalMRP'!$A$4:$F$2529,6,0),0)</f>
        <v>34566</v>
      </c>
      <c r="R2345" s="1">
        <f>IFERROR(VLOOKUP(B2345,'[1]Pivot HorizontalMRP'!$A$4:$G$2529,7,0),0)</f>
        <v>15494</v>
      </c>
      <c r="S2345" s="1">
        <f>IFERROR(VLOOKUP(B2345,'[1]Pivot HorizontalMRP'!$A$4:$H$2529,8,0),0)</f>
        <v>15105</v>
      </c>
      <c r="T2345" s="1">
        <f>IFERROR(VLOOKUP(B2345,'[1]Pivot HorizontalMRP'!$A$4:$I$2529,9,0),0)</f>
        <v>10723</v>
      </c>
      <c r="U2345" s="1">
        <f t="shared" si="180"/>
        <v>21240</v>
      </c>
      <c r="V2345" s="24">
        <v>0.41</v>
      </c>
      <c r="W2345" s="24"/>
      <c r="X2345" s="24">
        <f t="shared" si="183"/>
        <v>-0.41</v>
      </c>
      <c r="Y2345" s="24"/>
      <c r="Z2345" s="24"/>
      <c r="AA2345" s="24">
        <v>0.41</v>
      </c>
      <c r="AB2345" s="24"/>
      <c r="AC2345" s="25"/>
      <c r="AD2345" s="26"/>
      <c r="AE2345" s="26"/>
      <c r="AF2345" s="26"/>
      <c r="AG2345" s="24"/>
      <c r="AH2345" s="24"/>
      <c r="AI2345" s="26"/>
      <c r="AJ2345" s="27"/>
      <c r="AK2345" s="27"/>
      <c r="AL2345" s="26"/>
      <c r="AM2345" s="26"/>
      <c r="AN2345" s="24"/>
      <c r="AO2345" s="24" t="str">
        <f t="shared" si="184"/>
        <v>Arista</v>
      </c>
      <c r="AP2345" s="1" t="s">
        <v>4086</v>
      </c>
      <c r="BF2345" s="1" t="s">
        <v>68</v>
      </c>
      <c r="BG2345" s="28" t="s">
        <v>69</v>
      </c>
    </row>
    <row r="2346" spans="1:59" ht="12.75" customHeight="1" x14ac:dyDescent="0.2">
      <c r="A2346" s="1" t="s">
        <v>9502</v>
      </c>
      <c r="B2346" s="1" t="s">
        <v>9503</v>
      </c>
      <c r="C2346" s="1" t="s">
        <v>62</v>
      </c>
      <c r="D2346" s="1" t="s">
        <v>63</v>
      </c>
      <c r="E2346" s="1" t="s">
        <v>9504</v>
      </c>
      <c r="F2346" s="1" t="s">
        <v>9505</v>
      </c>
      <c r="G2346" s="1">
        <v>155</v>
      </c>
      <c r="H2346" s="1">
        <v>5000</v>
      </c>
      <c r="I2346" s="2" t="s">
        <v>1123</v>
      </c>
      <c r="K2346" s="1">
        <f>IFERROR(VLOOKUP(B2346,'[1]Pivot HorizontalMRP'!$A$4:$B$2531,2,0),0)</f>
        <v>0</v>
      </c>
      <c r="L2346" s="1">
        <f>IFERROR(VLOOKUP(B2346,'[1]Pivot HorizontalMRP'!$A$4:$C$2531,3,0),0)</f>
        <v>41941</v>
      </c>
      <c r="M2346" s="1">
        <f>IFERROR(VLOOKUP(B2346,'[1]Pivot HorizontalMRP'!$A$4:$D$2531,4,0),0)</f>
        <v>55000</v>
      </c>
      <c r="N2346" s="1">
        <f>IFERROR(VLOOKUP(B2346,'[1]Pivot HorizontalMRP'!$A$4:$E$2531,5,0),0)</f>
        <v>60000</v>
      </c>
      <c r="O2346" s="1">
        <f t="shared" si="181"/>
        <v>96941</v>
      </c>
      <c r="P2346" s="1">
        <f t="shared" si="182"/>
        <v>156941</v>
      </c>
      <c r="Q2346" s="1">
        <f>IFERROR(VLOOKUP(B2346,'[1]Pivot HorizontalMRP'!$A$4:$F$2529,6,0),0)</f>
        <v>73398</v>
      </c>
      <c r="R2346" s="1">
        <f>IFERROR(VLOOKUP(B2346,'[1]Pivot HorizontalMRP'!$A$4:$G$2529,7,0),0)</f>
        <v>34682</v>
      </c>
      <c r="S2346" s="1">
        <f>IFERROR(VLOOKUP(B2346,'[1]Pivot HorizontalMRP'!$A$4:$H$2529,8,0),0)</f>
        <v>31638</v>
      </c>
      <c r="T2346" s="1">
        <f>IFERROR(VLOOKUP(B2346,'[1]Pivot HorizontalMRP'!$A$4:$I$2529,9,0),0)</f>
        <v>22850</v>
      </c>
      <c r="U2346" s="1">
        <f t="shared" si="180"/>
        <v>-11139</v>
      </c>
      <c r="V2346" s="24">
        <v>0.18</v>
      </c>
      <c r="W2346" s="24"/>
      <c r="X2346" s="24">
        <f t="shared" si="183"/>
        <v>-0.18</v>
      </c>
      <c r="Y2346" s="24"/>
      <c r="Z2346" s="24"/>
      <c r="AA2346" s="24">
        <v>0.18</v>
      </c>
      <c r="AB2346" s="24"/>
      <c r="AC2346" s="25"/>
      <c r="AD2346" s="26"/>
      <c r="AE2346" s="26"/>
      <c r="AF2346" s="26"/>
      <c r="AG2346" s="24"/>
      <c r="AH2346" s="24"/>
      <c r="AI2346" s="26"/>
      <c r="AJ2346" s="27"/>
      <c r="AK2346" s="27"/>
      <c r="AL2346" s="26"/>
      <c r="AM2346" s="26"/>
      <c r="AN2346" s="24"/>
      <c r="AO2346" s="24" t="str">
        <f t="shared" si="184"/>
        <v>Arista</v>
      </c>
      <c r="AP2346" s="1" t="s">
        <v>4086</v>
      </c>
      <c r="BF2346" s="1" t="s">
        <v>68</v>
      </c>
      <c r="BG2346" s="28" t="s">
        <v>69</v>
      </c>
    </row>
    <row r="2347" spans="1:59" ht="12.75" customHeight="1" x14ac:dyDescent="0.2">
      <c r="A2347" s="1" t="s">
        <v>9506</v>
      </c>
      <c r="B2347" s="1" t="s">
        <v>9507</v>
      </c>
      <c r="C2347" s="1" t="s">
        <v>62</v>
      </c>
      <c r="D2347" s="1" t="s">
        <v>1108</v>
      </c>
      <c r="E2347" s="1" t="s">
        <v>9508</v>
      </c>
      <c r="F2347" s="1" t="s">
        <v>9509</v>
      </c>
      <c r="G2347" s="1">
        <v>76</v>
      </c>
      <c r="H2347" s="1">
        <v>3000</v>
      </c>
      <c r="I2347" s="2" t="s">
        <v>1123</v>
      </c>
      <c r="K2347" s="1">
        <f>IFERROR(VLOOKUP(B2347,'[1]Pivot HorizontalMRP'!$A$4:$B$2531,2,0),0)</f>
        <v>0</v>
      </c>
      <c r="L2347" s="1">
        <f>IFERROR(VLOOKUP(B2347,'[1]Pivot HorizontalMRP'!$A$4:$C$2531,3,0),0)</f>
        <v>10608</v>
      </c>
      <c r="M2347" s="1">
        <f>IFERROR(VLOOKUP(B2347,'[1]Pivot HorizontalMRP'!$A$4:$D$2531,4,0),0)</f>
        <v>6000</v>
      </c>
      <c r="N2347" s="1">
        <f>IFERROR(VLOOKUP(B2347,'[1]Pivot HorizontalMRP'!$A$4:$E$2531,5,0),0)</f>
        <v>6000</v>
      </c>
      <c r="O2347" s="1">
        <f t="shared" si="181"/>
        <v>16608</v>
      </c>
      <c r="P2347" s="1">
        <f t="shared" si="182"/>
        <v>22608</v>
      </c>
      <c r="Q2347" s="1">
        <f>IFERROR(VLOOKUP(B2347,'[1]Pivot HorizontalMRP'!$A$4:$F$2529,6,0),0)</f>
        <v>7315</v>
      </c>
      <c r="R2347" s="1">
        <f>IFERROR(VLOOKUP(B2347,'[1]Pivot HorizontalMRP'!$A$4:$G$2529,7,0),0)</f>
        <v>6039</v>
      </c>
      <c r="S2347" s="1">
        <f>IFERROR(VLOOKUP(B2347,'[1]Pivot HorizontalMRP'!$A$4:$H$2529,8,0),0)</f>
        <v>6752</v>
      </c>
      <c r="T2347" s="1">
        <f>IFERROR(VLOOKUP(B2347,'[1]Pivot HorizontalMRP'!$A$4:$I$2529,9,0),0)</f>
        <v>4767</v>
      </c>
      <c r="U2347" s="1">
        <f t="shared" si="180"/>
        <v>3254</v>
      </c>
      <c r="V2347" s="24">
        <v>6.5000000000000002E-2</v>
      </c>
      <c r="W2347" s="24"/>
      <c r="X2347" s="24">
        <f t="shared" si="183"/>
        <v>-6.5000000000000002E-2</v>
      </c>
      <c r="Y2347" s="24"/>
      <c r="Z2347" s="24"/>
      <c r="AA2347" s="24"/>
      <c r="AB2347" s="24"/>
      <c r="AC2347" s="25"/>
      <c r="AD2347" s="26"/>
      <c r="AE2347" s="26"/>
      <c r="AF2347" s="26"/>
      <c r="AG2347" s="24"/>
      <c r="AH2347" s="24"/>
      <c r="AI2347" s="26"/>
      <c r="AJ2347" s="27"/>
      <c r="AK2347" s="27"/>
      <c r="AL2347" s="26"/>
      <c r="AM2347" s="26"/>
      <c r="AN2347" s="24"/>
      <c r="AO2347" s="24" t="str">
        <f t="shared" si="184"/>
        <v>Sanmina</v>
      </c>
      <c r="AP2347" s="1" t="s">
        <v>1110</v>
      </c>
      <c r="BF2347" s="1" t="s">
        <v>68</v>
      </c>
      <c r="BG2347" s="28" t="s">
        <v>69</v>
      </c>
    </row>
    <row r="2348" spans="1:59" ht="12.75" customHeight="1" x14ac:dyDescent="0.2">
      <c r="A2348" s="1" t="s">
        <v>9510</v>
      </c>
      <c r="B2348" s="1" t="s">
        <v>9511</v>
      </c>
      <c r="C2348" s="1" t="s">
        <v>62</v>
      </c>
      <c r="D2348" s="1" t="s">
        <v>1108</v>
      </c>
      <c r="E2348" s="1" t="s">
        <v>9512</v>
      </c>
      <c r="F2348" s="1" t="s">
        <v>9513</v>
      </c>
      <c r="G2348" s="1">
        <v>135</v>
      </c>
      <c r="H2348" s="1">
        <v>1</v>
      </c>
      <c r="I2348" s="2" t="s">
        <v>1123</v>
      </c>
      <c r="K2348" s="1">
        <f>IFERROR(VLOOKUP(B2348,'[1]Pivot HorizontalMRP'!$A$4:$B$2531,2,0),0)</f>
        <v>0</v>
      </c>
      <c r="L2348" s="1">
        <f>IFERROR(VLOOKUP(B2348,'[1]Pivot HorizontalMRP'!$A$4:$C$2531,3,0),0)</f>
        <v>36349</v>
      </c>
      <c r="M2348" s="1">
        <f>IFERROR(VLOOKUP(B2348,'[1]Pivot HorizontalMRP'!$A$4:$D$2531,4,0),0)</f>
        <v>100000</v>
      </c>
      <c r="N2348" s="1">
        <f>IFERROR(VLOOKUP(B2348,'[1]Pivot HorizontalMRP'!$A$4:$E$2531,5,0),0)</f>
        <v>0</v>
      </c>
      <c r="O2348" s="1">
        <f t="shared" si="181"/>
        <v>136349</v>
      </c>
      <c r="P2348" s="1">
        <f t="shared" si="182"/>
        <v>136349</v>
      </c>
      <c r="Q2348" s="1">
        <f>IFERROR(VLOOKUP(B2348,'[1]Pivot HorizontalMRP'!$A$4:$F$2529,6,0),0)</f>
        <v>61650</v>
      </c>
      <c r="R2348" s="1">
        <f>IFERROR(VLOOKUP(B2348,'[1]Pivot HorizontalMRP'!$A$4:$G$2529,7,0),0)</f>
        <v>31147</v>
      </c>
      <c r="S2348" s="1">
        <f>IFERROR(VLOOKUP(B2348,'[1]Pivot HorizontalMRP'!$A$4:$H$2529,8,0),0)</f>
        <v>29835</v>
      </c>
      <c r="T2348" s="1">
        <f>IFERROR(VLOOKUP(B2348,'[1]Pivot HorizontalMRP'!$A$4:$I$2529,9,0),0)</f>
        <v>20907</v>
      </c>
      <c r="U2348" s="1">
        <f t="shared" si="180"/>
        <v>43552</v>
      </c>
      <c r="V2348" s="24">
        <v>1.2699999999999999E-2</v>
      </c>
      <c r="W2348" s="24"/>
      <c r="X2348" s="24">
        <f t="shared" si="183"/>
        <v>-1.2699999999999999E-2</v>
      </c>
      <c r="Y2348" s="24"/>
      <c r="Z2348" s="24"/>
      <c r="AA2348" s="24">
        <v>1.2699999999999999E-2</v>
      </c>
      <c r="AB2348" s="24"/>
      <c r="AC2348" s="25"/>
      <c r="AD2348" s="26"/>
      <c r="AE2348" s="26"/>
      <c r="AF2348" s="26"/>
      <c r="AG2348" s="24"/>
      <c r="AH2348" s="24"/>
      <c r="AI2348" s="26"/>
      <c r="AJ2348" s="27"/>
      <c r="AK2348" s="27"/>
      <c r="AL2348" s="26"/>
      <c r="AM2348" s="26"/>
      <c r="AN2348" s="24"/>
      <c r="AO2348" s="24" t="str">
        <f t="shared" si="184"/>
        <v>Sanmina</v>
      </c>
      <c r="AP2348" s="1" t="s">
        <v>1110</v>
      </c>
      <c r="BF2348" s="1" t="s">
        <v>68</v>
      </c>
      <c r="BG2348" s="28" t="s">
        <v>69</v>
      </c>
    </row>
    <row r="2349" spans="1:59" ht="12.75" customHeight="1" x14ac:dyDescent="0.2">
      <c r="A2349" s="1" t="s">
        <v>9514</v>
      </c>
      <c r="B2349" s="1" t="s">
        <v>9515</v>
      </c>
      <c r="C2349" s="1" t="s">
        <v>62</v>
      </c>
      <c r="D2349" s="1" t="s">
        <v>1108</v>
      </c>
      <c r="E2349" s="1" t="s">
        <v>9516</v>
      </c>
      <c r="F2349" s="1" t="s">
        <v>9517</v>
      </c>
      <c r="G2349" s="1">
        <v>93</v>
      </c>
      <c r="H2349" s="1">
        <v>2500</v>
      </c>
      <c r="I2349" s="2" t="s">
        <v>1123</v>
      </c>
      <c r="K2349" s="1">
        <f>IFERROR(VLOOKUP(B2349,'[1]Pivot HorizontalMRP'!$A$4:$B$2531,2,0),0)</f>
        <v>0</v>
      </c>
      <c r="L2349" s="1">
        <f>IFERROR(VLOOKUP(B2349,'[1]Pivot HorizontalMRP'!$A$4:$C$2531,3,0),0)</f>
        <v>15794</v>
      </c>
      <c r="M2349" s="1">
        <f>IFERROR(VLOOKUP(B2349,'[1]Pivot HorizontalMRP'!$A$4:$D$2531,4,0),0)</f>
        <v>18000</v>
      </c>
      <c r="N2349" s="1">
        <f>IFERROR(VLOOKUP(B2349,'[1]Pivot HorizontalMRP'!$A$4:$E$2531,5,0),0)</f>
        <v>0</v>
      </c>
      <c r="O2349" s="1">
        <f t="shared" si="181"/>
        <v>33794</v>
      </c>
      <c r="P2349" s="1">
        <f t="shared" si="182"/>
        <v>33794</v>
      </c>
      <c r="Q2349" s="1">
        <f>IFERROR(VLOOKUP(B2349,'[1]Pivot HorizontalMRP'!$A$4:$F$2529,6,0),0)</f>
        <v>25770</v>
      </c>
      <c r="R2349" s="1">
        <f>IFERROR(VLOOKUP(B2349,'[1]Pivot HorizontalMRP'!$A$4:$G$2529,7,0),0)</f>
        <v>10874</v>
      </c>
      <c r="S2349" s="1">
        <f>IFERROR(VLOOKUP(B2349,'[1]Pivot HorizontalMRP'!$A$4:$H$2529,8,0),0)</f>
        <v>9416</v>
      </c>
      <c r="T2349" s="1">
        <f>IFERROR(VLOOKUP(B2349,'[1]Pivot HorizontalMRP'!$A$4:$I$2529,9,0),0)</f>
        <v>6566</v>
      </c>
      <c r="U2349" s="1">
        <f t="shared" si="180"/>
        <v>-2850</v>
      </c>
      <c r="V2349" s="24">
        <v>0.2661</v>
      </c>
      <c r="W2349" s="24"/>
      <c r="X2349" s="24">
        <f t="shared" si="183"/>
        <v>-0.2661</v>
      </c>
      <c r="Y2349" s="24"/>
      <c r="Z2349" s="24"/>
      <c r="AA2349" s="24">
        <v>0.2661</v>
      </c>
      <c r="AB2349" s="24"/>
      <c r="AC2349" s="25"/>
      <c r="AD2349" s="26"/>
      <c r="AE2349" s="26"/>
      <c r="AF2349" s="26"/>
      <c r="AG2349" s="24"/>
      <c r="AH2349" s="24"/>
      <c r="AI2349" s="26"/>
      <c r="AJ2349" s="27"/>
      <c r="AK2349" s="27"/>
      <c r="AL2349" s="26"/>
      <c r="AM2349" s="26"/>
      <c r="AN2349" s="24"/>
      <c r="AO2349" s="24" t="str">
        <f t="shared" si="184"/>
        <v>Sanmina</v>
      </c>
      <c r="AP2349" s="1" t="s">
        <v>1110</v>
      </c>
      <c r="BF2349" s="1" t="s">
        <v>68</v>
      </c>
      <c r="BG2349" s="28" t="s">
        <v>69</v>
      </c>
    </row>
    <row r="2350" spans="1:59" ht="12.75" customHeight="1" x14ac:dyDescent="0.2">
      <c r="A2350" s="1" t="s">
        <v>9518</v>
      </c>
      <c r="B2350" s="1" t="s">
        <v>9519</v>
      </c>
      <c r="C2350" s="1" t="s">
        <v>62</v>
      </c>
      <c r="D2350" s="1" t="s">
        <v>63</v>
      </c>
      <c r="E2350" s="1" t="s">
        <v>9520</v>
      </c>
      <c r="F2350" s="1" t="s">
        <v>9521</v>
      </c>
      <c r="G2350" s="1">
        <v>105</v>
      </c>
      <c r="H2350" s="1">
        <v>800</v>
      </c>
      <c r="I2350" s="2" t="s">
        <v>1123</v>
      </c>
      <c r="K2350" s="1">
        <f>IFERROR(VLOOKUP(B2350,'[1]Pivot HorizontalMRP'!$A$4:$B$2531,2,0),0)</f>
        <v>0</v>
      </c>
      <c r="L2350" s="1">
        <f>IFERROR(VLOOKUP(B2350,'[1]Pivot HorizontalMRP'!$A$4:$C$2531,3,0),0)</f>
        <v>4656</v>
      </c>
      <c r="M2350" s="1">
        <f>IFERROR(VLOOKUP(B2350,'[1]Pivot HorizontalMRP'!$A$4:$D$2531,4,0),0)</f>
        <v>6400</v>
      </c>
      <c r="N2350" s="1">
        <f>IFERROR(VLOOKUP(B2350,'[1]Pivot HorizontalMRP'!$A$4:$E$2531,5,0),0)</f>
        <v>4800</v>
      </c>
      <c r="O2350" s="1">
        <f t="shared" si="181"/>
        <v>11056</v>
      </c>
      <c r="P2350" s="1">
        <f t="shared" si="182"/>
        <v>15856</v>
      </c>
      <c r="Q2350" s="1">
        <f>IFERROR(VLOOKUP(B2350,'[1]Pivot HorizontalMRP'!$A$4:$F$2529,6,0),0)</f>
        <v>6618</v>
      </c>
      <c r="R2350" s="1">
        <f>IFERROR(VLOOKUP(B2350,'[1]Pivot HorizontalMRP'!$A$4:$G$2529,7,0),0)</f>
        <v>4708</v>
      </c>
      <c r="S2350" s="1">
        <f>IFERROR(VLOOKUP(B2350,'[1]Pivot HorizontalMRP'!$A$4:$H$2529,8,0),0)</f>
        <v>4656</v>
      </c>
      <c r="T2350" s="1">
        <f>IFERROR(VLOOKUP(B2350,'[1]Pivot HorizontalMRP'!$A$4:$I$2529,9,0),0)</f>
        <v>1880</v>
      </c>
      <c r="U2350" s="1">
        <f t="shared" si="180"/>
        <v>-270</v>
      </c>
      <c r="V2350" s="24">
        <v>1.55427</v>
      </c>
      <c r="W2350" s="24"/>
      <c r="X2350" s="24">
        <f t="shared" si="183"/>
        <v>-1.55427</v>
      </c>
      <c r="Y2350" s="24"/>
      <c r="Z2350" s="24"/>
      <c r="AA2350" s="24">
        <v>1.24</v>
      </c>
      <c r="AB2350" s="24"/>
      <c r="AC2350" s="25"/>
      <c r="AD2350" s="26"/>
      <c r="AE2350" s="26"/>
      <c r="AF2350" s="26"/>
      <c r="AG2350" s="24"/>
      <c r="AH2350" s="24"/>
      <c r="AI2350" s="26"/>
      <c r="AJ2350" s="27"/>
      <c r="AK2350" s="27"/>
      <c r="AL2350" s="26"/>
      <c r="AM2350" s="26"/>
      <c r="AN2350" s="24"/>
      <c r="AO2350" s="24" t="str">
        <f t="shared" si="184"/>
        <v>Arista</v>
      </c>
      <c r="AP2350" s="1" t="s">
        <v>4086</v>
      </c>
      <c r="BF2350" s="1" t="s">
        <v>68</v>
      </c>
      <c r="BG2350" s="28" t="s">
        <v>69</v>
      </c>
    </row>
    <row r="2351" spans="1:59" ht="12.75" customHeight="1" x14ac:dyDescent="0.2">
      <c r="A2351" s="1" t="s">
        <v>9522</v>
      </c>
      <c r="B2351" s="1" t="s">
        <v>9523</v>
      </c>
      <c r="C2351" s="1" t="s">
        <v>62</v>
      </c>
      <c r="D2351" s="1" t="s">
        <v>1108</v>
      </c>
      <c r="E2351" s="1" t="s">
        <v>9524</v>
      </c>
      <c r="F2351" s="1" t="s">
        <v>9525</v>
      </c>
      <c r="G2351" s="1">
        <v>163</v>
      </c>
      <c r="H2351" s="1">
        <v>9000</v>
      </c>
      <c r="I2351" s="2" t="s">
        <v>1123</v>
      </c>
      <c r="K2351" s="1">
        <f>IFERROR(VLOOKUP(B2351,'[1]Pivot HorizontalMRP'!$A$4:$B$2531,2,0),0)</f>
        <v>0</v>
      </c>
      <c r="L2351" s="1">
        <f>IFERROR(VLOOKUP(B2351,'[1]Pivot HorizontalMRP'!$A$4:$C$2531,3,0),0)</f>
        <v>11844</v>
      </c>
      <c r="M2351" s="1">
        <f>IFERROR(VLOOKUP(B2351,'[1]Pivot HorizontalMRP'!$A$4:$D$2531,4,0),0)</f>
        <v>0</v>
      </c>
      <c r="N2351" s="1">
        <f>IFERROR(VLOOKUP(B2351,'[1]Pivot HorizontalMRP'!$A$4:$E$2531,5,0),0)</f>
        <v>0</v>
      </c>
      <c r="O2351" s="1">
        <f t="shared" si="181"/>
        <v>11844</v>
      </c>
      <c r="P2351" s="1">
        <f t="shared" si="182"/>
        <v>11844</v>
      </c>
      <c r="Q2351" s="1">
        <f>IFERROR(VLOOKUP(B2351,'[1]Pivot HorizontalMRP'!$A$4:$F$2529,6,0),0)</f>
        <v>5254</v>
      </c>
      <c r="R2351" s="1">
        <f>IFERROR(VLOOKUP(B2351,'[1]Pivot HorizontalMRP'!$A$4:$G$2529,7,0),0)</f>
        <v>2363</v>
      </c>
      <c r="S2351" s="1">
        <f>IFERROR(VLOOKUP(B2351,'[1]Pivot HorizontalMRP'!$A$4:$H$2529,8,0),0)</f>
        <v>2605</v>
      </c>
      <c r="T2351" s="1">
        <f>IFERROR(VLOOKUP(B2351,'[1]Pivot HorizontalMRP'!$A$4:$I$2529,9,0),0)</f>
        <v>2210</v>
      </c>
      <c r="U2351" s="1">
        <f t="shared" si="180"/>
        <v>4227</v>
      </c>
      <c r="V2351" s="24">
        <v>2.1999999999999999E-2</v>
      </c>
      <c r="W2351" s="24"/>
      <c r="X2351" s="24">
        <f t="shared" si="183"/>
        <v>-2.1999999999999999E-2</v>
      </c>
      <c r="Y2351" s="24"/>
      <c r="Z2351" s="24"/>
      <c r="AA2351" s="24">
        <v>2.1999999999999999E-2</v>
      </c>
      <c r="AB2351" s="24"/>
      <c r="AC2351" s="25"/>
      <c r="AD2351" s="26"/>
      <c r="AE2351" s="26"/>
      <c r="AF2351" s="26"/>
      <c r="AG2351" s="24"/>
      <c r="AH2351" s="24"/>
      <c r="AI2351" s="26"/>
      <c r="AJ2351" s="27"/>
      <c r="AK2351" s="27"/>
      <c r="AL2351" s="26"/>
      <c r="AM2351" s="26"/>
      <c r="AN2351" s="24"/>
      <c r="AO2351" s="24" t="str">
        <f t="shared" si="184"/>
        <v>Sanmina</v>
      </c>
      <c r="AP2351" s="1" t="s">
        <v>1110</v>
      </c>
      <c r="BF2351" s="1" t="s">
        <v>68</v>
      </c>
      <c r="BG2351" s="28" t="s">
        <v>69</v>
      </c>
    </row>
    <row r="2352" spans="1:59" ht="12.75" customHeight="1" x14ac:dyDescent="0.2">
      <c r="A2352" s="1" t="s">
        <v>9526</v>
      </c>
      <c r="B2352" s="1" t="s">
        <v>9527</v>
      </c>
      <c r="C2352" s="1" t="s">
        <v>62</v>
      </c>
      <c r="D2352" s="1" t="s">
        <v>1108</v>
      </c>
      <c r="E2352" s="1" t="s">
        <v>9528</v>
      </c>
      <c r="F2352" s="1" t="s">
        <v>9529</v>
      </c>
      <c r="G2352" s="1">
        <v>241</v>
      </c>
      <c r="H2352" s="1">
        <v>3000</v>
      </c>
      <c r="I2352" s="2" t="s">
        <v>66</v>
      </c>
      <c r="K2352" s="1">
        <f>IFERROR(VLOOKUP(B2352,'[1]Pivot HorizontalMRP'!$A$4:$B$2531,2,0),0)</f>
        <v>0</v>
      </c>
      <c r="L2352" s="1">
        <f>IFERROR(VLOOKUP(B2352,'[1]Pivot HorizontalMRP'!$A$4:$C$2531,3,0),0)</f>
        <v>15000</v>
      </c>
      <c r="M2352" s="1">
        <f>IFERROR(VLOOKUP(B2352,'[1]Pivot HorizontalMRP'!$A$4:$D$2531,4,0),0)</f>
        <v>0</v>
      </c>
      <c r="N2352" s="1">
        <f>IFERROR(VLOOKUP(B2352,'[1]Pivot HorizontalMRP'!$A$4:$E$2531,5,0),0)</f>
        <v>0</v>
      </c>
      <c r="O2352" s="1">
        <f t="shared" si="181"/>
        <v>15000</v>
      </c>
      <c r="P2352" s="1">
        <f t="shared" si="182"/>
        <v>15000</v>
      </c>
      <c r="Q2352" s="1">
        <f>IFERROR(VLOOKUP(B2352,'[1]Pivot HorizontalMRP'!$A$4:$F$2529,6,0),0)</f>
        <v>1740</v>
      </c>
      <c r="R2352" s="1">
        <f>IFERROR(VLOOKUP(B2352,'[1]Pivot HorizontalMRP'!$A$4:$G$2529,7,0),0)</f>
        <v>1364</v>
      </c>
      <c r="S2352" s="1">
        <f>IFERROR(VLOOKUP(B2352,'[1]Pivot HorizontalMRP'!$A$4:$H$2529,8,0),0)</f>
        <v>1464</v>
      </c>
      <c r="T2352" s="1">
        <f>IFERROR(VLOOKUP(B2352,'[1]Pivot HorizontalMRP'!$A$4:$I$2529,9,0),0)</f>
        <v>1264</v>
      </c>
      <c r="U2352" s="1">
        <f t="shared" si="180"/>
        <v>11896</v>
      </c>
      <c r="V2352" s="24">
        <v>0.11700000000000001</v>
      </c>
      <c r="W2352" s="24"/>
      <c r="X2352" s="24">
        <f t="shared" si="183"/>
        <v>-0.11700000000000001</v>
      </c>
      <c r="Y2352" s="24"/>
      <c r="Z2352" s="24"/>
      <c r="AA2352" s="24"/>
      <c r="AB2352" s="24"/>
      <c r="AC2352" s="25"/>
      <c r="AD2352" s="26"/>
      <c r="AE2352" s="26"/>
      <c r="AF2352" s="26"/>
      <c r="AG2352" s="24"/>
      <c r="AH2352" s="24"/>
      <c r="AI2352" s="26"/>
      <c r="AJ2352" s="27"/>
      <c r="AK2352" s="27"/>
      <c r="AL2352" s="26"/>
      <c r="AM2352" s="26"/>
      <c r="AN2352" s="24"/>
      <c r="AO2352" s="24" t="str">
        <f t="shared" si="184"/>
        <v>Sanmina</v>
      </c>
      <c r="AP2352" s="1" t="s">
        <v>1110</v>
      </c>
      <c r="BF2352" s="1" t="s">
        <v>68</v>
      </c>
      <c r="BG2352" s="28" t="s">
        <v>69</v>
      </c>
    </row>
    <row r="2353" spans="1:59" ht="12.75" customHeight="1" x14ac:dyDescent="0.2">
      <c r="A2353" s="1" t="s">
        <v>9530</v>
      </c>
      <c r="B2353" s="1" t="s">
        <v>9531</v>
      </c>
      <c r="C2353" s="1" t="s">
        <v>62</v>
      </c>
      <c r="D2353" s="1" t="s">
        <v>1108</v>
      </c>
      <c r="E2353" s="1" t="s">
        <v>9532</v>
      </c>
      <c r="F2353" s="1" t="s">
        <v>9533</v>
      </c>
      <c r="G2353" s="1">
        <v>58</v>
      </c>
      <c r="H2353" s="1">
        <v>760</v>
      </c>
      <c r="I2353" s="2" t="s">
        <v>1123</v>
      </c>
      <c r="K2353" s="1">
        <f>IFERROR(VLOOKUP(B2353,'[1]Pivot HorizontalMRP'!$A$4:$B$2531,2,0),0)</f>
        <v>0</v>
      </c>
      <c r="L2353" s="1">
        <f>IFERROR(VLOOKUP(B2353,'[1]Pivot HorizontalMRP'!$A$4:$C$2531,3,0),0)</f>
        <v>4441</v>
      </c>
      <c r="M2353" s="1">
        <f>IFERROR(VLOOKUP(B2353,'[1]Pivot HorizontalMRP'!$A$4:$D$2531,4,0),0)</f>
        <v>2700</v>
      </c>
      <c r="N2353" s="1">
        <f>IFERROR(VLOOKUP(B2353,'[1]Pivot HorizontalMRP'!$A$4:$E$2531,5,0),0)</f>
        <v>0</v>
      </c>
      <c r="O2353" s="1">
        <f t="shared" si="181"/>
        <v>7141</v>
      </c>
      <c r="P2353" s="1">
        <f t="shared" si="182"/>
        <v>7141</v>
      </c>
      <c r="Q2353" s="1">
        <f>IFERROR(VLOOKUP(B2353,'[1]Pivot HorizontalMRP'!$A$4:$F$2529,6,0),0)</f>
        <v>6322</v>
      </c>
      <c r="R2353" s="1">
        <f>IFERROR(VLOOKUP(B2353,'[1]Pivot HorizontalMRP'!$A$4:$G$2529,7,0),0)</f>
        <v>3233</v>
      </c>
      <c r="S2353" s="1">
        <f>IFERROR(VLOOKUP(B2353,'[1]Pivot HorizontalMRP'!$A$4:$H$2529,8,0),0)</f>
        <v>2975</v>
      </c>
      <c r="T2353" s="1">
        <f>IFERROR(VLOOKUP(B2353,'[1]Pivot HorizontalMRP'!$A$4:$I$2529,9,0),0)</f>
        <v>2072</v>
      </c>
      <c r="U2353" s="1">
        <f t="shared" si="180"/>
        <v>-2414</v>
      </c>
      <c r="V2353" s="24">
        <v>1.1000000000000001</v>
      </c>
      <c r="W2353" s="24"/>
      <c r="X2353" s="24">
        <f t="shared" si="183"/>
        <v>-1.1000000000000001</v>
      </c>
      <c r="Y2353" s="24"/>
      <c r="Z2353" s="24"/>
      <c r="AA2353" s="24">
        <v>1.1000000000000001</v>
      </c>
      <c r="AB2353" s="24"/>
      <c r="AC2353" s="25"/>
      <c r="AD2353" s="26"/>
      <c r="AE2353" s="26"/>
      <c r="AF2353" s="26"/>
      <c r="AG2353" s="24"/>
      <c r="AH2353" s="24"/>
      <c r="AI2353" s="26"/>
      <c r="AJ2353" s="27"/>
      <c r="AK2353" s="27"/>
      <c r="AL2353" s="26"/>
      <c r="AM2353" s="26"/>
      <c r="AN2353" s="24"/>
      <c r="AO2353" s="24" t="str">
        <f t="shared" si="184"/>
        <v>Sanmina</v>
      </c>
      <c r="AP2353" s="1" t="s">
        <v>1110</v>
      </c>
      <c r="BF2353" s="1" t="s">
        <v>68</v>
      </c>
      <c r="BG2353" s="28" t="s">
        <v>69</v>
      </c>
    </row>
    <row r="2354" spans="1:59" ht="12.75" customHeight="1" x14ac:dyDescent="0.2">
      <c r="A2354" s="1" t="s">
        <v>9534</v>
      </c>
      <c r="B2354" s="1" t="s">
        <v>9535</v>
      </c>
      <c r="C2354" s="1" t="s">
        <v>62</v>
      </c>
      <c r="D2354" s="1" t="s">
        <v>63</v>
      </c>
      <c r="E2354" s="1" t="s">
        <v>9536</v>
      </c>
      <c r="F2354" s="1" t="s">
        <v>9537</v>
      </c>
      <c r="G2354" s="1">
        <v>61</v>
      </c>
      <c r="H2354" s="1">
        <v>3000</v>
      </c>
      <c r="I2354" s="2" t="s">
        <v>66</v>
      </c>
      <c r="K2354" s="1">
        <f>IFERROR(VLOOKUP(B2354,'[1]Pivot HorizontalMRP'!$A$4:$B$2531,2,0),0)</f>
        <v>0</v>
      </c>
      <c r="L2354" s="1">
        <f>IFERROR(VLOOKUP(B2354,'[1]Pivot HorizontalMRP'!$A$4:$C$2531,3,0),0)</f>
        <v>2260</v>
      </c>
      <c r="M2354" s="1">
        <f>IFERROR(VLOOKUP(B2354,'[1]Pivot HorizontalMRP'!$A$4:$D$2531,4,0),0)</f>
        <v>0</v>
      </c>
      <c r="N2354" s="1">
        <f>IFERROR(VLOOKUP(B2354,'[1]Pivot HorizontalMRP'!$A$4:$E$2531,5,0),0)</f>
        <v>0</v>
      </c>
      <c r="O2354" s="1">
        <f t="shared" si="181"/>
        <v>2260</v>
      </c>
      <c r="P2354" s="1">
        <f t="shared" si="182"/>
        <v>2260</v>
      </c>
      <c r="Q2354" s="1">
        <f>IFERROR(VLOOKUP(B2354,'[1]Pivot HorizontalMRP'!$A$4:$F$2529,6,0),0)</f>
        <v>409</v>
      </c>
      <c r="R2354" s="1">
        <f>IFERROR(VLOOKUP(B2354,'[1]Pivot HorizontalMRP'!$A$4:$G$2529,7,0),0)</f>
        <v>512</v>
      </c>
      <c r="S2354" s="1">
        <f>IFERROR(VLOOKUP(B2354,'[1]Pivot HorizontalMRP'!$A$4:$H$2529,8,0),0)</f>
        <v>591</v>
      </c>
      <c r="T2354" s="1">
        <f>IFERROR(VLOOKUP(B2354,'[1]Pivot HorizontalMRP'!$A$4:$I$2529,9,0),0)</f>
        <v>404</v>
      </c>
      <c r="U2354" s="1">
        <f t="shared" si="180"/>
        <v>1339</v>
      </c>
      <c r="V2354" s="24">
        <v>0.129</v>
      </c>
      <c r="W2354" s="24"/>
      <c r="X2354" s="24">
        <f t="shared" si="183"/>
        <v>-0.129</v>
      </c>
      <c r="Y2354" s="24"/>
      <c r="Z2354" s="24"/>
      <c r="AA2354" s="24"/>
      <c r="AB2354" s="24"/>
      <c r="AC2354" s="25"/>
      <c r="AD2354" s="26"/>
      <c r="AE2354" s="26"/>
      <c r="AF2354" s="26"/>
      <c r="AG2354" s="24"/>
      <c r="AH2354" s="24"/>
      <c r="AI2354" s="26"/>
      <c r="AJ2354" s="27"/>
      <c r="AK2354" s="27"/>
      <c r="AL2354" s="26"/>
      <c r="AM2354" s="26"/>
      <c r="AN2354" s="24"/>
      <c r="AO2354" s="24" t="str">
        <f t="shared" si="184"/>
        <v>Arista</v>
      </c>
      <c r="AP2354" s="1" t="s">
        <v>4086</v>
      </c>
      <c r="BF2354" s="1" t="s">
        <v>68</v>
      </c>
      <c r="BG2354" s="28" t="s">
        <v>69</v>
      </c>
    </row>
    <row r="2355" spans="1:59" ht="12.75" customHeight="1" x14ac:dyDescent="0.2">
      <c r="A2355" s="1" t="s">
        <v>9538</v>
      </c>
      <c r="B2355" s="1" t="s">
        <v>9539</v>
      </c>
      <c r="C2355" s="1" t="s">
        <v>62</v>
      </c>
      <c r="D2355" s="1" t="s">
        <v>63</v>
      </c>
      <c r="E2355" s="1" t="s">
        <v>9540</v>
      </c>
      <c r="F2355" s="1" t="s">
        <v>9541</v>
      </c>
      <c r="G2355" s="1">
        <v>83</v>
      </c>
      <c r="H2355" s="1">
        <v>1000</v>
      </c>
      <c r="I2355" s="2" t="s">
        <v>1123</v>
      </c>
      <c r="K2355" s="1">
        <f>IFERROR(VLOOKUP(B2355,'[1]Pivot HorizontalMRP'!$A$4:$B$2531,2,0),0)</f>
        <v>0</v>
      </c>
      <c r="L2355" s="1">
        <f>IFERROR(VLOOKUP(B2355,'[1]Pivot HorizontalMRP'!$A$4:$C$2531,3,0),0)</f>
        <v>7933</v>
      </c>
      <c r="M2355" s="1">
        <f>IFERROR(VLOOKUP(B2355,'[1]Pivot HorizontalMRP'!$A$4:$D$2531,4,0),0)</f>
        <v>10000</v>
      </c>
      <c r="N2355" s="1">
        <f>IFERROR(VLOOKUP(B2355,'[1]Pivot HorizontalMRP'!$A$4:$E$2531,5,0),0)</f>
        <v>6000</v>
      </c>
      <c r="O2355" s="1">
        <f t="shared" si="181"/>
        <v>17933</v>
      </c>
      <c r="P2355" s="1">
        <f t="shared" si="182"/>
        <v>23933</v>
      </c>
      <c r="Q2355" s="1">
        <f>IFERROR(VLOOKUP(B2355,'[1]Pivot HorizontalMRP'!$A$4:$F$2529,6,0),0)</f>
        <v>16176</v>
      </c>
      <c r="R2355" s="1">
        <f>IFERROR(VLOOKUP(B2355,'[1]Pivot HorizontalMRP'!$A$4:$G$2529,7,0),0)</f>
        <v>6973</v>
      </c>
      <c r="S2355" s="1">
        <f>IFERROR(VLOOKUP(B2355,'[1]Pivot HorizontalMRP'!$A$4:$H$2529,8,0),0)</f>
        <v>5879</v>
      </c>
      <c r="T2355" s="1">
        <f>IFERROR(VLOOKUP(B2355,'[1]Pivot HorizontalMRP'!$A$4:$I$2529,9,0),0)</f>
        <v>3333</v>
      </c>
      <c r="U2355" s="1">
        <f t="shared" si="180"/>
        <v>-5216</v>
      </c>
      <c r="V2355" s="24">
        <v>0.19</v>
      </c>
      <c r="W2355" s="24"/>
      <c r="X2355" s="24">
        <f t="shared" si="183"/>
        <v>-0.19</v>
      </c>
      <c r="Y2355" s="24"/>
      <c r="Z2355" s="24"/>
      <c r="AA2355" s="24">
        <v>0.19</v>
      </c>
      <c r="AB2355" s="24"/>
      <c r="AC2355" s="25"/>
      <c r="AD2355" s="26"/>
      <c r="AE2355" s="26"/>
      <c r="AF2355" s="26"/>
      <c r="AG2355" s="24"/>
      <c r="AH2355" s="24"/>
      <c r="AI2355" s="26"/>
      <c r="AJ2355" s="27"/>
      <c r="AK2355" s="27"/>
      <c r="AL2355" s="26"/>
      <c r="AM2355" s="26"/>
      <c r="AN2355" s="24"/>
      <c r="AO2355" s="24" t="str">
        <f t="shared" si="184"/>
        <v>Arista</v>
      </c>
      <c r="AP2355" s="1" t="s">
        <v>4086</v>
      </c>
      <c r="BF2355" s="1" t="s">
        <v>68</v>
      </c>
      <c r="BG2355" s="28" t="s">
        <v>69</v>
      </c>
    </row>
    <row r="2356" spans="1:59" ht="12.75" customHeight="1" x14ac:dyDescent="0.2">
      <c r="A2356" s="1" t="s">
        <v>9542</v>
      </c>
      <c r="B2356" s="1" t="s">
        <v>9543</v>
      </c>
      <c r="C2356" s="1" t="s">
        <v>62</v>
      </c>
      <c r="D2356" s="1" t="s">
        <v>63</v>
      </c>
      <c r="E2356" s="1" t="s">
        <v>9544</v>
      </c>
      <c r="F2356" s="1" t="s">
        <v>9545</v>
      </c>
      <c r="G2356" s="1">
        <v>61</v>
      </c>
      <c r="H2356" s="1">
        <v>1000</v>
      </c>
      <c r="I2356" s="2" t="s">
        <v>1123</v>
      </c>
      <c r="K2356" s="1">
        <f>IFERROR(VLOOKUP(B2356,'[1]Pivot HorizontalMRP'!$A$4:$B$2531,2,0),0)</f>
        <v>0</v>
      </c>
      <c r="L2356" s="1">
        <f>IFERROR(VLOOKUP(B2356,'[1]Pivot HorizontalMRP'!$A$4:$C$2531,3,0),0)</f>
        <v>2067</v>
      </c>
      <c r="M2356" s="1">
        <f>IFERROR(VLOOKUP(B2356,'[1]Pivot HorizontalMRP'!$A$4:$D$2531,4,0),0)</f>
        <v>2000</v>
      </c>
      <c r="N2356" s="1">
        <f>IFERROR(VLOOKUP(B2356,'[1]Pivot HorizontalMRP'!$A$4:$E$2531,5,0),0)</f>
        <v>0</v>
      </c>
      <c r="O2356" s="1">
        <f t="shared" si="181"/>
        <v>4067</v>
      </c>
      <c r="P2356" s="1">
        <f t="shared" si="182"/>
        <v>4067</v>
      </c>
      <c r="Q2356" s="1">
        <f>IFERROR(VLOOKUP(B2356,'[1]Pivot HorizontalMRP'!$A$4:$F$2529,6,0),0)</f>
        <v>2534</v>
      </c>
      <c r="R2356" s="1">
        <f>IFERROR(VLOOKUP(B2356,'[1]Pivot HorizontalMRP'!$A$4:$G$2529,7,0),0)</f>
        <v>1011</v>
      </c>
      <c r="S2356" s="1">
        <f>IFERROR(VLOOKUP(B2356,'[1]Pivot HorizontalMRP'!$A$4:$H$2529,8,0),0)</f>
        <v>533</v>
      </c>
      <c r="T2356" s="1">
        <f>IFERROR(VLOOKUP(B2356,'[1]Pivot HorizontalMRP'!$A$4:$I$2529,9,0),0)</f>
        <v>475</v>
      </c>
      <c r="U2356" s="1">
        <f t="shared" si="180"/>
        <v>522</v>
      </c>
      <c r="V2356" s="24">
        <v>0.245</v>
      </c>
      <c r="W2356" s="24"/>
      <c r="X2356" s="24">
        <f t="shared" si="183"/>
        <v>-0.245</v>
      </c>
      <c r="Y2356" s="24"/>
      <c r="Z2356" s="24"/>
      <c r="AA2356" s="24"/>
      <c r="AB2356" s="24"/>
      <c r="AC2356" s="25"/>
      <c r="AD2356" s="26"/>
      <c r="AE2356" s="26"/>
      <c r="AF2356" s="26"/>
      <c r="AG2356" s="24"/>
      <c r="AH2356" s="24"/>
      <c r="AI2356" s="26"/>
      <c r="AJ2356" s="27"/>
      <c r="AK2356" s="27"/>
      <c r="AL2356" s="26"/>
      <c r="AM2356" s="26"/>
      <c r="AN2356" s="24"/>
      <c r="AO2356" s="24" t="str">
        <f t="shared" si="184"/>
        <v>Arista</v>
      </c>
      <c r="AP2356" s="1" t="s">
        <v>4086</v>
      </c>
      <c r="BF2356" s="1" t="s">
        <v>68</v>
      </c>
      <c r="BG2356" s="28" t="s">
        <v>69</v>
      </c>
    </row>
    <row r="2357" spans="1:59" ht="12.75" customHeight="1" x14ac:dyDescent="0.2">
      <c r="A2357" s="1" t="s">
        <v>9546</v>
      </c>
      <c r="B2357" s="1" t="s">
        <v>9547</v>
      </c>
      <c r="C2357" s="1" t="s">
        <v>62</v>
      </c>
      <c r="D2357" s="1" t="s">
        <v>63</v>
      </c>
      <c r="E2357" s="1" t="s">
        <v>9548</v>
      </c>
      <c r="F2357" s="1" t="s">
        <v>9549</v>
      </c>
      <c r="G2357" s="1">
        <v>91</v>
      </c>
      <c r="H2357" s="1">
        <v>3000</v>
      </c>
      <c r="I2357" s="2" t="s">
        <v>1123</v>
      </c>
      <c r="K2357" s="1">
        <f>IFERROR(VLOOKUP(B2357,'[1]Pivot HorizontalMRP'!$A$4:$B$2531,2,0),0)</f>
        <v>0</v>
      </c>
      <c r="L2357" s="1">
        <f>IFERROR(VLOOKUP(B2357,'[1]Pivot HorizontalMRP'!$A$4:$C$2531,3,0),0)</f>
        <v>22432</v>
      </c>
      <c r="M2357" s="1">
        <f>IFERROR(VLOOKUP(B2357,'[1]Pivot HorizontalMRP'!$A$4:$D$2531,4,0),0)</f>
        <v>33000</v>
      </c>
      <c r="N2357" s="1">
        <f>IFERROR(VLOOKUP(B2357,'[1]Pivot HorizontalMRP'!$A$4:$E$2531,5,0),0)</f>
        <v>0</v>
      </c>
      <c r="O2357" s="1">
        <f t="shared" si="181"/>
        <v>55432</v>
      </c>
      <c r="P2357" s="1">
        <f t="shared" si="182"/>
        <v>55432</v>
      </c>
      <c r="Q2357" s="1">
        <f>IFERROR(VLOOKUP(B2357,'[1]Pivot HorizontalMRP'!$A$4:$F$2529,6,0),0)</f>
        <v>27273</v>
      </c>
      <c r="R2357" s="1">
        <f>IFERROR(VLOOKUP(B2357,'[1]Pivot HorizontalMRP'!$A$4:$G$2529,7,0),0)</f>
        <v>11967</v>
      </c>
      <c r="S2357" s="1">
        <f>IFERROR(VLOOKUP(B2357,'[1]Pivot HorizontalMRP'!$A$4:$H$2529,8,0),0)</f>
        <v>10644</v>
      </c>
      <c r="T2357" s="1">
        <f>IFERROR(VLOOKUP(B2357,'[1]Pivot HorizontalMRP'!$A$4:$I$2529,9,0),0)</f>
        <v>7217</v>
      </c>
      <c r="U2357" s="1">
        <f t="shared" si="180"/>
        <v>16192</v>
      </c>
      <c r="V2357" s="24">
        <v>0.1108</v>
      </c>
      <c r="W2357" s="24"/>
      <c r="X2357" s="24">
        <f t="shared" si="183"/>
        <v>-0.1108</v>
      </c>
      <c r="Y2357" s="24"/>
      <c r="Z2357" s="24"/>
      <c r="AA2357" s="24">
        <v>0.11840000000000001</v>
      </c>
      <c r="AB2357" s="24"/>
      <c r="AC2357" s="25"/>
      <c r="AD2357" s="26"/>
      <c r="AE2357" s="26"/>
      <c r="AF2357" s="26"/>
      <c r="AG2357" s="24"/>
      <c r="AH2357" s="24"/>
      <c r="AI2357" s="26"/>
      <c r="AJ2357" s="27"/>
      <c r="AK2357" s="27"/>
      <c r="AL2357" s="26"/>
      <c r="AM2357" s="26"/>
      <c r="AN2357" s="24"/>
      <c r="AO2357" s="24" t="str">
        <f t="shared" si="184"/>
        <v>Arista</v>
      </c>
      <c r="AP2357" s="1" t="s">
        <v>4086</v>
      </c>
      <c r="BF2357" s="1" t="s">
        <v>68</v>
      </c>
      <c r="BG2357" s="28" t="s">
        <v>69</v>
      </c>
    </row>
    <row r="2358" spans="1:59" ht="12.75" customHeight="1" x14ac:dyDescent="0.2">
      <c r="A2358" s="1" t="s">
        <v>9550</v>
      </c>
      <c r="B2358" s="1" t="s">
        <v>9551</v>
      </c>
      <c r="C2358" s="1" t="s">
        <v>62</v>
      </c>
      <c r="D2358" s="1" t="s">
        <v>63</v>
      </c>
      <c r="E2358" s="1" t="s">
        <v>9552</v>
      </c>
      <c r="F2358" s="1" t="s">
        <v>9553</v>
      </c>
      <c r="G2358" s="1">
        <v>91</v>
      </c>
      <c r="H2358" s="1">
        <v>1000</v>
      </c>
      <c r="I2358" s="2" t="s">
        <v>1123</v>
      </c>
      <c r="K2358" s="1">
        <f>IFERROR(VLOOKUP(B2358,'[1]Pivot HorizontalMRP'!$A$4:$B$2531,2,0),0)</f>
        <v>0</v>
      </c>
      <c r="L2358" s="1">
        <f>IFERROR(VLOOKUP(B2358,'[1]Pivot HorizontalMRP'!$A$4:$C$2531,3,0),0)</f>
        <v>1268</v>
      </c>
      <c r="M2358" s="1">
        <f>IFERROR(VLOOKUP(B2358,'[1]Pivot HorizontalMRP'!$A$4:$D$2531,4,0),0)</f>
        <v>1000</v>
      </c>
      <c r="N2358" s="1">
        <f>IFERROR(VLOOKUP(B2358,'[1]Pivot HorizontalMRP'!$A$4:$E$2531,5,0),0)</f>
        <v>0</v>
      </c>
      <c r="O2358" s="1">
        <f t="shared" si="181"/>
        <v>2268</v>
      </c>
      <c r="P2358" s="1">
        <f t="shared" si="182"/>
        <v>2268</v>
      </c>
      <c r="Q2358" s="1">
        <f>IFERROR(VLOOKUP(B2358,'[1]Pivot HorizontalMRP'!$A$4:$F$2529,6,0),0)</f>
        <v>657</v>
      </c>
      <c r="R2358" s="1">
        <f>IFERROR(VLOOKUP(B2358,'[1]Pivot HorizontalMRP'!$A$4:$G$2529,7,0),0)</f>
        <v>673</v>
      </c>
      <c r="S2358" s="1">
        <f>IFERROR(VLOOKUP(B2358,'[1]Pivot HorizontalMRP'!$A$4:$H$2529,8,0),0)</f>
        <v>844</v>
      </c>
      <c r="T2358" s="1">
        <f>IFERROR(VLOOKUP(B2358,'[1]Pivot HorizontalMRP'!$A$4:$I$2529,9,0),0)</f>
        <v>651</v>
      </c>
      <c r="U2358" s="1">
        <f t="shared" si="180"/>
        <v>938</v>
      </c>
      <c r="V2358" s="24">
        <v>7.5800000000000006E-2</v>
      </c>
      <c r="W2358" s="24"/>
      <c r="X2358" s="24">
        <f t="shared" si="183"/>
        <v>-7.5800000000000006E-2</v>
      </c>
      <c r="Y2358" s="24"/>
      <c r="Z2358" s="24"/>
      <c r="AA2358" s="24">
        <v>0.112</v>
      </c>
      <c r="AB2358" s="24"/>
      <c r="AC2358" s="25"/>
      <c r="AD2358" s="26"/>
      <c r="AE2358" s="26"/>
      <c r="AF2358" s="26"/>
      <c r="AG2358" s="24"/>
      <c r="AH2358" s="24"/>
      <c r="AI2358" s="26"/>
      <c r="AJ2358" s="27"/>
      <c r="AK2358" s="27"/>
      <c r="AL2358" s="26"/>
      <c r="AM2358" s="26"/>
      <c r="AN2358" s="24"/>
      <c r="AO2358" s="24" t="str">
        <f t="shared" si="184"/>
        <v>Arista</v>
      </c>
      <c r="AP2358" s="1" t="s">
        <v>4086</v>
      </c>
      <c r="BF2358" s="1" t="s">
        <v>68</v>
      </c>
      <c r="BG2358" s="28" t="s">
        <v>69</v>
      </c>
    </row>
    <row r="2359" spans="1:59" ht="12.75" customHeight="1" x14ac:dyDescent="0.2">
      <c r="A2359" s="1" t="s">
        <v>9554</v>
      </c>
      <c r="B2359" s="1" t="s">
        <v>9555</v>
      </c>
      <c r="C2359" s="1" t="s">
        <v>62</v>
      </c>
      <c r="D2359" s="1" t="s">
        <v>63</v>
      </c>
      <c r="E2359" s="1" t="s">
        <v>9556</v>
      </c>
      <c r="F2359" s="1" t="s">
        <v>9557</v>
      </c>
      <c r="G2359" s="1">
        <v>71</v>
      </c>
      <c r="H2359" s="1">
        <v>3000</v>
      </c>
      <c r="I2359" s="2" t="s">
        <v>1123</v>
      </c>
      <c r="K2359" s="1">
        <f>IFERROR(VLOOKUP(B2359,'[1]Pivot HorizontalMRP'!$A$4:$B$2531,2,0),0)</f>
        <v>0</v>
      </c>
      <c r="L2359" s="1">
        <f>IFERROR(VLOOKUP(B2359,'[1]Pivot HorizontalMRP'!$A$4:$C$2531,3,0),0)</f>
        <v>18296</v>
      </c>
      <c r="M2359" s="1">
        <f>IFERROR(VLOOKUP(B2359,'[1]Pivot HorizontalMRP'!$A$4:$D$2531,4,0),0)</f>
        <v>9000</v>
      </c>
      <c r="N2359" s="1">
        <f>IFERROR(VLOOKUP(B2359,'[1]Pivot HorizontalMRP'!$A$4:$E$2531,5,0),0)</f>
        <v>0</v>
      </c>
      <c r="O2359" s="1">
        <f t="shared" si="181"/>
        <v>27296</v>
      </c>
      <c r="P2359" s="1">
        <f t="shared" si="182"/>
        <v>27296</v>
      </c>
      <c r="Q2359" s="1">
        <f>IFERROR(VLOOKUP(B2359,'[1]Pivot HorizontalMRP'!$A$4:$F$2529,6,0),0)</f>
        <v>19974</v>
      </c>
      <c r="R2359" s="1">
        <f>IFERROR(VLOOKUP(B2359,'[1]Pivot HorizontalMRP'!$A$4:$G$2529,7,0),0)</f>
        <v>7938</v>
      </c>
      <c r="S2359" s="1">
        <f>IFERROR(VLOOKUP(B2359,'[1]Pivot HorizontalMRP'!$A$4:$H$2529,8,0),0)</f>
        <v>6917</v>
      </c>
      <c r="T2359" s="1">
        <f>IFERROR(VLOOKUP(B2359,'[1]Pivot HorizontalMRP'!$A$4:$I$2529,9,0),0)</f>
        <v>4653</v>
      </c>
      <c r="U2359" s="1">
        <f t="shared" si="180"/>
        <v>-616</v>
      </c>
      <c r="V2359" s="24">
        <v>0.123</v>
      </c>
      <c r="W2359" s="24"/>
      <c r="X2359" s="24">
        <f t="shared" si="183"/>
        <v>-0.123</v>
      </c>
      <c r="Y2359" s="24"/>
      <c r="Z2359" s="24"/>
      <c r="AA2359" s="24">
        <v>0.20667000000000002</v>
      </c>
      <c r="AB2359" s="24"/>
      <c r="AC2359" s="25"/>
      <c r="AD2359" s="26"/>
      <c r="AE2359" s="26"/>
      <c r="AF2359" s="26"/>
      <c r="AG2359" s="24"/>
      <c r="AH2359" s="24"/>
      <c r="AI2359" s="26"/>
      <c r="AJ2359" s="27"/>
      <c r="AK2359" s="27"/>
      <c r="AL2359" s="26"/>
      <c r="AM2359" s="26"/>
      <c r="AN2359" s="24"/>
      <c r="AO2359" s="24" t="str">
        <f t="shared" si="184"/>
        <v>Arista</v>
      </c>
      <c r="AP2359" s="1" t="s">
        <v>4086</v>
      </c>
      <c r="BF2359" s="1" t="s">
        <v>68</v>
      </c>
      <c r="BG2359" s="28" t="s">
        <v>69</v>
      </c>
    </row>
    <row r="2360" spans="1:59" ht="12.75" customHeight="1" x14ac:dyDescent="0.2">
      <c r="A2360" s="1" t="s">
        <v>9558</v>
      </c>
      <c r="B2360" s="1" t="s">
        <v>9559</v>
      </c>
      <c r="C2360" s="1" t="s">
        <v>62</v>
      </c>
      <c r="D2360" s="1" t="s">
        <v>63</v>
      </c>
      <c r="E2360" s="1" t="s">
        <v>9560</v>
      </c>
      <c r="F2360" s="1" t="s">
        <v>9561</v>
      </c>
      <c r="G2360" s="1">
        <v>111</v>
      </c>
      <c r="H2360" s="1">
        <v>3000</v>
      </c>
      <c r="I2360" s="2" t="s">
        <v>1123</v>
      </c>
      <c r="K2360" s="1">
        <f>IFERROR(VLOOKUP(B2360,'[1]Pivot HorizontalMRP'!$A$4:$B$2531,2,0),0)</f>
        <v>0</v>
      </c>
      <c r="L2360" s="1">
        <f>IFERROR(VLOOKUP(B2360,'[1]Pivot HorizontalMRP'!$A$4:$C$2531,3,0),0)</f>
        <v>9244</v>
      </c>
      <c r="M2360" s="1">
        <f>IFERROR(VLOOKUP(B2360,'[1]Pivot HorizontalMRP'!$A$4:$D$2531,4,0),0)</f>
        <v>0</v>
      </c>
      <c r="N2360" s="1">
        <f>IFERROR(VLOOKUP(B2360,'[1]Pivot HorizontalMRP'!$A$4:$E$2531,5,0),0)</f>
        <v>0</v>
      </c>
      <c r="O2360" s="1">
        <f t="shared" si="181"/>
        <v>9244</v>
      </c>
      <c r="P2360" s="1">
        <f t="shared" si="182"/>
        <v>9244</v>
      </c>
      <c r="Q2360" s="1">
        <f>IFERROR(VLOOKUP(B2360,'[1]Pivot HorizontalMRP'!$A$4:$F$2529,6,0),0)</f>
        <v>3554</v>
      </c>
      <c r="R2360" s="1">
        <f>IFERROR(VLOOKUP(B2360,'[1]Pivot HorizontalMRP'!$A$4:$G$2529,7,0),0)</f>
        <v>2163</v>
      </c>
      <c r="S2360" s="1">
        <f>IFERROR(VLOOKUP(B2360,'[1]Pivot HorizontalMRP'!$A$4:$H$2529,8,0),0)</f>
        <v>1956</v>
      </c>
      <c r="T2360" s="1">
        <f>IFERROR(VLOOKUP(B2360,'[1]Pivot HorizontalMRP'!$A$4:$I$2529,9,0),0)</f>
        <v>1059</v>
      </c>
      <c r="U2360" s="1">
        <f t="shared" si="180"/>
        <v>3527</v>
      </c>
      <c r="V2360" s="24">
        <v>0.115</v>
      </c>
      <c r="W2360" s="24"/>
      <c r="X2360" s="24">
        <f t="shared" si="183"/>
        <v>-0.115</v>
      </c>
      <c r="Y2360" s="24"/>
      <c r="Z2360" s="24"/>
      <c r="AA2360" s="24"/>
      <c r="AB2360" s="24"/>
      <c r="AC2360" s="25"/>
      <c r="AD2360" s="26"/>
      <c r="AE2360" s="26"/>
      <c r="AF2360" s="26"/>
      <c r="AG2360" s="24"/>
      <c r="AH2360" s="24"/>
      <c r="AI2360" s="26"/>
      <c r="AJ2360" s="27"/>
      <c r="AK2360" s="27"/>
      <c r="AL2360" s="26"/>
      <c r="AM2360" s="26"/>
      <c r="AN2360" s="24"/>
      <c r="AO2360" s="24" t="str">
        <f t="shared" si="184"/>
        <v>Arista</v>
      </c>
      <c r="AP2360" s="1" t="s">
        <v>4086</v>
      </c>
      <c r="BF2360" s="1" t="s">
        <v>68</v>
      </c>
      <c r="BG2360" s="28" t="s">
        <v>69</v>
      </c>
    </row>
    <row r="2361" spans="1:59" ht="12.75" customHeight="1" x14ac:dyDescent="0.2">
      <c r="A2361" s="1" t="s">
        <v>9562</v>
      </c>
      <c r="B2361" s="1" t="s">
        <v>9563</v>
      </c>
      <c r="C2361" s="1" t="s">
        <v>62</v>
      </c>
      <c r="D2361" s="1" t="s">
        <v>63</v>
      </c>
      <c r="E2361" s="1" t="s">
        <v>9564</v>
      </c>
      <c r="F2361" s="1" t="s">
        <v>9565</v>
      </c>
      <c r="G2361" s="1">
        <v>131</v>
      </c>
      <c r="H2361" s="1">
        <v>1000</v>
      </c>
      <c r="I2361" s="2" t="s">
        <v>1123</v>
      </c>
      <c r="K2361" s="1">
        <f>IFERROR(VLOOKUP(B2361,'[1]Pivot HorizontalMRP'!$A$4:$B$2531,2,0),0)</f>
        <v>0</v>
      </c>
      <c r="L2361" s="1">
        <f>IFERROR(VLOOKUP(B2361,'[1]Pivot HorizontalMRP'!$A$4:$C$2531,3,0),0)</f>
        <v>7826</v>
      </c>
      <c r="M2361" s="1">
        <f>IFERROR(VLOOKUP(B2361,'[1]Pivot HorizontalMRP'!$A$4:$D$2531,4,0),0)</f>
        <v>0</v>
      </c>
      <c r="N2361" s="1">
        <f>IFERROR(VLOOKUP(B2361,'[1]Pivot HorizontalMRP'!$A$4:$E$2531,5,0),0)</f>
        <v>5000</v>
      </c>
      <c r="O2361" s="1">
        <f t="shared" si="181"/>
        <v>7826</v>
      </c>
      <c r="P2361" s="1">
        <f t="shared" si="182"/>
        <v>12826</v>
      </c>
      <c r="Q2361" s="1">
        <f>IFERROR(VLOOKUP(B2361,'[1]Pivot HorizontalMRP'!$A$4:$F$2529,6,0),0)</f>
        <v>5796</v>
      </c>
      <c r="R2361" s="1">
        <f>IFERROR(VLOOKUP(B2361,'[1]Pivot HorizontalMRP'!$A$4:$G$2529,7,0),0)</f>
        <v>2936</v>
      </c>
      <c r="S2361" s="1">
        <f>IFERROR(VLOOKUP(B2361,'[1]Pivot HorizontalMRP'!$A$4:$H$2529,8,0),0)</f>
        <v>2571</v>
      </c>
      <c r="T2361" s="1">
        <f>IFERROR(VLOOKUP(B2361,'[1]Pivot HorizontalMRP'!$A$4:$I$2529,9,0),0)</f>
        <v>1913</v>
      </c>
      <c r="U2361" s="1">
        <f t="shared" si="180"/>
        <v>-906</v>
      </c>
      <c r="V2361" s="24">
        <v>0.27</v>
      </c>
      <c r="W2361" s="24"/>
      <c r="X2361" s="24">
        <f t="shared" si="183"/>
        <v>-0.27</v>
      </c>
      <c r="Y2361" s="24"/>
      <c r="Z2361" s="24"/>
      <c r="AA2361" s="24">
        <v>0.27</v>
      </c>
      <c r="AB2361" s="24"/>
      <c r="AC2361" s="25"/>
      <c r="AD2361" s="26"/>
      <c r="AE2361" s="26"/>
      <c r="AF2361" s="26"/>
      <c r="AG2361" s="24"/>
      <c r="AH2361" s="24"/>
      <c r="AI2361" s="26"/>
      <c r="AJ2361" s="27"/>
      <c r="AK2361" s="27"/>
      <c r="AL2361" s="26"/>
      <c r="AM2361" s="26"/>
      <c r="AN2361" s="24"/>
      <c r="AO2361" s="24" t="str">
        <f t="shared" si="184"/>
        <v>Arista</v>
      </c>
      <c r="AP2361" s="1" t="s">
        <v>4086</v>
      </c>
      <c r="BF2361" s="1" t="s">
        <v>68</v>
      </c>
      <c r="BG2361" s="28" t="s">
        <v>69</v>
      </c>
    </row>
    <row r="2362" spans="1:59" ht="12.75" customHeight="1" x14ac:dyDescent="0.2">
      <c r="A2362" s="1" t="s">
        <v>9566</v>
      </c>
      <c r="B2362" s="1" t="s">
        <v>9567</v>
      </c>
      <c r="C2362" s="1" t="s">
        <v>62</v>
      </c>
      <c r="D2362" s="1" t="s">
        <v>63</v>
      </c>
      <c r="E2362" s="1" t="s">
        <v>9568</v>
      </c>
      <c r="F2362" s="1" t="s">
        <v>9569</v>
      </c>
      <c r="G2362" s="1">
        <v>71</v>
      </c>
      <c r="H2362" s="1">
        <v>3000</v>
      </c>
      <c r="I2362" s="2" t="s">
        <v>1123</v>
      </c>
      <c r="K2362" s="1">
        <f>IFERROR(VLOOKUP(B2362,'[1]Pivot HorizontalMRP'!$A$4:$B$2531,2,0),0)</f>
        <v>0</v>
      </c>
      <c r="L2362" s="1">
        <f>IFERROR(VLOOKUP(B2362,'[1]Pivot HorizontalMRP'!$A$4:$C$2531,3,0),0)</f>
        <v>1248</v>
      </c>
      <c r="M2362" s="1">
        <f>IFERROR(VLOOKUP(B2362,'[1]Pivot HorizontalMRP'!$A$4:$D$2531,4,0),0)</f>
        <v>0</v>
      </c>
      <c r="N2362" s="1">
        <f>IFERROR(VLOOKUP(B2362,'[1]Pivot HorizontalMRP'!$A$4:$E$2531,5,0),0)</f>
        <v>0</v>
      </c>
      <c r="O2362" s="1">
        <f t="shared" si="181"/>
        <v>1248</v>
      </c>
      <c r="P2362" s="1">
        <f t="shared" si="182"/>
        <v>1248</v>
      </c>
      <c r="Q2362" s="1">
        <f>IFERROR(VLOOKUP(B2362,'[1]Pivot HorizontalMRP'!$A$4:$F$2529,6,0),0)</f>
        <v>12</v>
      </c>
      <c r="R2362" s="1">
        <f>IFERROR(VLOOKUP(B2362,'[1]Pivot HorizontalMRP'!$A$4:$G$2529,7,0),0)</f>
        <v>0</v>
      </c>
      <c r="S2362" s="1">
        <f>IFERROR(VLOOKUP(B2362,'[1]Pivot HorizontalMRP'!$A$4:$H$2529,8,0),0)</f>
        <v>0</v>
      </c>
      <c r="T2362" s="1">
        <f>IFERROR(VLOOKUP(B2362,'[1]Pivot HorizontalMRP'!$A$4:$I$2529,9,0),0)</f>
        <v>0</v>
      </c>
      <c r="U2362" s="1">
        <f t="shared" si="180"/>
        <v>1236</v>
      </c>
      <c r="V2362" s="24">
        <v>0.23</v>
      </c>
      <c r="W2362" s="24"/>
      <c r="X2362" s="24">
        <f t="shared" si="183"/>
        <v>-0.23</v>
      </c>
      <c r="Y2362" s="24"/>
      <c r="Z2362" s="24"/>
      <c r="AA2362" s="24"/>
      <c r="AB2362" s="24"/>
      <c r="AC2362" s="25"/>
      <c r="AD2362" s="26"/>
      <c r="AE2362" s="26"/>
      <c r="AF2362" s="26"/>
      <c r="AG2362" s="24"/>
      <c r="AH2362" s="24"/>
      <c r="AI2362" s="26"/>
      <c r="AJ2362" s="27"/>
      <c r="AK2362" s="27"/>
      <c r="AL2362" s="26"/>
      <c r="AM2362" s="26"/>
      <c r="AN2362" s="24"/>
      <c r="AO2362" s="24" t="str">
        <f t="shared" si="184"/>
        <v>Arista</v>
      </c>
      <c r="AP2362" s="1" t="s">
        <v>4086</v>
      </c>
      <c r="BF2362" s="1" t="s">
        <v>68</v>
      </c>
      <c r="BG2362" s="28" t="s">
        <v>69</v>
      </c>
    </row>
    <row r="2363" spans="1:59" ht="12.75" customHeight="1" x14ac:dyDescent="0.2">
      <c r="A2363" s="1" t="s">
        <v>9570</v>
      </c>
      <c r="B2363" s="1" t="s">
        <v>9571</v>
      </c>
      <c r="C2363" s="1" t="s">
        <v>62</v>
      </c>
      <c r="D2363" s="1" t="s">
        <v>63</v>
      </c>
      <c r="E2363" s="1" t="s">
        <v>9572</v>
      </c>
      <c r="F2363" s="1" t="s">
        <v>9573</v>
      </c>
      <c r="G2363" s="1">
        <v>41</v>
      </c>
      <c r="H2363" s="1">
        <v>1000</v>
      </c>
      <c r="I2363" s="2" t="s">
        <v>1123</v>
      </c>
      <c r="K2363" s="1">
        <f>IFERROR(VLOOKUP(B2363,'[1]Pivot HorizontalMRP'!$A$4:$B$2531,2,0),0)</f>
        <v>0</v>
      </c>
      <c r="L2363" s="1">
        <f>IFERROR(VLOOKUP(B2363,'[1]Pivot HorizontalMRP'!$A$4:$C$2531,3,0),0)</f>
        <v>0</v>
      </c>
      <c r="M2363" s="1">
        <f>IFERROR(VLOOKUP(B2363,'[1]Pivot HorizontalMRP'!$A$4:$D$2531,4,0),0)</f>
        <v>0</v>
      </c>
      <c r="N2363" s="1">
        <f>IFERROR(VLOOKUP(B2363,'[1]Pivot HorizontalMRP'!$A$4:$E$2531,5,0),0)</f>
        <v>0</v>
      </c>
      <c r="O2363" s="1">
        <f t="shared" si="181"/>
        <v>0</v>
      </c>
      <c r="P2363" s="1">
        <f t="shared" si="182"/>
        <v>0</v>
      </c>
      <c r="Q2363" s="1">
        <f>IFERROR(VLOOKUP(B2363,'[1]Pivot HorizontalMRP'!$A$4:$F$2529,6,0),0)</f>
        <v>0</v>
      </c>
      <c r="R2363" s="1">
        <f>IFERROR(VLOOKUP(B2363,'[1]Pivot HorizontalMRP'!$A$4:$G$2529,7,0),0)</f>
        <v>0</v>
      </c>
      <c r="S2363" s="1">
        <f>IFERROR(VLOOKUP(B2363,'[1]Pivot HorizontalMRP'!$A$4:$H$2529,8,0),0)</f>
        <v>0</v>
      </c>
      <c r="T2363" s="1">
        <f>IFERROR(VLOOKUP(B2363,'[1]Pivot HorizontalMRP'!$A$4:$I$2529,9,0),0)</f>
        <v>0</v>
      </c>
      <c r="U2363" s="1">
        <f t="shared" si="180"/>
        <v>0</v>
      </c>
      <c r="V2363" s="24">
        <v>0.1444</v>
      </c>
      <c r="W2363" s="24"/>
      <c r="X2363" s="24">
        <f t="shared" si="183"/>
        <v>-0.1444</v>
      </c>
      <c r="Y2363" s="24"/>
      <c r="Z2363" s="24"/>
      <c r="AA2363" s="24"/>
      <c r="AB2363" s="24"/>
      <c r="AC2363" s="25"/>
      <c r="AD2363" s="26"/>
      <c r="AE2363" s="26"/>
      <c r="AF2363" s="26"/>
      <c r="AG2363" s="24"/>
      <c r="AH2363" s="24"/>
      <c r="AI2363" s="26"/>
      <c r="AJ2363" s="27"/>
      <c r="AK2363" s="27"/>
      <c r="AL2363" s="26"/>
      <c r="AM2363" s="26"/>
      <c r="AN2363" s="24"/>
      <c r="AO2363" s="24" t="str">
        <f t="shared" si="184"/>
        <v>Arista</v>
      </c>
      <c r="AP2363" s="1" t="s">
        <v>4086</v>
      </c>
      <c r="BF2363" s="1" t="s">
        <v>68</v>
      </c>
      <c r="BG2363" s="28" t="s">
        <v>69</v>
      </c>
    </row>
    <row r="2364" spans="1:59" ht="12.75" customHeight="1" x14ac:dyDescent="0.2">
      <c r="A2364" s="1" t="s">
        <v>9574</v>
      </c>
      <c r="B2364" s="1" t="s">
        <v>9575</v>
      </c>
      <c r="C2364" s="1" t="s">
        <v>62</v>
      </c>
      <c r="D2364" s="1" t="s">
        <v>63</v>
      </c>
      <c r="E2364" s="1" t="s">
        <v>9576</v>
      </c>
      <c r="F2364" s="1" t="s">
        <v>9577</v>
      </c>
      <c r="G2364" s="1">
        <v>61</v>
      </c>
      <c r="H2364" s="1">
        <v>1000</v>
      </c>
      <c r="I2364" s="2" t="s">
        <v>1123</v>
      </c>
      <c r="K2364" s="1">
        <f>IFERROR(VLOOKUP(B2364,'[1]Pivot HorizontalMRP'!$A$4:$B$2531,2,0),0)</f>
        <v>0</v>
      </c>
      <c r="L2364" s="1">
        <f>IFERROR(VLOOKUP(B2364,'[1]Pivot HorizontalMRP'!$A$4:$C$2531,3,0),0)</f>
        <v>8629</v>
      </c>
      <c r="M2364" s="1">
        <f>IFERROR(VLOOKUP(B2364,'[1]Pivot HorizontalMRP'!$A$4:$D$2531,4,0),0)</f>
        <v>0</v>
      </c>
      <c r="N2364" s="1">
        <f>IFERROR(VLOOKUP(B2364,'[1]Pivot HorizontalMRP'!$A$4:$E$2531,5,0),0)</f>
        <v>0</v>
      </c>
      <c r="O2364" s="1">
        <f t="shared" si="181"/>
        <v>8629</v>
      </c>
      <c r="P2364" s="1">
        <f t="shared" si="182"/>
        <v>8629</v>
      </c>
      <c r="Q2364" s="1">
        <f>IFERROR(VLOOKUP(B2364,'[1]Pivot HorizontalMRP'!$A$4:$F$2529,6,0),0)</f>
        <v>5994</v>
      </c>
      <c r="R2364" s="1">
        <f>IFERROR(VLOOKUP(B2364,'[1]Pivot HorizontalMRP'!$A$4:$G$2529,7,0),0)</f>
        <v>3045</v>
      </c>
      <c r="S2364" s="1">
        <f>IFERROR(VLOOKUP(B2364,'[1]Pivot HorizontalMRP'!$A$4:$H$2529,8,0),0)</f>
        <v>3337</v>
      </c>
      <c r="T2364" s="1">
        <f>IFERROR(VLOOKUP(B2364,'[1]Pivot HorizontalMRP'!$A$4:$I$2529,9,0),0)</f>
        <v>2842</v>
      </c>
      <c r="U2364" s="1">
        <f t="shared" si="180"/>
        <v>-410</v>
      </c>
      <c r="V2364" s="24">
        <v>0.19819999999999999</v>
      </c>
      <c r="W2364" s="24"/>
      <c r="X2364" s="24">
        <f t="shared" si="183"/>
        <v>-0.19819999999999999</v>
      </c>
      <c r="Y2364" s="24"/>
      <c r="Z2364" s="24"/>
      <c r="AA2364" s="24">
        <v>0.2</v>
      </c>
      <c r="AB2364" s="24"/>
      <c r="AC2364" s="25"/>
      <c r="AD2364" s="26"/>
      <c r="AE2364" s="26"/>
      <c r="AF2364" s="26"/>
      <c r="AG2364" s="24"/>
      <c r="AH2364" s="24"/>
      <c r="AI2364" s="26"/>
      <c r="AJ2364" s="27"/>
      <c r="AK2364" s="27"/>
      <c r="AL2364" s="26"/>
      <c r="AM2364" s="26"/>
      <c r="AN2364" s="24"/>
      <c r="AO2364" s="24" t="str">
        <f t="shared" si="184"/>
        <v>Arista</v>
      </c>
      <c r="AP2364" s="1" t="s">
        <v>4086</v>
      </c>
      <c r="BF2364" s="1" t="s">
        <v>68</v>
      </c>
      <c r="BG2364" s="28" t="s">
        <v>69</v>
      </c>
    </row>
    <row r="2365" spans="1:59" ht="12.75" customHeight="1" x14ac:dyDescent="0.2">
      <c r="A2365" s="1" t="s">
        <v>9578</v>
      </c>
      <c r="B2365" s="1" t="s">
        <v>9579</v>
      </c>
      <c r="C2365" s="1" t="s">
        <v>62</v>
      </c>
      <c r="D2365" s="1" t="s">
        <v>63</v>
      </c>
      <c r="E2365" s="1" t="s">
        <v>9580</v>
      </c>
      <c r="F2365" s="1" t="s">
        <v>9581</v>
      </c>
      <c r="G2365" s="1">
        <v>86</v>
      </c>
      <c r="H2365" s="1">
        <v>1000</v>
      </c>
      <c r="I2365" s="2" t="s">
        <v>1123</v>
      </c>
      <c r="K2365" s="1">
        <f>IFERROR(VLOOKUP(B2365,'[1]Pivot HorizontalMRP'!$A$4:$B$2531,2,0),0)</f>
        <v>0</v>
      </c>
      <c r="L2365" s="1">
        <f>IFERROR(VLOOKUP(B2365,'[1]Pivot HorizontalMRP'!$A$4:$C$2531,3,0),0)</f>
        <v>4000</v>
      </c>
      <c r="M2365" s="1">
        <f>IFERROR(VLOOKUP(B2365,'[1]Pivot HorizontalMRP'!$A$4:$D$2531,4,0),0)</f>
        <v>0</v>
      </c>
      <c r="N2365" s="1">
        <f>IFERROR(VLOOKUP(B2365,'[1]Pivot HorizontalMRP'!$A$4:$E$2531,5,0),0)</f>
        <v>0</v>
      </c>
      <c r="O2365" s="1">
        <f t="shared" si="181"/>
        <v>4000</v>
      </c>
      <c r="P2365" s="1">
        <f t="shared" si="182"/>
        <v>4000</v>
      </c>
      <c r="Q2365" s="1">
        <f>IFERROR(VLOOKUP(B2365,'[1]Pivot HorizontalMRP'!$A$4:$F$2529,6,0),0)</f>
        <v>870</v>
      </c>
      <c r="R2365" s="1">
        <f>IFERROR(VLOOKUP(B2365,'[1]Pivot HorizontalMRP'!$A$4:$G$2529,7,0),0)</f>
        <v>682</v>
      </c>
      <c r="S2365" s="1">
        <f>IFERROR(VLOOKUP(B2365,'[1]Pivot HorizontalMRP'!$A$4:$H$2529,8,0),0)</f>
        <v>732</v>
      </c>
      <c r="T2365" s="1">
        <f>IFERROR(VLOOKUP(B2365,'[1]Pivot HorizontalMRP'!$A$4:$I$2529,9,0),0)</f>
        <v>632</v>
      </c>
      <c r="U2365" s="1">
        <f t="shared" si="180"/>
        <v>2448</v>
      </c>
      <c r="V2365" s="24">
        <v>0.25</v>
      </c>
      <c r="W2365" s="24"/>
      <c r="X2365" s="24">
        <f t="shared" si="183"/>
        <v>-0.25</v>
      </c>
      <c r="Y2365" s="24"/>
      <c r="Z2365" s="24"/>
      <c r="AA2365" s="24">
        <v>0.25</v>
      </c>
      <c r="AB2365" s="24"/>
      <c r="AC2365" s="25"/>
      <c r="AD2365" s="26"/>
      <c r="AE2365" s="26"/>
      <c r="AF2365" s="26"/>
      <c r="AG2365" s="24"/>
      <c r="AH2365" s="24"/>
      <c r="AI2365" s="26"/>
      <c r="AJ2365" s="27"/>
      <c r="AK2365" s="27"/>
      <c r="AL2365" s="26"/>
      <c r="AM2365" s="26"/>
      <c r="AN2365" s="24"/>
      <c r="AO2365" s="24" t="str">
        <f t="shared" si="184"/>
        <v>Arista</v>
      </c>
      <c r="AP2365" s="1" t="s">
        <v>4086</v>
      </c>
      <c r="BF2365" s="1" t="s">
        <v>68</v>
      </c>
      <c r="BG2365" s="28" t="s">
        <v>69</v>
      </c>
    </row>
    <row r="2366" spans="1:59" ht="15" x14ac:dyDescent="0.2">
      <c r="A2366" s="1" t="s">
        <v>9582</v>
      </c>
      <c r="B2366" s="29" t="s">
        <v>9583</v>
      </c>
      <c r="C2366" s="1" t="s">
        <v>62</v>
      </c>
      <c r="D2366" s="1" t="s">
        <v>63</v>
      </c>
      <c r="E2366" s="1" t="s">
        <v>9584</v>
      </c>
      <c r="F2366" s="1" t="s">
        <v>9585</v>
      </c>
      <c r="G2366" s="1">
        <v>177</v>
      </c>
      <c r="H2366" s="1">
        <v>1</v>
      </c>
      <c r="I2366" s="2" t="s">
        <v>66</v>
      </c>
      <c r="K2366" s="1">
        <f>IFERROR(VLOOKUP(B2366,'[1]Pivot HorizontalMRP'!$A$4:$B$2531,2,0),0)</f>
        <v>0</v>
      </c>
      <c r="L2366" s="1">
        <f>IFERROR(VLOOKUP(B2366,'[1]Pivot HorizontalMRP'!$A$4:$C$2531,3,0),0)</f>
        <v>20</v>
      </c>
      <c r="M2366" s="1">
        <f>IFERROR(VLOOKUP(B2366,'[1]Pivot HorizontalMRP'!$A$4:$D$2531,4,0),0)</f>
        <v>0</v>
      </c>
      <c r="N2366" s="1">
        <f>IFERROR(VLOOKUP(B2366,'[1]Pivot HorizontalMRP'!$A$4:$E$2531,5,0),0)</f>
        <v>0</v>
      </c>
      <c r="O2366" s="1">
        <f t="shared" si="181"/>
        <v>20</v>
      </c>
      <c r="P2366" s="1">
        <f t="shared" si="182"/>
        <v>20</v>
      </c>
      <c r="Q2366" s="1">
        <f>IFERROR(VLOOKUP(B2366,'[1]Pivot HorizontalMRP'!$A$4:$F$2529,6,0),0)</f>
        <v>0</v>
      </c>
      <c r="R2366" s="1">
        <f>IFERROR(VLOOKUP(B2366,'[1]Pivot HorizontalMRP'!$A$4:$G$2529,7,0),0)</f>
        <v>0</v>
      </c>
      <c r="S2366" s="1">
        <f>IFERROR(VLOOKUP(B2366,'[1]Pivot HorizontalMRP'!$A$4:$H$2529,8,0),0)</f>
        <v>0</v>
      </c>
      <c r="T2366" s="1">
        <f>IFERROR(VLOOKUP(B2366,'[1]Pivot HorizontalMRP'!$A$4:$I$2529,9,0),0)</f>
        <v>0</v>
      </c>
      <c r="U2366" s="1">
        <f t="shared" si="180"/>
        <v>20</v>
      </c>
      <c r="V2366" s="24">
        <v>78.419399999999996</v>
      </c>
      <c r="W2366" s="24"/>
      <c r="X2366" s="24">
        <f t="shared" si="183"/>
        <v>-78.419399999999996</v>
      </c>
      <c r="AA2366" s="24"/>
      <c r="AN2366" s="24"/>
      <c r="AO2366" s="24" t="str">
        <f t="shared" si="184"/>
        <v>Arista</v>
      </c>
      <c r="AP2366" s="1" t="s">
        <v>67</v>
      </c>
      <c r="BF2366" s="1" t="s">
        <v>68</v>
      </c>
      <c r="BG2366" s="28" t="s">
        <v>69</v>
      </c>
    </row>
    <row r="2367" spans="1:59" ht="15" x14ac:dyDescent="0.2">
      <c r="A2367" s="1" t="s">
        <v>9586</v>
      </c>
      <c r="B2367" s="29" t="s">
        <v>9587</v>
      </c>
      <c r="C2367" s="1" t="s">
        <v>62</v>
      </c>
      <c r="D2367" s="1" t="s">
        <v>63</v>
      </c>
      <c r="E2367" s="1" t="s">
        <v>9588</v>
      </c>
      <c r="F2367" s="1" t="s">
        <v>9589</v>
      </c>
      <c r="G2367" s="1">
        <v>132</v>
      </c>
      <c r="H2367" s="1">
        <v>1</v>
      </c>
      <c r="I2367" s="2" t="s">
        <v>66</v>
      </c>
      <c r="K2367" s="1">
        <f>IFERROR(VLOOKUP(B2367,'[1]Pivot HorizontalMRP'!$A$4:$B$2531,2,0),0)</f>
        <v>0</v>
      </c>
      <c r="L2367" s="1">
        <f>IFERROR(VLOOKUP(B2367,'[1]Pivot HorizontalMRP'!$A$4:$C$2531,3,0),0)</f>
        <v>50</v>
      </c>
      <c r="M2367" s="1">
        <f>IFERROR(VLOOKUP(B2367,'[1]Pivot HorizontalMRP'!$A$4:$D$2531,4,0),0)</f>
        <v>0</v>
      </c>
      <c r="N2367" s="1">
        <f>IFERROR(VLOOKUP(B2367,'[1]Pivot HorizontalMRP'!$A$4:$E$2531,5,0),0)</f>
        <v>0</v>
      </c>
      <c r="O2367" s="1">
        <f t="shared" si="181"/>
        <v>50</v>
      </c>
      <c r="P2367" s="1">
        <f t="shared" si="182"/>
        <v>50</v>
      </c>
      <c r="Q2367" s="1">
        <f>IFERROR(VLOOKUP(B2367,'[1]Pivot HorizontalMRP'!$A$4:$F$2529,6,0),0)</f>
        <v>0</v>
      </c>
      <c r="R2367" s="1">
        <f>IFERROR(VLOOKUP(B2367,'[1]Pivot HorizontalMRP'!$A$4:$G$2529,7,0),0)</f>
        <v>0</v>
      </c>
      <c r="S2367" s="1">
        <f>IFERROR(VLOOKUP(B2367,'[1]Pivot HorizontalMRP'!$A$4:$H$2529,8,0),0)</f>
        <v>0</v>
      </c>
      <c r="T2367" s="1">
        <f>IFERROR(VLOOKUP(B2367,'[1]Pivot HorizontalMRP'!$A$4:$I$2529,9,0),0)</f>
        <v>0</v>
      </c>
      <c r="U2367" s="1">
        <f t="shared" si="180"/>
        <v>50</v>
      </c>
      <c r="V2367" s="24">
        <v>17.728899999999999</v>
      </c>
      <c r="W2367" s="24"/>
      <c r="X2367" s="24">
        <f t="shared" si="183"/>
        <v>-17.728899999999999</v>
      </c>
      <c r="AA2367" s="24"/>
      <c r="AN2367" s="24"/>
      <c r="AO2367" s="24" t="str">
        <f t="shared" si="184"/>
        <v>Arista</v>
      </c>
      <c r="AP2367" s="1" t="s">
        <v>67</v>
      </c>
      <c r="BF2367" s="1" t="s">
        <v>68</v>
      </c>
      <c r="BG2367" s="28" t="s">
        <v>69</v>
      </c>
    </row>
    <row r="2368" spans="1:59" ht="15" x14ac:dyDescent="0.2">
      <c r="A2368" s="1" t="s">
        <v>9590</v>
      </c>
      <c r="B2368" s="29" t="s">
        <v>9591</v>
      </c>
      <c r="C2368" s="1" t="s">
        <v>62</v>
      </c>
      <c r="D2368" s="1" t="s">
        <v>63</v>
      </c>
      <c r="E2368" s="1" t="s">
        <v>630</v>
      </c>
      <c r="F2368" s="1" t="s">
        <v>9592</v>
      </c>
      <c r="G2368" s="1">
        <v>139</v>
      </c>
      <c r="H2368" s="1">
        <v>2500</v>
      </c>
      <c r="I2368" s="2" t="s">
        <v>66</v>
      </c>
      <c r="K2368" s="1">
        <f>IFERROR(VLOOKUP(B2368,'[1]Pivot HorizontalMRP'!$A$4:$B$2531,2,0),0)</f>
        <v>0</v>
      </c>
      <c r="L2368" s="1">
        <f>IFERROR(VLOOKUP(B2368,'[1]Pivot HorizontalMRP'!$A$4:$C$2531,3,0),0)</f>
        <v>1</v>
      </c>
      <c r="M2368" s="1">
        <f>IFERROR(VLOOKUP(B2368,'[1]Pivot HorizontalMRP'!$A$4:$D$2531,4,0),0)</f>
        <v>0</v>
      </c>
      <c r="N2368" s="1">
        <f>IFERROR(VLOOKUP(B2368,'[1]Pivot HorizontalMRP'!$A$4:$E$2531,5,0),0)</f>
        <v>0</v>
      </c>
      <c r="O2368" s="1">
        <f t="shared" si="181"/>
        <v>1</v>
      </c>
      <c r="P2368" s="1">
        <f t="shared" si="182"/>
        <v>1</v>
      </c>
      <c r="Q2368" s="1">
        <f>IFERROR(VLOOKUP(B2368,'[1]Pivot HorizontalMRP'!$A$4:$F$2529,6,0),0)</f>
        <v>0</v>
      </c>
      <c r="R2368" s="1">
        <f>IFERROR(VLOOKUP(B2368,'[1]Pivot HorizontalMRP'!$A$4:$G$2529,7,0),0)</f>
        <v>0</v>
      </c>
      <c r="S2368" s="1">
        <f>IFERROR(VLOOKUP(B2368,'[1]Pivot HorizontalMRP'!$A$4:$H$2529,8,0),0)</f>
        <v>0</v>
      </c>
      <c r="T2368" s="1">
        <f>IFERROR(VLOOKUP(B2368,'[1]Pivot HorizontalMRP'!$A$4:$I$2529,9,0),0)</f>
        <v>0</v>
      </c>
      <c r="U2368" s="1">
        <f t="shared" si="180"/>
        <v>1</v>
      </c>
      <c r="V2368" s="24">
        <v>18.649999999999999</v>
      </c>
      <c r="W2368" s="24"/>
      <c r="X2368" s="24">
        <f t="shared" si="183"/>
        <v>-18.649999999999999</v>
      </c>
      <c r="AA2368" s="24"/>
      <c r="AN2368" s="24"/>
      <c r="AO2368" s="24" t="str">
        <f t="shared" si="184"/>
        <v>Arista</v>
      </c>
      <c r="AP2368" s="1" t="s">
        <v>83</v>
      </c>
      <c r="BF2368" s="1" t="s">
        <v>68</v>
      </c>
      <c r="BG2368" s="28" t="s">
        <v>69</v>
      </c>
    </row>
    <row r="2369" spans="1:59" ht="15" x14ac:dyDescent="0.2">
      <c r="A2369" s="1" t="s">
        <v>9593</v>
      </c>
      <c r="B2369" s="29" t="s">
        <v>9594</v>
      </c>
      <c r="C2369" s="1" t="s">
        <v>62</v>
      </c>
      <c r="D2369" s="1" t="s">
        <v>63</v>
      </c>
      <c r="E2369" s="1" t="s">
        <v>630</v>
      </c>
      <c r="F2369" s="1" t="s">
        <v>9595</v>
      </c>
      <c r="G2369" s="1">
        <v>146</v>
      </c>
      <c r="H2369" s="1">
        <v>2500</v>
      </c>
      <c r="I2369" s="2" t="s">
        <v>66</v>
      </c>
      <c r="K2369" s="1">
        <f>IFERROR(VLOOKUP(B2369,'[1]Pivot HorizontalMRP'!$A$4:$B$2531,2,0),0)</f>
        <v>0</v>
      </c>
      <c r="L2369" s="1">
        <f>IFERROR(VLOOKUP(B2369,'[1]Pivot HorizontalMRP'!$A$4:$C$2531,3,0),0)</f>
        <v>17</v>
      </c>
      <c r="M2369" s="1">
        <f>IFERROR(VLOOKUP(B2369,'[1]Pivot HorizontalMRP'!$A$4:$D$2531,4,0),0)</f>
        <v>822</v>
      </c>
      <c r="N2369" s="1">
        <f>IFERROR(VLOOKUP(B2369,'[1]Pivot HorizontalMRP'!$A$4:$E$2531,5,0),0)</f>
        <v>0</v>
      </c>
      <c r="O2369" s="1">
        <f t="shared" si="181"/>
        <v>839</v>
      </c>
      <c r="P2369" s="1">
        <f t="shared" si="182"/>
        <v>839</v>
      </c>
      <c r="Q2369" s="1">
        <f>IFERROR(VLOOKUP(B2369,'[1]Pivot HorizontalMRP'!$A$4:$F$2529,6,0),0)</f>
        <v>0</v>
      </c>
      <c r="R2369" s="1">
        <f>IFERROR(VLOOKUP(B2369,'[1]Pivot HorizontalMRP'!$A$4:$G$2529,7,0),0)</f>
        <v>0</v>
      </c>
      <c r="S2369" s="1">
        <f>IFERROR(VLOOKUP(B2369,'[1]Pivot HorizontalMRP'!$A$4:$H$2529,8,0),0)</f>
        <v>0</v>
      </c>
      <c r="T2369" s="1">
        <f>IFERROR(VLOOKUP(B2369,'[1]Pivot HorizontalMRP'!$A$4:$I$2529,9,0),0)</f>
        <v>0</v>
      </c>
      <c r="U2369" s="1">
        <f t="shared" si="180"/>
        <v>839</v>
      </c>
      <c r="V2369" s="24">
        <v>15.183400000000001</v>
      </c>
      <c r="W2369" s="24"/>
      <c r="X2369" s="24">
        <f t="shared" si="183"/>
        <v>-15.183400000000001</v>
      </c>
      <c r="AA2369" s="24">
        <v>15.183400000000001</v>
      </c>
      <c r="AN2369" s="24"/>
      <c r="AO2369" s="24" t="str">
        <f t="shared" si="184"/>
        <v>Arista</v>
      </c>
      <c r="AP2369" s="1" t="s">
        <v>83</v>
      </c>
      <c r="BF2369" s="1" t="s">
        <v>68</v>
      </c>
      <c r="BG2369" s="28" t="s">
        <v>69</v>
      </c>
    </row>
    <row r="2370" spans="1:59" ht="15" x14ac:dyDescent="0.2">
      <c r="A2370" s="1" t="s">
        <v>9596</v>
      </c>
      <c r="B2370" s="29" t="s">
        <v>9597</v>
      </c>
      <c r="C2370" s="1" t="s">
        <v>62</v>
      </c>
      <c r="D2370" s="1" t="s">
        <v>63</v>
      </c>
      <c r="E2370" s="1" t="s">
        <v>638</v>
      </c>
      <c r="F2370" s="1" t="s">
        <v>9598</v>
      </c>
      <c r="G2370" s="1">
        <v>66</v>
      </c>
      <c r="H2370" s="1">
        <v>1</v>
      </c>
      <c r="I2370" s="2" t="s">
        <v>66</v>
      </c>
      <c r="K2370" s="1">
        <f>IFERROR(VLOOKUP(B2370,'[1]Pivot HorizontalMRP'!$A$4:$B$2531,2,0),0)</f>
        <v>0</v>
      </c>
      <c r="L2370" s="1">
        <f>IFERROR(VLOOKUP(B2370,'[1]Pivot HorizontalMRP'!$A$4:$C$2531,3,0),0)</f>
        <v>4</v>
      </c>
      <c r="M2370" s="1">
        <f>IFERROR(VLOOKUP(B2370,'[1]Pivot HorizontalMRP'!$A$4:$D$2531,4,0),0)</f>
        <v>0</v>
      </c>
      <c r="N2370" s="1">
        <f>IFERROR(VLOOKUP(B2370,'[1]Pivot HorizontalMRP'!$A$4:$E$2531,5,0),0)</f>
        <v>0</v>
      </c>
      <c r="O2370" s="1">
        <f t="shared" si="181"/>
        <v>4</v>
      </c>
      <c r="P2370" s="1">
        <f t="shared" si="182"/>
        <v>4</v>
      </c>
      <c r="Q2370" s="1">
        <f>IFERROR(VLOOKUP(B2370,'[1]Pivot HorizontalMRP'!$A$4:$F$2529,6,0),0)</f>
        <v>2</v>
      </c>
      <c r="R2370" s="1">
        <f>IFERROR(VLOOKUP(B2370,'[1]Pivot HorizontalMRP'!$A$4:$G$2529,7,0),0)</f>
        <v>0</v>
      </c>
      <c r="S2370" s="1">
        <f>IFERROR(VLOOKUP(B2370,'[1]Pivot HorizontalMRP'!$A$4:$H$2529,8,0),0)</f>
        <v>0</v>
      </c>
      <c r="T2370" s="1">
        <f>IFERROR(VLOOKUP(B2370,'[1]Pivot HorizontalMRP'!$A$4:$I$2529,9,0),0)</f>
        <v>0</v>
      </c>
      <c r="U2370" s="1">
        <f t="shared" ref="U2370:U2433" si="185">IF(I2370="delivery",O2370-SUM(Q2370+R2370),IF(I2370="PO",P2370-SUM(Q2370:R2370)))</f>
        <v>2</v>
      </c>
      <c r="V2370" s="24">
        <v>88.64</v>
      </c>
      <c r="W2370" s="24"/>
      <c r="X2370" s="24">
        <f t="shared" si="183"/>
        <v>-88.64</v>
      </c>
      <c r="AA2370" s="24"/>
      <c r="AN2370" s="24"/>
      <c r="AO2370" s="24" t="str">
        <f t="shared" si="184"/>
        <v>Arista</v>
      </c>
      <c r="AP2370" s="1" t="s">
        <v>148</v>
      </c>
      <c r="BF2370" s="1" t="s">
        <v>68</v>
      </c>
      <c r="BG2370" s="28" t="s">
        <v>69</v>
      </c>
    </row>
    <row r="2371" spans="1:59" ht="15" x14ac:dyDescent="0.2">
      <c r="A2371" s="1" t="s">
        <v>9599</v>
      </c>
      <c r="B2371" s="29" t="s">
        <v>9600</v>
      </c>
      <c r="C2371" s="1" t="s">
        <v>62</v>
      </c>
      <c r="D2371" s="1" t="s">
        <v>63</v>
      </c>
      <c r="E2371" s="1" t="s">
        <v>638</v>
      </c>
      <c r="F2371" s="1" t="s">
        <v>9601</v>
      </c>
      <c r="G2371" s="1">
        <v>66</v>
      </c>
      <c r="H2371" s="1">
        <v>260</v>
      </c>
      <c r="I2371" s="2" t="s">
        <v>66</v>
      </c>
      <c r="K2371" s="1">
        <f>IFERROR(VLOOKUP(B2371,'[1]Pivot HorizontalMRP'!$A$4:$B$2531,2,0),0)</f>
        <v>0</v>
      </c>
      <c r="L2371" s="1">
        <f>IFERROR(VLOOKUP(B2371,'[1]Pivot HorizontalMRP'!$A$4:$C$2531,3,0),0)</f>
        <v>27</v>
      </c>
      <c r="M2371" s="1">
        <f>IFERROR(VLOOKUP(B2371,'[1]Pivot HorizontalMRP'!$A$4:$D$2531,4,0),0)</f>
        <v>0</v>
      </c>
      <c r="N2371" s="1">
        <f>IFERROR(VLOOKUP(B2371,'[1]Pivot HorizontalMRP'!$A$4:$E$2531,5,0),0)</f>
        <v>0</v>
      </c>
      <c r="O2371" s="1">
        <f t="shared" ref="O2371:O2434" si="186">K2371+L2371+M2371</f>
        <v>27</v>
      </c>
      <c r="P2371" s="1">
        <f t="shared" ref="P2371:P2434" si="187">K2371+L2371+M2371+N2371</f>
        <v>27</v>
      </c>
      <c r="Q2371" s="1">
        <f>IFERROR(VLOOKUP(B2371,'[1]Pivot HorizontalMRP'!$A$4:$F$2529,6,0),0)</f>
        <v>5</v>
      </c>
      <c r="R2371" s="1">
        <f>IFERROR(VLOOKUP(B2371,'[1]Pivot HorizontalMRP'!$A$4:$G$2529,7,0),0)</f>
        <v>0</v>
      </c>
      <c r="S2371" s="1">
        <f>IFERROR(VLOOKUP(B2371,'[1]Pivot HorizontalMRP'!$A$4:$H$2529,8,0),0)</f>
        <v>0</v>
      </c>
      <c r="T2371" s="1">
        <f>IFERROR(VLOOKUP(B2371,'[1]Pivot HorizontalMRP'!$A$4:$I$2529,9,0),0)</f>
        <v>0</v>
      </c>
      <c r="U2371" s="1">
        <f t="shared" si="185"/>
        <v>22</v>
      </c>
      <c r="V2371" s="24">
        <v>79.17</v>
      </c>
      <c r="W2371" s="24"/>
      <c r="X2371" s="24">
        <f t="shared" ref="X2371:X2434" si="188">W2371-V2371</f>
        <v>-79.17</v>
      </c>
      <c r="AA2371" s="24"/>
      <c r="AN2371" s="24"/>
      <c r="AO2371" s="24" t="str">
        <f t="shared" ref="AO2371:AO2434" si="189">D2371</f>
        <v>Arista</v>
      </c>
      <c r="AP2371" s="1" t="s">
        <v>148</v>
      </c>
      <c r="BF2371" s="1" t="s">
        <v>68</v>
      </c>
      <c r="BG2371" s="28" t="s">
        <v>69</v>
      </c>
    </row>
    <row r="2372" spans="1:59" ht="15" x14ac:dyDescent="0.2">
      <c r="A2372" s="1" t="s">
        <v>9602</v>
      </c>
      <c r="B2372" s="29" t="s">
        <v>9603</v>
      </c>
      <c r="C2372" s="1" t="s">
        <v>62</v>
      </c>
      <c r="D2372" s="1" t="s">
        <v>63</v>
      </c>
      <c r="E2372" s="1" t="s">
        <v>655</v>
      </c>
      <c r="F2372" s="1" t="s">
        <v>9604</v>
      </c>
      <c r="G2372" s="1">
        <v>55</v>
      </c>
      <c r="H2372" s="1">
        <v>1</v>
      </c>
      <c r="I2372" s="2" t="s">
        <v>66</v>
      </c>
      <c r="K2372" s="1">
        <f>IFERROR(VLOOKUP(B2372,'[1]Pivot HorizontalMRP'!$A$4:$B$2531,2,0),0)</f>
        <v>0</v>
      </c>
      <c r="L2372" s="1">
        <f>IFERROR(VLOOKUP(B2372,'[1]Pivot HorizontalMRP'!$A$4:$C$2531,3,0),0)</f>
        <v>205</v>
      </c>
      <c r="M2372" s="1">
        <f>IFERROR(VLOOKUP(B2372,'[1]Pivot HorizontalMRP'!$A$4:$D$2531,4,0),0)</f>
        <v>0</v>
      </c>
      <c r="N2372" s="1">
        <f>IFERROR(VLOOKUP(B2372,'[1]Pivot HorizontalMRP'!$A$4:$E$2531,5,0),0)</f>
        <v>0</v>
      </c>
      <c r="O2372" s="1">
        <f t="shared" si="186"/>
        <v>205</v>
      </c>
      <c r="P2372" s="1">
        <f t="shared" si="187"/>
        <v>205</v>
      </c>
      <c r="Q2372" s="1">
        <f>IFERROR(VLOOKUP(B2372,'[1]Pivot HorizontalMRP'!$A$4:$F$2529,6,0),0)</f>
        <v>200</v>
      </c>
      <c r="R2372" s="1">
        <f>IFERROR(VLOOKUP(B2372,'[1]Pivot HorizontalMRP'!$A$4:$G$2529,7,0),0)</f>
        <v>160</v>
      </c>
      <c r="S2372" s="1">
        <f>IFERROR(VLOOKUP(B2372,'[1]Pivot HorizontalMRP'!$A$4:$H$2529,8,0),0)</f>
        <v>192</v>
      </c>
      <c r="T2372" s="1">
        <f>IFERROR(VLOOKUP(B2372,'[1]Pivot HorizontalMRP'!$A$4:$I$2529,9,0),0)</f>
        <v>192</v>
      </c>
      <c r="U2372" s="1">
        <f t="shared" si="185"/>
        <v>-155</v>
      </c>
      <c r="V2372" s="24">
        <v>103.54</v>
      </c>
      <c r="W2372" s="24"/>
      <c r="X2372" s="24">
        <f t="shared" si="188"/>
        <v>-103.54</v>
      </c>
      <c r="AA2372" s="24"/>
      <c r="AN2372" s="24"/>
      <c r="AO2372" s="24" t="str">
        <f t="shared" si="189"/>
        <v>Arista</v>
      </c>
      <c r="AP2372" s="1" t="s">
        <v>148</v>
      </c>
      <c r="BF2372" s="1" t="s">
        <v>961</v>
      </c>
      <c r="BG2372" s="28" t="s">
        <v>69</v>
      </c>
    </row>
    <row r="2373" spans="1:59" ht="15" x14ac:dyDescent="0.2">
      <c r="A2373" s="1" t="s">
        <v>9605</v>
      </c>
      <c r="B2373" s="29" t="s">
        <v>9606</v>
      </c>
      <c r="C2373" s="1" t="s">
        <v>62</v>
      </c>
      <c r="D2373" s="1" t="s">
        <v>63</v>
      </c>
      <c r="E2373" s="1" t="s">
        <v>671</v>
      </c>
      <c r="F2373" s="1" t="s">
        <v>9607</v>
      </c>
      <c r="G2373" s="1">
        <v>51</v>
      </c>
      <c r="H2373" s="1">
        <v>250</v>
      </c>
      <c r="I2373" s="2" t="s">
        <v>66</v>
      </c>
      <c r="K2373" s="1">
        <f>IFERROR(VLOOKUP(B2373,'[1]Pivot HorizontalMRP'!$A$4:$B$2531,2,0),0)</f>
        <v>0</v>
      </c>
      <c r="L2373" s="1">
        <f>IFERROR(VLOOKUP(B2373,'[1]Pivot HorizontalMRP'!$A$4:$C$2531,3,0),0)</f>
        <v>90</v>
      </c>
      <c r="M2373" s="1">
        <f>IFERROR(VLOOKUP(B2373,'[1]Pivot HorizontalMRP'!$A$4:$D$2531,4,0),0)</f>
        <v>0</v>
      </c>
      <c r="N2373" s="1">
        <f>IFERROR(VLOOKUP(B2373,'[1]Pivot HorizontalMRP'!$A$4:$E$2531,5,0),0)</f>
        <v>0</v>
      </c>
      <c r="O2373" s="1">
        <f t="shared" si="186"/>
        <v>90</v>
      </c>
      <c r="P2373" s="1">
        <f t="shared" si="187"/>
        <v>90</v>
      </c>
      <c r="Q2373" s="1">
        <f>IFERROR(VLOOKUP(B2373,'[1]Pivot HorizontalMRP'!$A$4:$F$2529,6,0),0)</f>
        <v>0</v>
      </c>
      <c r="R2373" s="1">
        <f>IFERROR(VLOOKUP(B2373,'[1]Pivot HorizontalMRP'!$A$4:$G$2529,7,0),0)</f>
        <v>0</v>
      </c>
      <c r="S2373" s="1">
        <f>IFERROR(VLOOKUP(B2373,'[1]Pivot HorizontalMRP'!$A$4:$H$2529,8,0),0)</f>
        <v>0</v>
      </c>
      <c r="T2373" s="1">
        <f>IFERROR(VLOOKUP(B2373,'[1]Pivot HorizontalMRP'!$A$4:$I$2529,9,0),0)</f>
        <v>0</v>
      </c>
      <c r="U2373" s="1">
        <f t="shared" si="185"/>
        <v>90</v>
      </c>
      <c r="V2373" s="24">
        <v>13.744999999999999</v>
      </c>
      <c r="W2373" s="24"/>
      <c r="X2373" s="24">
        <f t="shared" si="188"/>
        <v>-13.744999999999999</v>
      </c>
      <c r="AA2373" s="24"/>
      <c r="AN2373" s="24"/>
      <c r="AO2373" s="24" t="str">
        <f t="shared" si="189"/>
        <v>Arista</v>
      </c>
      <c r="AP2373" s="1" t="s">
        <v>67</v>
      </c>
      <c r="BF2373" s="1" t="s">
        <v>68</v>
      </c>
      <c r="BG2373" s="28" t="s">
        <v>69</v>
      </c>
    </row>
    <row r="2374" spans="1:59" ht="15" x14ac:dyDescent="0.2">
      <c r="A2374" s="1" t="s">
        <v>9608</v>
      </c>
      <c r="B2374" s="29" t="s">
        <v>9609</v>
      </c>
      <c r="C2374" s="1" t="s">
        <v>62</v>
      </c>
      <c r="D2374" s="1" t="s">
        <v>63</v>
      </c>
      <c r="E2374" s="1" t="s">
        <v>9610</v>
      </c>
      <c r="F2374" s="1" t="s">
        <v>9611</v>
      </c>
      <c r="G2374" s="1">
        <v>41</v>
      </c>
      <c r="H2374" s="1">
        <v>1000</v>
      </c>
      <c r="I2374" s="2" t="s">
        <v>66</v>
      </c>
      <c r="K2374" s="1">
        <f>IFERROR(VLOOKUP(B2374,'[1]Pivot HorizontalMRP'!$A$4:$B$2531,2,0),0)</f>
        <v>680</v>
      </c>
      <c r="L2374" s="1">
        <f>IFERROR(VLOOKUP(B2374,'[1]Pivot HorizontalMRP'!$A$4:$C$2531,3,0),0)</f>
        <v>305</v>
      </c>
      <c r="M2374" s="1">
        <f>IFERROR(VLOOKUP(B2374,'[1]Pivot HorizontalMRP'!$A$4:$D$2531,4,0),0)</f>
        <v>0</v>
      </c>
      <c r="N2374" s="1">
        <f>IFERROR(VLOOKUP(B2374,'[1]Pivot HorizontalMRP'!$A$4:$E$2531,5,0),0)</f>
        <v>0</v>
      </c>
      <c r="O2374" s="1">
        <f t="shared" si="186"/>
        <v>985</v>
      </c>
      <c r="P2374" s="1">
        <f t="shared" si="187"/>
        <v>985</v>
      </c>
      <c r="Q2374" s="1">
        <f>IFERROR(VLOOKUP(B2374,'[1]Pivot HorizontalMRP'!$A$4:$F$2529,6,0),0)</f>
        <v>0</v>
      </c>
      <c r="R2374" s="1">
        <f>IFERROR(VLOOKUP(B2374,'[1]Pivot HorizontalMRP'!$A$4:$G$2529,7,0),0)</f>
        <v>0</v>
      </c>
      <c r="S2374" s="1">
        <f>IFERROR(VLOOKUP(B2374,'[1]Pivot HorizontalMRP'!$A$4:$H$2529,8,0),0)</f>
        <v>0</v>
      </c>
      <c r="T2374" s="1">
        <f>IFERROR(VLOOKUP(B2374,'[1]Pivot HorizontalMRP'!$A$4:$I$2529,9,0),0)</f>
        <v>0</v>
      </c>
      <c r="U2374" s="1">
        <f t="shared" si="185"/>
        <v>985</v>
      </c>
      <c r="V2374" s="24">
        <v>1.234</v>
      </c>
      <c r="W2374" s="24"/>
      <c r="X2374" s="24">
        <f t="shared" si="188"/>
        <v>-1.234</v>
      </c>
      <c r="AA2374" s="24"/>
      <c r="AN2374" s="24"/>
      <c r="AO2374" s="24" t="str">
        <f t="shared" si="189"/>
        <v>Arista</v>
      </c>
      <c r="AP2374" s="1" t="s">
        <v>148</v>
      </c>
      <c r="BF2374" s="1" t="s">
        <v>68</v>
      </c>
      <c r="BG2374" s="28" t="s">
        <v>69</v>
      </c>
    </row>
    <row r="2375" spans="1:59" ht="15" x14ac:dyDescent="0.2">
      <c r="A2375" s="1" t="s">
        <v>9612</v>
      </c>
      <c r="B2375" s="29" t="s">
        <v>9613</v>
      </c>
      <c r="C2375" s="1" t="s">
        <v>62</v>
      </c>
      <c r="D2375" s="1" t="s">
        <v>63</v>
      </c>
      <c r="E2375" s="1" t="s">
        <v>747</v>
      </c>
      <c r="F2375" s="1" t="s">
        <v>9614</v>
      </c>
      <c r="G2375" s="1">
        <v>51</v>
      </c>
      <c r="H2375" s="1">
        <v>250</v>
      </c>
      <c r="I2375" s="2" t="s">
        <v>66</v>
      </c>
      <c r="K2375" s="1">
        <f>IFERROR(VLOOKUP(B2375,'[1]Pivot HorizontalMRP'!$A$4:$B$2531,2,0),0)</f>
        <v>0</v>
      </c>
      <c r="L2375" s="1">
        <f>IFERROR(VLOOKUP(B2375,'[1]Pivot HorizontalMRP'!$A$4:$C$2531,3,0),0)</f>
        <v>84</v>
      </c>
      <c r="M2375" s="1">
        <f>IFERROR(VLOOKUP(B2375,'[1]Pivot HorizontalMRP'!$A$4:$D$2531,4,0),0)</f>
        <v>0</v>
      </c>
      <c r="N2375" s="1">
        <f>IFERROR(VLOOKUP(B2375,'[1]Pivot HorizontalMRP'!$A$4:$E$2531,5,0),0)</f>
        <v>0</v>
      </c>
      <c r="O2375" s="1">
        <f t="shared" si="186"/>
        <v>84</v>
      </c>
      <c r="P2375" s="1">
        <f t="shared" si="187"/>
        <v>84</v>
      </c>
      <c r="Q2375" s="1">
        <f>IFERROR(VLOOKUP(B2375,'[1]Pivot HorizontalMRP'!$A$4:$F$2529,6,0),0)</f>
        <v>0</v>
      </c>
      <c r="R2375" s="1">
        <f>IFERROR(VLOOKUP(B2375,'[1]Pivot HorizontalMRP'!$A$4:$G$2529,7,0),0)</f>
        <v>0</v>
      </c>
      <c r="S2375" s="1">
        <f>IFERROR(VLOOKUP(B2375,'[1]Pivot HorizontalMRP'!$A$4:$H$2529,8,0),0)</f>
        <v>0</v>
      </c>
      <c r="T2375" s="1">
        <f>IFERROR(VLOOKUP(B2375,'[1]Pivot HorizontalMRP'!$A$4:$I$2529,9,0),0)</f>
        <v>0</v>
      </c>
      <c r="U2375" s="1">
        <f t="shared" si="185"/>
        <v>84</v>
      </c>
      <c r="V2375" s="24">
        <v>6.42</v>
      </c>
      <c r="W2375" s="24"/>
      <c r="X2375" s="24">
        <f t="shared" si="188"/>
        <v>-6.42</v>
      </c>
      <c r="AA2375" s="24"/>
      <c r="AN2375" s="24"/>
      <c r="AO2375" s="24" t="str">
        <f t="shared" si="189"/>
        <v>Arista</v>
      </c>
      <c r="AP2375" s="1" t="s">
        <v>67</v>
      </c>
      <c r="BF2375" s="1" t="s">
        <v>68</v>
      </c>
      <c r="BG2375" s="28" t="s">
        <v>69</v>
      </c>
    </row>
    <row r="2376" spans="1:59" ht="15" x14ac:dyDescent="0.2">
      <c r="A2376" s="1" t="s">
        <v>9615</v>
      </c>
      <c r="B2376" s="29" t="s">
        <v>9616</v>
      </c>
      <c r="C2376" s="1" t="s">
        <v>62</v>
      </c>
      <c r="D2376" s="1" t="s">
        <v>63</v>
      </c>
      <c r="E2376" s="1" t="s">
        <v>9617</v>
      </c>
      <c r="F2376" s="1">
        <v>0</v>
      </c>
      <c r="G2376" s="1">
        <v>76</v>
      </c>
      <c r="H2376" s="1">
        <v>100</v>
      </c>
      <c r="I2376" s="2" t="s">
        <v>66</v>
      </c>
      <c r="K2376" s="1">
        <f>IFERROR(VLOOKUP(B2376,'[1]Pivot HorizontalMRP'!$A$4:$B$2531,2,0),0)</f>
        <v>1000</v>
      </c>
      <c r="L2376" s="1">
        <f>IFERROR(VLOOKUP(B2376,'[1]Pivot HorizontalMRP'!$A$4:$C$2531,3,0),0)</f>
        <v>0</v>
      </c>
      <c r="M2376" s="1">
        <f>IFERROR(VLOOKUP(B2376,'[1]Pivot HorizontalMRP'!$A$4:$D$2531,4,0),0)</f>
        <v>0</v>
      </c>
      <c r="N2376" s="1">
        <f>IFERROR(VLOOKUP(B2376,'[1]Pivot HorizontalMRP'!$A$4:$E$2531,5,0),0)</f>
        <v>0</v>
      </c>
      <c r="O2376" s="1">
        <f t="shared" si="186"/>
        <v>1000</v>
      </c>
      <c r="P2376" s="1">
        <f t="shared" si="187"/>
        <v>1000</v>
      </c>
      <c r="Q2376" s="1">
        <f>IFERROR(VLOOKUP(B2376,'[1]Pivot HorizontalMRP'!$A$4:$F$2529,6,0),0)</f>
        <v>0</v>
      </c>
      <c r="R2376" s="1">
        <f>IFERROR(VLOOKUP(B2376,'[1]Pivot HorizontalMRP'!$A$4:$G$2529,7,0),0)</f>
        <v>0</v>
      </c>
      <c r="S2376" s="1">
        <f>IFERROR(VLOOKUP(B2376,'[1]Pivot HorizontalMRP'!$A$4:$H$2529,8,0),0)</f>
        <v>0</v>
      </c>
      <c r="T2376" s="1">
        <f>IFERROR(VLOOKUP(B2376,'[1]Pivot HorizontalMRP'!$A$4:$I$2529,9,0),0)</f>
        <v>0</v>
      </c>
      <c r="U2376" s="1">
        <f t="shared" si="185"/>
        <v>1000</v>
      </c>
      <c r="V2376" s="24">
        <v>16.25</v>
      </c>
      <c r="W2376" s="24"/>
      <c r="X2376" s="24">
        <f t="shared" si="188"/>
        <v>-16.25</v>
      </c>
      <c r="AA2376" s="24"/>
      <c r="AN2376" s="24"/>
      <c r="AO2376" s="24" t="str">
        <f t="shared" si="189"/>
        <v>Arista</v>
      </c>
      <c r="AP2376" s="1" t="s">
        <v>74</v>
      </c>
      <c r="BF2376" s="1" t="s">
        <v>68</v>
      </c>
      <c r="BG2376" s="28" t="s">
        <v>69</v>
      </c>
    </row>
    <row r="2377" spans="1:59" ht="15" x14ac:dyDescent="0.2">
      <c r="A2377" s="1" t="s">
        <v>9618</v>
      </c>
      <c r="B2377" s="29" t="s">
        <v>9619</v>
      </c>
      <c r="C2377" s="1" t="s">
        <v>62</v>
      </c>
      <c r="D2377" s="1" t="s">
        <v>63</v>
      </c>
      <c r="E2377" s="1" t="s">
        <v>9620</v>
      </c>
      <c r="F2377" s="1" t="s">
        <v>9621</v>
      </c>
      <c r="G2377" s="1">
        <v>81</v>
      </c>
      <c r="H2377" s="1">
        <v>500</v>
      </c>
      <c r="I2377" s="2" t="s">
        <v>66</v>
      </c>
      <c r="K2377" s="1">
        <f>IFERROR(VLOOKUP(B2377,'[1]Pivot HorizontalMRP'!$A$4:$B$2531,2,0),0)</f>
        <v>0</v>
      </c>
      <c r="L2377" s="1">
        <f>IFERROR(VLOOKUP(B2377,'[1]Pivot HorizontalMRP'!$A$4:$C$2531,3,0),0)</f>
        <v>648</v>
      </c>
      <c r="M2377" s="1">
        <f>IFERROR(VLOOKUP(B2377,'[1]Pivot HorizontalMRP'!$A$4:$D$2531,4,0),0)</f>
        <v>0</v>
      </c>
      <c r="N2377" s="1">
        <f>IFERROR(VLOOKUP(B2377,'[1]Pivot HorizontalMRP'!$A$4:$E$2531,5,0),0)</f>
        <v>1000</v>
      </c>
      <c r="O2377" s="1">
        <f t="shared" si="186"/>
        <v>648</v>
      </c>
      <c r="P2377" s="1">
        <f t="shared" si="187"/>
        <v>1648</v>
      </c>
      <c r="Q2377" s="1">
        <f>IFERROR(VLOOKUP(B2377,'[1]Pivot HorizontalMRP'!$A$4:$F$2529,6,0),0)</f>
        <v>0</v>
      </c>
      <c r="R2377" s="1">
        <f>IFERROR(VLOOKUP(B2377,'[1]Pivot HorizontalMRP'!$A$4:$G$2529,7,0),0)</f>
        <v>0</v>
      </c>
      <c r="S2377" s="1">
        <f>IFERROR(VLOOKUP(B2377,'[1]Pivot HorizontalMRP'!$A$4:$H$2529,8,0),0)</f>
        <v>0</v>
      </c>
      <c r="T2377" s="1">
        <f>IFERROR(VLOOKUP(B2377,'[1]Pivot HorizontalMRP'!$A$4:$I$2529,9,0),0)</f>
        <v>0</v>
      </c>
      <c r="U2377" s="1">
        <f t="shared" si="185"/>
        <v>1648</v>
      </c>
      <c r="V2377" s="24">
        <v>49.234999999999999</v>
      </c>
      <c r="W2377" s="24"/>
      <c r="X2377" s="24">
        <f t="shared" si="188"/>
        <v>-49.234999999999999</v>
      </c>
      <c r="AA2377" s="24">
        <v>49.35</v>
      </c>
      <c r="AN2377" s="24"/>
      <c r="AO2377" s="24" t="str">
        <f t="shared" si="189"/>
        <v>Arista</v>
      </c>
      <c r="AP2377" s="1" t="s">
        <v>83</v>
      </c>
      <c r="BF2377" s="1" t="s">
        <v>68</v>
      </c>
      <c r="BG2377" s="28" t="s">
        <v>69</v>
      </c>
    </row>
    <row r="2378" spans="1:59" ht="15" x14ac:dyDescent="0.2">
      <c r="A2378" s="1" t="s">
        <v>9622</v>
      </c>
      <c r="B2378" s="29" t="s">
        <v>9623</v>
      </c>
      <c r="C2378" s="1" t="s">
        <v>62</v>
      </c>
      <c r="D2378" s="1" t="s">
        <v>63</v>
      </c>
      <c r="E2378" s="1" t="s">
        <v>9624</v>
      </c>
      <c r="F2378" s="1" t="s">
        <v>9625</v>
      </c>
      <c r="G2378" s="1">
        <v>96</v>
      </c>
      <c r="H2378" s="1">
        <v>5000</v>
      </c>
      <c r="I2378" s="2" t="s">
        <v>66</v>
      </c>
      <c r="K2378" s="1">
        <f>IFERROR(VLOOKUP(B2378,'[1]Pivot HorizontalMRP'!$A$4:$B$2531,2,0),0)</f>
        <v>0</v>
      </c>
      <c r="L2378" s="1">
        <f>IFERROR(VLOOKUP(B2378,'[1]Pivot HorizontalMRP'!$A$4:$C$2531,3,0),0)</f>
        <v>876</v>
      </c>
      <c r="M2378" s="1">
        <f>IFERROR(VLOOKUP(B2378,'[1]Pivot HorizontalMRP'!$A$4:$D$2531,4,0),0)</f>
        <v>0</v>
      </c>
      <c r="N2378" s="1">
        <f>IFERROR(VLOOKUP(B2378,'[1]Pivot HorizontalMRP'!$A$4:$E$2531,5,0),0)</f>
        <v>0</v>
      </c>
      <c r="O2378" s="1">
        <f t="shared" si="186"/>
        <v>876</v>
      </c>
      <c r="P2378" s="1">
        <f t="shared" si="187"/>
        <v>876</v>
      </c>
      <c r="Q2378" s="1">
        <f>IFERROR(VLOOKUP(B2378,'[1]Pivot HorizontalMRP'!$A$4:$F$2529,6,0),0)</f>
        <v>46</v>
      </c>
      <c r="R2378" s="1">
        <f>IFERROR(VLOOKUP(B2378,'[1]Pivot HorizontalMRP'!$A$4:$G$2529,7,0),0)</f>
        <v>0</v>
      </c>
      <c r="S2378" s="1">
        <f>IFERROR(VLOOKUP(B2378,'[1]Pivot HorizontalMRP'!$A$4:$H$2529,8,0),0)</f>
        <v>0</v>
      </c>
      <c r="T2378" s="1">
        <f>IFERROR(VLOOKUP(B2378,'[1]Pivot HorizontalMRP'!$A$4:$I$2529,9,0),0)</f>
        <v>0</v>
      </c>
      <c r="U2378" s="1">
        <f t="shared" si="185"/>
        <v>830</v>
      </c>
      <c r="V2378" s="24">
        <v>34.69</v>
      </c>
      <c r="W2378" s="24"/>
      <c r="X2378" s="24">
        <f t="shared" si="188"/>
        <v>-34.69</v>
      </c>
      <c r="AA2378" s="24"/>
      <c r="AN2378" s="24"/>
      <c r="AO2378" s="24" t="str">
        <f t="shared" si="189"/>
        <v>Arista</v>
      </c>
      <c r="AP2378" s="1" t="s">
        <v>74</v>
      </c>
      <c r="BF2378" s="1" t="s">
        <v>68</v>
      </c>
      <c r="BG2378" s="28" t="s">
        <v>69</v>
      </c>
    </row>
    <row r="2379" spans="1:59" ht="15" x14ac:dyDescent="0.2">
      <c r="A2379" s="1" t="s">
        <v>9626</v>
      </c>
      <c r="B2379" s="29" t="s">
        <v>9627</v>
      </c>
      <c r="C2379" s="1" t="s">
        <v>62</v>
      </c>
      <c r="D2379" s="1" t="s">
        <v>63</v>
      </c>
      <c r="E2379" s="1" t="s">
        <v>9628</v>
      </c>
      <c r="F2379" s="1" t="s">
        <v>9629</v>
      </c>
      <c r="G2379" s="1">
        <v>81</v>
      </c>
      <c r="H2379" s="1">
        <v>240</v>
      </c>
      <c r="I2379" s="2" t="s">
        <v>66</v>
      </c>
      <c r="K2379" s="1">
        <f>IFERROR(VLOOKUP(B2379,'[1]Pivot HorizontalMRP'!$A$4:$B$2531,2,0),0)</f>
        <v>13</v>
      </c>
      <c r="L2379" s="1">
        <f>IFERROR(VLOOKUP(B2379,'[1]Pivot HorizontalMRP'!$A$4:$C$2531,3,0),0)</f>
        <v>22</v>
      </c>
      <c r="M2379" s="1">
        <f>IFERROR(VLOOKUP(B2379,'[1]Pivot HorizontalMRP'!$A$4:$D$2531,4,0),0)</f>
        <v>25</v>
      </c>
      <c r="N2379" s="1">
        <f>IFERROR(VLOOKUP(B2379,'[1]Pivot HorizontalMRP'!$A$4:$E$2531,5,0),0)</f>
        <v>0</v>
      </c>
      <c r="O2379" s="1">
        <f t="shared" si="186"/>
        <v>60</v>
      </c>
      <c r="P2379" s="1">
        <f t="shared" si="187"/>
        <v>60</v>
      </c>
      <c r="Q2379" s="1">
        <f>IFERROR(VLOOKUP(B2379,'[1]Pivot HorizontalMRP'!$A$4:$F$2529,6,0),0)</f>
        <v>0</v>
      </c>
      <c r="R2379" s="1">
        <f>IFERROR(VLOOKUP(B2379,'[1]Pivot HorizontalMRP'!$A$4:$G$2529,7,0),0)</f>
        <v>0</v>
      </c>
      <c r="S2379" s="1">
        <f>IFERROR(VLOOKUP(B2379,'[1]Pivot HorizontalMRP'!$A$4:$H$2529,8,0),0)</f>
        <v>0</v>
      </c>
      <c r="T2379" s="1">
        <f>IFERROR(VLOOKUP(B2379,'[1]Pivot HorizontalMRP'!$A$4:$I$2529,9,0),0)</f>
        <v>0</v>
      </c>
      <c r="U2379" s="1">
        <f t="shared" si="185"/>
        <v>60</v>
      </c>
      <c r="V2379" s="24">
        <v>26.96</v>
      </c>
      <c r="W2379" s="24"/>
      <c r="X2379" s="24">
        <f t="shared" si="188"/>
        <v>-26.96</v>
      </c>
      <c r="AA2379" s="24">
        <v>44.53</v>
      </c>
      <c r="AN2379" s="24"/>
      <c r="AO2379" s="24" t="str">
        <f t="shared" si="189"/>
        <v>Arista</v>
      </c>
      <c r="AP2379" s="1" t="s">
        <v>83</v>
      </c>
      <c r="BF2379" s="1" t="s">
        <v>68</v>
      </c>
      <c r="BG2379" s="28" t="s">
        <v>69</v>
      </c>
    </row>
    <row r="2380" spans="1:59" ht="15" x14ac:dyDescent="0.2">
      <c r="A2380" s="1" t="s">
        <v>9630</v>
      </c>
      <c r="B2380" s="29" t="s">
        <v>9631</v>
      </c>
      <c r="C2380" s="1" t="s">
        <v>62</v>
      </c>
      <c r="D2380" s="1" t="s">
        <v>63</v>
      </c>
      <c r="E2380" s="1" t="s">
        <v>9632</v>
      </c>
      <c r="F2380" s="1" t="s">
        <v>9633</v>
      </c>
      <c r="G2380" s="1">
        <v>81</v>
      </c>
      <c r="H2380" s="1">
        <v>1000</v>
      </c>
      <c r="I2380" s="2" t="s">
        <v>66</v>
      </c>
      <c r="K2380" s="1">
        <f>IFERROR(VLOOKUP(B2380,'[1]Pivot HorizontalMRP'!$A$4:$B$2531,2,0),0)</f>
        <v>0</v>
      </c>
      <c r="L2380" s="1">
        <f>IFERROR(VLOOKUP(B2380,'[1]Pivot HorizontalMRP'!$A$4:$C$2531,3,0),0)</f>
        <v>54</v>
      </c>
      <c r="M2380" s="1">
        <f>IFERROR(VLOOKUP(B2380,'[1]Pivot HorizontalMRP'!$A$4:$D$2531,4,0),0)</f>
        <v>519</v>
      </c>
      <c r="N2380" s="1">
        <f>IFERROR(VLOOKUP(B2380,'[1]Pivot HorizontalMRP'!$A$4:$E$2531,5,0),0)</f>
        <v>0</v>
      </c>
      <c r="O2380" s="1">
        <f t="shared" si="186"/>
        <v>573</v>
      </c>
      <c r="P2380" s="1">
        <f t="shared" si="187"/>
        <v>573</v>
      </c>
      <c r="Q2380" s="1">
        <f>IFERROR(VLOOKUP(B2380,'[1]Pivot HorizontalMRP'!$A$4:$F$2529,6,0),0)</f>
        <v>0</v>
      </c>
      <c r="R2380" s="1">
        <f>IFERROR(VLOOKUP(B2380,'[1]Pivot HorizontalMRP'!$A$4:$G$2529,7,0),0)</f>
        <v>0</v>
      </c>
      <c r="S2380" s="1">
        <f>IFERROR(VLOOKUP(B2380,'[1]Pivot HorizontalMRP'!$A$4:$H$2529,8,0),0)</f>
        <v>0</v>
      </c>
      <c r="T2380" s="1">
        <f>IFERROR(VLOOKUP(B2380,'[1]Pivot HorizontalMRP'!$A$4:$I$2529,9,0),0)</f>
        <v>0</v>
      </c>
      <c r="U2380" s="1">
        <f t="shared" si="185"/>
        <v>573</v>
      </c>
      <c r="V2380" s="24">
        <v>44.344999999999999</v>
      </c>
      <c r="W2380" s="24"/>
      <c r="X2380" s="24">
        <f t="shared" si="188"/>
        <v>-44.344999999999999</v>
      </c>
      <c r="AA2380" s="24"/>
      <c r="AN2380" s="24"/>
      <c r="AO2380" s="24" t="str">
        <f t="shared" si="189"/>
        <v>Arista</v>
      </c>
      <c r="AP2380" s="1" t="s">
        <v>83</v>
      </c>
      <c r="BF2380" s="1" t="s">
        <v>68</v>
      </c>
      <c r="BG2380" s="28" t="s">
        <v>69</v>
      </c>
    </row>
    <row r="2381" spans="1:59" ht="15" x14ac:dyDescent="0.2">
      <c r="A2381" s="1" t="s">
        <v>9634</v>
      </c>
      <c r="B2381" s="29" t="s">
        <v>9635</v>
      </c>
      <c r="C2381" s="1" t="s">
        <v>62</v>
      </c>
      <c r="D2381" s="1" t="s">
        <v>63</v>
      </c>
      <c r="E2381" s="1" t="s">
        <v>9636</v>
      </c>
      <c r="F2381" s="1" t="s">
        <v>9637</v>
      </c>
      <c r="G2381" s="1">
        <v>81</v>
      </c>
      <c r="H2381" s="1">
        <v>1000</v>
      </c>
      <c r="I2381" s="2" t="s">
        <v>66</v>
      </c>
      <c r="K2381" s="1">
        <f>IFERROR(VLOOKUP(B2381,'[1]Pivot HorizontalMRP'!$A$4:$B$2531,2,0),0)</f>
        <v>0</v>
      </c>
      <c r="L2381" s="1">
        <f>IFERROR(VLOOKUP(B2381,'[1]Pivot HorizontalMRP'!$A$4:$C$2531,3,0),0)</f>
        <v>784</v>
      </c>
      <c r="M2381" s="1">
        <f>IFERROR(VLOOKUP(B2381,'[1]Pivot HorizontalMRP'!$A$4:$D$2531,4,0),0)</f>
        <v>0</v>
      </c>
      <c r="N2381" s="1">
        <f>IFERROR(VLOOKUP(B2381,'[1]Pivot HorizontalMRP'!$A$4:$E$2531,5,0),0)</f>
        <v>0</v>
      </c>
      <c r="O2381" s="1">
        <f t="shared" si="186"/>
        <v>784</v>
      </c>
      <c r="P2381" s="1">
        <f t="shared" si="187"/>
        <v>784</v>
      </c>
      <c r="Q2381" s="1">
        <f>IFERROR(VLOOKUP(B2381,'[1]Pivot HorizontalMRP'!$A$4:$F$2529,6,0),0)</f>
        <v>0</v>
      </c>
      <c r="R2381" s="1">
        <f>IFERROR(VLOOKUP(B2381,'[1]Pivot HorizontalMRP'!$A$4:$G$2529,7,0),0)</f>
        <v>0</v>
      </c>
      <c r="S2381" s="1">
        <f>IFERROR(VLOOKUP(B2381,'[1]Pivot HorizontalMRP'!$A$4:$H$2529,8,0),0)</f>
        <v>0</v>
      </c>
      <c r="T2381" s="1">
        <f>IFERROR(VLOOKUP(B2381,'[1]Pivot HorizontalMRP'!$A$4:$I$2529,9,0),0)</f>
        <v>0</v>
      </c>
      <c r="U2381" s="1">
        <f t="shared" si="185"/>
        <v>784</v>
      </c>
      <c r="V2381" s="24">
        <v>21.72</v>
      </c>
      <c r="W2381" s="24"/>
      <c r="X2381" s="24">
        <f t="shared" si="188"/>
        <v>-21.72</v>
      </c>
      <c r="AA2381" s="24">
        <v>22.64</v>
      </c>
      <c r="AN2381" s="24"/>
      <c r="AO2381" s="24" t="str">
        <f t="shared" si="189"/>
        <v>Arista</v>
      </c>
      <c r="AP2381" s="1" t="s">
        <v>83</v>
      </c>
      <c r="BF2381" s="1" t="s">
        <v>68</v>
      </c>
      <c r="BG2381" s="28" t="s">
        <v>69</v>
      </c>
    </row>
    <row r="2382" spans="1:59" ht="15" x14ac:dyDescent="0.2">
      <c r="A2382" s="1" t="s">
        <v>9638</v>
      </c>
      <c r="B2382" s="29" t="s">
        <v>9639</v>
      </c>
      <c r="C2382" s="1" t="s">
        <v>62</v>
      </c>
      <c r="D2382" s="1" t="s">
        <v>63</v>
      </c>
      <c r="E2382" s="1" t="s">
        <v>9640</v>
      </c>
      <c r="F2382" s="1" t="s">
        <v>9641</v>
      </c>
      <c r="G2382" s="1">
        <v>81</v>
      </c>
      <c r="H2382" s="1">
        <v>1000</v>
      </c>
      <c r="I2382" s="2" t="s">
        <v>66</v>
      </c>
      <c r="K2382" s="1">
        <f>IFERROR(VLOOKUP(B2382,'[1]Pivot HorizontalMRP'!$A$4:$B$2531,2,0),0)</f>
        <v>0</v>
      </c>
      <c r="L2382" s="1">
        <f>IFERROR(VLOOKUP(B2382,'[1]Pivot HorizontalMRP'!$A$4:$C$2531,3,0),0)</f>
        <v>750</v>
      </c>
      <c r="M2382" s="1">
        <f>IFERROR(VLOOKUP(B2382,'[1]Pivot HorizontalMRP'!$A$4:$D$2531,4,0),0)</f>
        <v>0</v>
      </c>
      <c r="N2382" s="1">
        <f>IFERROR(VLOOKUP(B2382,'[1]Pivot HorizontalMRP'!$A$4:$E$2531,5,0),0)</f>
        <v>0</v>
      </c>
      <c r="O2382" s="1">
        <f t="shared" si="186"/>
        <v>750</v>
      </c>
      <c r="P2382" s="1">
        <f t="shared" si="187"/>
        <v>750</v>
      </c>
      <c r="Q2382" s="1">
        <f>IFERROR(VLOOKUP(B2382,'[1]Pivot HorizontalMRP'!$A$4:$F$2529,6,0),0)</f>
        <v>0</v>
      </c>
      <c r="R2382" s="1">
        <f>IFERROR(VLOOKUP(B2382,'[1]Pivot HorizontalMRP'!$A$4:$G$2529,7,0),0)</f>
        <v>0</v>
      </c>
      <c r="S2382" s="1">
        <f>IFERROR(VLOOKUP(B2382,'[1]Pivot HorizontalMRP'!$A$4:$H$2529,8,0),0)</f>
        <v>0</v>
      </c>
      <c r="T2382" s="1">
        <f>IFERROR(VLOOKUP(B2382,'[1]Pivot HorizontalMRP'!$A$4:$I$2529,9,0),0)</f>
        <v>0</v>
      </c>
      <c r="U2382" s="1">
        <f t="shared" si="185"/>
        <v>750</v>
      </c>
      <c r="V2382" s="24">
        <v>19.71</v>
      </c>
      <c r="W2382" s="24"/>
      <c r="X2382" s="24">
        <f t="shared" si="188"/>
        <v>-19.71</v>
      </c>
      <c r="AA2382" s="24">
        <v>18.27</v>
      </c>
      <c r="AN2382" s="24"/>
      <c r="AO2382" s="24" t="str">
        <f t="shared" si="189"/>
        <v>Arista</v>
      </c>
      <c r="AP2382" s="1" t="s">
        <v>83</v>
      </c>
      <c r="BF2382" s="1" t="s">
        <v>68</v>
      </c>
      <c r="BG2382" s="28" t="s">
        <v>69</v>
      </c>
    </row>
    <row r="2383" spans="1:59" ht="15" x14ac:dyDescent="0.2">
      <c r="A2383" s="1" t="s">
        <v>9642</v>
      </c>
      <c r="B2383" s="29" t="s">
        <v>9643</v>
      </c>
      <c r="C2383" s="1" t="s">
        <v>62</v>
      </c>
      <c r="D2383" s="1" t="s">
        <v>63</v>
      </c>
      <c r="E2383" s="1" t="s">
        <v>9644</v>
      </c>
      <c r="F2383" s="1" t="s">
        <v>9645</v>
      </c>
      <c r="G2383" s="1">
        <v>55</v>
      </c>
      <c r="H2383" s="1">
        <v>1</v>
      </c>
      <c r="I2383" s="2" t="s">
        <v>66</v>
      </c>
      <c r="K2383" s="1">
        <f>IFERROR(VLOOKUP(B2383,'[1]Pivot HorizontalMRP'!$A$4:$B$2531,2,0),0)</f>
        <v>0</v>
      </c>
      <c r="L2383" s="1">
        <f>IFERROR(VLOOKUP(B2383,'[1]Pivot HorizontalMRP'!$A$4:$C$2531,3,0),0)</f>
        <v>2152</v>
      </c>
      <c r="M2383" s="1">
        <f>IFERROR(VLOOKUP(B2383,'[1]Pivot HorizontalMRP'!$A$4:$D$2531,4,0),0)</f>
        <v>0</v>
      </c>
      <c r="N2383" s="1">
        <f>IFERROR(VLOOKUP(B2383,'[1]Pivot HorizontalMRP'!$A$4:$E$2531,5,0),0)</f>
        <v>0</v>
      </c>
      <c r="O2383" s="1">
        <f t="shared" si="186"/>
        <v>2152</v>
      </c>
      <c r="P2383" s="1">
        <f t="shared" si="187"/>
        <v>2152</v>
      </c>
      <c r="Q2383" s="1">
        <f>IFERROR(VLOOKUP(B2383,'[1]Pivot HorizontalMRP'!$A$4:$F$2529,6,0),0)</f>
        <v>0</v>
      </c>
      <c r="R2383" s="1">
        <f>IFERROR(VLOOKUP(B2383,'[1]Pivot HorizontalMRP'!$A$4:$G$2529,7,0),0)</f>
        <v>0</v>
      </c>
      <c r="S2383" s="1">
        <f>IFERROR(VLOOKUP(B2383,'[1]Pivot HorizontalMRP'!$A$4:$H$2529,8,0),0)</f>
        <v>0</v>
      </c>
      <c r="T2383" s="1">
        <f>IFERROR(VLOOKUP(B2383,'[1]Pivot HorizontalMRP'!$A$4:$I$2529,9,0),0)</f>
        <v>0</v>
      </c>
      <c r="U2383" s="1">
        <f t="shared" si="185"/>
        <v>2152</v>
      </c>
      <c r="V2383" s="24">
        <v>0.55000000000000004</v>
      </c>
      <c r="W2383" s="24"/>
      <c r="X2383" s="24">
        <f t="shared" si="188"/>
        <v>-0.55000000000000004</v>
      </c>
      <c r="AA2383" s="24">
        <v>0.70479999999999998</v>
      </c>
      <c r="AN2383" s="24"/>
      <c r="AO2383" s="24" t="str">
        <f t="shared" si="189"/>
        <v>Arista</v>
      </c>
      <c r="AP2383" s="1" t="s">
        <v>148</v>
      </c>
      <c r="BF2383" s="1" t="s">
        <v>68</v>
      </c>
      <c r="BG2383" s="28" t="s">
        <v>69</v>
      </c>
    </row>
    <row r="2384" spans="1:59" ht="15" x14ac:dyDescent="0.2">
      <c r="A2384" s="1" t="s">
        <v>9646</v>
      </c>
      <c r="B2384" s="29" t="s">
        <v>9647</v>
      </c>
      <c r="C2384" s="1" t="s">
        <v>62</v>
      </c>
      <c r="D2384" s="1" t="s">
        <v>63</v>
      </c>
      <c r="E2384" s="1" t="s">
        <v>907</v>
      </c>
      <c r="F2384" s="1" t="s">
        <v>9648</v>
      </c>
      <c r="G2384" s="1">
        <v>51</v>
      </c>
      <c r="H2384" s="1">
        <v>100</v>
      </c>
      <c r="I2384" s="2" t="s">
        <v>66</v>
      </c>
      <c r="K2384" s="1">
        <f>IFERROR(VLOOKUP(B2384,'[1]Pivot HorizontalMRP'!$A$4:$B$2531,2,0),0)</f>
        <v>0</v>
      </c>
      <c r="L2384" s="1">
        <f>IFERROR(VLOOKUP(B2384,'[1]Pivot HorizontalMRP'!$A$4:$C$2531,3,0),0)</f>
        <v>30</v>
      </c>
      <c r="M2384" s="1">
        <f>IFERROR(VLOOKUP(B2384,'[1]Pivot HorizontalMRP'!$A$4:$D$2531,4,0),0)</f>
        <v>0</v>
      </c>
      <c r="N2384" s="1">
        <f>IFERROR(VLOOKUP(B2384,'[1]Pivot HorizontalMRP'!$A$4:$E$2531,5,0),0)</f>
        <v>0</v>
      </c>
      <c r="O2384" s="1">
        <f t="shared" si="186"/>
        <v>30</v>
      </c>
      <c r="P2384" s="1">
        <f t="shared" si="187"/>
        <v>30</v>
      </c>
      <c r="Q2384" s="1">
        <f>IFERROR(VLOOKUP(B2384,'[1]Pivot HorizontalMRP'!$A$4:$F$2529,6,0),0)</f>
        <v>0</v>
      </c>
      <c r="R2384" s="1">
        <f>IFERROR(VLOOKUP(B2384,'[1]Pivot HorizontalMRP'!$A$4:$G$2529,7,0),0)</f>
        <v>0</v>
      </c>
      <c r="S2384" s="1">
        <f>IFERROR(VLOOKUP(B2384,'[1]Pivot HorizontalMRP'!$A$4:$H$2529,8,0),0)</f>
        <v>0</v>
      </c>
      <c r="T2384" s="1">
        <f>IFERROR(VLOOKUP(B2384,'[1]Pivot HorizontalMRP'!$A$4:$I$2529,9,0),0)</f>
        <v>0</v>
      </c>
      <c r="U2384" s="1">
        <f t="shared" si="185"/>
        <v>30</v>
      </c>
      <c r="V2384" s="24">
        <v>21.95</v>
      </c>
      <c r="W2384" s="24"/>
      <c r="X2384" s="24">
        <f t="shared" si="188"/>
        <v>-21.95</v>
      </c>
      <c r="AA2384" s="24"/>
      <c r="AN2384" s="24"/>
      <c r="AO2384" s="24" t="str">
        <f t="shared" si="189"/>
        <v>Arista</v>
      </c>
      <c r="AP2384" s="1" t="s">
        <v>83</v>
      </c>
      <c r="BF2384" s="1" t="s">
        <v>68</v>
      </c>
      <c r="BG2384" s="28" t="s">
        <v>69</v>
      </c>
    </row>
    <row r="2385" spans="1:59" ht="15" x14ac:dyDescent="0.2">
      <c r="A2385" s="1" t="s">
        <v>9649</v>
      </c>
      <c r="B2385" s="29" t="s">
        <v>9650</v>
      </c>
      <c r="C2385" s="1" t="s">
        <v>62</v>
      </c>
      <c r="D2385" s="1" t="s">
        <v>1108</v>
      </c>
      <c r="E2385" s="1" t="s">
        <v>9651</v>
      </c>
      <c r="F2385" s="1" t="s">
        <v>9652</v>
      </c>
      <c r="G2385" s="1">
        <v>55</v>
      </c>
      <c r="H2385" s="1">
        <v>1</v>
      </c>
      <c r="I2385" s="2" t="s">
        <v>1123</v>
      </c>
      <c r="K2385" s="1">
        <f>IFERROR(VLOOKUP(B2385,'[1]Pivot HorizontalMRP'!$A$4:$B$2531,2,0),0)</f>
        <v>0</v>
      </c>
      <c r="L2385" s="1">
        <f>IFERROR(VLOOKUP(B2385,'[1]Pivot HorizontalMRP'!$A$4:$C$2531,3,0),0)</f>
        <v>1000</v>
      </c>
      <c r="M2385" s="1">
        <f>IFERROR(VLOOKUP(B2385,'[1]Pivot HorizontalMRP'!$A$4:$D$2531,4,0),0)</f>
        <v>0</v>
      </c>
      <c r="N2385" s="1">
        <f>IFERROR(VLOOKUP(B2385,'[1]Pivot HorizontalMRP'!$A$4:$E$2531,5,0),0)</f>
        <v>0</v>
      </c>
      <c r="O2385" s="1">
        <f t="shared" si="186"/>
        <v>1000</v>
      </c>
      <c r="P2385" s="1">
        <f t="shared" si="187"/>
        <v>1000</v>
      </c>
      <c r="Q2385" s="1">
        <f>IFERROR(VLOOKUP(B2385,'[1]Pivot HorizontalMRP'!$A$4:$F$2529,6,0),0)</f>
        <v>0</v>
      </c>
      <c r="R2385" s="1">
        <f>IFERROR(VLOOKUP(B2385,'[1]Pivot HorizontalMRP'!$A$4:$G$2529,7,0),0)</f>
        <v>0</v>
      </c>
      <c r="S2385" s="1">
        <f>IFERROR(VLOOKUP(B2385,'[1]Pivot HorizontalMRP'!$A$4:$H$2529,8,0),0)</f>
        <v>0</v>
      </c>
      <c r="T2385" s="1">
        <f>IFERROR(VLOOKUP(B2385,'[1]Pivot HorizontalMRP'!$A$4:$I$2529,9,0),0)</f>
        <v>0</v>
      </c>
      <c r="U2385" s="1">
        <f t="shared" si="185"/>
        <v>1000</v>
      </c>
      <c r="V2385" s="24">
        <v>0.14599999999999999</v>
      </c>
      <c r="W2385" s="24"/>
      <c r="X2385" s="24">
        <f t="shared" si="188"/>
        <v>-0.14599999999999999</v>
      </c>
      <c r="AA2385" s="24">
        <v>0.219</v>
      </c>
      <c r="AN2385" s="24"/>
      <c r="AO2385" s="24" t="str">
        <f t="shared" si="189"/>
        <v>Sanmina</v>
      </c>
      <c r="AP2385" s="1" t="s">
        <v>1110</v>
      </c>
      <c r="BF2385" s="1" t="s">
        <v>68</v>
      </c>
      <c r="BG2385" s="28" t="s">
        <v>69</v>
      </c>
    </row>
    <row r="2386" spans="1:59" ht="15" x14ac:dyDescent="0.2">
      <c r="A2386" s="1" t="s">
        <v>9653</v>
      </c>
      <c r="B2386" s="29" t="s">
        <v>9654</v>
      </c>
      <c r="C2386" s="1" t="s">
        <v>62</v>
      </c>
      <c r="D2386" s="1" t="s">
        <v>1108</v>
      </c>
      <c r="E2386" s="1" t="s">
        <v>9655</v>
      </c>
      <c r="F2386" s="1" t="s">
        <v>9656</v>
      </c>
      <c r="G2386" s="1">
        <v>288</v>
      </c>
      <c r="H2386" s="1">
        <v>10000</v>
      </c>
      <c r="I2386" s="2" t="s">
        <v>66</v>
      </c>
      <c r="K2386" s="1">
        <f>IFERROR(VLOOKUP(B2386,'[1]Pivot HorizontalMRP'!$A$4:$B$2531,2,0),0)</f>
        <v>0</v>
      </c>
      <c r="L2386" s="1">
        <f>IFERROR(VLOOKUP(B2386,'[1]Pivot HorizontalMRP'!$A$4:$C$2531,3,0),0)</f>
        <v>10000</v>
      </c>
      <c r="M2386" s="1">
        <f>IFERROR(VLOOKUP(B2386,'[1]Pivot HorizontalMRP'!$A$4:$D$2531,4,0),0)</f>
        <v>0</v>
      </c>
      <c r="N2386" s="1">
        <f>IFERROR(VLOOKUP(B2386,'[1]Pivot HorizontalMRP'!$A$4:$E$2531,5,0),0)</f>
        <v>0</v>
      </c>
      <c r="O2386" s="1">
        <f t="shared" si="186"/>
        <v>10000</v>
      </c>
      <c r="P2386" s="1">
        <f t="shared" si="187"/>
        <v>10000</v>
      </c>
      <c r="Q2386" s="1">
        <f>IFERROR(VLOOKUP(B2386,'[1]Pivot HorizontalMRP'!$A$4:$F$2529,6,0),0)</f>
        <v>0</v>
      </c>
      <c r="R2386" s="1">
        <f>IFERROR(VLOOKUP(B2386,'[1]Pivot HorizontalMRP'!$A$4:$G$2529,7,0),0)</f>
        <v>0</v>
      </c>
      <c r="S2386" s="1">
        <f>IFERROR(VLOOKUP(B2386,'[1]Pivot HorizontalMRP'!$A$4:$H$2529,8,0),0)</f>
        <v>0</v>
      </c>
      <c r="T2386" s="1">
        <f>IFERROR(VLOOKUP(B2386,'[1]Pivot HorizontalMRP'!$A$4:$I$2529,9,0),0)</f>
        <v>0</v>
      </c>
      <c r="U2386" s="1">
        <f t="shared" si="185"/>
        <v>10000</v>
      </c>
      <c r="V2386" s="24">
        <v>4.7999999999999996E-3</v>
      </c>
      <c r="W2386" s="24"/>
      <c r="X2386" s="24">
        <f t="shared" si="188"/>
        <v>-4.7999999999999996E-3</v>
      </c>
      <c r="AA2386" s="24">
        <v>5.7000000000000002E-3</v>
      </c>
      <c r="AN2386" s="24"/>
      <c r="AO2386" s="24" t="str">
        <f t="shared" si="189"/>
        <v>Sanmina</v>
      </c>
      <c r="AP2386" s="1" t="s">
        <v>1110</v>
      </c>
      <c r="BF2386" s="1" t="s">
        <v>9657</v>
      </c>
      <c r="BG2386" s="28" t="s">
        <v>69</v>
      </c>
    </row>
    <row r="2387" spans="1:59" ht="15" x14ac:dyDescent="0.2">
      <c r="A2387" s="1" t="s">
        <v>9658</v>
      </c>
      <c r="B2387" s="29" t="s">
        <v>9659</v>
      </c>
      <c r="C2387" s="1" t="s">
        <v>62</v>
      </c>
      <c r="D2387" s="1" t="s">
        <v>1108</v>
      </c>
      <c r="E2387" s="1" t="s">
        <v>9660</v>
      </c>
      <c r="F2387" s="1" t="s">
        <v>9661</v>
      </c>
      <c r="G2387" s="1">
        <v>73</v>
      </c>
      <c r="H2387" s="1">
        <v>2000</v>
      </c>
      <c r="I2387" s="2" t="s">
        <v>66</v>
      </c>
      <c r="K2387" s="1">
        <f>IFERROR(VLOOKUP(B2387,'[1]Pivot HorizontalMRP'!$A$4:$B$2531,2,0),0)</f>
        <v>0</v>
      </c>
      <c r="L2387" s="1">
        <f>IFERROR(VLOOKUP(B2387,'[1]Pivot HorizontalMRP'!$A$4:$C$2531,3,0),0)</f>
        <v>4000</v>
      </c>
      <c r="M2387" s="1">
        <f>IFERROR(VLOOKUP(B2387,'[1]Pivot HorizontalMRP'!$A$4:$D$2531,4,0),0)</f>
        <v>0</v>
      </c>
      <c r="N2387" s="1">
        <f>IFERROR(VLOOKUP(B2387,'[1]Pivot HorizontalMRP'!$A$4:$E$2531,5,0),0)</f>
        <v>0</v>
      </c>
      <c r="O2387" s="1">
        <f t="shared" si="186"/>
        <v>4000</v>
      </c>
      <c r="P2387" s="1">
        <f t="shared" si="187"/>
        <v>4000</v>
      </c>
      <c r="Q2387" s="1">
        <f>IFERROR(VLOOKUP(B2387,'[1]Pivot HorizontalMRP'!$A$4:$F$2529,6,0),0)</f>
        <v>0</v>
      </c>
      <c r="R2387" s="1">
        <f>IFERROR(VLOOKUP(B2387,'[1]Pivot HorizontalMRP'!$A$4:$G$2529,7,0),0)</f>
        <v>0</v>
      </c>
      <c r="S2387" s="1">
        <f>IFERROR(VLOOKUP(B2387,'[1]Pivot HorizontalMRP'!$A$4:$H$2529,8,0),0)</f>
        <v>0</v>
      </c>
      <c r="T2387" s="1">
        <f>IFERROR(VLOOKUP(B2387,'[1]Pivot HorizontalMRP'!$A$4:$I$2529,9,0),0)</f>
        <v>0</v>
      </c>
      <c r="U2387" s="1">
        <f t="shared" si="185"/>
        <v>4000</v>
      </c>
      <c r="V2387" s="24">
        <v>0.14774999999999999</v>
      </c>
      <c r="W2387" s="24"/>
      <c r="X2387" s="24">
        <f t="shared" si="188"/>
        <v>-0.14774999999999999</v>
      </c>
      <c r="AA2387" s="24"/>
      <c r="AN2387" s="24"/>
      <c r="AO2387" s="24" t="str">
        <f t="shared" si="189"/>
        <v>Sanmina</v>
      </c>
      <c r="AP2387" s="1" t="s">
        <v>1110</v>
      </c>
      <c r="BF2387" s="1" t="s">
        <v>68</v>
      </c>
      <c r="BG2387" s="28" t="s">
        <v>69</v>
      </c>
    </row>
    <row r="2388" spans="1:59" ht="15" x14ac:dyDescent="0.2">
      <c r="A2388" s="1" t="s">
        <v>9662</v>
      </c>
      <c r="B2388" s="29" t="s">
        <v>9663</v>
      </c>
      <c r="C2388" s="1" t="s">
        <v>62</v>
      </c>
      <c r="D2388" s="1" t="s">
        <v>1108</v>
      </c>
      <c r="E2388" s="1" t="s">
        <v>9664</v>
      </c>
      <c r="F2388" s="1" t="s">
        <v>9665</v>
      </c>
      <c r="G2388" s="1">
        <v>55</v>
      </c>
      <c r="H2388" s="1">
        <v>1</v>
      </c>
      <c r="I2388" s="2" t="s">
        <v>1123</v>
      </c>
      <c r="K2388" s="1">
        <f>IFERROR(VLOOKUP(B2388,'[1]Pivot HorizontalMRP'!$A$4:$B$2531,2,0),0)</f>
        <v>0</v>
      </c>
      <c r="L2388" s="1">
        <f>IFERROR(VLOOKUP(B2388,'[1]Pivot HorizontalMRP'!$A$4:$C$2531,3,0),0)</f>
        <v>2000</v>
      </c>
      <c r="M2388" s="1">
        <f>IFERROR(VLOOKUP(B2388,'[1]Pivot HorizontalMRP'!$A$4:$D$2531,4,0),0)</f>
        <v>0</v>
      </c>
      <c r="N2388" s="1">
        <f>IFERROR(VLOOKUP(B2388,'[1]Pivot HorizontalMRP'!$A$4:$E$2531,5,0),0)</f>
        <v>0</v>
      </c>
      <c r="O2388" s="1">
        <f t="shared" si="186"/>
        <v>2000</v>
      </c>
      <c r="P2388" s="1">
        <f t="shared" si="187"/>
        <v>2000</v>
      </c>
      <c r="Q2388" s="1">
        <f>IFERROR(VLOOKUP(B2388,'[1]Pivot HorizontalMRP'!$A$4:$F$2529,6,0),0)</f>
        <v>0</v>
      </c>
      <c r="R2388" s="1">
        <f>IFERROR(VLOOKUP(B2388,'[1]Pivot HorizontalMRP'!$A$4:$G$2529,7,0),0)</f>
        <v>0</v>
      </c>
      <c r="S2388" s="1">
        <f>IFERROR(VLOOKUP(B2388,'[1]Pivot HorizontalMRP'!$A$4:$H$2529,8,0),0)</f>
        <v>0</v>
      </c>
      <c r="T2388" s="1">
        <f>IFERROR(VLOOKUP(B2388,'[1]Pivot HorizontalMRP'!$A$4:$I$2529,9,0),0)</f>
        <v>0</v>
      </c>
      <c r="U2388" s="1">
        <f t="shared" si="185"/>
        <v>2000</v>
      </c>
      <c r="V2388" s="24">
        <v>8.5440000000000002E-2</v>
      </c>
      <c r="W2388" s="24"/>
      <c r="X2388" s="24">
        <f t="shared" si="188"/>
        <v>-8.5440000000000002E-2</v>
      </c>
      <c r="AA2388" s="24"/>
      <c r="AN2388" s="24"/>
      <c r="AO2388" s="24" t="str">
        <f t="shared" si="189"/>
        <v>Sanmina</v>
      </c>
      <c r="AP2388" s="1" t="s">
        <v>1110</v>
      </c>
      <c r="BF2388" s="1" t="s">
        <v>68</v>
      </c>
      <c r="BG2388" s="28" t="s">
        <v>69</v>
      </c>
    </row>
    <row r="2389" spans="1:59" ht="15" x14ac:dyDescent="0.2">
      <c r="A2389" s="1" t="s">
        <v>9666</v>
      </c>
      <c r="B2389" s="29" t="s">
        <v>9667</v>
      </c>
      <c r="C2389" s="1" t="s">
        <v>62</v>
      </c>
      <c r="D2389" s="1" t="s">
        <v>1108</v>
      </c>
      <c r="E2389" s="1" t="s">
        <v>9668</v>
      </c>
      <c r="F2389" s="1" t="s">
        <v>9669</v>
      </c>
      <c r="G2389" s="1">
        <v>61</v>
      </c>
      <c r="H2389" s="1">
        <v>2000</v>
      </c>
      <c r="I2389" s="2" t="s">
        <v>66</v>
      </c>
      <c r="K2389" s="1">
        <f>IFERROR(VLOOKUP(B2389,'[1]Pivot HorizontalMRP'!$A$4:$B$2531,2,0),0)</f>
        <v>0</v>
      </c>
      <c r="L2389" s="1">
        <f>IFERROR(VLOOKUP(B2389,'[1]Pivot HorizontalMRP'!$A$4:$C$2531,3,0),0)</f>
        <v>1640</v>
      </c>
      <c r="M2389" s="1">
        <f>IFERROR(VLOOKUP(B2389,'[1]Pivot HorizontalMRP'!$A$4:$D$2531,4,0),0)</f>
        <v>0</v>
      </c>
      <c r="N2389" s="1">
        <f>IFERROR(VLOOKUP(B2389,'[1]Pivot HorizontalMRP'!$A$4:$E$2531,5,0),0)</f>
        <v>0</v>
      </c>
      <c r="O2389" s="1">
        <f t="shared" si="186"/>
        <v>1640</v>
      </c>
      <c r="P2389" s="1">
        <f t="shared" si="187"/>
        <v>1640</v>
      </c>
      <c r="Q2389" s="1">
        <f>IFERROR(VLOOKUP(B2389,'[1]Pivot HorizontalMRP'!$A$4:$F$2529,6,0),0)</f>
        <v>0</v>
      </c>
      <c r="R2389" s="1">
        <f>IFERROR(VLOOKUP(B2389,'[1]Pivot HorizontalMRP'!$A$4:$G$2529,7,0),0)</f>
        <v>0</v>
      </c>
      <c r="S2389" s="1">
        <f>IFERROR(VLOOKUP(B2389,'[1]Pivot HorizontalMRP'!$A$4:$H$2529,8,0),0)</f>
        <v>0</v>
      </c>
      <c r="T2389" s="1">
        <f>IFERROR(VLOOKUP(B2389,'[1]Pivot HorizontalMRP'!$A$4:$I$2529,9,0),0)</f>
        <v>0</v>
      </c>
      <c r="U2389" s="1">
        <f t="shared" si="185"/>
        <v>1640</v>
      </c>
      <c r="V2389" s="24">
        <v>0.98</v>
      </c>
      <c r="W2389" s="24"/>
      <c r="X2389" s="24">
        <f t="shared" si="188"/>
        <v>-0.98</v>
      </c>
      <c r="AA2389" s="24"/>
      <c r="AN2389" s="24"/>
      <c r="AO2389" s="24" t="str">
        <f t="shared" si="189"/>
        <v>Sanmina</v>
      </c>
      <c r="AP2389" s="1" t="s">
        <v>2090</v>
      </c>
      <c r="BF2389" s="1" t="s">
        <v>68</v>
      </c>
      <c r="BG2389" s="28" t="s">
        <v>69</v>
      </c>
    </row>
    <row r="2390" spans="1:59" ht="15" x14ac:dyDescent="0.2">
      <c r="A2390" s="1" t="s">
        <v>9670</v>
      </c>
      <c r="B2390" s="29" t="s">
        <v>9671</v>
      </c>
      <c r="C2390" s="1" t="s">
        <v>62</v>
      </c>
      <c r="D2390" s="1" t="s">
        <v>63</v>
      </c>
      <c r="E2390" s="1" t="s">
        <v>9672</v>
      </c>
      <c r="F2390" s="1" t="s">
        <v>9673</v>
      </c>
      <c r="G2390" s="1">
        <v>61</v>
      </c>
      <c r="H2390" s="1">
        <v>50</v>
      </c>
      <c r="I2390" s="2" t="s">
        <v>66</v>
      </c>
      <c r="J2390" s="1" t="s">
        <v>2350</v>
      </c>
      <c r="K2390" s="1">
        <f>IFERROR(VLOOKUP(B2390,'[1]Pivot HorizontalMRP'!$A$4:$B$2531,2,0),0)</f>
        <v>0</v>
      </c>
      <c r="L2390" s="1">
        <f>IFERROR(VLOOKUP(B2390,'[1]Pivot HorizontalMRP'!$A$4:$C$2531,3,0),0)</f>
        <v>1134</v>
      </c>
      <c r="M2390" s="1">
        <f>IFERROR(VLOOKUP(B2390,'[1]Pivot HorizontalMRP'!$A$4:$D$2531,4,0),0)</f>
        <v>0</v>
      </c>
      <c r="N2390" s="1">
        <f>IFERROR(VLOOKUP(B2390,'[1]Pivot HorizontalMRP'!$A$4:$E$2531,5,0),0)</f>
        <v>0</v>
      </c>
      <c r="O2390" s="1">
        <f t="shared" si="186"/>
        <v>1134</v>
      </c>
      <c r="P2390" s="1">
        <f t="shared" si="187"/>
        <v>1134</v>
      </c>
      <c r="Q2390" s="1">
        <f>IFERROR(VLOOKUP(B2390,'[1]Pivot HorizontalMRP'!$A$4:$F$2529,6,0),0)</f>
        <v>0</v>
      </c>
      <c r="R2390" s="1">
        <f>IFERROR(VLOOKUP(B2390,'[1]Pivot HorizontalMRP'!$A$4:$G$2529,7,0),0)</f>
        <v>0</v>
      </c>
      <c r="S2390" s="1">
        <f>IFERROR(VLOOKUP(B2390,'[1]Pivot HorizontalMRP'!$A$4:$H$2529,8,0),0)</f>
        <v>0</v>
      </c>
      <c r="T2390" s="1">
        <f>IFERROR(VLOOKUP(B2390,'[1]Pivot HorizontalMRP'!$A$4:$I$2529,9,0),0)</f>
        <v>0</v>
      </c>
      <c r="U2390" s="1">
        <f t="shared" si="185"/>
        <v>1134</v>
      </c>
      <c r="V2390" s="24">
        <v>4.95</v>
      </c>
      <c r="W2390" s="24"/>
      <c r="X2390" s="24">
        <f t="shared" si="188"/>
        <v>-4.95</v>
      </c>
      <c r="AA2390" s="24"/>
      <c r="AN2390" s="24"/>
      <c r="AO2390" s="24" t="str">
        <f t="shared" si="189"/>
        <v>Arista</v>
      </c>
      <c r="AP2390" s="1" t="s">
        <v>2085</v>
      </c>
      <c r="BF2390" s="1" t="s">
        <v>68</v>
      </c>
      <c r="BG2390" s="28" t="s">
        <v>69</v>
      </c>
    </row>
    <row r="2391" spans="1:59" ht="15" x14ac:dyDescent="0.2">
      <c r="A2391" s="1" t="s">
        <v>9674</v>
      </c>
      <c r="B2391" s="29" t="s">
        <v>9675</v>
      </c>
      <c r="C2391" s="1" t="s">
        <v>62</v>
      </c>
      <c r="D2391" s="1" t="s">
        <v>63</v>
      </c>
      <c r="E2391" s="1" t="s">
        <v>9676</v>
      </c>
      <c r="F2391" s="1" t="s">
        <v>9677</v>
      </c>
      <c r="G2391" s="1">
        <v>21</v>
      </c>
      <c r="H2391" s="1">
        <v>5000</v>
      </c>
      <c r="I2391" s="2" t="s">
        <v>66</v>
      </c>
      <c r="J2391" s="1" t="s">
        <v>9678</v>
      </c>
      <c r="K2391" s="1">
        <f>IFERROR(VLOOKUP(B2391,'[1]Pivot HorizontalMRP'!$A$4:$B$2531,2,0),0)</f>
        <v>0</v>
      </c>
      <c r="L2391" s="1">
        <f>IFERROR(VLOOKUP(B2391,'[1]Pivot HorizontalMRP'!$A$4:$C$2531,3,0),0)</f>
        <v>6137</v>
      </c>
      <c r="M2391" s="1">
        <f>IFERROR(VLOOKUP(B2391,'[1]Pivot HorizontalMRP'!$A$4:$D$2531,4,0),0)</f>
        <v>0</v>
      </c>
      <c r="N2391" s="1">
        <f>IFERROR(VLOOKUP(B2391,'[1]Pivot HorizontalMRP'!$A$4:$E$2531,5,0),0)</f>
        <v>0</v>
      </c>
      <c r="O2391" s="1">
        <f t="shared" si="186"/>
        <v>6137</v>
      </c>
      <c r="P2391" s="1">
        <f t="shared" si="187"/>
        <v>6137</v>
      </c>
      <c r="Q2391" s="1">
        <f>IFERROR(VLOOKUP(B2391,'[1]Pivot HorizontalMRP'!$A$4:$F$2529,6,0),0)</f>
        <v>0</v>
      </c>
      <c r="R2391" s="1">
        <f>IFERROR(VLOOKUP(B2391,'[1]Pivot HorizontalMRP'!$A$4:$G$2529,7,0),0)</f>
        <v>0</v>
      </c>
      <c r="S2391" s="1">
        <f>IFERROR(VLOOKUP(B2391,'[1]Pivot HorizontalMRP'!$A$4:$H$2529,8,0),0)</f>
        <v>0</v>
      </c>
      <c r="T2391" s="1">
        <f>IFERROR(VLOOKUP(B2391,'[1]Pivot HorizontalMRP'!$A$4:$I$2529,9,0),0)</f>
        <v>0</v>
      </c>
      <c r="U2391" s="1">
        <f t="shared" si="185"/>
        <v>6137</v>
      </c>
      <c r="V2391" s="24">
        <v>1.05</v>
      </c>
      <c r="W2391" s="24"/>
      <c r="X2391" s="24">
        <f t="shared" si="188"/>
        <v>-1.05</v>
      </c>
      <c r="AA2391" s="24"/>
      <c r="AN2391" s="24"/>
      <c r="AO2391" s="24" t="str">
        <f t="shared" si="189"/>
        <v>Arista</v>
      </c>
      <c r="AP2391" s="1" t="s">
        <v>2085</v>
      </c>
      <c r="BF2391" s="1" t="s">
        <v>68</v>
      </c>
      <c r="BG2391" s="28" t="s">
        <v>69</v>
      </c>
    </row>
    <row r="2392" spans="1:59" ht="15" x14ac:dyDescent="0.2">
      <c r="A2392" s="1" t="s">
        <v>9679</v>
      </c>
      <c r="B2392" s="29" t="s">
        <v>9680</v>
      </c>
      <c r="C2392" s="1" t="s">
        <v>62</v>
      </c>
      <c r="D2392" s="1" t="s">
        <v>63</v>
      </c>
      <c r="E2392" s="1" t="s">
        <v>9681</v>
      </c>
      <c r="F2392" s="1" t="s">
        <v>9682</v>
      </c>
      <c r="G2392" s="1">
        <v>118</v>
      </c>
      <c r="H2392" s="1">
        <v>11</v>
      </c>
      <c r="I2392" s="2" t="s">
        <v>66</v>
      </c>
      <c r="J2392" s="1" t="s">
        <v>2134</v>
      </c>
      <c r="K2392" s="1">
        <f>IFERROR(VLOOKUP(B2392,'[1]Pivot HorizontalMRP'!$A$4:$B$2531,2,0),0)</f>
        <v>0</v>
      </c>
      <c r="L2392" s="1">
        <f>IFERROR(VLOOKUP(B2392,'[1]Pivot HorizontalMRP'!$A$4:$C$2531,3,0),0)</f>
        <v>264</v>
      </c>
      <c r="M2392" s="1">
        <f>IFERROR(VLOOKUP(B2392,'[1]Pivot HorizontalMRP'!$A$4:$D$2531,4,0),0)</f>
        <v>0</v>
      </c>
      <c r="N2392" s="1">
        <f>IFERROR(VLOOKUP(B2392,'[1]Pivot HorizontalMRP'!$A$4:$E$2531,5,0),0)</f>
        <v>0</v>
      </c>
      <c r="O2392" s="1">
        <f t="shared" si="186"/>
        <v>264</v>
      </c>
      <c r="P2392" s="1">
        <f t="shared" si="187"/>
        <v>264</v>
      </c>
      <c r="Q2392" s="1">
        <f>IFERROR(VLOOKUP(B2392,'[1]Pivot HorizontalMRP'!$A$4:$F$2529,6,0),0)</f>
        <v>0</v>
      </c>
      <c r="R2392" s="1">
        <f>IFERROR(VLOOKUP(B2392,'[1]Pivot HorizontalMRP'!$A$4:$G$2529,7,0),0)</f>
        <v>0</v>
      </c>
      <c r="S2392" s="1">
        <f>IFERROR(VLOOKUP(B2392,'[1]Pivot HorizontalMRP'!$A$4:$H$2529,8,0),0)</f>
        <v>0</v>
      </c>
      <c r="T2392" s="1">
        <f>IFERROR(VLOOKUP(B2392,'[1]Pivot HorizontalMRP'!$A$4:$I$2529,9,0),0)</f>
        <v>0</v>
      </c>
      <c r="U2392" s="1">
        <f t="shared" si="185"/>
        <v>264</v>
      </c>
      <c r="V2392" s="24">
        <v>23.21</v>
      </c>
      <c r="W2392" s="24"/>
      <c r="X2392" s="24">
        <f t="shared" si="188"/>
        <v>-23.21</v>
      </c>
      <c r="AA2392" s="24"/>
      <c r="AN2392" s="24"/>
      <c r="AO2392" s="24" t="str">
        <f t="shared" si="189"/>
        <v>Arista</v>
      </c>
      <c r="AP2392" s="1" t="s">
        <v>2085</v>
      </c>
      <c r="BF2392" s="1" t="s">
        <v>68</v>
      </c>
      <c r="BG2392" s="28" t="s">
        <v>69</v>
      </c>
    </row>
    <row r="2393" spans="1:59" ht="15" x14ac:dyDescent="0.2">
      <c r="A2393" s="1" t="s">
        <v>9683</v>
      </c>
      <c r="B2393" s="29" t="s">
        <v>9684</v>
      </c>
      <c r="C2393" s="1" t="s">
        <v>62</v>
      </c>
      <c r="D2393" s="1" t="s">
        <v>63</v>
      </c>
      <c r="E2393" s="1" t="s">
        <v>9685</v>
      </c>
      <c r="F2393" s="1" t="s">
        <v>9686</v>
      </c>
      <c r="G2393" s="1">
        <v>118</v>
      </c>
      <c r="H2393" s="1">
        <v>12</v>
      </c>
      <c r="I2393" s="2" t="s">
        <v>66</v>
      </c>
      <c r="J2393" s="1" t="s">
        <v>2134</v>
      </c>
      <c r="K2393" s="1">
        <f>IFERROR(VLOOKUP(B2393,'[1]Pivot HorizontalMRP'!$A$4:$B$2531,2,0),0)</f>
        <v>300</v>
      </c>
      <c r="L2393" s="1">
        <f>IFERROR(VLOOKUP(B2393,'[1]Pivot HorizontalMRP'!$A$4:$C$2531,3,0),0)</f>
        <v>378</v>
      </c>
      <c r="M2393" s="1">
        <f>IFERROR(VLOOKUP(B2393,'[1]Pivot HorizontalMRP'!$A$4:$D$2531,4,0),0)</f>
        <v>0</v>
      </c>
      <c r="N2393" s="1">
        <f>IFERROR(VLOOKUP(B2393,'[1]Pivot HorizontalMRP'!$A$4:$E$2531,5,0),0)</f>
        <v>0</v>
      </c>
      <c r="O2393" s="1">
        <f t="shared" si="186"/>
        <v>678</v>
      </c>
      <c r="P2393" s="1">
        <f t="shared" si="187"/>
        <v>678</v>
      </c>
      <c r="Q2393" s="1">
        <f>IFERROR(VLOOKUP(B2393,'[1]Pivot HorizontalMRP'!$A$4:$F$2529,6,0),0)</f>
        <v>0</v>
      </c>
      <c r="R2393" s="1">
        <f>IFERROR(VLOOKUP(B2393,'[1]Pivot HorizontalMRP'!$A$4:$G$2529,7,0),0)</f>
        <v>0</v>
      </c>
      <c r="S2393" s="1">
        <f>IFERROR(VLOOKUP(B2393,'[1]Pivot HorizontalMRP'!$A$4:$H$2529,8,0),0)</f>
        <v>0</v>
      </c>
      <c r="T2393" s="1">
        <f>IFERROR(VLOOKUP(B2393,'[1]Pivot HorizontalMRP'!$A$4:$I$2529,9,0),0)</f>
        <v>0</v>
      </c>
      <c r="U2393" s="1">
        <f t="shared" si="185"/>
        <v>678</v>
      </c>
      <c r="V2393" s="24">
        <v>20.350000000000001</v>
      </c>
      <c r="W2393" s="24"/>
      <c r="X2393" s="24">
        <f t="shared" si="188"/>
        <v>-20.350000000000001</v>
      </c>
      <c r="AA2393" s="24"/>
      <c r="AN2393" s="24"/>
      <c r="AO2393" s="24" t="str">
        <f t="shared" si="189"/>
        <v>Arista</v>
      </c>
      <c r="AP2393" s="1" t="s">
        <v>2085</v>
      </c>
      <c r="BF2393" s="1" t="s">
        <v>68</v>
      </c>
      <c r="BG2393" s="28" t="s">
        <v>69</v>
      </c>
    </row>
    <row r="2394" spans="1:59" ht="15" x14ac:dyDescent="0.2">
      <c r="A2394" s="1" t="s">
        <v>9687</v>
      </c>
      <c r="B2394" s="29" t="s">
        <v>9688</v>
      </c>
      <c r="C2394" s="1" t="s">
        <v>62</v>
      </c>
      <c r="D2394" s="1" t="s">
        <v>63</v>
      </c>
      <c r="E2394" s="1" t="s">
        <v>9689</v>
      </c>
      <c r="F2394" s="1" t="s">
        <v>9690</v>
      </c>
      <c r="G2394" s="1">
        <v>53</v>
      </c>
      <c r="H2394" s="1">
        <v>500</v>
      </c>
      <c r="I2394" s="2" t="s">
        <v>66</v>
      </c>
      <c r="J2394" s="1" t="s">
        <v>2501</v>
      </c>
      <c r="K2394" s="1">
        <f>IFERROR(VLOOKUP(B2394,'[1]Pivot HorizontalMRP'!$A$4:$B$2531,2,0),0)</f>
        <v>0</v>
      </c>
      <c r="L2394" s="1">
        <f>IFERROR(VLOOKUP(B2394,'[1]Pivot HorizontalMRP'!$A$4:$C$2531,3,0),0)</f>
        <v>520</v>
      </c>
      <c r="M2394" s="1">
        <f>IFERROR(VLOOKUP(B2394,'[1]Pivot HorizontalMRP'!$A$4:$D$2531,4,0),0)</f>
        <v>1920</v>
      </c>
      <c r="N2394" s="1">
        <f>IFERROR(VLOOKUP(B2394,'[1]Pivot HorizontalMRP'!$A$4:$E$2531,5,0),0)</f>
        <v>0</v>
      </c>
      <c r="O2394" s="1">
        <f t="shared" si="186"/>
        <v>2440</v>
      </c>
      <c r="P2394" s="1">
        <f t="shared" si="187"/>
        <v>2440</v>
      </c>
      <c r="Q2394" s="1">
        <f>IFERROR(VLOOKUP(B2394,'[1]Pivot HorizontalMRP'!$A$4:$F$2529,6,0),0)</f>
        <v>0</v>
      </c>
      <c r="R2394" s="1">
        <f>IFERROR(VLOOKUP(B2394,'[1]Pivot HorizontalMRP'!$A$4:$G$2529,7,0),0)</f>
        <v>0</v>
      </c>
      <c r="S2394" s="1">
        <f>IFERROR(VLOOKUP(B2394,'[1]Pivot HorizontalMRP'!$A$4:$H$2529,8,0),0)</f>
        <v>0</v>
      </c>
      <c r="T2394" s="1">
        <f>IFERROR(VLOOKUP(B2394,'[1]Pivot HorizontalMRP'!$A$4:$I$2529,9,0),0)</f>
        <v>0</v>
      </c>
      <c r="U2394" s="1">
        <f t="shared" si="185"/>
        <v>2440</v>
      </c>
      <c r="V2394" s="24">
        <v>9.6</v>
      </c>
      <c r="W2394" s="24"/>
      <c r="X2394" s="24">
        <f t="shared" si="188"/>
        <v>-9.6</v>
      </c>
      <c r="AA2394" s="24">
        <v>9.6</v>
      </c>
      <c r="AN2394" s="24"/>
      <c r="AO2394" s="24" t="str">
        <f t="shared" si="189"/>
        <v>Arista</v>
      </c>
      <c r="AP2394" s="1" t="s">
        <v>2085</v>
      </c>
      <c r="BF2394" s="1" t="s">
        <v>68</v>
      </c>
      <c r="BG2394" s="28" t="s">
        <v>69</v>
      </c>
    </row>
    <row r="2395" spans="1:59" ht="15" x14ac:dyDescent="0.2">
      <c r="A2395" s="1" t="s">
        <v>9691</v>
      </c>
      <c r="B2395" s="29" t="s">
        <v>9692</v>
      </c>
      <c r="C2395" s="1" t="s">
        <v>62</v>
      </c>
      <c r="D2395" s="1" t="s">
        <v>63</v>
      </c>
      <c r="E2395" s="1" t="s">
        <v>9693</v>
      </c>
      <c r="F2395" s="1" t="s">
        <v>9694</v>
      </c>
      <c r="G2395" s="1">
        <v>48</v>
      </c>
      <c r="H2395" s="1">
        <v>1750</v>
      </c>
      <c r="I2395" s="2" t="s">
        <v>1123</v>
      </c>
      <c r="J2395" s="1" t="s">
        <v>2395</v>
      </c>
      <c r="K2395" s="1">
        <f>IFERROR(VLOOKUP(B2395,'[1]Pivot HorizontalMRP'!$A$4:$B$2531,2,0),0)</f>
        <v>0</v>
      </c>
      <c r="L2395" s="1">
        <f>IFERROR(VLOOKUP(B2395,'[1]Pivot HorizontalMRP'!$A$4:$C$2531,3,0),0)</f>
        <v>7910</v>
      </c>
      <c r="M2395" s="1">
        <f>IFERROR(VLOOKUP(B2395,'[1]Pivot HorizontalMRP'!$A$4:$D$2531,4,0),0)</f>
        <v>3500</v>
      </c>
      <c r="N2395" s="1">
        <f>IFERROR(VLOOKUP(B2395,'[1]Pivot HorizontalMRP'!$A$4:$E$2531,5,0),0)</f>
        <v>0</v>
      </c>
      <c r="O2395" s="1">
        <f t="shared" si="186"/>
        <v>11410</v>
      </c>
      <c r="P2395" s="1">
        <f t="shared" si="187"/>
        <v>11410</v>
      </c>
      <c r="Q2395" s="1">
        <f>IFERROR(VLOOKUP(B2395,'[1]Pivot HorizontalMRP'!$A$4:$F$2529,6,0),0)</f>
        <v>0</v>
      </c>
      <c r="R2395" s="1">
        <f>IFERROR(VLOOKUP(B2395,'[1]Pivot HorizontalMRP'!$A$4:$G$2529,7,0),0)</f>
        <v>792</v>
      </c>
      <c r="S2395" s="1">
        <f>IFERROR(VLOOKUP(B2395,'[1]Pivot HorizontalMRP'!$A$4:$H$2529,8,0),0)</f>
        <v>1440</v>
      </c>
      <c r="T2395" s="1">
        <f>IFERROR(VLOOKUP(B2395,'[1]Pivot HorizontalMRP'!$A$4:$I$2529,9,0),0)</f>
        <v>0</v>
      </c>
      <c r="U2395" s="1">
        <f t="shared" si="185"/>
        <v>10618</v>
      </c>
      <c r="V2395" s="24">
        <v>2.85</v>
      </c>
      <c r="W2395" s="24"/>
      <c r="X2395" s="24">
        <f t="shared" si="188"/>
        <v>-2.85</v>
      </c>
      <c r="AA2395" s="24"/>
      <c r="AN2395" s="24"/>
      <c r="AO2395" s="24" t="str">
        <f t="shared" si="189"/>
        <v>Arista</v>
      </c>
      <c r="AP2395" s="1" t="s">
        <v>2085</v>
      </c>
      <c r="BF2395" s="1" t="s">
        <v>68</v>
      </c>
      <c r="BG2395" s="28" t="s">
        <v>69</v>
      </c>
    </row>
    <row r="2396" spans="1:59" ht="15" x14ac:dyDescent="0.2">
      <c r="A2396" s="1" t="s">
        <v>9695</v>
      </c>
      <c r="B2396" s="29" t="s">
        <v>9696</v>
      </c>
      <c r="C2396" s="1" t="s">
        <v>62</v>
      </c>
      <c r="D2396" s="1" t="s">
        <v>1108</v>
      </c>
      <c r="E2396" s="1" t="s">
        <v>9697</v>
      </c>
      <c r="F2396" s="1" t="s">
        <v>9698</v>
      </c>
      <c r="G2396" s="1">
        <v>55</v>
      </c>
      <c r="H2396" s="1">
        <v>1</v>
      </c>
      <c r="I2396" s="2" t="s">
        <v>1123</v>
      </c>
      <c r="K2396" s="1">
        <f>IFERROR(VLOOKUP(B2396,'[1]Pivot HorizontalMRP'!$A$4:$B$2531,2,0),0)</f>
        <v>0</v>
      </c>
      <c r="L2396" s="1">
        <f>IFERROR(VLOOKUP(B2396,'[1]Pivot HorizontalMRP'!$A$4:$C$2531,3,0),0)</f>
        <v>3000</v>
      </c>
      <c r="M2396" s="1">
        <f>IFERROR(VLOOKUP(B2396,'[1]Pivot HorizontalMRP'!$A$4:$D$2531,4,0),0)</f>
        <v>0</v>
      </c>
      <c r="N2396" s="1">
        <f>IFERROR(VLOOKUP(B2396,'[1]Pivot HorizontalMRP'!$A$4:$E$2531,5,0),0)</f>
        <v>0</v>
      </c>
      <c r="O2396" s="1">
        <f t="shared" si="186"/>
        <v>3000</v>
      </c>
      <c r="P2396" s="1">
        <f t="shared" si="187"/>
        <v>3000</v>
      </c>
      <c r="Q2396" s="1">
        <f>IFERROR(VLOOKUP(B2396,'[1]Pivot HorizontalMRP'!$A$4:$F$2529,6,0),0)</f>
        <v>0</v>
      </c>
      <c r="R2396" s="1">
        <f>IFERROR(VLOOKUP(B2396,'[1]Pivot HorizontalMRP'!$A$4:$G$2529,7,0),0)</f>
        <v>0</v>
      </c>
      <c r="S2396" s="1">
        <f>IFERROR(VLOOKUP(B2396,'[1]Pivot HorizontalMRP'!$A$4:$H$2529,8,0),0)</f>
        <v>0</v>
      </c>
      <c r="T2396" s="1">
        <f>IFERROR(VLOOKUP(B2396,'[1]Pivot HorizontalMRP'!$A$4:$I$2529,9,0),0)</f>
        <v>0</v>
      </c>
      <c r="U2396" s="1">
        <f t="shared" si="185"/>
        <v>3000</v>
      </c>
      <c r="V2396" s="24">
        <v>7.4999999999999997E-2</v>
      </c>
      <c r="W2396" s="24"/>
      <c r="X2396" s="24">
        <f t="shared" si="188"/>
        <v>-7.4999999999999997E-2</v>
      </c>
      <c r="AA2396" s="24">
        <v>7.4999999999999997E-2</v>
      </c>
      <c r="AN2396" s="24"/>
      <c r="AO2396" s="24" t="str">
        <f t="shared" si="189"/>
        <v>Sanmina</v>
      </c>
      <c r="AP2396" s="1" t="s">
        <v>1110</v>
      </c>
      <c r="BF2396" s="1" t="s">
        <v>68</v>
      </c>
      <c r="BG2396" s="28" t="s">
        <v>69</v>
      </c>
    </row>
    <row r="2397" spans="1:59" ht="15" x14ac:dyDescent="0.2">
      <c r="A2397" s="1" t="s">
        <v>9699</v>
      </c>
      <c r="B2397" s="29" t="s">
        <v>9700</v>
      </c>
      <c r="C2397" s="1" t="s">
        <v>62</v>
      </c>
      <c r="D2397" s="1" t="s">
        <v>63</v>
      </c>
      <c r="E2397" s="1" t="s">
        <v>9701</v>
      </c>
      <c r="F2397" s="1" t="s">
        <v>9702</v>
      </c>
      <c r="G2397" s="1">
        <v>73</v>
      </c>
      <c r="H2397" s="1">
        <v>180</v>
      </c>
      <c r="I2397" s="2" t="s">
        <v>1123</v>
      </c>
      <c r="K2397" s="1">
        <f>IFERROR(VLOOKUP(B2397,'[1]Pivot HorizontalMRP'!$A$4:$B$2531,2,0),0)</f>
        <v>85</v>
      </c>
      <c r="L2397" s="1">
        <f>IFERROR(VLOOKUP(B2397,'[1]Pivot HorizontalMRP'!$A$4:$C$2531,3,0),0)</f>
        <v>38</v>
      </c>
      <c r="M2397" s="1">
        <f>IFERROR(VLOOKUP(B2397,'[1]Pivot HorizontalMRP'!$A$4:$D$2531,4,0),0)</f>
        <v>0</v>
      </c>
      <c r="N2397" s="1">
        <f>IFERROR(VLOOKUP(B2397,'[1]Pivot HorizontalMRP'!$A$4:$E$2531,5,0),0)</f>
        <v>0</v>
      </c>
      <c r="O2397" s="1">
        <f t="shared" si="186"/>
        <v>123</v>
      </c>
      <c r="P2397" s="1">
        <f t="shared" si="187"/>
        <v>123</v>
      </c>
      <c r="Q2397" s="1">
        <f>IFERROR(VLOOKUP(B2397,'[1]Pivot HorizontalMRP'!$A$4:$F$2529,6,0),0)</f>
        <v>0</v>
      </c>
      <c r="R2397" s="1">
        <f>IFERROR(VLOOKUP(B2397,'[1]Pivot HorizontalMRP'!$A$4:$G$2529,7,0),0)</f>
        <v>0</v>
      </c>
      <c r="S2397" s="1">
        <f>IFERROR(VLOOKUP(B2397,'[1]Pivot HorizontalMRP'!$A$4:$H$2529,8,0),0)</f>
        <v>0</v>
      </c>
      <c r="T2397" s="1">
        <f>IFERROR(VLOOKUP(B2397,'[1]Pivot HorizontalMRP'!$A$4:$I$2529,9,0),0)</f>
        <v>0</v>
      </c>
      <c r="U2397" s="1">
        <f t="shared" si="185"/>
        <v>123</v>
      </c>
      <c r="V2397" s="24">
        <v>40.664000000000001</v>
      </c>
      <c r="W2397" s="24"/>
      <c r="X2397" s="24">
        <f t="shared" si="188"/>
        <v>-40.664000000000001</v>
      </c>
      <c r="AA2397" s="24"/>
      <c r="AN2397" s="24"/>
      <c r="AO2397" s="24" t="str">
        <f t="shared" si="189"/>
        <v>Arista</v>
      </c>
      <c r="AP2397" s="1" t="s">
        <v>2043</v>
      </c>
      <c r="BF2397" s="1" t="s">
        <v>68</v>
      </c>
      <c r="BG2397" s="28" t="s">
        <v>69</v>
      </c>
    </row>
    <row r="2398" spans="1:59" ht="15" x14ac:dyDescent="0.2">
      <c r="A2398" s="1" t="s">
        <v>9703</v>
      </c>
      <c r="B2398" s="29" t="s">
        <v>9704</v>
      </c>
      <c r="C2398" s="1" t="s">
        <v>62</v>
      </c>
      <c r="D2398" s="1" t="s">
        <v>63</v>
      </c>
      <c r="E2398" s="1" t="s">
        <v>9705</v>
      </c>
      <c r="F2398" s="1" t="s">
        <v>9706</v>
      </c>
      <c r="G2398" s="1">
        <v>73</v>
      </c>
      <c r="H2398" s="1">
        <v>5824</v>
      </c>
      <c r="I2398" s="2" t="s">
        <v>1123</v>
      </c>
      <c r="K2398" s="1">
        <f>IFERROR(VLOOKUP(B2398,'[1]Pivot HorizontalMRP'!$A$4:$B$2531,2,0),0)</f>
        <v>0</v>
      </c>
      <c r="L2398" s="1">
        <f>IFERROR(VLOOKUP(B2398,'[1]Pivot HorizontalMRP'!$A$4:$C$2531,3,0),0)</f>
        <v>5206</v>
      </c>
      <c r="M2398" s="1">
        <f>IFERROR(VLOOKUP(B2398,'[1]Pivot HorizontalMRP'!$A$4:$D$2531,4,0),0)</f>
        <v>0</v>
      </c>
      <c r="N2398" s="1">
        <f>IFERROR(VLOOKUP(B2398,'[1]Pivot HorizontalMRP'!$A$4:$E$2531,5,0),0)</f>
        <v>0</v>
      </c>
      <c r="O2398" s="1">
        <f t="shared" si="186"/>
        <v>5206</v>
      </c>
      <c r="P2398" s="1">
        <f t="shared" si="187"/>
        <v>5206</v>
      </c>
      <c r="Q2398" s="1">
        <f>IFERROR(VLOOKUP(B2398,'[1]Pivot HorizontalMRP'!$A$4:$F$2529,6,0),0)</f>
        <v>4</v>
      </c>
      <c r="R2398" s="1">
        <f>IFERROR(VLOOKUP(B2398,'[1]Pivot HorizontalMRP'!$A$4:$G$2529,7,0),0)</f>
        <v>0</v>
      </c>
      <c r="S2398" s="1">
        <f>IFERROR(VLOOKUP(B2398,'[1]Pivot HorizontalMRP'!$A$4:$H$2529,8,0),0)</f>
        <v>0</v>
      </c>
      <c r="T2398" s="1">
        <f>IFERROR(VLOOKUP(B2398,'[1]Pivot HorizontalMRP'!$A$4:$I$2529,9,0),0)</f>
        <v>0</v>
      </c>
      <c r="U2398" s="1">
        <f t="shared" si="185"/>
        <v>5202</v>
      </c>
      <c r="V2398" s="24">
        <v>0.43</v>
      </c>
      <c r="W2398" s="24"/>
      <c r="X2398" s="24">
        <f t="shared" si="188"/>
        <v>-0.43</v>
      </c>
      <c r="AA2398" s="24"/>
      <c r="AN2398" s="24"/>
      <c r="AO2398" s="24" t="str">
        <f t="shared" si="189"/>
        <v>Arista</v>
      </c>
      <c r="AP2398" s="1" t="s">
        <v>2043</v>
      </c>
      <c r="BF2398" s="1" t="s">
        <v>68</v>
      </c>
      <c r="BG2398" s="28" t="s">
        <v>69</v>
      </c>
    </row>
    <row r="2399" spans="1:59" ht="15" x14ac:dyDescent="0.2">
      <c r="A2399" s="1" t="s">
        <v>9707</v>
      </c>
      <c r="B2399" s="29" t="s">
        <v>9708</v>
      </c>
      <c r="C2399" s="1" t="s">
        <v>62</v>
      </c>
      <c r="D2399" s="1" t="s">
        <v>63</v>
      </c>
      <c r="E2399" s="1" t="s">
        <v>9705</v>
      </c>
      <c r="F2399" s="1" t="s">
        <v>9709</v>
      </c>
      <c r="G2399" s="1">
        <v>75</v>
      </c>
      <c r="H2399" s="1">
        <v>5824</v>
      </c>
      <c r="I2399" s="2" t="s">
        <v>1123</v>
      </c>
      <c r="K2399" s="1">
        <f>IFERROR(VLOOKUP(B2399,'[1]Pivot HorizontalMRP'!$A$4:$B$2531,2,0),0)</f>
        <v>0</v>
      </c>
      <c r="L2399" s="1">
        <f>IFERROR(VLOOKUP(B2399,'[1]Pivot HorizontalMRP'!$A$4:$C$2531,3,0),0)</f>
        <v>7944</v>
      </c>
      <c r="M2399" s="1">
        <f>IFERROR(VLOOKUP(B2399,'[1]Pivot HorizontalMRP'!$A$4:$D$2531,4,0),0)</f>
        <v>0</v>
      </c>
      <c r="N2399" s="1">
        <f>IFERROR(VLOOKUP(B2399,'[1]Pivot HorizontalMRP'!$A$4:$E$2531,5,0),0)</f>
        <v>0</v>
      </c>
      <c r="O2399" s="1">
        <f t="shared" si="186"/>
        <v>7944</v>
      </c>
      <c r="P2399" s="1">
        <f t="shared" si="187"/>
        <v>7944</v>
      </c>
      <c r="Q2399" s="1">
        <f>IFERROR(VLOOKUP(B2399,'[1]Pivot HorizontalMRP'!$A$4:$F$2529,6,0),0)</f>
        <v>56</v>
      </c>
      <c r="R2399" s="1">
        <f>IFERROR(VLOOKUP(B2399,'[1]Pivot HorizontalMRP'!$A$4:$G$2529,7,0),0)</f>
        <v>0</v>
      </c>
      <c r="S2399" s="1">
        <f>IFERROR(VLOOKUP(B2399,'[1]Pivot HorizontalMRP'!$A$4:$H$2529,8,0),0)</f>
        <v>0</v>
      </c>
      <c r="T2399" s="1">
        <f>IFERROR(VLOOKUP(B2399,'[1]Pivot HorizontalMRP'!$A$4:$I$2529,9,0),0)</f>
        <v>0</v>
      </c>
      <c r="U2399" s="1">
        <f t="shared" si="185"/>
        <v>7888</v>
      </c>
      <c r="V2399" s="24">
        <v>0.43</v>
      </c>
      <c r="W2399" s="24"/>
      <c r="X2399" s="24">
        <f t="shared" si="188"/>
        <v>-0.43</v>
      </c>
      <c r="AA2399" s="24"/>
      <c r="AN2399" s="24"/>
      <c r="AO2399" s="24" t="str">
        <f t="shared" si="189"/>
        <v>Arista</v>
      </c>
      <c r="AP2399" s="1" t="s">
        <v>2043</v>
      </c>
      <c r="BF2399" s="1" t="s">
        <v>68</v>
      </c>
      <c r="BG2399" s="28" t="s">
        <v>69</v>
      </c>
    </row>
    <row r="2400" spans="1:59" ht="15" x14ac:dyDescent="0.2">
      <c r="A2400" s="1" t="s">
        <v>9710</v>
      </c>
      <c r="B2400" s="29" t="s">
        <v>9711</v>
      </c>
      <c r="C2400" s="1" t="s">
        <v>62</v>
      </c>
      <c r="D2400" s="1" t="s">
        <v>63</v>
      </c>
      <c r="E2400" s="1" t="s">
        <v>9712</v>
      </c>
      <c r="F2400" s="1" t="s">
        <v>9713</v>
      </c>
      <c r="G2400" s="1">
        <v>73</v>
      </c>
      <c r="H2400" s="1">
        <v>90</v>
      </c>
      <c r="I2400" s="2" t="s">
        <v>1123</v>
      </c>
      <c r="K2400" s="1">
        <f>IFERROR(VLOOKUP(B2400,'[1]Pivot HorizontalMRP'!$A$4:$B$2531,2,0),0)</f>
        <v>2087</v>
      </c>
      <c r="L2400" s="1">
        <f>IFERROR(VLOOKUP(B2400,'[1]Pivot HorizontalMRP'!$A$4:$C$2531,3,0),0)</f>
        <v>0</v>
      </c>
      <c r="M2400" s="1">
        <f>IFERROR(VLOOKUP(B2400,'[1]Pivot HorizontalMRP'!$A$4:$D$2531,4,0),0)</f>
        <v>0</v>
      </c>
      <c r="N2400" s="1">
        <f>IFERROR(VLOOKUP(B2400,'[1]Pivot HorizontalMRP'!$A$4:$E$2531,5,0),0)</f>
        <v>0</v>
      </c>
      <c r="O2400" s="1">
        <f t="shared" si="186"/>
        <v>2087</v>
      </c>
      <c r="P2400" s="1">
        <f t="shared" si="187"/>
        <v>2087</v>
      </c>
      <c r="Q2400" s="1">
        <f>IFERROR(VLOOKUP(B2400,'[1]Pivot HorizontalMRP'!$A$4:$F$2529,6,0),0)</f>
        <v>0</v>
      </c>
      <c r="R2400" s="1">
        <f>IFERROR(VLOOKUP(B2400,'[1]Pivot HorizontalMRP'!$A$4:$G$2529,7,0),0)</f>
        <v>0</v>
      </c>
      <c r="S2400" s="1">
        <f>IFERROR(VLOOKUP(B2400,'[1]Pivot HorizontalMRP'!$A$4:$H$2529,8,0),0)</f>
        <v>0</v>
      </c>
      <c r="T2400" s="1">
        <f>IFERROR(VLOOKUP(B2400,'[1]Pivot HorizontalMRP'!$A$4:$I$2529,9,0),0)</f>
        <v>0</v>
      </c>
      <c r="U2400" s="1">
        <f t="shared" si="185"/>
        <v>2087</v>
      </c>
      <c r="V2400" s="24">
        <v>280</v>
      </c>
      <c r="W2400" s="24"/>
      <c r="X2400" s="24">
        <f t="shared" si="188"/>
        <v>-280</v>
      </c>
      <c r="AA2400" s="24"/>
      <c r="AN2400" s="24"/>
      <c r="AO2400" s="24" t="str">
        <f t="shared" si="189"/>
        <v>Arista</v>
      </c>
      <c r="AP2400" s="1" t="s">
        <v>2043</v>
      </c>
      <c r="BF2400" s="1" t="s">
        <v>68</v>
      </c>
      <c r="BG2400" s="28" t="s">
        <v>69</v>
      </c>
    </row>
    <row r="2401" spans="1:59" ht="15" x14ac:dyDescent="0.2">
      <c r="A2401" s="1" t="s">
        <v>9714</v>
      </c>
      <c r="B2401" s="29" t="s">
        <v>9715</v>
      </c>
      <c r="C2401" s="1" t="s">
        <v>62</v>
      </c>
      <c r="D2401" s="1" t="s">
        <v>63</v>
      </c>
      <c r="E2401" s="1" t="s">
        <v>9716</v>
      </c>
      <c r="F2401" s="1" t="s">
        <v>9717</v>
      </c>
      <c r="G2401" s="1">
        <v>73</v>
      </c>
      <c r="H2401" s="1">
        <v>119</v>
      </c>
      <c r="I2401" s="2" t="s">
        <v>1123</v>
      </c>
      <c r="K2401" s="1">
        <f>IFERROR(VLOOKUP(B2401,'[1]Pivot HorizontalMRP'!$A$4:$B$2531,2,0),0)</f>
        <v>0</v>
      </c>
      <c r="L2401" s="1">
        <f>IFERROR(VLOOKUP(B2401,'[1]Pivot HorizontalMRP'!$A$4:$C$2531,3,0),0)</f>
        <v>144</v>
      </c>
      <c r="M2401" s="1">
        <f>IFERROR(VLOOKUP(B2401,'[1]Pivot HorizontalMRP'!$A$4:$D$2531,4,0),0)</f>
        <v>0</v>
      </c>
      <c r="N2401" s="1">
        <f>IFERROR(VLOOKUP(B2401,'[1]Pivot HorizontalMRP'!$A$4:$E$2531,5,0),0)</f>
        <v>0</v>
      </c>
      <c r="O2401" s="1">
        <f t="shared" si="186"/>
        <v>144</v>
      </c>
      <c r="P2401" s="1">
        <f t="shared" si="187"/>
        <v>144</v>
      </c>
      <c r="Q2401" s="1">
        <f>IFERROR(VLOOKUP(B2401,'[1]Pivot HorizontalMRP'!$A$4:$F$2529,6,0),0)</f>
        <v>0</v>
      </c>
      <c r="R2401" s="1">
        <f>IFERROR(VLOOKUP(B2401,'[1]Pivot HorizontalMRP'!$A$4:$G$2529,7,0),0)</f>
        <v>0</v>
      </c>
      <c r="S2401" s="1">
        <f>IFERROR(VLOOKUP(B2401,'[1]Pivot HorizontalMRP'!$A$4:$H$2529,8,0),0)</f>
        <v>0</v>
      </c>
      <c r="T2401" s="1">
        <f>IFERROR(VLOOKUP(B2401,'[1]Pivot HorizontalMRP'!$A$4:$I$2529,9,0),0)</f>
        <v>0</v>
      </c>
      <c r="U2401" s="1">
        <f t="shared" si="185"/>
        <v>144</v>
      </c>
      <c r="V2401" s="24">
        <v>15.869</v>
      </c>
      <c r="W2401" s="24"/>
      <c r="X2401" s="24">
        <f t="shared" si="188"/>
        <v>-15.869</v>
      </c>
      <c r="AA2401" s="24"/>
      <c r="AN2401" s="24"/>
      <c r="AO2401" s="24" t="str">
        <f t="shared" si="189"/>
        <v>Arista</v>
      </c>
      <c r="AP2401" s="1" t="s">
        <v>2043</v>
      </c>
      <c r="BF2401" s="1" t="s">
        <v>68</v>
      </c>
      <c r="BG2401" s="28" t="s">
        <v>69</v>
      </c>
    </row>
    <row r="2402" spans="1:59" ht="15" x14ac:dyDescent="0.2">
      <c r="A2402" s="1" t="s">
        <v>9718</v>
      </c>
      <c r="B2402" s="29" t="s">
        <v>9719</v>
      </c>
      <c r="C2402" s="1" t="s">
        <v>62</v>
      </c>
      <c r="D2402" s="1" t="s">
        <v>63</v>
      </c>
      <c r="E2402" s="1" t="s">
        <v>9720</v>
      </c>
      <c r="F2402" s="1" t="s">
        <v>9721</v>
      </c>
      <c r="G2402" s="1">
        <v>73</v>
      </c>
      <c r="H2402" s="1">
        <v>100</v>
      </c>
      <c r="I2402" s="2" t="s">
        <v>1123</v>
      </c>
      <c r="K2402" s="1">
        <f>IFERROR(VLOOKUP(B2402,'[1]Pivot HorizontalMRP'!$A$4:$B$2531,2,0),0)</f>
        <v>0</v>
      </c>
      <c r="L2402" s="1">
        <f>IFERROR(VLOOKUP(B2402,'[1]Pivot HorizontalMRP'!$A$4:$C$2531,3,0),0)</f>
        <v>412</v>
      </c>
      <c r="M2402" s="1">
        <f>IFERROR(VLOOKUP(B2402,'[1]Pivot HorizontalMRP'!$A$4:$D$2531,4,0),0)</f>
        <v>0</v>
      </c>
      <c r="N2402" s="1">
        <f>IFERROR(VLOOKUP(B2402,'[1]Pivot HorizontalMRP'!$A$4:$E$2531,5,0),0)</f>
        <v>0</v>
      </c>
      <c r="O2402" s="1">
        <f t="shared" si="186"/>
        <v>412</v>
      </c>
      <c r="P2402" s="1">
        <f t="shared" si="187"/>
        <v>412</v>
      </c>
      <c r="Q2402" s="1">
        <f>IFERROR(VLOOKUP(B2402,'[1]Pivot HorizontalMRP'!$A$4:$F$2529,6,0),0)</f>
        <v>0</v>
      </c>
      <c r="R2402" s="1">
        <f>IFERROR(VLOOKUP(B2402,'[1]Pivot HorizontalMRP'!$A$4:$G$2529,7,0),0)</f>
        <v>0</v>
      </c>
      <c r="S2402" s="1">
        <f>IFERROR(VLOOKUP(B2402,'[1]Pivot HorizontalMRP'!$A$4:$H$2529,8,0),0)</f>
        <v>0</v>
      </c>
      <c r="T2402" s="1">
        <f>IFERROR(VLOOKUP(B2402,'[1]Pivot HorizontalMRP'!$A$4:$I$2529,9,0),0)</f>
        <v>0</v>
      </c>
      <c r="U2402" s="1">
        <f t="shared" si="185"/>
        <v>412</v>
      </c>
      <c r="V2402" s="24">
        <v>535.495</v>
      </c>
      <c r="W2402" s="24"/>
      <c r="X2402" s="24">
        <f t="shared" si="188"/>
        <v>-535.495</v>
      </c>
      <c r="AA2402" s="24"/>
      <c r="AN2402" s="24"/>
      <c r="AO2402" s="24" t="str">
        <f t="shared" si="189"/>
        <v>Arista</v>
      </c>
      <c r="AP2402" s="1" t="s">
        <v>2043</v>
      </c>
      <c r="BF2402" s="1" t="s">
        <v>68</v>
      </c>
      <c r="BG2402" s="28" t="s">
        <v>69</v>
      </c>
    </row>
    <row r="2403" spans="1:59" ht="15" x14ac:dyDescent="0.2">
      <c r="A2403" s="1" t="s">
        <v>9722</v>
      </c>
      <c r="B2403" s="29" t="s">
        <v>9723</v>
      </c>
      <c r="C2403" s="1" t="s">
        <v>62</v>
      </c>
      <c r="D2403" s="1" t="s">
        <v>63</v>
      </c>
      <c r="E2403" s="1" t="s">
        <v>9724</v>
      </c>
      <c r="F2403" s="1" t="s">
        <v>9725</v>
      </c>
      <c r="G2403" s="1">
        <v>73</v>
      </c>
      <c r="H2403" s="1">
        <v>195</v>
      </c>
      <c r="I2403" s="2" t="s">
        <v>1123</v>
      </c>
      <c r="K2403" s="1">
        <f>IFERROR(VLOOKUP(B2403,'[1]Pivot HorizontalMRP'!$A$4:$B$2531,2,0),0)</f>
        <v>0</v>
      </c>
      <c r="L2403" s="1">
        <f>IFERROR(VLOOKUP(B2403,'[1]Pivot HorizontalMRP'!$A$4:$C$2531,3,0),0)</f>
        <v>7</v>
      </c>
      <c r="M2403" s="1">
        <f>IFERROR(VLOOKUP(B2403,'[1]Pivot HorizontalMRP'!$A$4:$D$2531,4,0),0)</f>
        <v>0</v>
      </c>
      <c r="N2403" s="1">
        <f>IFERROR(VLOOKUP(B2403,'[1]Pivot HorizontalMRP'!$A$4:$E$2531,5,0),0)</f>
        <v>0</v>
      </c>
      <c r="O2403" s="1">
        <f t="shared" si="186"/>
        <v>7</v>
      </c>
      <c r="P2403" s="1">
        <f t="shared" si="187"/>
        <v>7</v>
      </c>
      <c r="Q2403" s="1">
        <f>IFERROR(VLOOKUP(B2403,'[1]Pivot HorizontalMRP'!$A$4:$F$2529,6,0),0)</f>
        <v>0</v>
      </c>
      <c r="R2403" s="1">
        <f>IFERROR(VLOOKUP(B2403,'[1]Pivot HorizontalMRP'!$A$4:$G$2529,7,0),0)</f>
        <v>0</v>
      </c>
      <c r="S2403" s="1">
        <f>IFERROR(VLOOKUP(B2403,'[1]Pivot HorizontalMRP'!$A$4:$H$2529,8,0),0)</f>
        <v>0</v>
      </c>
      <c r="T2403" s="1">
        <f>IFERROR(VLOOKUP(B2403,'[1]Pivot HorizontalMRP'!$A$4:$I$2529,9,0),0)</f>
        <v>0</v>
      </c>
      <c r="U2403" s="1">
        <f t="shared" si="185"/>
        <v>7</v>
      </c>
      <c r="V2403" s="24">
        <v>13.103999999999999</v>
      </c>
      <c r="W2403" s="24"/>
      <c r="X2403" s="24">
        <f t="shared" si="188"/>
        <v>-13.103999999999999</v>
      </c>
      <c r="AA2403" s="24"/>
      <c r="AN2403" s="24"/>
      <c r="AO2403" s="24" t="str">
        <f t="shared" si="189"/>
        <v>Arista</v>
      </c>
      <c r="AP2403" s="1" t="s">
        <v>2043</v>
      </c>
      <c r="BF2403" s="1" t="s">
        <v>68</v>
      </c>
      <c r="BG2403" s="28" t="s">
        <v>69</v>
      </c>
    </row>
    <row r="2404" spans="1:59" ht="15" x14ac:dyDescent="0.2">
      <c r="A2404" s="1" t="s">
        <v>9726</v>
      </c>
      <c r="B2404" s="29" t="s">
        <v>9727</v>
      </c>
      <c r="C2404" s="1" t="s">
        <v>62</v>
      </c>
      <c r="D2404" s="1" t="s">
        <v>63</v>
      </c>
      <c r="E2404" s="1" t="s">
        <v>9728</v>
      </c>
      <c r="F2404" s="1" t="s">
        <v>9729</v>
      </c>
      <c r="G2404" s="1">
        <v>73</v>
      </c>
      <c r="H2404" s="1">
        <v>1</v>
      </c>
      <c r="I2404" s="2" t="s">
        <v>1123</v>
      </c>
      <c r="K2404" s="1">
        <f>IFERROR(VLOOKUP(B2404,'[1]Pivot HorizontalMRP'!$A$4:$B$2531,2,0),0)</f>
        <v>0</v>
      </c>
      <c r="L2404" s="1">
        <f>IFERROR(VLOOKUP(B2404,'[1]Pivot HorizontalMRP'!$A$4:$C$2531,3,0),0)</f>
        <v>127</v>
      </c>
      <c r="M2404" s="1">
        <f>IFERROR(VLOOKUP(B2404,'[1]Pivot HorizontalMRP'!$A$4:$D$2531,4,0),0)</f>
        <v>125</v>
      </c>
      <c r="N2404" s="1">
        <f>IFERROR(VLOOKUP(B2404,'[1]Pivot HorizontalMRP'!$A$4:$E$2531,5,0),0)</f>
        <v>0</v>
      </c>
      <c r="O2404" s="1">
        <f t="shared" si="186"/>
        <v>252</v>
      </c>
      <c r="P2404" s="1">
        <f t="shared" si="187"/>
        <v>252</v>
      </c>
      <c r="Q2404" s="1">
        <f>IFERROR(VLOOKUP(B2404,'[1]Pivot HorizontalMRP'!$A$4:$F$2529,6,0),0)</f>
        <v>0</v>
      </c>
      <c r="R2404" s="1">
        <f>IFERROR(VLOOKUP(B2404,'[1]Pivot HorizontalMRP'!$A$4:$G$2529,7,0),0)</f>
        <v>0</v>
      </c>
      <c r="S2404" s="1">
        <f>IFERROR(VLOOKUP(B2404,'[1]Pivot HorizontalMRP'!$A$4:$H$2529,8,0),0)</f>
        <v>0</v>
      </c>
      <c r="T2404" s="1">
        <f>IFERROR(VLOOKUP(B2404,'[1]Pivot HorizontalMRP'!$A$4:$I$2529,9,0),0)</f>
        <v>0</v>
      </c>
      <c r="U2404" s="1">
        <f t="shared" si="185"/>
        <v>252</v>
      </c>
      <c r="V2404" s="24">
        <v>850.923</v>
      </c>
      <c r="W2404" s="24"/>
      <c r="X2404" s="24">
        <f t="shared" si="188"/>
        <v>-850.923</v>
      </c>
      <c r="AA2404" s="24">
        <v>893</v>
      </c>
      <c r="AN2404" s="24"/>
      <c r="AO2404" s="24" t="str">
        <f t="shared" si="189"/>
        <v>Arista</v>
      </c>
      <c r="AP2404" s="1" t="s">
        <v>2043</v>
      </c>
      <c r="BF2404" s="1" t="s">
        <v>68</v>
      </c>
      <c r="BG2404" s="28" t="s">
        <v>69</v>
      </c>
    </row>
    <row r="2405" spans="1:59" ht="15" x14ac:dyDescent="0.2">
      <c r="A2405" s="1" t="s">
        <v>9730</v>
      </c>
      <c r="B2405" s="29" t="s">
        <v>9731</v>
      </c>
      <c r="C2405" s="1" t="s">
        <v>62</v>
      </c>
      <c r="D2405" s="1" t="s">
        <v>63</v>
      </c>
      <c r="E2405" s="1" t="s">
        <v>9732</v>
      </c>
      <c r="F2405" s="1" t="s">
        <v>9733</v>
      </c>
      <c r="G2405" s="1">
        <v>75</v>
      </c>
      <c r="H2405" s="1">
        <v>1</v>
      </c>
      <c r="I2405" s="2" t="s">
        <v>1123</v>
      </c>
      <c r="K2405" s="1">
        <f>IFERROR(VLOOKUP(B2405,'[1]Pivot HorizontalMRP'!$A$4:$B$2531,2,0),0)</f>
        <v>0</v>
      </c>
      <c r="L2405" s="1">
        <f>IFERROR(VLOOKUP(B2405,'[1]Pivot HorizontalMRP'!$A$4:$C$2531,3,0),0)</f>
        <v>52</v>
      </c>
      <c r="M2405" s="1">
        <f>IFERROR(VLOOKUP(B2405,'[1]Pivot HorizontalMRP'!$A$4:$D$2531,4,0),0)</f>
        <v>500</v>
      </c>
      <c r="N2405" s="1">
        <f>IFERROR(VLOOKUP(B2405,'[1]Pivot HorizontalMRP'!$A$4:$E$2531,5,0),0)</f>
        <v>0</v>
      </c>
      <c r="O2405" s="1">
        <f t="shared" si="186"/>
        <v>552</v>
      </c>
      <c r="P2405" s="1">
        <f t="shared" si="187"/>
        <v>552</v>
      </c>
      <c r="Q2405" s="1">
        <f>IFERROR(VLOOKUP(B2405,'[1]Pivot HorizontalMRP'!$A$4:$F$2529,6,0),0)</f>
        <v>0</v>
      </c>
      <c r="R2405" s="1">
        <f>IFERROR(VLOOKUP(B2405,'[1]Pivot HorizontalMRP'!$A$4:$G$2529,7,0),0)</f>
        <v>0</v>
      </c>
      <c r="S2405" s="1">
        <f>IFERROR(VLOOKUP(B2405,'[1]Pivot HorizontalMRP'!$A$4:$H$2529,8,0),0)</f>
        <v>0</v>
      </c>
      <c r="T2405" s="1">
        <f>IFERROR(VLOOKUP(B2405,'[1]Pivot HorizontalMRP'!$A$4:$I$2529,9,0),0)</f>
        <v>0</v>
      </c>
      <c r="U2405" s="1">
        <f t="shared" si="185"/>
        <v>552</v>
      </c>
      <c r="V2405" s="24">
        <v>5.68</v>
      </c>
      <c r="W2405" s="24"/>
      <c r="X2405" s="24">
        <f t="shared" si="188"/>
        <v>-5.68</v>
      </c>
      <c r="AA2405" s="24"/>
      <c r="AN2405" s="24"/>
      <c r="AO2405" s="24" t="str">
        <f t="shared" si="189"/>
        <v>Arista</v>
      </c>
      <c r="AP2405" s="1" t="s">
        <v>2043</v>
      </c>
      <c r="BF2405" s="1" t="s">
        <v>68</v>
      </c>
      <c r="BG2405" s="28" t="s">
        <v>69</v>
      </c>
    </row>
    <row r="2406" spans="1:59" ht="15" x14ac:dyDescent="0.2">
      <c r="A2406" s="1" t="s">
        <v>9734</v>
      </c>
      <c r="B2406" s="29" t="s">
        <v>9735</v>
      </c>
      <c r="C2406" s="1" t="s">
        <v>62</v>
      </c>
      <c r="D2406" s="1" t="s">
        <v>63</v>
      </c>
      <c r="E2406" s="1" t="s">
        <v>9736</v>
      </c>
      <c r="F2406" s="1" t="s">
        <v>9737</v>
      </c>
      <c r="G2406" s="1">
        <v>73</v>
      </c>
      <c r="H2406" s="1">
        <v>2000</v>
      </c>
      <c r="I2406" s="2" t="s">
        <v>1123</v>
      </c>
      <c r="K2406" s="1">
        <f>IFERROR(VLOOKUP(B2406,'[1]Pivot HorizontalMRP'!$A$4:$B$2531,2,0),0)</f>
        <v>0</v>
      </c>
      <c r="L2406" s="1">
        <f>IFERROR(VLOOKUP(B2406,'[1]Pivot HorizontalMRP'!$A$4:$C$2531,3,0),0)</f>
        <v>482</v>
      </c>
      <c r="M2406" s="1">
        <f>IFERROR(VLOOKUP(B2406,'[1]Pivot HorizontalMRP'!$A$4:$D$2531,4,0),0)</f>
        <v>0</v>
      </c>
      <c r="N2406" s="1">
        <f>IFERROR(VLOOKUP(B2406,'[1]Pivot HorizontalMRP'!$A$4:$E$2531,5,0),0)</f>
        <v>0</v>
      </c>
      <c r="O2406" s="1">
        <f t="shared" si="186"/>
        <v>482</v>
      </c>
      <c r="P2406" s="1">
        <f t="shared" si="187"/>
        <v>482</v>
      </c>
      <c r="Q2406" s="1">
        <f>IFERROR(VLOOKUP(B2406,'[1]Pivot HorizontalMRP'!$A$4:$F$2529,6,0),0)</f>
        <v>0</v>
      </c>
      <c r="R2406" s="1">
        <f>IFERROR(VLOOKUP(B2406,'[1]Pivot HorizontalMRP'!$A$4:$G$2529,7,0),0)</f>
        <v>0</v>
      </c>
      <c r="S2406" s="1">
        <f>IFERROR(VLOOKUP(B2406,'[1]Pivot HorizontalMRP'!$A$4:$H$2529,8,0),0)</f>
        <v>0</v>
      </c>
      <c r="T2406" s="1">
        <f>IFERROR(VLOOKUP(B2406,'[1]Pivot HorizontalMRP'!$A$4:$I$2529,9,0),0)</f>
        <v>0</v>
      </c>
      <c r="U2406" s="1">
        <f t="shared" si="185"/>
        <v>482</v>
      </c>
      <c r="V2406" s="24">
        <v>0.64</v>
      </c>
      <c r="W2406" s="24"/>
      <c r="X2406" s="24">
        <f t="shared" si="188"/>
        <v>-0.64</v>
      </c>
      <c r="AA2406" s="24"/>
      <c r="AN2406" s="24"/>
      <c r="AO2406" s="24" t="str">
        <f t="shared" si="189"/>
        <v>Arista</v>
      </c>
      <c r="AP2406" s="1" t="s">
        <v>2043</v>
      </c>
      <c r="BF2406" s="1" t="s">
        <v>68</v>
      </c>
      <c r="BG2406" s="28" t="s">
        <v>69</v>
      </c>
    </row>
    <row r="2407" spans="1:59" ht="15" x14ac:dyDescent="0.2">
      <c r="A2407" s="1" t="s">
        <v>9738</v>
      </c>
      <c r="B2407" s="29" t="s">
        <v>9739</v>
      </c>
      <c r="C2407" s="1" t="s">
        <v>62</v>
      </c>
      <c r="D2407" s="1" t="s">
        <v>63</v>
      </c>
      <c r="E2407" s="1" t="s">
        <v>9740</v>
      </c>
      <c r="F2407" s="1" t="s">
        <v>9741</v>
      </c>
      <c r="G2407" s="1">
        <v>75</v>
      </c>
      <c r="H2407" s="1">
        <v>2500</v>
      </c>
      <c r="I2407" s="2" t="s">
        <v>1123</v>
      </c>
      <c r="K2407" s="1">
        <f>IFERROR(VLOOKUP(B2407,'[1]Pivot HorizontalMRP'!$A$4:$B$2531,2,0),0)</f>
        <v>0</v>
      </c>
      <c r="L2407" s="1">
        <f>IFERROR(VLOOKUP(B2407,'[1]Pivot HorizontalMRP'!$A$4:$C$2531,3,0),0)</f>
        <v>3248</v>
      </c>
      <c r="M2407" s="1">
        <f>IFERROR(VLOOKUP(B2407,'[1]Pivot HorizontalMRP'!$A$4:$D$2531,4,0),0)</f>
        <v>0</v>
      </c>
      <c r="N2407" s="1">
        <f>IFERROR(VLOOKUP(B2407,'[1]Pivot HorizontalMRP'!$A$4:$E$2531,5,0),0)</f>
        <v>0</v>
      </c>
      <c r="O2407" s="1">
        <f t="shared" si="186"/>
        <v>3248</v>
      </c>
      <c r="P2407" s="1">
        <f t="shared" si="187"/>
        <v>3248</v>
      </c>
      <c r="Q2407" s="1">
        <f>IFERROR(VLOOKUP(B2407,'[1]Pivot HorizontalMRP'!$A$4:$F$2529,6,0),0)</f>
        <v>0</v>
      </c>
      <c r="R2407" s="1">
        <f>IFERROR(VLOOKUP(B2407,'[1]Pivot HorizontalMRP'!$A$4:$G$2529,7,0),0)</f>
        <v>0</v>
      </c>
      <c r="S2407" s="1">
        <f>IFERROR(VLOOKUP(B2407,'[1]Pivot HorizontalMRP'!$A$4:$H$2529,8,0),0)</f>
        <v>0</v>
      </c>
      <c r="T2407" s="1">
        <f>IFERROR(VLOOKUP(B2407,'[1]Pivot HorizontalMRP'!$A$4:$I$2529,9,0),0)</f>
        <v>0</v>
      </c>
      <c r="U2407" s="1">
        <f t="shared" si="185"/>
        <v>3248</v>
      </c>
      <c r="V2407" s="24">
        <v>0.84</v>
      </c>
      <c r="W2407" s="24"/>
      <c r="X2407" s="24">
        <f t="shared" si="188"/>
        <v>-0.84</v>
      </c>
      <c r="AA2407" s="24"/>
      <c r="AN2407" s="24"/>
      <c r="AO2407" s="24" t="str">
        <f t="shared" si="189"/>
        <v>Arista</v>
      </c>
      <c r="AP2407" s="1" t="s">
        <v>2043</v>
      </c>
      <c r="BF2407" s="1" t="s">
        <v>68</v>
      </c>
      <c r="BG2407" s="28" t="s">
        <v>69</v>
      </c>
    </row>
    <row r="2408" spans="1:59" ht="15" x14ac:dyDescent="0.2">
      <c r="A2408" s="1" t="s">
        <v>9742</v>
      </c>
      <c r="B2408" s="29" t="s">
        <v>9743</v>
      </c>
      <c r="C2408" s="1" t="s">
        <v>62</v>
      </c>
      <c r="D2408" s="1" t="s">
        <v>63</v>
      </c>
      <c r="E2408" s="1" t="s">
        <v>9744</v>
      </c>
      <c r="F2408" s="1" t="s">
        <v>9745</v>
      </c>
      <c r="G2408" s="1">
        <v>73</v>
      </c>
      <c r="H2408" s="1">
        <v>1</v>
      </c>
      <c r="I2408" s="2" t="s">
        <v>1123</v>
      </c>
      <c r="K2408" s="1">
        <f>IFERROR(VLOOKUP(B2408,'[1]Pivot HorizontalMRP'!$A$4:$B$2531,2,0),0)</f>
        <v>0</v>
      </c>
      <c r="L2408" s="1">
        <f>IFERROR(VLOOKUP(B2408,'[1]Pivot HorizontalMRP'!$A$4:$C$2531,3,0),0)</f>
        <v>127</v>
      </c>
      <c r="M2408" s="1">
        <f>IFERROR(VLOOKUP(B2408,'[1]Pivot HorizontalMRP'!$A$4:$D$2531,4,0),0)</f>
        <v>137</v>
      </c>
      <c r="N2408" s="1">
        <f>IFERROR(VLOOKUP(B2408,'[1]Pivot HorizontalMRP'!$A$4:$E$2531,5,0),0)</f>
        <v>0</v>
      </c>
      <c r="O2408" s="1">
        <f t="shared" si="186"/>
        <v>264</v>
      </c>
      <c r="P2408" s="1">
        <f t="shared" si="187"/>
        <v>264</v>
      </c>
      <c r="Q2408" s="1">
        <f>IFERROR(VLOOKUP(B2408,'[1]Pivot HorizontalMRP'!$A$4:$F$2529,6,0),0)</f>
        <v>0</v>
      </c>
      <c r="R2408" s="1">
        <f>IFERROR(VLOOKUP(B2408,'[1]Pivot HorizontalMRP'!$A$4:$G$2529,7,0),0)</f>
        <v>0</v>
      </c>
      <c r="S2408" s="1">
        <f>IFERROR(VLOOKUP(B2408,'[1]Pivot HorizontalMRP'!$A$4:$H$2529,8,0),0)</f>
        <v>0</v>
      </c>
      <c r="T2408" s="1">
        <f>IFERROR(VLOOKUP(B2408,'[1]Pivot HorizontalMRP'!$A$4:$I$2529,9,0),0)</f>
        <v>0</v>
      </c>
      <c r="U2408" s="1">
        <f t="shared" si="185"/>
        <v>264</v>
      </c>
      <c r="V2408" s="24">
        <v>818.78300000000002</v>
      </c>
      <c r="W2408" s="24"/>
      <c r="X2408" s="24">
        <f t="shared" si="188"/>
        <v>-818.78300000000002</v>
      </c>
      <c r="AA2408" s="24">
        <v>815</v>
      </c>
      <c r="AN2408" s="24"/>
      <c r="AO2408" s="24" t="str">
        <f t="shared" si="189"/>
        <v>Arista</v>
      </c>
      <c r="AP2408" s="1" t="s">
        <v>2043</v>
      </c>
      <c r="BF2408" s="1" t="s">
        <v>68</v>
      </c>
      <c r="BG2408" s="28" t="s">
        <v>69</v>
      </c>
    </row>
    <row r="2409" spans="1:59" ht="15" x14ac:dyDescent="0.2">
      <c r="A2409" s="1" t="s">
        <v>9746</v>
      </c>
      <c r="B2409" s="29" t="s">
        <v>9747</v>
      </c>
      <c r="C2409" s="1" t="s">
        <v>62</v>
      </c>
      <c r="D2409" s="1" t="s">
        <v>1108</v>
      </c>
      <c r="E2409" s="1" t="s">
        <v>9748</v>
      </c>
      <c r="F2409" s="1" t="s">
        <v>9749</v>
      </c>
      <c r="G2409" s="1">
        <v>55</v>
      </c>
      <c r="H2409" s="1">
        <v>1</v>
      </c>
      <c r="I2409" s="2" t="s">
        <v>66</v>
      </c>
      <c r="K2409" s="1">
        <f>IFERROR(VLOOKUP(B2409,'[1]Pivot HorizontalMRP'!$A$4:$B$2531,2,0),0)</f>
        <v>0</v>
      </c>
      <c r="L2409" s="1">
        <f>IFERROR(VLOOKUP(B2409,'[1]Pivot HorizontalMRP'!$A$4:$C$2531,3,0),0)</f>
        <v>2000</v>
      </c>
      <c r="M2409" s="1">
        <f>IFERROR(VLOOKUP(B2409,'[1]Pivot HorizontalMRP'!$A$4:$D$2531,4,0),0)</f>
        <v>0</v>
      </c>
      <c r="N2409" s="1">
        <f>IFERROR(VLOOKUP(B2409,'[1]Pivot HorizontalMRP'!$A$4:$E$2531,5,0),0)</f>
        <v>0</v>
      </c>
      <c r="O2409" s="1">
        <f t="shared" si="186"/>
        <v>2000</v>
      </c>
      <c r="P2409" s="1">
        <f t="shared" si="187"/>
        <v>2000</v>
      </c>
      <c r="Q2409" s="1">
        <f>IFERROR(VLOOKUP(B2409,'[1]Pivot HorizontalMRP'!$A$4:$F$2529,6,0),0)</f>
        <v>0</v>
      </c>
      <c r="R2409" s="1">
        <f>IFERROR(VLOOKUP(B2409,'[1]Pivot HorizontalMRP'!$A$4:$G$2529,7,0),0)</f>
        <v>0</v>
      </c>
      <c r="S2409" s="1">
        <f>IFERROR(VLOOKUP(B2409,'[1]Pivot HorizontalMRP'!$A$4:$H$2529,8,0),0)</f>
        <v>0</v>
      </c>
      <c r="T2409" s="1">
        <f>IFERROR(VLOOKUP(B2409,'[1]Pivot HorizontalMRP'!$A$4:$I$2529,9,0),0)</f>
        <v>0</v>
      </c>
      <c r="U2409" s="1">
        <f t="shared" si="185"/>
        <v>2000</v>
      </c>
      <c r="V2409" s="24">
        <v>7.0000000000000007E-2</v>
      </c>
      <c r="W2409" s="24"/>
      <c r="X2409" s="24">
        <f t="shared" si="188"/>
        <v>-7.0000000000000007E-2</v>
      </c>
      <c r="AA2409" s="24"/>
      <c r="AN2409" s="24"/>
      <c r="AO2409" s="24" t="str">
        <f t="shared" si="189"/>
        <v>Sanmina</v>
      </c>
      <c r="AP2409" s="1" t="s">
        <v>2090</v>
      </c>
      <c r="BF2409" s="1" t="s">
        <v>68</v>
      </c>
      <c r="BG2409" s="28" t="s">
        <v>69</v>
      </c>
    </row>
    <row r="2410" spans="1:59" ht="15" x14ac:dyDescent="0.2">
      <c r="A2410" s="1" t="s">
        <v>9750</v>
      </c>
      <c r="B2410" s="29" t="s">
        <v>9751</v>
      </c>
      <c r="C2410" s="1" t="s">
        <v>62</v>
      </c>
      <c r="D2410" s="1" t="s">
        <v>1108</v>
      </c>
      <c r="E2410" s="1" t="s">
        <v>9752</v>
      </c>
      <c r="F2410" s="1" t="s">
        <v>9753</v>
      </c>
      <c r="G2410" s="1">
        <v>26</v>
      </c>
      <c r="H2410" s="1">
        <v>1000</v>
      </c>
      <c r="I2410" s="2" t="s">
        <v>66</v>
      </c>
      <c r="K2410" s="1">
        <f>IFERROR(VLOOKUP(B2410,'[1]Pivot HorizontalMRP'!$A$4:$B$2531,2,0),0)</f>
        <v>0</v>
      </c>
      <c r="L2410" s="1">
        <f>IFERROR(VLOOKUP(B2410,'[1]Pivot HorizontalMRP'!$A$4:$C$2531,3,0),0)</f>
        <v>6300</v>
      </c>
      <c r="M2410" s="1">
        <f>IFERROR(VLOOKUP(B2410,'[1]Pivot HorizontalMRP'!$A$4:$D$2531,4,0),0)</f>
        <v>0</v>
      </c>
      <c r="N2410" s="1">
        <f>IFERROR(VLOOKUP(B2410,'[1]Pivot HorizontalMRP'!$A$4:$E$2531,5,0),0)</f>
        <v>0</v>
      </c>
      <c r="O2410" s="1">
        <f t="shared" si="186"/>
        <v>6300</v>
      </c>
      <c r="P2410" s="1">
        <f t="shared" si="187"/>
        <v>6300</v>
      </c>
      <c r="Q2410" s="1">
        <f>IFERROR(VLOOKUP(B2410,'[1]Pivot HorizontalMRP'!$A$4:$F$2529,6,0),0)</f>
        <v>0</v>
      </c>
      <c r="R2410" s="1">
        <f>IFERROR(VLOOKUP(B2410,'[1]Pivot HorizontalMRP'!$A$4:$G$2529,7,0),0)</f>
        <v>0</v>
      </c>
      <c r="S2410" s="1">
        <f>IFERROR(VLOOKUP(B2410,'[1]Pivot HorizontalMRP'!$A$4:$H$2529,8,0),0)</f>
        <v>0</v>
      </c>
      <c r="T2410" s="1">
        <f>IFERROR(VLOOKUP(B2410,'[1]Pivot HorizontalMRP'!$A$4:$I$2529,9,0),0)</f>
        <v>0</v>
      </c>
      <c r="U2410" s="1">
        <f t="shared" si="185"/>
        <v>6300</v>
      </c>
      <c r="V2410" s="24">
        <v>0.1</v>
      </c>
      <c r="W2410" s="24"/>
      <c r="X2410" s="24">
        <f t="shared" si="188"/>
        <v>-0.1</v>
      </c>
      <c r="AA2410" s="24"/>
      <c r="AN2410" s="24"/>
      <c r="AO2410" s="24" t="str">
        <f t="shared" si="189"/>
        <v>Sanmina</v>
      </c>
      <c r="AP2410" s="1" t="s">
        <v>1110</v>
      </c>
      <c r="BF2410" s="1" t="s">
        <v>68</v>
      </c>
      <c r="BG2410" s="28" t="s">
        <v>69</v>
      </c>
    </row>
    <row r="2411" spans="1:59" ht="15" x14ac:dyDescent="0.2">
      <c r="A2411" s="1" t="s">
        <v>9754</v>
      </c>
      <c r="B2411" s="29" t="s">
        <v>9755</v>
      </c>
      <c r="C2411" s="1" t="s">
        <v>62</v>
      </c>
      <c r="D2411" s="1" t="s">
        <v>1108</v>
      </c>
      <c r="E2411" s="1" t="s">
        <v>9756</v>
      </c>
      <c r="F2411" s="1" t="s">
        <v>9757</v>
      </c>
      <c r="G2411" s="1">
        <v>26</v>
      </c>
      <c r="H2411" s="1">
        <v>100</v>
      </c>
      <c r="I2411" s="2" t="s">
        <v>66</v>
      </c>
      <c r="K2411" s="1">
        <f>IFERROR(VLOOKUP(B2411,'[1]Pivot HorizontalMRP'!$A$4:$B$2531,2,0),0)</f>
        <v>0</v>
      </c>
      <c r="L2411" s="1">
        <f>IFERROR(VLOOKUP(B2411,'[1]Pivot HorizontalMRP'!$A$4:$C$2531,3,0),0)</f>
        <v>45.72</v>
      </c>
      <c r="M2411" s="1">
        <f>IFERROR(VLOOKUP(B2411,'[1]Pivot HorizontalMRP'!$A$4:$D$2531,4,0),0)</f>
        <v>0</v>
      </c>
      <c r="N2411" s="1">
        <f>IFERROR(VLOOKUP(B2411,'[1]Pivot HorizontalMRP'!$A$4:$E$2531,5,0),0)</f>
        <v>0</v>
      </c>
      <c r="O2411" s="1">
        <f t="shared" si="186"/>
        <v>45.72</v>
      </c>
      <c r="P2411" s="1">
        <f t="shared" si="187"/>
        <v>45.72</v>
      </c>
      <c r="Q2411" s="1">
        <f>IFERROR(VLOOKUP(B2411,'[1]Pivot HorizontalMRP'!$A$4:$F$2529,6,0),0)</f>
        <v>0</v>
      </c>
      <c r="R2411" s="1">
        <f>IFERROR(VLOOKUP(B2411,'[1]Pivot HorizontalMRP'!$A$4:$G$2529,7,0),0)</f>
        <v>0</v>
      </c>
      <c r="S2411" s="1">
        <f>IFERROR(VLOOKUP(B2411,'[1]Pivot HorizontalMRP'!$A$4:$H$2529,8,0),0)</f>
        <v>0</v>
      </c>
      <c r="T2411" s="1">
        <f>IFERROR(VLOOKUP(B2411,'[1]Pivot HorizontalMRP'!$A$4:$I$2529,9,0),0)</f>
        <v>0</v>
      </c>
      <c r="U2411" s="1">
        <f t="shared" si="185"/>
        <v>45.72</v>
      </c>
      <c r="V2411" s="24">
        <v>6.9</v>
      </c>
      <c r="W2411" s="24"/>
      <c r="X2411" s="24">
        <f t="shared" si="188"/>
        <v>-6.9</v>
      </c>
      <c r="AA2411" s="24"/>
      <c r="AN2411" s="24"/>
      <c r="AO2411" s="24" t="str">
        <f t="shared" si="189"/>
        <v>Sanmina</v>
      </c>
      <c r="AP2411" s="1" t="s">
        <v>1110</v>
      </c>
      <c r="BF2411" s="1" t="s">
        <v>68</v>
      </c>
      <c r="BG2411" s="28" t="s">
        <v>69</v>
      </c>
    </row>
    <row r="2412" spans="1:59" ht="15" x14ac:dyDescent="0.2">
      <c r="A2412" s="1" t="s">
        <v>9758</v>
      </c>
      <c r="B2412" s="29" t="s">
        <v>9759</v>
      </c>
      <c r="C2412" s="1" t="s">
        <v>62</v>
      </c>
      <c r="D2412" s="1" t="s">
        <v>63</v>
      </c>
      <c r="E2412" s="1" t="s">
        <v>9760</v>
      </c>
      <c r="F2412" s="1" t="s">
        <v>9761</v>
      </c>
      <c r="G2412" s="1">
        <v>31</v>
      </c>
      <c r="H2412" s="1">
        <v>250</v>
      </c>
      <c r="I2412" s="2" t="s">
        <v>66</v>
      </c>
      <c r="K2412" s="1">
        <f>IFERROR(VLOOKUP(B2412,'[1]Pivot HorizontalMRP'!$A$4:$B$2531,2,0),0)</f>
        <v>0</v>
      </c>
      <c r="L2412" s="1">
        <f>IFERROR(VLOOKUP(B2412,'[1]Pivot HorizontalMRP'!$A$4:$C$2531,3,0),0)</f>
        <v>611</v>
      </c>
      <c r="M2412" s="1">
        <f>IFERROR(VLOOKUP(B2412,'[1]Pivot HorizontalMRP'!$A$4:$D$2531,4,0),0)</f>
        <v>0</v>
      </c>
      <c r="N2412" s="1">
        <f>IFERROR(VLOOKUP(B2412,'[1]Pivot HorizontalMRP'!$A$4:$E$2531,5,0),0)</f>
        <v>0</v>
      </c>
      <c r="O2412" s="1">
        <f t="shared" si="186"/>
        <v>611</v>
      </c>
      <c r="P2412" s="1">
        <f t="shared" si="187"/>
        <v>611</v>
      </c>
      <c r="Q2412" s="1">
        <f>IFERROR(VLOOKUP(B2412,'[1]Pivot HorizontalMRP'!$A$4:$F$2529,6,0),0)</f>
        <v>0</v>
      </c>
      <c r="R2412" s="1">
        <f>IFERROR(VLOOKUP(B2412,'[1]Pivot HorizontalMRP'!$A$4:$G$2529,7,0),0)</f>
        <v>0</v>
      </c>
      <c r="S2412" s="1">
        <f>IFERROR(VLOOKUP(B2412,'[1]Pivot HorizontalMRP'!$A$4:$H$2529,8,0),0)</f>
        <v>0</v>
      </c>
      <c r="T2412" s="1">
        <f>IFERROR(VLOOKUP(B2412,'[1]Pivot HorizontalMRP'!$A$4:$I$2529,9,0),0)</f>
        <v>0</v>
      </c>
      <c r="U2412" s="1">
        <f t="shared" si="185"/>
        <v>611</v>
      </c>
      <c r="V2412" s="24">
        <v>25.968</v>
      </c>
      <c r="W2412" s="24"/>
      <c r="X2412" s="24">
        <f t="shared" si="188"/>
        <v>-25.968</v>
      </c>
      <c r="AA2412" s="24"/>
      <c r="AN2412" s="24"/>
      <c r="AO2412" s="24" t="str">
        <f t="shared" si="189"/>
        <v>Arista</v>
      </c>
      <c r="AP2412" s="1" t="s">
        <v>67</v>
      </c>
      <c r="BF2412" s="1" t="s">
        <v>68</v>
      </c>
      <c r="BG2412" s="28" t="s">
        <v>69</v>
      </c>
    </row>
    <row r="2413" spans="1:59" ht="15" x14ac:dyDescent="0.2">
      <c r="A2413" s="1" t="s">
        <v>9762</v>
      </c>
      <c r="B2413" s="29" t="s">
        <v>9763</v>
      </c>
      <c r="C2413" s="1" t="s">
        <v>62</v>
      </c>
      <c r="D2413" s="1" t="s">
        <v>63</v>
      </c>
      <c r="E2413" s="1" t="s">
        <v>9764</v>
      </c>
      <c r="F2413" s="1" t="s">
        <v>9765</v>
      </c>
      <c r="G2413" s="1">
        <v>31</v>
      </c>
      <c r="H2413" s="1">
        <v>1000</v>
      </c>
      <c r="I2413" s="2" t="s">
        <v>66</v>
      </c>
      <c r="K2413" s="1">
        <f>IFERROR(VLOOKUP(B2413,'[1]Pivot HorizontalMRP'!$A$4:$B$2531,2,0),0)</f>
        <v>0</v>
      </c>
      <c r="L2413" s="1">
        <f>IFERROR(VLOOKUP(B2413,'[1]Pivot HorizontalMRP'!$A$4:$C$2531,3,0),0)</f>
        <v>976</v>
      </c>
      <c r="M2413" s="1">
        <f>IFERROR(VLOOKUP(B2413,'[1]Pivot HorizontalMRP'!$A$4:$D$2531,4,0),0)</f>
        <v>0</v>
      </c>
      <c r="N2413" s="1">
        <f>IFERROR(VLOOKUP(B2413,'[1]Pivot HorizontalMRP'!$A$4:$E$2531,5,0),0)</f>
        <v>0</v>
      </c>
      <c r="O2413" s="1">
        <f t="shared" si="186"/>
        <v>976</v>
      </c>
      <c r="P2413" s="1">
        <f t="shared" si="187"/>
        <v>976</v>
      </c>
      <c r="Q2413" s="1">
        <f>IFERROR(VLOOKUP(B2413,'[1]Pivot HorizontalMRP'!$A$4:$F$2529,6,0),0)</f>
        <v>0</v>
      </c>
      <c r="R2413" s="1">
        <f>IFERROR(VLOOKUP(B2413,'[1]Pivot HorizontalMRP'!$A$4:$G$2529,7,0),0)</f>
        <v>0</v>
      </c>
      <c r="S2413" s="1">
        <f>IFERROR(VLOOKUP(B2413,'[1]Pivot HorizontalMRP'!$A$4:$H$2529,8,0),0)</f>
        <v>0</v>
      </c>
      <c r="T2413" s="1">
        <f>IFERROR(VLOOKUP(B2413,'[1]Pivot HorizontalMRP'!$A$4:$I$2529,9,0),0)</f>
        <v>0</v>
      </c>
      <c r="U2413" s="1">
        <f t="shared" si="185"/>
        <v>976</v>
      </c>
      <c r="V2413" s="24">
        <v>24.982500000000002</v>
      </c>
      <c r="W2413" s="24"/>
      <c r="X2413" s="24">
        <f t="shared" si="188"/>
        <v>-24.982500000000002</v>
      </c>
      <c r="AA2413" s="24"/>
      <c r="AN2413" s="24"/>
      <c r="AO2413" s="24" t="str">
        <f t="shared" si="189"/>
        <v>Arista</v>
      </c>
      <c r="AP2413" s="1" t="s">
        <v>67</v>
      </c>
      <c r="BF2413" s="1" t="s">
        <v>68</v>
      </c>
      <c r="BG2413" s="28" t="s">
        <v>69</v>
      </c>
    </row>
    <row r="2414" spans="1:59" ht="15" x14ac:dyDescent="0.2">
      <c r="A2414" s="1" t="s">
        <v>9766</v>
      </c>
      <c r="B2414" s="29" t="s">
        <v>9767</v>
      </c>
      <c r="C2414" s="1" t="s">
        <v>62</v>
      </c>
      <c r="D2414" s="1" t="s">
        <v>63</v>
      </c>
      <c r="E2414" s="1" t="s">
        <v>9768</v>
      </c>
      <c r="F2414" s="1" t="s">
        <v>9769</v>
      </c>
      <c r="G2414" s="1">
        <v>36</v>
      </c>
      <c r="H2414" s="1">
        <v>100</v>
      </c>
      <c r="I2414" s="2" t="s">
        <v>66</v>
      </c>
      <c r="K2414" s="1">
        <f>IFERROR(VLOOKUP(B2414,'[1]Pivot HorizontalMRP'!$A$4:$B$2531,2,0),0)</f>
        <v>0</v>
      </c>
      <c r="L2414" s="1">
        <f>IFERROR(VLOOKUP(B2414,'[1]Pivot HorizontalMRP'!$A$4:$C$2531,3,0),0)</f>
        <v>40</v>
      </c>
      <c r="M2414" s="1">
        <f>IFERROR(VLOOKUP(B2414,'[1]Pivot HorizontalMRP'!$A$4:$D$2531,4,0),0)</f>
        <v>0</v>
      </c>
      <c r="N2414" s="1">
        <f>IFERROR(VLOOKUP(B2414,'[1]Pivot HorizontalMRP'!$A$4:$E$2531,5,0),0)</f>
        <v>0</v>
      </c>
      <c r="O2414" s="1">
        <f t="shared" si="186"/>
        <v>40</v>
      </c>
      <c r="P2414" s="1">
        <f t="shared" si="187"/>
        <v>40</v>
      </c>
      <c r="Q2414" s="1">
        <f>IFERROR(VLOOKUP(B2414,'[1]Pivot HorizontalMRP'!$A$4:$F$2529,6,0),0)</f>
        <v>0</v>
      </c>
      <c r="R2414" s="1">
        <f>IFERROR(VLOOKUP(B2414,'[1]Pivot HorizontalMRP'!$A$4:$G$2529,7,0),0)</f>
        <v>0</v>
      </c>
      <c r="S2414" s="1">
        <f>IFERROR(VLOOKUP(B2414,'[1]Pivot HorizontalMRP'!$A$4:$H$2529,8,0),0)</f>
        <v>0</v>
      </c>
      <c r="T2414" s="1">
        <f>IFERROR(VLOOKUP(B2414,'[1]Pivot HorizontalMRP'!$A$4:$I$2529,9,0),0)</f>
        <v>0</v>
      </c>
      <c r="U2414" s="1">
        <f t="shared" si="185"/>
        <v>40</v>
      </c>
      <c r="V2414" s="24">
        <v>42.3</v>
      </c>
      <c r="W2414" s="24"/>
      <c r="X2414" s="24">
        <f t="shared" si="188"/>
        <v>-42.3</v>
      </c>
      <c r="AA2414" s="24"/>
      <c r="AN2414" s="24"/>
      <c r="AO2414" s="24" t="str">
        <f t="shared" si="189"/>
        <v>Arista</v>
      </c>
      <c r="AP2414" s="1" t="s">
        <v>67</v>
      </c>
      <c r="BF2414" s="1" t="s">
        <v>68</v>
      </c>
      <c r="BG2414" s="28" t="s">
        <v>69</v>
      </c>
    </row>
    <row r="2415" spans="1:59" ht="15" x14ac:dyDescent="0.2">
      <c r="A2415" s="1" t="s">
        <v>9770</v>
      </c>
      <c r="B2415" s="29" t="s">
        <v>9771</v>
      </c>
      <c r="C2415" s="1" t="s">
        <v>62</v>
      </c>
      <c r="D2415" s="1" t="s">
        <v>63</v>
      </c>
      <c r="E2415" s="1" t="s">
        <v>3959</v>
      </c>
      <c r="F2415" s="1" t="s">
        <v>9772</v>
      </c>
      <c r="G2415" s="1">
        <v>56</v>
      </c>
      <c r="H2415" s="1">
        <v>100</v>
      </c>
      <c r="I2415" s="2" t="s">
        <v>66</v>
      </c>
      <c r="K2415" s="1">
        <f>IFERROR(VLOOKUP(B2415,'[1]Pivot HorizontalMRP'!$A$4:$B$2531,2,0),0)</f>
        <v>0</v>
      </c>
      <c r="L2415" s="1">
        <f>IFERROR(VLOOKUP(B2415,'[1]Pivot HorizontalMRP'!$A$4:$C$2531,3,0),0)</f>
        <v>1263</v>
      </c>
      <c r="M2415" s="1">
        <f>IFERROR(VLOOKUP(B2415,'[1]Pivot HorizontalMRP'!$A$4:$D$2531,4,0),0)</f>
        <v>0</v>
      </c>
      <c r="N2415" s="1">
        <f>IFERROR(VLOOKUP(B2415,'[1]Pivot HorizontalMRP'!$A$4:$E$2531,5,0),0)</f>
        <v>0</v>
      </c>
      <c r="O2415" s="1">
        <f t="shared" si="186"/>
        <v>1263</v>
      </c>
      <c r="P2415" s="1">
        <f t="shared" si="187"/>
        <v>1263</v>
      </c>
      <c r="Q2415" s="1">
        <f>IFERROR(VLOOKUP(B2415,'[1]Pivot HorizontalMRP'!$A$4:$F$2529,6,0),0)</f>
        <v>0</v>
      </c>
      <c r="R2415" s="1">
        <f>IFERROR(VLOOKUP(B2415,'[1]Pivot HorizontalMRP'!$A$4:$G$2529,7,0),0)</f>
        <v>0</v>
      </c>
      <c r="S2415" s="1">
        <f>IFERROR(VLOOKUP(B2415,'[1]Pivot HorizontalMRP'!$A$4:$H$2529,8,0),0)</f>
        <v>0</v>
      </c>
      <c r="T2415" s="1">
        <f>IFERROR(VLOOKUP(B2415,'[1]Pivot HorizontalMRP'!$A$4:$I$2529,9,0),0)</f>
        <v>0</v>
      </c>
      <c r="U2415" s="1">
        <f t="shared" si="185"/>
        <v>1263</v>
      </c>
      <c r="V2415" s="24">
        <v>59.8</v>
      </c>
      <c r="W2415" s="24"/>
      <c r="X2415" s="24">
        <f t="shared" si="188"/>
        <v>-59.8</v>
      </c>
      <c r="AA2415" s="24"/>
      <c r="AN2415" s="24"/>
      <c r="AO2415" s="24" t="str">
        <f t="shared" si="189"/>
        <v>Arista</v>
      </c>
      <c r="AP2415" s="1" t="s">
        <v>67</v>
      </c>
      <c r="BF2415" s="1" t="s">
        <v>68</v>
      </c>
      <c r="BG2415" s="28" t="s">
        <v>69</v>
      </c>
    </row>
    <row r="2416" spans="1:59" ht="15" x14ac:dyDescent="0.2">
      <c r="A2416" s="1" t="s">
        <v>9773</v>
      </c>
      <c r="B2416" s="29" t="s">
        <v>9774</v>
      </c>
      <c r="C2416" s="1" t="s">
        <v>62</v>
      </c>
      <c r="D2416" s="1" t="s">
        <v>63</v>
      </c>
      <c r="E2416" s="1" t="s">
        <v>3959</v>
      </c>
      <c r="F2416" s="1" t="s">
        <v>9775</v>
      </c>
      <c r="G2416" s="1">
        <v>31</v>
      </c>
      <c r="H2416" s="1">
        <v>100</v>
      </c>
      <c r="I2416" s="2" t="s">
        <v>66</v>
      </c>
      <c r="K2416" s="1">
        <f>IFERROR(VLOOKUP(B2416,'[1]Pivot HorizontalMRP'!$A$4:$B$2531,2,0),0)</f>
        <v>0</v>
      </c>
      <c r="L2416" s="1">
        <f>IFERROR(VLOOKUP(B2416,'[1]Pivot HorizontalMRP'!$A$4:$C$2531,3,0),0)</f>
        <v>314</v>
      </c>
      <c r="M2416" s="1">
        <f>IFERROR(VLOOKUP(B2416,'[1]Pivot HorizontalMRP'!$A$4:$D$2531,4,0),0)</f>
        <v>0</v>
      </c>
      <c r="N2416" s="1">
        <f>IFERROR(VLOOKUP(B2416,'[1]Pivot HorizontalMRP'!$A$4:$E$2531,5,0),0)</f>
        <v>0</v>
      </c>
      <c r="O2416" s="1">
        <f t="shared" si="186"/>
        <v>314</v>
      </c>
      <c r="P2416" s="1">
        <f t="shared" si="187"/>
        <v>314</v>
      </c>
      <c r="Q2416" s="1">
        <f>IFERROR(VLOOKUP(B2416,'[1]Pivot HorizontalMRP'!$A$4:$F$2529,6,0),0)</f>
        <v>3</v>
      </c>
      <c r="R2416" s="1">
        <f>IFERROR(VLOOKUP(B2416,'[1]Pivot HorizontalMRP'!$A$4:$G$2529,7,0),0)</f>
        <v>0</v>
      </c>
      <c r="S2416" s="1">
        <f>IFERROR(VLOOKUP(B2416,'[1]Pivot HorizontalMRP'!$A$4:$H$2529,8,0),0)</f>
        <v>0</v>
      </c>
      <c r="T2416" s="1">
        <f>IFERROR(VLOOKUP(B2416,'[1]Pivot HorizontalMRP'!$A$4:$I$2529,9,0),0)</f>
        <v>0</v>
      </c>
      <c r="U2416" s="1">
        <f t="shared" si="185"/>
        <v>311</v>
      </c>
      <c r="V2416" s="24">
        <v>56.88</v>
      </c>
      <c r="W2416" s="24"/>
      <c r="X2416" s="24">
        <f t="shared" si="188"/>
        <v>-56.88</v>
      </c>
      <c r="AA2416" s="24"/>
      <c r="AN2416" s="24"/>
      <c r="AO2416" s="24" t="str">
        <f t="shared" si="189"/>
        <v>Arista</v>
      </c>
      <c r="AP2416" s="1" t="s">
        <v>67</v>
      </c>
      <c r="BF2416" s="1" t="s">
        <v>68</v>
      </c>
      <c r="BG2416" s="28" t="s">
        <v>69</v>
      </c>
    </row>
    <row r="2417" spans="1:59" ht="15" x14ac:dyDescent="0.2">
      <c r="A2417" s="1" t="s">
        <v>9776</v>
      </c>
      <c r="B2417" s="29" t="s">
        <v>9777</v>
      </c>
      <c r="C2417" s="1" t="s">
        <v>62</v>
      </c>
      <c r="D2417" s="1" t="s">
        <v>1108</v>
      </c>
      <c r="E2417" s="1" t="s">
        <v>9778</v>
      </c>
      <c r="F2417" s="1" t="s">
        <v>9779</v>
      </c>
      <c r="G2417" s="1">
        <v>55</v>
      </c>
      <c r="H2417" s="1">
        <v>1</v>
      </c>
      <c r="I2417" s="2" t="s">
        <v>1123</v>
      </c>
      <c r="K2417" s="1">
        <f>IFERROR(VLOOKUP(B2417,'[1]Pivot HorizontalMRP'!$A$4:$B$2531,2,0),0)</f>
        <v>0</v>
      </c>
      <c r="L2417" s="1">
        <f>IFERROR(VLOOKUP(B2417,'[1]Pivot HorizontalMRP'!$A$4:$C$2531,3,0),0)</f>
        <v>469</v>
      </c>
      <c r="M2417" s="1">
        <f>IFERROR(VLOOKUP(B2417,'[1]Pivot HorizontalMRP'!$A$4:$D$2531,4,0),0)</f>
        <v>2500</v>
      </c>
      <c r="N2417" s="1">
        <f>IFERROR(VLOOKUP(B2417,'[1]Pivot HorizontalMRP'!$A$4:$E$2531,5,0),0)</f>
        <v>0</v>
      </c>
      <c r="O2417" s="1">
        <f t="shared" si="186"/>
        <v>2969</v>
      </c>
      <c r="P2417" s="1">
        <f t="shared" si="187"/>
        <v>2969</v>
      </c>
      <c r="Q2417" s="1">
        <f>IFERROR(VLOOKUP(B2417,'[1]Pivot HorizontalMRP'!$A$4:$F$2529,6,0),0)</f>
        <v>0</v>
      </c>
      <c r="R2417" s="1">
        <f>IFERROR(VLOOKUP(B2417,'[1]Pivot HorizontalMRP'!$A$4:$G$2529,7,0),0)</f>
        <v>0</v>
      </c>
      <c r="S2417" s="1">
        <f>IFERROR(VLOOKUP(B2417,'[1]Pivot HorizontalMRP'!$A$4:$H$2529,8,0),0)</f>
        <v>0</v>
      </c>
      <c r="T2417" s="1">
        <f>IFERROR(VLOOKUP(B2417,'[1]Pivot HorizontalMRP'!$A$4:$I$2529,9,0),0)</f>
        <v>0</v>
      </c>
      <c r="U2417" s="1">
        <f t="shared" si="185"/>
        <v>2969</v>
      </c>
      <c r="V2417" s="24">
        <v>2.6055000000000001</v>
      </c>
      <c r="W2417" s="24"/>
      <c r="X2417" s="24">
        <f t="shared" si="188"/>
        <v>-2.6055000000000001</v>
      </c>
      <c r="AA2417" s="24"/>
      <c r="AN2417" s="24"/>
      <c r="AO2417" s="24" t="str">
        <f t="shared" si="189"/>
        <v>Sanmina</v>
      </c>
      <c r="AP2417" s="1" t="s">
        <v>1110</v>
      </c>
      <c r="BF2417" s="1" t="s">
        <v>68</v>
      </c>
      <c r="BG2417" s="28" t="s">
        <v>69</v>
      </c>
    </row>
    <row r="2418" spans="1:59" ht="15" x14ac:dyDescent="0.2">
      <c r="A2418" s="1" t="s">
        <v>9780</v>
      </c>
      <c r="B2418" s="29" t="s">
        <v>9781</v>
      </c>
      <c r="C2418" s="1" t="s">
        <v>62</v>
      </c>
      <c r="D2418" s="1" t="s">
        <v>1108</v>
      </c>
      <c r="E2418" s="1" t="s">
        <v>9782</v>
      </c>
      <c r="F2418" s="1" t="s">
        <v>9783</v>
      </c>
      <c r="G2418" s="1">
        <v>68</v>
      </c>
      <c r="H2418" s="1">
        <v>7500</v>
      </c>
      <c r="I2418" s="2" t="s">
        <v>66</v>
      </c>
      <c r="K2418" s="1">
        <f>IFERROR(VLOOKUP(B2418,'[1]Pivot HorizontalMRP'!$A$4:$B$2531,2,0),0)</f>
        <v>0</v>
      </c>
      <c r="L2418" s="1">
        <f>IFERROR(VLOOKUP(B2418,'[1]Pivot HorizontalMRP'!$A$4:$C$2531,3,0),0)</f>
        <v>9485</v>
      </c>
      <c r="M2418" s="1">
        <f>IFERROR(VLOOKUP(B2418,'[1]Pivot HorizontalMRP'!$A$4:$D$2531,4,0),0)</f>
        <v>0</v>
      </c>
      <c r="N2418" s="1">
        <f>IFERROR(VLOOKUP(B2418,'[1]Pivot HorizontalMRP'!$A$4:$E$2531,5,0),0)</f>
        <v>0</v>
      </c>
      <c r="O2418" s="1">
        <f t="shared" si="186"/>
        <v>9485</v>
      </c>
      <c r="P2418" s="1">
        <f t="shared" si="187"/>
        <v>9485</v>
      </c>
      <c r="Q2418" s="1">
        <f>IFERROR(VLOOKUP(B2418,'[1]Pivot HorizontalMRP'!$A$4:$F$2529,6,0),0)</f>
        <v>0</v>
      </c>
      <c r="R2418" s="1">
        <f>IFERROR(VLOOKUP(B2418,'[1]Pivot HorizontalMRP'!$A$4:$G$2529,7,0),0)</f>
        <v>0</v>
      </c>
      <c r="S2418" s="1">
        <f>IFERROR(VLOOKUP(B2418,'[1]Pivot HorizontalMRP'!$A$4:$H$2529,8,0),0)</f>
        <v>0</v>
      </c>
      <c r="T2418" s="1">
        <f>IFERROR(VLOOKUP(B2418,'[1]Pivot HorizontalMRP'!$A$4:$I$2529,9,0),0)</f>
        <v>0</v>
      </c>
      <c r="U2418" s="1">
        <f t="shared" si="185"/>
        <v>9485</v>
      </c>
      <c r="V2418" s="24">
        <v>0.08</v>
      </c>
      <c r="W2418" s="24"/>
      <c r="X2418" s="24">
        <f t="shared" si="188"/>
        <v>-0.08</v>
      </c>
      <c r="AA2418" s="24"/>
      <c r="AN2418" s="24"/>
      <c r="AO2418" s="24" t="str">
        <f t="shared" si="189"/>
        <v>Sanmina</v>
      </c>
      <c r="AP2418" s="1" t="s">
        <v>4037</v>
      </c>
      <c r="BF2418" s="1" t="s">
        <v>68</v>
      </c>
      <c r="BG2418" s="28" t="s">
        <v>69</v>
      </c>
    </row>
    <row r="2419" spans="1:59" ht="15" x14ac:dyDescent="0.2">
      <c r="A2419" s="1" t="s">
        <v>9784</v>
      </c>
      <c r="B2419" s="29" t="s">
        <v>9785</v>
      </c>
      <c r="C2419" s="1" t="s">
        <v>62</v>
      </c>
      <c r="D2419" s="1" t="s">
        <v>63</v>
      </c>
      <c r="E2419" s="1" t="s">
        <v>9786</v>
      </c>
      <c r="F2419" s="1" t="s">
        <v>9787</v>
      </c>
      <c r="G2419" s="1">
        <v>93</v>
      </c>
      <c r="H2419" s="1">
        <v>1</v>
      </c>
      <c r="I2419" s="2" t="s">
        <v>1123</v>
      </c>
      <c r="K2419" s="1">
        <f>IFERROR(VLOOKUP(B2419,'[1]Pivot HorizontalMRP'!$A$4:$B$2531,2,0),0)</f>
        <v>0</v>
      </c>
      <c r="L2419" s="1">
        <f>IFERROR(VLOOKUP(B2419,'[1]Pivot HorizontalMRP'!$A$4:$C$2531,3,0),0)</f>
        <v>3000</v>
      </c>
      <c r="M2419" s="1">
        <f>IFERROR(VLOOKUP(B2419,'[1]Pivot HorizontalMRP'!$A$4:$D$2531,4,0),0)</f>
        <v>0</v>
      </c>
      <c r="N2419" s="1">
        <f>IFERROR(VLOOKUP(B2419,'[1]Pivot HorizontalMRP'!$A$4:$E$2531,5,0),0)</f>
        <v>0</v>
      </c>
      <c r="O2419" s="1">
        <f t="shared" si="186"/>
        <v>3000</v>
      </c>
      <c r="P2419" s="1">
        <f t="shared" si="187"/>
        <v>3000</v>
      </c>
      <c r="Q2419" s="1">
        <f>IFERROR(VLOOKUP(B2419,'[1]Pivot HorizontalMRP'!$A$4:$F$2529,6,0),0)</f>
        <v>0</v>
      </c>
      <c r="R2419" s="1">
        <f>IFERROR(VLOOKUP(B2419,'[1]Pivot HorizontalMRP'!$A$4:$G$2529,7,0),0)</f>
        <v>0</v>
      </c>
      <c r="S2419" s="1">
        <f>IFERROR(VLOOKUP(B2419,'[1]Pivot HorizontalMRP'!$A$4:$H$2529,8,0),0)</f>
        <v>0</v>
      </c>
      <c r="T2419" s="1">
        <f>IFERROR(VLOOKUP(B2419,'[1]Pivot HorizontalMRP'!$A$4:$I$2529,9,0),0)</f>
        <v>0</v>
      </c>
      <c r="U2419" s="1">
        <f t="shared" si="185"/>
        <v>3000</v>
      </c>
      <c r="V2419" s="24">
        <v>2.0499999999999998</v>
      </c>
      <c r="W2419" s="24"/>
      <c r="X2419" s="24">
        <f t="shared" si="188"/>
        <v>-2.0499999999999998</v>
      </c>
      <c r="AA2419" s="24">
        <v>2.0499999999999998</v>
      </c>
      <c r="AN2419" s="24"/>
      <c r="AO2419" s="24" t="str">
        <f t="shared" si="189"/>
        <v>Arista</v>
      </c>
      <c r="AP2419" s="1" t="s">
        <v>4086</v>
      </c>
      <c r="BF2419" s="1" t="s">
        <v>68</v>
      </c>
      <c r="BG2419" s="28" t="s">
        <v>69</v>
      </c>
    </row>
    <row r="2420" spans="1:59" ht="15" x14ac:dyDescent="0.2">
      <c r="A2420" s="1" t="s">
        <v>9788</v>
      </c>
      <c r="B2420" s="29" t="s">
        <v>9789</v>
      </c>
      <c r="C2420" s="1" t="s">
        <v>62</v>
      </c>
      <c r="D2420" s="1" t="s">
        <v>63</v>
      </c>
      <c r="E2420" s="1" t="s">
        <v>9790</v>
      </c>
      <c r="F2420" s="1" t="s">
        <v>9791</v>
      </c>
      <c r="G2420" s="1">
        <v>41</v>
      </c>
      <c r="H2420" s="1">
        <v>2000</v>
      </c>
      <c r="I2420" s="2" t="s">
        <v>1123</v>
      </c>
      <c r="K2420" s="1">
        <f>IFERROR(VLOOKUP(B2420,'[1]Pivot HorizontalMRP'!$A$4:$B$2531,2,0),0)</f>
        <v>0</v>
      </c>
      <c r="L2420" s="1">
        <f>IFERROR(VLOOKUP(B2420,'[1]Pivot HorizontalMRP'!$A$4:$C$2531,3,0),0)</f>
        <v>2260</v>
      </c>
      <c r="M2420" s="1">
        <f>IFERROR(VLOOKUP(B2420,'[1]Pivot HorizontalMRP'!$A$4:$D$2531,4,0),0)</f>
        <v>0</v>
      </c>
      <c r="N2420" s="1">
        <f>IFERROR(VLOOKUP(B2420,'[1]Pivot HorizontalMRP'!$A$4:$E$2531,5,0),0)</f>
        <v>0</v>
      </c>
      <c r="O2420" s="1">
        <f t="shared" si="186"/>
        <v>2260</v>
      </c>
      <c r="P2420" s="1">
        <f t="shared" si="187"/>
        <v>2260</v>
      </c>
      <c r="Q2420" s="1">
        <f>IFERROR(VLOOKUP(B2420,'[1]Pivot HorizontalMRP'!$A$4:$F$2529,6,0),0)</f>
        <v>0</v>
      </c>
      <c r="R2420" s="1">
        <f>IFERROR(VLOOKUP(B2420,'[1]Pivot HorizontalMRP'!$A$4:$G$2529,7,0),0)</f>
        <v>0</v>
      </c>
      <c r="S2420" s="1">
        <f>IFERROR(VLOOKUP(B2420,'[1]Pivot HorizontalMRP'!$A$4:$H$2529,8,0),0)</f>
        <v>0</v>
      </c>
      <c r="T2420" s="1">
        <f>IFERROR(VLOOKUP(B2420,'[1]Pivot HorizontalMRP'!$A$4:$I$2529,9,0),0)</f>
        <v>0</v>
      </c>
      <c r="U2420" s="1">
        <f t="shared" si="185"/>
        <v>2260</v>
      </c>
      <c r="V2420" s="24">
        <v>0.27666000000000002</v>
      </c>
      <c r="W2420" s="24"/>
      <c r="X2420" s="24">
        <f t="shared" si="188"/>
        <v>-0.27666000000000002</v>
      </c>
      <c r="AA2420" s="24"/>
      <c r="AN2420" s="24"/>
      <c r="AO2420" s="24" t="str">
        <f t="shared" si="189"/>
        <v>Arista</v>
      </c>
      <c r="AP2420" s="1" t="s">
        <v>4086</v>
      </c>
      <c r="BF2420" s="1" t="s">
        <v>68</v>
      </c>
      <c r="BG2420" s="28" t="s">
        <v>69</v>
      </c>
    </row>
    <row r="2421" spans="1:59" ht="15" x14ac:dyDescent="0.2">
      <c r="A2421" s="1" t="s">
        <v>9792</v>
      </c>
      <c r="B2421" s="29" t="s">
        <v>9793</v>
      </c>
      <c r="C2421" s="1" t="s">
        <v>62</v>
      </c>
      <c r="D2421" s="1" t="s">
        <v>63</v>
      </c>
      <c r="E2421" s="1" t="s">
        <v>9794</v>
      </c>
      <c r="F2421" s="1" t="s">
        <v>9795</v>
      </c>
      <c r="G2421" s="1">
        <v>41</v>
      </c>
      <c r="H2421" s="1">
        <v>750</v>
      </c>
      <c r="I2421" s="2" t="s">
        <v>1123</v>
      </c>
      <c r="K2421" s="1">
        <f>IFERROR(VLOOKUP(B2421,'[1]Pivot HorizontalMRP'!$A$4:$B$2531,2,0),0)</f>
        <v>0</v>
      </c>
      <c r="L2421" s="1">
        <f>IFERROR(VLOOKUP(B2421,'[1]Pivot HorizontalMRP'!$A$4:$C$2531,3,0),0)</f>
        <v>1000</v>
      </c>
      <c r="M2421" s="1">
        <f>IFERROR(VLOOKUP(B2421,'[1]Pivot HorizontalMRP'!$A$4:$D$2531,4,0),0)</f>
        <v>0</v>
      </c>
      <c r="N2421" s="1">
        <f>IFERROR(VLOOKUP(B2421,'[1]Pivot HorizontalMRP'!$A$4:$E$2531,5,0),0)</f>
        <v>0</v>
      </c>
      <c r="O2421" s="1">
        <f t="shared" si="186"/>
        <v>1000</v>
      </c>
      <c r="P2421" s="1">
        <f t="shared" si="187"/>
        <v>1000</v>
      </c>
      <c r="Q2421" s="1">
        <f>IFERROR(VLOOKUP(B2421,'[1]Pivot HorizontalMRP'!$A$4:$F$2529,6,0),0)</f>
        <v>0</v>
      </c>
      <c r="R2421" s="1">
        <f>IFERROR(VLOOKUP(B2421,'[1]Pivot HorizontalMRP'!$A$4:$G$2529,7,0),0)</f>
        <v>0</v>
      </c>
      <c r="S2421" s="1">
        <f>IFERROR(VLOOKUP(B2421,'[1]Pivot HorizontalMRP'!$A$4:$H$2529,8,0),0)</f>
        <v>0</v>
      </c>
      <c r="T2421" s="1">
        <f>IFERROR(VLOOKUP(B2421,'[1]Pivot HorizontalMRP'!$A$4:$I$2529,9,0),0)</f>
        <v>0</v>
      </c>
      <c r="U2421" s="1">
        <f t="shared" si="185"/>
        <v>1000</v>
      </c>
      <c r="V2421" s="24">
        <v>0.43353999999999998</v>
      </c>
      <c r="W2421" s="24"/>
      <c r="X2421" s="24">
        <f t="shared" si="188"/>
        <v>-0.43353999999999998</v>
      </c>
      <c r="AA2421" s="24"/>
      <c r="AN2421" s="24"/>
      <c r="AO2421" s="24" t="str">
        <f t="shared" si="189"/>
        <v>Arista</v>
      </c>
      <c r="AP2421" s="1" t="s">
        <v>4086</v>
      </c>
      <c r="BF2421" s="1" t="s">
        <v>68</v>
      </c>
      <c r="BG2421" s="28" t="s">
        <v>69</v>
      </c>
    </row>
    <row r="2422" spans="1:59" ht="15" x14ac:dyDescent="0.2">
      <c r="A2422" s="1" t="s">
        <v>9796</v>
      </c>
      <c r="B2422" s="29" t="s">
        <v>9797</v>
      </c>
      <c r="C2422" s="1" t="s">
        <v>62</v>
      </c>
      <c r="D2422" s="1" t="s">
        <v>63</v>
      </c>
      <c r="E2422" s="1" t="s">
        <v>9798</v>
      </c>
      <c r="F2422" s="1" t="s">
        <v>9799</v>
      </c>
      <c r="G2422" s="1">
        <v>55</v>
      </c>
      <c r="H2422" s="1">
        <v>1</v>
      </c>
      <c r="I2422" s="2" t="s">
        <v>1123</v>
      </c>
      <c r="K2422" s="1">
        <f>IFERROR(VLOOKUP(B2422,'[1]Pivot HorizontalMRP'!$A$4:$B$2531,2,0),0)</f>
        <v>0</v>
      </c>
      <c r="L2422" s="1">
        <f>IFERROR(VLOOKUP(B2422,'[1]Pivot HorizontalMRP'!$A$4:$C$2531,3,0),0)</f>
        <v>360</v>
      </c>
      <c r="M2422" s="1">
        <f>IFERROR(VLOOKUP(B2422,'[1]Pivot HorizontalMRP'!$A$4:$D$2531,4,0),0)</f>
        <v>120</v>
      </c>
      <c r="N2422" s="1">
        <f>IFERROR(VLOOKUP(B2422,'[1]Pivot HorizontalMRP'!$A$4:$E$2531,5,0),0)</f>
        <v>0</v>
      </c>
      <c r="O2422" s="1">
        <f t="shared" si="186"/>
        <v>480</v>
      </c>
      <c r="P2422" s="1">
        <f t="shared" si="187"/>
        <v>480</v>
      </c>
      <c r="Q2422" s="1">
        <f>IFERROR(VLOOKUP(B2422,'[1]Pivot HorizontalMRP'!$A$4:$F$2529,6,0),0)</f>
        <v>0</v>
      </c>
      <c r="R2422" s="1">
        <f>IFERROR(VLOOKUP(B2422,'[1]Pivot HorizontalMRP'!$A$4:$G$2529,7,0),0)</f>
        <v>0</v>
      </c>
      <c r="S2422" s="1">
        <f>IFERROR(VLOOKUP(B2422,'[1]Pivot HorizontalMRP'!$A$4:$H$2529,8,0),0)</f>
        <v>0</v>
      </c>
      <c r="T2422" s="1">
        <f>IFERROR(VLOOKUP(B2422,'[1]Pivot HorizontalMRP'!$A$4:$I$2529,9,0),0)</f>
        <v>0</v>
      </c>
      <c r="U2422" s="1">
        <f t="shared" si="185"/>
        <v>480</v>
      </c>
      <c r="V2422" s="24">
        <v>15.6</v>
      </c>
      <c r="W2422" s="24"/>
      <c r="X2422" s="24">
        <f t="shared" si="188"/>
        <v>-15.6</v>
      </c>
      <c r="AA2422" s="24">
        <v>15.6</v>
      </c>
      <c r="AN2422" s="24"/>
      <c r="AO2422" s="24" t="str">
        <f t="shared" si="189"/>
        <v>Arista</v>
      </c>
      <c r="AP2422" s="1" t="s">
        <v>4086</v>
      </c>
      <c r="BF2422" s="1" t="s">
        <v>68</v>
      </c>
      <c r="BG2422" s="28" t="s">
        <v>69</v>
      </c>
    </row>
    <row r="2423" spans="1:59" ht="15" x14ac:dyDescent="0.2">
      <c r="A2423" s="1" t="s">
        <v>9800</v>
      </c>
      <c r="B2423" s="29" t="s">
        <v>9801</v>
      </c>
      <c r="C2423" s="1" t="s">
        <v>62</v>
      </c>
      <c r="D2423" s="1" t="s">
        <v>63</v>
      </c>
      <c r="E2423" s="1" t="s">
        <v>9802</v>
      </c>
      <c r="F2423" s="1" t="s">
        <v>9803</v>
      </c>
      <c r="G2423" s="1">
        <v>66</v>
      </c>
      <c r="H2423" s="1">
        <v>490</v>
      </c>
      <c r="I2423" s="2" t="s">
        <v>1123</v>
      </c>
      <c r="K2423" s="1">
        <f>IFERROR(VLOOKUP(B2423,'[1]Pivot HorizontalMRP'!$A$4:$B$2531,2,0),0)</f>
        <v>0</v>
      </c>
      <c r="L2423" s="1">
        <f>IFERROR(VLOOKUP(B2423,'[1]Pivot HorizontalMRP'!$A$4:$C$2531,3,0),0)</f>
        <v>490</v>
      </c>
      <c r="M2423" s="1">
        <f>IFERROR(VLOOKUP(B2423,'[1]Pivot HorizontalMRP'!$A$4:$D$2531,4,0),0)</f>
        <v>1470</v>
      </c>
      <c r="N2423" s="1">
        <f>IFERROR(VLOOKUP(B2423,'[1]Pivot HorizontalMRP'!$A$4:$E$2531,5,0),0)</f>
        <v>0</v>
      </c>
      <c r="O2423" s="1">
        <f t="shared" si="186"/>
        <v>1960</v>
      </c>
      <c r="P2423" s="1">
        <f t="shared" si="187"/>
        <v>1960</v>
      </c>
      <c r="Q2423" s="1">
        <f>IFERROR(VLOOKUP(B2423,'[1]Pivot HorizontalMRP'!$A$4:$F$2529,6,0),0)</f>
        <v>0</v>
      </c>
      <c r="R2423" s="1">
        <f>IFERROR(VLOOKUP(B2423,'[1]Pivot HorizontalMRP'!$A$4:$G$2529,7,0),0)</f>
        <v>0</v>
      </c>
      <c r="S2423" s="1">
        <f>IFERROR(VLOOKUP(B2423,'[1]Pivot HorizontalMRP'!$A$4:$H$2529,8,0),0)</f>
        <v>0</v>
      </c>
      <c r="T2423" s="1">
        <f>IFERROR(VLOOKUP(B2423,'[1]Pivot HorizontalMRP'!$A$4:$I$2529,9,0),0)</f>
        <v>0</v>
      </c>
      <c r="U2423" s="1">
        <f t="shared" si="185"/>
        <v>1960</v>
      </c>
      <c r="V2423" s="24">
        <v>3.55</v>
      </c>
      <c r="W2423" s="24"/>
      <c r="X2423" s="24">
        <f t="shared" si="188"/>
        <v>-3.55</v>
      </c>
      <c r="AA2423" s="24">
        <v>3.55</v>
      </c>
      <c r="AN2423" s="24"/>
      <c r="AO2423" s="24" t="str">
        <f t="shared" si="189"/>
        <v>Arista</v>
      </c>
      <c r="AP2423" s="1" t="s">
        <v>4086</v>
      </c>
      <c r="BF2423" s="1" t="s">
        <v>68</v>
      </c>
      <c r="BG2423" s="28" t="s">
        <v>69</v>
      </c>
    </row>
    <row r="2424" spans="1:59" ht="15" x14ac:dyDescent="0.2">
      <c r="A2424" s="1" t="s">
        <v>9804</v>
      </c>
      <c r="B2424" s="29" t="s">
        <v>9805</v>
      </c>
      <c r="C2424" s="1" t="s">
        <v>62</v>
      </c>
      <c r="D2424" s="1" t="s">
        <v>63</v>
      </c>
      <c r="E2424" s="1" t="s">
        <v>9806</v>
      </c>
      <c r="F2424" s="1" t="s">
        <v>9807</v>
      </c>
      <c r="G2424" s="1">
        <v>51</v>
      </c>
      <c r="H2424" s="1">
        <v>3000</v>
      </c>
      <c r="I2424" s="2" t="s">
        <v>1123</v>
      </c>
      <c r="K2424" s="1">
        <f>IFERROR(VLOOKUP(B2424,'[1]Pivot HorizontalMRP'!$A$4:$B$2531,2,0),0)</f>
        <v>0</v>
      </c>
      <c r="L2424" s="1">
        <f>IFERROR(VLOOKUP(B2424,'[1]Pivot HorizontalMRP'!$A$4:$C$2531,3,0),0)</f>
        <v>3000</v>
      </c>
      <c r="M2424" s="1">
        <f>IFERROR(VLOOKUP(B2424,'[1]Pivot HorizontalMRP'!$A$4:$D$2531,4,0),0)</f>
        <v>0</v>
      </c>
      <c r="N2424" s="1">
        <f>IFERROR(VLOOKUP(B2424,'[1]Pivot HorizontalMRP'!$A$4:$E$2531,5,0),0)</f>
        <v>0</v>
      </c>
      <c r="O2424" s="1">
        <f t="shared" si="186"/>
        <v>3000</v>
      </c>
      <c r="P2424" s="1">
        <f t="shared" si="187"/>
        <v>3000</v>
      </c>
      <c r="Q2424" s="1">
        <f>IFERROR(VLOOKUP(B2424,'[1]Pivot HorizontalMRP'!$A$4:$F$2529,6,0),0)</f>
        <v>0</v>
      </c>
      <c r="R2424" s="1">
        <f>IFERROR(VLOOKUP(B2424,'[1]Pivot HorizontalMRP'!$A$4:$G$2529,7,0),0)</f>
        <v>0</v>
      </c>
      <c r="S2424" s="1">
        <f>IFERROR(VLOOKUP(B2424,'[1]Pivot HorizontalMRP'!$A$4:$H$2529,8,0),0)</f>
        <v>0</v>
      </c>
      <c r="T2424" s="1">
        <f>IFERROR(VLOOKUP(B2424,'[1]Pivot HorizontalMRP'!$A$4:$I$2529,9,0),0)</f>
        <v>0</v>
      </c>
      <c r="U2424" s="1">
        <f t="shared" si="185"/>
        <v>3000</v>
      </c>
      <c r="V2424" s="24">
        <v>0.18</v>
      </c>
      <c r="W2424" s="24"/>
      <c r="X2424" s="24">
        <f t="shared" si="188"/>
        <v>-0.18</v>
      </c>
      <c r="AA2424" s="24"/>
      <c r="AN2424" s="24"/>
      <c r="AO2424" s="24" t="str">
        <f t="shared" si="189"/>
        <v>Arista</v>
      </c>
      <c r="AP2424" s="1" t="s">
        <v>4086</v>
      </c>
      <c r="BF2424" s="1" t="s">
        <v>68</v>
      </c>
      <c r="BG2424" s="28" t="s">
        <v>69</v>
      </c>
    </row>
    <row r="2425" spans="1:59" ht="15" x14ac:dyDescent="0.2">
      <c r="A2425" s="1" t="s">
        <v>9808</v>
      </c>
      <c r="B2425" s="29" t="s">
        <v>9809</v>
      </c>
      <c r="C2425" s="1" t="s">
        <v>62</v>
      </c>
      <c r="D2425" s="1" t="s">
        <v>63</v>
      </c>
      <c r="E2425" s="1" t="s">
        <v>5243</v>
      </c>
      <c r="F2425" s="1" t="s">
        <v>9810</v>
      </c>
      <c r="G2425" s="1">
        <v>66</v>
      </c>
      <c r="H2425" s="1">
        <v>1000</v>
      </c>
      <c r="I2425" s="2" t="s">
        <v>1123</v>
      </c>
      <c r="K2425" s="1">
        <f>IFERROR(VLOOKUP(B2425,'[1]Pivot HorizontalMRP'!$A$4:$B$2531,2,0),0)</f>
        <v>0</v>
      </c>
      <c r="L2425" s="1">
        <f>IFERROR(VLOOKUP(B2425,'[1]Pivot HorizontalMRP'!$A$4:$C$2531,3,0),0)</f>
        <v>1000</v>
      </c>
      <c r="M2425" s="1">
        <f>IFERROR(VLOOKUP(B2425,'[1]Pivot HorizontalMRP'!$A$4:$D$2531,4,0),0)</f>
        <v>0</v>
      </c>
      <c r="N2425" s="1">
        <f>IFERROR(VLOOKUP(B2425,'[1]Pivot HorizontalMRP'!$A$4:$E$2531,5,0),0)</f>
        <v>0</v>
      </c>
      <c r="O2425" s="1">
        <f t="shared" si="186"/>
        <v>1000</v>
      </c>
      <c r="P2425" s="1">
        <f t="shared" si="187"/>
        <v>1000</v>
      </c>
      <c r="Q2425" s="1">
        <f>IFERROR(VLOOKUP(B2425,'[1]Pivot HorizontalMRP'!$A$4:$F$2529,6,0),0)</f>
        <v>0</v>
      </c>
      <c r="R2425" s="1">
        <f>IFERROR(VLOOKUP(B2425,'[1]Pivot HorizontalMRP'!$A$4:$G$2529,7,0),0)</f>
        <v>0</v>
      </c>
      <c r="S2425" s="1">
        <f>IFERROR(VLOOKUP(B2425,'[1]Pivot HorizontalMRP'!$A$4:$H$2529,8,0),0)</f>
        <v>0</v>
      </c>
      <c r="T2425" s="1">
        <f>IFERROR(VLOOKUP(B2425,'[1]Pivot HorizontalMRP'!$A$4:$I$2529,9,0),0)</f>
        <v>0</v>
      </c>
      <c r="U2425" s="1">
        <f t="shared" si="185"/>
        <v>1000</v>
      </c>
      <c r="V2425" s="24">
        <v>4.54</v>
      </c>
      <c r="W2425" s="24"/>
      <c r="X2425" s="24">
        <f t="shared" si="188"/>
        <v>-4.54</v>
      </c>
      <c r="AA2425" s="24"/>
      <c r="AN2425" s="24"/>
      <c r="AO2425" s="24" t="str">
        <f t="shared" si="189"/>
        <v>Arista</v>
      </c>
      <c r="AP2425" s="1" t="s">
        <v>4086</v>
      </c>
      <c r="BF2425" s="1" t="s">
        <v>68</v>
      </c>
      <c r="BG2425" s="28" t="s">
        <v>69</v>
      </c>
    </row>
    <row r="2426" spans="1:59" ht="15" x14ac:dyDescent="0.2">
      <c r="A2426" s="1" t="s">
        <v>9811</v>
      </c>
      <c r="B2426" s="29" t="s">
        <v>9812</v>
      </c>
      <c r="C2426" s="1" t="s">
        <v>62</v>
      </c>
      <c r="D2426" s="1" t="s">
        <v>63</v>
      </c>
      <c r="E2426" s="1" t="s">
        <v>9813</v>
      </c>
      <c r="F2426" s="1" t="s">
        <v>9814</v>
      </c>
      <c r="G2426" s="1">
        <v>103</v>
      </c>
      <c r="H2426" s="1">
        <v>1</v>
      </c>
      <c r="I2426" s="2" t="s">
        <v>1123</v>
      </c>
      <c r="K2426" s="1">
        <f>IFERROR(VLOOKUP(B2426,'[1]Pivot HorizontalMRP'!$A$4:$B$2531,2,0),0)</f>
        <v>0</v>
      </c>
      <c r="L2426" s="1">
        <f>IFERROR(VLOOKUP(B2426,'[1]Pivot HorizontalMRP'!$A$4:$C$2531,3,0),0)</f>
        <v>1000</v>
      </c>
      <c r="M2426" s="1">
        <f>IFERROR(VLOOKUP(B2426,'[1]Pivot HorizontalMRP'!$A$4:$D$2531,4,0),0)</f>
        <v>8000</v>
      </c>
      <c r="N2426" s="1">
        <f>IFERROR(VLOOKUP(B2426,'[1]Pivot HorizontalMRP'!$A$4:$E$2531,5,0),0)</f>
        <v>0</v>
      </c>
      <c r="O2426" s="1">
        <f t="shared" si="186"/>
        <v>9000</v>
      </c>
      <c r="P2426" s="1">
        <f t="shared" si="187"/>
        <v>9000</v>
      </c>
      <c r="Q2426" s="1">
        <f>IFERROR(VLOOKUP(B2426,'[1]Pivot HorizontalMRP'!$A$4:$F$2529,6,0),0)</f>
        <v>0</v>
      </c>
      <c r="R2426" s="1">
        <f>IFERROR(VLOOKUP(B2426,'[1]Pivot HorizontalMRP'!$A$4:$G$2529,7,0),0)</f>
        <v>0</v>
      </c>
      <c r="S2426" s="1">
        <f>IFERROR(VLOOKUP(B2426,'[1]Pivot HorizontalMRP'!$A$4:$H$2529,8,0),0)</f>
        <v>0</v>
      </c>
      <c r="T2426" s="1">
        <f>IFERROR(VLOOKUP(B2426,'[1]Pivot HorizontalMRP'!$A$4:$I$2529,9,0),0)</f>
        <v>0</v>
      </c>
      <c r="U2426" s="1">
        <f t="shared" si="185"/>
        <v>9000</v>
      </c>
      <c r="V2426" s="24">
        <v>0.48</v>
      </c>
      <c r="W2426" s="24"/>
      <c r="X2426" s="24">
        <f t="shared" si="188"/>
        <v>-0.48</v>
      </c>
      <c r="AA2426" s="24">
        <v>0.49</v>
      </c>
      <c r="AN2426" s="24"/>
      <c r="AO2426" s="24" t="str">
        <f t="shared" si="189"/>
        <v>Arista</v>
      </c>
      <c r="AP2426" s="1" t="s">
        <v>4086</v>
      </c>
      <c r="BF2426" s="1" t="s">
        <v>68</v>
      </c>
      <c r="BG2426" s="28" t="s">
        <v>69</v>
      </c>
    </row>
    <row r="2427" spans="1:59" ht="15" x14ac:dyDescent="0.2">
      <c r="A2427" s="1" t="s">
        <v>9815</v>
      </c>
      <c r="B2427" s="29" t="s">
        <v>9816</v>
      </c>
      <c r="C2427" s="1" t="s">
        <v>62</v>
      </c>
      <c r="D2427" s="1" t="s">
        <v>1108</v>
      </c>
      <c r="E2427" s="1" t="s">
        <v>9817</v>
      </c>
      <c r="F2427" s="1" t="s">
        <v>9818</v>
      </c>
      <c r="G2427" s="1">
        <v>55</v>
      </c>
      <c r="H2427" s="1">
        <v>1</v>
      </c>
      <c r="I2427" s="2" t="s">
        <v>66</v>
      </c>
      <c r="K2427" s="1">
        <f>IFERROR(VLOOKUP(B2427,'[1]Pivot HorizontalMRP'!$A$4:$B$2531,2,0),0)</f>
        <v>0</v>
      </c>
      <c r="L2427" s="1">
        <f>IFERROR(VLOOKUP(B2427,'[1]Pivot HorizontalMRP'!$A$4:$C$2531,3,0),0)</f>
        <v>935</v>
      </c>
      <c r="M2427" s="1">
        <f>IFERROR(VLOOKUP(B2427,'[1]Pivot HorizontalMRP'!$A$4:$D$2531,4,0),0)</f>
        <v>0</v>
      </c>
      <c r="N2427" s="1">
        <f>IFERROR(VLOOKUP(B2427,'[1]Pivot HorizontalMRP'!$A$4:$E$2531,5,0),0)</f>
        <v>0</v>
      </c>
      <c r="O2427" s="1">
        <f t="shared" si="186"/>
        <v>935</v>
      </c>
      <c r="P2427" s="1">
        <f t="shared" si="187"/>
        <v>935</v>
      </c>
      <c r="Q2427" s="1">
        <f>IFERROR(VLOOKUP(B2427,'[1]Pivot HorizontalMRP'!$A$4:$F$2529,6,0),0)</f>
        <v>0</v>
      </c>
      <c r="R2427" s="1">
        <f>IFERROR(VLOOKUP(B2427,'[1]Pivot HorizontalMRP'!$A$4:$G$2529,7,0),0)</f>
        <v>0</v>
      </c>
      <c r="S2427" s="1">
        <f>IFERROR(VLOOKUP(B2427,'[1]Pivot HorizontalMRP'!$A$4:$H$2529,8,0),0)</f>
        <v>72</v>
      </c>
      <c r="T2427" s="1">
        <f>IFERROR(VLOOKUP(B2427,'[1]Pivot HorizontalMRP'!$A$4:$I$2529,9,0),0)</f>
        <v>0</v>
      </c>
      <c r="U2427" s="1">
        <f t="shared" si="185"/>
        <v>935</v>
      </c>
      <c r="V2427" s="24">
        <v>0.54</v>
      </c>
      <c r="W2427" s="24"/>
      <c r="X2427" s="24">
        <f t="shared" si="188"/>
        <v>-0.54</v>
      </c>
      <c r="AA2427" s="24">
        <v>0.45540000000000003</v>
      </c>
      <c r="AN2427" s="24"/>
      <c r="AO2427" s="24" t="str">
        <f t="shared" si="189"/>
        <v>Sanmina</v>
      </c>
      <c r="AP2427" s="1" t="s">
        <v>1110</v>
      </c>
      <c r="BF2427" s="1" t="s">
        <v>68</v>
      </c>
      <c r="BG2427" s="28" t="s">
        <v>69</v>
      </c>
    </row>
    <row r="2428" spans="1:59" ht="15" x14ac:dyDescent="0.2">
      <c r="A2428" s="1" t="s">
        <v>9819</v>
      </c>
      <c r="B2428" s="29" t="s">
        <v>9820</v>
      </c>
      <c r="C2428" s="1" t="s">
        <v>62</v>
      </c>
      <c r="D2428" s="1" t="s">
        <v>1108</v>
      </c>
      <c r="E2428" s="1" t="s">
        <v>9821</v>
      </c>
      <c r="F2428" s="1" t="s">
        <v>9822</v>
      </c>
      <c r="G2428" s="1">
        <v>56</v>
      </c>
      <c r="H2428" s="1">
        <v>3000</v>
      </c>
      <c r="I2428" s="2" t="s">
        <v>1123</v>
      </c>
      <c r="K2428" s="1">
        <f>IFERROR(VLOOKUP(B2428,'[1]Pivot HorizontalMRP'!$A$4:$B$2531,2,0),0)</f>
        <v>0</v>
      </c>
      <c r="L2428" s="1">
        <f>IFERROR(VLOOKUP(B2428,'[1]Pivot HorizontalMRP'!$A$4:$C$2531,3,0),0)</f>
        <v>2232</v>
      </c>
      <c r="M2428" s="1">
        <f>IFERROR(VLOOKUP(B2428,'[1]Pivot HorizontalMRP'!$A$4:$D$2531,4,0),0)</f>
        <v>0</v>
      </c>
      <c r="N2428" s="1">
        <f>IFERROR(VLOOKUP(B2428,'[1]Pivot HorizontalMRP'!$A$4:$E$2531,5,0),0)</f>
        <v>0</v>
      </c>
      <c r="O2428" s="1">
        <f t="shared" si="186"/>
        <v>2232</v>
      </c>
      <c r="P2428" s="1">
        <f t="shared" si="187"/>
        <v>2232</v>
      </c>
      <c r="Q2428" s="1">
        <f>IFERROR(VLOOKUP(B2428,'[1]Pivot HorizontalMRP'!$A$4:$F$2529,6,0),0)</f>
        <v>0</v>
      </c>
      <c r="R2428" s="1">
        <f>IFERROR(VLOOKUP(B2428,'[1]Pivot HorizontalMRP'!$A$4:$G$2529,7,0),0)</f>
        <v>792</v>
      </c>
      <c r="S2428" s="1">
        <f>IFERROR(VLOOKUP(B2428,'[1]Pivot HorizontalMRP'!$A$4:$H$2529,8,0),0)</f>
        <v>1440</v>
      </c>
      <c r="T2428" s="1">
        <f>IFERROR(VLOOKUP(B2428,'[1]Pivot HorizontalMRP'!$A$4:$I$2529,9,0),0)</f>
        <v>0</v>
      </c>
      <c r="U2428" s="1">
        <f t="shared" si="185"/>
        <v>1440</v>
      </c>
      <c r="V2428" s="24">
        <v>6.7000000000000004E-2</v>
      </c>
      <c r="W2428" s="24"/>
      <c r="X2428" s="24">
        <f t="shared" si="188"/>
        <v>-6.7000000000000004E-2</v>
      </c>
      <c r="AA2428" s="24"/>
      <c r="AN2428" s="24"/>
      <c r="AO2428" s="24" t="str">
        <f t="shared" si="189"/>
        <v>Sanmina</v>
      </c>
      <c r="AP2428" s="1" t="s">
        <v>1110</v>
      </c>
      <c r="BF2428" s="1" t="s">
        <v>68</v>
      </c>
      <c r="BG2428" s="28" t="s">
        <v>69</v>
      </c>
    </row>
    <row r="2429" spans="1:59" ht="15" x14ac:dyDescent="0.2">
      <c r="A2429" s="1" t="s">
        <v>9823</v>
      </c>
      <c r="B2429" s="29" t="s">
        <v>9824</v>
      </c>
      <c r="C2429" s="1" t="s">
        <v>62</v>
      </c>
      <c r="D2429" s="1" t="s">
        <v>1108</v>
      </c>
      <c r="E2429" s="1" t="s">
        <v>5910</v>
      </c>
      <c r="F2429" s="1" t="s">
        <v>9825</v>
      </c>
      <c r="G2429" s="1">
        <v>21</v>
      </c>
      <c r="H2429" s="1">
        <v>5000</v>
      </c>
      <c r="I2429" s="2" t="s">
        <v>66</v>
      </c>
      <c r="K2429" s="1">
        <f>IFERROR(VLOOKUP(B2429,'[1]Pivot HorizontalMRP'!$A$4:$B$2531,2,0),0)</f>
        <v>0</v>
      </c>
      <c r="L2429" s="1">
        <f>IFERROR(VLOOKUP(B2429,'[1]Pivot HorizontalMRP'!$A$4:$C$2531,3,0),0)</f>
        <v>2.9901599999999999</v>
      </c>
      <c r="M2429" s="1">
        <f>IFERROR(VLOOKUP(B2429,'[1]Pivot HorizontalMRP'!$A$4:$D$2531,4,0),0)</f>
        <v>0</v>
      </c>
      <c r="N2429" s="1">
        <f>IFERROR(VLOOKUP(B2429,'[1]Pivot HorizontalMRP'!$A$4:$E$2531,5,0),0)</f>
        <v>0</v>
      </c>
      <c r="O2429" s="1">
        <f t="shared" si="186"/>
        <v>2.9901599999999999</v>
      </c>
      <c r="P2429" s="1">
        <f t="shared" si="187"/>
        <v>2.9901599999999999</v>
      </c>
      <c r="Q2429" s="1">
        <f>IFERROR(VLOOKUP(B2429,'[1]Pivot HorizontalMRP'!$A$4:$F$2529,6,0),0)</f>
        <v>0</v>
      </c>
      <c r="R2429" s="1">
        <f>IFERROR(VLOOKUP(B2429,'[1]Pivot HorizontalMRP'!$A$4:$G$2529,7,0),0)</f>
        <v>0</v>
      </c>
      <c r="S2429" s="1">
        <f>IFERROR(VLOOKUP(B2429,'[1]Pivot HorizontalMRP'!$A$4:$H$2529,8,0),0)</f>
        <v>0</v>
      </c>
      <c r="T2429" s="1">
        <f>IFERROR(VLOOKUP(B2429,'[1]Pivot HorizontalMRP'!$A$4:$I$2529,9,0),0)</f>
        <v>0</v>
      </c>
      <c r="U2429" s="1">
        <f t="shared" si="185"/>
        <v>2.9901599999999999</v>
      </c>
      <c r="V2429" s="24">
        <v>0.3301</v>
      </c>
      <c r="W2429" s="24"/>
      <c r="X2429" s="24">
        <f t="shared" si="188"/>
        <v>-0.3301</v>
      </c>
      <c r="AA2429" s="24"/>
      <c r="AN2429" s="24"/>
      <c r="AO2429" s="24" t="str">
        <f t="shared" si="189"/>
        <v>Sanmina</v>
      </c>
      <c r="AP2429" s="1" t="s">
        <v>2090</v>
      </c>
      <c r="BF2429" s="1" t="s">
        <v>640</v>
      </c>
      <c r="BG2429" s="28" t="s">
        <v>69</v>
      </c>
    </row>
    <row r="2430" spans="1:59" ht="15" x14ac:dyDescent="0.2">
      <c r="A2430" s="1" t="s">
        <v>9826</v>
      </c>
      <c r="B2430" s="29" t="s">
        <v>9827</v>
      </c>
      <c r="C2430" s="1" t="s">
        <v>62</v>
      </c>
      <c r="D2430" s="1" t="s">
        <v>1108</v>
      </c>
      <c r="E2430" s="1" t="s">
        <v>5918</v>
      </c>
      <c r="F2430" s="1" t="s">
        <v>9828</v>
      </c>
      <c r="G2430" s="1">
        <v>28</v>
      </c>
      <c r="H2430" s="1">
        <v>1000</v>
      </c>
      <c r="I2430" s="2" t="s">
        <v>66</v>
      </c>
      <c r="K2430" s="1">
        <f>IFERROR(VLOOKUP(B2430,'[1]Pivot HorizontalMRP'!$A$4:$B$2531,2,0),0)</f>
        <v>0</v>
      </c>
      <c r="L2430" s="1">
        <f>IFERROR(VLOOKUP(B2430,'[1]Pivot HorizontalMRP'!$A$4:$C$2531,3,0),0)</f>
        <v>34</v>
      </c>
      <c r="M2430" s="1">
        <f>IFERROR(VLOOKUP(B2430,'[1]Pivot HorizontalMRP'!$A$4:$D$2531,4,0),0)</f>
        <v>1000</v>
      </c>
      <c r="N2430" s="1">
        <f>IFERROR(VLOOKUP(B2430,'[1]Pivot HorizontalMRP'!$A$4:$E$2531,5,0),0)</f>
        <v>0</v>
      </c>
      <c r="O2430" s="1">
        <f t="shared" si="186"/>
        <v>1034</v>
      </c>
      <c r="P2430" s="1">
        <f t="shared" si="187"/>
        <v>1034</v>
      </c>
      <c r="Q2430" s="1">
        <f>IFERROR(VLOOKUP(B2430,'[1]Pivot HorizontalMRP'!$A$4:$F$2529,6,0),0)</f>
        <v>8</v>
      </c>
      <c r="R2430" s="1">
        <f>IFERROR(VLOOKUP(B2430,'[1]Pivot HorizontalMRP'!$A$4:$G$2529,7,0),0)</f>
        <v>0</v>
      </c>
      <c r="S2430" s="1">
        <f>IFERROR(VLOOKUP(B2430,'[1]Pivot HorizontalMRP'!$A$4:$H$2529,8,0),0)</f>
        <v>0</v>
      </c>
      <c r="T2430" s="1">
        <f>IFERROR(VLOOKUP(B2430,'[1]Pivot HorizontalMRP'!$A$4:$I$2529,9,0),0)</f>
        <v>0</v>
      </c>
      <c r="U2430" s="1">
        <f t="shared" si="185"/>
        <v>1026</v>
      </c>
      <c r="V2430" s="24">
        <v>3.8</v>
      </c>
      <c r="W2430" s="24"/>
      <c r="X2430" s="24">
        <f t="shared" si="188"/>
        <v>-3.8</v>
      </c>
      <c r="AA2430" s="24"/>
      <c r="AN2430" s="24"/>
      <c r="AO2430" s="24" t="str">
        <f t="shared" si="189"/>
        <v>Sanmina</v>
      </c>
      <c r="AP2430" s="1" t="s">
        <v>2090</v>
      </c>
      <c r="BF2430" s="1" t="s">
        <v>68</v>
      </c>
      <c r="BG2430" s="28" t="s">
        <v>69</v>
      </c>
    </row>
    <row r="2431" spans="1:59" ht="15" x14ac:dyDescent="0.2">
      <c r="A2431" s="1" t="s">
        <v>9829</v>
      </c>
      <c r="B2431" s="29" t="s">
        <v>9830</v>
      </c>
      <c r="C2431" s="1" t="s">
        <v>62</v>
      </c>
      <c r="D2431" s="1" t="s">
        <v>1108</v>
      </c>
      <c r="E2431" s="1" t="s">
        <v>9831</v>
      </c>
      <c r="F2431" s="1" t="s">
        <v>9832</v>
      </c>
      <c r="G2431" s="1">
        <v>21</v>
      </c>
      <c r="H2431" s="1">
        <v>5000</v>
      </c>
      <c r="I2431" s="2" t="s">
        <v>66</v>
      </c>
      <c r="K2431" s="1">
        <f>IFERROR(VLOOKUP(B2431,'[1]Pivot HorizontalMRP'!$A$4:$B$2531,2,0),0)</f>
        <v>0</v>
      </c>
      <c r="L2431" s="1">
        <f>IFERROR(VLOOKUP(B2431,'[1]Pivot HorizontalMRP'!$A$4:$C$2531,3,0),0)</f>
        <v>1000</v>
      </c>
      <c r="M2431" s="1">
        <f>IFERROR(VLOOKUP(B2431,'[1]Pivot HorizontalMRP'!$A$4:$D$2531,4,0),0)</f>
        <v>0</v>
      </c>
      <c r="N2431" s="1">
        <f>IFERROR(VLOOKUP(B2431,'[1]Pivot HorizontalMRP'!$A$4:$E$2531,5,0),0)</f>
        <v>0</v>
      </c>
      <c r="O2431" s="1">
        <f t="shared" si="186"/>
        <v>1000</v>
      </c>
      <c r="P2431" s="1">
        <f t="shared" si="187"/>
        <v>1000</v>
      </c>
      <c r="Q2431" s="1">
        <f>IFERROR(VLOOKUP(B2431,'[1]Pivot HorizontalMRP'!$A$4:$F$2529,6,0),0)</f>
        <v>0</v>
      </c>
      <c r="R2431" s="1">
        <f>IFERROR(VLOOKUP(B2431,'[1]Pivot HorizontalMRP'!$A$4:$G$2529,7,0),0)</f>
        <v>0</v>
      </c>
      <c r="S2431" s="1">
        <f>IFERROR(VLOOKUP(B2431,'[1]Pivot HorizontalMRP'!$A$4:$H$2529,8,0),0)</f>
        <v>0</v>
      </c>
      <c r="T2431" s="1">
        <f>IFERROR(VLOOKUP(B2431,'[1]Pivot HorizontalMRP'!$A$4:$I$2529,9,0),0)</f>
        <v>0</v>
      </c>
      <c r="U2431" s="1">
        <f t="shared" si="185"/>
        <v>1000</v>
      </c>
      <c r="V2431" s="24">
        <v>0.9</v>
      </c>
      <c r="W2431" s="24"/>
      <c r="X2431" s="24">
        <f t="shared" si="188"/>
        <v>-0.9</v>
      </c>
      <c r="AA2431" s="24"/>
      <c r="AN2431" s="24"/>
      <c r="AO2431" s="24" t="str">
        <f t="shared" si="189"/>
        <v>Sanmina</v>
      </c>
      <c r="AP2431" s="1" t="s">
        <v>2090</v>
      </c>
      <c r="BF2431" s="1" t="s">
        <v>68</v>
      </c>
      <c r="BG2431" s="28" t="s">
        <v>69</v>
      </c>
    </row>
    <row r="2432" spans="1:59" ht="15" x14ac:dyDescent="0.2">
      <c r="A2432" s="1" t="s">
        <v>9833</v>
      </c>
      <c r="B2432" s="29" t="s">
        <v>9834</v>
      </c>
      <c r="C2432" s="1" t="s">
        <v>62</v>
      </c>
      <c r="D2432" s="1" t="s">
        <v>1108</v>
      </c>
      <c r="E2432" s="1" t="s">
        <v>9835</v>
      </c>
      <c r="F2432" s="1" t="s">
        <v>9836</v>
      </c>
      <c r="G2432" s="1">
        <v>21</v>
      </c>
      <c r="H2432" s="1">
        <v>5000</v>
      </c>
      <c r="I2432" s="2" t="s">
        <v>66</v>
      </c>
      <c r="K2432" s="1">
        <f>IFERROR(VLOOKUP(B2432,'[1]Pivot HorizontalMRP'!$A$4:$B$2531,2,0),0)</f>
        <v>0</v>
      </c>
      <c r="L2432" s="1">
        <f>IFERROR(VLOOKUP(B2432,'[1]Pivot HorizontalMRP'!$A$4:$C$2531,3,0),0)</f>
        <v>1000</v>
      </c>
      <c r="M2432" s="1">
        <f>IFERROR(VLOOKUP(B2432,'[1]Pivot HorizontalMRP'!$A$4:$D$2531,4,0),0)</f>
        <v>0</v>
      </c>
      <c r="N2432" s="1">
        <f>IFERROR(VLOOKUP(B2432,'[1]Pivot HorizontalMRP'!$A$4:$E$2531,5,0),0)</f>
        <v>0</v>
      </c>
      <c r="O2432" s="1">
        <f t="shared" si="186"/>
        <v>1000</v>
      </c>
      <c r="P2432" s="1">
        <f t="shared" si="187"/>
        <v>1000</v>
      </c>
      <c r="Q2432" s="1">
        <f>IFERROR(VLOOKUP(B2432,'[1]Pivot HorizontalMRP'!$A$4:$F$2529,6,0),0)</f>
        <v>0</v>
      </c>
      <c r="R2432" s="1">
        <f>IFERROR(VLOOKUP(B2432,'[1]Pivot HorizontalMRP'!$A$4:$G$2529,7,0),0)</f>
        <v>0</v>
      </c>
      <c r="S2432" s="1">
        <f>IFERROR(VLOOKUP(B2432,'[1]Pivot HorizontalMRP'!$A$4:$H$2529,8,0),0)</f>
        <v>0</v>
      </c>
      <c r="T2432" s="1">
        <f>IFERROR(VLOOKUP(B2432,'[1]Pivot HorizontalMRP'!$A$4:$I$2529,9,0),0)</f>
        <v>0</v>
      </c>
      <c r="U2432" s="1">
        <f t="shared" si="185"/>
        <v>1000</v>
      </c>
      <c r="V2432" s="24">
        <v>0.55000000000000004</v>
      </c>
      <c r="W2432" s="24"/>
      <c r="X2432" s="24">
        <f t="shared" si="188"/>
        <v>-0.55000000000000004</v>
      </c>
      <c r="AA2432" s="24"/>
      <c r="AN2432" s="24"/>
      <c r="AO2432" s="24" t="str">
        <f t="shared" si="189"/>
        <v>Sanmina</v>
      </c>
      <c r="AP2432" s="1" t="s">
        <v>2090</v>
      </c>
      <c r="BF2432" s="1" t="s">
        <v>68</v>
      </c>
      <c r="BG2432" s="28" t="s">
        <v>69</v>
      </c>
    </row>
    <row r="2433" spans="1:59" ht="15" x14ac:dyDescent="0.2">
      <c r="A2433" s="1" t="s">
        <v>9837</v>
      </c>
      <c r="B2433" s="29" t="s">
        <v>9838</v>
      </c>
      <c r="C2433" s="1" t="s">
        <v>62</v>
      </c>
      <c r="D2433" s="1" t="s">
        <v>1108</v>
      </c>
      <c r="E2433" s="1" t="s">
        <v>9839</v>
      </c>
      <c r="F2433" s="1" t="s">
        <v>9840</v>
      </c>
      <c r="G2433" s="1">
        <v>21</v>
      </c>
      <c r="H2433" s="1">
        <v>5000</v>
      </c>
      <c r="I2433" s="2" t="s">
        <v>66</v>
      </c>
      <c r="K2433" s="1">
        <f>IFERROR(VLOOKUP(B2433,'[1]Pivot HorizontalMRP'!$A$4:$B$2531,2,0),0)</f>
        <v>0</v>
      </c>
      <c r="L2433" s="1">
        <f>IFERROR(VLOOKUP(B2433,'[1]Pivot HorizontalMRP'!$A$4:$C$2531,3,0),0)</f>
        <v>1000</v>
      </c>
      <c r="M2433" s="1">
        <f>IFERROR(VLOOKUP(B2433,'[1]Pivot HorizontalMRP'!$A$4:$D$2531,4,0),0)</f>
        <v>0</v>
      </c>
      <c r="N2433" s="1">
        <f>IFERROR(VLOOKUP(B2433,'[1]Pivot HorizontalMRP'!$A$4:$E$2531,5,0),0)</f>
        <v>0</v>
      </c>
      <c r="O2433" s="1">
        <f t="shared" si="186"/>
        <v>1000</v>
      </c>
      <c r="P2433" s="1">
        <f t="shared" si="187"/>
        <v>1000</v>
      </c>
      <c r="Q2433" s="1">
        <f>IFERROR(VLOOKUP(B2433,'[1]Pivot HorizontalMRP'!$A$4:$F$2529,6,0),0)</f>
        <v>0</v>
      </c>
      <c r="R2433" s="1">
        <f>IFERROR(VLOOKUP(B2433,'[1]Pivot HorizontalMRP'!$A$4:$G$2529,7,0),0)</f>
        <v>0</v>
      </c>
      <c r="S2433" s="1">
        <f>IFERROR(VLOOKUP(B2433,'[1]Pivot HorizontalMRP'!$A$4:$H$2529,8,0),0)</f>
        <v>0</v>
      </c>
      <c r="T2433" s="1">
        <f>IFERROR(VLOOKUP(B2433,'[1]Pivot HorizontalMRP'!$A$4:$I$2529,9,0),0)</f>
        <v>0</v>
      </c>
      <c r="U2433" s="1">
        <f t="shared" si="185"/>
        <v>1000</v>
      </c>
      <c r="V2433" s="24">
        <v>0.9</v>
      </c>
      <c r="W2433" s="24"/>
      <c r="X2433" s="24">
        <f t="shared" si="188"/>
        <v>-0.9</v>
      </c>
      <c r="AA2433" s="24"/>
      <c r="AN2433" s="24"/>
      <c r="AO2433" s="24" t="str">
        <f t="shared" si="189"/>
        <v>Sanmina</v>
      </c>
      <c r="AP2433" s="1" t="s">
        <v>2090</v>
      </c>
      <c r="BF2433" s="1" t="s">
        <v>68</v>
      </c>
      <c r="BG2433" s="28" t="s">
        <v>69</v>
      </c>
    </row>
    <row r="2434" spans="1:59" ht="15" x14ac:dyDescent="0.2">
      <c r="A2434" s="1" t="s">
        <v>9841</v>
      </c>
      <c r="B2434" s="29" t="s">
        <v>9842</v>
      </c>
      <c r="C2434" s="1" t="s">
        <v>62</v>
      </c>
      <c r="D2434" s="1" t="s">
        <v>1108</v>
      </c>
      <c r="E2434" s="1" t="s">
        <v>9843</v>
      </c>
      <c r="F2434" s="1" t="s">
        <v>9844</v>
      </c>
      <c r="G2434" s="1">
        <v>21</v>
      </c>
      <c r="H2434" s="1">
        <v>5000</v>
      </c>
      <c r="I2434" s="2" t="s">
        <v>66</v>
      </c>
      <c r="K2434" s="1">
        <f>IFERROR(VLOOKUP(B2434,'[1]Pivot HorizontalMRP'!$A$4:$B$2531,2,0),0)</f>
        <v>0</v>
      </c>
      <c r="L2434" s="1">
        <f>IFERROR(VLOOKUP(B2434,'[1]Pivot HorizontalMRP'!$A$4:$C$2531,3,0),0)</f>
        <v>1000</v>
      </c>
      <c r="M2434" s="1">
        <f>IFERROR(VLOOKUP(B2434,'[1]Pivot HorizontalMRP'!$A$4:$D$2531,4,0),0)</f>
        <v>0</v>
      </c>
      <c r="N2434" s="1">
        <f>IFERROR(VLOOKUP(B2434,'[1]Pivot HorizontalMRP'!$A$4:$E$2531,5,0),0)</f>
        <v>0</v>
      </c>
      <c r="O2434" s="1">
        <f t="shared" si="186"/>
        <v>1000</v>
      </c>
      <c r="P2434" s="1">
        <f t="shared" si="187"/>
        <v>1000</v>
      </c>
      <c r="Q2434" s="1">
        <f>IFERROR(VLOOKUP(B2434,'[1]Pivot HorizontalMRP'!$A$4:$F$2529,6,0),0)</f>
        <v>0</v>
      </c>
      <c r="R2434" s="1">
        <f>IFERROR(VLOOKUP(B2434,'[1]Pivot HorizontalMRP'!$A$4:$G$2529,7,0),0)</f>
        <v>0</v>
      </c>
      <c r="S2434" s="1">
        <f>IFERROR(VLOOKUP(B2434,'[1]Pivot HorizontalMRP'!$A$4:$H$2529,8,0),0)</f>
        <v>0</v>
      </c>
      <c r="T2434" s="1">
        <f>IFERROR(VLOOKUP(B2434,'[1]Pivot HorizontalMRP'!$A$4:$I$2529,9,0),0)</f>
        <v>0</v>
      </c>
      <c r="U2434" s="1">
        <f t="shared" ref="U2434:U2480" si="190">IF(I2434="delivery",O2434-SUM(Q2434+R2434),IF(I2434="PO",P2434-SUM(Q2434:R2434)))</f>
        <v>1000</v>
      </c>
      <c r="V2434" s="24">
        <v>1.2</v>
      </c>
      <c r="W2434" s="24"/>
      <c r="X2434" s="24">
        <f t="shared" si="188"/>
        <v>-1.2</v>
      </c>
      <c r="AA2434" s="24"/>
      <c r="AN2434" s="24"/>
      <c r="AO2434" s="24" t="str">
        <f t="shared" si="189"/>
        <v>Sanmina</v>
      </c>
      <c r="AP2434" s="1" t="s">
        <v>2090</v>
      </c>
      <c r="BF2434" s="1" t="s">
        <v>68</v>
      </c>
      <c r="BG2434" s="28" t="s">
        <v>69</v>
      </c>
    </row>
    <row r="2435" spans="1:59" ht="15" x14ac:dyDescent="0.2">
      <c r="A2435" s="1" t="s">
        <v>9845</v>
      </c>
      <c r="B2435" s="29" t="s">
        <v>9846</v>
      </c>
      <c r="C2435" s="1" t="s">
        <v>62</v>
      </c>
      <c r="D2435" s="1" t="s">
        <v>1108</v>
      </c>
      <c r="E2435" s="1" t="s">
        <v>9847</v>
      </c>
      <c r="F2435" s="1" t="s">
        <v>9848</v>
      </c>
      <c r="G2435" s="1">
        <v>21</v>
      </c>
      <c r="H2435" s="1">
        <v>1000</v>
      </c>
      <c r="I2435" s="2" t="s">
        <v>66</v>
      </c>
      <c r="K2435" s="1">
        <f>IFERROR(VLOOKUP(B2435,'[1]Pivot HorizontalMRP'!$A$4:$B$2531,2,0),0)</f>
        <v>0</v>
      </c>
      <c r="L2435" s="1">
        <f>IFERROR(VLOOKUP(B2435,'[1]Pivot HorizontalMRP'!$A$4:$C$2531,3,0),0)</f>
        <v>1000</v>
      </c>
      <c r="M2435" s="1">
        <f>IFERROR(VLOOKUP(B2435,'[1]Pivot HorizontalMRP'!$A$4:$D$2531,4,0),0)</f>
        <v>0</v>
      </c>
      <c r="N2435" s="1">
        <f>IFERROR(VLOOKUP(B2435,'[1]Pivot HorizontalMRP'!$A$4:$E$2531,5,0),0)</f>
        <v>0</v>
      </c>
      <c r="O2435" s="1">
        <f t="shared" ref="O2435:O2480" si="191">K2435+L2435+M2435</f>
        <v>1000</v>
      </c>
      <c r="P2435" s="1">
        <f t="shared" ref="P2435:P2480" si="192">K2435+L2435+M2435+N2435</f>
        <v>1000</v>
      </c>
      <c r="Q2435" s="1">
        <f>IFERROR(VLOOKUP(B2435,'[1]Pivot HorizontalMRP'!$A$4:$F$2529,6,0),0)</f>
        <v>0</v>
      </c>
      <c r="R2435" s="1">
        <f>IFERROR(VLOOKUP(B2435,'[1]Pivot HorizontalMRP'!$A$4:$G$2529,7,0),0)</f>
        <v>0</v>
      </c>
      <c r="S2435" s="1">
        <f>IFERROR(VLOOKUP(B2435,'[1]Pivot HorizontalMRP'!$A$4:$H$2529,8,0),0)</f>
        <v>0</v>
      </c>
      <c r="T2435" s="1">
        <f>IFERROR(VLOOKUP(B2435,'[1]Pivot HorizontalMRP'!$A$4:$I$2529,9,0),0)</f>
        <v>0</v>
      </c>
      <c r="U2435" s="1">
        <f t="shared" si="190"/>
        <v>1000</v>
      </c>
      <c r="V2435" s="24">
        <v>0.57999999999999996</v>
      </c>
      <c r="W2435" s="24"/>
      <c r="X2435" s="24">
        <f t="shared" ref="X2435:X2480" si="193">W2435-V2435</f>
        <v>-0.57999999999999996</v>
      </c>
      <c r="AA2435" s="24"/>
      <c r="AN2435" s="24"/>
      <c r="AO2435" s="24" t="str">
        <f t="shared" ref="AO2435:AO2480" si="194">D2435</f>
        <v>Sanmina</v>
      </c>
      <c r="AP2435" s="1" t="s">
        <v>2090</v>
      </c>
      <c r="BF2435" s="1" t="s">
        <v>68</v>
      </c>
      <c r="BG2435" s="28" t="s">
        <v>69</v>
      </c>
    </row>
    <row r="2436" spans="1:59" ht="15" x14ac:dyDescent="0.2">
      <c r="A2436" s="1" t="s">
        <v>9849</v>
      </c>
      <c r="B2436" s="29" t="s">
        <v>9850</v>
      </c>
      <c r="C2436" s="1" t="s">
        <v>62</v>
      </c>
      <c r="D2436" s="1" t="s">
        <v>1108</v>
      </c>
      <c r="E2436" s="1" t="s">
        <v>9851</v>
      </c>
      <c r="F2436" s="1" t="s">
        <v>9852</v>
      </c>
      <c r="G2436" s="1">
        <v>21</v>
      </c>
      <c r="H2436" s="1">
        <v>1000</v>
      </c>
      <c r="I2436" s="2" t="s">
        <v>66</v>
      </c>
      <c r="K2436" s="1">
        <f>IFERROR(VLOOKUP(B2436,'[1]Pivot HorizontalMRP'!$A$4:$B$2531,2,0),0)</f>
        <v>0</v>
      </c>
      <c r="L2436" s="1">
        <f>IFERROR(VLOOKUP(B2436,'[1]Pivot HorizontalMRP'!$A$4:$C$2531,3,0),0)</f>
        <v>1000</v>
      </c>
      <c r="M2436" s="1">
        <f>IFERROR(VLOOKUP(B2436,'[1]Pivot HorizontalMRP'!$A$4:$D$2531,4,0),0)</f>
        <v>0</v>
      </c>
      <c r="N2436" s="1">
        <f>IFERROR(VLOOKUP(B2436,'[1]Pivot HorizontalMRP'!$A$4:$E$2531,5,0),0)</f>
        <v>0</v>
      </c>
      <c r="O2436" s="1">
        <f t="shared" si="191"/>
        <v>1000</v>
      </c>
      <c r="P2436" s="1">
        <f t="shared" si="192"/>
        <v>1000</v>
      </c>
      <c r="Q2436" s="1">
        <f>IFERROR(VLOOKUP(B2436,'[1]Pivot HorizontalMRP'!$A$4:$F$2529,6,0),0)</f>
        <v>0</v>
      </c>
      <c r="R2436" s="1">
        <f>IFERROR(VLOOKUP(B2436,'[1]Pivot HorizontalMRP'!$A$4:$G$2529,7,0),0)</f>
        <v>0</v>
      </c>
      <c r="S2436" s="1">
        <f>IFERROR(VLOOKUP(B2436,'[1]Pivot HorizontalMRP'!$A$4:$H$2529,8,0),0)</f>
        <v>0</v>
      </c>
      <c r="T2436" s="1">
        <f>IFERROR(VLOOKUP(B2436,'[1]Pivot HorizontalMRP'!$A$4:$I$2529,9,0),0)</f>
        <v>0</v>
      </c>
      <c r="U2436" s="1">
        <f t="shared" si="190"/>
        <v>1000</v>
      </c>
      <c r="V2436" s="24">
        <v>1.2</v>
      </c>
      <c r="W2436" s="24"/>
      <c r="X2436" s="24">
        <f t="shared" si="193"/>
        <v>-1.2</v>
      </c>
      <c r="AA2436" s="24"/>
      <c r="AN2436" s="24"/>
      <c r="AO2436" s="24" t="str">
        <f t="shared" si="194"/>
        <v>Sanmina</v>
      </c>
      <c r="AP2436" s="1" t="s">
        <v>2090</v>
      </c>
      <c r="BF2436" s="1" t="s">
        <v>68</v>
      </c>
      <c r="BG2436" s="28" t="s">
        <v>69</v>
      </c>
    </row>
    <row r="2437" spans="1:59" ht="15" x14ac:dyDescent="0.2">
      <c r="A2437" s="1" t="s">
        <v>9853</v>
      </c>
      <c r="B2437" s="29" t="s">
        <v>9854</v>
      </c>
      <c r="C2437" s="1" t="s">
        <v>62</v>
      </c>
      <c r="D2437" s="1" t="s">
        <v>1108</v>
      </c>
      <c r="E2437" s="1" t="s">
        <v>9855</v>
      </c>
      <c r="F2437" s="1" t="s">
        <v>9856</v>
      </c>
      <c r="G2437" s="1">
        <v>26</v>
      </c>
      <c r="H2437" s="1">
        <v>1000</v>
      </c>
      <c r="I2437" s="2" t="s">
        <v>66</v>
      </c>
      <c r="K2437" s="1">
        <f>IFERROR(VLOOKUP(B2437,'[1]Pivot HorizontalMRP'!$A$4:$B$2531,2,0),0)</f>
        <v>0</v>
      </c>
      <c r="L2437" s="1">
        <f>IFERROR(VLOOKUP(B2437,'[1]Pivot HorizontalMRP'!$A$4:$C$2531,3,0),0)</f>
        <v>1990</v>
      </c>
      <c r="M2437" s="1">
        <f>IFERROR(VLOOKUP(B2437,'[1]Pivot HorizontalMRP'!$A$4:$D$2531,4,0),0)</f>
        <v>0</v>
      </c>
      <c r="N2437" s="1">
        <f>IFERROR(VLOOKUP(B2437,'[1]Pivot HorizontalMRP'!$A$4:$E$2531,5,0),0)</f>
        <v>0</v>
      </c>
      <c r="O2437" s="1">
        <f t="shared" si="191"/>
        <v>1990</v>
      </c>
      <c r="P2437" s="1">
        <f t="shared" si="192"/>
        <v>1990</v>
      </c>
      <c r="Q2437" s="1">
        <f>IFERROR(VLOOKUP(B2437,'[1]Pivot HorizontalMRP'!$A$4:$F$2529,6,0),0)</f>
        <v>10</v>
      </c>
      <c r="R2437" s="1">
        <f>IFERROR(VLOOKUP(B2437,'[1]Pivot HorizontalMRP'!$A$4:$G$2529,7,0),0)</f>
        <v>0</v>
      </c>
      <c r="S2437" s="1">
        <f>IFERROR(VLOOKUP(B2437,'[1]Pivot HorizontalMRP'!$A$4:$H$2529,8,0),0)</f>
        <v>0</v>
      </c>
      <c r="T2437" s="1">
        <f>IFERROR(VLOOKUP(B2437,'[1]Pivot HorizontalMRP'!$A$4:$I$2529,9,0),0)</f>
        <v>0</v>
      </c>
      <c r="U2437" s="1">
        <f t="shared" si="190"/>
        <v>1980</v>
      </c>
      <c r="V2437" s="24">
        <v>0.9</v>
      </c>
      <c r="W2437" s="24"/>
      <c r="X2437" s="24">
        <f t="shared" si="193"/>
        <v>-0.9</v>
      </c>
      <c r="AA2437" s="24"/>
      <c r="AN2437" s="24"/>
      <c r="AO2437" s="24" t="str">
        <f t="shared" si="194"/>
        <v>Sanmina</v>
      </c>
      <c r="AP2437" s="1" t="s">
        <v>2090</v>
      </c>
      <c r="BF2437" s="1" t="s">
        <v>68</v>
      </c>
      <c r="BG2437" s="28" t="s">
        <v>69</v>
      </c>
    </row>
    <row r="2438" spans="1:59" ht="15" x14ac:dyDescent="0.2">
      <c r="A2438" s="1" t="s">
        <v>9857</v>
      </c>
      <c r="B2438" s="29" t="s">
        <v>9858</v>
      </c>
      <c r="C2438" s="1" t="s">
        <v>62</v>
      </c>
      <c r="D2438" s="1" t="s">
        <v>63</v>
      </c>
      <c r="E2438" s="1" t="s">
        <v>9859</v>
      </c>
      <c r="F2438" s="1" t="s">
        <v>9860</v>
      </c>
      <c r="G2438" s="1">
        <v>31</v>
      </c>
      <c r="H2438" s="1">
        <v>2500</v>
      </c>
      <c r="I2438" s="2" t="s">
        <v>66</v>
      </c>
      <c r="K2438" s="1">
        <f>IFERROR(VLOOKUP(B2438,'[1]Pivot HorizontalMRP'!$A$4:$B$2531,2,0),0)</f>
        <v>0</v>
      </c>
      <c r="L2438" s="1">
        <f>IFERROR(VLOOKUP(B2438,'[1]Pivot HorizontalMRP'!$A$4:$C$2531,3,0),0)</f>
        <v>2500</v>
      </c>
      <c r="M2438" s="1">
        <f>IFERROR(VLOOKUP(B2438,'[1]Pivot HorizontalMRP'!$A$4:$D$2531,4,0),0)</f>
        <v>0</v>
      </c>
      <c r="N2438" s="1">
        <f>IFERROR(VLOOKUP(B2438,'[1]Pivot HorizontalMRP'!$A$4:$E$2531,5,0),0)</f>
        <v>0</v>
      </c>
      <c r="O2438" s="1">
        <f t="shared" si="191"/>
        <v>2500</v>
      </c>
      <c r="P2438" s="1">
        <f t="shared" si="192"/>
        <v>2500</v>
      </c>
      <c r="Q2438" s="1">
        <f>IFERROR(VLOOKUP(B2438,'[1]Pivot HorizontalMRP'!$A$4:$F$2529,6,0),0)</f>
        <v>0</v>
      </c>
      <c r="R2438" s="1">
        <f>IFERROR(VLOOKUP(B2438,'[1]Pivot HorizontalMRP'!$A$4:$G$2529,7,0),0)</f>
        <v>0</v>
      </c>
      <c r="S2438" s="1">
        <f>IFERROR(VLOOKUP(B2438,'[1]Pivot HorizontalMRP'!$A$4:$H$2529,8,0),0)</f>
        <v>0</v>
      </c>
      <c r="T2438" s="1">
        <f>IFERROR(VLOOKUP(B2438,'[1]Pivot HorizontalMRP'!$A$4:$I$2529,9,0),0)</f>
        <v>0</v>
      </c>
      <c r="U2438" s="1">
        <f t="shared" si="190"/>
        <v>2500</v>
      </c>
      <c r="V2438" s="24">
        <v>0.4</v>
      </c>
      <c r="W2438" s="24"/>
      <c r="X2438" s="24">
        <f t="shared" si="193"/>
        <v>-0.4</v>
      </c>
      <c r="AA2438" s="24"/>
      <c r="AN2438" s="24"/>
      <c r="AO2438" s="24" t="str">
        <f t="shared" si="194"/>
        <v>Arista</v>
      </c>
      <c r="AP2438" s="1" t="s">
        <v>67</v>
      </c>
      <c r="BF2438" s="1" t="s">
        <v>68</v>
      </c>
      <c r="BG2438" s="28" t="s">
        <v>69</v>
      </c>
    </row>
    <row r="2439" spans="1:59" ht="15" x14ac:dyDescent="0.2">
      <c r="A2439" s="1" t="s">
        <v>9861</v>
      </c>
      <c r="B2439" s="29" t="s">
        <v>9862</v>
      </c>
      <c r="C2439" s="1" t="s">
        <v>62</v>
      </c>
      <c r="D2439" s="1" t="s">
        <v>63</v>
      </c>
      <c r="E2439" s="1" t="s">
        <v>9863</v>
      </c>
      <c r="F2439" s="1" t="s">
        <v>9864</v>
      </c>
      <c r="G2439" s="1">
        <v>55</v>
      </c>
      <c r="H2439" s="1">
        <v>1</v>
      </c>
      <c r="I2439" s="2" t="s">
        <v>66</v>
      </c>
      <c r="K2439" s="1">
        <f>IFERROR(VLOOKUP(B2439,'[1]Pivot HorizontalMRP'!$A$4:$B$2531,2,0),0)</f>
        <v>50</v>
      </c>
      <c r="L2439" s="1">
        <f>IFERROR(VLOOKUP(B2439,'[1]Pivot HorizontalMRP'!$A$4:$C$2531,3,0),0)</f>
        <v>0</v>
      </c>
      <c r="M2439" s="1">
        <f>IFERROR(VLOOKUP(B2439,'[1]Pivot HorizontalMRP'!$A$4:$D$2531,4,0),0)</f>
        <v>0</v>
      </c>
      <c r="N2439" s="1">
        <f>IFERROR(VLOOKUP(B2439,'[1]Pivot HorizontalMRP'!$A$4:$E$2531,5,0),0)</f>
        <v>0</v>
      </c>
      <c r="O2439" s="1">
        <f t="shared" si="191"/>
        <v>50</v>
      </c>
      <c r="P2439" s="1">
        <f t="shared" si="192"/>
        <v>50</v>
      </c>
      <c r="Q2439" s="1">
        <f>IFERROR(VLOOKUP(B2439,'[1]Pivot HorizontalMRP'!$A$4:$F$2529,6,0),0)</f>
        <v>0</v>
      </c>
      <c r="R2439" s="1">
        <f>IFERROR(VLOOKUP(B2439,'[1]Pivot HorizontalMRP'!$A$4:$G$2529,7,0),0)</f>
        <v>0</v>
      </c>
      <c r="S2439" s="1">
        <f>IFERROR(VLOOKUP(B2439,'[1]Pivot HorizontalMRP'!$A$4:$H$2529,8,0),0)</f>
        <v>0</v>
      </c>
      <c r="T2439" s="1">
        <f>IFERROR(VLOOKUP(B2439,'[1]Pivot HorizontalMRP'!$A$4:$I$2529,9,0),0)</f>
        <v>0</v>
      </c>
      <c r="U2439" s="1">
        <f t="shared" si="190"/>
        <v>50</v>
      </c>
      <c r="V2439" s="24">
        <v>5.9861000000000004</v>
      </c>
      <c r="W2439" s="24"/>
      <c r="X2439" s="24">
        <f t="shared" si="193"/>
        <v>-5.9861000000000004</v>
      </c>
      <c r="AA2439" s="24"/>
      <c r="AN2439" s="24"/>
      <c r="AO2439" s="24" t="str">
        <f t="shared" si="194"/>
        <v>Arista</v>
      </c>
      <c r="AP2439" s="1" t="s">
        <v>67</v>
      </c>
      <c r="BF2439" s="1" t="s">
        <v>68</v>
      </c>
      <c r="BG2439" s="28" t="s">
        <v>69</v>
      </c>
    </row>
    <row r="2440" spans="1:59" ht="15" x14ac:dyDescent="0.2">
      <c r="A2440" s="1" t="s">
        <v>9865</v>
      </c>
      <c r="B2440" s="29" t="s">
        <v>9866</v>
      </c>
      <c r="C2440" s="1" t="s">
        <v>62</v>
      </c>
      <c r="D2440" s="1" t="s">
        <v>63</v>
      </c>
      <c r="E2440" s="1" t="s">
        <v>9867</v>
      </c>
      <c r="F2440" s="1" t="s">
        <v>9868</v>
      </c>
      <c r="G2440" s="1">
        <v>41</v>
      </c>
      <c r="H2440" s="1">
        <v>500</v>
      </c>
      <c r="I2440" s="2" t="s">
        <v>66</v>
      </c>
      <c r="K2440" s="1">
        <f>IFERROR(VLOOKUP(B2440,'[1]Pivot HorizontalMRP'!$A$4:$B$2531,2,0),0)</f>
        <v>0</v>
      </c>
      <c r="L2440" s="1">
        <f>IFERROR(VLOOKUP(B2440,'[1]Pivot HorizontalMRP'!$A$4:$C$2531,3,0),0)</f>
        <v>200</v>
      </c>
      <c r="M2440" s="1">
        <f>IFERROR(VLOOKUP(B2440,'[1]Pivot HorizontalMRP'!$A$4:$D$2531,4,0),0)</f>
        <v>0</v>
      </c>
      <c r="N2440" s="1">
        <f>IFERROR(VLOOKUP(B2440,'[1]Pivot HorizontalMRP'!$A$4:$E$2531,5,0),0)</f>
        <v>0</v>
      </c>
      <c r="O2440" s="1">
        <f t="shared" si="191"/>
        <v>200</v>
      </c>
      <c r="P2440" s="1">
        <f t="shared" si="192"/>
        <v>200</v>
      </c>
      <c r="Q2440" s="1">
        <f>IFERROR(VLOOKUP(B2440,'[1]Pivot HorizontalMRP'!$A$4:$F$2529,6,0),0)</f>
        <v>0</v>
      </c>
      <c r="R2440" s="1">
        <f>IFERROR(VLOOKUP(B2440,'[1]Pivot HorizontalMRP'!$A$4:$G$2529,7,0),0)</f>
        <v>0</v>
      </c>
      <c r="S2440" s="1">
        <f>IFERROR(VLOOKUP(B2440,'[1]Pivot HorizontalMRP'!$A$4:$H$2529,8,0),0)</f>
        <v>0</v>
      </c>
      <c r="T2440" s="1">
        <f>IFERROR(VLOOKUP(B2440,'[1]Pivot HorizontalMRP'!$A$4:$I$2529,9,0),0)</f>
        <v>0</v>
      </c>
      <c r="U2440" s="1">
        <f t="shared" si="190"/>
        <v>200</v>
      </c>
      <c r="V2440" s="24">
        <v>1.5</v>
      </c>
      <c r="W2440" s="24"/>
      <c r="X2440" s="24">
        <f t="shared" si="193"/>
        <v>-1.5</v>
      </c>
      <c r="AA2440" s="24"/>
      <c r="AN2440" s="24"/>
      <c r="AO2440" s="24" t="str">
        <f t="shared" si="194"/>
        <v>Arista</v>
      </c>
      <c r="AP2440" s="1" t="s">
        <v>67</v>
      </c>
      <c r="BF2440" s="1" t="s">
        <v>68</v>
      </c>
      <c r="BG2440" s="28" t="s">
        <v>69</v>
      </c>
    </row>
    <row r="2441" spans="1:59" ht="15" x14ac:dyDescent="0.2">
      <c r="A2441" s="1" t="s">
        <v>9869</v>
      </c>
      <c r="B2441" s="29" t="s">
        <v>9870</v>
      </c>
      <c r="C2441" s="1" t="s">
        <v>62</v>
      </c>
      <c r="D2441" s="1" t="s">
        <v>63</v>
      </c>
      <c r="E2441" s="1" t="s">
        <v>9871</v>
      </c>
      <c r="F2441" s="1" t="s">
        <v>9872</v>
      </c>
      <c r="G2441" s="1">
        <v>36</v>
      </c>
      <c r="H2441" s="1">
        <v>1000</v>
      </c>
      <c r="I2441" s="2" t="s">
        <v>66</v>
      </c>
      <c r="K2441" s="1">
        <f>IFERROR(VLOOKUP(B2441,'[1]Pivot HorizontalMRP'!$A$4:$B$2531,2,0),0)</f>
        <v>0</v>
      </c>
      <c r="L2441" s="1">
        <f>IFERROR(VLOOKUP(B2441,'[1]Pivot HorizontalMRP'!$A$4:$C$2531,3,0),0)</f>
        <v>160</v>
      </c>
      <c r="M2441" s="1">
        <f>IFERROR(VLOOKUP(B2441,'[1]Pivot HorizontalMRP'!$A$4:$D$2531,4,0),0)</f>
        <v>0</v>
      </c>
      <c r="N2441" s="1">
        <f>IFERROR(VLOOKUP(B2441,'[1]Pivot HorizontalMRP'!$A$4:$E$2531,5,0),0)</f>
        <v>0</v>
      </c>
      <c r="O2441" s="1">
        <f t="shared" si="191"/>
        <v>160</v>
      </c>
      <c r="P2441" s="1">
        <f t="shared" si="192"/>
        <v>160</v>
      </c>
      <c r="Q2441" s="1">
        <f>IFERROR(VLOOKUP(B2441,'[1]Pivot HorizontalMRP'!$A$4:$F$2529,6,0),0)</f>
        <v>0</v>
      </c>
      <c r="R2441" s="1">
        <f>IFERROR(VLOOKUP(B2441,'[1]Pivot HorizontalMRP'!$A$4:$G$2529,7,0),0)</f>
        <v>0</v>
      </c>
      <c r="S2441" s="1">
        <f>IFERROR(VLOOKUP(B2441,'[1]Pivot HorizontalMRP'!$A$4:$H$2529,8,0),0)</f>
        <v>0</v>
      </c>
      <c r="T2441" s="1">
        <f>IFERROR(VLOOKUP(B2441,'[1]Pivot HorizontalMRP'!$A$4:$I$2529,9,0),0)</f>
        <v>0</v>
      </c>
      <c r="U2441" s="1">
        <f t="shared" si="190"/>
        <v>160</v>
      </c>
      <c r="V2441" s="24">
        <v>0.64341999999999999</v>
      </c>
      <c r="W2441" s="24"/>
      <c r="X2441" s="24">
        <f t="shared" si="193"/>
        <v>-0.64341999999999999</v>
      </c>
      <c r="AA2441" s="24"/>
      <c r="AN2441" s="24"/>
      <c r="AO2441" s="24" t="str">
        <f t="shared" si="194"/>
        <v>Arista</v>
      </c>
      <c r="AP2441" s="1" t="s">
        <v>148</v>
      </c>
      <c r="BF2441" s="1" t="s">
        <v>68</v>
      </c>
      <c r="BG2441" s="28" t="s">
        <v>69</v>
      </c>
    </row>
    <row r="2442" spans="1:59" ht="15" x14ac:dyDescent="0.2">
      <c r="A2442" s="1" t="s">
        <v>9873</v>
      </c>
      <c r="B2442" s="29" t="s">
        <v>9874</v>
      </c>
      <c r="C2442" s="1" t="s">
        <v>62</v>
      </c>
      <c r="D2442" s="1" t="s">
        <v>63</v>
      </c>
      <c r="E2442" s="1" t="s">
        <v>9875</v>
      </c>
      <c r="F2442" s="1" t="s">
        <v>9876</v>
      </c>
      <c r="G2442" s="1">
        <v>36</v>
      </c>
      <c r="H2442" s="1">
        <v>1000</v>
      </c>
      <c r="I2442" s="2" t="s">
        <v>66</v>
      </c>
      <c r="K2442" s="1">
        <f>IFERROR(VLOOKUP(B2442,'[1]Pivot HorizontalMRP'!$A$4:$B$2531,2,0),0)</f>
        <v>0</v>
      </c>
      <c r="L2442" s="1">
        <f>IFERROR(VLOOKUP(B2442,'[1]Pivot HorizontalMRP'!$A$4:$C$2531,3,0),0)</f>
        <v>1003</v>
      </c>
      <c r="M2442" s="1">
        <f>IFERROR(VLOOKUP(B2442,'[1]Pivot HorizontalMRP'!$A$4:$D$2531,4,0),0)</f>
        <v>0</v>
      </c>
      <c r="N2442" s="1">
        <f>IFERROR(VLOOKUP(B2442,'[1]Pivot HorizontalMRP'!$A$4:$E$2531,5,0),0)</f>
        <v>0</v>
      </c>
      <c r="O2442" s="1">
        <f t="shared" si="191"/>
        <v>1003</v>
      </c>
      <c r="P2442" s="1">
        <f t="shared" si="192"/>
        <v>1003</v>
      </c>
      <c r="Q2442" s="1">
        <f>IFERROR(VLOOKUP(B2442,'[1]Pivot HorizontalMRP'!$A$4:$F$2529,6,0),0)</f>
        <v>0</v>
      </c>
      <c r="R2442" s="1">
        <f>IFERROR(VLOOKUP(B2442,'[1]Pivot HorizontalMRP'!$A$4:$G$2529,7,0),0)</f>
        <v>0</v>
      </c>
      <c r="S2442" s="1">
        <f>IFERROR(VLOOKUP(B2442,'[1]Pivot HorizontalMRP'!$A$4:$H$2529,8,0),0)</f>
        <v>0</v>
      </c>
      <c r="T2442" s="1">
        <f>IFERROR(VLOOKUP(B2442,'[1]Pivot HorizontalMRP'!$A$4:$I$2529,9,0),0)</f>
        <v>0</v>
      </c>
      <c r="U2442" s="1">
        <f t="shared" si="190"/>
        <v>1003</v>
      </c>
      <c r="V2442" s="24">
        <v>0.22989999999999999</v>
      </c>
      <c r="W2442" s="24"/>
      <c r="X2442" s="24">
        <f t="shared" si="193"/>
        <v>-0.22989999999999999</v>
      </c>
      <c r="AA2442" s="24">
        <v>0.22989999999999999</v>
      </c>
      <c r="AN2442" s="24"/>
      <c r="AO2442" s="24" t="str">
        <f t="shared" si="194"/>
        <v>Arista</v>
      </c>
      <c r="AP2442" s="1" t="s">
        <v>148</v>
      </c>
      <c r="BF2442" s="1" t="s">
        <v>68</v>
      </c>
      <c r="BG2442" s="28" t="s">
        <v>69</v>
      </c>
    </row>
    <row r="2443" spans="1:59" ht="15" x14ac:dyDescent="0.2">
      <c r="A2443" s="1" t="s">
        <v>9877</v>
      </c>
      <c r="B2443" s="29" t="s">
        <v>9878</v>
      </c>
      <c r="C2443" s="1" t="s">
        <v>62</v>
      </c>
      <c r="D2443" s="1" t="s">
        <v>63</v>
      </c>
      <c r="E2443" s="1" t="s">
        <v>9879</v>
      </c>
      <c r="F2443" s="1" t="s">
        <v>9880</v>
      </c>
      <c r="G2443" s="1">
        <v>43</v>
      </c>
      <c r="H2443" s="1">
        <v>1000</v>
      </c>
      <c r="I2443" s="2" t="s">
        <v>66</v>
      </c>
      <c r="K2443" s="1">
        <f>IFERROR(VLOOKUP(B2443,'[1]Pivot HorizontalMRP'!$A$4:$B$2531,2,0),0)</f>
        <v>0</v>
      </c>
      <c r="L2443" s="1">
        <f>IFERROR(VLOOKUP(B2443,'[1]Pivot HorizontalMRP'!$A$4:$C$2531,3,0),0)</f>
        <v>4845</v>
      </c>
      <c r="M2443" s="1">
        <f>IFERROR(VLOOKUP(B2443,'[1]Pivot HorizontalMRP'!$A$4:$D$2531,4,0),0)</f>
        <v>0</v>
      </c>
      <c r="N2443" s="1">
        <f>IFERROR(VLOOKUP(B2443,'[1]Pivot HorizontalMRP'!$A$4:$E$2531,5,0),0)</f>
        <v>0</v>
      </c>
      <c r="O2443" s="1">
        <f t="shared" si="191"/>
        <v>4845</v>
      </c>
      <c r="P2443" s="1">
        <f t="shared" si="192"/>
        <v>4845</v>
      </c>
      <c r="Q2443" s="1">
        <f>IFERROR(VLOOKUP(B2443,'[1]Pivot HorizontalMRP'!$A$4:$F$2529,6,0),0)</f>
        <v>1723</v>
      </c>
      <c r="R2443" s="1">
        <f>IFERROR(VLOOKUP(B2443,'[1]Pivot HorizontalMRP'!$A$4:$G$2529,7,0),0)</f>
        <v>0</v>
      </c>
      <c r="S2443" s="1">
        <f>IFERROR(VLOOKUP(B2443,'[1]Pivot HorizontalMRP'!$A$4:$H$2529,8,0),0)</f>
        <v>0</v>
      </c>
      <c r="T2443" s="1">
        <f>IFERROR(VLOOKUP(B2443,'[1]Pivot HorizontalMRP'!$A$4:$I$2529,9,0),0)</f>
        <v>0</v>
      </c>
      <c r="U2443" s="1">
        <f t="shared" si="190"/>
        <v>3122</v>
      </c>
      <c r="V2443" s="24">
        <v>0.48899999999999999</v>
      </c>
      <c r="W2443" s="24"/>
      <c r="X2443" s="24">
        <f t="shared" si="193"/>
        <v>-0.48899999999999999</v>
      </c>
      <c r="AA2443" s="24">
        <v>0.38400000000000001</v>
      </c>
      <c r="AN2443" s="24"/>
      <c r="AO2443" s="24" t="str">
        <f t="shared" si="194"/>
        <v>Arista</v>
      </c>
      <c r="AP2443" s="1" t="s">
        <v>148</v>
      </c>
      <c r="BF2443" s="1" t="s">
        <v>68</v>
      </c>
      <c r="BG2443" s="28" t="s">
        <v>69</v>
      </c>
    </row>
    <row r="2444" spans="1:59" ht="15" x14ac:dyDescent="0.2">
      <c r="A2444" s="1" t="s">
        <v>9881</v>
      </c>
      <c r="B2444" s="29" t="s">
        <v>9882</v>
      </c>
      <c r="C2444" s="1" t="s">
        <v>62</v>
      </c>
      <c r="D2444" s="1" t="s">
        <v>63</v>
      </c>
      <c r="E2444" s="1" t="s">
        <v>9883</v>
      </c>
      <c r="F2444" s="1" t="s">
        <v>9884</v>
      </c>
      <c r="G2444" s="1">
        <v>51</v>
      </c>
      <c r="H2444" s="1">
        <v>100</v>
      </c>
      <c r="I2444" s="2" t="s">
        <v>66</v>
      </c>
      <c r="K2444" s="1">
        <f>IFERROR(VLOOKUP(B2444,'[1]Pivot HorizontalMRP'!$A$4:$B$2531,2,0),0)</f>
        <v>0</v>
      </c>
      <c r="L2444" s="1">
        <f>IFERROR(VLOOKUP(B2444,'[1]Pivot HorizontalMRP'!$A$4:$C$2531,3,0),0)</f>
        <v>500</v>
      </c>
      <c r="M2444" s="1">
        <f>IFERROR(VLOOKUP(B2444,'[1]Pivot HorizontalMRP'!$A$4:$D$2531,4,0),0)</f>
        <v>0</v>
      </c>
      <c r="N2444" s="1">
        <f>IFERROR(VLOOKUP(B2444,'[1]Pivot HorizontalMRP'!$A$4:$E$2531,5,0),0)</f>
        <v>0</v>
      </c>
      <c r="O2444" s="1">
        <f t="shared" si="191"/>
        <v>500</v>
      </c>
      <c r="P2444" s="1">
        <f t="shared" si="192"/>
        <v>500</v>
      </c>
      <c r="Q2444" s="1">
        <f>IFERROR(VLOOKUP(B2444,'[1]Pivot HorizontalMRP'!$A$4:$F$2529,6,0),0)</f>
        <v>0</v>
      </c>
      <c r="R2444" s="1">
        <f>IFERROR(VLOOKUP(B2444,'[1]Pivot HorizontalMRP'!$A$4:$G$2529,7,0),0)</f>
        <v>0</v>
      </c>
      <c r="S2444" s="1">
        <f>IFERROR(VLOOKUP(B2444,'[1]Pivot HorizontalMRP'!$A$4:$H$2529,8,0),0)</f>
        <v>0</v>
      </c>
      <c r="T2444" s="1">
        <f>IFERROR(VLOOKUP(B2444,'[1]Pivot HorizontalMRP'!$A$4:$I$2529,9,0),0)</f>
        <v>0</v>
      </c>
      <c r="U2444" s="1">
        <f t="shared" si="190"/>
        <v>500</v>
      </c>
      <c r="V2444" s="24">
        <v>1.25</v>
      </c>
      <c r="W2444" s="24"/>
      <c r="X2444" s="24">
        <f t="shared" si="193"/>
        <v>-1.25</v>
      </c>
      <c r="AA2444" s="24">
        <v>1.32</v>
      </c>
      <c r="AN2444" s="24"/>
      <c r="AO2444" s="24" t="str">
        <f t="shared" si="194"/>
        <v>Arista</v>
      </c>
      <c r="AP2444" s="1" t="s">
        <v>67</v>
      </c>
      <c r="BF2444" s="1" t="s">
        <v>68</v>
      </c>
      <c r="BG2444" s="28" t="s">
        <v>69</v>
      </c>
    </row>
    <row r="2445" spans="1:59" ht="15" x14ac:dyDescent="0.2">
      <c r="A2445" s="1" t="s">
        <v>9885</v>
      </c>
      <c r="B2445" s="29" t="s">
        <v>9886</v>
      </c>
      <c r="C2445" s="1" t="s">
        <v>62</v>
      </c>
      <c r="D2445" s="1" t="s">
        <v>63</v>
      </c>
      <c r="E2445" s="1" t="s">
        <v>9887</v>
      </c>
      <c r="F2445" s="1" t="s">
        <v>9888</v>
      </c>
      <c r="G2445" s="1">
        <v>41</v>
      </c>
      <c r="H2445" s="1">
        <v>1000</v>
      </c>
      <c r="I2445" s="2" t="s">
        <v>66</v>
      </c>
      <c r="K2445" s="1">
        <f>IFERROR(VLOOKUP(B2445,'[1]Pivot HorizontalMRP'!$A$4:$B$2531,2,0),0)</f>
        <v>0</v>
      </c>
      <c r="L2445" s="1">
        <f>IFERROR(VLOOKUP(B2445,'[1]Pivot HorizontalMRP'!$A$4:$C$2531,3,0),0)</f>
        <v>1000</v>
      </c>
      <c r="M2445" s="1">
        <f>IFERROR(VLOOKUP(B2445,'[1]Pivot HorizontalMRP'!$A$4:$D$2531,4,0),0)</f>
        <v>0</v>
      </c>
      <c r="N2445" s="1">
        <f>IFERROR(VLOOKUP(B2445,'[1]Pivot HorizontalMRP'!$A$4:$E$2531,5,0),0)</f>
        <v>0</v>
      </c>
      <c r="O2445" s="1">
        <f t="shared" si="191"/>
        <v>1000</v>
      </c>
      <c r="P2445" s="1">
        <f t="shared" si="192"/>
        <v>1000</v>
      </c>
      <c r="Q2445" s="1">
        <f>IFERROR(VLOOKUP(B2445,'[1]Pivot HorizontalMRP'!$A$4:$F$2529,6,0),0)</f>
        <v>0</v>
      </c>
      <c r="R2445" s="1">
        <f>IFERROR(VLOOKUP(B2445,'[1]Pivot HorizontalMRP'!$A$4:$G$2529,7,0),0)</f>
        <v>0</v>
      </c>
      <c r="S2445" s="1">
        <f>IFERROR(VLOOKUP(B2445,'[1]Pivot HorizontalMRP'!$A$4:$H$2529,8,0),0)</f>
        <v>0</v>
      </c>
      <c r="T2445" s="1">
        <f>IFERROR(VLOOKUP(B2445,'[1]Pivot HorizontalMRP'!$A$4:$I$2529,9,0),0)</f>
        <v>0</v>
      </c>
      <c r="U2445" s="1">
        <f t="shared" si="190"/>
        <v>1000</v>
      </c>
      <c r="V2445" s="24">
        <v>0.31559999999999999</v>
      </c>
      <c r="W2445" s="24"/>
      <c r="X2445" s="24">
        <f t="shared" si="193"/>
        <v>-0.31559999999999999</v>
      </c>
      <c r="AA2445" s="24"/>
      <c r="AN2445" s="24"/>
      <c r="AO2445" s="24" t="str">
        <f t="shared" si="194"/>
        <v>Arista</v>
      </c>
      <c r="AP2445" s="1" t="s">
        <v>148</v>
      </c>
      <c r="BF2445" s="1" t="s">
        <v>68</v>
      </c>
      <c r="BG2445" s="28" t="s">
        <v>69</v>
      </c>
    </row>
    <row r="2446" spans="1:59" ht="15" x14ac:dyDescent="0.2">
      <c r="A2446" s="1" t="s">
        <v>9889</v>
      </c>
      <c r="B2446" s="29" t="s">
        <v>9890</v>
      </c>
      <c r="C2446" s="1" t="s">
        <v>62</v>
      </c>
      <c r="D2446" s="1" t="s">
        <v>63</v>
      </c>
      <c r="E2446" s="1" t="s">
        <v>9891</v>
      </c>
      <c r="F2446" s="1" t="s">
        <v>9892</v>
      </c>
      <c r="G2446" s="1">
        <v>41</v>
      </c>
      <c r="H2446" s="1">
        <v>1000</v>
      </c>
      <c r="I2446" s="2" t="s">
        <v>66</v>
      </c>
      <c r="K2446" s="1">
        <f>IFERROR(VLOOKUP(B2446,'[1]Pivot HorizontalMRP'!$A$4:$B$2531,2,0),0)</f>
        <v>0</v>
      </c>
      <c r="L2446" s="1">
        <f>IFERROR(VLOOKUP(B2446,'[1]Pivot HorizontalMRP'!$A$4:$C$2531,3,0),0)</f>
        <v>1200</v>
      </c>
      <c r="M2446" s="1">
        <f>IFERROR(VLOOKUP(B2446,'[1]Pivot HorizontalMRP'!$A$4:$D$2531,4,0),0)</f>
        <v>0</v>
      </c>
      <c r="N2446" s="1">
        <f>IFERROR(VLOOKUP(B2446,'[1]Pivot HorizontalMRP'!$A$4:$E$2531,5,0),0)</f>
        <v>0</v>
      </c>
      <c r="O2446" s="1">
        <f t="shared" si="191"/>
        <v>1200</v>
      </c>
      <c r="P2446" s="1">
        <f t="shared" si="192"/>
        <v>1200</v>
      </c>
      <c r="Q2446" s="1">
        <f>IFERROR(VLOOKUP(B2446,'[1]Pivot HorizontalMRP'!$A$4:$F$2529,6,0),0)</f>
        <v>0</v>
      </c>
      <c r="R2446" s="1">
        <f>IFERROR(VLOOKUP(B2446,'[1]Pivot HorizontalMRP'!$A$4:$G$2529,7,0),0)</f>
        <v>0</v>
      </c>
      <c r="S2446" s="1">
        <f>IFERROR(VLOOKUP(B2446,'[1]Pivot HorizontalMRP'!$A$4:$H$2529,8,0),0)</f>
        <v>0</v>
      </c>
      <c r="T2446" s="1">
        <f>IFERROR(VLOOKUP(B2446,'[1]Pivot HorizontalMRP'!$A$4:$I$2529,9,0),0)</f>
        <v>0</v>
      </c>
      <c r="U2446" s="1">
        <f t="shared" si="190"/>
        <v>1200</v>
      </c>
      <c r="V2446" s="24">
        <v>0.22800000000000001</v>
      </c>
      <c r="W2446" s="24"/>
      <c r="X2446" s="24">
        <f t="shared" si="193"/>
        <v>-0.22800000000000001</v>
      </c>
      <c r="AA2446" s="24"/>
      <c r="AN2446" s="24"/>
      <c r="AO2446" s="24" t="str">
        <f t="shared" si="194"/>
        <v>Arista</v>
      </c>
      <c r="AP2446" s="1" t="s">
        <v>83</v>
      </c>
      <c r="BF2446" s="1" t="s">
        <v>68</v>
      </c>
      <c r="BG2446" s="28" t="s">
        <v>69</v>
      </c>
    </row>
    <row r="2447" spans="1:59" ht="15" x14ac:dyDescent="0.2">
      <c r="A2447" s="1" t="s">
        <v>9893</v>
      </c>
      <c r="B2447" s="29" t="s">
        <v>9894</v>
      </c>
      <c r="C2447" s="1" t="s">
        <v>62</v>
      </c>
      <c r="D2447" s="1" t="s">
        <v>63</v>
      </c>
      <c r="E2447" s="1" t="s">
        <v>6388</v>
      </c>
      <c r="F2447" s="1" t="s">
        <v>9895</v>
      </c>
      <c r="G2447" s="1">
        <v>41</v>
      </c>
      <c r="H2447" s="1">
        <v>1000</v>
      </c>
      <c r="I2447" s="2" t="s">
        <v>66</v>
      </c>
      <c r="K2447" s="1">
        <f>IFERROR(VLOOKUP(B2447,'[1]Pivot HorizontalMRP'!$A$4:$B$2531,2,0),0)</f>
        <v>0</v>
      </c>
      <c r="L2447" s="1">
        <f>IFERROR(VLOOKUP(B2447,'[1]Pivot HorizontalMRP'!$A$4:$C$2531,3,0),0)</f>
        <v>568</v>
      </c>
      <c r="M2447" s="1">
        <f>IFERROR(VLOOKUP(B2447,'[1]Pivot HorizontalMRP'!$A$4:$D$2531,4,0),0)</f>
        <v>0</v>
      </c>
      <c r="N2447" s="1">
        <f>IFERROR(VLOOKUP(B2447,'[1]Pivot HorizontalMRP'!$A$4:$E$2531,5,0),0)</f>
        <v>0</v>
      </c>
      <c r="O2447" s="1">
        <f t="shared" si="191"/>
        <v>568</v>
      </c>
      <c r="P2447" s="1">
        <f t="shared" si="192"/>
        <v>568</v>
      </c>
      <c r="Q2447" s="1">
        <f>IFERROR(VLOOKUP(B2447,'[1]Pivot HorizontalMRP'!$A$4:$F$2529,6,0),0)</f>
        <v>12</v>
      </c>
      <c r="R2447" s="1">
        <f>IFERROR(VLOOKUP(B2447,'[1]Pivot HorizontalMRP'!$A$4:$G$2529,7,0),0)</f>
        <v>0</v>
      </c>
      <c r="S2447" s="1">
        <f>IFERROR(VLOOKUP(B2447,'[1]Pivot HorizontalMRP'!$A$4:$H$2529,8,0),0)</f>
        <v>0</v>
      </c>
      <c r="T2447" s="1">
        <f>IFERROR(VLOOKUP(B2447,'[1]Pivot HorizontalMRP'!$A$4:$I$2529,9,0),0)</f>
        <v>0</v>
      </c>
      <c r="U2447" s="1">
        <f t="shared" si="190"/>
        <v>556</v>
      </c>
      <c r="V2447" s="24">
        <v>0.21461</v>
      </c>
      <c r="W2447" s="24"/>
      <c r="X2447" s="24">
        <f t="shared" si="193"/>
        <v>-0.21461</v>
      </c>
      <c r="AA2447" s="24"/>
      <c r="AN2447" s="24"/>
      <c r="AO2447" s="24" t="str">
        <f t="shared" si="194"/>
        <v>Arista</v>
      </c>
      <c r="AP2447" s="1" t="s">
        <v>148</v>
      </c>
      <c r="BF2447" s="1" t="s">
        <v>68</v>
      </c>
      <c r="BG2447" s="28" t="s">
        <v>69</v>
      </c>
    </row>
    <row r="2448" spans="1:59" ht="15" x14ac:dyDescent="0.2">
      <c r="A2448" s="1" t="s">
        <v>9896</v>
      </c>
      <c r="B2448" s="29" t="s">
        <v>9897</v>
      </c>
      <c r="C2448" s="1" t="s">
        <v>62</v>
      </c>
      <c r="D2448" s="1" t="s">
        <v>63</v>
      </c>
      <c r="E2448" s="1" t="s">
        <v>9898</v>
      </c>
      <c r="F2448" s="1" t="s">
        <v>9899</v>
      </c>
      <c r="G2448" s="1">
        <v>36</v>
      </c>
      <c r="H2448" s="1">
        <v>1000</v>
      </c>
      <c r="I2448" s="2" t="s">
        <v>66</v>
      </c>
      <c r="K2448" s="1">
        <f>IFERROR(VLOOKUP(B2448,'[1]Pivot HorizontalMRP'!$A$4:$B$2531,2,0),0)</f>
        <v>900</v>
      </c>
      <c r="L2448" s="1">
        <f>IFERROR(VLOOKUP(B2448,'[1]Pivot HorizontalMRP'!$A$4:$C$2531,3,0),0)</f>
        <v>0</v>
      </c>
      <c r="M2448" s="1">
        <f>IFERROR(VLOOKUP(B2448,'[1]Pivot HorizontalMRP'!$A$4:$D$2531,4,0),0)</f>
        <v>0</v>
      </c>
      <c r="N2448" s="1">
        <f>IFERROR(VLOOKUP(B2448,'[1]Pivot HorizontalMRP'!$A$4:$E$2531,5,0),0)</f>
        <v>0</v>
      </c>
      <c r="O2448" s="1">
        <f t="shared" si="191"/>
        <v>900</v>
      </c>
      <c r="P2448" s="1">
        <f t="shared" si="192"/>
        <v>900</v>
      </c>
      <c r="Q2448" s="1">
        <f>IFERROR(VLOOKUP(B2448,'[1]Pivot HorizontalMRP'!$A$4:$F$2529,6,0),0)</f>
        <v>0</v>
      </c>
      <c r="R2448" s="1">
        <f>IFERROR(VLOOKUP(B2448,'[1]Pivot HorizontalMRP'!$A$4:$G$2529,7,0),0)</f>
        <v>0</v>
      </c>
      <c r="S2448" s="1">
        <f>IFERROR(VLOOKUP(B2448,'[1]Pivot HorizontalMRP'!$A$4:$H$2529,8,0),0)</f>
        <v>0</v>
      </c>
      <c r="T2448" s="1">
        <f>IFERROR(VLOOKUP(B2448,'[1]Pivot HorizontalMRP'!$A$4:$I$2529,9,0),0)</f>
        <v>0</v>
      </c>
      <c r="U2448" s="1">
        <f t="shared" si="190"/>
        <v>900</v>
      </c>
      <c r="V2448" s="24">
        <v>0.24740999999999999</v>
      </c>
      <c r="W2448" s="24"/>
      <c r="X2448" s="24">
        <f t="shared" si="193"/>
        <v>-0.24740999999999999</v>
      </c>
      <c r="AA2448" s="24"/>
      <c r="AN2448" s="24"/>
      <c r="AO2448" s="24" t="str">
        <f t="shared" si="194"/>
        <v>Arista</v>
      </c>
      <c r="AP2448" s="1" t="s">
        <v>148</v>
      </c>
      <c r="BF2448" s="1" t="s">
        <v>68</v>
      </c>
      <c r="BG2448" s="28" t="s">
        <v>69</v>
      </c>
    </row>
    <row r="2449" spans="1:59" ht="15" x14ac:dyDescent="0.2">
      <c r="A2449" s="1" t="s">
        <v>9900</v>
      </c>
      <c r="B2449" s="29" t="s">
        <v>9901</v>
      </c>
      <c r="C2449" s="1" t="s">
        <v>62</v>
      </c>
      <c r="D2449" s="1" t="s">
        <v>63</v>
      </c>
      <c r="E2449" s="1" t="s">
        <v>9902</v>
      </c>
      <c r="F2449" s="1" t="s">
        <v>9903</v>
      </c>
      <c r="G2449" s="1">
        <v>41</v>
      </c>
      <c r="H2449" s="1">
        <v>1000</v>
      </c>
      <c r="I2449" s="2" t="s">
        <v>66</v>
      </c>
      <c r="K2449" s="1">
        <f>IFERROR(VLOOKUP(B2449,'[1]Pivot HorizontalMRP'!$A$4:$B$2531,2,0),0)</f>
        <v>1000</v>
      </c>
      <c r="L2449" s="1">
        <f>IFERROR(VLOOKUP(B2449,'[1]Pivot HorizontalMRP'!$A$4:$C$2531,3,0),0)</f>
        <v>0</v>
      </c>
      <c r="M2449" s="1">
        <f>IFERROR(VLOOKUP(B2449,'[1]Pivot HorizontalMRP'!$A$4:$D$2531,4,0),0)</f>
        <v>0</v>
      </c>
      <c r="N2449" s="1">
        <f>IFERROR(VLOOKUP(B2449,'[1]Pivot HorizontalMRP'!$A$4:$E$2531,5,0),0)</f>
        <v>0</v>
      </c>
      <c r="O2449" s="1">
        <f t="shared" si="191"/>
        <v>1000</v>
      </c>
      <c r="P2449" s="1">
        <f t="shared" si="192"/>
        <v>1000</v>
      </c>
      <c r="Q2449" s="1">
        <f>IFERROR(VLOOKUP(B2449,'[1]Pivot HorizontalMRP'!$A$4:$F$2529,6,0),0)</f>
        <v>0</v>
      </c>
      <c r="R2449" s="1">
        <f>IFERROR(VLOOKUP(B2449,'[1]Pivot HorizontalMRP'!$A$4:$G$2529,7,0),0)</f>
        <v>0</v>
      </c>
      <c r="S2449" s="1">
        <f>IFERROR(VLOOKUP(B2449,'[1]Pivot HorizontalMRP'!$A$4:$H$2529,8,0),0)</f>
        <v>0</v>
      </c>
      <c r="T2449" s="1">
        <f>IFERROR(VLOOKUP(B2449,'[1]Pivot HorizontalMRP'!$A$4:$I$2529,9,0),0)</f>
        <v>0</v>
      </c>
      <c r="U2449" s="1">
        <f t="shared" si="190"/>
        <v>1000</v>
      </c>
      <c r="V2449" s="24">
        <v>0.32250000000000001</v>
      </c>
      <c r="W2449" s="24"/>
      <c r="X2449" s="24">
        <f t="shared" si="193"/>
        <v>-0.32250000000000001</v>
      </c>
      <c r="AA2449" s="24"/>
      <c r="AN2449" s="24"/>
      <c r="AO2449" s="24" t="str">
        <f t="shared" si="194"/>
        <v>Arista</v>
      </c>
      <c r="AP2449" s="1" t="s">
        <v>148</v>
      </c>
      <c r="BF2449" s="1" t="s">
        <v>68</v>
      </c>
      <c r="BG2449" s="28" t="s">
        <v>69</v>
      </c>
    </row>
    <row r="2450" spans="1:59" ht="15" x14ac:dyDescent="0.2">
      <c r="A2450" s="1" t="s">
        <v>9904</v>
      </c>
      <c r="B2450" s="29" t="s">
        <v>9905</v>
      </c>
      <c r="C2450" s="1" t="s">
        <v>62</v>
      </c>
      <c r="D2450" s="1" t="s">
        <v>63</v>
      </c>
      <c r="E2450" s="1" t="s">
        <v>9906</v>
      </c>
      <c r="F2450" s="1" t="s">
        <v>9907</v>
      </c>
      <c r="G2450" s="1">
        <v>85</v>
      </c>
      <c r="H2450" s="1">
        <v>200</v>
      </c>
      <c r="I2450" s="2" t="s">
        <v>1123</v>
      </c>
      <c r="J2450" s="1" t="s">
        <v>9908</v>
      </c>
      <c r="K2450" s="1">
        <f>IFERROR(VLOOKUP(B2450,'[1]Pivot HorizontalMRP'!$A$4:$B$2531,2,0),0)</f>
        <v>0</v>
      </c>
      <c r="L2450" s="1">
        <f>IFERROR(VLOOKUP(B2450,'[1]Pivot HorizontalMRP'!$A$4:$C$2531,3,0),0)</f>
        <v>148</v>
      </c>
      <c r="M2450" s="1">
        <f>IFERROR(VLOOKUP(B2450,'[1]Pivot HorizontalMRP'!$A$4:$D$2531,4,0),0)</f>
        <v>0</v>
      </c>
      <c r="N2450" s="1">
        <f>IFERROR(VLOOKUP(B2450,'[1]Pivot HorizontalMRP'!$A$4:$E$2531,5,0),0)</f>
        <v>0</v>
      </c>
      <c r="O2450" s="1">
        <f t="shared" si="191"/>
        <v>148</v>
      </c>
      <c r="P2450" s="1">
        <f t="shared" si="192"/>
        <v>148</v>
      </c>
      <c r="Q2450" s="1">
        <f>IFERROR(VLOOKUP(B2450,'[1]Pivot HorizontalMRP'!$A$4:$F$2529,6,0),0)</f>
        <v>0</v>
      </c>
      <c r="R2450" s="1">
        <f>IFERROR(VLOOKUP(B2450,'[1]Pivot HorizontalMRP'!$A$4:$G$2529,7,0),0)</f>
        <v>0</v>
      </c>
      <c r="S2450" s="1">
        <f>IFERROR(VLOOKUP(B2450,'[1]Pivot HorizontalMRP'!$A$4:$H$2529,8,0),0)</f>
        <v>0</v>
      </c>
      <c r="T2450" s="1">
        <f>IFERROR(VLOOKUP(B2450,'[1]Pivot HorizontalMRP'!$A$4:$I$2529,9,0),0)</f>
        <v>0</v>
      </c>
      <c r="U2450" s="1">
        <f t="shared" si="190"/>
        <v>148</v>
      </c>
      <c r="V2450" s="24">
        <v>33</v>
      </c>
      <c r="W2450" s="24"/>
      <c r="X2450" s="24">
        <f t="shared" si="193"/>
        <v>-33</v>
      </c>
      <c r="AA2450" s="24"/>
      <c r="AN2450" s="24"/>
      <c r="AO2450" s="24" t="str">
        <f t="shared" si="194"/>
        <v>Arista</v>
      </c>
      <c r="AP2450" s="1" t="s">
        <v>6514</v>
      </c>
      <c r="BF2450" s="1" t="s">
        <v>68</v>
      </c>
      <c r="BG2450" s="28" t="s">
        <v>69</v>
      </c>
    </row>
    <row r="2451" spans="1:59" ht="15" x14ac:dyDescent="0.2">
      <c r="A2451" s="1" t="s">
        <v>9909</v>
      </c>
      <c r="B2451" s="29" t="s">
        <v>9910</v>
      </c>
      <c r="C2451" s="1" t="s">
        <v>62</v>
      </c>
      <c r="D2451" s="1" t="s">
        <v>1108</v>
      </c>
      <c r="E2451" s="1" t="s">
        <v>9911</v>
      </c>
      <c r="F2451" s="1" t="s">
        <v>9912</v>
      </c>
      <c r="G2451" s="1">
        <v>63</v>
      </c>
      <c r="H2451" s="1">
        <v>2500</v>
      </c>
      <c r="I2451" s="2" t="s">
        <v>66</v>
      </c>
      <c r="K2451" s="1">
        <f>IFERROR(VLOOKUP(B2451,'[1]Pivot HorizontalMRP'!$A$4:$B$2531,2,0),0)</f>
        <v>0</v>
      </c>
      <c r="L2451" s="1">
        <f>IFERROR(VLOOKUP(B2451,'[1]Pivot HorizontalMRP'!$A$4:$C$2531,3,0),0)</f>
        <v>500</v>
      </c>
      <c r="M2451" s="1">
        <f>IFERROR(VLOOKUP(B2451,'[1]Pivot HorizontalMRP'!$A$4:$D$2531,4,0),0)</f>
        <v>0</v>
      </c>
      <c r="N2451" s="1">
        <f>IFERROR(VLOOKUP(B2451,'[1]Pivot HorizontalMRP'!$A$4:$E$2531,5,0),0)</f>
        <v>0</v>
      </c>
      <c r="O2451" s="1">
        <f t="shared" si="191"/>
        <v>500</v>
      </c>
      <c r="P2451" s="1">
        <f t="shared" si="192"/>
        <v>500</v>
      </c>
      <c r="Q2451" s="1">
        <f>IFERROR(VLOOKUP(B2451,'[1]Pivot HorizontalMRP'!$A$4:$F$2529,6,0),0)</f>
        <v>0</v>
      </c>
      <c r="R2451" s="1">
        <f>IFERROR(VLOOKUP(B2451,'[1]Pivot HorizontalMRP'!$A$4:$G$2529,7,0),0)</f>
        <v>0</v>
      </c>
      <c r="S2451" s="1">
        <f>IFERROR(VLOOKUP(B2451,'[1]Pivot HorizontalMRP'!$A$4:$H$2529,8,0),0)</f>
        <v>0</v>
      </c>
      <c r="T2451" s="1">
        <f>IFERROR(VLOOKUP(B2451,'[1]Pivot HorizontalMRP'!$A$4:$I$2529,9,0),0)</f>
        <v>0</v>
      </c>
      <c r="U2451" s="1">
        <f t="shared" si="190"/>
        <v>500</v>
      </c>
      <c r="V2451" s="24">
        <v>0.18720000000000001</v>
      </c>
      <c r="W2451" s="24"/>
      <c r="X2451" s="24">
        <f t="shared" si="193"/>
        <v>-0.18720000000000001</v>
      </c>
      <c r="AA2451" s="24">
        <v>0.15315000000000001</v>
      </c>
      <c r="AN2451" s="24"/>
      <c r="AO2451" s="24" t="str">
        <f t="shared" si="194"/>
        <v>Sanmina</v>
      </c>
      <c r="AP2451" s="1" t="s">
        <v>4037</v>
      </c>
      <c r="BF2451" s="1" t="s">
        <v>68</v>
      </c>
      <c r="BG2451" s="28" t="s">
        <v>69</v>
      </c>
    </row>
    <row r="2452" spans="1:59" ht="15" x14ac:dyDescent="0.2">
      <c r="A2452" s="1" t="s">
        <v>9913</v>
      </c>
      <c r="B2452" s="29" t="s">
        <v>9914</v>
      </c>
      <c r="C2452" s="1" t="s">
        <v>62</v>
      </c>
      <c r="D2452" s="1" t="s">
        <v>63</v>
      </c>
      <c r="E2452" s="1" t="s">
        <v>9915</v>
      </c>
      <c r="F2452" s="1" t="s">
        <v>9916</v>
      </c>
      <c r="G2452" s="1">
        <v>85</v>
      </c>
      <c r="H2452" s="1">
        <v>100</v>
      </c>
      <c r="I2452" s="2" t="s">
        <v>1123</v>
      </c>
      <c r="J2452" s="1" t="s">
        <v>9917</v>
      </c>
      <c r="K2452" s="1">
        <f>IFERROR(VLOOKUP(B2452,'[1]Pivot HorizontalMRP'!$A$4:$B$2531,2,0),0)</f>
        <v>0</v>
      </c>
      <c r="L2452" s="1">
        <f>IFERROR(VLOOKUP(B2452,'[1]Pivot HorizontalMRP'!$A$4:$C$2531,3,0),0)</f>
        <v>58</v>
      </c>
      <c r="M2452" s="1">
        <f>IFERROR(VLOOKUP(B2452,'[1]Pivot HorizontalMRP'!$A$4:$D$2531,4,0),0)</f>
        <v>0</v>
      </c>
      <c r="N2452" s="1">
        <f>IFERROR(VLOOKUP(B2452,'[1]Pivot HorizontalMRP'!$A$4:$E$2531,5,0),0)</f>
        <v>0</v>
      </c>
      <c r="O2452" s="1">
        <f t="shared" si="191"/>
        <v>58</v>
      </c>
      <c r="P2452" s="1">
        <f t="shared" si="192"/>
        <v>58</v>
      </c>
      <c r="Q2452" s="1">
        <f>IFERROR(VLOOKUP(B2452,'[1]Pivot HorizontalMRP'!$A$4:$F$2529,6,0),0)</f>
        <v>0</v>
      </c>
      <c r="R2452" s="1">
        <f>IFERROR(VLOOKUP(B2452,'[1]Pivot HorizontalMRP'!$A$4:$G$2529,7,0),0)</f>
        <v>0</v>
      </c>
      <c r="S2452" s="1">
        <f>IFERROR(VLOOKUP(B2452,'[1]Pivot HorizontalMRP'!$A$4:$H$2529,8,0),0)</f>
        <v>0</v>
      </c>
      <c r="T2452" s="1">
        <f>IFERROR(VLOOKUP(B2452,'[1]Pivot HorizontalMRP'!$A$4:$I$2529,9,0),0)</f>
        <v>0</v>
      </c>
      <c r="U2452" s="1">
        <f t="shared" si="190"/>
        <v>58</v>
      </c>
      <c r="V2452" s="24">
        <v>116.759</v>
      </c>
      <c r="W2452" s="24"/>
      <c r="X2452" s="24">
        <f t="shared" si="193"/>
        <v>-116.759</v>
      </c>
      <c r="AA2452" s="24">
        <v>95.72</v>
      </c>
      <c r="AN2452" s="24"/>
      <c r="AO2452" s="24" t="str">
        <f t="shared" si="194"/>
        <v>Arista</v>
      </c>
      <c r="AP2452" s="1" t="s">
        <v>6514</v>
      </c>
      <c r="BF2452" s="1" t="s">
        <v>961</v>
      </c>
      <c r="BG2452" s="28" t="s">
        <v>69</v>
      </c>
    </row>
    <row r="2453" spans="1:59" ht="15" x14ac:dyDescent="0.2">
      <c r="A2453" s="1" t="s">
        <v>9918</v>
      </c>
      <c r="B2453" s="29" t="s">
        <v>9919</v>
      </c>
      <c r="C2453" s="1" t="s">
        <v>62</v>
      </c>
      <c r="D2453" s="1" t="s">
        <v>63</v>
      </c>
      <c r="E2453" s="1" t="s">
        <v>9920</v>
      </c>
      <c r="F2453" s="1" t="s">
        <v>9921</v>
      </c>
      <c r="G2453" s="1">
        <v>116</v>
      </c>
      <c r="H2453" s="1">
        <v>1</v>
      </c>
      <c r="I2453" s="2" t="s">
        <v>1123</v>
      </c>
      <c r="K2453" s="1">
        <f>IFERROR(VLOOKUP(B2453,'[1]Pivot HorizontalMRP'!$A$4:$B$2531,2,0),0)</f>
        <v>0</v>
      </c>
      <c r="L2453" s="1">
        <f>IFERROR(VLOOKUP(B2453,'[1]Pivot HorizontalMRP'!$A$4:$C$2531,3,0),0)</f>
        <v>500</v>
      </c>
      <c r="M2453" s="1">
        <f>IFERROR(VLOOKUP(B2453,'[1]Pivot HorizontalMRP'!$A$4:$D$2531,4,0),0)</f>
        <v>0</v>
      </c>
      <c r="N2453" s="1">
        <f>IFERROR(VLOOKUP(B2453,'[1]Pivot HorizontalMRP'!$A$4:$E$2531,5,0),0)</f>
        <v>0</v>
      </c>
      <c r="O2453" s="1">
        <f t="shared" si="191"/>
        <v>500</v>
      </c>
      <c r="P2453" s="1">
        <f t="shared" si="192"/>
        <v>500</v>
      </c>
      <c r="Q2453" s="1">
        <f>IFERROR(VLOOKUP(B2453,'[1]Pivot HorizontalMRP'!$A$4:$F$2529,6,0),0)</f>
        <v>0</v>
      </c>
      <c r="R2453" s="1">
        <f>IFERROR(VLOOKUP(B2453,'[1]Pivot HorizontalMRP'!$A$4:$G$2529,7,0),0)</f>
        <v>0</v>
      </c>
      <c r="S2453" s="1">
        <f>IFERROR(VLOOKUP(B2453,'[1]Pivot HorizontalMRP'!$A$4:$H$2529,8,0),0)</f>
        <v>0</v>
      </c>
      <c r="T2453" s="1">
        <f>IFERROR(VLOOKUP(B2453,'[1]Pivot HorizontalMRP'!$A$4:$I$2529,9,0),0)</f>
        <v>0</v>
      </c>
      <c r="U2453" s="1">
        <f t="shared" si="190"/>
        <v>500</v>
      </c>
      <c r="V2453" s="24">
        <v>5</v>
      </c>
      <c r="W2453" s="24"/>
      <c r="X2453" s="24">
        <f t="shared" si="193"/>
        <v>-5</v>
      </c>
      <c r="AA2453" s="24"/>
      <c r="AN2453" s="24"/>
      <c r="AO2453" s="24" t="str">
        <f t="shared" si="194"/>
        <v>Arista</v>
      </c>
      <c r="AP2453" s="1" t="s">
        <v>4086</v>
      </c>
      <c r="BF2453" s="1" t="s">
        <v>68</v>
      </c>
      <c r="BG2453" s="28" t="s">
        <v>69</v>
      </c>
    </row>
    <row r="2454" spans="1:59" ht="15" x14ac:dyDescent="0.2">
      <c r="A2454" s="1" t="s">
        <v>9922</v>
      </c>
      <c r="B2454" s="29" t="s">
        <v>9923</v>
      </c>
      <c r="C2454" s="1" t="s">
        <v>62</v>
      </c>
      <c r="D2454" s="1" t="s">
        <v>1108</v>
      </c>
      <c r="E2454" s="1" t="s">
        <v>9924</v>
      </c>
      <c r="F2454" s="1" t="s">
        <v>9925</v>
      </c>
      <c r="G2454" s="1">
        <v>17</v>
      </c>
      <c r="H2454" s="1">
        <v>1</v>
      </c>
      <c r="I2454" s="2" t="s">
        <v>66</v>
      </c>
      <c r="K2454" s="1">
        <f>IFERROR(VLOOKUP(B2454,'[1]Pivot HorizontalMRP'!$A$4:$B$2531,2,0),0)</f>
        <v>0</v>
      </c>
      <c r="L2454" s="1">
        <f>IFERROR(VLOOKUP(B2454,'[1]Pivot HorizontalMRP'!$A$4:$C$2531,3,0),0)</f>
        <v>17000</v>
      </c>
      <c r="M2454" s="1">
        <f>IFERROR(VLOOKUP(B2454,'[1]Pivot HorizontalMRP'!$A$4:$D$2531,4,0),0)</f>
        <v>0</v>
      </c>
      <c r="N2454" s="1">
        <f>IFERROR(VLOOKUP(B2454,'[1]Pivot HorizontalMRP'!$A$4:$E$2531,5,0),0)</f>
        <v>0</v>
      </c>
      <c r="O2454" s="1">
        <f t="shared" si="191"/>
        <v>17000</v>
      </c>
      <c r="P2454" s="1">
        <f t="shared" si="192"/>
        <v>17000</v>
      </c>
      <c r="Q2454" s="1">
        <f>IFERROR(VLOOKUP(B2454,'[1]Pivot HorizontalMRP'!$A$4:$F$2529,6,0),0)</f>
        <v>14901</v>
      </c>
      <c r="R2454" s="1">
        <f>IFERROR(VLOOKUP(B2454,'[1]Pivot HorizontalMRP'!$A$4:$G$2529,7,0),0)</f>
        <v>11017</v>
      </c>
      <c r="S2454" s="1">
        <f>IFERROR(VLOOKUP(B2454,'[1]Pivot HorizontalMRP'!$A$4:$H$2529,8,0),0)</f>
        <v>10963</v>
      </c>
      <c r="T2454" s="1">
        <f>IFERROR(VLOOKUP(B2454,'[1]Pivot HorizontalMRP'!$A$4:$I$2529,9,0),0)</f>
        <v>8332</v>
      </c>
      <c r="U2454" s="1">
        <f t="shared" si="190"/>
        <v>-8918</v>
      </c>
      <c r="V2454" s="24">
        <v>0.32969999999999999</v>
      </c>
      <c r="W2454" s="24"/>
      <c r="X2454" s="24">
        <f t="shared" si="193"/>
        <v>-0.32969999999999999</v>
      </c>
      <c r="AA2454" s="24"/>
      <c r="AN2454" s="24"/>
      <c r="AO2454" s="24" t="str">
        <f t="shared" si="194"/>
        <v>Sanmina</v>
      </c>
      <c r="AP2454" s="1" t="s">
        <v>1110</v>
      </c>
      <c r="BF2454" s="1" t="s">
        <v>8814</v>
      </c>
      <c r="BG2454" s="28" t="s">
        <v>69</v>
      </c>
    </row>
    <row r="2455" spans="1:59" ht="15" x14ac:dyDescent="0.2">
      <c r="A2455" s="1" t="s">
        <v>9926</v>
      </c>
      <c r="B2455" s="29" t="s">
        <v>9927</v>
      </c>
      <c r="C2455" s="1" t="s">
        <v>62</v>
      </c>
      <c r="D2455" s="1" t="s">
        <v>63</v>
      </c>
      <c r="E2455" s="1" t="s">
        <v>9928</v>
      </c>
      <c r="F2455" s="1" t="s">
        <v>9929</v>
      </c>
      <c r="G2455" s="1">
        <v>31</v>
      </c>
      <c r="H2455" s="1">
        <v>15000</v>
      </c>
      <c r="I2455" s="2" t="s">
        <v>1123</v>
      </c>
      <c r="K2455" s="1">
        <f>IFERROR(VLOOKUP(B2455,'[1]Pivot HorizontalMRP'!$A$4:$B$2531,2,0),0)</f>
        <v>0</v>
      </c>
      <c r="L2455" s="1">
        <f>IFERROR(VLOOKUP(B2455,'[1]Pivot HorizontalMRP'!$A$4:$C$2531,3,0),0)</f>
        <v>288</v>
      </c>
      <c r="M2455" s="1">
        <f>IFERROR(VLOOKUP(B2455,'[1]Pivot HorizontalMRP'!$A$4:$D$2531,4,0),0)</f>
        <v>0</v>
      </c>
      <c r="N2455" s="1">
        <f>IFERROR(VLOOKUP(B2455,'[1]Pivot HorizontalMRP'!$A$4:$E$2531,5,0),0)</f>
        <v>0</v>
      </c>
      <c r="O2455" s="1">
        <f t="shared" si="191"/>
        <v>288</v>
      </c>
      <c r="P2455" s="1">
        <f t="shared" si="192"/>
        <v>288</v>
      </c>
      <c r="Q2455" s="1">
        <f>IFERROR(VLOOKUP(B2455,'[1]Pivot HorizontalMRP'!$A$4:$F$2529,6,0),0)</f>
        <v>0</v>
      </c>
      <c r="R2455" s="1">
        <f>IFERROR(VLOOKUP(B2455,'[1]Pivot HorizontalMRP'!$A$4:$G$2529,7,0),0)</f>
        <v>0</v>
      </c>
      <c r="S2455" s="1">
        <f>IFERROR(VLOOKUP(B2455,'[1]Pivot HorizontalMRP'!$A$4:$H$2529,8,0),0)</f>
        <v>0</v>
      </c>
      <c r="T2455" s="1">
        <f>IFERROR(VLOOKUP(B2455,'[1]Pivot HorizontalMRP'!$A$4:$I$2529,9,0),0)</f>
        <v>0</v>
      </c>
      <c r="U2455" s="1">
        <f t="shared" si="190"/>
        <v>288</v>
      </c>
      <c r="V2455" s="24">
        <v>1.26</v>
      </c>
      <c r="W2455" s="24"/>
      <c r="X2455" s="24">
        <f t="shared" si="193"/>
        <v>-1.26</v>
      </c>
      <c r="AA2455" s="24"/>
      <c r="AN2455" s="24"/>
      <c r="AO2455" s="24" t="str">
        <f t="shared" si="194"/>
        <v>Arista</v>
      </c>
      <c r="AP2455" s="1" t="s">
        <v>83</v>
      </c>
      <c r="BF2455" s="1" t="s">
        <v>68</v>
      </c>
      <c r="BG2455" s="28" t="s">
        <v>69</v>
      </c>
    </row>
    <row r="2456" spans="1:59" ht="15" x14ac:dyDescent="0.2">
      <c r="A2456" s="1" t="s">
        <v>9930</v>
      </c>
      <c r="B2456" s="29" t="s">
        <v>9931</v>
      </c>
      <c r="C2456" s="1" t="s">
        <v>62</v>
      </c>
      <c r="D2456" s="1" t="s">
        <v>63</v>
      </c>
      <c r="E2456" s="1" t="s">
        <v>9932</v>
      </c>
      <c r="F2456" s="1" t="s">
        <v>9933</v>
      </c>
      <c r="G2456" s="1">
        <v>31</v>
      </c>
      <c r="H2456" s="1">
        <v>1000</v>
      </c>
      <c r="I2456" s="2" t="s">
        <v>1123</v>
      </c>
      <c r="K2456" s="1">
        <f>IFERROR(VLOOKUP(B2456,'[1]Pivot HorizontalMRP'!$A$4:$B$2531,2,0),0)</f>
        <v>0</v>
      </c>
      <c r="L2456" s="1">
        <f>IFERROR(VLOOKUP(B2456,'[1]Pivot HorizontalMRP'!$A$4:$C$2531,3,0),0)</f>
        <v>1466</v>
      </c>
      <c r="M2456" s="1">
        <f>IFERROR(VLOOKUP(B2456,'[1]Pivot HorizontalMRP'!$A$4:$D$2531,4,0),0)</f>
        <v>0</v>
      </c>
      <c r="N2456" s="1">
        <f>IFERROR(VLOOKUP(B2456,'[1]Pivot HorizontalMRP'!$A$4:$E$2531,5,0),0)</f>
        <v>0</v>
      </c>
      <c r="O2456" s="1">
        <f t="shared" si="191"/>
        <v>1466</v>
      </c>
      <c r="P2456" s="1">
        <f t="shared" si="192"/>
        <v>1466</v>
      </c>
      <c r="Q2456" s="1">
        <f>IFERROR(VLOOKUP(B2456,'[1]Pivot HorizontalMRP'!$A$4:$F$2529,6,0),0)</f>
        <v>2</v>
      </c>
      <c r="R2456" s="1">
        <f>IFERROR(VLOOKUP(B2456,'[1]Pivot HorizontalMRP'!$A$4:$G$2529,7,0),0)</f>
        <v>0</v>
      </c>
      <c r="S2456" s="1">
        <f>IFERROR(VLOOKUP(B2456,'[1]Pivot HorizontalMRP'!$A$4:$H$2529,8,0),0)</f>
        <v>0</v>
      </c>
      <c r="T2456" s="1">
        <f>IFERROR(VLOOKUP(B2456,'[1]Pivot HorizontalMRP'!$A$4:$I$2529,9,0),0)</f>
        <v>0</v>
      </c>
      <c r="U2456" s="1">
        <f t="shared" si="190"/>
        <v>1464</v>
      </c>
      <c r="V2456" s="24">
        <v>4.25</v>
      </c>
      <c r="W2456" s="24"/>
      <c r="X2456" s="24">
        <f t="shared" si="193"/>
        <v>-4.25</v>
      </c>
      <c r="AA2456" s="24"/>
      <c r="AN2456" s="24"/>
      <c r="AO2456" s="24" t="str">
        <f t="shared" si="194"/>
        <v>Arista</v>
      </c>
      <c r="AP2456" s="1" t="s">
        <v>83</v>
      </c>
      <c r="BF2456" s="1" t="s">
        <v>68</v>
      </c>
      <c r="BG2456" s="28" t="s">
        <v>69</v>
      </c>
    </row>
    <row r="2457" spans="1:59" ht="15" x14ac:dyDescent="0.2">
      <c r="A2457" s="1" t="s">
        <v>9934</v>
      </c>
      <c r="B2457" s="29" t="s">
        <v>9935</v>
      </c>
      <c r="C2457" s="1" t="s">
        <v>62</v>
      </c>
      <c r="D2457" s="1" t="s">
        <v>63</v>
      </c>
      <c r="E2457" s="1" t="s">
        <v>9936</v>
      </c>
      <c r="F2457" s="1" t="s">
        <v>9937</v>
      </c>
      <c r="G2457" s="1">
        <v>31</v>
      </c>
      <c r="H2457" s="1">
        <v>100</v>
      </c>
      <c r="I2457" s="2" t="s">
        <v>1123</v>
      </c>
      <c r="K2457" s="1">
        <f>IFERROR(VLOOKUP(B2457,'[1]Pivot HorizontalMRP'!$A$4:$B$2531,2,0),0)</f>
        <v>0</v>
      </c>
      <c r="L2457" s="1">
        <f>IFERROR(VLOOKUP(B2457,'[1]Pivot HorizontalMRP'!$A$4:$C$2531,3,0),0)</f>
        <v>2.078E-2</v>
      </c>
      <c r="M2457" s="1">
        <f>IFERROR(VLOOKUP(B2457,'[1]Pivot HorizontalMRP'!$A$4:$D$2531,4,0),0)</f>
        <v>0</v>
      </c>
      <c r="N2457" s="1">
        <f>IFERROR(VLOOKUP(B2457,'[1]Pivot HorizontalMRP'!$A$4:$E$2531,5,0),0)</f>
        <v>0</v>
      </c>
      <c r="O2457" s="1">
        <f t="shared" si="191"/>
        <v>2.078E-2</v>
      </c>
      <c r="P2457" s="1">
        <f t="shared" si="192"/>
        <v>2.078E-2</v>
      </c>
      <c r="Q2457" s="1">
        <f>IFERROR(VLOOKUP(B2457,'[1]Pivot HorizontalMRP'!$A$4:$F$2529,6,0),0)</f>
        <v>0</v>
      </c>
      <c r="R2457" s="1">
        <f>IFERROR(VLOOKUP(B2457,'[1]Pivot HorizontalMRP'!$A$4:$G$2529,7,0),0)</f>
        <v>0</v>
      </c>
      <c r="S2457" s="1">
        <f>IFERROR(VLOOKUP(B2457,'[1]Pivot HorizontalMRP'!$A$4:$H$2529,8,0),0)</f>
        <v>0</v>
      </c>
      <c r="T2457" s="1">
        <f>IFERROR(VLOOKUP(B2457,'[1]Pivot HorizontalMRP'!$A$4:$I$2529,9,0),0)</f>
        <v>0</v>
      </c>
      <c r="U2457" s="1">
        <f t="shared" si="190"/>
        <v>2.078E-2</v>
      </c>
      <c r="V2457" s="24">
        <v>16.63</v>
      </c>
      <c r="W2457" s="24"/>
      <c r="X2457" s="24">
        <f t="shared" si="193"/>
        <v>-16.63</v>
      </c>
      <c r="AA2457" s="24"/>
      <c r="AN2457" s="24"/>
      <c r="AO2457" s="24" t="str">
        <f t="shared" si="194"/>
        <v>Arista</v>
      </c>
      <c r="AP2457" s="1" t="s">
        <v>83</v>
      </c>
      <c r="BF2457" s="1" t="s">
        <v>640</v>
      </c>
      <c r="BG2457" s="28" t="s">
        <v>69</v>
      </c>
    </row>
    <row r="2458" spans="1:59" ht="15" x14ac:dyDescent="0.2">
      <c r="A2458" s="1" t="s">
        <v>9938</v>
      </c>
      <c r="B2458" s="29" t="s">
        <v>9939</v>
      </c>
      <c r="C2458" s="1" t="s">
        <v>62</v>
      </c>
      <c r="D2458" s="1" t="s">
        <v>63</v>
      </c>
      <c r="E2458" s="1" t="s">
        <v>9940</v>
      </c>
      <c r="F2458" s="1" t="s">
        <v>9941</v>
      </c>
      <c r="G2458" s="1">
        <v>31</v>
      </c>
      <c r="H2458" s="1">
        <v>2500</v>
      </c>
      <c r="I2458" s="2" t="s">
        <v>1123</v>
      </c>
      <c r="K2458" s="1">
        <f>IFERROR(VLOOKUP(B2458,'[1]Pivot HorizontalMRP'!$A$4:$B$2531,2,0),0)</f>
        <v>0</v>
      </c>
      <c r="L2458" s="1">
        <f>IFERROR(VLOOKUP(B2458,'[1]Pivot HorizontalMRP'!$A$4:$C$2531,3,0),0)</f>
        <v>90</v>
      </c>
      <c r="M2458" s="1">
        <f>IFERROR(VLOOKUP(B2458,'[1]Pivot HorizontalMRP'!$A$4:$D$2531,4,0),0)</f>
        <v>0</v>
      </c>
      <c r="N2458" s="1">
        <f>IFERROR(VLOOKUP(B2458,'[1]Pivot HorizontalMRP'!$A$4:$E$2531,5,0),0)</f>
        <v>0</v>
      </c>
      <c r="O2458" s="1">
        <f t="shared" si="191"/>
        <v>90</v>
      </c>
      <c r="P2458" s="1">
        <f t="shared" si="192"/>
        <v>90</v>
      </c>
      <c r="Q2458" s="1">
        <f>IFERROR(VLOOKUP(B2458,'[1]Pivot HorizontalMRP'!$A$4:$F$2529,6,0),0)</f>
        <v>0</v>
      </c>
      <c r="R2458" s="1">
        <f>IFERROR(VLOOKUP(B2458,'[1]Pivot HorizontalMRP'!$A$4:$G$2529,7,0),0)</f>
        <v>0</v>
      </c>
      <c r="S2458" s="1">
        <f>IFERROR(VLOOKUP(B2458,'[1]Pivot HorizontalMRP'!$A$4:$H$2529,8,0),0)</f>
        <v>0</v>
      </c>
      <c r="T2458" s="1">
        <f>IFERROR(VLOOKUP(B2458,'[1]Pivot HorizontalMRP'!$A$4:$I$2529,9,0),0)</f>
        <v>0</v>
      </c>
      <c r="U2458" s="1">
        <f t="shared" si="190"/>
        <v>90</v>
      </c>
      <c r="V2458" s="24">
        <v>2.8</v>
      </c>
      <c r="W2458" s="24"/>
      <c r="X2458" s="24">
        <f t="shared" si="193"/>
        <v>-2.8</v>
      </c>
      <c r="AA2458" s="24"/>
      <c r="AN2458" s="24"/>
      <c r="AO2458" s="24" t="str">
        <f t="shared" si="194"/>
        <v>Arista</v>
      </c>
      <c r="AP2458" s="1" t="s">
        <v>83</v>
      </c>
      <c r="BF2458" s="1" t="s">
        <v>68</v>
      </c>
      <c r="BG2458" s="28" t="s">
        <v>69</v>
      </c>
    </row>
    <row r="2459" spans="1:59" ht="15" x14ac:dyDescent="0.2">
      <c r="A2459" s="1" t="s">
        <v>9942</v>
      </c>
      <c r="B2459" s="29" t="s">
        <v>9943</v>
      </c>
      <c r="C2459" s="1" t="s">
        <v>62</v>
      </c>
      <c r="D2459" s="1" t="s">
        <v>63</v>
      </c>
      <c r="E2459" s="1" t="s">
        <v>9944</v>
      </c>
      <c r="F2459" s="1" t="s">
        <v>9945</v>
      </c>
      <c r="G2459" s="1">
        <v>33</v>
      </c>
      <c r="H2459" s="1">
        <v>1000</v>
      </c>
      <c r="I2459" s="2" t="s">
        <v>1123</v>
      </c>
      <c r="K2459" s="1">
        <f>IFERROR(VLOOKUP(B2459,'[1]Pivot HorizontalMRP'!$A$4:$B$2531,2,0),0)</f>
        <v>0</v>
      </c>
      <c r="L2459" s="1">
        <f>IFERROR(VLOOKUP(B2459,'[1]Pivot HorizontalMRP'!$A$4:$C$2531,3,0),0)</f>
        <v>3041</v>
      </c>
      <c r="M2459" s="1">
        <f>IFERROR(VLOOKUP(B2459,'[1]Pivot HorizontalMRP'!$A$4:$D$2531,4,0),0)</f>
        <v>0</v>
      </c>
      <c r="N2459" s="1">
        <f>IFERROR(VLOOKUP(B2459,'[1]Pivot HorizontalMRP'!$A$4:$E$2531,5,0),0)</f>
        <v>0</v>
      </c>
      <c r="O2459" s="1">
        <f t="shared" si="191"/>
        <v>3041</v>
      </c>
      <c r="P2459" s="1">
        <f t="shared" si="192"/>
        <v>3041</v>
      </c>
      <c r="Q2459" s="1">
        <f>IFERROR(VLOOKUP(B2459,'[1]Pivot HorizontalMRP'!$A$4:$F$2529,6,0),0)</f>
        <v>2847</v>
      </c>
      <c r="R2459" s="1">
        <f>IFERROR(VLOOKUP(B2459,'[1]Pivot HorizontalMRP'!$A$4:$G$2529,7,0),0)</f>
        <v>1654</v>
      </c>
      <c r="S2459" s="1">
        <f>IFERROR(VLOOKUP(B2459,'[1]Pivot HorizontalMRP'!$A$4:$H$2529,8,0),0)</f>
        <v>1800</v>
      </c>
      <c r="T2459" s="1">
        <f>IFERROR(VLOOKUP(B2459,'[1]Pivot HorizontalMRP'!$A$4:$I$2529,9,0),0)</f>
        <v>1654</v>
      </c>
      <c r="U2459" s="1">
        <f t="shared" si="190"/>
        <v>-1460</v>
      </c>
      <c r="V2459" s="24">
        <v>2.11</v>
      </c>
      <c r="W2459" s="24"/>
      <c r="X2459" s="24">
        <f t="shared" si="193"/>
        <v>-2.11</v>
      </c>
      <c r="AA2459" s="24">
        <v>2.11</v>
      </c>
      <c r="AN2459" s="24"/>
      <c r="AO2459" s="24" t="str">
        <f t="shared" si="194"/>
        <v>Arista</v>
      </c>
      <c r="AP2459" s="1" t="s">
        <v>83</v>
      </c>
      <c r="BF2459" s="1" t="s">
        <v>9657</v>
      </c>
      <c r="BG2459" s="28" t="s">
        <v>69</v>
      </c>
    </row>
    <row r="2460" spans="1:59" ht="15" x14ac:dyDescent="0.2">
      <c r="A2460" s="1" t="s">
        <v>9946</v>
      </c>
      <c r="B2460" s="29" t="s">
        <v>9947</v>
      </c>
      <c r="C2460" s="1" t="s">
        <v>62</v>
      </c>
      <c r="D2460" s="1" t="s">
        <v>63</v>
      </c>
      <c r="E2460" s="1" t="s">
        <v>7330</v>
      </c>
      <c r="F2460" s="1" t="s">
        <v>9948</v>
      </c>
      <c r="G2460" s="1">
        <v>28</v>
      </c>
      <c r="H2460" s="1">
        <v>1</v>
      </c>
      <c r="I2460" s="2" t="s">
        <v>1123</v>
      </c>
      <c r="K2460" s="1">
        <f>IFERROR(VLOOKUP(B2460,'[1]Pivot HorizontalMRP'!$A$4:$B$2531,2,0),0)</f>
        <v>0</v>
      </c>
      <c r="L2460" s="1">
        <f>IFERROR(VLOOKUP(B2460,'[1]Pivot HorizontalMRP'!$A$4:$C$2531,3,0),0)</f>
        <v>135</v>
      </c>
      <c r="M2460" s="1">
        <f>IFERROR(VLOOKUP(B2460,'[1]Pivot HorizontalMRP'!$A$4:$D$2531,4,0),0)</f>
        <v>2860</v>
      </c>
      <c r="N2460" s="1">
        <f>IFERROR(VLOOKUP(B2460,'[1]Pivot HorizontalMRP'!$A$4:$E$2531,5,0),0)</f>
        <v>0</v>
      </c>
      <c r="O2460" s="1">
        <f t="shared" si="191"/>
        <v>2995</v>
      </c>
      <c r="P2460" s="1">
        <f t="shared" si="192"/>
        <v>2995</v>
      </c>
      <c r="Q2460" s="1">
        <f>IFERROR(VLOOKUP(B2460,'[1]Pivot HorizontalMRP'!$A$4:$F$2529,6,0),0)</f>
        <v>2847</v>
      </c>
      <c r="R2460" s="1">
        <f>IFERROR(VLOOKUP(B2460,'[1]Pivot HorizontalMRP'!$A$4:$G$2529,7,0),0)</f>
        <v>1654</v>
      </c>
      <c r="S2460" s="1">
        <f>IFERROR(VLOOKUP(B2460,'[1]Pivot HorizontalMRP'!$A$4:$H$2529,8,0),0)</f>
        <v>1800</v>
      </c>
      <c r="T2460" s="1">
        <f>IFERROR(VLOOKUP(B2460,'[1]Pivot HorizontalMRP'!$A$4:$I$2529,9,0),0)</f>
        <v>1654</v>
      </c>
      <c r="U2460" s="1">
        <f t="shared" si="190"/>
        <v>-1506</v>
      </c>
      <c r="V2460" s="24">
        <v>5.0599999999999996</v>
      </c>
      <c r="W2460" s="24"/>
      <c r="X2460" s="24">
        <f t="shared" si="193"/>
        <v>-5.0599999999999996</v>
      </c>
      <c r="AA2460" s="24">
        <v>5.84</v>
      </c>
      <c r="AN2460" s="24"/>
      <c r="AO2460" s="24" t="str">
        <f t="shared" si="194"/>
        <v>Arista</v>
      </c>
      <c r="AP2460" s="1" t="s">
        <v>83</v>
      </c>
      <c r="BF2460" s="1" t="s">
        <v>860</v>
      </c>
      <c r="BG2460" s="28" t="s">
        <v>69</v>
      </c>
    </row>
    <row r="2461" spans="1:59" ht="15" x14ac:dyDescent="0.2">
      <c r="A2461" s="1" t="s">
        <v>9949</v>
      </c>
      <c r="B2461" s="29" t="s">
        <v>9950</v>
      </c>
      <c r="C2461" s="1" t="s">
        <v>62</v>
      </c>
      <c r="D2461" s="1" t="s">
        <v>63</v>
      </c>
      <c r="E2461" s="1" t="s">
        <v>9951</v>
      </c>
      <c r="F2461" s="1" t="s">
        <v>9952</v>
      </c>
      <c r="G2461" s="1">
        <v>26</v>
      </c>
      <c r="H2461" s="1">
        <v>1000</v>
      </c>
      <c r="I2461" s="2" t="s">
        <v>1123</v>
      </c>
      <c r="K2461" s="1">
        <f>IFERROR(VLOOKUP(B2461,'[1]Pivot HorizontalMRP'!$A$4:$B$2531,2,0),0)</f>
        <v>0</v>
      </c>
      <c r="L2461" s="1">
        <f>IFERROR(VLOOKUP(B2461,'[1]Pivot HorizontalMRP'!$A$4:$C$2531,3,0),0)</f>
        <v>160</v>
      </c>
      <c r="M2461" s="1">
        <f>IFERROR(VLOOKUP(B2461,'[1]Pivot HorizontalMRP'!$A$4:$D$2531,4,0),0)</f>
        <v>0</v>
      </c>
      <c r="N2461" s="1">
        <f>IFERROR(VLOOKUP(B2461,'[1]Pivot HorizontalMRP'!$A$4:$E$2531,5,0),0)</f>
        <v>0</v>
      </c>
      <c r="O2461" s="1">
        <f t="shared" si="191"/>
        <v>160</v>
      </c>
      <c r="P2461" s="1">
        <f t="shared" si="192"/>
        <v>160</v>
      </c>
      <c r="Q2461" s="1">
        <f>IFERROR(VLOOKUP(B2461,'[1]Pivot HorizontalMRP'!$A$4:$F$2529,6,0),0)</f>
        <v>0</v>
      </c>
      <c r="R2461" s="1">
        <f>IFERROR(VLOOKUP(B2461,'[1]Pivot HorizontalMRP'!$A$4:$G$2529,7,0),0)</f>
        <v>0</v>
      </c>
      <c r="S2461" s="1">
        <f>IFERROR(VLOOKUP(B2461,'[1]Pivot HorizontalMRP'!$A$4:$H$2529,8,0),0)</f>
        <v>0</v>
      </c>
      <c r="T2461" s="1">
        <f>IFERROR(VLOOKUP(B2461,'[1]Pivot HorizontalMRP'!$A$4:$I$2529,9,0),0)</f>
        <v>0</v>
      </c>
      <c r="U2461" s="1">
        <f t="shared" si="190"/>
        <v>160</v>
      </c>
      <c r="V2461" s="24">
        <v>2.5</v>
      </c>
      <c r="W2461" s="24"/>
      <c r="X2461" s="24">
        <f t="shared" si="193"/>
        <v>-2.5</v>
      </c>
      <c r="AA2461" s="24"/>
      <c r="AN2461" s="24"/>
      <c r="AO2461" s="24" t="str">
        <f t="shared" si="194"/>
        <v>Arista</v>
      </c>
      <c r="AP2461" s="1" t="s">
        <v>83</v>
      </c>
      <c r="BF2461" s="1" t="s">
        <v>68</v>
      </c>
      <c r="BG2461" s="28" t="s">
        <v>69</v>
      </c>
    </row>
    <row r="2462" spans="1:59" ht="15" x14ac:dyDescent="0.2">
      <c r="A2462" s="1" t="s">
        <v>9953</v>
      </c>
      <c r="B2462" s="29" t="s">
        <v>9954</v>
      </c>
      <c r="C2462" s="1" t="s">
        <v>62</v>
      </c>
      <c r="D2462" s="1" t="s">
        <v>63</v>
      </c>
      <c r="E2462" s="1" t="s">
        <v>9955</v>
      </c>
      <c r="F2462" s="1" t="s">
        <v>9956</v>
      </c>
      <c r="G2462" s="1">
        <v>26</v>
      </c>
      <c r="H2462" s="1">
        <v>500</v>
      </c>
      <c r="I2462" s="2" t="s">
        <v>1123</v>
      </c>
      <c r="K2462" s="1">
        <f>IFERROR(VLOOKUP(B2462,'[1]Pivot HorizontalMRP'!$A$4:$B$2531,2,0),0)</f>
        <v>0</v>
      </c>
      <c r="L2462" s="1">
        <f>IFERROR(VLOOKUP(B2462,'[1]Pivot HorizontalMRP'!$A$4:$C$2531,3,0),0)</f>
        <v>80</v>
      </c>
      <c r="M2462" s="1">
        <f>IFERROR(VLOOKUP(B2462,'[1]Pivot HorizontalMRP'!$A$4:$D$2531,4,0),0)</f>
        <v>0</v>
      </c>
      <c r="N2462" s="1">
        <f>IFERROR(VLOOKUP(B2462,'[1]Pivot HorizontalMRP'!$A$4:$E$2531,5,0),0)</f>
        <v>0</v>
      </c>
      <c r="O2462" s="1">
        <f t="shared" si="191"/>
        <v>80</v>
      </c>
      <c r="P2462" s="1">
        <f t="shared" si="192"/>
        <v>80</v>
      </c>
      <c r="Q2462" s="1">
        <f>IFERROR(VLOOKUP(B2462,'[1]Pivot HorizontalMRP'!$A$4:$F$2529,6,0),0)</f>
        <v>0</v>
      </c>
      <c r="R2462" s="1">
        <f>IFERROR(VLOOKUP(B2462,'[1]Pivot HorizontalMRP'!$A$4:$G$2529,7,0),0)</f>
        <v>0</v>
      </c>
      <c r="S2462" s="1">
        <f>IFERROR(VLOOKUP(B2462,'[1]Pivot HorizontalMRP'!$A$4:$H$2529,8,0),0)</f>
        <v>0</v>
      </c>
      <c r="T2462" s="1">
        <f>IFERROR(VLOOKUP(B2462,'[1]Pivot HorizontalMRP'!$A$4:$I$2529,9,0),0)</f>
        <v>0</v>
      </c>
      <c r="U2462" s="1">
        <f t="shared" si="190"/>
        <v>80</v>
      </c>
      <c r="V2462" s="24">
        <v>3.6</v>
      </c>
      <c r="W2462" s="24"/>
      <c r="X2462" s="24">
        <f t="shared" si="193"/>
        <v>-3.6</v>
      </c>
      <c r="AA2462" s="24"/>
      <c r="AN2462" s="24"/>
      <c r="AO2462" s="24" t="str">
        <f t="shared" si="194"/>
        <v>Arista</v>
      </c>
      <c r="AP2462" s="1" t="s">
        <v>83</v>
      </c>
      <c r="BF2462" s="1" t="s">
        <v>68</v>
      </c>
      <c r="BG2462" s="28" t="s">
        <v>69</v>
      </c>
    </row>
    <row r="2463" spans="1:59" ht="15" x14ac:dyDescent="0.2">
      <c r="A2463" s="1" t="s">
        <v>9957</v>
      </c>
      <c r="B2463" s="29" t="s">
        <v>9958</v>
      </c>
      <c r="C2463" s="1" t="s">
        <v>62</v>
      </c>
      <c r="D2463" s="1" t="s">
        <v>63</v>
      </c>
      <c r="E2463" s="1" t="s">
        <v>9959</v>
      </c>
      <c r="F2463" s="1" t="s">
        <v>9960</v>
      </c>
      <c r="G2463" s="1">
        <v>36</v>
      </c>
      <c r="H2463" s="1">
        <v>2000</v>
      </c>
      <c r="I2463" s="2" t="s">
        <v>1123</v>
      </c>
      <c r="K2463" s="1">
        <f>IFERROR(VLOOKUP(B2463,'[1]Pivot HorizontalMRP'!$A$4:$B$2531,2,0),0)</f>
        <v>0</v>
      </c>
      <c r="L2463" s="1">
        <f>IFERROR(VLOOKUP(B2463,'[1]Pivot HorizontalMRP'!$A$4:$C$2531,3,0),0)</f>
        <v>150</v>
      </c>
      <c r="M2463" s="1">
        <f>IFERROR(VLOOKUP(B2463,'[1]Pivot HorizontalMRP'!$A$4:$D$2531,4,0),0)</f>
        <v>100</v>
      </c>
      <c r="N2463" s="1">
        <f>IFERROR(VLOOKUP(B2463,'[1]Pivot HorizontalMRP'!$A$4:$E$2531,5,0),0)</f>
        <v>0</v>
      </c>
      <c r="O2463" s="1">
        <f t="shared" si="191"/>
        <v>250</v>
      </c>
      <c r="P2463" s="1">
        <f t="shared" si="192"/>
        <v>250</v>
      </c>
      <c r="Q2463" s="1">
        <f>IFERROR(VLOOKUP(B2463,'[1]Pivot HorizontalMRP'!$A$4:$F$2529,6,0),0)</f>
        <v>0</v>
      </c>
      <c r="R2463" s="1">
        <f>IFERROR(VLOOKUP(B2463,'[1]Pivot HorizontalMRP'!$A$4:$G$2529,7,0),0)</f>
        <v>0</v>
      </c>
      <c r="S2463" s="1">
        <f>IFERROR(VLOOKUP(B2463,'[1]Pivot HorizontalMRP'!$A$4:$H$2529,8,0),0)</f>
        <v>0</v>
      </c>
      <c r="T2463" s="1">
        <f>IFERROR(VLOOKUP(B2463,'[1]Pivot HorizontalMRP'!$A$4:$I$2529,9,0),0)</f>
        <v>0</v>
      </c>
      <c r="U2463" s="1">
        <f t="shared" si="190"/>
        <v>250</v>
      </c>
      <c r="V2463" s="24">
        <v>4.41</v>
      </c>
      <c r="W2463" s="24"/>
      <c r="X2463" s="24">
        <f t="shared" si="193"/>
        <v>-4.41</v>
      </c>
      <c r="AA2463" s="24"/>
      <c r="AN2463" s="24"/>
      <c r="AO2463" s="24" t="str">
        <f t="shared" si="194"/>
        <v>Arista</v>
      </c>
      <c r="AP2463" s="1" t="s">
        <v>83</v>
      </c>
      <c r="BF2463" s="1" t="s">
        <v>68</v>
      </c>
      <c r="BG2463" s="28" t="s">
        <v>69</v>
      </c>
    </row>
    <row r="2464" spans="1:59" ht="15" x14ac:dyDescent="0.2">
      <c r="A2464" s="1" t="s">
        <v>9961</v>
      </c>
      <c r="B2464" s="29" t="s">
        <v>9962</v>
      </c>
      <c r="C2464" s="1" t="s">
        <v>62</v>
      </c>
      <c r="D2464" s="1" t="s">
        <v>63</v>
      </c>
      <c r="E2464" s="1" t="s">
        <v>9963</v>
      </c>
      <c r="F2464" s="1" t="s">
        <v>9964</v>
      </c>
      <c r="G2464" s="1">
        <v>61</v>
      </c>
      <c r="H2464" s="1">
        <v>480</v>
      </c>
      <c r="I2464" s="2" t="s">
        <v>1123</v>
      </c>
      <c r="K2464" s="1">
        <f>IFERROR(VLOOKUP(B2464,'[1]Pivot HorizontalMRP'!$A$4:$B$2531,2,0),0)</f>
        <v>200</v>
      </c>
      <c r="L2464" s="1">
        <f>IFERROR(VLOOKUP(B2464,'[1]Pivot HorizontalMRP'!$A$4:$C$2531,3,0),0)</f>
        <v>472</v>
      </c>
      <c r="M2464" s="1">
        <f>IFERROR(VLOOKUP(B2464,'[1]Pivot HorizontalMRP'!$A$4:$D$2531,4,0),0)</f>
        <v>0</v>
      </c>
      <c r="N2464" s="1">
        <f>IFERROR(VLOOKUP(B2464,'[1]Pivot HorizontalMRP'!$A$4:$E$2531,5,0),0)</f>
        <v>0</v>
      </c>
      <c r="O2464" s="1">
        <f t="shared" si="191"/>
        <v>672</v>
      </c>
      <c r="P2464" s="1">
        <f t="shared" si="192"/>
        <v>672</v>
      </c>
      <c r="Q2464" s="1">
        <f>IFERROR(VLOOKUP(B2464,'[1]Pivot HorizontalMRP'!$A$4:$F$2529,6,0),0)</f>
        <v>0</v>
      </c>
      <c r="R2464" s="1">
        <f>IFERROR(VLOOKUP(B2464,'[1]Pivot HorizontalMRP'!$A$4:$G$2529,7,0),0)</f>
        <v>0</v>
      </c>
      <c r="S2464" s="1">
        <f>IFERROR(VLOOKUP(B2464,'[1]Pivot HorizontalMRP'!$A$4:$H$2529,8,0),0)</f>
        <v>0</v>
      </c>
      <c r="T2464" s="1">
        <f>IFERROR(VLOOKUP(B2464,'[1]Pivot HorizontalMRP'!$A$4:$I$2529,9,0),0)</f>
        <v>0</v>
      </c>
      <c r="U2464" s="1">
        <f t="shared" si="190"/>
        <v>672</v>
      </c>
      <c r="V2464" s="24">
        <v>1.5649999999999999</v>
      </c>
      <c r="W2464" s="24"/>
      <c r="X2464" s="24">
        <f t="shared" si="193"/>
        <v>-1.5649999999999999</v>
      </c>
      <c r="AA2464" s="24"/>
      <c r="AN2464" s="24"/>
      <c r="AO2464" s="24" t="str">
        <f t="shared" si="194"/>
        <v>Arista</v>
      </c>
      <c r="AP2464" s="1" t="s">
        <v>6514</v>
      </c>
      <c r="BF2464" s="1" t="s">
        <v>68</v>
      </c>
      <c r="BG2464" s="28" t="s">
        <v>69</v>
      </c>
    </row>
    <row r="2465" spans="1:59" ht="15" x14ac:dyDescent="0.2">
      <c r="A2465" s="1" t="s">
        <v>9965</v>
      </c>
      <c r="B2465" s="29" t="s">
        <v>9966</v>
      </c>
      <c r="C2465" s="1" t="s">
        <v>62</v>
      </c>
      <c r="D2465" s="1" t="s">
        <v>63</v>
      </c>
      <c r="E2465" s="1" t="s">
        <v>7515</v>
      </c>
      <c r="F2465" s="1" t="s">
        <v>9967</v>
      </c>
      <c r="G2465" s="1">
        <v>46</v>
      </c>
      <c r="H2465" s="1">
        <v>750</v>
      </c>
      <c r="I2465" s="2" t="s">
        <v>1123</v>
      </c>
      <c r="K2465" s="1">
        <f>IFERROR(VLOOKUP(B2465,'[1]Pivot HorizontalMRP'!$A$4:$B$2531,2,0),0)</f>
        <v>0</v>
      </c>
      <c r="L2465" s="1">
        <f>IFERROR(VLOOKUP(B2465,'[1]Pivot HorizontalMRP'!$A$4:$C$2531,3,0),0)</f>
        <v>551</v>
      </c>
      <c r="M2465" s="1">
        <f>IFERROR(VLOOKUP(B2465,'[1]Pivot HorizontalMRP'!$A$4:$D$2531,4,0),0)</f>
        <v>0</v>
      </c>
      <c r="N2465" s="1">
        <f>IFERROR(VLOOKUP(B2465,'[1]Pivot HorizontalMRP'!$A$4:$E$2531,5,0),0)</f>
        <v>0</v>
      </c>
      <c r="O2465" s="1">
        <f t="shared" si="191"/>
        <v>551</v>
      </c>
      <c r="P2465" s="1">
        <f t="shared" si="192"/>
        <v>551</v>
      </c>
      <c r="Q2465" s="1">
        <f>IFERROR(VLOOKUP(B2465,'[1]Pivot HorizontalMRP'!$A$4:$F$2529,6,0),0)</f>
        <v>0</v>
      </c>
      <c r="R2465" s="1">
        <f>IFERROR(VLOOKUP(B2465,'[1]Pivot HorizontalMRP'!$A$4:$G$2529,7,0),0)</f>
        <v>0</v>
      </c>
      <c r="S2465" s="1">
        <f>IFERROR(VLOOKUP(B2465,'[1]Pivot HorizontalMRP'!$A$4:$H$2529,8,0),0)</f>
        <v>0</v>
      </c>
      <c r="T2465" s="1">
        <f>IFERROR(VLOOKUP(B2465,'[1]Pivot HorizontalMRP'!$A$4:$I$2529,9,0),0)</f>
        <v>0</v>
      </c>
      <c r="U2465" s="1">
        <f t="shared" si="190"/>
        <v>551</v>
      </c>
      <c r="V2465" s="24">
        <v>1.55</v>
      </c>
      <c r="W2465" s="24"/>
      <c r="X2465" s="24">
        <f t="shared" si="193"/>
        <v>-1.55</v>
      </c>
      <c r="AA2465" s="24"/>
      <c r="AN2465" s="24"/>
      <c r="AO2465" s="24" t="str">
        <f t="shared" si="194"/>
        <v>Arista</v>
      </c>
      <c r="AP2465" s="1" t="s">
        <v>6514</v>
      </c>
      <c r="BF2465" s="1" t="s">
        <v>68</v>
      </c>
      <c r="BG2465" s="28" t="s">
        <v>69</v>
      </c>
    </row>
    <row r="2466" spans="1:59" ht="15" x14ac:dyDescent="0.2">
      <c r="A2466" s="1" t="s">
        <v>9968</v>
      </c>
      <c r="B2466" s="29" t="s">
        <v>9969</v>
      </c>
      <c r="C2466" s="1" t="s">
        <v>62</v>
      </c>
      <c r="D2466" s="1" t="s">
        <v>63</v>
      </c>
      <c r="E2466" s="1" t="s">
        <v>7531</v>
      </c>
      <c r="F2466" s="1" t="s">
        <v>9970</v>
      </c>
      <c r="G2466" s="1">
        <v>46</v>
      </c>
      <c r="H2466" s="1">
        <v>750</v>
      </c>
      <c r="I2466" s="2" t="s">
        <v>1123</v>
      </c>
      <c r="K2466" s="1">
        <f>IFERROR(VLOOKUP(B2466,'[1]Pivot HorizontalMRP'!$A$4:$B$2531,2,0),0)</f>
        <v>0</v>
      </c>
      <c r="L2466" s="1">
        <f>IFERROR(VLOOKUP(B2466,'[1]Pivot HorizontalMRP'!$A$4:$C$2531,3,0),0)</f>
        <v>25</v>
      </c>
      <c r="M2466" s="1">
        <f>IFERROR(VLOOKUP(B2466,'[1]Pivot HorizontalMRP'!$A$4:$D$2531,4,0),0)</f>
        <v>0</v>
      </c>
      <c r="N2466" s="1">
        <f>IFERROR(VLOOKUP(B2466,'[1]Pivot HorizontalMRP'!$A$4:$E$2531,5,0),0)</f>
        <v>0</v>
      </c>
      <c r="O2466" s="1">
        <f t="shared" si="191"/>
        <v>25</v>
      </c>
      <c r="P2466" s="1">
        <f t="shared" si="192"/>
        <v>25</v>
      </c>
      <c r="Q2466" s="1">
        <f>IFERROR(VLOOKUP(B2466,'[1]Pivot HorizontalMRP'!$A$4:$F$2529,6,0),0)</f>
        <v>0</v>
      </c>
      <c r="R2466" s="1">
        <f>IFERROR(VLOOKUP(B2466,'[1]Pivot HorizontalMRP'!$A$4:$G$2529,7,0),0)</f>
        <v>0</v>
      </c>
      <c r="S2466" s="1">
        <f>IFERROR(VLOOKUP(B2466,'[1]Pivot HorizontalMRP'!$A$4:$H$2529,8,0),0)</f>
        <v>0</v>
      </c>
      <c r="T2466" s="1">
        <f>IFERROR(VLOOKUP(B2466,'[1]Pivot HorizontalMRP'!$A$4:$I$2529,9,0),0)</f>
        <v>0</v>
      </c>
      <c r="U2466" s="1">
        <f t="shared" si="190"/>
        <v>25</v>
      </c>
      <c r="V2466" s="24">
        <v>1.44</v>
      </c>
      <c r="W2466" s="24"/>
      <c r="X2466" s="24">
        <f t="shared" si="193"/>
        <v>-1.44</v>
      </c>
      <c r="AA2466" s="24"/>
      <c r="AN2466" s="24"/>
      <c r="AO2466" s="24" t="str">
        <f t="shared" si="194"/>
        <v>Arista</v>
      </c>
      <c r="AP2466" s="1" t="s">
        <v>6514</v>
      </c>
      <c r="BF2466" s="1" t="s">
        <v>68</v>
      </c>
      <c r="BG2466" s="28" t="s">
        <v>69</v>
      </c>
    </row>
    <row r="2467" spans="1:59" ht="15" x14ac:dyDescent="0.2">
      <c r="A2467" s="1" t="s">
        <v>9971</v>
      </c>
      <c r="B2467" s="29" t="s">
        <v>9972</v>
      </c>
      <c r="C2467" s="1" t="s">
        <v>62</v>
      </c>
      <c r="D2467" s="1" t="s">
        <v>1108</v>
      </c>
      <c r="E2467" s="1" t="s">
        <v>9973</v>
      </c>
      <c r="F2467" s="1" t="s">
        <v>9974</v>
      </c>
      <c r="G2467" s="1">
        <v>203</v>
      </c>
      <c r="H2467" s="1">
        <v>3000</v>
      </c>
      <c r="I2467" s="2" t="s">
        <v>66</v>
      </c>
      <c r="K2467" s="1">
        <f>IFERROR(VLOOKUP(B2467,'[1]Pivot HorizontalMRP'!$A$4:$B$2531,2,0),0)</f>
        <v>0</v>
      </c>
      <c r="L2467" s="1">
        <f>IFERROR(VLOOKUP(B2467,'[1]Pivot HorizontalMRP'!$A$4:$C$2531,3,0),0)</f>
        <v>6563</v>
      </c>
      <c r="M2467" s="1">
        <f>IFERROR(VLOOKUP(B2467,'[1]Pivot HorizontalMRP'!$A$4:$D$2531,4,0),0)</f>
        <v>0</v>
      </c>
      <c r="N2467" s="1">
        <f>IFERROR(VLOOKUP(B2467,'[1]Pivot HorizontalMRP'!$A$4:$E$2531,5,0),0)</f>
        <v>0</v>
      </c>
      <c r="O2467" s="1">
        <f t="shared" si="191"/>
        <v>6563</v>
      </c>
      <c r="P2467" s="1">
        <f t="shared" si="192"/>
        <v>6563</v>
      </c>
      <c r="Q2467" s="1">
        <f>IFERROR(VLOOKUP(B2467,'[1]Pivot HorizontalMRP'!$A$4:$F$2529,6,0),0)</f>
        <v>0</v>
      </c>
      <c r="R2467" s="1">
        <f>IFERROR(VLOOKUP(B2467,'[1]Pivot HorizontalMRP'!$A$4:$G$2529,7,0),0)</f>
        <v>0</v>
      </c>
      <c r="S2467" s="1">
        <f>IFERROR(VLOOKUP(B2467,'[1]Pivot HorizontalMRP'!$A$4:$H$2529,8,0),0)</f>
        <v>0</v>
      </c>
      <c r="T2467" s="1">
        <f>IFERROR(VLOOKUP(B2467,'[1]Pivot HorizontalMRP'!$A$4:$I$2529,9,0),0)</f>
        <v>0</v>
      </c>
      <c r="U2467" s="1">
        <f t="shared" si="190"/>
        <v>6563</v>
      </c>
      <c r="V2467" s="24">
        <v>0.14076</v>
      </c>
      <c r="W2467" s="24"/>
      <c r="X2467" s="24">
        <f t="shared" si="193"/>
        <v>-0.14076</v>
      </c>
      <c r="AA2467" s="24"/>
      <c r="AN2467" s="24"/>
      <c r="AO2467" s="24" t="str">
        <f t="shared" si="194"/>
        <v>Sanmina</v>
      </c>
      <c r="AP2467" s="1" t="s">
        <v>1110</v>
      </c>
      <c r="BF2467" s="1" t="s">
        <v>68</v>
      </c>
      <c r="BG2467" s="28" t="s">
        <v>69</v>
      </c>
    </row>
    <row r="2468" spans="1:59" ht="15" x14ac:dyDescent="0.2">
      <c r="A2468" s="1" t="s">
        <v>9975</v>
      </c>
      <c r="B2468" s="29" t="s">
        <v>9976</v>
      </c>
      <c r="C2468" s="1" t="s">
        <v>62</v>
      </c>
      <c r="D2468" s="1" t="s">
        <v>63</v>
      </c>
      <c r="E2468" s="1" t="s">
        <v>9977</v>
      </c>
      <c r="F2468" s="1" t="s">
        <v>9978</v>
      </c>
      <c r="G2468" s="1">
        <v>100</v>
      </c>
      <c r="H2468" s="1">
        <v>1</v>
      </c>
      <c r="I2468" s="2" t="s">
        <v>1123</v>
      </c>
      <c r="K2468" s="1">
        <f>IFERROR(VLOOKUP(B2468,'[1]Pivot HorizontalMRP'!$A$4:$B$2531,2,0),0)</f>
        <v>0</v>
      </c>
      <c r="L2468" s="1">
        <f>IFERROR(VLOOKUP(B2468,'[1]Pivot HorizontalMRP'!$A$4:$C$2531,3,0),0)</f>
        <v>90</v>
      </c>
      <c r="M2468" s="1">
        <f>IFERROR(VLOOKUP(B2468,'[1]Pivot HorizontalMRP'!$A$4:$D$2531,4,0),0)</f>
        <v>360</v>
      </c>
      <c r="N2468" s="1">
        <f>IFERROR(VLOOKUP(B2468,'[1]Pivot HorizontalMRP'!$A$4:$E$2531,5,0),0)</f>
        <v>0</v>
      </c>
      <c r="O2468" s="1">
        <f t="shared" si="191"/>
        <v>450</v>
      </c>
      <c r="P2468" s="1">
        <f t="shared" si="192"/>
        <v>450</v>
      </c>
      <c r="Q2468" s="1">
        <f>IFERROR(VLOOKUP(B2468,'[1]Pivot HorizontalMRP'!$A$4:$F$2529,6,0),0)</f>
        <v>0</v>
      </c>
      <c r="R2468" s="1">
        <f>IFERROR(VLOOKUP(B2468,'[1]Pivot HorizontalMRP'!$A$4:$G$2529,7,0),0)</f>
        <v>0</v>
      </c>
      <c r="S2468" s="1">
        <f>IFERROR(VLOOKUP(B2468,'[1]Pivot HorizontalMRP'!$A$4:$H$2529,8,0),0)</f>
        <v>0</v>
      </c>
      <c r="T2468" s="1">
        <f>IFERROR(VLOOKUP(B2468,'[1]Pivot HorizontalMRP'!$A$4:$I$2529,9,0),0)</f>
        <v>0</v>
      </c>
      <c r="U2468" s="1">
        <f t="shared" si="190"/>
        <v>450</v>
      </c>
      <c r="V2468" s="24">
        <v>112</v>
      </c>
      <c r="W2468" s="24"/>
      <c r="X2468" s="24">
        <f t="shared" si="193"/>
        <v>-112</v>
      </c>
      <c r="AA2468" s="24"/>
      <c r="AN2468" s="24"/>
      <c r="AO2468" s="24" t="str">
        <f t="shared" si="194"/>
        <v>Arista</v>
      </c>
      <c r="AP2468" s="1" t="s">
        <v>74</v>
      </c>
      <c r="BF2468" s="1" t="s">
        <v>68</v>
      </c>
      <c r="BG2468" s="28" t="s">
        <v>69</v>
      </c>
    </row>
    <row r="2469" spans="1:59" ht="15" x14ac:dyDescent="0.2">
      <c r="A2469" s="1" t="s">
        <v>9979</v>
      </c>
      <c r="B2469" s="29" t="s">
        <v>9980</v>
      </c>
      <c r="C2469" s="1" t="s">
        <v>62</v>
      </c>
      <c r="D2469" s="1" t="s">
        <v>63</v>
      </c>
      <c r="E2469" s="1" t="s">
        <v>9981</v>
      </c>
      <c r="F2469" s="1" t="s">
        <v>9982</v>
      </c>
      <c r="G2469" s="1">
        <v>91</v>
      </c>
      <c r="H2469" s="1">
        <v>315</v>
      </c>
      <c r="I2469" s="2" t="s">
        <v>1123</v>
      </c>
      <c r="K2469" s="1">
        <f>IFERROR(VLOOKUP(B2469,'[1]Pivot HorizontalMRP'!$A$4:$B$2531,2,0),0)</f>
        <v>0</v>
      </c>
      <c r="L2469" s="1">
        <f>IFERROR(VLOOKUP(B2469,'[1]Pivot HorizontalMRP'!$A$4:$C$2531,3,0),0)</f>
        <v>32</v>
      </c>
      <c r="M2469" s="1">
        <f>IFERROR(VLOOKUP(B2469,'[1]Pivot HorizontalMRP'!$A$4:$D$2531,4,0),0)</f>
        <v>0</v>
      </c>
      <c r="N2469" s="1">
        <f>IFERROR(VLOOKUP(B2469,'[1]Pivot HorizontalMRP'!$A$4:$E$2531,5,0),0)</f>
        <v>0</v>
      </c>
      <c r="O2469" s="1">
        <f t="shared" si="191"/>
        <v>32</v>
      </c>
      <c r="P2469" s="1">
        <f t="shared" si="192"/>
        <v>32</v>
      </c>
      <c r="Q2469" s="1">
        <f>IFERROR(VLOOKUP(B2469,'[1]Pivot HorizontalMRP'!$A$4:$F$2529,6,0),0)</f>
        <v>0</v>
      </c>
      <c r="R2469" s="1">
        <f>IFERROR(VLOOKUP(B2469,'[1]Pivot HorizontalMRP'!$A$4:$G$2529,7,0),0)</f>
        <v>0</v>
      </c>
      <c r="S2469" s="1">
        <f>IFERROR(VLOOKUP(B2469,'[1]Pivot HorizontalMRP'!$A$4:$H$2529,8,0),0)</f>
        <v>0</v>
      </c>
      <c r="T2469" s="1">
        <f>IFERROR(VLOOKUP(B2469,'[1]Pivot HorizontalMRP'!$A$4:$I$2529,9,0),0)</f>
        <v>0</v>
      </c>
      <c r="U2469" s="1">
        <f t="shared" si="190"/>
        <v>32</v>
      </c>
      <c r="V2469" s="24">
        <v>320</v>
      </c>
      <c r="W2469" s="24"/>
      <c r="X2469" s="24">
        <f t="shared" si="193"/>
        <v>-320</v>
      </c>
      <c r="AA2469" s="24"/>
      <c r="AN2469" s="24"/>
      <c r="AO2469" s="24" t="str">
        <f t="shared" si="194"/>
        <v>Arista</v>
      </c>
      <c r="AP2469" s="1" t="s">
        <v>74</v>
      </c>
      <c r="BF2469" s="1" t="s">
        <v>68</v>
      </c>
      <c r="BG2469" s="28" t="s">
        <v>69</v>
      </c>
    </row>
    <row r="2470" spans="1:59" ht="15" x14ac:dyDescent="0.2">
      <c r="A2470" s="1" t="s">
        <v>9983</v>
      </c>
      <c r="B2470" s="29" t="s">
        <v>9984</v>
      </c>
      <c r="C2470" s="1" t="s">
        <v>62</v>
      </c>
      <c r="D2470" s="1" t="s">
        <v>1108</v>
      </c>
      <c r="E2470" s="1" t="s">
        <v>9985</v>
      </c>
      <c r="F2470" s="1" t="s">
        <v>9986</v>
      </c>
      <c r="G2470" s="1">
        <v>98</v>
      </c>
      <c r="H2470" s="1">
        <v>5000</v>
      </c>
      <c r="I2470" s="2" t="s">
        <v>1123</v>
      </c>
      <c r="K2470" s="1">
        <f>IFERROR(VLOOKUP(B2470,'[1]Pivot HorizontalMRP'!$A$4:$B$2531,2,0),0)</f>
        <v>0</v>
      </c>
      <c r="L2470" s="1">
        <f>IFERROR(VLOOKUP(B2470,'[1]Pivot HorizontalMRP'!$A$4:$C$2531,3,0),0)</f>
        <v>5000</v>
      </c>
      <c r="M2470" s="1">
        <f>IFERROR(VLOOKUP(B2470,'[1]Pivot HorizontalMRP'!$A$4:$D$2531,4,0),0)</f>
        <v>0</v>
      </c>
      <c r="N2470" s="1">
        <f>IFERROR(VLOOKUP(B2470,'[1]Pivot HorizontalMRP'!$A$4:$E$2531,5,0),0)</f>
        <v>0</v>
      </c>
      <c r="O2470" s="1">
        <f t="shared" si="191"/>
        <v>5000</v>
      </c>
      <c r="P2470" s="1">
        <f t="shared" si="192"/>
        <v>5000</v>
      </c>
      <c r="Q2470" s="1">
        <f>IFERROR(VLOOKUP(B2470,'[1]Pivot HorizontalMRP'!$A$4:$F$2529,6,0),0)</f>
        <v>0</v>
      </c>
      <c r="R2470" s="1">
        <f>IFERROR(VLOOKUP(B2470,'[1]Pivot HorizontalMRP'!$A$4:$G$2529,7,0),0)</f>
        <v>0</v>
      </c>
      <c r="S2470" s="1">
        <f>IFERROR(VLOOKUP(B2470,'[1]Pivot HorizontalMRP'!$A$4:$H$2529,8,0),0)</f>
        <v>0</v>
      </c>
      <c r="T2470" s="1">
        <f>IFERROR(VLOOKUP(B2470,'[1]Pivot HorizontalMRP'!$A$4:$I$2529,9,0),0)</f>
        <v>0</v>
      </c>
      <c r="U2470" s="1">
        <f t="shared" si="190"/>
        <v>5000</v>
      </c>
      <c r="V2470" s="24">
        <v>1.7299999999999999E-2</v>
      </c>
      <c r="W2470" s="24"/>
      <c r="X2470" s="24">
        <f t="shared" si="193"/>
        <v>-1.7299999999999999E-2</v>
      </c>
      <c r="AA2470" s="24"/>
      <c r="AN2470" s="24"/>
      <c r="AO2470" s="24" t="str">
        <f t="shared" si="194"/>
        <v>Sanmina</v>
      </c>
      <c r="AP2470" s="1" t="s">
        <v>1110</v>
      </c>
      <c r="BF2470" s="1" t="s">
        <v>68</v>
      </c>
      <c r="BG2470" s="28" t="s">
        <v>69</v>
      </c>
    </row>
    <row r="2471" spans="1:59" ht="15" x14ac:dyDescent="0.2">
      <c r="A2471" s="1" t="s">
        <v>9987</v>
      </c>
      <c r="B2471" s="29" t="s">
        <v>9988</v>
      </c>
      <c r="C2471" s="1" t="s">
        <v>62</v>
      </c>
      <c r="D2471" s="1" t="s">
        <v>1108</v>
      </c>
      <c r="E2471" s="1" t="s">
        <v>9989</v>
      </c>
      <c r="F2471" s="1" t="s">
        <v>9990</v>
      </c>
      <c r="G2471" s="1">
        <v>148</v>
      </c>
      <c r="H2471" s="1">
        <v>10000</v>
      </c>
      <c r="I2471" s="2" t="s">
        <v>1123</v>
      </c>
      <c r="K2471" s="1">
        <f>IFERROR(VLOOKUP(B2471,'[1]Pivot HorizontalMRP'!$A$4:$B$2531,2,0),0)</f>
        <v>0</v>
      </c>
      <c r="L2471" s="1">
        <f>IFERROR(VLOOKUP(B2471,'[1]Pivot HorizontalMRP'!$A$4:$C$2531,3,0),0)</f>
        <v>5288</v>
      </c>
      <c r="M2471" s="1">
        <f>IFERROR(VLOOKUP(B2471,'[1]Pivot HorizontalMRP'!$A$4:$D$2531,4,0),0)</f>
        <v>0</v>
      </c>
      <c r="N2471" s="1">
        <f>IFERROR(VLOOKUP(B2471,'[1]Pivot HorizontalMRP'!$A$4:$E$2531,5,0),0)</f>
        <v>40000</v>
      </c>
      <c r="O2471" s="1">
        <f t="shared" si="191"/>
        <v>5288</v>
      </c>
      <c r="P2471" s="1">
        <f t="shared" si="192"/>
        <v>45288</v>
      </c>
      <c r="Q2471" s="1">
        <f>IFERROR(VLOOKUP(B2471,'[1]Pivot HorizontalMRP'!$A$4:$F$2529,6,0),0)</f>
        <v>0</v>
      </c>
      <c r="R2471" s="1">
        <f>IFERROR(VLOOKUP(B2471,'[1]Pivot HorizontalMRP'!$A$4:$G$2529,7,0),0)</f>
        <v>0</v>
      </c>
      <c r="S2471" s="1">
        <f>IFERROR(VLOOKUP(B2471,'[1]Pivot HorizontalMRP'!$A$4:$H$2529,8,0),0)</f>
        <v>0</v>
      </c>
      <c r="T2471" s="1">
        <f>IFERROR(VLOOKUP(B2471,'[1]Pivot HorizontalMRP'!$A$4:$I$2529,9,0),0)</f>
        <v>720</v>
      </c>
      <c r="U2471" s="1">
        <f t="shared" si="190"/>
        <v>5288</v>
      </c>
      <c r="V2471" s="24">
        <v>5.4000000000000001E-4</v>
      </c>
      <c r="W2471" s="24"/>
      <c r="X2471" s="24">
        <f t="shared" si="193"/>
        <v>-5.4000000000000001E-4</v>
      </c>
      <c r="AA2471" s="24"/>
      <c r="AN2471" s="24"/>
      <c r="AO2471" s="24" t="str">
        <f t="shared" si="194"/>
        <v>Sanmina</v>
      </c>
      <c r="AP2471" s="1" t="s">
        <v>1110</v>
      </c>
      <c r="BF2471" s="1" t="s">
        <v>68</v>
      </c>
      <c r="BG2471" s="28" t="s">
        <v>69</v>
      </c>
    </row>
    <row r="2472" spans="1:59" ht="15" x14ac:dyDescent="0.2">
      <c r="A2472" s="1" t="s">
        <v>9991</v>
      </c>
      <c r="B2472" s="29" t="s">
        <v>9992</v>
      </c>
      <c r="C2472" s="1" t="s">
        <v>62</v>
      </c>
      <c r="D2472" s="1" t="s">
        <v>1108</v>
      </c>
      <c r="E2472" s="1" t="s">
        <v>9993</v>
      </c>
      <c r="F2472" s="1" t="s">
        <v>9994</v>
      </c>
      <c r="G2472" s="1">
        <v>123</v>
      </c>
      <c r="H2472" s="1">
        <v>10000</v>
      </c>
      <c r="I2472" s="2" t="s">
        <v>66</v>
      </c>
      <c r="K2472" s="1">
        <f>IFERROR(VLOOKUP(B2472,'[1]Pivot HorizontalMRP'!$A$4:$B$2531,2,0),0)</f>
        <v>0</v>
      </c>
      <c r="L2472" s="1">
        <f>IFERROR(VLOOKUP(B2472,'[1]Pivot HorizontalMRP'!$A$4:$C$2531,3,0),0)</f>
        <v>10000</v>
      </c>
      <c r="M2472" s="1">
        <f>IFERROR(VLOOKUP(B2472,'[1]Pivot HorizontalMRP'!$A$4:$D$2531,4,0),0)</f>
        <v>0</v>
      </c>
      <c r="N2472" s="1">
        <f>IFERROR(VLOOKUP(B2472,'[1]Pivot HorizontalMRP'!$A$4:$E$2531,5,0),0)</f>
        <v>0</v>
      </c>
      <c r="O2472" s="1">
        <f t="shared" si="191"/>
        <v>10000</v>
      </c>
      <c r="P2472" s="1">
        <f t="shared" si="192"/>
        <v>10000</v>
      </c>
      <c r="Q2472" s="1">
        <f>IFERROR(VLOOKUP(B2472,'[1]Pivot HorizontalMRP'!$A$4:$F$2529,6,0),0)</f>
        <v>0</v>
      </c>
      <c r="R2472" s="1">
        <f>IFERROR(VLOOKUP(B2472,'[1]Pivot HorizontalMRP'!$A$4:$G$2529,7,0),0)</f>
        <v>0</v>
      </c>
      <c r="S2472" s="1">
        <f>IFERROR(VLOOKUP(B2472,'[1]Pivot HorizontalMRP'!$A$4:$H$2529,8,0),0)</f>
        <v>0</v>
      </c>
      <c r="T2472" s="1">
        <f>IFERROR(VLOOKUP(B2472,'[1]Pivot HorizontalMRP'!$A$4:$I$2529,9,0),0)</f>
        <v>0</v>
      </c>
      <c r="U2472" s="1">
        <f t="shared" si="190"/>
        <v>10000</v>
      </c>
      <c r="V2472" s="24">
        <v>6.9999999999999999E-4</v>
      </c>
      <c r="W2472" s="24"/>
      <c r="X2472" s="24">
        <f t="shared" si="193"/>
        <v>-6.9999999999999999E-4</v>
      </c>
      <c r="AA2472" s="24"/>
      <c r="AN2472" s="24"/>
      <c r="AO2472" s="24" t="str">
        <f t="shared" si="194"/>
        <v>Sanmina</v>
      </c>
      <c r="AP2472" s="1" t="s">
        <v>1110</v>
      </c>
      <c r="BF2472" s="1" t="s">
        <v>68</v>
      </c>
      <c r="BG2472" s="28" t="s">
        <v>69</v>
      </c>
    </row>
    <row r="2473" spans="1:59" ht="15" x14ac:dyDescent="0.2">
      <c r="A2473" s="1" t="s">
        <v>9995</v>
      </c>
      <c r="B2473" s="29" t="s">
        <v>9996</v>
      </c>
      <c r="C2473" s="1" t="s">
        <v>62</v>
      </c>
      <c r="D2473" s="1" t="s">
        <v>1108</v>
      </c>
      <c r="E2473" s="1" t="s">
        <v>9997</v>
      </c>
      <c r="F2473" s="1" t="s">
        <v>9998</v>
      </c>
      <c r="G2473" s="1">
        <v>55</v>
      </c>
      <c r="H2473" s="1">
        <v>1</v>
      </c>
      <c r="I2473" s="2" t="s">
        <v>66</v>
      </c>
      <c r="K2473" s="1">
        <f>IFERROR(VLOOKUP(B2473,'[1]Pivot HorizontalMRP'!$A$4:$B$2531,2,0),0)</f>
        <v>0</v>
      </c>
      <c r="L2473" s="1">
        <f>IFERROR(VLOOKUP(B2473,'[1]Pivot HorizontalMRP'!$A$4:$C$2531,3,0),0)</f>
        <v>15706</v>
      </c>
      <c r="M2473" s="1">
        <f>IFERROR(VLOOKUP(B2473,'[1]Pivot HorizontalMRP'!$A$4:$D$2531,4,0),0)</f>
        <v>0</v>
      </c>
      <c r="N2473" s="1">
        <f>IFERROR(VLOOKUP(B2473,'[1]Pivot HorizontalMRP'!$A$4:$E$2531,5,0),0)</f>
        <v>0</v>
      </c>
      <c r="O2473" s="1">
        <f t="shared" si="191"/>
        <v>15706</v>
      </c>
      <c r="P2473" s="1">
        <f t="shared" si="192"/>
        <v>15706</v>
      </c>
      <c r="Q2473" s="1">
        <f>IFERROR(VLOOKUP(B2473,'[1]Pivot HorizontalMRP'!$A$4:$F$2529,6,0),0)</f>
        <v>0</v>
      </c>
      <c r="R2473" s="1">
        <f>IFERROR(VLOOKUP(B2473,'[1]Pivot HorizontalMRP'!$A$4:$G$2529,7,0),0)</f>
        <v>0</v>
      </c>
      <c r="S2473" s="1">
        <f>IFERROR(VLOOKUP(B2473,'[1]Pivot HorizontalMRP'!$A$4:$H$2529,8,0),0)</f>
        <v>0</v>
      </c>
      <c r="T2473" s="1">
        <f>IFERROR(VLOOKUP(B2473,'[1]Pivot HorizontalMRP'!$A$4:$I$2529,9,0),0)</f>
        <v>0</v>
      </c>
      <c r="U2473" s="1">
        <f t="shared" si="190"/>
        <v>15706</v>
      </c>
      <c r="V2473" s="24">
        <v>2E-3</v>
      </c>
      <c r="W2473" s="24"/>
      <c r="X2473" s="24">
        <f t="shared" si="193"/>
        <v>-2E-3</v>
      </c>
      <c r="AA2473" s="24"/>
      <c r="AN2473" s="24"/>
      <c r="AO2473" s="24" t="str">
        <f t="shared" si="194"/>
        <v>Sanmina</v>
      </c>
      <c r="AP2473" s="1" t="s">
        <v>1110</v>
      </c>
      <c r="BF2473" s="1" t="s">
        <v>68</v>
      </c>
      <c r="BG2473" s="28" t="s">
        <v>69</v>
      </c>
    </row>
    <row r="2474" spans="1:59" ht="15" x14ac:dyDescent="0.2">
      <c r="A2474" s="1" t="s">
        <v>9999</v>
      </c>
      <c r="B2474" s="29" t="s">
        <v>10000</v>
      </c>
      <c r="C2474" s="1" t="s">
        <v>62</v>
      </c>
      <c r="D2474" s="1" t="s">
        <v>1108</v>
      </c>
      <c r="E2474" s="1" t="s">
        <v>10001</v>
      </c>
      <c r="F2474" s="1" t="s">
        <v>10002</v>
      </c>
      <c r="G2474" s="1">
        <v>53</v>
      </c>
      <c r="H2474" s="1">
        <v>10000</v>
      </c>
      <c r="I2474" s="2" t="s">
        <v>66</v>
      </c>
      <c r="K2474" s="1">
        <f>IFERROR(VLOOKUP(B2474,'[1]Pivot HorizontalMRP'!$A$4:$B$2531,2,0),0)</f>
        <v>0</v>
      </c>
      <c r="L2474" s="1">
        <f>IFERROR(VLOOKUP(B2474,'[1]Pivot HorizontalMRP'!$A$4:$C$2531,3,0),0)</f>
        <v>10348</v>
      </c>
      <c r="M2474" s="1">
        <f>IFERROR(VLOOKUP(B2474,'[1]Pivot HorizontalMRP'!$A$4:$D$2531,4,0),0)</f>
        <v>0</v>
      </c>
      <c r="N2474" s="1">
        <f>IFERROR(VLOOKUP(B2474,'[1]Pivot HorizontalMRP'!$A$4:$E$2531,5,0),0)</f>
        <v>0</v>
      </c>
      <c r="O2474" s="1">
        <f t="shared" si="191"/>
        <v>10348</v>
      </c>
      <c r="P2474" s="1">
        <f t="shared" si="192"/>
        <v>10348</v>
      </c>
      <c r="Q2474" s="1">
        <f>IFERROR(VLOOKUP(B2474,'[1]Pivot HorizontalMRP'!$A$4:$F$2529,6,0),0)</f>
        <v>0</v>
      </c>
      <c r="R2474" s="1">
        <f>IFERROR(VLOOKUP(B2474,'[1]Pivot HorizontalMRP'!$A$4:$G$2529,7,0),0)</f>
        <v>0</v>
      </c>
      <c r="S2474" s="1">
        <f>IFERROR(VLOOKUP(B2474,'[1]Pivot HorizontalMRP'!$A$4:$H$2529,8,0),0)</f>
        <v>0</v>
      </c>
      <c r="T2474" s="1">
        <f>IFERROR(VLOOKUP(B2474,'[1]Pivot HorizontalMRP'!$A$4:$I$2529,9,0),0)</f>
        <v>0</v>
      </c>
      <c r="U2474" s="1">
        <f t="shared" si="190"/>
        <v>10348</v>
      </c>
      <c r="V2474" s="24">
        <v>6.9999999999999999E-4</v>
      </c>
      <c r="W2474" s="24"/>
      <c r="X2474" s="24">
        <f t="shared" si="193"/>
        <v>-6.9999999999999999E-4</v>
      </c>
      <c r="AA2474" s="24"/>
      <c r="AN2474" s="24"/>
      <c r="AO2474" s="24" t="str">
        <f t="shared" si="194"/>
        <v>Sanmina</v>
      </c>
      <c r="AP2474" s="1" t="s">
        <v>1110</v>
      </c>
      <c r="BF2474" s="1" t="s">
        <v>68</v>
      </c>
      <c r="BG2474" s="28" t="s">
        <v>69</v>
      </c>
    </row>
    <row r="2475" spans="1:59" ht="15" x14ac:dyDescent="0.2">
      <c r="A2475" s="1" t="s">
        <v>10003</v>
      </c>
      <c r="B2475" s="29" t="s">
        <v>10004</v>
      </c>
      <c r="C2475" s="1" t="s">
        <v>62</v>
      </c>
      <c r="D2475" s="1" t="s">
        <v>1108</v>
      </c>
      <c r="E2475" s="1" t="s">
        <v>10005</v>
      </c>
      <c r="F2475" s="1" t="s">
        <v>10006</v>
      </c>
      <c r="G2475" s="1">
        <v>148</v>
      </c>
      <c r="H2475" s="1">
        <v>10000</v>
      </c>
      <c r="I2475" s="2" t="s">
        <v>1123</v>
      </c>
      <c r="K2475" s="1">
        <f>IFERROR(VLOOKUP(B2475,'[1]Pivot HorizontalMRP'!$A$4:$B$2531,2,0),0)</f>
        <v>0</v>
      </c>
      <c r="L2475" s="1">
        <f>IFERROR(VLOOKUP(B2475,'[1]Pivot HorizontalMRP'!$A$4:$C$2531,3,0),0)</f>
        <v>320</v>
      </c>
      <c r="M2475" s="1">
        <f>IFERROR(VLOOKUP(B2475,'[1]Pivot HorizontalMRP'!$A$4:$D$2531,4,0),0)</f>
        <v>0</v>
      </c>
      <c r="N2475" s="1">
        <f>IFERROR(VLOOKUP(B2475,'[1]Pivot HorizontalMRP'!$A$4:$E$2531,5,0),0)</f>
        <v>10000</v>
      </c>
      <c r="O2475" s="1">
        <f t="shared" si="191"/>
        <v>320</v>
      </c>
      <c r="P2475" s="1">
        <f t="shared" si="192"/>
        <v>10320</v>
      </c>
      <c r="Q2475" s="1">
        <f>IFERROR(VLOOKUP(B2475,'[1]Pivot HorizontalMRP'!$A$4:$F$2529,6,0),0)</f>
        <v>0</v>
      </c>
      <c r="R2475" s="1">
        <f>IFERROR(VLOOKUP(B2475,'[1]Pivot HorizontalMRP'!$A$4:$G$2529,7,0),0)</f>
        <v>0</v>
      </c>
      <c r="S2475" s="1">
        <f>IFERROR(VLOOKUP(B2475,'[1]Pivot HorizontalMRP'!$A$4:$H$2529,8,0),0)</f>
        <v>0</v>
      </c>
      <c r="T2475" s="1">
        <f>IFERROR(VLOOKUP(B2475,'[1]Pivot HorizontalMRP'!$A$4:$I$2529,9,0),0)</f>
        <v>0</v>
      </c>
      <c r="U2475" s="1">
        <f t="shared" si="190"/>
        <v>320</v>
      </c>
      <c r="V2475" s="24">
        <v>2.0330000000000001E-2</v>
      </c>
      <c r="W2475" s="24"/>
      <c r="X2475" s="24">
        <f t="shared" si="193"/>
        <v>-2.0330000000000001E-2</v>
      </c>
      <c r="AA2475" s="24"/>
      <c r="AN2475" s="24"/>
      <c r="AO2475" s="24" t="str">
        <f t="shared" si="194"/>
        <v>Sanmina</v>
      </c>
      <c r="AP2475" s="1" t="s">
        <v>1110</v>
      </c>
      <c r="BF2475" s="1" t="s">
        <v>68</v>
      </c>
      <c r="BG2475" s="28" t="s">
        <v>69</v>
      </c>
    </row>
    <row r="2476" spans="1:59" ht="15" x14ac:dyDescent="0.2">
      <c r="A2476" s="1" t="s">
        <v>10007</v>
      </c>
      <c r="B2476" s="29" t="s">
        <v>10008</v>
      </c>
      <c r="C2476" s="1" t="s">
        <v>62</v>
      </c>
      <c r="D2476" s="1" t="s">
        <v>1108</v>
      </c>
      <c r="E2476" s="1" t="s">
        <v>10009</v>
      </c>
      <c r="F2476" s="1" t="s">
        <v>10010</v>
      </c>
      <c r="G2476" s="1">
        <v>148</v>
      </c>
      <c r="H2476" s="1">
        <v>10000</v>
      </c>
      <c r="I2476" s="2" t="s">
        <v>1123</v>
      </c>
      <c r="K2476" s="1">
        <f>IFERROR(VLOOKUP(B2476,'[1]Pivot HorizontalMRP'!$A$4:$B$2531,2,0),0)</f>
        <v>0</v>
      </c>
      <c r="L2476" s="1">
        <f>IFERROR(VLOOKUP(B2476,'[1]Pivot HorizontalMRP'!$A$4:$C$2531,3,0),0)</f>
        <v>320</v>
      </c>
      <c r="M2476" s="1">
        <f>IFERROR(VLOOKUP(B2476,'[1]Pivot HorizontalMRP'!$A$4:$D$2531,4,0),0)</f>
        <v>10000</v>
      </c>
      <c r="N2476" s="1">
        <f>IFERROR(VLOOKUP(B2476,'[1]Pivot HorizontalMRP'!$A$4:$E$2531,5,0),0)</f>
        <v>0</v>
      </c>
      <c r="O2476" s="1">
        <f t="shared" si="191"/>
        <v>10320</v>
      </c>
      <c r="P2476" s="1">
        <f t="shared" si="192"/>
        <v>10320</v>
      </c>
      <c r="Q2476" s="1">
        <f>IFERROR(VLOOKUP(B2476,'[1]Pivot HorizontalMRP'!$A$4:$F$2529,6,0),0)</f>
        <v>0</v>
      </c>
      <c r="R2476" s="1">
        <f>IFERROR(VLOOKUP(B2476,'[1]Pivot HorizontalMRP'!$A$4:$G$2529,7,0),0)</f>
        <v>0</v>
      </c>
      <c r="S2476" s="1">
        <f>IFERROR(VLOOKUP(B2476,'[1]Pivot HorizontalMRP'!$A$4:$H$2529,8,0),0)</f>
        <v>0</v>
      </c>
      <c r="T2476" s="1">
        <f>IFERROR(VLOOKUP(B2476,'[1]Pivot HorizontalMRP'!$A$4:$I$2529,9,0),0)</f>
        <v>0</v>
      </c>
      <c r="U2476" s="1">
        <f t="shared" si="190"/>
        <v>10320</v>
      </c>
      <c r="V2476" s="24">
        <v>2.0330000000000001E-2</v>
      </c>
      <c r="W2476" s="24"/>
      <c r="X2476" s="24">
        <f t="shared" si="193"/>
        <v>-2.0330000000000001E-2</v>
      </c>
      <c r="AA2476" s="24"/>
      <c r="AN2476" s="24"/>
      <c r="AO2476" s="24" t="str">
        <f t="shared" si="194"/>
        <v>Sanmina</v>
      </c>
      <c r="AP2476" s="1" t="s">
        <v>1110</v>
      </c>
      <c r="BF2476" s="1" t="s">
        <v>68</v>
      </c>
      <c r="BG2476" s="28" t="s">
        <v>69</v>
      </c>
    </row>
    <row r="2477" spans="1:59" ht="15" x14ac:dyDescent="0.2">
      <c r="A2477" s="1" t="s">
        <v>10011</v>
      </c>
      <c r="B2477" s="29" t="s">
        <v>10012</v>
      </c>
      <c r="C2477" s="1" t="s">
        <v>62</v>
      </c>
      <c r="D2477" s="1" t="s">
        <v>1108</v>
      </c>
      <c r="E2477" s="1" t="s">
        <v>10013</v>
      </c>
      <c r="F2477" s="1" t="s">
        <v>10014</v>
      </c>
      <c r="G2477" s="1">
        <v>43</v>
      </c>
      <c r="H2477" s="1">
        <v>2000</v>
      </c>
      <c r="I2477" s="2" t="s">
        <v>66</v>
      </c>
      <c r="K2477" s="1">
        <f>IFERROR(VLOOKUP(B2477,'[1]Pivot HorizontalMRP'!$A$4:$B$2531,2,0),0)</f>
        <v>0</v>
      </c>
      <c r="L2477" s="1">
        <f>IFERROR(VLOOKUP(B2477,'[1]Pivot HorizontalMRP'!$A$4:$C$2531,3,0),0)</f>
        <v>984</v>
      </c>
      <c r="M2477" s="1">
        <f>IFERROR(VLOOKUP(B2477,'[1]Pivot HorizontalMRP'!$A$4:$D$2531,4,0),0)</f>
        <v>0</v>
      </c>
      <c r="N2477" s="1">
        <f>IFERROR(VLOOKUP(B2477,'[1]Pivot HorizontalMRP'!$A$4:$E$2531,5,0),0)</f>
        <v>0</v>
      </c>
      <c r="O2477" s="1">
        <f t="shared" si="191"/>
        <v>984</v>
      </c>
      <c r="P2477" s="1">
        <f t="shared" si="192"/>
        <v>984</v>
      </c>
      <c r="Q2477" s="1">
        <f>IFERROR(VLOOKUP(B2477,'[1]Pivot HorizontalMRP'!$A$4:$F$2529,6,0),0)</f>
        <v>0</v>
      </c>
      <c r="R2477" s="1">
        <f>IFERROR(VLOOKUP(B2477,'[1]Pivot HorizontalMRP'!$A$4:$G$2529,7,0),0)</f>
        <v>0</v>
      </c>
      <c r="S2477" s="1">
        <f>IFERROR(VLOOKUP(B2477,'[1]Pivot HorizontalMRP'!$A$4:$H$2529,8,0),0)</f>
        <v>0</v>
      </c>
      <c r="T2477" s="1">
        <f>IFERROR(VLOOKUP(B2477,'[1]Pivot HorizontalMRP'!$A$4:$I$2529,9,0),0)</f>
        <v>0</v>
      </c>
      <c r="U2477" s="1">
        <f t="shared" si="190"/>
        <v>984</v>
      </c>
      <c r="V2477" s="24">
        <v>0.44900000000000001</v>
      </c>
      <c r="W2477" s="24"/>
      <c r="X2477" s="24">
        <f t="shared" si="193"/>
        <v>-0.44900000000000001</v>
      </c>
      <c r="AA2477" s="24"/>
      <c r="AN2477" s="24"/>
      <c r="AO2477" s="24" t="str">
        <f t="shared" si="194"/>
        <v>Sanmina</v>
      </c>
      <c r="AP2477" s="1" t="s">
        <v>2090</v>
      </c>
      <c r="BF2477" s="1" t="s">
        <v>68</v>
      </c>
      <c r="BG2477" s="28" t="s">
        <v>69</v>
      </c>
    </row>
    <row r="2478" spans="1:59" ht="15" x14ac:dyDescent="0.2">
      <c r="A2478" s="1" t="s">
        <v>10015</v>
      </c>
      <c r="B2478" s="29" t="s">
        <v>10016</v>
      </c>
      <c r="C2478" s="1" t="s">
        <v>62</v>
      </c>
      <c r="D2478" s="1" t="s">
        <v>1108</v>
      </c>
      <c r="E2478" s="1" t="s">
        <v>10017</v>
      </c>
      <c r="F2478" s="1" t="s">
        <v>10018</v>
      </c>
      <c r="G2478" s="1">
        <v>148</v>
      </c>
      <c r="H2478" s="1">
        <v>42000</v>
      </c>
      <c r="I2478" s="2" t="s">
        <v>66</v>
      </c>
      <c r="K2478" s="1">
        <f>IFERROR(VLOOKUP(B2478,'[1]Pivot HorizontalMRP'!$A$4:$B$2531,2,0),0)</f>
        <v>0</v>
      </c>
      <c r="L2478" s="1">
        <f>IFERROR(VLOOKUP(B2478,'[1]Pivot HorizontalMRP'!$A$4:$C$2531,3,0),0)</f>
        <v>3000</v>
      </c>
      <c r="M2478" s="1">
        <f>IFERROR(VLOOKUP(B2478,'[1]Pivot HorizontalMRP'!$A$4:$D$2531,4,0),0)</f>
        <v>0</v>
      </c>
      <c r="N2478" s="1">
        <f>IFERROR(VLOOKUP(B2478,'[1]Pivot HorizontalMRP'!$A$4:$E$2531,5,0),0)</f>
        <v>0</v>
      </c>
      <c r="O2478" s="1">
        <f t="shared" si="191"/>
        <v>3000</v>
      </c>
      <c r="P2478" s="1">
        <f t="shared" si="192"/>
        <v>3000</v>
      </c>
      <c r="Q2478" s="1">
        <f>IFERROR(VLOOKUP(B2478,'[1]Pivot HorizontalMRP'!$A$4:$F$2529,6,0),0)</f>
        <v>0</v>
      </c>
      <c r="R2478" s="1">
        <f>IFERROR(VLOOKUP(B2478,'[1]Pivot HorizontalMRP'!$A$4:$G$2529,7,0),0)</f>
        <v>0</v>
      </c>
      <c r="S2478" s="1">
        <f>IFERROR(VLOOKUP(B2478,'[1]Pivot HorizontalMRP'!$A$4:$H$2529,8,0),0)</f>
        <v>0</v>
      </c>
      <c r="T2478" s="1">
        <f>IFERROR(VLOOKUP(B2478,'[1]Pivot HorizontalMRP'!$A$4:$I$2529,9,0),0)</f>
        <v>0</v>
      </c>
      <c r="U2478" s="1">
        <f t="shared" si="190"/>
        <v>3000</v>
      </c>
      <c r="V2478" s="24">
        <v>1.355E-2</v>
      </c>
      <c r="W2478" s="24"/>
      <c r="X2478" s="24">
        <f t="shared" si="193"/>
        <v>-1.355E-2</v>
      </c>
      <c r="AA2478" s="24"/>
      <c r="AN2478" s="24"/>
      <c r="AO2478" s="24" t="str">
        <f t="shared" si="194"/>
        <v>Sanmina</v>
      </c>
      <c r="AP2478" s="1" t="s">
        <v>1110</v>
      </c>
      <c r="BF2478" s="1" t="s">
        <v>68</v>
      </c>
      <c r="BG2478" s="28" t="s">
        <v>69</v>
      </c>
    </row>
    <row r="2479" spans="1:59" ht="15" customHeight="1" x14ac:dyDescent="0.2">
      <c r="A2479" s="1" t="s">
        <v>10019</v>
      </c>
      <c r="B2479" s="29" t="s">
        <v>10020</v>
      </c>
      <c r="C2479" s="1" t="s">
        <v>4261</v>
      </c>
      <c r="D2479" s="1" t="s">
        <v>63</v>
      </c>
      <c r="E2479" s="1" t="s">
        <v>10021</v>
      </c>
      <c r="F2479" s="1" t="s">
        <v>10022</v>
      </c>
      <c r="G2479" s="1">
        <v>55</v>
      </c>
      <c r="H2479" s="1">
        <v>1</v>
      </c>
      <c r="I2479" s="2" t="s">
        <v>66</v>
      </c>
      <c r="K2479" s="1">
        <f>IFERROR(VLOOKUP(B2479,'[1]Pivot HorizontalMRP'!$A$4:$B$2531,2,0),0)</f>
        <v>0</v>
      </c>
      <c r="L2479" s="1">
        <f>IFERROR(VLOOKUP(B2479,'[1]Pivot HorizontalMRP'!$A$4:$C$2531,3,0),0)</f>
        <v>27</v>
      </c>
      <c r="M2479" s="1">
        <f>IFERROR(VLOOKUP(B2479,'[1]Pivot HorizontalMRP'!$A$4:$D$2531,4,0),0)</f>
        <v>100</v>
      </c>
      <c r="N2479" s="1">
        <f>IFERROR(VLOOKUP(B2479,'[1]Pivot HorizontalMRP'!$A$4:$E$2531,5,0),0)</f>
        <v>0</v>
      </c>
      <c r="O2479" s="1">
        <f t="shared" si="191"/>
        <v>127</v>
      </c>
      <c r="P2479" s="1">
        <f t="shared" si="192"/>
        <v>127</v>
      </c>
      <c r="Q2479" s="1">
        <f>IFERROR(VLOOKUP(B2479,'[1]Pivot HorizontalMRP'!$A$4:$F$2529,6,0),0)</f>
        <v>0</v>
      </c>
      <c r="R2479" s="1">
        <f>IFERROR(VLOOKUP(B2479,'[1]Pivot HorizontalMRP'!$A$4:$G$2529,7,0),0)</f>
        <v>0</v>
      </c>
      <c r="S2479" s="1">
        <f>IFERROR(VLOOKUP(B2479,'[1]Pivot HorizontalMRP'!$A$4:$H$2529,8,0),0)</f>
        <v>0</v>
      </c>
      <c r="T2479" s="1">
        <f>IFERROR(VLOOKUP(B2479,'[1]Pivot HorizontalMRP'!$A$4:$I$2529,9,0),0)</f>
        <v>0</v>
      </c>
      <c r="U2479" s="1">
        <f t="shared" si="190"/>
        <v>127</v>
      </c>
      <c r="V2479" s="24">
        <v>0</v>
      </c>
      <c r="W2479" s="24"/>
      <c r="X2479" s="24">
        <f t="shared" si="193"/>
        <v>0</v>
      </c>
      <c r="AA2479" s="24"/>
      <c r="AN2479" s="24"/>
      <c r="AO2479" s="24" t="str">
        <f t="shared" si="194"/>
        <v>Arista</v>
      </c>
      <c r="AP2479" s="1" t="s">
        <v>4037</v>
      </c>
      <c r="BF2479" s="1" t="s">
        <v>4264</v>
      </c>
      <c r="BG2479" s="28" t="s">
        <v>69</v>
      </c>
    </row>
    <row r="2480" spans="1:59" ht="15" customHeight="1" x14ac:dyDescent="0.2">
      <c r="A2480" s="1" t="s">
        <v>10023</v>
      </c>
      <c r="B2480" s="29" t="s">
        <v>10024</v>
      </c>
      <c r="C2480" s="1" t="s">
        <v>4261</v>
      </c>
      <c r="D2480" s="1" t="s">
        <v>63</v>
      </c>
      <c r="E2480" s="1" t="s">
        <v>10025</v>
      </c>
      <c r="F2480" s="1" t="s">
        <v>10026</v>
      </c>
      <c r="G2480" s="1">
        <v>55</v>
      </c>
      <c r="H2480" s="1">
        <v>1</v>
      </c>
      <c r="I2480" s="2" t="s">
        <v>66</v>
      </c>
      <c r="K2480" s="1">
        <f>IFERROR(VLOOKUP(B2480,'[1]Pivot HorizontalMRP'!$A$4:$B$2531,2,0),0)</f>
        <v>0</v>
      </c>
      <c r="L2480" s="1">
        <f>IFERROR(VLOOKUP(B2480,'[1]Pivot HorizontalMRP'!$A$4:$C$2531,3,0),0)</f>
        <v>200</v>
      </c>
      <c r="M2480" s="1">
        <f>IFERROR(VLOOKUP(B2480,'[1]Pivot HorizontalMRP'!$A$4:$D$2531,4,0),0)</f>
        <v>0</v>
      </c>
      <c r="N2480" s="1">
        <f>IFERROR(VLOOKUP(B2480,'[1]Pivot HorizontalMRP'!$A$4:$E$2531,5,0),0)</f>
        <v>0</v>
      </c>
      <c r="O2480" s="1">
        <f t="shared" si="191"/>
        <v>200</v>
      </c>
      <c r="P2480" s="1">
        <f t="shared" si="192"/>
        <v>200</v>
      </c>
      <c r="Q2480" s="1">
        <f>IFERROR(VLOOKUP(B2480,'[1]Pivot HorizontalMRP'!$A$4:$F$2529,6,0),0)</f>
        <v>0</v>
      </c>
      <c r="R2480" s="1">
        <f>IFERROR(VLOOKUP(B2480,'[1]Pivot HorizontalMRP'!$A$4:$G$2529,7,0),0)</f>
        <v>0</v>
      </c>
      <c r="S2480" s="1">
        <f>IFERROR(VLOOKUP(B2480,'[1]Pivot HorizontalMRP'!$A$4:$H$2529,8,0),0)</f>
        <v>0</v>
      </c>
      <c r="T2480" s="1">
        <f>IFERROR(VLOOKUP(B2480,'[1]Pivot HorizontalMRP'!$A$4:$I$2529,9,0),0)</f>
        <v>0</v>
      </c>
      <c r="U2480" s="1">
        <f t="shared" si="190"/>
        <v>200</v>
      </c>
      <c r="V2480" s="24">
        <v>0</v>
      </c>
      <c r="W2480" s="24"/>
      <c r="X2480" s="24">
        <f t="shared" si="193"/>
        <v>0</v>
      </c>
      <c r="AA2480" s="24"/>
      <c r="AN2480" s="24"/>
      <c r="AO2480" s="24" t="str">
        <f t="shared" si="194"/>
        <v>Arista</v>
      </c>
      <c r="AP2480" s="1" t="s">
        <v>148</v>
      </c>
      <c r="BF2480" s="1" t="s">
        <v>4264</v>
      </c>
      <c r="BG2480" s="28" t="s">
        <v>69</v>
      </c>
    </row>
    <row r="2481" spans="1:61" x14ac:dyDescent="0.2">
      <c r="A2481" s="1" t="s">
        <v>10027</v>
      </c>
      <c r="B2481" s="1" t="s">
        <v>10027</v>
      </c>
      <c r="C2481" s="1" t="s">
        <v>10027</v>
      </c>
      <c r="D2481" s="1" t="s">
        <v>10027</v>
      </c>
      <c r="E2481" s="1" t="s">
        <v>10027</v>
      </c>
      <c r="F2481" s="1" t="s">
        <v>10027</v>
      </c>
      <c r="G2481" s="1" t="s">
        <v>10027</v>
      </c>
      <c r="H2481" s="1" t="s">
        <v>10027</v>
      </c>
      <c r="I2481" s="1" t="s">
        <v>10027</v>
      </c>
      <c r="J2481" s="1" t="s">
        <v>10027</v>
      </c>
      <c r="K2481" s="1" t="s">
        <v>10027</v>
      </c>
      <c r="L2481" s="1" t="s">
        <v>10027</v>
      </c>
      <c r="M2481" s="1" t="s">
        <v>10027</v>
      </c>
      <c r="N2481" s="1" t="s">
        <v>10027</v>
      </c>
      <c r="O2481" s="1" t="s">
        <v>10027</v>
      </c>
      <c r="P2481" s="1" t="s">
        <v>10027</v>
      </c>
      <c r="Q2481" s="1" t="s">
        <v>10027</v>
      </c>
      <c r="R2481" s="1" t="s">
        <v>10027</v>
      </c>
      <c r="S2481" s="1" t="s">
        <v>10027</v>
      </c>
      <c r="T2481" s="1" t="s">
        <v>10027</v>
      </c>
      <c r="U2481" s="1" t="s">
        <v>10027</v>
      </c>
      <c r="V2481" s="1" t="s">
        <v>10027</v>
      </c>
      <c r="W2481" s="1" t="s">
        <v>10027</v>
      </c>
      <c r="X2481" s="1" t="s">
        <v>10027</v>
      </c>
      <c r="Y2481" s="1" t="s">
        <v>10027</v>
      </c>
      <c r="Z2481" s="1" t="s">
        <v>10027</v>
      </c>
      <c r="AA2481" s="1" t="s">
        <v>10027</v>
      </c>
      <c r="AB2481" s="1" t="s">
        <v>10027</v>
      </c>
      <c r="AC2481" s="1" t="s">
        <v>10027</v>
      </c>
      <c r="AD2481" s="1" t="s">
        <v>10027</v>
      </c>
      <c r="AE2481" s="1" t="s">
        <v>10027</v>
      </c>
      <c r="AF2481" s="1" t="s">
        <v>10027</v>
      </c>
      <c r="AG2481" s="1" t="s">
        <v>10027</v>
      </c>
      <c r="AH2481" s="1" t="s">
        <v>10027</v>
      </c>
      <c r="AI2481" s="1" t="s">
        <v>10027</v>
      </c>
      <c r="AJ2481" s="1" t="s">
        <v>10027</v>
      </c>
      <c r="AK2481" s="1" t="s">
        <v>10027</v>
      </c>
      <c r="AL2481" s="1" t="s">
        <v>10027</v>
      </c>
      <c r="AM2481" s="1" t="s">
        <v>10027</v>
      </c>
      <c r="AN2481" s="1" t="s">
        <v>10027</v>
      </c>
      <c r="AO2481" s="1" t="s">
        <v>10027</v>
      </c>
      <c r="AP2481" s="1" t="s">
        <v>10027</v>
      </c>
      <c r="AQ2481" s="1" t="s">
        <v>10027</v>
      </c>
      <c r="AR2481" s="1" t="s">
        <v>10027</v>
      </c>
      <c r="AS2481" s="1" t="s">
        <v>10027</v>
      </c>
      <c r="AT2481" s="1" t="s">
        <v>10027</v>
      </c>
      <c r="AU2481" s="1" t="s">
        <v>10027</v>
      </c>
      <c r="AV2481" s="1" t="s">
        <v>10027</v>
      </c>
      <c r="AW2481" s="1" t="s">
        <v>10027</v>
      </c>
      <c r="AX2481" s="1" t="s">
        <v>10027</v>
      </c>
      <c r="AY2481" s="1" t="s">
        <v>10027</v>
      </c>
      <c r="AZ2481" s="1" t="s">
        <v>10027</v>
      </c>
      <c r="BA2481" s="1" t="s">
        <v>10027</v>
      </c>
      <c r="BB2481" s="1" t="s">
        <v>10027</v>
      </c>
      <c r="BC2481" s="1" t="s">
        <v>10027</v>
      </c>
      <c r="BD2481" s="1" t="s">
        <v>10027</v>
      </c>
      <c r="BE2481" s="1" t="s">
        <v>10027</v>
      </c>
      <c r="BF2481" s="1" t="s">
        <v>10027</v>
      </c>
      <c r="BG2481" s="1" t="s">
        <v>10027</v>
      </c>
      <c r="BH2481" s="1" t="s">
        <v>10027</v>
      </c>
      <c r="BI2481" s="1" t="s">
        <v>10027</v>
      </c>
    </row>
  </sheetData>
  <conditionalFormatting sqref="A3:A58 B2481:BI2481 B2:B2365 A60:A86 A88:A106 A109:A212 A214 A216:A814 A816:A1213 A1215:A1505 A1507:A1580 A1582:A1617 A1619:A1817 A1820:A2481">
    <cfRule type="duplicateValues" dxfId="4" priority="7"/>
  </conditionalFormatting>
  <conditionalFormatting sqref="A1:B1">
    <cfRule type="duplicateValues" dxfId="3" priority="13"/>
  </conditionalFormatting>
  <conditionalFormatting sqref="A1:B1">
    <cfRule type="duplicateValues" dxfId="2" priority="14"/>
  </conditionalFormatting>
  <conditionalFormatting sqref="A1:B1">
    <cfRule type="duplicateValues" dxfId="1" priority="15"/>
  </conditionalFormatting>
  <conditionalFormatting sqref="A1:B1">
    <cfRule type="duplicateValues" dxfId="0" priority="1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Kickstart Q320</vt:lpstr>
    </vt:vector>
  </TitlesOfParts>
  <Company>Arista Networks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hnguyen</dc:creator>
  <cp:lastModifiedBy>Microsoft Office User</cp:lastModifiedBy>
  <dcterms:created xsi:type="dcterms:W3CDTF">2020-04-08T00:03:06Z</dcterms:created>
  <dcterms:modified xsi:type="dcterms:W3CDTF">2020-04-09T06:26:37Z</dcterms:modified>
</cp:coreProperties>
</file>